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13\d\BU10\1.Work Schedule\2026\"/>
    </mc:Choice>
  </mc:AlternateContent>
  <xr:revisionPtr revIDLastSave="0" documentId="13_ncr:1_{E3C55058-11DA-43E2-B779-510DE10F18FA}" xr6:coauthVersionLast="47" xr6:coauthVersionMax="47" xr10:uidLastSave="{00000000-0000-0000-0000-000000000000}"/>
  <bookViews>
    <workbookView xWindow="-120" yWindow="-120" windowWidth="29040" windowHeight="15840" tabRatio="631" activeTab="1" xr2:uid="{00000000-000D-0000-FFFF-FFFF00000000}"/>
  </bookViews>
  <sheets>
    <sheet name="Template" sheetId="74" r:id="rId1"/>
    <sheet name="JAN" sheetId="100" r:id="rId2"/>
    <sheet name="D-0793" sheetId="102" state="hidden" r:id="rId3"/>
    <sheet name="FEB" sheetId="101" r:id="rId4"/>
    <sheet name="Sheet2" sheetId="29" state="hidden" r:id="rId5"/>
  </sheets>
  <definedNames>
    <definedName name="_xlnm._FilterDatabase" localSheetId="3" hidden="1">FEB!$A$3:$AH$257</definedName>
    <definedName name="_xlnm._FilterDatabase" localSheetId="1" hidden="1">JAN!$A$3:$AH$568</definedName>
    <definedName name="_xlnm._FilterDatabase" localSheetId="0" hidden="1">Template!$A$3:$AH$612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7" i="101" l="1"/>
  <c r="AD227" i="101" l="1"/>
  <c r="AD226" i="101"/>
  <c r="AD225" i="101"/>
  <c r="G232" i="101" l="1"/>
  <c r="M71" i="101" l="1"/>
  <c r="G550" i="100" l="1"/>
  <c r="G533" i="100"/>
  <c r="J469" i="100"/>
  <c r="G53" i="101" l="1"/>
  <c r="S56" i="101" l="1"/>
  <c r="G224" i="101" l="1"/>
  <c r="M165" i="101" l="1"/>
  <c r="AD376" i="100" l="1"/>
  <c r="U6" i="101" l="1"/>
  <c r="S6" i="101"/>
  <c r="P6" i="101"/>
  <c r="M6" i="101"/>
  <c r="J6" i="101"/>
  <c r="G6" i="101"/>
  <c r="H6" i="101" s="1"/>
  <c r="U5" i="101"/>
  <c r="S5" i="101"/>
  <c r="P5" i="101"/>
  <c r="M5" i="101"/>
  <c r="J5" i="101"/>
  <c r="G5" i="101"/>
  <c r="H5" i="101" s="1"/>
  <c r="U4" i="101"/>
  <c r="S4" i="101"/>
  <c r="P4" i="101"/>
  <c r="M4" i="101"/>
  <c r="J4" i="101"/>
  <c r="G4" i="101"/>
  <c r="H4" i="101" s="1"/>
  <c r="AD550" i="100"/>
  <c r="H550" i="100"/>
  <c r="E261" i="101" l="1"/>
  <c r="C261" i="101"/>
  <c r="AG249" i="101"/>
  <c r="AF249" i="101"/>
  <c r="AE249" i="101"/>
  <c r="D255" i="101" s="1"/>
  <c r="E249" i="101"/>
  <c r="D252" i="101" s="1"/>
  <c r="C249" i="101"/>
  <c r="D251" i="101" s="1"/>
  <c r="AD248" i="101"/>
  <c r="U248" i="101"/>
  <c r="S248" i="101"/>
  <c r="P248" i="101"/>
  <c r="J248" i="101"/>
  <c r="G248" i="101"/>
  <c r="H248" i="101" s="1"/>
  <c r="AD247" i="101"/>
  <c r="U247" i="101"/>
  <c r="S247" i="101"/>
  <c r="P247" i="101"/>
  <c r="J247" i="101"/>
  <c r="G247" i="101"/>
  <c r="H247" i="101" s="1"/>
  <c r="AD246" i="101"/>
  <c r="U246" i="101"/>
  <c r="S246" i="101"/>
  <c r="P246" i="101"/>
  <c r="J246" i="101"/>
  <c r="G246" i="101"/>
  <c r="H246" i="101" s="1"/>
  <c r="AD245" i="101"/>
  <c r="U245" i="101"/>
  <c r="S245" i="101"/>
  <c r="P245" i="101"/>
  <c r="J245" i="101"/>
  <c r="G245" i="101"/>
  <c r="H245" i="101" s="1"/>
  <c r="AD244" i="101"/>
  <c r="U244" i="101"/>
  <c r="S244" i="101"/>
  <c r="P244" i="101"/>
  <c r="J244" i="101"/>
  <c r="G244" i="101"/>
  <c r="H244" i="101" s="1"/>
  <c r="AD243" i="101"/>
  <c r="U243" i="101"/>
  <c r="S243" i="101"/>
  <c r="P243" i="101"/>
  <c r="J243" i="101"/>
  <c r="G243" i="101"/>
  <c r="H243" i="101" s="1"/>
  <c r="AD242" i="101"/>
  <c r="U242" i="101"/>
  <c r="S242" i="101"/>
  <c r="P242" i="101"/>
  <c r="J242" i="101"/>
  <c r="G242" i="101"/>
  <c r="H242" i="101" s="1"/>
  <c r="AD241" i="101"/>
  <c r="U241" i="101"/>
  <c r="S241" i="101"/>
  <c r="P241" i="101"/>
  <c r="M241" i="101"/>
  <c r="J241" i="101"/>
  <c r="G241" i="101"/>
  <c r="H241" i="101" s="1"/>
  <c r="AD240" i="101"/>
  <c r="U240" i="101"/>
  <c r="S240" i="101"/>
  <c r="P240" i="101"/>
  <c r="J240" i="101"/>
  <c r="G240" i="101"/>
  <c r="H240" i="101" s="1"/>
  <c r="AD239" i="101"/>
  <c r="U239" i="101"/>
  <c r="S239" i="101"/>
  <c r="P239" i="101"/>
  <c r="J239" i="101"/>
  <c r="G239" i="101"/>
  <c r="H239" i="101" s="1"/>
  <c r="AD238" i="101"/>
  <c r="U238" i="101"/>
  <c r="S238" i="101"/>
  <c r="P238" i="101"/>
  <c r="M238" i="101"/>
  <c r="J238" i="101"/>
  <c r="G238" i="101"/>
  <c r="H238" i="101" s="1"/>
  <c r="AD237" i="101"/>
  <c r="U237" i="101"/>
  <c r="S237" i="101"/>
  <c r="P237" i="101"/>
  <c r="M237" i="101"/>
  <c r="J237" i="101"/>
  <c r="G237" i="101"/>
  <c r="H237" i="101" s="1"/>
  <c r="AD236" i="101"/>
  <c r="U236" i="101"/>
  <c r="S236" i="101"/>
  <c r="P236" i="101"/>
  <c r="M236" i="101"/>
  <c r="J236" i="101"/>
  <c r="G236" i="101"/>
  <c r="H236" i="101" s="1"/>
  <c r="AD235" i="101"/>
  <c r="U235" i="101"/>
  <c r="S235" i="101"/>
  <c r="M235" i="101"/>
  <c r="J235" i="101"/>
  <c r="G235" i="101"/>
  <c r="H235" i="101" s="1"/>
  <c r="AD234" i="101"/>
  <c r="U234" i="101"/>
  <c r="S234" i="101"/>
  <c r="P234" i="101"/>
  <c r="M234" i="101"/>
  <c r="J234" i="101"/>
  <c r="G234" i="101"/>
  <c r="H234" i="101" s="1"/>
  <c r="AD233" i="101"/>
  <c r="U233" i="101"/>
  <c r="S233" i="101"/>
  <c r="P233" i="101"/>
  <c r="M233" i="101"/>
  <c r="J233" i="101"/>
  <c r="G233" i="101"/>
  <c r="H233" i="101" s="1"/>
  <c r="AD232" i="101"/>
  <c r="U232" i="101"/>
  <c r="S232" i="101"/>
  <c r="M232" i="101"/>
  <c r="J232" i="101"/>
  <c r="H232" i="101"/>
  <c r="AD231" i="101"/>
  <c r="U231" i="101"/>
  <c r="S231" i="101"/>
  <c r="P231" i="101"/>
  <c r="M231" i="101"/>
  <c r="J231" i="101"/>
  <c r="G231" i="101"/>
  <c r="H231" i="101" s="1"/>
  <c r="AD230" i="101"/>
  <c r="U230" i="101"/>
  <c r="S230" i="101"/>
  <c r="P230" i="101"/>
  <c r="M230" i="101"/>
  <c r="J230" i="101"/>
  <c r="G230" i="101"/>
  <c r="H230" i="101" s="1"/>
  <c r="AD229" i="101"/>
  <c r="U229" i="101"/>
  <c r="S229" i="101"/>
  <c r="P229" i="101"/>
  <c r="M229" i="101"/>
  <c r="J229" i="101"/>
  <c r="G229" i="101"/>
  <c r="H229" i="101" s="1"/>
  <c r="AD228" i="101"/>
  <c r="U228" i="101"/>
  <c r="S228" i="101"/>
  <c r="P228" i="101"/>
  <c r="M228" i="101"/>
  <c r="J228" i="101"/>
  <c r="G228" i="101"/>
  <c r="H228" i="101" s="1"/>
  <c r="U227" i="101"/>
  <c r="S227" i="101"/>
  <c r="P227" i="101"/>
  <c r="J227" i="101"/>
  <c r="G227" i="101"/>
  <c r="H227" i="101" s="1"/>
  <c r="U226" i="101"/>
  <c r="S226" i="101"/>
  <c r="P226" i="101"/>
  <c r="J226" i="101"/>
  <c r="G226" i="101"/>
  <c r="H226" i="101" s="1"/>
  <c r="U225" i="101"/>
  <c r="S225" i="101"/>
  <c r="P225" i="101"/>
  <c r="J225" i="101"/>
  <c r="G225" i="101"/>
  <c r="H225" i="101" s="1"/>
  <c r="AD224" i="101"/>
  <c r="U224" i="101"/>
  <c r="S224" i="101"/>
  <c r="P224" i="101"/>
  <c r="M224" i="101"/>
  <c r="J224" i="101"/>
  <c r="H224" i="101"/>
  <c r="AD223" i="101"/>
  <c r="U223" i="101"/>
  <c r="S223" i="101"/>
  <c r="P223" i="101"/>
  <c r="M223" i="101"/>
  <c r="J223" i="101"/>
  <c r="G223" i="101"/>
  <c r="H223" i="101" s="1"/>
  <c r="AD222" i="101"/>
  <c r="U222" i="101"/>
  <c r="S222" i="101"/>
  <c r="P222" i="101"/>
  <c r="M222" i="101"/>
  <c r="J222" i="101"/>
  <c r="G222" i="101"/>
  <c r="H222" i="101" s="1"/>
  <c r="AD221" i="101"/>
  <c r="U221" i="101"/>
  <c r="S221" i="101"/>
  <c r="P221" i="101"/>
  <c r="M221" i="101"/>
  <c r="J221" i="101"/>
  <c r="G221" i="101"/>
  <c r="H221" i="101" s="1"/>
  <c r="AD220" i="101"/>
  <c r="U220" i="101"/>
  <c r="S220" i="101"/>
  <c r="P220" i="101"/>
  <c r="M220" i="101"/>
  <c r="J220" i="101"/>
  <c r="G220" i="101"/>
  <c r="H220" i="101" s="1"/>
  <c r="AD219" i="101"/>
  <c r="U219" i="101"/>
  <c r="S219" i="101"/>
  <c r="P219" i="101"/>
  <c r="J219" i="101"/>
  <c r="G219" i="101"/>
  <c r="H219" i="101" s="1"/>
  <c r="AD218" i="101"/>
  <c r="U218" i="101"/>
  <c r="S218" i="101"/>
  <c r="J218" i="101"/>
  <c r="G218" i="101"/>
  <c r="H218" i="101" s="1"/>
  <c r="AD217" i="101"/>
  <c r="U217" i="101"/>
  <c r="S217" i="101"/>
  <c r="P217" i="101"/>
  <c r="M217" i="101"/>
  <c r="J217" i="101"/>
  <c r="G217" i="101"/>
  <c r="H217" i="101" s="1"/>
  <c r="AD216" i="101"/>
  <c r="U216" i="101"/>
  <c r="S216" i="101"/>
  <c r="P216" i="101"/>
  <c r="M216" i="101"/>
  <c r="J216" i="101"/>
  <c r="G216" i="101"/>
  <c r="H216" i="101" s="1"/>
  <c r="AD215" i="101"/>
  <c r="U215" i="101"/>
  <c r="S215" i="101"/>
  <c r="P215" i="101"/>
  <c r="M215" i="101"/>
  <c r="J215" i="101"/>
  <c r="G215" i="101"/>
  <c r="H215" i="101" s="1"/>
  <c r="AD214" i="101"/>
  <c r="U214" i="101"/>
  <c r="S214" i="101"/>
  <c r="P214" i="101"/>
  <c r="M214" i="101"/>
  <c r="J214" i="101"/>
  <c r="G214" i="101"/>
  <c r="H214" i="101" s="1"/>
  <c r="AD213" i="101"/>
  <c r="U213" i="101"/>
  <c r="S213" i="101"/>
  <c r="P213" i="101"/>
  <c r="M213" i="101"/>
  <c r="J213" i="101"/>
  <c r="G213" i="101"/>
  <c r="H213" i="101" s="1"/>
  <c r="AD212" i="101"/>
  <c r="U212" i="101"/>
  <c r="S212" i="101"/>
  <c r="P212" i="101"/>
  <c r="M212" i="101"/>
  <c r="J212" i="101"/>
  <c r="G212" i="101"/>
  <c r="H212" i="101" s="1"/>
  <c r="AD211" i="101"/>
  <c r="U211" i="101"/>
  <c r="S211" i="101"/>
  <c r="P211" i="101"/>
  <c r="M211" i="101"/>
  <c r="J211" i="101"/>
  <c r="G211" i="101"/>
  <c r="H211" i="101" s="1"/>
  <c r="AD210" i="101"/>
  <c r="U210" i="101"/>
  <c r="S210" i="101"/>
  <c r="P210" i="101"/>
  <c r="J210" i="101"/>
  <c r="G210" i="101"/>
  <c r="H210" i="101" s="1"/>
  <c r="AD209" i="101"/>
  <c r="U209" i="101"/>
  <c r="S209" i="101"/>
  <c r="P209" i="101"/>
  <c r="J209" i="101"/>
  <c r="G209" i="101"/>
  <c r="H209" i="101" s="1"/>
  <c r="AD208" i="101"/>
  <c r="U208" i="101"/>
  <c r="S208" i="101"/>
  <c r="P208" i="101"/>
  <c r="M208" i="101"/>
  <c r="J208" i="101"/>
  <c r="G208" i="101"/>
  <c r="H208" i="101" s="1"/>
  <c r="AD207" i="101"/>
  <c r="U207" i="101"/>
  <c r="S207" i="101"/>
  <c r="J207" i="101"/>
  <c r="G207" i="101"/>
  <c r="H207" i="101" s="1"/>
  <c r="AD206" i="101"/>
  <c r="U206" i="101"/>
  <c r="S206" i="101"/>
  <c r="P206" i="101"/>
  <c r="J206" i="101"/>
  <c r="G206" i="101"/>
  <c r="H206" i="101" s="1"/>
  <c r="AD205" i="101"/>
  <c r="U205" i="101"/>
  <c r="S205" i="101"/>
  <c r="P205" i="101"/>
  <c r="M205" i="101"/>
  <c r="J205" i="101"/>
  <c r="G205" i="101"/>
  <c r="H205" i="101" s="1"/>
  <c r="AD204" i="101"/>
  <c r="U204" i="101"/>
  <c r="S204" i="101"/>
  <c r="M204" i="101"/>
  <c r="J204" i="101"/>
  <c r="G204" i="101"/>
  <c r="H204" i="101" s="1"/>
  <c r="AD203" i="101"/>
  <c r="U203" i="101"/>
  <c r="S203" i="101"/>
  <c r="M203" i="101"/>
  <c r="J203" i="101"/>
  <c r="G203" i="101"/>
  <c r="H203" i="101" s="1"/>
  <c r="AD202" i="101"/>
  <c r="U202" i="101"/>
  <c r="S202" i="101"/>
  <c r="P202" i="101"/>
  <c r="M202" i="101"/>
  <c r="J202" i="101"/>
  <c r="G202" i="101"/>
  <c r="H202" i="101" s="1"/>
  <c r="AD201" i="101"/>
  <c r="U201" i="101"/>
  <c r="S201" i="101"/>
  <c r="P201" i="101"/>
  <c r="M201" i="101"/>
  <c r="J201" i="101"/>
  <c r="G201" i="101"/>
  <c r="H201" i="101" s="1"/>
  <c r="AD200" i="101"/>
  <c r="U200" i="101"/>
  <c r="S200" i="101"/>
  <c r="P200" i="101"/>
  <c r="M200" i="101"/>
  <c r="J200" i="101"/>
  <c r="G200" i="101"/>
  <c r="H200" i="101" s="1"/>
  <c r="AD199" i="101"/>
  <c r="U199" i="101"/>
  <c r="S199" i="101"/>
  <c r="P199" i="101"/>
  <c r="J199" i="101"/>
  <c r="G199" i="101"/>
  <c r="H199" i="101" s="1"/>
  <c r="AD198" i="101"/>
  <c r="U198" i="101"/>
  <c r="S198" i="101"/>
  <c r="P198" i="101"/>
  <c r="M198" i="101"/>
  <c r="J198" i="101"/>
  <c r="G198" i="101"/>
  <c r="H198" i="101" s="1"/>
  <c r="AD197" i="101"/>
  <c r="U197" i="101"/>
  <c r="S197" i="101"/>
  <c r="P197" i="101"/>
  <c r="M197" i="101"/>
  <c r="J197" i="101"/>
  <c r="G197" i="101"/>
  <c r="H197" i="101" s="1"/>
  <c r="AD196" i="101"/>
  <c r="U196" i="101"/>
  <c r="S196" i="101"/>
  <c r="P196" i="101"/>
  <c r="M196" i="101"/>
  <c r="J196" i="101"/>
  <c r="G196" i="101"/>
  <c r="H196" i="101" s="1"/>
  <c r="AD195" i="101"/>
  <c r="U195" i="101"/>
  <c r="S195" i="101"/>
  <c r="P195" i="101"/>
  <c r="M195" i="101"/>
  <c r="J195" i="101"/>
  <c r="G195" i="101"/>
  <c r="H195" i="101" s="1"/>
  <c r="AD194" i="101"/>
  <c r="U194" i="101"/>
  <c r="S194" i="101"/>
  <c r="P194" i="101"/>
  <c r="M194" i="101"/>
  <c r="J194" i="101"/>
  <c r="G194" i="101"/>
  <c r="H194" i="101" s="1"/>
  <c r="AD193" i="101"/>
  <c r="U193" i="101"/>
  <c r="S193" i="101"/>
  <c r="P193" i="101"/>
  <c r="J193" i="101"/>
  <c r="G193" i="101"/>
  <c r="H193" i="101" s="1"/>
  <c r="AD192" i="101"/>
  <c r="U192" i="101"/>
  <c r="P192" i="101"/>
  <c r="M192" i="101"/>
  <c r="G192" i="101"/>
  <c r="H192" i="101" s="1"/>
  <c r="AD191" i="101"/>
  <c r="U191" i="101"/>
  <c r="P191" i="101"/>
  <c r="M191" i="101"/>
  <c r="G191" i="101"/>
  <c r="H191" i="101" s="1"/>
  <c r="AD190" i="101"/>
  <c r="U190" i="101"/>
  <c r="S190" i="101"/>
  <c r="M190" i="101"/>
  <c r="G190" i="101"/>
  <c r="H190" i="101" s="1"/>
  <c r="AD189" i="101"/>
  <c r="U189" i="101"/>
  <c r="S189" i="101"/>
  <c r="P189" i="101"/>
  <c r="J189" i="101"/>
  <c r="G189" i="101"/>
  <c r="H189" i="101" s="1"/>
  <c r="AD188" i="101"/>
  <c r="U188" i="101"/>
  <c r="S188" i="101"/>
  <c r="P188" i="101"/>
  <c r="J188" i="101"/>
  <c r="G188" i="101"/>
  <c r="H188" i="101" s="1"/>
  <c r="AD187" i="101"/>
  <c r="U187" i="101"/>
  <c r="S187" i="101"/>
  <c r="P187" i="101"/>
  <c r="M187" i="101"/>
  <c r="J187" i="101"/>
  <c r="G187" i="101"/>
  <c r="H187" i="101" s="1"/>
  <c r="AD186" i="101"/>
  <c r="U186" i="101"/>
  <c r="S186" i="101"/>
  <c r="P186" i="101"/>
  <c r="M186" i="101"/>
  <c r="J186" i="101"/>
  <c r="G186" i="101"/>
  <c r="H186" i="101" s="1"/>
  <c r="AD185" i="101"/>
  <c r="U185" i="101"/>
  <c r="S185" i="101"/>
  <c r="P185" i="101"/>
  <c r="M185" i="101"/>
  <c r="J185" i="101"/>
  <c r="G185" i="101"/>
  <c r="H185" i="101" s="1"/>
  <c r="AD184" i="101"/>
  <c r="U184" i="101"/>
  <c r="S184" i="101"/>
  <c r="P184" i="101"/>
  <c r="M184" i="101"/>
  <c r="J184" i="101"/>
  <c r="G184" i="101"/>
  <c r="H184" i="101" s="1"/>
  <c r="AD183" i="101"/>
  <c r="U183" i="101"/>
  <c r="M183" i="101"/>
  <c r="J183" i="101"/>
  <c r="G183" i="101"/>
  <c r="H183" i="101" s="1"/>
  <c r="AD182" i="101"/>
  <c r="U182" i="101"/>
  <c r="S182" i="101"/>
  <c r="P182" i="101"/>
  <c r="M182" i="101"/>
  <c r="J182" i="101"/>
  <c r="G182" i="101"/>
  <c r="H182" i="101" s="1"/>
  <c r="AD181" i="101"/>
  <c r="U181" i="101"/>
  <c r="S181" i="101"/>
  <c r="P181" i="101"/>
  <c r="M181" i="101"/>
  <c r="J181" i="101"/>
  <c r="G181" i="101"/>
  <c r="H181" i="101" s="1"/>
  <c r="AD180" i="101"/>
  <c r="U180" i="101"/>
  <c r="S180" i="101"/>
  <c r="J180" i="101"/>
  <c r="G180" i="101"/>
  <c r="H180" i="101" s="1"/>
  <c r="AD179" i="101"/>
  <c r="U179" i="101"/>
  <c r="S179" i="101"/>
  <c r="P179" i="101"/>
  <c r="J179" i="101"/>
  <c r="G179" i="101"/>
  <c r="H179" i="101" s="1"/>
  <c r="AD178" i="101"/>
  <c r="U178" i="101"/>
  <c r="S178" i="101"/>
  <c r="P178" i="101"/>
  <c r="M178" i="101"/>
  <c r="G178" i="101"/>
  <c r="H178" i="101" s="1"/>
  <c r="AD177" i="101"/>
  <c r="U177" i="101"/>
  <c r="S177" i="101"/>
  <c r="P177" i="101"/>
  <c r="M177" i="101"/>
  <c r="G177" i="101"/>
  <c r="H177" i="101" s="1"/>
  <c r="AD176" i="101"/>
  <c r="U176" i="101"/>
  <c r="S176" i="101"/>
  <c r="P176" i="101"/>
  <c r="J176" i="101"/>
  <c r="G176" i="101"/>
  <c r="H176" i="101" s="1"/>
  <c r="AD175" i="101"/>
  <c r="U175" i="101"/>
  <c r="S175" i="101"/>
  <c r="P175" i="101"/>
  <c r="J175" i="101"/>
  <c r="G175" i="101"/>
  <c r="H175" i="101" s="1"/>
  <c r="AD174" i="101"/>
  <c r="U174" i="101"/>
  <c r="S174" i="101"/>
  <c r="P174" i="101"/>
  <c r="J174" i="101"/>
  <c r="G174" i="101"/>
  <c r="H174" i="101" s="1"/>
  <c r="AD173" i="101"/>
  <c r="U173" i="101"/>
  <c r="S173" i="101"/>
  <c r="P173" i="101"/>
  <c r="J173" i="101"/>
  <c r="G173" i="101"/>
  <c r="H173" i="101" s="1"/>
  <c r="AD172" i="101"/>
  <c r="U172" i="101"/>
  <c r="S172" i="101"/>
  <c r="P172" i="101"/>
  <c r="M172" i="101"/>
  <c r="J172" i="101"/>
  <c r="G172" i="101"/>
  <c r="H172" i="101" s="1"/>
  <c r="AD171" i="101"/>
  <c r="U171" i="101"/>
  <c r="S171" i="101"/>
  <c r="P171" i="101"/>
  <c r="J171" i="101"/>
  <c r="G171" i="101"/>
  <c r="H171" i="101" s="1"/>
  <c r="AD170" i="101"/>
  <c r="U170" i="101"/>
  <c r="S170" i="101"/>
  <c r="P170" i="101"/>
  <c r="M170" i="101"/>
  <c r="G170" i="101"/>
  <c r="H170" i="101" s="1"/>
  <c r="AD169" i="101"/>
  <c r="U169" i="101"/>
  <c r="S169" i="101"/>
  <c r="P169" i="101"/>
  <c r="J169" i="101"/>
  <c r="G169" i="101"/>
  <c r="H169" i="101" s="1"/>
  <c r="AD168" i="101"/>
  <c r="U168" i="101"/>
  <c r="S168" i="101"/>
  <c r="P168" i="101"/>
  <c r="M168" i="101"/>
  <c r="J168" i="101"/>
  <c r="G168" i="101"/>
  <c r="H168" i="101" s="1"/>
  <c r="AD167" i="101"/>
  <c r="U167" i="101"/>
  <c r="S167" i="101"/>
  <c r="P167" i="101"/>
  <c r="M167" i="101"/>
  <c r="J167" i="101"/>
  <c r="G167" i="101"/>
  <c r="H167" i="101" s="1"/>
  <c r="AD166" i="101"/>
  <c r="U166" i="101"/>
  <c r="S166" i="101"/>
  <c r="P166" i="101"/>
  <c r="M166" i="101"/>
  <c r="J166" i="101"/>
  <c r="G166" i="101"/>
  <c r="H166" i="101" s="1"/>
  <c r="AD165" i="101"/>
  <c r="U165" i="101"/>
  <c r="S165" i="101"/>
  <c r="P165" i="101"/>
  <c r="J165" i="101"/>
  <c r="G165" i="101"/>
  <c r="H165" i="101" s="1"/>
  <c r="AD164" i="101"/>
  <c r="U164" i="101"/>
  <c r="S164" i="101"/>
  <c r="P164" i="101"/>
  <c r="M164" i="101"/>
  <c r="J164" i="101"/>
  <c r="G164" i="101"/>
  <c r="H164" i="101" s="1"/>
  <c r="AD163" i="101"/>
  <c r="U163" i="101"/>
  <c r="S163" i="101"/>
  <c r="P163" i="101"/>
  <c r="M163" i="101"/>
  <c r="J163" i="101"/>
  <c r="G163" i="101"/>
  <c r="H163" i="101" s="1"/>
  <c r="AD162" i="101"/>
  <c r="U162" i="101"/>
  <c r="S162" i="101"/>
  <c r="P162" i="101"/>
  <c r="J162" i="101"/>
  <c r="G162" i="101"/>
  <c r="H162" i="101" s="1"/>
  <c r="AD161" i="101"/>
  <c r="U161" i="101"/>
  <c r="S161" i="101"/>
  <c r="M161" i="101"/>
  <c r="J161" i="101"/>
  <c r="G161" i="101"/>
  <c r="H161" i="101" s="1"/>
  <c r="AD160" i="101"/>
  <c r="U160" i="101"/>
  <c r="S160" i="101"/>
  <c r="M160" i="101"/>
  <c r="J160" i="101"/>
  <c r="G160" i="101"/>
  <c r="H160" i="101" s="1"/>
  <c r="AD159" i="101"/>
  <c r="U159" i="101"/>
  <c r="S159" i="101"/>
  <c r="M159" i="101"/>
  <c r="J159" i="101"/>
  <c r="G159" i="101"/>
  <c r="H159" i="101" s="1"/>
  <c r="AD158" i="101"/>
  <c r="U158" i="101"/>
  <c r="S158" i="101"/>
  <c r="P158" i="101"/>
  <c r="J158" i="101"/>
  <c r="G158" i="101"/>
  <c r="H158" i="101" s="1"/>
  <c r="AD157" i="101"/>
  <c r="U157" i="101"/>
  <c r="S157" i="101"/>
  <c r="P157" i="101"/>
  <c r="J157" i="101"/>
  <c r="G157" i="101"/>
  <c r="H157" i="101" s="1"/>
  <c r="AD156" i="101"/>
  <c r="U156" i="101"/>
  <c r="S156" i="101"/>
  <c r="P156" i="101"/>
  <c r="J156" i="101"/>
  <c r="G156" i="101"/>
  <c r="H156" i="101" s="1"/>
  <c r="AD155" i="101"/>
  <c r="U155" i="101"/>
  <c r="S155" i="101"/>
  <c r="P155" i="101"/>
  <c r="M155" i="101"/>
  <c r="G155" i="101"/>
  <c r="H155" i="101" s="1"/>
  <c r="AD154" i="101"/>
  <c r="U154" i="101"/>
  <c r="S154" i="101"/>
  <c r="P154" i="101"/>
  <c r="M154" i="101"/>
  <c r="G154" i="101"/>
  <c r="H154" i="101" s="1"/>
  <c r="AD153" i="101"/>
  <c r="U153" i="101"/>
  <c r="S153" i="101"/>
  <c r="P153" i="101"/>
  <c r="J153" i="101"/>
  <c r="G153" i="101"/>
  <c r="H153" i="101" s="1"/>
  <c r="AD152" i="101"/>
  <c r="U152" i="101"/>
  <c r="S152" i="101"/>
  <c r="P152" i="101"/>
  <c r="M152" i="101"/>
  <c r="G152" i="101"/>
  <c r="H152" i="101" s="1"/>
  <c r="AD151" i="101"/>
  <c r="U151" i="101"/>
  <c r="S151" i="101"/>
  <c r="P151" i="101"/>
  <c r="M151" i="101"/>
  <c r="G151" i="101"/>
  <c r="H151" i="101" s="1"/>
  <c r="AD150" i="101"/>
  <c r="U150" i="101"/>
  <c r="S150" i="101"/>
  <c r="P150" i="101"/>
  <c r="M150" i="101"/>
  <c r="G150" i="101"/>
  <c r="H150" i="101" s="1"/>
  <c r="AD149" i="101"/>
  <c r="U149" i="101"/>
  <c r="S149" i="101"/>
  <c r="P149" i="101"/>
  <c r="M149" i="101"/>
  <c r="J149" i="101"/>
  <c r="G149" i="101"/>
  <c r="H149" i="101" s="1"/>
  <c r="AD148" i="101"/>
  <c r="U148" i="101"/>
  <c r="S148" i="101"/>
  <c r="P148" i="101"/>
  <c r="M148" i="101"/>
  <c r="G148" i="101"/>
  <c r="H148" i="101" s="1"/>
  <c r="AD147" i="101"/>
  <c r="U147" i="101"/>
  <c r="S147" i="101"/>
  <c r="P147" i="101"/>
  <c r="J147" i="101"/>
  <c r="G147" i="101"/>
  <c r="H147" i="101" s="1"/>
  <c r="AD146" i="101"/>
  <c r="U146" i="101"/>
  <c r="S146" i="101"/>
  <c r="P146" i="101"/>
  <c r="J146" i="101"/>
  <c r="G146" i="101"/>
  <c r="H146" i="101" s="1"/>
  <c r="AD145" i="101"/>
  <c r="U145" i="101"/>
  <c r="S145" i="101"/>
  <c r="P145" i="101"/>
  <c r="J145" i="101"/>
  <c r="G145" i="101"/>
  <c r="H145" i="101" s="1"/>
  <c r="AD144" i="101"/>
  <c r="U144" i="101"/>
  <c r="S144" i="101"/>
  <c r="P144" i="101"/>
  <c r="J144" i="101"/>
  <c r="G144" i="101"/>
  <c r="H144" i="101" s="1"/>
  <c r="AD143" i="101"/>
  <c r="U143" i="101"/>
  <c r="S143" i="101"/>
  <c r="P143" i="101"/>
  <c r="M143" i="101"/>
  <c r="G143" i="101"/>
  <c r="H143" i="101" s="1"/>
  <c r="AD142" i="101"/>
  <c r="U142" i="101"/>
  <c r="S142" i="101"/>
  <c r="P142" i="101"/>
  <c r="J142" i="101"/>
  <c r="G142" i="101"/>
  <c r="H142" i="101" s="1"/>
  <c r="AD141" i="101"/>
  <c r="U141" i="101"/>
  <c r="S141" i="101"/>
  <c r="P141" i="101"/>
  <c r="M141" i="101"/>
  <c r="J141" i="101"/>
  <c r="G141" i="101"/>
  <c r="H141" i="101" s="1"/>
  <c r="AD140" i="101"/>
  <c r="U140" i="101"/>
  <c r="S140" i="101"/>
  <c r="P140" i="101"/>
  <c r="J140" i="101"/>
  <c r="G140" i="101"/>
  <c r="H140" i="101" s="1"/>
  <c r="AD139" i="101"/>
  <c r="U139" i="101"/>
  <c r="S139" i="101"/>
  <c r="P139" i="101"/>
  <c r="M139" i="101"/>
  <c r="J139" i="101"/>
  <c r="G139" i="101"/>
  <c r="H139" i="101" s="1"/>
  <c r="AD138" i="101"/>
  <c r="U138" i="101"/>
  <c r="S138" i="101"/>
  <c r="P138" i="101"/>
  <c r="J138" i="101"/>
  <c r="G138" i="101"/>
  <c r="H138" i="101" s="1"/>
  <c r="AD137" i="101"/>
  <c r="U137" i="101"/>
  <c r="S137" i="101"/>
  <c r="P137" i="101"/>
  <c r="M137" i="101"/>
  <c r="J137" i="101"/>
  <c r="G137" i="101"/>
  <c r="H137" i="101" s="1"/>
  <c r="AD136" i="101"/>
  <c r="U136" i="101"/>
  <c r="S136" i="101"/>
  <c r="P136" i="101"/>
  <c r="M136" i="101"/>
  <c r="J136" i="101"/>
  <c r="G136" i="101"/>
  <c r="H136" i="101" s="1"/>
  <c r="AD135" i="101"/>
  <c r="U135" i="101"/>
  <c r="S135" i="101"/>
  <c r="P135" i="101"/>
  <c r="M135" i="101"/>
  <c r="G135" i="101"/>
  <c r="H135" i="101" s="1"/>
  <c r="AD134" i="101"/>
  <c r="U134" i="101"/>
  <c r="S134" i="101"/>
  <c r="P134" i="101"/>
  <c r="M134" i="101"/>
  <c r="J134" i="101"/>
  <c r="G134" i="101"/>
  <c r="H134" i="101" s="1"/>
  <c r="AD133" i="101"/>
  <c r="U133" i="101"/>
  <c r="S133" i="101"/>
  <c r="P133" i="101"/>
  <c r="M133" i="101"/>
  <c r="G133" i="101"/>
  <c r="H133" i="101" s="1"/>
  <c r="AD132" i="101"/>
  <c r="U132" i="101"/>
  <c r="S132" i="101"/>
  <c r="P132" i="101"/>
  <c r="J132" i="101"/>
  <c r="G132" i="101"/>
  <c r="H132" i="101" s="1"/>
  <c r="AD131" i="101"/>
  <c r="U131" i="101"/>
  <c r="S131" i="101"/>
  <c r="P131" i="101"/>
  <c r="J131" i="101"/>
  <c r="G131" i="101"/>
  <c r="H131" i="101" s="1"/>
  <c r="AD130" i="101"/>
  <c r="U130" i="101"/>
  <c r="S130" i="101"/>
  <c r="P130" i="101"/>
  <c r="J130" i="101"/>
  <c r="G130" i="101"/>
  <c r="H130" i="101" s="1"/>
  <c r="AD129" i="101"/>
  <c r="U129" i="101"/>
  <c r="S129" i="101"/>
  <c r="P129" i="101"/>
  <c r="J129" i="101"/>
  <c r="G129" i="101"/>
  <c r="H129" i="101" s="1"/>
  <c r="AD128" i="101"/>
  <c r="U128" i="101"/>
  <c r="S128" i="101"/>
  <c r="P128" i="101"/>
  <c r="M128" i="101"/>
  <c r="J128" i="101"/>
  <c r="G128" i="101"/>
  <c r="H128" i="101" s="1"/>
  <c r="AD127" i="101"/>
  <c r="U127" i="101"/>
  <c r="S127" i="101"/>
  <c r="M127" i="101"/>
  <c r="J127" i="101"/>
  <c r="G127" i="101"/>
  <c r="H127" i="101" s="1"/>
  <c r="AD126" i="101"/>
  <c r="U126" i="101"/>
  <c r="S126" i="101"/>
  <c r="M126" i="101"/>
  <c r="J126" i="101"/>
  <c r="G126" i="101"/>
  <c r="H126" i="101" s="1"/>
  <c r="AD125" i="101"/>
  <c r="U125" i="101"/>
  <c r="S125" i="101"/>
  <c r="P125" i="101"/>
  <c r="M125" i="101"/>
  <c r="J125" i="101"/>
  <c r="G125" i="101"/>
  <c r="H125" i="101" s="1"/>
  <c r="AD124" i="101"/>
  <c r="U124" i="101"/>
  <c r="S124" i="101"/>
  <c r="P124" i="101"/>
  <c r="J124" i="101"/>
  <c r="G124" i="101"/>
  <c r="H124" i="101" s="1"/>
  <c r="AD123" i="101"/>
  <c r="U123" i="101"/>
  <c r="S123" i="101"/>
  <c r="P123" i="101"/>
  <c r="J123" i="101"/>
  <c r="G123" i="101"/>
  <c r="H123" i="101" s="1"/>
  <c r="AD122" i="101"/>
  <c r="U122" i="101"/>
  <c r="S122" i="101"/>
  <c r="P122" i="101"/>
  <c r="J122" i="101"/>
  <c r="G122" i="101"/>
  <c r="H122" i="101" s="1"/>
  <c r="AD121" i="101"/>
  <c r="U121" i="101"/>
  <c r="S121" i="101"/>
  <c r="P121" i="101"/>
  <c r="M121" i="101"/>
  <c r="J121" i="101"/>
  <c r="G121" i="101"/>
  <c r="H121" i="101" s="1"/>
  <c r="AD120" i="101"/>
  <c r="U120" i="101"/>
  <c r="S120" i="101"/>
  <c r="P120" i="101"/>
  <c r="J120" i="101"/>
  <c r="G120" i="101"/>
  <c r="H120" i="101" s="1"/>
  <c r="AD119" i="101"/>
  <c r="U119" i="101"/>
  <c r="S119" i="101"/>
  <c r="P119" i="101"/>
  <c r="J119" i="101"/>
  <c r="G119" i="101"/>
  <c r="H119" i="101" s="1"/>
  <c r="AD118" i="101"/>
  <c r="U118" i="101"/>
  <c r="S118" i="101"/>
  <c r="P118" i="101"/>
  <c r="J118" i="101"/>
  <c r="G118" i="101"/>
  <c r="H118" i="101" s="1"/>
  <c r="AD117" i="101"/>
  <c r="U117" i="101"/>
  <c r="S117" i="101"/>
  <c r="P117" i="101"/>
  <c r="J117" i="101"/>
  <c r="G117" i="101"/>
  <c r="H117" i="101" s="1"/>
  <c r="AD116" i="101"/>
  <c r="U116" i="101"/>
  <c r="S116" i="101"/>
  <c r="P116" i="101"/>
  <c r="J116" i="101"/>
  <c r="G116" i="101"/>
  <c r="H116" i="101" s="1"/>
  <c r="AD115" i="101"/>
  <c r="U115" i="101"/>
  <c r="S115" i="101"/>
  <c r="P115" i="101"/>
  <c r="J115" i="101"/>
  <c r="G115" i="101"/>
  <c r="H115" i="101" s="1"/>
  <c r="AD114" i="101"/>
  <c r="U114" i="101"/>
  <c r="S114" i="101"/>
  <c r="J114" i="101"/>
  <c r="G114" i="101"/>
  <c r="H114" i="101" s="1"/>
  <c r="AD113" i="101"/>
  <c r="U113" i="101"/>
  <c r="S113" i="101"/>
  <c r="J113" i="101"/>
  <c r="G113" i="101"/>
  <c r="H113" i="101" s="1"/>
  <c r="AD112" i="101"/>
  <c r="U112" i="101"/>
  <c r="S112" i="101"/>
  <c r="M112" i="101"/>
  <c r="J112" i="101"/>
  <c r="G112" i="101"/>
  <c r="H112" i="101" s="1"/>
  <c r="AD111" i="101"/>
  <c r="U111" i="101"/>
  <c r="S111" i="101"/>
  <c r="M111" i="101"/>
  <c r="J111" i="101"/>
  <c r="G111" i="101"/>
  <c r="H111" i="101" s="1"/>
  <c r="AD110" i="101"/>
  <c r="U110" i="101"/>
  <c r="S110" i="101"/>
  <c r="M110" i="101"/>
  <c r="J110" i="101"/>
  <c r="G110" i="101"/>
  <c r="H110" i="101" s="1"/>
  <c r="AD109" i="101"/>
  <c r="U109" i="101"/>
  <c r="S109" i="101"/>
  <c r="M109" i="101"/>
  <c r="J109" i="101"/>
  <c r="G109" i="101"/>
  <c r="H109" i="101" s="1"/>
  <c r="AD108" i="101"/>
  <c r="U108" i="101"/>
  <c r="S108" i="101"/>
  <c r="P108" i="101"/>
  <c r="M108" i="101"/>
  <c r="J108" i="101"/>
  <c r="G108" i="101"/>
  <c r="H108" i="101" s="1"/>
  <c r="AD107" i="101"/>
  <c r="U107" i="101"/>
  <c r="S107" i="101"/>
  <c r="P107" i="101"/>
  <c r="M107" i="101"/>
  <c r="J107" i="101"/>
  <c r="G107" i="101"/>
  <c r="H107" i="101" s="1"/>
  <c r="AD106" i="101"/>
  <c r="U106" i="101"/>
  <c r="S106" i="101"/>
  <c r="P106" i="101"/>
  <c r="M106" i="101"/>
  <c r="J106" i="101"/>
  <c r="G106" i="101"/>
  <c r="H106" i="101" s="1"/>
  <c r="AD105" i="101"/>
  <c r="U105" i="101"/>
  <c r="S105" i="101"/>
  <c r="P105" i="101"/>
  <c r="J105" i="101"/>
  <c r="G105" i="101"/>
  <c r="H105" i="101" s="1"/>
  <c r="AD104" i="101"/>
  <c r="U104" i="101"/>
  <c r="S104" i="101"/>
  <c r="J104" i="101"/>
  <c r="G104" i="101"/>
  <c r="H104" i="101" s="1"/>
  <c r="AD103" i="101"/>
  <c r="U103" i="101"/>
  <c r="S103" i="101"/>
  <c r="P103" i="101"/>
  <c r="J103" i="101"/>
  <c r="G103" i="101"/>
  <c r="H103" i="101" s="1"/>
  <c r="AD102" i="101"/>
  <c r="U102" i="101"/>
  <c r="S102" i="101"/>
  <c r="P102" i="101"/>
  <c r="J102" i="101"/>
  <c r="G102" i="101"/>
  <c r="H102" i="101" s="1"/>
  <c r="AD101" i="101"/>
  <c r="U101" i="101"/>
  <c r="S101" i="101"/>
  <c r="P101" i="101"/>
  <c r="J101" i="101"/>
  <c r="G101" i="101"/>
  <c r="H101" i="101" s="1"/>
  <c r="AD100" i="101"/>
  <c r="U100" i="101"/>
  <c r="S100" i="101"/>
  <c r="P100" i="101"/>
  <c r="J100" i="101"/>
  <c r="G100" i="101"/>
  <c r="H100" i="101" s="1"/>
  <c r="AD99" i="101"/>
  <c r="U99" i="101"/>
  <c r="S99" i="101"/>
  <c r="P99" i="101"/>
  <c r="J99" i="101"/>
  <c r="G99" i="101"/>
  <c r="H99" i="101" s="1"/>
  <c r="AD98" i="101"/>
  <c r="U98" i="101"/>
  <c r="S98" i="101"/>
  <c r="P98" i="101"/>
  <c r="M98" i="101"/>
  <c r="J98" i="101"/>
  <c r="G98" i="101"/>
  <c r="H98" i="101" s="1"/>
  <c r="AD97" i="101"/>
  <c r="U97" i="101"/>
  <c r="S97" i="101"/>
  <c r="P97" i="101"/>
  <c r="J97" i="101"/>
  <c r="G97" i="101"/>
  <c r="H97" i="101" s="1"/>
  <c r="AD96" i="101"/>
  <c r="U96" i="101"/>
  <c r="S96" i="101"/>
  <c r="J96" i="101"/>
  <c r="G96" i="101"/>
  <c r="H96" i="101" s="1"/>
  <c r="AD95" i="101"/>
  <c r="U95" i="101"/>
  <c r="S95" i="101"/>
  <c r="P95" i="101"/>
  <c r="J95" i="101"/>
  <c r="G95" i="101"/>
  <c r="H95" i="101" s="1"/>
  <c r="AD94" i="101"/>
  <c r="U94" i="101"/>
  <c r="S94" i="101"/>
  <c r="P94" i="101"/>
  <c r="J94" i="101"/>
  <c r="G94" i="101"/>
  <c r="H94" i="101" s="1"/>
  <c r="AD93" i="101"/>
  <c r="U93" i="101"/>
  <c r="S93" i="101"/>
  <c r="P93" i="101"/>
  <c r="J93" i="101"/>
  <c r="G93" i="101"/>
  <c r="H93" i="101" s="1"/>
  <c r="AD92" i="101"/>
  <c r="U92" i="101"/>
  <c r="S92" i="101"/>
  <c r="P92" i="101"/>
  <c r="M92" i="101"/>
  <c r="J92" i="101"/>
  <c r="G92" i="101"/>
  <c r="H92" i="101" s="1"/>
  <c r="AD91" i="101"/>
  <c r="U91" i="101"/>
  <c r="S91" i="101"/>
  <c r="P91" i="101"/>
  <c r="M91" i="101"/>
  <c r="J91" i="101"/>
  <c r="G91" i="101"/>
  <c r="H91" i="101" s="1"/>
  <c r="AD90" i="101"/>
  <c r="U90" i="101"/>
  <c r="S90" i="101"/>
  <c r="P90" i="101"/>
  <c r="M90" i="101"/>
  <c r="J90" i="101"/>
  <c r="G90" i="101"/>
  <c r="H90" i="101" s="1"/>
  <c r="AD89" i="101"/>
  <c r="U89" i="101"/>
  <c r="S89" i="101"/>
  <c r="P89" i="101"/>
  <c r="M89" i="101"/>
  <c r="J89" i="101"/>
  <c r="G89" i="101"/>
  <c r="H89" i="101" s="1"/>
  <c r="AD88" i="101"/>
  <c r="U88" i="101"/>
  <c r="S88" i="101"/>
  <c r="P88" i="101"/>
  <c r="M88" i="101"/>
  <c r="J88" i="101"/>
  <c r="G88" i="101"/>
  <c r="H88" i="101" s="1"/>
  <c r="AD87" i="101"/>
  <c r="U87" i="101"/>
  <c r="S87" i="101"/>
  <c r="J87" i="101"/>
  <c r="G87" i="101"/>
  <c r="H87" i="101" s="1"/>
  <c r="AD86" i="101"/>
  <c r="U86" i="101"/>
  <c r="S86" i="101"/>
  <c r="P86" i="101"/>
  <c r="M86" i="101"/>
  <c r="J86" i="101"/>
  <c r="G86" i="101"/>
  <c r="H86" i="101" s="1"/>
  <c r="AD85" i="101"/>
  <c r="U85" i="101"/>
  <c r="S85" i="101"/>
  <c r="P85" i="101"/>
  <c r="M85" i="101"/>
  <c r="J85" i="101"/>
  <c r="G85" i="101"/>
  <c r="H85" i="101" s="1"/>
  <c r="AD84" i="101"/>
  <c r="U84" i="101"/>
  <c r="S84" i="101"/>
  <c r="P84" i="101"/>
  <c r="J84" i="101"/>
  <c r="G84" i="101"/>
  <c r="H84" i="101" s="1"/>
  <c r="AD83" i="101"/>
  <c r="U83" i="101"/>
  <c r="S83" i="101"/>
  <c r="P83" i="101"/>
  <c r="J83" i="101"/>
  <c r="G83" i="101"/>
  <c r="H83" i="101" s="1"/>
  <c r="AD82" i="101"/>
  <c r="U82" i="101"/>
  <c r="S82" i="101"/>
  <c r="P82" i="101"/>
  <c r="J82" i="101"/>
  <c r="G82" i="101"/>
  <c r="H82" i="101" s="1"/>
  <c r="AD81" i="101"/>
  <c r="U81" i="101"/>
  <c r="S81" i="101"/>
  <c r="P81" i="101"/>
  <c r="M81" i="101"/>
  <c r="J81" i="101"/>
  <c r="G81" i="101"/>
  <c r="H81" i="101" s="1"/>
  <c r="AD80" i="101"/>
  <c r="U80" i="101"/>
  <c r="S80" i="101"/>
  <c r="P80" i="101"/>
  <c r="J80" i="101"/>
  <c r="G80" i="101"/>
  <c r="H80" i="101" s="1"/>
  <c r="AD79" i="101"/>
  <c r="U79" i="101"/>
  <c r="S79" i="101"/>
  <c r="P79" i="101"/>
  <c r="M79" i="101"/>
  <c r="J79" i="101"/>
  <c r="G79" i="101"/>
  <c r="H79" i="101" s="1"/>
  <c r="AD78" i="101"/>
  <c r="U78" i="101"/>
  <c r="S78" i="101"/>
  <c r="P78" i="101"/>
  <c r="J78" i="101"/>
  <c r="G78" i="101"/>
  <c r="H78" i="101" s="1"/>
  <c r="AD77" i="101"/>
  <c r="U77" i="101"/>
  <c r="S77" i="101"/>
  <c r="P77" i="101"/>
  <c r="J77" i="101"/>
  <c r="G77" i="101"/>
  <c r="H77" i="101" s="1"/>
  <c r="AD76" i="101"/>
  <c r="U76" i="101"/>
  <c r="S76" i="101"/>
  <c r="P76" i="101"/>
  <c r="J76" i="101"/>
  <c r="G76" i="101"/>
  <c r="H76" i="101" s="1"/>
  <c r="AD75" i="101"/>
  <c r="U75" i="101"/>
  <c r="S75" i="101"/>
  <c r="P75" i="101"/>
  <c r="M75" i="101"/>
  <c r="J75" i="101"/>
  <c r="G75" i="101"/>
  <c r="H75" i="101" s="1"/>
  <c r="AD74" i="101"/>
  <c r="U74" i="101"/>
  <c r="S74" i="101"/>
  <c r="P74" i="101"/>
  <c r="M74" i="101"/>
  <c r="J74" i="101"/>
  <c r="G74" i="101"/>
  <c r="H74" i="101" s="1"/>
  <c r="AD73" i="101"/>
  <c r="U73" i="101"/>
  <c r="S73" i="101"/>
  <c r="P73" i="101"/>
  <c r="M73" i="101"/>
  <c r="J73" i="101"/>
  <c r="G73" i="101"/>
  <c r="H73" i="101" s="1"/>
  <c r="AD72" i="101"/>
  <c r="U72" i="101"/>
  <c r="S72" i="101"/>
  <c r="P72" i="101"/>
  <c r="M72" i="101"/>
  <c r="J72" i="101"/>
  <c r="G72" i="101"/>
  <c r="H72" i="101" s="1"/>
  <c r="AD71" i="101"/>
  <c r="U71" i="101"/>
  <c r="S71" i="101"/>
  <c r="P71" i="101"/>
  <c r="J71" i="101"/>
  <c r="G71" i="101"/>
  <c r="H71" i="101" s="1"/>
  <c r="AD70" i="101"/>
  <c r="U70" i="101"/>
  <c r="S70" i="101"/>
  <c r="P70" i="101"/>
  <c r="M70" i="101"/>
  <c r="J70" i="101"/>
  <c r="G70" i="101"/>
  <c r="H70" i="101" s="1"/>
  <c r="AD69" i="101"/>
  <c r="U69" i="101"/>
  <c r="S69" i="101"/>
  <c r="P69" i="101"/>
  <c r="J69" i="101"/>
  <c r="G69" i="101"/>
  <c r="H69" i="101" s="1"/>
  <c r="AD68" i="101"/>
  <c r="U68" i="101"/>
  <c r="S68" i="101"/>
  <c r="J68" i="101"/>
  <c r="G68" i="101"/>
  <c r="H68" i="101" s="1"/>
  <c r="AD67" i="101"/>
  <c r="U67" i="101"/>
  <c r="S67" i="101"/>
  <c r="P67" i="101"/>
  <c r="J67" i="101"/>
  <c r="G67" i="101"/>
  <c r="H67" i="101" s="1"/>
  <c r="AD66" i="101"/>
  <c r="U66" i="101"/>
  <c r="S66" i="101"/>
  <c r="J66" i="101"/>
  <c r="G66" i="101"/>
  <c r="H66" i="101" s="1"/>
  <c r="AD65" i="101"/>
  <c r="U65" i="101"/>
  <c r="S65" i="101"/>
  <c r="P65" i="101"/>
  <c r="J65" i="101"/>
  <c r="G65" i="101"/>
  <c r="H65" i="101" s="1"/>
  <c r="AD64" i="101"/>
  <c r="U64" i="101"/>
  <c r="S64" i="101"/>
  <c r="P64" i="101"/>
  <c r="J64" i="101"/>
  <c r="G64" i="101"/>
  <c r="H64" i="101" s="1"/>
  <c r="AD63" i="101"/>
  <c r="U63" i="101"/>
  <c r="S63" i="101"/>
  <c r="P63" i="101"/>
  <c r="J63" i="101"/>
  <c r="G63" i="101"/>
  <c r="H63" i="101" s="1"/>
  <c r="AD62" i="101"/>
  <c r="U62" i="101"/>
  <c r="S62" i="101"/>
  <c r="P62" i="101"/>
  <c r="M62" i="101"/>
  <c r="J62" i="101"/>
  <c r="G62" i="101"/>
  <c r="H62" i="101" s="1"/>
  <c r="AD61" i="101"/>
  <c r="U61" i="101"/>
  <c r="S61" i="101"/>
  <c r="P61" i="101"/>
  <c r="J61" i="101"/>
  <c r="G61" i="101"/>
  <c r="H61" i="101" s="1"/>
  <c r="AD60" i="101"/>
  <c r="U60" i="101"/>
  <c r="S60" i="101"/>
  <c r="P60" i="101"/>
  <c r="M60" i="101"/>
  <c r="J60" i="101"/>
  <c r="G60" i="101"/>
  <c r="H60" i="101" s="1"/>
  <c r="AD59" i="101"/>
  <c r="U59" i="101"/>
  <c r="S59" i="101"/>
  <c r="M59" i="101"/>
  <c r="J59" i="101"/>
  <c r="G59" i="101"/>
  <c r="H59" i="101" s="1"/>
  <c r="AD58" i="101"/>
  <c r="U58" i="101"/>
  <c r="S58" i="101"/>
  <c r="P58" i="101"/>
  <c r="M58" i="101"/>
  <c r="J58" i="101"/>
  <c r="G58" i="101"/>
  <c r="H58" i="101" s="1"/>
  <c r="AD57" i="101"/>
  <c r="U57" i="101"/>
  <c r="S57" i="101"/>
  <c r="P57" i="101"/>
  <c r="M57" i="101"/>
  <c r="J57" i="101"/>
  <c r="G57" i="101"/>
  <c r="H57" i="101" s="1"/>
  <c r="AD56" i="101"/>
  <c r="U56" i="101"/>
  <c r="J56" i="101"/>
  <c r="G56" i="101"/>
  <c r="H56" i="101" s="1"/>
  <c r="AD55" i="101"/>
  <c r="U55" i="101"/>
  <c r="S55" i="101"/>
  <c r="P55" i="101"/>
  <c r="M55" i="101"/>
  <c r="J55" i="101"/>
  <c r="G55" i="101"/>
  <c r="H55" i="101" s="1"/>
  <c r="AD54" i="101"/>
  <c r="U54" i="101"/>
  <c r="S54" i="101"/>
  <c r="P54" i="101"/>
  <c r="M54" i="101"/>
  <c r="J54" i="101"/>
  <c r="G54" i="101"/>
  <c r="H54" i="101" s="1"/>
  <c r="AD53" i="101"/>
  <c r="U53" i="101"/>
  <c r="S53" i="101"/>
  <c r="P53" i="101"/>
  <c r="M53" i="101"/>
  <c r="J53" i="101"/>
  <c r="H53" i="101"/>
  <c r="AD52" i="101"/>
  <c r="U52" i="101"/>
  <c r="S52" i="101"/>
  <c r="P52" i="101"/>
  <c r="M52" i="101"/>
  <c r="J52" i="101"/>
  <c r="G52" i="101"/>
  <c r="H52" i="101" s="1"/>
  <c r="AD51" i="101"/>
  <c r="U51" i="101"/>
  <c r="S51" i="101"/>
  <c r="P51" i="101"/>
  <c r="J51" i="101"/>
  <c r="G51" i="101"/>
  <c r="H51" i="101" s="1"/>
  <c r="AD50" i="101"/>
  <c r="U50" i="101"/>
  <c r="S50" i="101"/>
  <c r="P50" i="101"/>
  <c r="J50" i="101"/>
  <c r="G50" i="101"/>
  <c r="H50" i="101" s="1"/>
  <c r="AD49" i="101"/>
  <c r="U49" i="101"/>
  <c r="S49" i="101"/>
  <c r="P49" i="101"/>
  <c r="J49" i="101"/>
  <c r="G49" i="101"/>
  <c r="H49" i="101" s="1"/>
  <c r="AD48" i="101"/>
  <c r="U48" i="101"/>
  <c r="S48" i="101"/>
  <c r="P48" i="101"/>
  <c r="M48" i="101"/>
  <c r="J48" i="101"/>
  <c r="G48" i="101"/>
  <c r="H48" i="101" s="1"/>
  <c r="AD47" i="101"/>
  <c r="U47" i="101"/>
  <c r="S47" i="101"/>
  <c r="P47" i="101"/>
  <c r="M47" i="101"/>
  <c r="J47" i="101"/>
  <c r="G47" i="101"/>
  <c r="H47" i="101" s="1"/>
  <c r="AD46" i="101"/>
  <c r="U46" i="101"/>
  <c r="S46" i="101"/>
  <c r="P46" i="101"/>
  <c r="M46" i="101"/>
  <c r="J46" i="101"/>
  <c r="G46" i="101"/>
  <c r="H46" i="101" s="1"/>
  <c r="AD45" i="101"/>
  <c r="U45" i="101"/>
  <c r="S45" i="101"/>
  <c r="P45" i="101"/>
  <c r="M45" i="101"/>
  <c r="J45" i="101"/>
  <c r="G45" i="101"/>
  <c r="H45" i="101" s="1"/>
  <c r="AD44" i="101"/>
  <c r="U44" i="101"/>
  <c r="S44" i="101"/>
  <c r="P44" i="101"/>
  <c r="M44" i="101"/>
  <c r="J44" i="101"/>
  <c r="G44" i="101"/>
  <c r="H44" i="101" s="1"/>
  <c r="AD43" i="101"/>
  <c r="U43" i="101"/>
  <c r="S43" i="101"/>
  <c r="P43" i="101"/>
  <c r="J43" i="101"/>
  <c r="G43" i="101"/>
  <c r="H43" i="101" s="1"/>
  <c r="AD42" i="101"/>
  <c r="U42" i="101"/>
  <c r="S42" i="101"/>
  <c r="P42" i="101"/>
  <c r="J42" i="101"/>
  <c r="G42" i="101"/>
  <c r="H42" i="101" s="1"/>
  <c r="AD41" i="101"/>
  <c r="U41" i="101"/>
  <c r="S41" i="101"/>
  <c r="P41" i="101"/>
  <c r="M41" i="101"/>
  <c r="J41" i="101"/>
  <c r="G41" i="101"/>
  <c r="H41" i="101" s="1"/>
  <c r="AD40" i="101"/>
  <c r="U40" i="101"/>
  <c r="S40" i="101"/>
  <c r="P40" i="101"/>
  <c r="M40" i="101"/>
  <c r="J40" i="101"/>
  <c r="G40" i="101"/>
  <c r="H40" i="101" s="1"/>
  <c r="AD39" i="101"/>
  <c r="U39" i="101"/>
  <c r="S39" i="101"/>
  <c r="P39" i="101"/>
  <c r="M39" i="101"/>
  <c r="J39" i="101"/>
  <c r="G39" i="101"/>
  <c r="H39" i="101" s="1"/>
  <c r="AD38" i="101"/>
  <c r="U38" i="101"/>
  <c r="S38" i="101"/>
  <c r="P38" i="101"/>
  <c r="M38" i="101"/>
  <c r="J38" i="101"/>
  <c r="G38" i="101"/>
  <c r="H38" i="101" s="1"/>
  <c r="AD37" i="101"/>
  <c r="U37" i="101"/>
  <c r="S37" i="101"/>
  <c r="P37" i="101"/>
  <c r="M37" i="101"/>
  <c r="J37" i="101"/>
  <c r="G37" i="101"/>
  <c r="H37" i="101" s="1"/>
  <c r="AD36" i="101"/>
  <c r="U36" i="101"/>
  <c r="S36" i="101"/>
  <c r="P36" i="101"/>
  <c r="M36" i="101"/>
  <c r="J36" i="101"/>
  <c r="G36" i="101"/>
  <c r="H36" i="101" s="1"/>
  <c r="AD35" i="101"/>
  <c r="U35" i="101"/>
  <c r="S35" i="101"/>
  <c r="P35" i="101"/>
  <c r="M35" i="101"/>
  <c r="J35" i="101"/>
  <c r="G35" i="101"/>
  <c r="H35" i="101" s="1"/>
  <c r="AD34" i="101"/>
  <c r="U34" i="101"/>
  <c r="S34" i="101"/>
  <c r="P34" i="101"/>
  <c r="M34" i="101"/>
  <c r="J34" i="101"/>
  <c r="G34" i="101"/>
  <c r="H34" i="101" s="1"/>
  <c r="AD33" i="101"/>
  <c r="U33" i="101"/>
  <c r="S33" i="101"/>
  <c r="M33" i="101"/>
  <c r="J33" i="101"/>
  <c r="G33" i="101"/>
  <c r="H33" i="101" s="1"/>
  <c r="AD32" i="101"/>
  <c r="U32" i="101"/>
  <c r="S32" i="101"/>
  <c r="P32" i="101"/>
  <c r="M32" i="101"/>
  <c r="J32" i="101"/>
  <c r="G32" i="101"/>
  <c r="H32" i="101" s="1"/>
  <c r="AD31" i="101"/>
  <c r="U31" i="101"/>
  <c r="S31" i="101"/>
  <c r="P31" i="101"/>
  <c r="M31" i="101"/>
  <c r="J31" i="101"/>
  <c r="G31" i="101"/>
  <c r="H31" i="101" s="1"/>
  <c r="AD30" i="101"/>
  <c r="U30" i="101"/>
  <c r="S30" i="101"/>
  <c r="P30" i="101"/>
  <c r="M30" i="101"/>
  <c r="J30" i="101"/>
  <c r="G30" i="101"/>
  <c r="H30" i="101" s="1"/>
  <c r="AD29" i="101"/>
  <c r="U29" i="101"/>
  <c r="S29" i="101"/>
  <c r="P29" i="101"/>
  <c r="M29" i="101"/>
  <c r="J29" i="101"/>
  <c r="G29" i="101"/>
  <c r="H29" i="101" s="1"/>
  <c r="AD28" i="101"/>
  <c r="U28" i="101"/>
  <c r="S28" i="101"/>
  <c r="P28" i="101"/>
  <c r="M28" i="101"/>
  <c r="J28" i="101"/>
  <c r="G28" i="101"/>
  <c r="H28" i="101" s="1"/>
  <c r="AD27" i="101"/>
  <c r="U27" i="101"/>
  <c r="S27" i="101"/>
  <c r="P27" i="101"/>
  <c r="M27" i="101"/>
  <c r="J27" i="101"/>
  <c r="G27" i="101"/>
  <c r="H27" i="101" s="1"/>
  <c r="AD26" i="101"/>
  <c r="U26" i="101"/>
  <c r="S26" i="101"/>
  <c r="P26" i="101"/>
  <c r="M26" i="101"/>
  <c r="J26" i="101"/>
  <c r="G26" i="101"/>
  <c r="H26" i="101" s="1"/>
  <c r="AD25" i="101"/>
  <c r="U25" i="101"/>
  <c r="S25" i="101"/>
  <c r="P25" i="101"/>
  <c r="M25" i="101"/>
  <c r="J25" i="101"/>
  <c r="G25" i="101"/>
  <c r="H25" i="101" s="1"/>
  <c r="AD24" i="101"/>
  <c r="U24" i="101"/>
  <c r="S24" i="101"/>
  <c r="P24" i="101"/>
  <c r="M24" i="101"/>
  <c r="J24" i="101"/>
  <c r="G24" i="101"/>
  <c r="H24" i="101" s="1"/>
  <c r="AD23" i="101"/>
  <c r="U23" i="101"/>
  <c r="S23" i="101"/>
  <c r="P23" i="101"/>
  <c r="M23" i="101"/>
  <c r="J23" i="101"/>
  <c r="G23" i="101"/>
  <c r="H23" i="101" s="1"/>
  <c r="AD22" i="101"/>
  <c r="U22" i="101"/>
  <c r="S22" i="101"/>
  <c r="P22" i="101"/>
  <c r="M22" i="101"/>
  <c r="J22" i="101"/>
  <c r="G22" i="101"/>
  <c r="H22" i="101" s="1"/>
  <c r="AD21" i="101"/>
  <c r="U21" i="101"/>
  <c r="S21" i="101"/>
  <c r="P21" i="101"/>
  <c r="M21" i="101"/>
  <c r="J21" i="101"/>
  <c r="G21" i="101"/>
  <c r="H21" i="101" s="1"/>
  <c r="AD20" i="101"/>
  <c r="U20" i="101"/>
  <c r="S20" i="101"/>
  <c r="P20" i="101"/>
  <c r="M20" i="101"/>
  <c r="J20" i="101"/>
  <c r="G20" i="101"/>
  <c r="H20" i="101" s="1"/>
  <c r="AD19" i="101"/>
  <c r="U19" i="101"/>
  <c r="S19" i="101"/>
  <c r="P19" i="101"/>
  <c r="M19" i="101"/>
  <c r="J19" i="101"/>
  <c r="G19" i="101"/>
  <c r="H19" i="101" s="1"/>
  <c r="AD18" i="101"/>
  <c r="U18" i="101"/>
  <c r="S18" i="101"/>
  <c r="P18" i="101"/>
  <c r="M18" i="101"/>
  <c r="J18" i="101"/>
  <c r="G18" i="101"/>
  <c r="H18" i="101" s="1"/>
  <c r="AD17" i="101"/>
  <c r="U17" i="101"/>
  <c r="S17" i="101"/>
  <c r="P17" i="101"/>
  <c r="M17" i="101"/>
  <c r="J17" i="101"/>
  <c r="G17" i="101"/>
  <c r="H17" i="101" s="1"/>
  <c r="AD16" i="101"/>
  <c r="U16" i="101"/>
  <c r="S16" i="101"/>
  <c r="P16" i="101"/>
  <c r="M16" i="101"/>
  <c r="J16" i="101"/>
  <c r="G16" i="101"/>
  <c r="H16" i="101" s="1"/>
  <c r="AD15" i="101"/>
  <c r="U15" i="101"/>
  <c r="S15" i="101"/>
  <c r="P15" i="101"/>
  <c r="M15" i="101"/>
  <c r="J15" i="101"/>
  <c r="G15" i="101"/>
  <c r="H15" i="101" s="1"/>
  <c r="AD14" i="101"/>
  <c r="U14" i="101"/>
  <c r="S14" i="101"/>
  <c r="P14" i="101"/>
  <c r="M14" i="101"/>
  <c r="J14" i="101"/>
  <c r="G14" i="101"/>
  <c r="H14" i="101" s="1"/>
  <c r="AD13" i="101"/>
  <c r="U13" i="101"/>
  <c r="S13" i="101"/>
  <c r="P13" i="101"/>
  <c r="M13" i="101"/>
  <c r="J13" i="101"/>
  <c r="G13" i="101"/>
  <c r="H13" i="101" s="1"/>
  <c r="AD12" i="101"/>
  <c r="U12" i="101"/>
  <c r="S12" i="101"/>
  <c r="P12" i="101"/>
  <c r="M12" i="101"/>
  <c r="J12" i="101"/>
  <c r="G12" i="101"/>
  <c r="H12" i="101" s="1"/>
  <c r="AD11" i="101"/>
  <c r="U11" i="101"/>
  <c r="S11" i="101"/>
  <c r="P11" i="101"/>
  <c r="J11" i="101"/>
  <c r="G11" i="101"/>
  <c r="H11" i="101" s="1"/>
  <c r="AD10" i="101"/>
  <c r="U10" i="101"/>
  <c r="S10" i="101"/>
  <c r="P10" i="101"/>
  <c r="M10" i="101"/>
  <c r="J10" i="101"/>
  <c r="G10" i="101"/>
  <c r="H10" i="101" s="1"/>
  <c r="AD9" i="101"/>
  <c r="U9" i="101"/>
  <c r="S9" i="101"/>
  <c r="P9" i="101"/>
  <c r="M9" i="101"/>
  <c r="J9" i="101"/>
  <c r="G9" i="101"/>
  <c r="H9" i="101" s="1"/>
  <c r="AD8" i="101"/>
  <c r="U8" i="101"/>
  <c r="S8" i="101"/>
  <c r="P8" i="101"/>
  <c r="M8" i="101"/>
  <c r="J8" i="101"/>
  <c r="G8" i="101"/>
  <c r="H8" i="101" s="1"/>
  <c r="AD7" i="101"/>
  <c r="U7" i="101"/>
  <c r="S7" i="101"/>
  <c r="P7" i="101"/>
  <c r="M7" i="101"/>
  <c r="J7" i="101"/>
  <c r="G7" i="101"/>
  <c r="H7" i="101" s="1"/>
  <c r="AD6" i="101"/>
  <c r="AD5" i="101"/>
  <c r="AD4" i="101"/>
  <c r="AD249" i="101" l="1"/>
  <c r="D253" i="101" s="1"/>
  <c r="D254" i="101" s="1"/>
  <c r="D256" i="101" s="1"/>
  <c r="E256" i="101" s="1"/>
  <c r="D257" i="101"/>
  <c r="E257" i="101" s="1"/>
  <c r="M61" i="100"/>
  <c r="M301" i="100" l="1"/>
  <c r="G305" i="100" l="1"/>
  <c r="M17" i="100" l="1"/>
  <c r="G297" i="100" l="1"/>
  <c r="G103" i="100" l="1"/>
  <c r="H103" i="100" s="1"/>
  <c r="J322" i="100" l="1"/>
  <c r="G316" i="100"/>
  <c r="H316" i="100" s="1"/>
  <c r="G315" i="100"/>
  <c r="H315" i="100" s="1"/>
  <c r="G302" i="100"/>
  <c r="H302" i="100" s="1"/>
  <c r="G303" i="100"/>
  <c r="H303" i="100" s="1"/>
  <c r="M85" i="100" l="1"/>
  <c r="J156" i="100" l="1"/>
  <c r="J82" i="100"/>
  <c r="E572" i="100" l="1"/>
  <c r="C572" i="100"/>
  <c r="AG560" i="100"/>
  <c r="AF560" i="100"/>
  <c r="AE560" i="100"/>
  <c r="D566" i="100" s="1"/>
  <c r="E560" i="100"/>
  <c r="D563" i="100" s="1"/>
  <c r="C560" i="100"/>
  <c r="D562" i="100" s="1"/>
  <c r="AD559" i="100"/>
  <c r="U559" i="100"/>
  <c r="S559" i="100"/>
  <c r="P559" i="100"/>
  <c r="J559" i="100"/>
  <c r="G559" i="100"/>
  <c r="H559" i="100" s="1"/>
  <c r="AD558" i="100"/>
  <c r="U558" i="100"/>
  <c r="S558" i="100"/>
  <c r="P558" i="100"/>
  <c r="J558" i="100"/>
  <c r="G558" i="100"/>
  <c r="H558" i="100" s="1"/>
  <c r="AD557" i="100"/>
  <c r="U557" i="100"/>
  <c r="S557" i="100"/>
  <c r="P557" i="100"/>
  <c r="J557" i="100"/>
  <c r="G557" i="100"/>
  <c r="H557" i="100" s="1"/>
  <c r="AD556" i="100"/>
  <c r="U556" i="100"/>
  <c r="S556" i="100"/>
  <c r="P556" i="100"/>
  <c r="J556" i="100"/>
  <c r="G556" i="100"/>
  <c r="H556" i="100" s="1"/>
  <c r="AD555" i="100"/>
  <c r="U555" i="100"/>
  <c r="S555" i="100"/>
  <c r="P555" i="100"/>
  <c r="M555" i="100"/>
  <c r="J555" i="100"/>
  <c r="G555" i="100"/>
  <c r="H555" i="100" s="1"/>
  <c r="AD554" i="100"/>
  <c r="U554" i="100"/>
  <c r="S554" i="100"/>
  <c r="P554" i="100"/>
  <c r="M554" i="100"/>
  <c r="J554" i="100"/>
  <c r="G554" i="100"/>
  <c r="H554" i="100" s="1"/>
  <c r="AD553" i="100"/>
  <c r="U553" i="100"/>
  <c r="S553" i="100"/>
  <c r="P553" i="100"/>
  <c r="M553" i="100"/>
  <c r="J553" i="100"/>
  <c r="G553" i="100"/>
  <c r="H553" i="100" s="1"/>
  <c r="AD552" i="100"/>
  <c r="U552" i="100"/>
  <c r="S552" i="100"/>
  <c r="P552" i="100"/>
  <c r="M552" i="100"/>
  <c r="J552" i="100"/>
  <c r="G552" i="100"/>
  <c r="H552" i="100" s="1"/>
  <c r="AD551" i="100"/>
  <c r="U551" i="100"/>
  <c r="S551" i="100"/>
  <c r="P551" i="100"/>
  <c r="M551" i="100"/>
  <c r="J551" i="100"/>
  <c r="G551" i="100"/>
  <c r="H551" i="100" s="1"/>
  <c r="AD549" i="100"/>
  <c r="U549" i="100"/>
  <c r="S549" i="100"/>
  <c r="P549" i="100"/>
  <c r="M549" i="100"/>
  <c r="J549" i="100"/>
  <c r="G549" i="100"/>
  <c r="H549" i="100" s="1"/>
  <c r="AD548" i="100"/>
  <c r="U548" i="100"/>
  <c r="S548" i="100"/>
  <c r="P548" i="100"/>
  <c r="J548" i="100"/>
  <c r="G548" i="100"/>
  <c r="H548" i="100" s="1"/>
  <c r="AD547" i="100"/>
  <c r="U547" i="100"/>
  <c r="S547" i="100"/>
  <c r="P547" i="100"/>
  <c r="M547" i="100"/>
  <c r="J547" i="100"/>
  <c r="G547" i="100"/>
  <c r="H547" i="100" s="1"/>
  <c r="AD546" i="100"/>
  <c r="U546" i="100"/>
  <c r="S546" i="100"/>
  <c r="M546" i="100"/>
  <c r="J546" i="100"/>
  <c r="G546" i="100"/>
  <c r="H546" i="100" s="1"/>
  <c r="AD545" i="100"/>
  <c r="U545" i="100"/>
  <c r="S545" i="100"/>
  <c r="P545" i="100"/>
  <c r="J545" i="100"/>
  <c r="G545" i="100"/>
  <c r="H545" i="100" s="1"/>
  <c r="AD544" i="100"/>
  <c r="U544" i="100"/>
  <c r="S544" i="100"/>
  <c r="P544" i="100"/>
  <c r="J544" i="100"/>
  <c r="G544" i="100"/>
  <c r="H544" i="100" s="1"/>
  <c r="AD543" i="100"/>
  <c r="U543" i="100"/>
  <c r="S543" i="100"/>
  <c r="P543" i="100"/>
  <c r="M543" i="100"/>
  <c r="J543" i="100"/>
  <c r="G543" i="100"/>
  <c r="H543" i="100" s="1"/>
  <c r="AD542" i="100"/>
  <c r="U542" i="100"/>
  <c r="S542" i="100"/>
  <c r="P542" i="100"/>
  <c r="J542" i="100"/>
  <c r="G542" i="100"/>
  <c r="H542" i="100" s="1"/>
  <c r="AD541" i="100"/>
  <c r="U541" i="100"/>
  <c r="S541" i="100"/>
  <c r="P541" i="100"/>
  <c r="M541" i="100"/>
  <c r="J541" i="100"/>
  <c r="G541" i="100"/>
  <c r="H541" i="100" s="1"/>
  <c r="AD540" i="100"/>
  <c r="U540" i="100"/>
  <c r="S540" i="100"/>
  <c r="P540" i="100"/>
  <c r="M540" i="100"/>
  <c r="J540" i="100"/>
  <c r="G540" i="100"/>
  <c r="H540" i="100" s="1"/>
  <c r="AD539" i="100"/>
  <c r="U539" i="100"/>
  <c r="S539" i="100"/>
  <c r="P539" i="100"/>
  <c r="J539" i="100"/>
  <c r="G539" i="100"/>
  <c r="H539" i="100" s="1"/>
  <c r="AD538" i="100"/>
  <c r="U538" i="100"/>
  <c r="S538" i="100"/>
  <c r="P538" i="100"/>
  <c r="M538" i="100"/>
  <c r="J538" i="100"/>
  <c r="G538" i="100"/>
  <c r="H538" i="100" s="1"/>
  <c r="AD537" i="100"/>
  <c r="U537" i="100"/>
  <c r="S537" i="100"/>
  <c r="P537" i="100"/>
  <c r="J537" i="100"/>
  <c r="G537" i="100"/>
  <c r="H537" i="100" s="1"/>
  <c r="AD536" i="100"/>
  <c r="U536" i="100"/>
  <c r="S536" i="100"/>
  <c r="P536" i="100"/>
  <c r="M536" i="100"/>
  <c r="J536" i="100"/>
  <c r="G536" i="100"/>
  <c r="H536" i="100" s="1"/>
  <c r="AD535" i="100"/>
  <c r="U535" i="100"/>
  <c r="S535" i="100"/>
  <c r="P535" i="100"/>
  <c r="J535" i="100"/>
  <c r="G535" i="100"/>
  <c r="H535" i="100" s="1"/>
  <c r="AD534" i="100"/>
  <c r="U534" i="100"/>
  <c r="S534" i="100"/>
  <c r="P534" i="100"/>
  <c r="M534" i="100"/>
  <c r="G534" i="100"/>
  <c r="H534" i="100" s="1"/>
  <c r="AD533" i="100"/>
  <c r="U533" i="100"/>
  <c r="S533" i="100"/>
  <c r="P533" i="100"/>
  <c r="M533" i="100"/>
  <c r="J533" i="100"/>
  <c r="H533" i="100"/>
  <c r="AD532" i="100"/>
  <c r="U532" i="100"/>
  <c r="S532" i="100"/>
  <c r="P532" i="100"/>
  <c r="M532" i="100"/>
  <c r="G532" i="100"/>
  <c r="H532" i="100" s="1"/>
  <c r="AD531" i="100"/>
  <c r="U531" i="100"/>
  <c r="S531" i="100"/>
  <c r="P531" i="100"/>
  <c r="M531" i="100"/>
  <c r="J531" i="100"/>
  <c r="G531" i="100"/>
  <c r="H531" i="100" s="1"/>
  <c r="AD530" i="100"/>
  <c r="U530" i="100"/>
  <c r="S530" i="100"/>
  <c r="P530" i="100"/>
  <c r="M530" i="100"/>
  <c r="J530" i="100"/>
  <c r="G530" i="100"/>
  <c r="H530" i="100" s="1"/>
  <c r="AD529" i="100"/>
  <c r="U529" i="100"/>
  <c r="S529" i="100"/>
  <c r="P529" i="100"/>
  <c r="M529" i="100"/>
  <c r="J529" i="100"/>
  <c r="G529" i="100"/>
  <c r="H529" i="100" s="1"/>
  <c r="AD528" i="100"/>
  <c r="U528" i="100"/>
  <c r="S528" i="100"/>
  <c r="P528" i="100"/>
  <c r="M528" i="100"/>
  <c r="J528" i="100"/>
  <c r="G528" i="100"/>
  <c r="H528" i="100" s="1"/>
  <c r="AD527" i="100"/>
  <c r="U527" i="100"/>
  <c r="S527" i="100"/>
  <c r="P527" i="100"/>
  <c r="M527" i="100"/>
  <c r="J527" i="100"/>
  <c r="G527" i="100"/>
  <c r="H527" i="100" s="1"/>
  <c r="AD526" i="100"/>
  <c r="U526" i="100"/>
  <c r="S526" i="100"/>
  <c r="P526" i="100"/>
  <c r="M526" i="100"/>
  <c r="J526" i="100"/>
  <c r="G526" i="100"/>
  <c r="H526" i="100" s="1"/>
  <c r="AD525" i="100"/>
  <c r="U525" i="100"/>
  <c r="S525" i="100"/>
  <c r="P525" i="100"/>
  <c r="M525" i="100"/>
  <c r="J525" i="100"/>
  <c r="G525" i="100"/>
  <c r="H525" i="100" s="1"/>
  <c r="AD524" i="100"/>
  <c r="U524" i="100"/>
  <c r="S524" i="100"/>
  <c r="P524" i="100"/>
  <c r="M524" i="100"/>
  <c r="J524" i="100"/>
  <c r="G524" i="100"/>
  <c r="H524" i="100" s="1"/>
  <c r="AD523" i="100"/>
  <c r="U523" i="100"/>
  <c r="S523" i="100"/>
  <c r="P523" i="100"/>
  <c r="J523" i="100"/>
  <c r="G523" i="100"/>
  <c r="H523" i="100" s="1"/>
  <c r="AD522" i="100"/>
  <c r="U522" i="100"/>
  <c r="S522" i="100"/>
  <c r="P522" i="100"/>
  <c r="J522" i="100"/>
  <c r="G522" i="100"/>
  <c r="H522" i="100" s="1"/>
  <c r="AD521" i="100"/>
  <c r="U521" i="100"/>
  <c r="S521" i="100"/>
  <c r="P521" i="100"/>
  <c r="J521" i="100"/>
  <c r="G521" i="100"/>
  <c r="H521" i="100" s="1"/>
  <c r="AD520" i="100"/>
  <c r="U520" i="100"/>
  <c r="S520" i="100"/>
  <c r="P520" i="100"/>
  <c r="M520" i="100"/>
  <c r="J520" i="100"/>
  <c r="G520" i="100"/>
  <c r="H520" i="100" s="1"/>
  <c r="AD519" i="100"/>
  <c r="U519" i="100"/>
  <c r="S519" i="100"/>
  <c r="P519" i="100"/>
  <c r="M519" i="100"/>
  <c r="J519" i="100"/>
  <c r="G519" i="100"/>
  <c r="H519" i="100" s="1"/>
  <c r="AD518" i="100"/>
  <c r="U518" i="100"/>
  <c r="S518" i="100"/>
  <c r="P518" i="100"/>
  <c r="M518" i="100"/>
  <c r="J518" i="100"/>
  <c r="G518" i="100"/>
  <c r="H518" i="100" s="1"/>
  <c r="AD517" i="100"/>
  <c r="U517" i="100"/>
  <c r="S517" i="100"/>
  <c r="P517" i="100"/>
  <c r="J517" i="100"/>
  <c r="G517" i="100"/>
  <c r="H517" i="100" s="1"/>
  <c r="AD516" i="100"/>
  <c r="U516" i="100"/>
  <c r="S516" i="100"/>
  <c r="J516" i="100"/>
  <c r="G516" i="100"/>
  <c r="H516" i="100" s="1"/>
  <c r="AD515" i="100"/>
  <c r="U515" i="100"/>
  <c r="S515" i="100"/>
  <c r="P515" i="100"/>
  <c r="J515" i="100"/>
  <c r="G515" i="100"/>
  <c r="H515" i="100" s="1"/>
  <c r="AD514" i="100"/>
  <c r="U514" i="100"/>
  <c r="S514" i="100"/>
  <c r="P514" i="100"/>
  <c r="J514" i="100"/>
  <c r="G514" i="100"/>
  <c r="H514" i="100" s="1"/>
  <c r="AD513" i="100"/>
  <c r="U513" i="100"/>
  <c r="S513" i="100"/>
  <c r="P513" i="100"/>
  <c r="J513" i="100"/>
  <c r="G513" i="100"/>
  <c r="H513" i="100" s="1"/>
  <c r="AD512" i="100"/>
  <c r="U512" i="100"/>
  <c r="S512" i="100"/>
  <c r="P512" i="100"/>
  <c r="J512" i="100"/>
  <c r="G512" i="100"/>
  <c r="H512" i="100" s="1"/>
  <c r="AD511" i="100"/>
  <c r="U511" i="100"/>
  <c r="S511" i="100"/>
  <c r="P511" i="100"/>
  <c r="M511" i="100"/>
  <c r="J511" i="100"/>
  <c r="G511" i="100"/>
  <c r="H511" i="100" s="1"/>
  <c r="AD510" i="100"/>
  <c r="U510" i="100"/>
  <c r="S510" i="100"/>
  <c r="P510" i="100"/>
  <c r="M510" i="100"/>
  <c r="J510" i="100"/>
  <c r="G510" i="100"/>
  <c r="H510" i="100" s="1"/>
  <c r="AD509" i="100"/>
  <c r="U509" i="100"/>
  <c r="S509" i="100"/>
  <c r="P509" i="100"/>
  <c r="M509" i="100"/>
  <c r="J509" i="100"/>
  <c r="G509" i="100"/>
  <c r="H509" i="100" s="1"/>
  <c r="AD508" i="100"/>
  <c r="U508" i="100"/>
  <c r="S508" i="100"/>
  <c r="P508" i="100"/>
  <c r="M508" i="100"/>
  <c r="J508" i="100"/>
  <c r="G508" i="100"/>
  <c r="H508" i="100" s="1"/>
  <c r="AD507" i="100"/>
  <c r="U507" i="100"/>
  <c r="P507" i="100"/>
  <c r="M507" i="100"/>
  <c r="J507" i="100"/>
  <c r="G507" i="100"/>
  <c r="H507" i="100" s="1"/>
  <c r="AD506" i="100"/>
  <c r="U506" i="100"/>
  <c r="S506" i="100"/>
  <c r="P506" i="100"/>
  <c r="M506" i="100"/>
  <c r="J506" i="100"/>
  <c r="G506" i="100"/>
  <c r="H506" i="100" s="1"/>
  <c r="AD505" i="100"/>
  <c r="U505" i="100"/>
  <c r="S505" i="100"/>
  <c r="P505" i="100"/>
  <c r="J505" i="100"/>
  <c r="G505" i="100"/>
  <c r="H505" i="100" s="1"/>
  <c r="AD504" i="100"/>
  <c r="U504" i="100"/>
  <c r="S504" i="100"/>
  <c r="P504" i="100"/>
  <c r="J504" i="100"/>
  <c r="G504" i="100"/>
  <c r="H504" i="100" s="1"/>
  <c r="AD503" i="100"/>
  <c r="U503" i="100"/>
  <c r="S503" i="100"/>
  <c r="P503" i="100"/>
  <c r="M503" i="100"/>
  <c r="J503" i="100"/>
  <c r="G503" i="100"/>
  <c r="H503" i="100" s="1"/>
  <c r="AD502" i="100"/>
  <c r="U502" i="100"/>
  <c r="S502" i="100"/>
  <c r="P502" i="100"/>
  <c r="J502" i="100"/>
  <c r="G502" i="100"/>
  <c r="H502" i="100" s="1"/>
  <c r="AD501" i="100"/>
  <c r="U501" i="100"/>
  <c r="S501" i="100"/>
  <c r="P501" i="100"/>
  <c r="J501" i="100"/>
  <c r="G501" i="100"/>
  <c r="H501" i="100" s="1"/>
  <c r="AD500" i="100"/>
  <c r="U500" i="100"/>
  <c r="S500" i="100"/>
  <c r="P500" i="100"/>
  <c r="J500" i="100"/>
  <c r="G500" i="100"/>
  <c r="H500" i="100" s="1"/>
  <c r="AD499" i="100"/>
  <c r="U499" i="100"/>
  <c r="S499" i="100"/>
  <c r="P499" i="100"/>
  <c r="J499" i="100"/>
  <c r="G499" i="100"/>
  <c r="H499" i="100" s="1"/>
  <c r="AD498" i="100"/>
  <c r="U498" i="100"/>
  <c r="S498" i="100"/>
  <c r="P498" i="100"/>
  <c r="J498" i="100"/>
  <c r="G498" i="100"/>
  <c r="H498" i="100" s="1"/>
  <c r="AD497" i="100"/>
  <c r="U497" i="100"/>
  <c r="S497" i="100"/>
  <c r="P497" i="100"/>
  <c r="J497" i="100"/>
  <c r="G497" i="100"/>
  <c r="H497" i="100" s="1"/>
  <c r="AD496" i="100"/>
  <c r="U496" i="100"/>
  <c r="S496" i="100"/>
  <c r="P496" i="100"/>
  <c r="M496" i="100"/>
  <c r="J496" i="100"/>
  <c r="G496" i="100"/>
  <c r="H496" i="100" s="1"/>
  <c r="AD495" i="100"/>
  <c r="U495" i="100"/>
  <c r="S495" i="100"/>
  <c r="P495" i="100"/>
  <c r="M495" i="100"/>
  <c r="J495" i="100"/>
  <c r="G495" i="100"/>
  <c r="H495" i="100" s="1"/>
  <c r="AD494" i="100"/>
  <c r="U494" i="100"/>
  <c r="S494" i="100"/>
  <c r="P494" i="100"/>
  <c r="M494" i="100"/>
  <c r="J494" i="100"/>
  <c r="G494" i="100"/>
  <c r="H494" i="100" s="1"/>
  <c r="AD493" i="100"/>
  <c r="U493" i="100"/>
  <c r="S493" i="100"/>
  <c r="P493" i="100"/>
  <c r="M493" i="100"/>
  <c r="J493" i="100"/>
  <c r="G493" i="100"/>
  <c r="H493" i="100" s="1"/>
  <c r="AD492" i="100"/>
  <c r="U492" i="100"/>
  <c r="S492" i="100"/>
  <c r="P492" i="100"/>
  <c r="M492" i="100"/>
  <c r="J492" i="100"/>
  <c r="G492" i="100"/>
  <c r="H492" i="100" s="1"/>
  <c r="AD491" i="100"/>
  <c r="U491" i="100"/>
  <c r="S491" i="100"/>
  <c r="P491" i="100"/>
  <c r="M491" i="100"/>
  <c r="J491" i="100"/>
  <c r="G491" i="100"/>
  <c r="H491" i="100" s="1"/>
  <c r="AD490" i="100"/>
  <c r="U490" i="100"/>
  <c r="S490" i="100"/>
  <c r="P490" i="100"/>
  <c r="M490" i="100"/>
  <c r="J490" i="100"/>
  <c r="G490" i="100"/>
  <c r="H490" i="100" s="1"/>
  <c r="AD489" i="100"/>
  <c r="U489" i="100"/>
  <c r="S489" i="100"/>
  <c r="P489" i="100"/>
  <c r="J489" i="100"/>
  <c r="G489" i="100"/>
  <c r="H489" i="100" s="1"/>
  <c r="AD488" i="100"/>
  <c r="U488" i="100"/>
  <c r="S488" i="100"/>
  <c r="P488" i="100"/>
  <c r="M488" i="100"/>
  <c r="J488" i="100"/>
  <c r="G488" i="100"/>
  <c r="H488" i="100" s="1"/>
  <c r="AD487" i="100"/>
  <c r="U487" i="100"/>
  <c r="S487" i="100"/>
  <c r="P487" i="100"/>
  <c r="M487" i="100"/>
  <c r="J487" i="100"/>
  <c r="G487" i="100"/>
  <c r="H487" i="100" s="1"/>
  <c r="AD486" i="100"/>
  <c r="U486" i="100"/>
  <c r="S486" i="100"/>
  <c r="P486" i="100"/>
  <c r="M486" i="100"/>
  <c r="J486" i="100"/>
  <c r="G486" i="100"/>
  <c r="H486" i="100" s="1"/>
  <c r="AD485" i="100"/>
  <c r="U485" i="100"/>
  <c r="S485" i="100"/>
  <c r="P485" i="100"/>
  <c r="M485" i="100"/>
  <c r="J485" i="100"/>
  <c r="G485" i="100"/>
  <c r="H485" i="100" s="1"/>
  <c r="AD484" i="100"/>
  <c r="U484" i="100"/>
  <c r="S484" i="100"/>
  <c r="P484" i="100"/>
  <c r="M484" i="100"/>
  <c r="J484" i="100"/>
  <c r="G484" i="100"/>
  <c r="H484" i="100" s="1"/>
  <c r="AD483" i="100"/>
  <c r="U483" i="100"/>
  <c r="S483" i="100"/>
  <c r="P483" i="100"/>
  <c r="M483" i="100"/>
  <c r="J483" i="100"/>
  <c r="G483" i="100"/>
  <c r="H483" i="100" s="1"/>
  <c r="AD482" i="100"/>
  <c r="U482" i="100"/>
  <c r="S482" i="100"/>
  <c r="P482" i="100"/>
  <c r="M482" i="100"/>
  <c r="J482" i="100"/>
  <c r="G482" i="100"/>
  <c r="H482" i="100" s="1"/>
  <c r="AD481" i="100"/>
  <c r="U481" i="100"/>
  <c r="S481" i="100"/>
  <c r="P481" i="100"/>
  <c r="M481" i="100"/>
  <c r="J481" i="100"/>
  <c r="G481" i="100"/>
  <c r="H481" i="100" s="1"/>
  <c r="AD480" i="100"/>
  <c r="U480" i="100"/>
  <c r="S480" i="100"/>
  <c r="M480" i="100"/>
  <c r="J480" i="100"/>
  <c r="G480" i="100"/>
  <c r="H480" i="100" s="1"/>
  <c r="AD479" i="100"/>
  <c r="U479" i="100"/>
  <c r="S479" i="100"/>
  <c r="M479" i="100"/>
  <c r="J479" i="100"/>
  <c r="G479" i="100"/>
  <c r="H479" i="100" s="1"/>
  <c r="AD478" i="100"/>
  <c r="U478" i="100"/>
  <c r="S478" i="100"/>
  <c r="M478" i="100"/>
  <c r="J478" i="100"/>
  <c r="G478" i="100"/>
  <c r="H478" i="100" s="1"/>
  <c r="AD477" i="100"/>
  <c r="U477" i="100"/>
  <c r="S477" i="100"/>
  <c r="M477" i="100"/>
  <c r="J477" i="100"/>
  <c r="G477" i="100"/>
  <c r="H477" i="100" s="1"/>
  <c r="AD476" i="100"/>
  <c r="U476" i="100"/>
  <c r="S476" i="100"/>
  <c r="P476" i="100"/>
  <c r="J476" i="100"/>
  <c r="G476" i="100"/>
  <c r="H476" i="100" s="1"/>
  <c r="AD475" i="100"/>
  <c r="U475" i="100"/>
  <c r="S475" i="100"/>
  <c r="P475" i="100"/>
  <c r="J475" i="100"/>
  <c r="G475" i="100"/>
  <c r="H475" i="100" s="1"/>
  <c r="AD474" i="100"/>
  <c r="U474" i="100"/>
  <c r="S474" i="100"/>
  <c r="P474" i="100"/>
  <c r="J474" i="100"/>
  <c r="G474" i="100"/>
  <c r="H474" i="100" s="1"/>
  <c r="AD473" i="100"/>
  <c r="U473" i="100"/>
  <c r="S473" i="100"/>
  <c r="P473" i="100"/>
  <c r="M473" i="100"/>
  <c r="J473" i="100"/>
  <c r="G473" i="100"/>
  <c r="H473" i="100" s="1"/>
  <c r="AD472" i="100"/>
  <c r="U472" i="100"/>
  <c r="S472" i="100"/>
  <c r="P472" i="100"/>
  <c r="M472" i="100"/>
  <c r="J472" i="100"/>
  <c r="G472" i="100"/>
  <c r="H472" i="100" s="1"/>
  <c r="AD471" i="100"/>
  <c r="U471" i="100"/>
  <c r="S471" i="100"/>
  <c r="P471" i="100"/>
  <c r="M471" i="100"/>
  <c r="J471" i="100"/>
  <c r="G471" i="100"/>
  <c r="H471" i="100" s="1"/>
  <c r="AD470" i="100"/>
  <c r="U470" i="100"/>
  <c r="S470" i="100"/>
  <c r="P470" i="100"/>
  <c r="M470" i="100"/>
  <c r="J470" i="100"/>
  <c r="G470" i="100"/>
  <c r="H470" i="100" s="1"/>
  <c r="AD469" i="100"/>
  <c r="U469" i="100"/>
  <c r="S469" i="100"/>
  <c r="P469" i="100"/>
  <c r="M469" i="100"/>
  <c r="G469" i="100"/>
  <c r="H469" i="100" s="1"/>
  <c r="AD468" i="100"/>
  <c r="U468" i="100"/>
  <c r="S468" i="100"/>
  <c r="P468" i="100"/>
  <c r="M468" i="100"/>
  <c r="J468" i="100"/>
  <c r="G468" i="100"/>
  <c r="H468" i="100" s="1"/>
  <c r="AD467" i="100"/>
  <c r="U467" i="100"/>
  <c r="S467" i="100"/>
  <c r="P467" i="100"/>
  <c r="M467" i="100"/>
  <c r="J467" i="100"/>
  <c r="G467" i="100"/>
  <c r="H467" i="100" s="1"/>
  <c r="AD466" i="100"/>
  <c r="U466" i="100"/>
  <c r="S466" i="100"/>
  <c r="P466" i="100"/>
  <c r="M466" i="100"/>
  <c r="J466" i="100"/>
  <c r="G466" i="100"/>
  <c r="H466" i="100" s="1"/>
  <c r="AD465" i="100"/>
  <c r="U465" i="100"/>
  <c r="S465" i="100"/>
  <c r="P465" i="100"/>
  <c r="J465" i="100"/>
  <c r="G465" i="100"/>
  <c r="H465" i="100" s="1"/>
  <c r="AD464" i="100"/>
  <c r="U464" i="100"/>
  <c r="S464" i="100"/>
  <c r="P464" i="100"/>
  <c r="J464" i="100"/>
  <c r="G464" i="100"/>
  <c r="H464" i="100" s="1"/>
  <c r="AD463" i="100"/>
  <c r="U463" i="100"/>
  <c r="S463" i="100"/>
  <c r="P463" i="100"/>
  <c r="J463" i="100"/>
  <c r="G463" i="100"/>
  <c r="H463" i="100" s="1"/>
  <c r="AD462" i="100"/>
  <c r="U462" i="100"/>
  <c r="S462" i="100"/>
  <c r="P462" i="100"/>
  <c r="J462" i="100"/>
  <c r="G462" i="100"/>
  <c r="H462" i="100" s="1"/>
  <c r="AD461" i="100"/>
  <c r="U461" i="100"/>
  <c r="S461" i="100"/>
  <c r="P461" i="100"/>
  <c r="J461" i="100"/>
  <c r="G461" i="100"/>
  <c r="H461" i="100" s="1"/>
  <c r="AD460" i="100"/>
  <c r="U460" i="100"/>
  <c r="S460" i="100"/>
  <c r="P460" i="100"/>
  <c r="J460" i="100"/>
  <c r="G460" i="100"/>
  <c r="H460" i="100" s="1"/>
  <c r="AD459" i="100"/>
  <c r="U459" i="100"/>
  <c r="S459" i="100"/>
  <c r="P459" i="100"/>
  <c r="J459" i="100"/>
  <c r="G459" i="100"/>
  <c r="H459" i="100" s="1"/>
  <c r="AD458" i="100"/>
  <c r="U458" i="100"/>
  <c r="S458" i="100"/>
  <c r="P458" i="100"/>
  <c r="M458" i="100"/>
  <c r="J458" i="100"/>
  <c r="G458" i="100"/>
  <c r="H458" i="100" s="1"/>
  <c r="AD457" i="100"/>
  <c r="U457" i="100"/>
  <c r="S457" i="100"/>
  <c r="P457" i="100"/>
  <c r="M457" i="100"/>
  <c r="J457" i="100"/>
  <c r="G457" i="100"/>
  <c r="H457" i="100" s="1"/>
  <c r="AD456" i="100"/>
  <c r="U456" i="100"/>
  <c r="S456" i="100"/>
  <c r="P456" i="100"/>
  <c r="M456" i="100"/>
  <c r="J456" i="100"/>
  <c r="G456" i="100"/>
  <c r="H456" i="100" s="1"/>
  <c r="AD455" i="100"/>
  <c r="U455" i="100"/>
  <c r="S455" i="100"/>
  <c r="P455" i="100"/>
  <c r="M455" i="100"/>
  <c r="J455" i="100"/>
  <c r="G455" i="100"/>
  <c r="H455" i="100" s="1"/>
  <c r="AD454" i="100"/>
  <c r="U454" i="100"/>
  <c r="S454" i="100"/>
  <c r="P454" i="100"/>
  <c r="M454" i="100"/>
  <c r="J454" i="100"/>
  <c r="G454" i="100"/>
  <c r="H454" i="100" s="1"/>
  <c r="AD453" i="100"/>
  <c r="U453" i="100"/>
  <c r="S453" i="100"/>
  <c r="P453" i="100"/>
  <c r="M453" i="100"/>
  <c r="J453" i="100"/>
  <c r="G453" i="100"/>
  <c r="H453" i="100" s="1"/>
  <c r="AD452" i="100"/>
  <c r="U452" i="100"/>
  <c r="S452" i="100"/>
  <c r="P452" i="100"/>
  <c r="M452" i="100"/>
  <c r="J452" i="100"/>
  <c r="G452" i="100"/>
  <c r="H452" i="100" s="1"/>
  <c r="AD451" i="100"/>
  <c r="U451" i="100"/>
  <c r="S451" i="100"/>
  <c r="P451" i="100"/>
  <c r="M451" i="100"/>
  <c r="J451" i="100"/>
  <c r="G451" i="100"/>
  <c r="H451" i="100" s="1"/>
  <c r="AD450" i="100"/>
  <c r="U450" i="100"/>
  <c r="S450" i="100"/>
  <c r="P450" i="100"/>
  <c r="J450" i="100"/>
  <c r="G450" i="100"/>
  <c r="H450" i="100" s="1"/>
  <c r="AD449" i="100"/>
  <c r="U449" i="100"/>
  <c r="S449" i="100"/>
  <c r="P449" i="100"/>
  <c r="J449" i="100"/>
  <c r="G449" i="100"/>
  <c r="H449" i="100" s="1"/>
  <c r="AD448" i="100"/>
  <c r="U448" i="100"/>
  <c r="S448" i="100"/>
  <c r="P448" i="100"/>
  <c r="J448" i="100"/>
  <c r="G448" i="100"/>
  <c r="H448" i="100" s="1"/>
  <c r="AD447" i="100"/>
  <c r="U447" i="100"/>
  <c r="S447" i="100"/>
  <c r="P447" i="100"/>
  <c r="J447" i="100"/>
  <c r="G447" i="100"/>
  <c r="H447" i="100" s="1"/>
  <c r="AD446" i="100"/>
  <c r="U446" i="100"/>
  <c r="S446" i="100"/>
  <c r="P446" i="100"/>
  <c r="J446" i="100"/>
  <c r="G446" i="100"/>
  <c r="H446" i="100" s="1"/>
  <c r="AD445" i="100"/>
  <c r="U445" i="100"/>
  <c r="S445" i="100"/>
  <c r="P445" i="100"/>
  <c r="J445" i="100"/>
  <c r="G445" i="100"/>
  <c r="H445" i="100" s="1"/>
  <c r="AD444" i="100"/>
  <c r="U444" i="100"/>
  <c r="S444" i="100"/>
  <c r="P444" i="100"/>
  <c r="J444" i="100"/>
  <c r="G444" i="100"/>
  <c r="H444" i="100" s="1"/>
  <c r="AD443" i="100"/>
  <c r="U443" i="100"/>
  <c r="S443" i="100"/>
  <c r="P443" i="100"/>
  <c r="J443" i="100"/>
  <c r="G443" i="100"/>
  <c r="H443" i="100" s="1"/>
  <c r="AD442" i="100"/>
  <c r="U442" i="100"/>
  <c r="S442" i="100"/>
  <c r="P442" i="100"/>
  <c r="M442" i="100"/>
  <c r="J442" i="100"/>
  <c r="G442" i="100"/>
  <c r="H442" i="100" s="1"/>
  <c r="AD441" i="100"/>
  <c r="U441" i="100"/>
  <c r="S441" i="100"/>
  <c r="P441" i="100"/>
  <c r="J441" i="100"/>
  <c r="G441" i="100"/>
  <c r="H441" i="100" s="1"/>
  <c r="AD440" i="100"/>
  <c r="U440" i="100"/>
  <c r="S440" i="100"/>
  <c r="P440" i="100"/>
  <c r="J440" i="100"/>
  <c r="G440" i="100"/>
  <c r="H440" i="100" s="1"/>
  <c r="AD439" i="100"/>
  <c r="U439" i="100"/>
  <c r="S439" i="100"/>
  <c r="P439" i="100"/>
  <c r="J439" i="100"/>
  <c r="G439" i="100"/>
  <c r="H439" i="100" s="1"/>
  <c r="AD438" i="100"/>
  <c r="U438" i="100"/>
  <c r="S438" i="100"/>
  <c r="P438" i="100"/>
  <c r="J438" i="100"/>
  <c r="G438" i="100"/>
  <c r="H438" i="100" s="1"/>
  <c r="AD437" i="100"/>
  <c r="U437" i="100"/>
  <c r="S437" i="100"/>
  <c r="P437" i="100"/>
  <c r="J437" i="100"/>
  <c r="G437" i="100"/>
  <c r="H437" i="100" s="1"/>
  <c r="AD436" i="100"/>
  <c r="U436" i="100"/>
  <c r="S436" i="100"/>
  <c r="P436" i="100"/>
  <c r="M436" i="100"/>
  <c r="J436" i="100"/>
  <c r="G436" i="100"/>
  <c r="H436" i="100" s="1"/>
  <c r="AD435" i="100"/>
  <c r="U435" i="100"/>
  <c r="S435" i="100"/>
  <c r="J435" i="100"/>
  <c r="G435" i="100"/>
  <c r="H435" i="100" s="1"/>
  <c r="AD434" i="100"/>
  <c r="U434" i="100"/>
  <c r="S434" i="100"/>
  <c r="P434" i="100"/>
  <c r="M434" i="100"/>
  <c r="J434" i="100"/>
  <c r="G434" i="100"/>
  <c r="H434" i="100" s="1"/>
  <c r="AD433" i="100"/>
  <c r="U433" i="100"/>
  <c r="S433" i="100"/>
  <c r="P433" i="100"/>
  <c r="M433" i="100"/>
  <c r="J433" i="100"/>
  <c r="G433" i="100"/>
  <c r="H433" i="100" s="1"/>
  <c r="AD432" i="100"/>
  <c r="U432" i="100"/>
  <c r="S432" i="100"/>
  <c r="P432" i="100"/>
  <c r="M432" i="100"/>
  <c r="J432" i="100"/>
  <c r="G432" i="100"/>
  <c r="H432" i="100" s="1"/>
  <c r="AD431" i="100"/>
  <c r="U431" i="100"/>
  <c r="S431" i="100"/>
  <c r="P431" i="100"/>
  <c r="M431" i="100"/>
  <c r="J431" i="100"/>
  <c r="G431" i="100"/>
  <c r="H431" i="100" s="1"/>
  <c r="AD430" i="100"/>
  <c r="U430" i="100"/>
  <c r="S430" i="100"/>
  <c r="P430" i="100"/>
  <c r="J430" i="100"/>
  <c r="G430" i="100"/>
  <c r="H430" i="100" s="1"/>
  <c r="AD429" i="100"/>
  <c r="U429" i="100"/>
  <c r="S429" i="100"/>
  <c r="P429" i="100"/>
  <c r="M429" i="100"/>
  <c r="J429" i="100"/>
  <c r="G429" i="100"/>
  <c r="H429" i="100" s="1"/>
  <c r="AD428" i="100"/>
  <c r="U428" i="100"/>
  <c r="S428" i="100"/>
  <c r="P428" i="100"/>
  <c r="M428" i="100"/>
  <c r="J428" i="100"/>
  <c r="G428" i="100"/>
  <c r="H428" i="100" s="1"/>
  <c r="AD427" i="100"/>
  <c r="U427" i="100"/>
  <c r="S427" i="100"/>
  <c r="P427" i="100"/>
  <c r="M427" i="100"/>
  <c r="J427" i="100"/>
  <c r="G427" i="100"/>
  <c r="H427" i="100" s="1"/>
  <c r="AD426" i="100"/>
  <c r="U426" i="100"/>
  <c r="S426" i="100"/>
  <c r="P426" i="100"/>
  <c r="J426" i="100"/>
  <c r="G426" i="100"/>
  <c r="H426" i="100" s="1"/>
  <c r="AD425" i="100"/>
  <c r="U425" i="100"/>
  <c r="S425" i="100"/>
  <c r="P425" i="100"/>
  <c r="M425" i="100"/>
  <c r="J425" i="100"/>
  <c r="G425" i="100"/>
  <c r="H425" i="100" s="1"/>
  <c r="AD424" i="100"/>
  <c r="U424" i="100"/>
  <c r="S424" i="100"/>
  <c r="P424" i="100"/>
  <c r="J424" i="100"/>
  <c r="G424" i="100"/>
  <c r="H424" i="100" s="1"/>
  <c r="AD423" i="100"/>
  <c r="U423" i="100"/>
  <c r="S423" i="100"/>
  <c r="J423" i="100"/>
  <c r="G423" i="100"/>
  <c r="H423" i="100" s="1"/>
  <c r="AD422" i="100"/>
  <c r="U422" i="100"/>
  <c r="S422" i="100"/>
  <c r="P422" i="100"/>
  <c r="M422" i="100"/>
  <c r="J422" i="100"/>
  <c r="G422" i="100"/>
  <c r="H422" i="100" s="1"/>
  <c r="AD421" i="100"/>
  <c r="U421" i="100"/>
  <c r="S421" i="100"/>
  <c r="P421" i="100"/>
  <c r="M421" i="100"/>
  <c r="J421" i="100"/>
  <c r="G421" i="100"/>
  <c r="H421" i="100" s="1"/>
  <c r="AD420" i="100"/>
  <c r="U420" i="100"/>
  <c r="S420" i="100"/>
  <c r="P420" i="100"/>
  <c r="M420" i="100"/>
  <c r="J420" i="100"/>
  <c r="G420" i="100"/>
  <c r="H420" i="100" s="1"/>
  <c r="AD419" i="100"/>
  <c r="U419" i="100"/>
  <c r="S419" i="100"/>
  <c r="P419" i="100"/>
  <c r="J419" i="100"/>
  <c r="G419" i="100"/>
  <c r="H419" i="100" s="1"/>
  <c r="AD418" i="100"/>
  <c r="U418" i="100"/>
  <c r="S418" i="100"/>
  <c r="P418" i="100"/>
  <c r="J418" i="100"/>
  <c r="G418" i="100"/>
  <c r="H418" i="100" s="1"/>
  <c r="AD417" i="100"/>
  <c r="U417" i="100"/>
  <c r="S417" i="100"/>
  <c r="P417" i="100"/>
  <c r="J417" i="100"/>
  <c r="G417" i="100"/>
  <c r="H417" i="100" s="1"/>
  <c r="AD416" i="100"/>
  <c r="U416" i="100"/>
  <c r="S416" i="100"/>
  <c r="P416" i="100"/>
  <c r="J416" i="100"/>
  <c r="G416" i="100"/>
  <c r="H416" i="100" s="1"/>
  <c r="AD415" i="100"/>
  <c r="U415" i="100"/>
  <c r="S415" i="100"/>
  <c r="P415" i="100"/>
  <c r="J415" i="100"/>
  <c r="G415" i="100"/>
  <c r="H415" i="100" s="1"/>
  <c r="AD414" i="100"/>
  <c r="U414" i="100"/>
  <c r="S414" i="100"/>
  <c r="P414" i="100"/>
  <c r="M414" i="100"/>
  <c r="J414" i="100"/>
  <c r="G414" i="100"/>
  <c r="H414" i="100" s="1"/>
  <c r="AD413" i="100"/>
  <c r="U413" i="100"/>
  <c r="S413" i="100"/>
  <c r="P413" i="100"/>
  <c r="M413" i="100"/>
  <c r="J413" i="100"/>
  <c r="G413" i="100"/>
  <c r="H413" i="100" s="1"/>
  <c r="AD412" i="100"/>
  <c r="U412" i="100"/>
  <c r="S412" i="100"/>
  <c r="P412" i="100"/>
  <c r="M412" i="100"/>
  <c r="J412" i="100"/>
  <c r="G412" i="100"/>
  <c r="H412" i="100" s="1"/>
  <c r="AD411" i="100"/>
  <c r="U411" i="100"/>
  <c r="S411" i="100"/>
  <c r="P411" i="100"/>
  <c r="J411" i="100"/>
  <c r="G411" i="100"/>
  <c r="H411" i="100" s="1"/>
  <c r="AD410" i="100"/>
  <c r="U410" i="100"/>
  <c r="S410" i="100"/>
  <c r="P410" i="100"/>
  <c r="J410" i="100"/>
  <c r="G410" i="100"/>
  <c r="H410" i="100" s="1"/>
  <c r="AD409" i="100"/>
  <c r="U409" i="100"/>
  <c r="S409" i="100"/>
  <c r="P409" i="100"/>
  <c r="M409" i="100"/>
  <c r="J409" i="100"/>
  <c r="G409" i="100"/>
  <c r="H409" i="100" s="1"/>
  <c r="AD408" i="100"/>
  <c r="U408" i="100"/>
  <c r="S408" i="100"/>
  <c r="J408" i="100"/>
  <c r="G408" i="100"/>
  <c r="H408" i="100" s="1"/>
  <c r="AD407" i="100"/>
  <c r="U407" i="100"/>
  <c r="S407" i="100"/>
  <c r="P407" i="100"/>
  <c r="J407" i="100"/>
  <c r="G407" i="100"/>
  <c r="H407" i="100" s="1"/>
  <c r="AD406" i="100"/>
  <c r="U406" i="100"/>
  <c r="S406" i="100"/>
  <c r="P406" i="100"/>
  <c r="J406" i="100"/>
  <c r="G406" i="100"/>
  <c r="H406" i="100" s="1"/>
  <c r="AD405" i="100"/>
  <c r="U405" i="100"/>
  <c r="S405" i="100"/>
  <c r="P405" i="100"/>
  <c r="M405" i="100"/>
  <c r="J405" i="100"/>
  <c r="G405" i="100"/>
  <c r="H405" i="100" s="1"/>
  <c r="AD404" i="100"/>
  <c r="U404" i="100"/>
  <c r="S404" i="100"/>
  <c r="P404" i="100"/>
  <c r="M404" i="100"/>
  <c r="J404" i="100"/>
  <c r="G404" i="100"/>
  <c r="H404" i="100" s="1"/>
  <c r="AD403" i="100"/>
  <c r="U403" i="100"/>
  <c r="S403" i="100"/>
  <c r="P403" i="100"/>
  <c r="M403" i="100"/>
  <c r="J403" i="100"/>
  <c r="G403" i="100"/>
  <c r="H403" i="100" s="1"/>
  <c r="AD402" i="100"/>
  <c r="U402" i="100"/>
  <c r="S402" i="100"/>
  <c r="P402" i="100"/>
  <c r="M402" i="100"/>
  <c r="J402" i="100"/>
  <c r="G402" i="100"/>
  <c r="H402" i="100" s="1"/>
  <c r="AD401" i="100"/>
  <c r="U401" i="100"/>
  <c r="S401" i="100"/>
  <c r="P401" i="100"/>
  <c r="J401" i="100"/>
  <c r="G401" i="100"/>
  <c r="H401" i="100" s="1"/>
  <c r="AD400" i="100"/>
  <c r="U400" i="100"/>
  <c r="S400" i="100"/>
  <c r="P400" i="100"/>
  <c r="J400" i="100"/>
  <c r="G400" i="100"/>
  <c r="H400" i="100" s="1"/>
  <c r="AD399" i="100"/>
  <c r="U399" i="100"/>
  <c r="S399" i="100"/>
  <c r="P399" i="100"/>
  <c r="J399" i="100"/>
  <c r="G399" i="100"/>
  <c r="H399" i="100" s="1"/>
  <c r="AD398" i="100"/>
  <c r="U398" i="100"/>
  <c r="S398" i="100"/>
  <c r="P398" i="100"/>
  <c r="J398" i="100"/>
  <c r="G398" i="100"/>
  <c r="H398" i="100" s="1"/>
  <c r="AD397" i="100"/>
  <c r="U397" i="100"/>
  <c r="S397" i="100"/>
  <c r="P397" i="100"/>
  <c r="J397" i="100"/>
  <c r="G397" i="100"/>
  <c r="H397" i="100" s="1"/>
  <c r="AD396" i="100"/>
  <c r="U396" i="100"/>
  <c r="S396" i="100"/>
  <c r="P396" i="100"/>
  <c r="J396" i="100"/>
  <c r="G396" i="100"/>
  <c r="H396" i="100" s="1"/>
  <c r="AD395" i="100"/>
  <c r="U395" i="100"/>
  <c r="S395" i="100"/>
  <c r="J395" i="100"/>
  <c r="G395" i="100"/>
  <c r="H395" i="100" s="1"/>
  <c r="AD394" i="100"/>
  <c r="U394" i="100"/>
  <c r="S394" i="100"/>
  <c r="P394" i="100"/>
  <c r="J394" i="100"/>
  <c r="G394" i="100"/>
  <c r="H394" i="100" s="1"/>
  <c r="AD393" i="100"/>
  <c r="U393" i="100"/>
  <c r="S393" i="100"/>
  <c r="P393" i="100"/>
  <c r="J393" i="100"/>
  <c r="G393" i="100"/>
  <c r="H393" i="100" s="1"/>
  <c r="AD392" i="100"/>
  <c r="U392" i="100"/>
  <c r="S392" i="100"/>
  <c r="P392" i="100"/>
  <c r="J392" i="100"/>
  <c r="G392" i="100"/>
  <c r="H392" i="100" s="1"/>
  <c r="AD391" i="100"/>
  <c r="U391" i="100"/>
  <c r="S391" i="100"/>
  <c r="P391" i="100"/>
  <c r="M391" i="100"/>
  <c r="J391" i="100"/>
  <c r="G391" i="100"/>
  <c r="H391" i="100" s="1"/>
  <c r="AD390" i="100"/>
  <c r="U390" i="100"/>
  <c r="S390" i="100"/>
  <c r="P390" i="100"/>
  <c r="J390" i="100"/>
  <c r="G390" i="100"/>
  <c r="H390" i="100" s="1"/>
  <c r="AD389" i="100"/>
  <c r="U389" i="100"/>
  <c r="S389" i="100"/>
  <c r="P389" i="100"/>
  <c r="J389" i="100"/>
  <c r="G389" i="100"/>
  <c r="H389" i="100" s="1"/>
  <c r="AD388" i="100"/>
  <c r="U388" i="100"/>
  <c r="S388" i="100"/>
  <c r="P388" i="100"/>
  <c r="M388" i="100"/>
  <c r="J388" i="100"/>
  <c r="G388" i="100"/>
  <c r="H388" i="100" s="1"/>
  <c r="AD387" i="100"/>
  <c r="U387" i="100"/>
  <c r="S387" i="100"/>
  <c r="P387" i="100"/>
  <c r="J387" i="100"/>
  <c r="G387" i="100"/>
  <c r="H387" i="100" s="1"/>
  <c r="AD386" i="100"/>
  <c r="U386" i="100"/>
  <c r="S386" i="100"/>
  <c r="P386" i="100"/>
  <c r="J386" i="100"/>
  <c r="G386" i="100"/>
  <c r="H386" i="100" s="1"/>
  <c r="AD385" i="100"/>
  <c r="U385" i="100"/>
  <c r="S385" i="100"/>
  <c r="P385" i="100"/>
  <c r="M385" i="100"/>
  <c r="J385" i="100"/>
  <c r="G385" i="100"/>
  <c r="H385" i="100" s="1"/>
  <c r="AD384" i="100"/>
  <c r="U384" i="100"/>
  <c r="S384" i="100"/>
  <c r="P384" i="100"/>
  <c r="M384" i="100"/>
  <c r="J384" i="100"/>
  <c r="G384" i="100"/>
  <c r="H384" i="100" s="1"/>
  <c r="AD383" i="100"/>
  <c r="U383" i="100"/>
  <c r="S383" i="100"/>
  <c r="P383" i="100"/>
  <c r="M383" i="100"/>
  <c r="J383" i="100"/>
  <c r="G383" i="100"/>
  <c r="H383" i="100" s="1"/>
  <c r="AD382" i="100"/>
  <c r="U382" i="100"/>
  <c r="S382" i="100"/>
  <c r="P382" i="100"/>
  <c r="J382" i="100"/>
  <c r="G382" i="100"/>
  <c r="H382" i="100" s="1"/>
  <c r="AD381" i="100"/>
  <c r="U381" i="100"/>
  <c r="S381" i="100"/>
  <c r="P381" i="100"/>
  <c r="J381" i="100"/>
  <c r="G381" i="100"/>
  <c r="H381" i="100" s="1"/>
  <c r="AD380" i="100"/>
  <c r="U380" i="100"/>
  <c r="S380" i="100"/>
  <c r="P380" i="100"/>
  <c r="M380" i="100"/>
  <c r="J380" i="100"/>
  <c r="G380" i="100"/>
  <c r="H380" i="100" s="1"/>
  <c r="AD379" i="100"/>
  <c r="U379" i="100"/>
  <c r="P379" i="100"/>
  <c r="M379" i="100"/>
  <c r="J379" i="100"/>
  <c r="G379" i="100"/>
  <c r="H379" i="100" s="1"/>
  <c r="AD378" i="100"/>
  <c r="U378" i="100"/>
  <c r="S378" i="100"/>
  <c r="P378" i="100"/>
  <c r="J378" i="100"/>
  <c r="G378" i="100"/>
  <c r="H378" i="100" s="1"/>
  <c r="AD377" i="100"/>
  <c r="U377" i="100"/>
  <c r="P377" i="100"/>
  <c r="M377" i="100"/>
  <c r="J377" i="100"/>
  <c r="G377" i="100"/>
  <c r="H377" i="100" s="1"/>
  <c r="U376" i="100"/>
  <c r="P376" i="100"/>
  <c r="M376" i="100"/>
  <c r="J376" i="100"/>
  <c r="G376" i="100"/>
  <c r="H376" i="100" s="1"/>
  <c r="AD375" i="100"/>
  <c r="U375" i="100"/>
  <c r="S375" i="100"/>
  <c r="P375" i="100"/>
  <c r="J375" i="100"/>
  <c r="G375" i="100"/>
  <c r="H375" i="100" s="1"/>
  <c r="AD374" i="100"/>
  <c r="U374" i="100"/>
  <c r="S374" i="100"/>
  <c r="P374" i="100"/>
  <c r="M374" i="100"/>
  <c r="J374" i="100"/>
  <c r="G374" i="100"/>
  <c r="H374" i="100" s="1"/>
  <c r="AD373" i="100"/>
  <c r="U373" i="100"/>
  <c r="S373" i="100"/>
  <c r="P373" i="100"/>
  <c r="J373" i="100"/>
  <c r="G373" i="100"/>
  <c r="H373" i="100" s="1"/>
  <c r="AD372" i="100"/>
  <c r="U372" i="100"/>
  <c r="S372" i="100"/>
  <c r="P372" i="100"/>
  <c r="J372" i="100"/>
  <c r="G372" i="100"/>
  <c r="H372" i="100" s="1"/>
  <c r="AD371" i="100"/>
  <c r="U371" i="100"/>
  <c r="S371" i="100"/>
  <c r="P371" i="100"/>
  <c r="J371" i="100"/>
  <c r="G371" i="100"/>
  <c r="H371" i="100" s="1"/>
  <c r="AD370" i="100"/>
  <c r="U370" i="100"/>
  <c r="S370" i="100"/>
  <c r="P370" i="100"/>
  <c r="M370" i="100"/>
  <c r="J370" i="100"/>
  <c r="G370" i="100"/>
  <c r="H370" i="100" s="1"/>
  <c r="AD369" i="100"/>
  <c r="U369" i="100"/>
  <c r="S369" i="100"/>
  <c r="P369" i="100"/>
  <c r="J369" i="100"/>
  <c r="G369" i="100"/>
  <c r="H369" i="100" s="1"/>
  <c r="AD368" i="100"/>
  <c r="U368" i="100"/>
  <c r="S368" i="100"/>
  <c r="P368" i="100"/>
  <c r="M368" i="100"/>
  <c r="J368" i="100"/>
  <c r="G368" i="100"/>
  <c r="H368" i="100" s="1"/>
  <c r="AD367" i="100"/>
  <c r="U367" i="100"/>
  <c r="S367" i="100"/>
  <c r="P367" i="100"/>
  <c r="J367" i="100"/>
  <c r="G367" i="100"/>
  <c r="H367" i="100" s="1"/>
  <c r="AD366" i="100"/>
  <c r="U366" i="100"/>
  <c r="S366" i="100"/>
  <c r="P366" i="100"/>
  <c r="J366" i="100"/>
  <c r="G366" i="100"/>
  <c r="H366" i="100" s="1"/>
  <c r="AD365" i="100"/>
  <c r="U365" i="100"/>
  <c r="S365" i="100"/>
  <c r="P365" i="100"/>
  <c r="J365" i="100"/>
  <c r="G365" i="100"/>
  <c r="H365" i="100" s="1"/>
  <c r="AD364" i="100"/>
  <c r="U364" i="100"/>
  <c r="S364" i="100"/>
  <c r="P364" i="100"/>
  <c r="J364" i="100"/>
  <c r="G364" i="100"/>
  <c r="H364" i="100" s="1"/>
  <c r="AD363" i="100"/>
  <c r="U363" i="100"/>
  <c r="S363" i="100"/>
  <c r="P363" i="100"/>
  <c r="M363" i="100"/>
  <c r="J363" i="100"/>
  <c r="G363" i="100"/>
  <c r="H363" i="100" s="1"/>
  <c r="AD362" i="100"/>
  <c r="U362" i="100"/>
  <c r="S362" i="100"/>
  <c r="P362" i="100"/>
  <c r="M362" i="100"/>
  <c r="J362" i="100"/>
  <c r="G362" i="100"/>
  <c r="H362" i="100" s="1"/>
  <c r="AD361" i="100"/>
  <c r="U361" i="100"/>
  <c r="S361" i="100"/>
  <c r="P361" i="100"/>
  <c r="J361" i="100"/>
  <c r="G361" i="100"/>
  <c r="H361" i="100" s="1"/>
  <c r="AD360" i="100"/>
  <c r="U360" i="100"/>
  <c r="S360" i="100"/>
  <c r="P360" i="100"/>
  <c r="M360" i="100"/>
  <c r="J360" i="100"/>
  <c r="G360" i="100"/>
  <c r="H360" i="100" s="1"/>
  <c r="AD359" i="100"/>
  <c r="U359" i="100"/>
  <c r="S359" i="100"/>
  <c r="P359" i="100"/>
  <c r="M359" i="100"/>
  <c r="J359" i="100"/>
  <c r="G359" i="100"/>
  <c r="H359" i="100" s="1"/>
  <c r="AD358" i="100"/>
  <c r="U358" i="100"/>
  <c r="S358" i="100"/>
  <c r="P358" i="100"/>
  <c r="M358" i="100"/>
  <c r="J358" i="100"/>
  <c r="G358" i="100"/>
  <c r="H358" i="100" s="1"/>
  <c r="AD357" i="100"/>
  <c r="U357" i="100"/>
  <c r="S357" i="100"/>
  <c r="P357" i="100"/>
  <c r="M357" i="100"/>
  <c r="J357" i="100"/>
  <c r="G357" i="100"/>
  <c r="H357" i="100" s="1"/>
  <c r="AD356" i="100"/>
  <c r="U356" i="100"/>
  <c r="S356" i="100"/>
  <c r="P356" i="100"/>
  <c r="M356" i="100"/>
  <c r="J356" i="100"/>
  <c r="G356" i="100"/>
  <c r="H356" i="100" s="1"/>
  <c r="AD355" i="100"/>
  <c r="U355" i="100"/>
  <c r="S355" i="100"/>
  <c r="P355" i="100"/>
  <c r="M355" i="100"/>
  <c r="J355" i="100"/>
  <c r="G355" i="100"/>
  <c r="H355" i="100" s="1"/>
  <c r="AD354" i="100"/>
  <c r="U354" i="100"/>
  <c r="S354" i="100"/>
  <c r="M354" i="100"/>
  <c r="J354" i="100"/>
  <c r="G354" i="100"/>
  <c r="H354" i="100" s="1"/>
  <c r="AD353" i="100"/>
  <c r="U353" i="100"/>
  <c r="S353" i="100"/>
  <c r="P353" i="100"/>
  <c r="M353" i="100"/>
  <c r="J353" i="100"/>
  <c r="G353" i="100"/>
  <c r="H353" i="100" s="1"/>
  <c r="AD352" i="100"/>
  <c r="U352" i="100"/>
  <c r="S352" i="100"/>
  <c r="P352" i="100"/>
  <c r="M352" i="100"/>
  <c r="J352" i="100"/>
  <c r="G352" i="100"/>
  <c r="H352" i="100" s="1"/>
  <c r="AD351" i="100"/>
  <c r="U351" i="100"/>
  <c r="S351" i="100"/>
  <c r="P351" i="100"/>
  <c r="J351" i="100"/>
  <c r="G351" i="100"/>
  <c r="H351" i="100" s="1"/>
  <c r="AD350" i="100"/>
  <c r="U350" i="100"/>
  <c r="S350" i="100"/>
  <c r="P350" i="100"/>
  <c r="M350" i="100"/>
  <c r="J350" i="100"/>
  <c r="G350" i="100"/>
  <c r="H350" i="100" s="1"/>
  <c r="AD349" i="100"/>
  <c r="U349" i="100"/>
  <c r="S349" i="100"/>
  <c r="P349" i="100"/>
  <c r="M349" i="100"/>
  <c r="J349" i="100"/>
  <c r="G349" i="100"/>
  <c r="H349" i="100" s="1"/>
  <c r="AD348" i="100"/>
  <c r="U348" i="100"/>
  <c r="S348" i="100"/>
  <c r="P348" i="100"/>
  <c r="M348" i="100"/>
  <c r="J348" i="100"/>
  <c r="G348" i="100"/>
  <c r="H348" i="100" s="1"/>
  <c r="AD347" i="100"/>
  <c r="U347" i="100"/>
  <c r="S347" i="100"/>
  <c r="P347" i="100"/>
  <c r="M347" i="100"/>
  <c r="J347" i="100"/>
  <c r="G347" i="100"/>
  <c r="H347" i="100" s="1"/>
  <c r="AD346" i="100"/>
  <c r="U346" i="100"/>
  <c r="S346" i="100"/>
  <c r="P346" i="100"/>
  <c r="M346" i="100"/>
  <c r="J346" i="100"/>
  <c r="G346" i="100"/>
  <c r="H346" i="100" s="1"/>
  <c r="AD345" i="100"/>
  <c r="U345" i="100"/>
  <c r="S345" i="100"/>
  <c r="P345" i="100"/>
  <c r="M345" i="100"/>
  <c r="J345" i="100"/>
  <c r="G345" i="100"/>
  <c r="H345" i="100" s="1"/>
  <c r="AD344" i="100"/>
  <c r="U344" i="100"/>
  <c r="S344" i="100"/>
  <c r="P344" i="100"/>
  <c r="M344" i="100"/>
  <c r="J344" i="100"/>
  <c r="G344" i="100"/>
  <c r="H344" i="100" s="1"/>
  <c r="AD343" i="100"/>
  <c r="U343" i="100"/>
  <c r="S343" i="100"/>
  <c r="P343" i="100"/>
  <c r="M343" i="100"/>
  <c r="J343" i="100"/>
  <c r="G343" i="100"/>
  <c r="H343" i="100" s="1"/>
  <c r="AD342" i="100"/>
  <c r="U342" i="100"/>
  <c r="S342" i="100"/>
  <c r="P342" i="100"/>
  <c r="J342" i="100"/>
  <c r="G342" i="100"/>
  <c r="H342" i="100" s="1"/>
  <c r="AD341" i="100"/>
  <c r="U341" i="100"/>
  <c r="S341" i="100"/>
  <c r="P341" i="100"/>
  <c r="J341" i="100"/>
  <c r="G341" i="100"/>
  <c r="H341" i="100" s="1"/>
  <c r="AD340" i="100"/>
  <c r="U340" i="100"/>
  <c r="S340" i="100"/>
  <c r="P340" i="100"/>
  <c r="M340" i="100"/>
  <c r="J340" i="100"/>
  <c r="G340" i="100"/>
  <c r="H340" i="100" s="1"/>
  <c r="AD339" i="100"/>
  <c r="U339" i="100"/>
  <c r="S339" i="100"/>
  <c r="P339" i="100"/>
  <c r="M339" i="100"/>
  <c r="J339" i="100"/>
  <c r="G339" i="100"/>
  <c r="H339" i="100" s="1"/>
  <c r="AD338" i="100"/>
  <c r="U338" i="100"/>
  <c r="S338" i="100"/>
  <c r="P338" i="100"/>
  <c r="M338" i="100"/>
  <c r="J338" i="100"/>
  <c r="G338" i="100"/>
  <c r="H338" i="100" s="1"/>
  <c r="AD337" i="100"/>
  <c r="U337" i="100"/>
  <c r="S337" i="100"/>
  <c r="P337" i="100"/>
  <c r="M337" i="100"/>
  <c r="J337" i="100"/>
  <c r="G337" i="100"/>
  <c r="H337" i="100" s="1"/>
  <c r="AD336" i="100"/>
  <c r="U336" i="100"/>
  <c r="S336" i="100"/>
  <c r="P336" i="100"/>
  <c r="M336" i="100"/>
  <c r="J336" i="100"/>
  <c r="G336" i="100"/>
  <c r="H336" i="100" s="1"/>
  <c r="AD335" i="100"/>
  <c r="U335" i="100"/>
  <c r="S335" i="100"/>
  <c r="P335" i="100"/>
  <c r="M335" i="100"/>
  <c r="J335" i="100"/>
  <c r="G335" i="100"/>
  <c r="H335" i="100" s="1"/>
  <c r="AD334" i="100"/>
  <c r="U334" i="100"/>
  <c r="S334" i="100"/>
  <c r="P334" i="100"/>
  <c r="M334" i="100"/>
  <c r="J334" i="100"/>
  <c r="G334" i="100"/>
  <c r="H334" i="100" s="1"/>
  <c r="AD333" i="100"/>
  <c r="U333" i="100"/>
  <c r="S333" i="100"/>
  <c r="P333" i="100"/>
  <c r="M333" i="100"/>
  <c r="J333" i="100"/>
  <c r="G333" i="100"/>
  <c r="H333" i="100" s="1"/>
  <c r="AD332" i="100"/>
  <c r="U332" i="100"/>
  <c r="S332" i="100"/>
  <c r="P332" i="100"/>
  <c r="M332" i="100"/>
  <c r="J332" i="100"/>
  <c r="G332" i="100"/>
  <c r="H332" i="100" s="1"/>
  <c r="AD331" i="100"/>
  <c r="U331" i="100"/>
  <c r="S331" i="100"/>
  <c r="P331" i="100"/>
  <c r="J331" i="100"/>
  <c r="G331" i="100"/>
  <c r="H331" i="100" s="1"/>
  <c r="AD330" i="100"/>
  <c r="U330" i="100"/>
  <c r="S330" i="100"/>
  <c r="P330" i="100"/>
  <c r="M330" i="100"/>
  <c r="J330" i="100"/>
  <c r="G330" i="100"/>
  <c r="H330" i="100" s="1"/>
  <c r="AD329" i="100"/>
  <c r="U329" i="100"/>
  <c r="S329" i="100"/>
  <c r="P329" i="100"/>
  <c r="M329" i="100"/>
  <c r="J329" i="100"/>
  <c r="G329" i="100"/>
  <c r="H329" i="100" s="1"/>
  <c r="AD328" i="100"/>
  <c r="U328" i="100"/>
  <c r="S328" i="100"/>
  <c r="P328" i="100"/>
  <c r="M328" i="100"/>
  <c r="J328" i="100"/>
  <c r="G328" i="100"/>
  <c r="H328" i="100" s="1"/>
  <c r="AD327" i="100"/>
  <c r="U327" i="100"/>
  <c r="S327" i="100"/>
  <c r="P327" i="100"/>
  <c r="M327" i="100"/>
  <c r="J327" i="100"/>
  <c r="G327" i="100"/>
  <c r="H327" i="100" s="1"/>
  <c r="AD326" i="100"/>
  <c r="U326" i="100"/>
  <c r="S326" i="100"/>
  <c r="P326" i="100"/>
  <c r="J326" i="100"/>
  <c r="G326" i="100"/>
  <c r="H326" i="100" s="1"/>
  <c r="AD325" i="100"/>
  <c r="U325" i="100"/>
  <c r="S325" i="100"/>
  <c r="P325" i="100"/>
  <c r="J325" i="100"/>
  <c r="G325" i="100"/>
  <c r="H325" i="100" s="1"/>
  <c r="AD324" i="100"/>
  <c r="U324" i="100"/>
  <c r="M324" i="100"/>
  <c r="J324" i="100"/>
  <c r="G324" i="100"/>
  <c r="H324" i="100" s="1"/>
  <c r="AD323" i="100"/>
  <c r="U323" i="100"/>
  <c r="S323" i="100"/>
  <c r="P323" i="100"/>
  <c r="M323" i="100"/>
  <c r="J323" i="100"/>
  <c r="G323" i="100"/>
  <c r="H323" i="100" s="1"/>
  <c r="AD322" i="100"/>
  <c r="U322" i="100"/>
  <c r="S322" i="100"/>
  <c r="P322" i="100"/>
  <c r="M322" i="100"/>
  <c r="G322" i="100"/>
  <c r="H322" i="100" s="1"/>
  <c r="AD321" i="100"/>
  <c r="U321" i="100"/>
  <c r="S321" i="100"/>
  <c r="P321" i="100"/>
  <c r="M321" i="100"/>
  <c r="J321" i="100"/>
  <c r="G321" i="100"/>
  <c r="H321" i="100" s="1"/>
  <c r="AD320" i="100"/>
  <c r="U320" i="100"/>
  <c r="S320" i="100"/>
  <c r="P320" i="100"/>
  <c r="J320" i="100"/>
  <c r="G320" i="100"/>
  <c r="H320" i="100" s="1"/>
  <c r="AD319" i="100"/>
  <c r="U319" i="100"/>
  <c r="S319" i="100"/>
  <c r="P319" i="100"/>
  <c r="M319" i="100"/>
  <c r="J319" i="100"/>
  <c r="G319" i="100"/>
  <c r="H319" i="100" s="1"/>
  <c r="AD318" i="100"/>
  <c r="U318" i="100"/>
  <c r="S318" i="100"/>
  <c r="P318" i="100"/>
  <c r="J318" i="100"/>
  <c r="G318" i="100"/>
  <c r="H318" i="100" s="1"/>
  <c r="AD317" i="100"/>
  <c r="U317" i="100"/>
  <c r="S317" i="100"/>
  <c r="P317" i="100"/>
  <c r="J317" i="100"/>
  <c r="G317" i="100"/>
  <c r="H317" i="100" s="1"/>
  <c r="AD316" i="100"/>
  <c r="U316" i="100"/>
  <c r="S316" i="100"/>
  <c r="P316" i="100"/>
  <c r="J316" i="100"/>
  <c r="AD315" i="100"/>
  <c r="U315" i="100"/>
  <c r="S315" i="100"/>
  <c r="P315" i="100"/>
  <c r="J315" i="100"/>
  <c r="AD314" i="100"/>
  <c r="U314" i="100"/>
  <c r="S314" i="100"/>
  <c r="P314" i="100"/>
  <c r="M314" i="100"/>
  <c r="J314" i="100"/>
  <c r="G314" i="100"/>
  <c r="H314" i="100" s="1"/>
  <c r="AD313" i="100"/>
  <c r="U313" i="100"/>
  <c r="S313" i="100"/>
  <c r="P313" i="100"/>
  <c r="J313" i="100"/>
  <c r="G313" i="100"/>
  <c r="H313" i="100" s="1"/>
  <c r="AD312" i="100"/>
  <c r="U312" i="100"/>
  <c r="S312" i="100"/>
  <c r="P312" i="100"/>
  <c r="J312" i="100"/>
  <c r="G312" i="100"/>
  <c r="H312" i="100" s="1"/>
  <c r="AD311" i="100"/>
  <c r="U311" i="100"/>
  <c r="S311" i="100"/>
  <c r="P311" i="100"/>
  <c r="J311" i="100"/>
  <c r="G311" i="100"/>
  <c r="H311" i="100" s="1"/>
  <c r="AD310" i="100"/>
  <c r="U310" i="100"/>
  <c r="S310" i="100"/>
  <c r="P310" i="100"/>
  <c r="J310" i="100"/>
  <c r="G310" i="100"/>
  <c r="H310" i="100" s="1"/>
  <c r="AD309" i="100"/>
  <c r="U309" i="100"/>
  <c r="S309" i="100"/>
  <c r="P309" i="100"/>
  <c r="J309" i="100"/>
  <c r="G309" i="100"/>
  <c r="H309" i="100" s="1"/>
  <c r="AD308" i="100"/>
  <c r="U308" i="100"/>
  <c r="S308" i="100"/>
  <c r="P308" i="100"/>
  <c r="J308" i="100"/>
  <c r="G308" i="100"/>
  <c r="H308" i="100" s="1"/>
  <c r="AD307" i="100"/>
  <c r="U307" i="100"/>
  <c r="S307" i="100"/>
  <c r="P307" i="100"/>
  <c r="J307" i="100"/>
  <c r="G307" i="100"/>
  <c r="H307" i="100" s="1"/>
  <c r="AD306" i="100"/>
  <c r="U306" i="100"/>
  <c r="S306" i="100"/>
  <c r="P306" i="100"/>
  <c r="J306" i="100"/>
  <c r="G306" i="100"/>
  <c r="H306" i="100" s="1"/>
  <c r="AD305" i="100"/>
  <c r="U305" i="100"/>
  <c r="S305" i="100"/>
  <c r="P305" i="100"/>
  <c r="M305" i="100"/>
  <c r="J305" i="100"/>
  <c r="H305" i="100"/>
  <c r="AD304" i="100"/>
  <c r="U304" i="100"/>
  <c r="S304" i="100"/>
  <c r="P304" i="100"/>
  <c r="J304" i="100"/>
  <c r="G304" i="100"/>
  <c r="H304" i="100" s="1"/>
  <c r="AD303" i="100"/>
  <c r="U303" i="100"/>
  <c r="S303" i="100"/>
  <c r="P303" i="100"/>
  <c r="M303" i="100"/>
  <c r="J303" i="100"/>
  <c r="AD302" i="100"/>
  <c r="U302" i="100"/>
  <c r="S302" i="100"/>
  <c r="P302" i="100"/>
  <c r="M302" i="100"/>
  <c r="J302" i="100"/>
  <c r="AD301" i="100"/>
  <c r="U301" i="100"/>
  <c r="S301" i="100"/>
  <c r="P301" i="100"/>
  <c r="J301" i="100"/>
  <c r="G301" i="100"/>
  <c r="H301" i="100" s="1"/>
  <c r="AD300" i="100"/>
  <c r="U300" i="100"/>
  <c r="S300" i="100"/>
  <c r="P300" i="100"/>
  <c r="M300" i="100"/>
  <c r="J300" i="100"/>
  <c r="G300" i="100"/>
  <c r="H300" i="100" s="1"/>
  <c r="AD299" i="100"/>
  <c r="U299" i="100"/>
  <c r="S299" i="100"/>
  <c r="P299" i="100"/>
  <c r="J299" i="100"/>
  <c r="G299" i="100"/>
  <c r="H299" i="100" s="1"/>
  <c r="AD298" i="100"/>
  <c r="U298" i="100"/>
  <c r="S298" i="100"/>
  <c r="P298" i="100"/>
  <c r="M298" i="100"/>
  <c r="J298" i="100"/>
  <c r="G298" i="100"/>
  <c r="H298" i="100" s="1"/>
  <c r="AD297" i="100"/>
  <c r="U297" i="100"/>
  <c r="S297" i="100"/>
  <c r="P297" i="100"/>
  <c r="M297" i="100"/>
  <c r="J297" i="100"/>
  <c r="H297" i="100"/>
  <c r="AD296" i="100"/>
  <c r="U296" i="100"/>
  <c r="S296" i="100"/>
  <c r="P296" i="100"/>
  <c r="M296" i="100"/>
  <c r="J296" i="100"/>
  <c r="G296" i="100"/>
  <c r="H296" i="100" s="1"/>
  <c r="AD295" i="100"/>
  <c r="U295" i="100"/>
  <c r="S295" i="100"/>
  <c r="P295" i="100"/>
  <c r="J295" i="100"/>
  <c r="G295" i="100"/>
  <c r="H295" i="100" s="1"/>
  <c r="AD294" i="100"/>
  <c r="U294" i="100"/>
  <c r="S294" i="100"/>
  <c r="P294" i="100"/>
  <c r="M294" i="100"/>
  <c r="J294" i="100"/>
  <c r="G294" i="100"/>
  <c r="H294" i="100" s="1"/>
  <c r="AD293" i="100"/>
  <c r="U293" i="100"/>
  <c r="S293" i="100"/>
  <c r="P293" i="100"/>
  <c r="M293" i="100"/>
  <c r="J293" i="100"/>
  <c r="G293" i="100"/>
  <c r="H293" i="100" s="1"/>
  <c r="AD292" i="100"/>
  <c r="U292" i="100"/>
  <c r="S292" i="100"/>
  <c r="P292" i="100"/>
  <c r="J292" i="100"/>
  <c r="G292" i="100"/>
  <c r="H292" i="100" s="1"/>
  <c r="AD291" i="100"/>
  <c r="U291" i="100"/>
  <c r="S291" i="100"/>
  <c r="P291" i="100"/>
  <c r="M291" i="100"/>
  <c r="J291" i="100"/>
  <c r="G291" i="100"/>
  <c r="H291" i="100" s="1"/>
  <c r="AD290" i="100"/>
  <c r="U290" i="100"/>
  <c r="S290" i="100"/>
  <c r="P290" i="100"/>
  <c r="J290" i="100"/>
  <c r="G290" i="100"/>
  <c r="H290" i="100" s="1"/>
  <c r="AD289" i="100"/>
  <c r="U289" i="100"/>
  <c r="S289" i="100"/>
  <c r="M289" i="100"/>
  <c r="J289" i="100"/>
  <c r="G289" i="100"/>
  <c r="H289" i="100" s="1"/>
  <c r="AD288" i="100"/>
  <c r="U288" i="100"/>
  <c r="S288" i="100"/>
  <c r="P288" i="100"/>
  <c r="J288" i="100"/>
  <c r="G288" i="100"/>
  <c r="H288" i="100" s="1"/>
  <c r="AD287" i="100"/>
  <c r="U287" i="100"/>
  <c r="S287" i="100"/>
  <c r="P287" i="100"/>
  <c r="J287" i="100"/>
  <c r="G287" i="100"/>
  <c r="H287" i="100" s="1"/>
  <c r="AD286" i="100"/>
  <c r="U286" i="100"/>
  <c r="S286" i="100"/>
  <c r="P286" i="100"/>
  <c r="J286" i="100"/>
  <c r="G286" i="100"/>
  <c r="H286" i="100" s="1"/>
  <c r="AD285" i="100"/>
  <c r="U285" i="100"/>
  <c r="S285" i="100"/>
  <c r="P285" i="100"/>
  <c r="M285" i="100"/>
  <c r="J285" i="100"/>
  <c r="G285" i="100"/>
  <c r="H285" i="100" s="1"/>
  <c r="AD284" i="100"/>
  <c r="U284" i="100"/>
  <c r="S284" i="100"/>
  <c r="P284" i="100"/>
  <c r="M284" i="100"/>
  <c r="J284" i="100"/>
  <c r="G284" i="100"/>
  <c r="H284" i="100" s="1"/>
  <c r="AD283" i="100"/>
  <c r="U283" i="100"/>
  <c r="P283" i="100"/>
  <c r="M283" i="100"/>
  <c r="J283" i="100"/>
  <c r="G283" i="100"/>
  <c r="H283" i="100" s="1"/>
  <c r="AD282" i="100"/>
  <c r="U282" i="100"/>
  <c r="S282" i="100"/>
  <c r="P282" i="100"/>
  <c r="M282" i="100"/>
  <c r="J282" i="100"/>
  <c r="G282" i="100"/>
  <c r="H282" i="100" s="1"/>
  <c r="AD281" i="100"/>
  <c r="U281" i="100"/>
  <c r="S281" i="100"/>
  <c r="P281" i="100"/>
  <c r="M281" i="100"/>
  <c r="J281" i="100"/>
  <c r="G281" i="100"/>
  <c r="H281" i="100" s="1"/>
  <c r="AD280" i="100"/>
  <c r="U280" i="100"/>
  <c r="S280" i="100"/>
  <c r="P280" i="100"/>
  <c r="M280" i="100"/>
  <c r="J280" i="100"/>
  <c r="G280" i="100"/>
  <c r="H280" i="100" s="1"/>
  <c r="AD279" i="100"/>
  <c r="U279" i="100"/>
  <c r="S279" i="100"/>
  <c r="P279" i="100"/>
  <c r="M279" i="100"/>
  <c r="J279" i="100"/>
  <c r="G279" i="100"/>
  <c r="H279" i="100" s="1"/>
  <c r="AD278" i="100"/>
  <c r="U278" i="100"/>
  <c r="S278" i="100"/>
  <c r="P278" i="100"/>
  <c r="M278" i="100"/>
  <c r="J278" i="100"/>
  <c r="G278" i="100"/>
  <c r="H278" i="100" s="1"/>
  <c r="AD277" i="100"/>
  <c r="U277" i="100"/>
  <c r="S277" i="100"/>
  <c r="P277" i="100"/>
  <c r="M277" i="100"/>
  <c r="J277" i="100"/>
  <c r="G277" i="100"/>
  <c r="H277" i="100" s="1"/>
  <c r="AD276" i="100"/>
  <c r="U276" i="100"/>
  <c r="S276" i="100"/>
  <c r="P276" i="100"/>
  <c r="M276" i="100"/>
  <c r="J276" i="100"/>
  <c r="G276" i="100"/>
  <c r="H276" i="100" s="1"/>
  <c r="AD275" i="100"/>
  <c r="U275" i="100"/>
  <c r="S275" i="100"/>
  <c r="P275" i="100"/>
  <c r="M275" i="100"/>
  <c r="J275" i="100"/>
  <c r="G275" i="100"/>
  <c r="H275" i="100" s="1"/>
  <c r="AD274" i="100"/>
  <c r="U274" i="100"/>
  <c r="S274" i="100"/>
  <c r="P274" i="100"/>
  <c r="J274" i="100"/>
  <c r="G274" i="100"/>
  <c r="H274" i="100" s="1"/>
  <c r="AD273" i="100"/>
  <c r="U273" i="100"/>
  <c r="S273" i="100"/>
  <c r="P273" i="100"/>
  <c r="M273" i="100"/>
  <c r="J273" i="100"/>
  <c r="G273" i="100"/>
  <c r="H273" i="100" s="1"/>
  <c r="AD272" i="100"/>
  <c r="U272" i="100"/>
  <c r="S272" i="100"/>
  <c r="P272" i="100"/>
  <c r="M272" i="100"/>
  <c r="J272" i="100"/>
  <c r="G272" i="100"/>
  <c r="H272" i="100" s="1"/>
  <c r="AD271" i="100"/>
  <c r="U271" i="100"/>
  <c r="S271" i="100"/>
  <c r="P271" i="100"/>
  <c r="M271" i="100"/>
  <c r="J271" i="100"/>
  <c r="G271" i="100"/>
  <c r="H271" i="100" s="1"/>
  <c r="AD270" i="100"/>
  <c r="U270" i="100"/>
  <c r="S270" i="100"/>
  <c r="P270" i="100"/>
  <c r="J270" i="100"/>
  <c r="G270" i="100"/>
  <c r="H270" i="100" s="1"/>
  <c r="AD269" i="100"/>
  <c r="U269" i="100"/>
  <c r="S269" i="100"/>
  <c r="P269" i="100"/>
  <c r="M269" i="100"/>
  <c r="J269" i="100"/>
  <c r="G269" i="100"/>
  <c r="H269" i="100" s="1"/>
  <c r="AD268" i="100"/>
  <c r="U268" i="100"/>
  <c r="S268" i="100"/>
  <c r="P268" i="100"/>
  <c r="M268" i="100"/>
  <c r="J268" i="100"/>
  <c r="G268" i="100"/>
  <c r="H268" i="100" s="1"/>
  <c r="AD267" i="100"/>
  <c r="U267" i="100"/>
  <c r="S267" i="100"/>
  <c r="P267" i="100"/>
  <c r="M267" i="100"/>
  <c r="J267" i="100"/>
  <c r="G267" i="100"/>
  <c r="H267" i="100" s="1"/>
  <c r="AD266" i="100"/>
  <c r="U266" i="100"/>
  <c r="S266" i="100"/>
  <c r="P266" i="100"/>
  <c r="M266" i="100"/>
  <c r="J266" i="100"/>
  <c r="G266" i="100"/>
  <c r="H266" i="100" s="1"/>
  <c r="AD265" i="100"/>
  <c r="U265" i="100"/>
  <c r="S265" i="100"/>
  <c r="P265" i="100"/>
  <c r="M265" i="100"/>
  <c r="J265" i="100"/>
  <c r="G265" i="100"/>
  <c r="H265" i="100" s="1"/>
  <c r="AD264" i="100"/>
  <c r="U264" i="100"/>
  <c r="S264" i="100"/>
  <c r="P264" i="100"/>
  <c r="M264" i="100"/>
  <c r="J264" i="100"/>
  <c r="G264" i="100"/>
  <c r="H264" i="100" s="1"/>
  <c r="AD263" i="100"/>
  <c r="U263" i="100"/>
  <c r="S263" i="100"/>
  <c r="P263" i="100"/>
  <c r="M263" i="100"/>
  <c r="J263" i="100"/>
  <c r="G263" i="100"/>
  <c r="H263" i="100" s="1"/>
  <c r="AD262" i="100"/>
  <c r="U262" i="100"/>
  <c r="S262" i="100"/>
  <c r="P262" i="100"/>
  <c r="M262" i="100"/>
  <c r="J262" i="100"/>
  <c r="G262" i="100"/>
  <c r="H262" i="100" s="1"/>
  <c r="AD261" i="100"/>
  <c r="U261" i="100"/>
  <c r="S261" i="100"/>
  <c r="P261" i="100"/>
  <c r="M261" i="100"/>
  <c r="J261" i="100"/>
  <c r="G261" i="100"/>
  <c r="H261" i="100" s="1"/>
  <c r="AD260" i="100"/>
  <c r="U260" i="100"/>
  <c r="S260" i="100"/>
  <c r="P260" i="100"/>
  <c r="M260" i="100"/>
  <c r="J260" i="100"/>
  <c r="G260" i="100"/>
  <c r="H260" i="100" s="1"/>
  <c r="AD259" i="100"/>
  <c r="U259" i="100"/>
  <c r="S259" i="100"/>
  <c r="M259" i="100"/>
  <c r="J259" i="100"/>
  <c r="G259" i="100"/>
  <c r="H259" i="100" s="1"/>
  <c r="AD258" i="100"/>
  <c r="U258" i="100"/>
  <c r="S258" i="100"/>
  <c r="P258" i="100"/>
  <c r="M258" i="100"/>
  <c r="J258" i="100"/>
  <c r="G258" i="100"/>
  <c r="H258" i="100" s="1"/>
  <c r="AD257" i="100"/>
  <c r="U257" i="100"/>
  <c r="S257" i="100"/>
  <c r="P257" i="100"/>
  <c r="M257" i="100"/>
  <c r="J257" i="100"/>
  <c r="G257" i="100"/>
  <c r="H257" i="100" s="1"/>
  <c r="AD256" i="100"/>
  <c r="U256" i="100"/>
  <c r="S256" i="100"/>
  <c r="P256" i="100"/>
  <c r="J256" i="100"/>
  <c r="G256" i="100"/>
  <c r="H256" i="100" s="1"/>
  <c r="AD255" i="100"/>
  <c r="U255" i="100"/>
  <c r="S255" i="100"/>
  <c r="P255" i="100"/>
  <c r="M255" i="100"/>
  <c r="J255" i="100"/>
  <c r="G255" i="100"/>
  <c r="H255" i="100" s="1"/>
  <c r="AD254" i="100"/>
  <c r="U254" i="100"/>
  <c r="S254" i="100"/>
  <c r="P254" i="100"/>
  <c r="J254" i="100"/>
  <c r="G254" i="100"/>
  <c r="H254" i="100" s="1"/>
  <c r="AD253" i="100"/>
  <c r="U253" i="100"/>
  <c r="S253" i="100"/>
  <c r="P253" i="100"/>
  <c r="M253" i="100"/>
  <c r="J253" i="100"/>
  <c r="G253" i="100"/>
  <c r="H253" i="100" s="1"/>
  <c r="AD252" i="100"/>
  <c r="U252" i="100"/>
  <c r="S252" i="100"/>
  <c r="P252" i="100"/>
  <c r="M252" i="100"/>
  <c r="J252" i="100"/>
  <c r="G252" i="100"/>
  <c r="H252" i="100" s="1"/>
  <c r="AD251" i="100"/>
  <c r="U251" i="100"/>
  <c r="S251" i="100"/>
  <c r="P251" i="100"/>
  <c r="M251" i="100"/>
  <c r="J251" i="100"/>
  <c r="G251" i="100"/>
  <c r="H251" i="100" s="1"/>
  <c r="AD250" i="100"/>
  <c r="U250" i="100"/>
  <c r="S250" i="100"/>
  <c r="P250" i="100"/>
  <c r="M250" i="100"/>
  <c r="J250" i="100"/>
  <c r="G250" i="100"/>
  <c r="H250" i="100" s="1"/>
  <c r="AD249" i="100"/>
  <c r="U249" i="100"/>
  <c r="S249" i="100"/>
  <c r="P249" i="100"/>
  <c r="M249" i="100"/>
  <c r="J249" i="100"/>
  <c r="G249" i="100"/>
  <c r="H249" i="100" s="1"/>
  <c r="AD248" i="100"/>
  <c r="U248" i="100"/>
  <c r="S248" i="100"/>
  <c r="P248" i="100"/>
  <c r="M248" i="100"/>
  <c r="J248" i="100"/>
  <c r="G248" i="100"/>
  <c r="H248" i="100" s="1"/>
  <c r="AD247" i="100"/>
  <c r="U247" i="100"/>
  <c r="S247" i="100"/>
  <c r="P247" i="100"/>
  <c r="M247" i="100"/>
  <c r="J247" i="100"/>
  <c r="G247" i="100"/>
  <c r="H247" i="100" s="1"/>
  <c r="AD246" i="100"/>
  <c r="U246" i="100"/>
  <c r="S246" i="100"/>
  <c r="P246" i="100"/>
  <c r="M246" i="100"/>
  <c r="J246" i="100"/>
  <c r="G246" i="100"/>
  <c r="H246" i="100" s="1"/>
  <c r="AD245" i="100"/>
  <c r="U245" i="100"/>
  <c r="S245" i="100"/>
  <c r="P245" i="100"/>
  <c r="M245" i="100"/>
  <c r="J245" i="100"/>
  <c r="G245" i="100"/>
  <c r="H245" i="100" s="1"/>
  <c r="AD244" i="100"/>
  <c r="U244" i="100"/>
  <c r="S244" i="100"/>
  <c r="P244" i="100"/>
  <c r="J244" i="100"/>
  <c r="G244" i="100"/>
  <c r="H244" i="100" s="1"/>
  <c r="AD243" i="100"/>
  <c r="U243" i="100"/>
  <c r="S243" i="100"/>
  <c r="P243" i="100"/>
  <c r="M243" i="100"/>
  <c r="J243" i="100"/>
  <c r="G243" i="100"/>
  <c r="H243" i="100" s="1"/>
  <c r="AD242" i="100"/>
  <c r="U242" i="100"/>
  <c r="S242" i="100"/>
  <c r="P242" i="100"/>
  <c r="J242" i="100"/>
  <c r="G242" i="100"/>
  <c r="H242" i="100" s="1"/>
  <c r="AD241" i="100"/>
  <c r="U241" i="100"/>
  <c r="S241" i="100"/>
  <c r="P241" i="100"/>
  <c r="M241" i="100"/>
  <c r="J241" i="100"/>
  <c r="G241" i="100"/>
  <c r="H241" i="100" s="1"/>
  <c r="AD240" i="100"/>
  <c r="U240" i="100"/>
  <c r="S240" i="100"/>
  <c r="P240" i="100"/>
  <c r="J240" i="100"/>
  <c r="G240" i="100"/>
  <c r="H240" i="100" s="1"/>
  <c r="AD239" i="100"/>
  <c r="U239" i="100"/>
  <c r="S239" i="100"/>
  <c r="P239" i="100"/>
  <c r="M239" i="100"/>
  <c r="J239" i="100"/>
  <c r="G239" i="100"/>
  <c r="H239" i="100" s="1"/>
  <c r="AD238" i="100"/>
  <c r="U238" i="100"/>
  <c r="S238" i="100"/>
  <c r="P238" i="100"/>
  <c r="J238" i="100"/>
  <c r="G238" i="100"/>
  <c r="H238" i="100" s="1"/>
  <c r="AD237" i="100"/>
  <c r="U237" i="100"/>
  <c r="S237" i="100"/>
  <c r="P237" i="100"/>
  <c r="M237" i="100"/>
  <c r="J237" i="100"/>
  <c r="G237" i="100"/>
  <c r="H237" i="100" s="1"/>
  <c r="AD236" i="100"/>
  <c r="U236" i="100"/>
  <c r="S236" i="100"/>
  <c r="P236" i="100"/>
  <c r="M236" i="100"/>
  <c r="J236" i="100"/>
  <c r="G236" i="100"/>
  <c r="H236" i="100" s="1"/>
  <c r="AD235" i="100"/>
  <c r="U235" i="100"/>
  <c r="S235" i="100"/>
  <c r="P235" i="100"/>
  <c r="J235" i="100"/>
  <c r="G235" i="100"/>
  <c r="H235" i="100" s="1"/>
  <c r="AD234" i="100"/>
  <c r="U234" i="100"/>
  <c r="S234" i="100"/>
  <c r="P234" i="100"/>
  <c r="M234" i="100"/>
  <c r="J234" i="100"/>
  <c r="G234" i="100"/>
  <c r="H234" i="100" s="1"/>
  <c r="AD233" i="100"/>
  <c r="U233" i="100"/>
  <c r="S233" i="100"/>
  <c r="P233" i="100"/>
  <c r="M233" i="100"/>
  <c r="J233" i="100"/>
  <c r="G233" i="100"/>
  <c r="H233" i="100" s="1"/>
  <c r="AD232" i="100"/>
  <c r="U232" i="100"/>
  <c r="S232" i="100"/>
  <c r="P232" i="100"/>
  <c r="M232" i="100"/>
  <c r="J232" i="100"/>
  <c r="G232" i="100"/>
  <c r="H232" i="100" s="1"/>
  <c r="AD231" i="100"/>
  <c r="U231" i="100"/>
  <c r="S231" i="100"/>
  <c r="P231" i="100"/>
  <c r="M231" i="100"/>
  <c r="J231" i="100"/>
  <c r="G231" i="100"/>
  <c r="H231" i="100" s="1"/>
  <c r="AD230" i="100"/>
  <c r="U230" i="100"/>
  <c r="S230" i="100"/>
  <c r="P230" i="100"/>
  <c r="J230" i="100"/>
  <c r="G230" i="100"/>
  <c r="H230" i="100" s="1"/>
  <c r="AD229" i="100"/>
  <c r="U229" i="100"/>
  <c r="S229" i="100"/>
  <c r="P229" i="100"/>
  <c r="M229" i="100"/>
  <c r="J229" i="100"/>
  <c r="G229" i="100"/>
  <c r="H229" i="100" s="1"/>
  <c r="AD228" i="100"/>
  <c r="U228" i="100"/>
  <c r="S228" i="100"/>
  <c r="P228" i="100"/>
  <c r="J228" i="100"/>
  <c r="G228" i="100"/>
  <c r="H228" i="100" s="1"/>
  <c r="AD227" i="100"/>
  <c r="U227" i="100"/>
  <c r="S227" i="100"/>
  <c r="J227" i="100"/>
  <c r="G227" i="100"/>
  <c r="H227" i="100" s="1"/>
  <c r="AD226" i="100"/>
  <c r="U226" i="100"/>
  <c r="S226" i="100"/>
  <c r="P226" i="100"/>
  <c r="M226" i="100"/>
  <c r="J226" i="100"/>
  <c r="G226" i="100"/>
  <c r="H226" i="100" s="1"/>
  <c r="AD225" i="100"/>
  <c r="U225" i="100"/>
  <c r="S225" i="100"/>
  <c r="P225" i="100"/>
  <c r="M225" i="100"/>
  <c r="J225" i="100"/>
  <c r="G225" i="100"/>
  <c r="H225" i="100" s="1"/>
  <c r="AD224" i="100"/>
  <c r="U224" i="100"/>
  <c r="S224" i="100"/>
  <c r="P224" i="100"/>
  <c r="M224" i="100"/>
  <c r="J224" i="100"/>
  <c r="G224" i="100"/>
  <c r="H224" i="100" s="1"/>
  <c r="AD223" i="100"/>
  <c r="U223" i="100"/>
  <c r="S223" i="100"/>
  <c r="P223" i="100"/>
  <c r="M223" i="100"/>
  <c r="J223" i="100"/>
  <c r="G223" i="100"/>
  <c r="H223" i="100" s="1"/>
  <c r="AD222" i="100"/>
  <c r="U222" i="100"/>
  <c r="S222" i="100"/>
  <c r="P222" i="100"/>
  <c r="M222" i="100"/>
  <c r="J222" i="100"/>
  <c r="G222" i="100"/>
  <c r="H222" i="100" s="1"/>
  <c r="AD221" i="100"/>
  <c r="U221" i="100"/>
  <c r="S221" i="100"/>
  <c r="P221" i="100"/>
  <c r="M221" i="100"/>
  <c r="J221" i="100"/>
  <c r="G221" i="100"/>
  <c r="H221" i="100" s="1"/>
  <c r="AD220" i="100"/>
  <c r="U220" i="100"/>
  <c r="S220" i="100"/>
  <c r="P220" i="100"/>
  <c r="M220" i="100"/>
  <c r="J220" i="100"/>
  <c r="G220" i="100"/>
  <c r="H220" i="100" s="1"/>
  <c r="AD219" i="100"/>
  <c r="U219" i="100"/>
  <c r="S219" i="100"/>
  <c r="P219" i="100"/>
  <c r="M219" i="100"/>
  <c r="J219" i="100"/>
  <c r="G219" i="100"/>
  <c r="H219" i="100" s="1"/>
  <c r="AD218" i="100"/>
  <c r="U218" i="100"/>
  <c r="S218" i="100"/>
  <c r="P218" i="100"/>
  <c r="M218" i="100"/>
  <c r="J218" i="100"/>
  <c r="G218" i="100"/>
  <c r="H218" i="100" s="1"/>
  <c r="AD217" i="100"/>
  <c r="U217" i="100"/>
  <c r="S217" i="100"/>
  <c r="P217" i="100"/>
  <c r="M217" i="100"/>
  <c r="J217" i="100"/>
  <c r="G217" i="100"/>
  <c r="H217" i="100" s="1"/>
  <c r="AD216" i="100"/>
  <c r="U216" i="100"/>
  <c r="S216" i="100"/>
  <c r="P216" i="100"/>
  <c r="M216" i="100"/>
  <c r="J216" i="100"/>
  <c r="G216" i="100"/>
  <c r="H216" i="100" s="1"/>
  <c r="AD215" i="100"/>
  <c r="U215" i="100"/>
  <c r="S215" i="100"/>
  <c r="P215" i="100"/>
  <c r="M215" i="100"/>
  <c r="J215" i="100"/>
  <c r="G215" i="100"/>
  <c r="H215" i="100" s="1"/>
  <c r="AD214" i="100"/>
  <c r="U214" i="100"/>
  <c r="S214" i="100"/>
  <c r="P214" i="100"/>
  <c r="J214" i="100"/>
  <c r="G214" i="100"/>
  <c r="H214" i="100" s="1"/>
  <c r="AD213" i="100"/>
  <c r="U213" i="100"/>
  <c r="S213" i="100"/>
  <c r="M213" i="100"/>
  <c r="J213" i="100"/>
  <c r="G213" i="100"/>
  <c r="H213" i="100" s="1"/>
  <c r="AD212" i="100"/>
  <c r="U212" i="100"/>
  <c r="S212" i="100"/>
  <c r="P212" i="100"/>
  <c r="M212" i="100"/>
  <c r="J212" i="100"/>
  <c r="G212" i="100"/>
  <c r="H212" i="100" s="1"/>
  <c r="AD211" i="100"/>
  <c r="U211" i="100"/>
  <c r="S211" i="100"/>
  <c r="P211" i="100"/>
  <c r="M211" i="100"/>
  <c r="J211" i="100"/>
  <c r="G211" i="100"/>
  <c r="H211" i="100" s="1"/>
  <c r="AD210" i="100"/>
  <c r="U210" i="100"/>
  <c r="S210" i="100"/>
  <c r="P210" i="100"/>
  <c r="M210" i="100"/>
  <c r="J210" i="100"/>
  <c r="G210" i="100"/>
  <c r="H210" i="100" s="1"/>
  <c r="AD209" i="100"/>
  <c r="U209" i="100"/>
  <c r="S209" i="100"/>
  <c r="P209" i="100"/>
  <c r="M209" i="100"/>
  <c r="J209" i="100"/>
  <c r="G209" i="100"/>
  <c r="H209" i="100" s="1"/>
  <c r="AD208" i="100"/>
  <c r="U208" i="100"/>
  <c r="S208" i="100"/>
  <c r="P208" i="100"/>
  <c r="M208" i="100"/>
  <c r="J208" i="100"/>
  <c r="G208" i="100"/>
  <c r="H208" i="100" s="1"/>
  <c r="AD207" i="100"/>
  <c r="U207" i="100"/>
  <c r="S207" i="100"/>
  <c r="P207" i="100"/>
  <c r="M207" i="100"/>
  <c r="J207" i="100"/>
  <c r="G207" i="100"/>
  <c r="H207" i="100" s="1"/>
  <c r="AD206" i="100"/>
  <c r="U206" i="100"/>
  <c r="S206" i="100"/>
  <c r="P206" i="100"/>
  <c r="J206" i="100"/>
  <c r="G206" i="100"/>
  <c r="H206" i="100" s="1"/>
  <c r="AD205" i="100"/>
  <c r="U205" i="100"/>
  <c r="S205" i="100"/>
  <c r="P205" i="100"/>
  <c r="J205" i="100"/>
  <c r="G205" i="100"/>
  <c r="H205" i="100" s="1"/>
  <c r="AD204" i="100"/>
  <c r="U204" i="100"/>
  <c r="S204" i="100"/>
  <c r="P204" i="100"/>
  <c r="M204" i="100"/>
  <c r="J204" i="100"/>
  <c r="G204" i="100"/>
  <c r="H204" i="100" s="1"/>
  <c r="AD203" i="100"/>
  <c r="U203" i="100"/>
  <c r="S203" i="100"/>
  <c r="M203" i="100"/>
  <c r="J203" i="100"/>
  <c r="G203" i="100"/>
  <c r="H203" i="100" s="1"/>
  <c r="AD202" i="100"/>
  <c r="U202" i="100"/>
  <c r="S202" i="100"/>
  <c r="P202" i="100"/>
  <c r="M202" i="100"/>
  <c r="J202" i="100"/>
  <c r="G202" i="100"/>
  <c r="H202" i="100" s="1"/>
  <c r="AD201" i="100"/>
  <c r="U201" i="100"/>
  <c r="S201" i="100"/>
  <c r="P201" i="100"/>
  <c r="M201" i="100"/>
  <c r="J201" i="100"/>
  <c r="G201" i="100"/>
  <c r="H201" i="100" s="1"/>
  <c r="AD200" i="100"/>
  <c r="U200" i="100"/>
  <c r="S200" i="100"/>
  <c r="P200" i="100"/>
  <c r="J200" i="100"/>
  <c r="G200" i="100"/>
  <c r="H200" i="100" s="1"/>
  <c r="AD199" i="100"/>
  <c r="U199" i="100"/>
  <c r="S199" i="100"/>
  <c r="P199" i="100"/>
  <c r="J199" i="100"/>
  <c r="G199" i="100"/>
  <c r="H199" i="100" s="1"/>
  <c r="AD198" i="100"/>
  <c r="U198" i="100"/>
  <c r="S198" i="100"/>
  <c r="P198" i="100"/>
  <c r="J198" i="100"/>
  <c r="G198" i="100"/>
  <c r="H198" i="100" s="1"/>
  <c r="AD197" i="100"/>
  <c r="U197" i="100"/>
  <c r="S197" i="100"/>
  <c r="P197" i="100"/>
  <c r="J197" i="100"/>
  <c r="G197" i="100"/>
  <c r="H197" i="100" s="1"/>
  <c r="AD196" i="100"/>
  <c r="U196" i="100"/>
  <c r="S196" i="100"/>
  <c r="P196" i="100"/>
  <c r="M196" i="100"/>
  <c r="J196" i="100"/>
  <c r="G196" i="100"/>
  <c r="H196" i="100" s="1"/>
  <c r="AD195" i="100"/>
  <c r="U195" i="100"/>
  <c r="S195" i="100"/>
  <c r="P195" i="100"/>
  <c r="J195" i="100"/>
  <c r="G195" i="100"/>
  <c r="H195" i="100" s="1"/>
  <c r="AD194" i="100"/>
  <c r="U194" i="100"/>
  <c r="S194" i="100"/>
  <c r="P194" i="100"/>
  <c r="M194" i="100"/>
  <c r="J194" i="100"/>
  <c r="G194" i="100"/>
  <c r="H194" i="100" s="1"/>
  <c r="AD193" i="100"/>
  <c r="U193" i="100"/>
  <c r="S193" i="100"/>
  <c r="P193" i="100"/>
  <c r="J193" i="100"/>
  <c r="G193" i="100"/>
  <c r="H193" i="100" s="1"/>
  <c r="AD192" i="100"/>
  <c r="U192" i="100"/>
  <c r="S192" i="100"/>
  <c r="P192" i="100"/>
  <c r="J192" i="100"/>
  <c r="G192" i="100"/>
  <c r="H192" i="100" s="1"/>
  <c r="AD191" i="100"/>
  <c r="U191" i="100"/>
  <c r="S191" i="100"/>
  <c r="P191" i="100"/>
  <c r="J191" i="100"/>
  <c r="G191" i="100"/>
  <c r="H191" i="100" s="1"/>
  <c r="AD190" i="100"/>
  <c r="U190" i="100"/>
  <c r="S190" i="100"/>
  <c r="P190" i="100"/>
  <c r="J190" i="100"/>
  <c r="G190" i="100"/>
  <c r="H190" i="100" s="1"/>
  <c r="AD189" i="100"/>
  <c r="U189" i="100"/>
  <c r="S189" i="100"/>
  <c r="J189" i="100"/>
  <c r="G189" i="100"/>
  <c r="H189" i="100" s="1"/>
  <c r="AD188" i="100"/>
  <c r="U188" i="100"/>
  <c r="S188" i="100"/>
  <c r="P188" i="100"/>
  <c r="M188" i="100"/>
  <c r="J188" i="100"/>
  <c r="G188" i="100"/>
  <c r="H188" i="100" s="1"/>
  <c r="AD187" i="100"/>
  <c r="U187" i="100"/>
  <c r="S187" i="100"/>
  <c r="P187" i="100"/>
  <c r="J187" i="100"/>
  <c r="G187" i="100"/>
  <c r="H187" i="100" s="1"/>
  <c r="AD186" i="100"/>
  <c r="U186" i="100"/>
  <c r="S186" i="100"/>
  <c r="P186" i="100"/>
  <c r="J186" i="100"/>
  <c r="G186" i="100"/>
  <c r="H186" i="100" s="1"/>
  <c r="AD185" i="100"/>
  <c r="U185" i="100"/>
  <c r="S185" i="100"/>
  <c r="P185" i="100"/>
  <c r="M185" i="100"/>
  <c r="J185" i="100"/>
  <c r="G185" i="100"/>
  <c r="H185" i="100" s="1"/>
  <c r="AD184" i="100"/>
  <c r="U184" i="100"/>
  <c r="S184" i="100"/>
  <c r="P184" i="100"/>
  <c r="J184" i="100"/>
  <c r="G184" i="100"/>
  <c r="H184" i="100" s="1"/>
  <c r="AD183" i="100"/>
  <c r="U183" i="100"/>
  <c r="S183" i="100"/>
  <c r="P183" i="100"/>
  <c r="M183" i="100"/>
  <c r="J183" i="100"/>
  <c r="G183" i="100"/>
  <c r="H183" i="100" s="1"/>
  <c r="AD182" i="100"/>
  <c r="U182" i="100"/>
  <c r="S182" i="100"/>
  <c r="P182" i="100"/>
  <c r="J182" i="100"/>
  <c r="G182" i="100"/>
  <c r="H182" i="100" s="1"/>
  <c r="AD181" i="100"/>
  <c r="U181" i="100"/>
  <c r="S181" i="100"/>
  <c r="P181" i="100"/>
  <c r="J181" i="100"/>
  <c r="G181" i="100"/>
  <c r="H181" i="100" s="1"/>
  <c r="AD180" i="100"/>
  <c r="U180" i="100"/>
  <c r="S180" i="100"/>
  <c r="P180" i="100"/>
  <c r="J180" i="100"/>
  <c r="G180" i="100"/>
  <c r="H180" i="100" s="1"/>
  <c r="AD179" i="100"/>
  <c r="U179" i="100"/>
  <c r="S179" i="100"/>
  <c r="P179" i="100"/>
  <c r="M179" i="100"/>
  <c r="J179" i="100"/>
  <c r="G179" i="100"/>
  <c r="H179" i="100" s="1"/>
  <c r="AD178" i="100"/>
  <c r="U178" i="100"/>
  <c r="S178" i="100"/>
  <c r="P178" i="100"/>
  <c r="M178" i="100"/>
  <c r="J178" i="100"/>
  <c r="G178" i="100"/>
  <c r="H178" i="100" s="1"/>
  <c r="AD177" i="100"/>
  <c r="U177" i="100"/>
  <c r="S177" i="100"/>
  <c r="P177" i="100"/>
  <c r="M177" i="100"/>
  <c r="J177" i="100"/>
  <c r="G177" i="100"/>
  <c r="H177" i="100" s="1"/>
  <c r="AD176" i="100"/>
  <c r="U176" i="100"/>
  <c r="S176" i="100"/>
  <c r="P176" i="100"/>
  <c r="M176" i="100"/>
  <c r="J176" i="100"/>
  <c r="G176" i="100"/>
  <c r="H176" i="100" s="1"/>
  <c r="AD175" i="100"/>
  <c r="U175" i="100"/>
  <c r="S175" i="100"/>
  <c r="P175" i="100"/>
  <c r="J175" i="100"/>
  <c r="G175" i="100"/>
  <c r="H175" i="100" s="1"/>
  <c r="AD174" i="100"/>
  <c r="U174" i="100"/>
  <c r="S174" i="100"/>
  <c r="P174" i="100"/>
  <c r="J174" i="100"/>
  <c r="G174" i="100"/>
  <c r="H174" i="100" s="1"/>
  <c r="AD173" i="100"/>
  <c r="U173" i="100"/>
  <c r="S173" i="100"/>
  <c r="M173" i="100"/>
  <c r="J173" i="100"/>
  <c r="G173" i="100"/>
  <c r="H173" i="100" s="1"/>
  <c r="AD172" i="100"/>
  <c r="U172" i="100"/>
  <c r="S172" i="100"/>
  <c r="M172" i="100"/>
  <c r="J172" i="100"/>
  <c r="G172" i="100"/>
  <c r="H172" i="100" s="1"/>
  <c r="AD171" i="100"/>
  <c r="U171" i="100"/>
  <c r="M171" i="100"/>
  <c r="J171" i="100"/>
  <c r="G171" i="100"/>
  <c r="H171" i="100" s="1"/>
  <c r="AD170" i="100"/>
  <c r="U170" i="100"/>
  <c r="S170" i="100"/>
  <c r="P170" i="100"/>
  <c r="J170" i="100"/>
  <c r="G170" i="100"/>
  <c r="H170" i="100" s="1"/>
  <c r="AD169" i="100"/>
  <c r="U169" i="100"/>
  <c r="S169" i="100"/>
  <c r="P169" i="100"/>
  <c r="J169" i="100"/>
  <c r="G169" i="100"/>
  <c r="H169" i="100" s="1"/>
  <c r="AD168" i="100"/>
  <c r="U168" i="100"/>
  <c r="S168" i="100"/>
  <c r="P168" i="100"/>
  <c r="J168" i="100"/>
  <c r="G168" i="100"/>
  <c r="H168" i="100" s="1"/>
  <c r="AD167" i="100"/>
  <c r="U167" i="100"/>
  <c r="S167" i="100"/>
  <c r="P167" i="100"/>
  <c r="J167" i="100"/>
  <c r="G167" i="100"/>
  <c r="H167" i="100" s="1"/>
  <c r="AD166" i="100"/>
  <c r="U166" i="100"/>
  <c r="S166" i="100"/>
  <c r="P166" i="100"/>
  <c r="J166" i="100"/>
  <c r="G166" i="100"/>
  <c r="H166" i="100" s="1"/>
  <c r="AD165" i="100"/>
  <c r="U165" i="100"/>
  <c r="S165" i="100"/>
  <c r="P165" i="100"/>
  <c r="J165" i="100"/>
  <c r="G165" i="100"/>
  <c r="H165" i="100" s="1"/>
  <c r="AD164" i="100"/>
  <c r="U164" i="100"/>
  <c r="S164" i="100"/>
  <c r="P164" i="100"/>
  <c r="M164" i="100"/>
  <c r="J164" i="100"/>
  <c r="G164" i="100"/>
  <c r="H164" i="100" s="1"/>
  <c r="AD163" i="100"/>
  <c r="U163" i="100"/>
  <c r="S163" i="100"/>
  <c r="M163" i="100"/>
  <c r="J163" i="100"/>
  <c r="G163" i="100"/>
  <c r="H163" i="100" s="1"/>
  <c r="AD162" i="100"/>
  <c r="U162" i="100"/>
  <c r="S162" i="100"/>
  <c r="P162" i="100"/>
  <c r="M162" i="100"/>
  <c r="J162" i="100"/>
  <c r="G162" i="100"/>
  <c r="H162" i="100" s="1"/>
  <c r="AD161" i="100"/>
  <c r="U161" i="100"/>
  <c r="S161" i="100"/>
  <c r="P161" i="100"/>
  <c r="J161" i="100"/>
  <c r="G161" i="100"/>
  <c r="H161" i="100" s="1"/>
  <c r="AD160" i="100"/>
  <c r="U160" i="100"/>
  <c r="S160" i="100"/>
  <c r="P160" i="100"/>
  <c r="J160" i="100"/>
  <c r="G160" i="100"/>
  <c r="H160" i="100" s="1"/>
  <c r="AD159" i="100"/>
  <c r="U159" i="100"/>
  <c r="S159" i="100"/>
  <c r="P159" i="100"/>
  <c r="M159" i="100"/>
  <c r="J159" i="100"/>
  <c r="G159" i="100"/>
  <c r="H159" i="100" s="1"/>
  <c r="AD158" i="100"/>
  <c r="U158" i="100"/>
  <c r="S158" i="100"/>
  <c r="P158" i="100"/>
  <c r="M158" i="100"/>
  <c r="J158" i="100"/>
  <c r="G158" i="100"/>
  <c r="H158" i="100" s="1"/>
  <c r="AD157" i="100"/>
  <c r="U157" i="100"/>
  <c r="S157" i="100"/>
  <c r="P157" i="100"/>
  <c r="J157" i="100"/>
  <c r="G157" i="100"/>
  <c r="H157" i="100" s="1"/>
  <c r="AD156" i="100"/>
  <c r="U156" i="100"/>
  <c r="S156" i="100"/>
  <c r="P156" i="100"/>
  <c r="G156" i="100"/>
  <c r="H156" i="100" s="1"/>
  <c r="AD155" i="100"/>
  <c r="U155" i="100"/>
  <c r="S155" i="100"/>
  <c r="P155" i="100"/>
  <c r="J155" i="100"/>
  <c r="G155" i="100"/>
  <c r="H155" i="100" s="1"/>
  <c r="AD154" i="100"/>
  <c r="U154" i="100"/>
  <c r="S154" i="100"/>
  <c r="P154" i="100"/>
  <c r="J154" i="100"/>
  <c r="G154" i="100"/>
  <c r="H154" i="100" s="1"/>
  <c r="AD153" i="100"/>
  <c r="U153" i="100"/>
  <c r="S153" i="100"/>
  <c r="P153" i="100"/>
  <c r="J153" i="100"/>
  <c r="G153" i="100"/>
  <c r="H153" i="100" s="1"/>
  <c r="AD152" i="100"/>
  <c r="U152" i="100"/>
  <c r="S152" i="100"/>
  <c r="P152" i="100"/>
  <c r="J152" i="100"/>
  <c r="G152" i="100"/>
  <c r="H152" i="100" s="1"/>
  <c r="AD151" i="100"/>
  <c r="U151" i="100"/>
  <c r="S151" i="100"/>
  <c r="P151" i="100"/>
  <c r="J151" i="100"/>
  <c r="G151" i="100"/>
  <c r="H151" i="100" s="1"/>
  <c r="AD150" i="100"/>
  <c r="U150" i="100"/>
  <c r="S150" i="100"/>
  <c r="P150" i="100"/>
  <c r="J150" i="100"/>
  <c r="G150" i="100"/>
  <c r="H150" i="100" s="1"/>
  <c r="AD149" i="100"/>
  <c r="U149" i="100"/>
  <c r="S149" i="100"/>
  <c r="P149" i="100"/>
  <c r="J149" i="100"/>
  <c r="G149" i="100"/>
  <c r="H149" i="100" s="1"/>
  <c r="AD148" i="100"/>
  <c r="U148" i="100"/>
  <c r="S148" i="100"/>
  <c r="P148" i="100"/>
  <c r="M148" i="100"/>
  <c r="J148" i="100"/>
  <c r="G148" i="100"/>
  <c r="H148" i="100" s="1"/>
  <c r="AD147" i="100"/>
  <c r="U147" i="100"/>
  <c r="S147" i="100"/>
  <c r="P147" i="100"/>
  <c r="M147" i="100"/>
  <c r="J147" i="100"/>
  <c r="G147" i="100"/>
  <c r="H147" i="100" s="1"/>
  <c r="AD146" i="100"/>
  <c r="U146" i="100"/>
  <c r="S146" i="100"/>
  <c r="P146" i="100"/>
  <c r="M146" i="100"/>
  <c r="J146" i="100"/>
  <c r="G146" i="100"/>
  <c r="H146" i="100" s="1"/>
  <c r="AD145" i="100"/>
  <c r="U145" i="100"/>
  <c r="S145" i="100"/>
  <c r="P145" i="100"/>
  <c r="M145" i="100"/>
  <c r="J145" i="100"/>
  <c r="G145" i="100"/>
  <c r="H145" i="100" s="1"/>
  <c r="AD144" i="100"/>
  <c r="U144" i="100"/>
  <c r="S144" i="100"/>
  <c r="P144" i="100"/>
  <c r="M144" i="100"/>
  <c r="J144" i="100"/>
  <c r="G144" i="100"/>
  <c r="H144" i="100" s="1"/>
  <c r="AD143" i="100"/>
  <c r="U143" i="100"/>
  <c r="S143" i="100"/>
  <c r="P143" i="100"/>
  <c r="M143" i="100"/>
  <c r="J143" i="100"/>
  <c r="G143" i="100"/>
  <c r="H143" i="100" s="1"/>
  <c r="AD142" i="100"/>
  <c r="U142" i="100"/>
  <c r="S142" i="100"/>
  <c r="P142" i="100"/>
  <c r="M142" i="100"/>
  <c r="J142" i="100"/>
  <c r="G142" i="100"/>
  <c r="H142" i="100" s="1"/>
  <c r="AD141" i="100"/>
  <c r="U141" i="100"/>
  <c r="S141" i="100"/>
  <c r="P141" i="100"/>
  <c r="M141" i="100"/>
  <c r="J141" i="100"/>
  <c r="G141" i="100"/>
  <c r="H141" i="100" s="1"/>
  <c r="AD140" i="100"/>
  <c r="U140" i="100"/>
  <c r="S140" i="100"/>
  <c r="P140" i="100"/>
  <c r="M140" i="100"/>
  <c r="J140" i="100"/>
  <c r="G140" i="100"/>
  <c r="H140" i="100" s="1"/>
  <c r="AD139" i="100"/>
  <c r="U139" i="100"/>
  <c r="S139" i="100"/>
  <c r="P139" i="100"/>
  <c r="M139" i="100"/>
  <c r="J139" i="100"/>
  <c r="G139" i="100"/>
  <c r="H139" i="100" s="1"/>
  <c r="AD138" i="100"/>
  <c r="U138" i="100"/>
  <c r="S138" i="100"/>
  <c r="P138" i="100"/>
  <c r="J138" i="100"/>
  <c r="G138" i="100"/>
  <c r="H138" i="100" s="1"/>
  <c r="AD137" i="100"/>
  <c r="U137" i="100"/>
  <c r="S137" i="100"/>
  <c r="P137" i="100"/>
  <c r="M137" i="100"/>
  <c r="J137" i="100"/>
  <c r="G137" i="100"/>
  <c r="H137" i="100" s="1"/>
  <c r="AD136" i="100"/>
  <c r="U136" i="100"/>
  <c r="S136" i="100"/>
  <c r="P136" i="100"/>
  <c r="J136" i="100"/>
  <c r="G136" i="100"/>
  <c r="H136" i="100" s="1"/>
  <c r="AD135" i="100"/>
  <c r="U135" i="100"/>
  <c r="S135" i="100"/>
  <c r="P135" i="100"/>
  <c r="M135" i="100"/>
  <c r="J135" i="100"/>
  <c r="G135" i="100"/>
  <c r="H135" i="100" s="1"/>
  <c r="AD134" i="100"/>
  <c r="U134" i="100"/>
  <c r="S134" i="100"/>
  <c r="P134" i="100"/>
  <c r="J134" i="100"/>
  <c r="G134" i="100"/>
  <c r="H134" i="100" s="1"/>
  <c r="AD133" i="100"/>
  <c r="U133" i="100"/>
  <c r="S133" i="100"/>
  <c r="M133" i="100"/>
  <c r="G133" i="100"/>
  <c r="H133" i="100" s="1"/>
  <c r="AD132" i="100"/>
  <c r="U132" i="100"/>
  <c r="S132" i="100"/>
  <c r="P132" i="100"/>
  <c r="M132" i="100"/>
  <c r="J132" i="100"/>
  <c r="G132" i="100"/>
  <c r="H132" i="100" s="1"/>
  <c r="AD131" i="100"/>
  <c r="U131" i="100"/>
  <c r="S131" i="100"/>
  <c r="P131" i="100"/>
  <c r="M131" i="100"/>
  <c r="J131" i="100"/>
  <c r="G131" i="100"/>
  <c r="H131" i="100" s="1"/>
  <c r="AD130" i="100"/>
  <c r="U130" i="100"/>
  <c r="S130" i="100"/>
  <c r="P130" i="100"/>
  <c r="M130" i="100"/>
  <c r="J130" i="100"/>
  <c r="G130" i="100"/>
  <c r="H130" i="100" s="1"/>
  <c r="AD129" i="100"/>
  <c r="U129" i="100"/>
  <c r="S129" i="100"/>
  <c r="P129" i="100"/>
  <c r="M129" i="100"/>
  <c r="J129" i="100"/>
  <c r="G129" i="100"/>
  <c r="H129" i="100" s="1"/>
  <c r="AD128" i="100"/>
  <c r="U128" i="100"/>
  <c r="S128" i="100"/>
  <c r="P128" i="100"/>
  <c r="M128" i="100"/>
  <c r="J128" i="100"/>
  <c r="G128" i="100"/>
  <c r="H128" i="100" s="1"/>
  <c r="AD127" i="100"/>
  <c r="U127" i="100"/>
  <c r="S127" i="100"/>
  <c r="P127" i="100"/>
  <c r="M127" i="100"/>
  <c r="J127" i="100"/>
  <c r="G127" i="100"/>
  <c r="H127" i="100" s="1"/>
  <c r="AD126" i="100"/>
  <c r="U126" i="100"/>
  <c r="S126" i="100"/>
  <c r="P126" i="100"/>
  <c r="M126" i="100"/>
  <c r="J126" i="100"/>
  <c r="G126" i="100"/>
  <c r="H126" i="100" s="1"/>
  <c r="AD125" i="100"/>
  <c r="U125" i="100"/>
  <c r="S125" i="100"/>
  <c r="P125" i="100"/>
  <c r="M125" i="100"/>
  <c r="J125" i="100"/>
  <c r="G125" i="100"/>
  <c r="H125" i="100" s="1"/>
  <c r="AD124" i="100"/>
  <c r="U124" i="100"/>
  <c r="S124" i="100"/>
  <c r="P124" i="100"/>
  <c r="M124" i="100"/>
  <c r="J124" i="100"/>
  <c r="G124" i="100"/>
  <c r="H124" i="100" s="1"/>
  <c r="AD123" i="100"/>
  <c r="U123" i="100"/>
  <c r="S123" i="100"/>
  <c r="P123" i="100"/>
  <c r="M123" i="100"/>
  <c r="J123" i="100"/>
  <c r="G123" i="100"/>
  <c r="H123" i="100" s="1"/>
  <c r="AD122" i="100"/>
  <c r="U122" i="100"/>
  <c r="S122" i="100"/>
  <c r="P122" i="100"/>
  <c r="M122" i="100"/>
  <c r="J122" i="100"/>
  <c r="G122" i="100"/>
  <c r="H122" i="100" s="1"/>
  <c r="AD121" i="100"/>
  <c r="U121" i="100"/>
  <c r="S121" i="100"/>
  <c r="P121" i="100"/>
  <c r="M121" i="100"/>
  <c r="J121" i="100"/>
  <c r="G121" i="100"/>
  <c r="H121" i="100" s="1"/>
  <c r="AD120" i="100"/>
  <c r="U120" i="100"/>
  <c r="S120" i="100"/>
  <c r="P120" i="100"/>
  <c r="M120" i="100"/>
  <c r="J120" i="100"/>
  <c r="G120" i="100"/>
  <c r="H120" i="100" s="1"/>
  <c r="AD119" i="100"/>
  <c r="U119" i="100"/>
  <c r="S119" i="100"/>
  <c r="P119" i="100"/>
  <c r="M119" i="100"/>
  <c r="J119" i="100"/>
  <c r="G119" i="100"/>
  <c r="H119" i="100" s="1"/>
  <c r="AD118" i="100"/>
  <c r="U118" i="100"/>
  <c r="S118" i="100"/>
  <c r="P118" i="100"/>
  <c r="M118" i="100"/>
  <c r="J118" i="100"/>
  <c r="G118" i="100"/>
  <c r="H118" i="100" s="1"/>
  <c r="AD117" i="100"/>
  <c r="U117" i="100"/>
  <c r="S117" i="100"/>
  <c r="P117" i="100"/>
  <c r="M117" i="100"/>
  <c r="J117" i="100"/>
  <c r="G117" i="100"/>
  <c r="H117" i="100" s="1"/>
  <c r="AD116" i="100"/>
  <c r="U116" i="100"/>
  <c r="S116" i="100"/>
  <c r="M116" i="100"/>
  <c r="J116" i="100"/>
  <c r="G116" i="100"/>
  <c r="H116" i="100" s="1"/>
  <c r="AD115" i="100"/>
  <c r="U115" i="100"/>
  <c r="S115" i="100"/>
  <c r="P115" i="100"/>
  <c r="J115" i="100"/>
  <c r="G115" i="100"/>
  <c r="H115" i="100" s="1"/>
  <c r="AD114" i="100"/>
  <c r="U114" i="100"/>
  <c r="S114" i="100"/>
  <c r="M114" i="100"/>
  <c r="J114" i="100"/>
  <c r="G114" i="100"/>
  <c r="H114" i="100" s="1"/>
  <c r="AD113" i="100"/>
  <c r="U113" i="100"/>
  <c r="S113" i="100"/>
  <c r="P113" i="100"/>
  <c r="M113" i="100"/>
  <c r="J113" i="100"/>
  <c r="G113" i="100"/>
  <c r="H113" i="100" s="1"/>
  <c r="AD112" i="100"/>
  <c r="U112" i="100"/>
  <c r="S112" i="100"/>
  <c r="P112" i="100"/>
  <c r="J112" i="100"/>
  <c r="G112" i="100"/>
  <c r="H112" i="100" s="1"/>
  <c r="AD111" i="100"/>
  <c r="U111" i="100"/>
  <c r="S111" i="100"/>
  <c r="P111" i="100"/>
  <c r="J111" i="100"/>
  <c r="G111" i="100"/>
  <c r="H111" i="100" s="1"/>
  <c r="AD110" i="100"/>
  <c r="U110" i="100"/>
  <c r="S110" i="100"/>
  <c r="P110" i="100"/>
  <c r="M110" i="100"/>
  <c r="J110" i="100"/>
  <c r="G110" i="100"/>
  <c r="H110" i="100" s="1"/>
  <c r="AD109" i="100"/>
  <c r="U109" i="100"/>
  <c r="S109" i="100"/>
  <c r="P109" i="100"/>
  <c r="M109" i="100"/>
  <c r="J109" i="100"/>
  <c r="G109" i="100"/>
  <c r="H109" i="100" s="1"/>
  <c r="AD108" i="100"/>
  <c r="U108" i="100"/>
  <c r="S108" i="100"/>
  <c r="P108" i="100"/>
  <c r="M108" i="100"/>
  <c r="J108" i="100"/>
  <c r="G108" i="100"/>
  <c r="H108" i="100" s="1"/>
  <c r="AD107" i="100"/>
  <c r="U107" i="100"/>
  <c r="S107" i="100"/>
  <c r="P107" i="100"/>
  <c r="M107" i="100"/>
  <c r="J107" i="100"/>
  <c r="G107" i="100"/>
  <c r="H107" i="100" s="1"/>
  <c r="AD106" i="100"/>
  <c r="U106" i="100"/>
  <c r="S106" i="100"/>
  <c r="P106" i="100"/>
  <c r="M106" i="100"/>
  <c r="J106" i="100"/>
  <c r="G106" i="100"/>
  <c r="H106" i="100" s="1"/>
  <c r="AD105" i="100"/>
  <c r="U105" i="100"/>
  <c r="S105" i="100"/>
  <c r="P105" i="100"/>
  <c r="M105" i="100"/>
  <c r="J105" i="100"/>
  <c r="G105" i="100"/>
  <c r="H105" i="100" s="1"/>
  <c r="AD104" i="100"/>
  <c r="U104" i="100"/>
  <c r="S104" i="100"/>
  <c r="P104" i="100"/>
  <c r="M104" i="100"/>
  <c r="J104" i="100"/>
  <c r="G104" i="100"/>
  <c r="H104" i="100" s="1"/>
  <c r="AD103" i="100"/>
  <c r="U103" i="100"/>
  <c r="S103" i="100"/>
  <c r="P103" i="100"/>
  <c r="M103" i="100"/>
  <c r="J103" i="100"/>
  <c r="AD102" i="100"/>
  <c r="U102" i="100"/>
  <c r="S102" i="100"/>
  <c r="P102" i="100"/>
  <c r="M102" i="100"/>
  <c r="J102" i="100"/>
  <c r="G102" i="100"/>
  <c r="H102" i="100" s="1"/>
  <c r="AD101" i="100"/>
  <c r="U101" i="100"/>
  <c r="S101" i="100"/>
  <c r="P101" i="100"/>
  <c r="M101" i="100"/>
  <c r="J101" i="100"/>
  <c r="G101" i="100"/>
  <c r="H101" i="100" s="1"/>
  <c r="AD100" i="100"/>
  <c r="U100" i="100"/>
  <c r="S100" i="100"/>
  <c r="P100" i="100"/>
  <c r="M100" i="100"/>
  <c r="J100" i="100"/>
  <c r="G100" i="100"/>
  <c r="H100" i="100" s="1"/>
  <c r="AD99" i="100"/>
  <c r="U99" i="100"/>
  <c r="S99" i="100"/>
  <c r="P99" i="100"/>
  <c r="M99" i="100"/>
  <c r="J99" i="100"/>
  <c r="G99" i="100"/>
  <c r="H99" i="100" s="1"/>
  <c r="AD98" i="100"/>
  <c r="U98" i="100"/>
  <c r="S98" i="100"/>
  <c r="P98" i="100"/>
  <c r="M98" i="100"/>
  <c r="J98" i="100"/>
  <c r="G98" i="100"/>
  <c r="H98" i="100" s="1"/>
  <c r="AD97" i="100"/>
  <c r="U97" i="100"/>
  <c r="S97" i="100"/>
  <c r="P97" i="100"/>
  <c r="M97" i="100"/>
  <c r="J97" i="100"/>
  <c r="G97" i="100"/>
  <c r="H97" i="100" s="1"/>
  <c r="AD96" i="100"/>
  <c r="U96" i="100"/>
  <c r="S96" i="100"/>
  <c r="P96" i="100"/>
  <c r="J96" i="100"/>
  <c r="G96" i="100"/>
  <c r="H96" i="100" s="1"/>
  <c r="AD95" i="100"/>
  <c r="U95" i="100"/>
  <c r="S95" i="100"/>
  <c r="P95" i="100"/>
  <c r="M95" i="100"/>
  <c r="J95" i="100"/>
  <c r="G95" i="100"/>
  <c r="H95" i="100" s="1"/>
  <c r="AD94" i="100"/>
  <c r="U94" i="100"/>
  <c r="S94" i="100"/>
  <c r="P94" i="100"/>
  <c r="M94" i="100"/>
  <c r="J94" i="100"/>
  <c r="G94" i="100"/>
  <c r="H94" i="100" s="1"/>
  <c r="AD93" i="100"/>
  <c r="U93" i="100"/>
  <c r="S93" i="100"/>
  <c r="P93" i="100"/>
  <c r="M93" i="100"/>
  <c r="J93" i="100"/>
  <c r="G93" i="100"/>
  <c r="H93" i="100" s="1"/>
  <c r="AD92" i="100"/>
  <c r="U92" i="100"/>
  <c r="S92" i="100"/>
  <c r="P92" i="100"/>
  <c r="M92" i="100"/>
  <c r="J92" i="100"/>
  <c r="G92" i="100"/>
  <c r="H92" i="100" s="1"/>
  <c r="AD91" i="100"/>
  <c r="U91" i="100"/>
  <c r="S91" i="100"/>
  <c r="P91" i="100"/>
  <c r="J91" i="100"/>
  <c r="G91" i="100"/>
  <c r="H91" i="100" s="1"/>
  <c r="AD90" i="100"/>
  <c r="U90" i="100"/>
  <c r="S90" i="100"/>
  <c r="P90" i="100"/>
  <c r="M90" i="100"/>
  <c r="J90" i="100"/>
  <c r="G90" i="100"/>
  <c r="H90" i="100" s="1"/>
  <c r="AD89" i="100"/>
  <c r="U89" i="100"/>
  <c r="S89" i="100"/>
  <c r="P89" i="100"/>
  <c r="M89" i="100"/>
  <c r="J89" i="100"/>
  <c r="G89" i="100"/>
  <c r="H89" i="100" s="1"/>
  <c r="AD88" i="100"/>
  <c r="U88" i="100"/>
  <c r="S88" i="100"/>
  <c r="P88" i="100"/>
  <c r="M88" i="100"/>
  <c r="J88" i="100"/>
  <c r="G88" i="100"/>
  <c r="H88" i="100" s="1"/>
  <c r="AD87" i="100"/>
  <c r="U87" i="100"/>
  <c r="S87" i="100"/>
  <c r="P87" i="100"/>
  <c r="M87" i="100"/>
  <c r="J87" i="100"/>
  <c r="G87" i="100"/>
  <c r="H87" i="100" s="1"/>
  <c r="AD86" i="100"/>
  <c r="U86" i="100"/>
  <c r="S86" i="100"/>
  <c r="P86" i="100"/>
  <c r="M86" i="100"/>
  <c r="J86" i="100"/>
  <c r="G86" i="100"/>
  <c r="H86" i="100" s="1"/>
  <c r="AD85" i="100"/>
  <c r="U85" i="100"/>
  <c r="J85" i="100"/>
  <c r="G85" i="100"/>
  <c r="H85" i="100" s="1"/>
  <c r="AD84" i="100"/>
  <c r="U84" i="100"/>
  <c r="S84" i="100"/>
  <c r="M84" i="100"/>
  <c r="J84" i="100"/>
  <c r="G84" i="100"/>
  <c r="H84" i="100" s="1"/>
  <c r="AD83" i="100"/>
  <c r="U83" i="100"/>
  <c r="S83" i="100"/>
  <c r="M83" i="100"/>
  <c r="J83" i="100"/>
  <c r="G83" i="100"/>
  <c r="H83" i="100" s="1"/>
  <c r="AD82" i="100"/>
  <c r="U82" i="100"/>
  <c r="S82" i="100"/>
  <c r="M82" i="100"/>
  <c r="G82" i="100"/>
  <c r="H82" i="100" s="1"/>
  <c r="AD81" i="100"/>
  <c r="U81" i="100"/>
  <c r="S81" i="100"/>
  <c r="J81" i="100"/>
  <c r="G81" i="100"/>
  <c r="H81" i="100" s="1"/>
  <c r="AD80" i="100"/>
  <c r="U80" i="100"/>
  <c r="S80" i="100"/>
  <c r="J80" i="100"/>
  <c r="G80" i="100"/>
  <c r="H80" i="100" s="1"/>
  <c r="AD79" i="100"/>
  <c r="U79" i="100"/>
  <c r="S79" i="100"/>
  <c r="P79" i="100"/>
  <c r="M79" i="100"/>
  <c r="J79" i="100"/>
  <c r="G79" i="100"/>
  <c r="H79" i="100" s="1"/>
  <c r="AD78" i="100"/>
  <c r="U78" i="100"/>
  <c r="S78" i="100"/>
  <c r="M78" i="100"/>
  <c r="J78" i="100"/>
  <c r="G78" i="100"/>
  <c r="H78" i="100" s="1"/>
  <c r="AD77" i="100"/>
  <c r="U77" i="100"/>
  <c r="S77" i="100"/>
  <c r="M77" i="100"/>
  <c r="J77" i="100"/>
  <c r="G77" i="100"/>
  <c r="H77" i="100" s="1"/>
  <c r="AD76" i="100"/>
  <c r="U76" i="100"/>
  <c r="S76" i="100"/>
  <c r="P76" i="100"/>
  <c r="M76" i="100"/>
  <c r="J76" i="100"/>
  <c r="G76" i="100"/>
  <c r="H76" i="100" s="1"/>
  <c r="AD75" i="100"/>
  <c r="U75" i="100"/>
  <c r="S75" i="100"/>
  <c r="P75" i="100"/>
  <c r="J75" i="100"/>
  <c r="G75" i="100"/>
  <c r="H75" i="100" s="1"/>
  <c r="AD74" i="100"/>
  <c r="U74" i="100"/>
  <c r="S74" i="100"/>
  <c r="P74" i="100"/>
  <c r="J74" i="100"/>
  <c r="G74" i="100"/>
  <c r="H74" i="100" s="1"/>
  <c r="AD73" i="100"/>
  <c r="U73" i="100"/>
  <c r="S73" i="100"/>
  <c r="P73" i="100"/>
  <c r="M73" i="100"/>
  <c r="J73" i="100"/>
  <c r="G73" i="100"/>
  <c r="H73" i="100" s="1"/>
  <c r="AD72" i="100"/>
  <c r="U72" i="100"/>
  <c r="S72" i="100"/>
  <c r="P72" i="100"/>
  <c r="J72" i="100"/>
  <c r="G72" i="100"/>
  <c r="H72" i="100" s="1"/>
  <c r="AD71" i="100"/>
  <c r="U71" i="100"/>
  <c r="S71" i="100"/>
  <c r="P71" i="100"/>
  <c r="J71" i="100"/>
  <c r="G71" i="100"/>
  <c r="H71" i="100" s="1"/>
  <c r="AD70" i="100"/>
  <c r="U70" i="100"/>
  <c r="S70" i="100"/>
  <c r="M70" i="100"/>
  <c r="J70" i="100"/>
  <c r="G70" i="100"/>
  <c r="H70" i="100" s="1"/>
  <c r="AD69" i="100"/>
  <c r="U69" i="100"/>
  <c r="S69" i="100"/>
  <c r="P69" i="100"/>
  <c r="M69" i="100"/>
  <c r="J69" i="100"/>
  <c r="G69" i="100"/>
  <c r="H69" i="100" s="1"/>
  <c r="AD68" i="100"/>
  <c r="U68" i="100"/>
  <c r="S68" i="100"/>
  <c r="P68" i="100"/>
  <c r="M68" i="100"/>
  <c r="J68" i="100"/>
  <c r="G68" i="100"/>
  <c r="H68" i="100" s="1"/>
  <c r="AD67" i="100"/>
  <c r="U67" i="100"/>
  <c r="S67" i="100"/>
  <c r="P67" i="100"/>
  <c r="J67" i="100"/>
  <c r="G67" i="100"/>
  <c r="H67" i="100" s="1"/>
  <c r="AD66" i="100"/>
  <c r="U66" i="100"/>
  <c r="S66" i="100"/>
  <c r="P66" i="100"/>
  <c r="J66" i="100"/>
  <c r="G66" i="100"/>
  <c r="H66" i="100" s="1"/>
  <c r="AD65" i="100"/>
  <c r="U65" i="100"/>
  <c r="S65" i="100"/>
  <c r="P65" i="100"/>
  <c r="M65" i="100"/>
  <c r="J65" i="100"/>
  <c r="G65" i="100"/>
  <c r="H65" i="100" s="1"/>
  <c r="AD64" i="100"/>
  <c r="U64" i="100"/>
  <c r="S64" i="100"/>
  <c r="P64" i="100"/>
  <c r="M64" i="100"/>
  <c r="J64" i="100"/>
  <c r="G64" i="100"/>
  <c r="H64" i="100" s="1"/>
  <c r="AD63" i="100"/>
  <c r="U63" i="100"/>
  <c r="S63" i="100"/>
  <c r="P63" i="100"/>
  <c r="J63" i="100"/>
  <c r="G63" i="100"/>
  <c r="H63" i="100" s="1"/>
  <c r="AD62" i="100"/>
  <c r="U62" i="100"/>
  <c r="S62" i="100"/>
  <c r="P62" i="100"/>
  <c r="M62" i="100"/>
  <c r="J62" i="100"/>
  <c r="G62" i="100"/>
  <c r="H62" i="100" s="1"/>
  <c r="AD61" i="100"/>
  <c r="U61" i="100"/>
  <c r="S61" i="100"/>
  <c r="P61" i="100"/>
  <c r="J61" i="100"/>
  <c r="G61" i="100"/>
  <c r="H61" i="100" s="1"/>
  <c r="AD60" i="100"/>
  <c r="U60" i="100"/>
  <c r="S60" i="100"/>
  <c r="M60" i="100"/>
  <c r="J60" i="100"/>
  <c r="G60" i="100"/>
  <c r="H60" i="100" s="1"/>
  <c r="AD59" i="100"/>
  <c r="U59" i="100"/>
  <c r="S59" i="100"/>
  <c r="M59" i="100"/>
  <c r="J59" i="100"/>
  <c r="G59" i="100"/>
  <c r="H59" i="100" s="1"/>
  <c r="AD58" i="100"/>
  <c r="U58" i="100"/>
  <c r="S58" i="100"/>
  <c r="P58" i="100"/>
  <c r="J58" i="100"/>
  <c r="G58" i="100"/>
  <c r="H58" i="100" s="1"/>
  <c r="AD57" i="100"/>
  <c r="U57" i="100"/>
  <c r="S57" i="100"/>
  <c r="J57" i="100"/>
  <c r="G57" i="100"/>
  <c r="H57" i="100" s="1"/>
  <c r="AD56" i="100"/>
  <c r="U56" i="100"/>
  <c r="S56" i="100"/>
  <c r="P56" i="100"/>
  <c r="M56" i="100"/>
  <c r="J56" i="100"/>
  <c r="G56" i="100"/>
  <c r="H56" i="100" s="1"/>
  <c r="AD55" i="100"/>
  <c r="U55" i="100"/>
  <c r="S55" i="100"/>
  <c r="P55" i="100"/>
  <c r="J55" i="100"/>
  <c r="G55" i="100"/>
  <c r="H55" i="100" s="1"/>
  <c r="AD54" i="100"/>
  <c r="U54" i="100"/>
  <c r="S54" i="100"/>
  <c r="M54" i="100"/>
  <c r="J54" i="100"/>
  <c r="G54" i="100"/>
  <c r="H54" i="100" s="1"/>
  <c r="AD53" i="100"/>
  <c r="U53" i="100"/>
  <c r="S53" i="100"/>
  <c r="P53" i="100"/>
  <c r="J53" i="100"/>
  <c r="G53" i="100"/>
  <c r="H53" i="100" s="1"/>
  <c r="AD52" i="100"/>
  <c r="U52" i="100"/>
  <c r="S52" i="100"/>
  <c r="P52" i="100"/>
  <c r="M52" i="100"/>
  <c r="J52" i="100"/>
  <c r="G52" i="100"/>
  <c r="H52" i="100" s="1"/>
  <c r="AD51" i="100"/>
  <c r="U51" i="100"/>
  <c r="S51" i="100"/>
  <c r="P51" i="100"/>
  <c r="J51" i="100"/>
  <c r="G51" i="100"/>
  <c r="H51" i="100" s="1"/>
  <c r="AD50" i="100"/>
  <c r="U50" i="100"/>
  <c r="S50" i="100"/>
  <c r="P50" i="100"/>
  <c r="J50" i="100"/>
  <c r="G50" i="100"/>
  <c r="H50" i="100" s="1"/>
  <c r="AD49" i="100"/>
  <c r="U49" i="100"/>
  <c r="S49" i="100"/>
  <c r="P49" i="100"/>
  <c r="M49" i="100"/>
  <c r="J49" i="100"/>
  <c r="G49" i="100"/>
  <c r="H49" i="100" s="1"/>
  <c r="AD48" i="100"/>
  <c r="U48" i="100"/>
  <c r="S48" i="100"/>
  <c r="P48" i="100"/>
  <c r="M48" i="100"/>
  <c r="J48" i="100"/>
  <c r="G48" i="100"/>
  <c r="H48" i="100" s="1"/>
  <c r="AD47" i="100"/>
  <c r="U47" i="100"/>
  <c r="S47" i="100"/>
  <c r="P47" i="100"/>
  <c r="M47" i="100"/>
  <c r="J47" i="100"/>
  <c r="G47" i="100"/>
  <c r="H47" i="100" s="1"/>
  <c r="AD46" i="100"/>
  <c r="U46" i="100"/>
  <c r="S46" i="100"/>
  <c r="M46" i="100"/>
  <c r="J46" i="100"/>
  <c r="G46" i="100"/>
  <c r="H46" i="100" s="1"/>
  <c r="AD45" i="100"/>
  <c r="U45" i="100"/>
  <c r="S45" i="100"/>
  <c r="P45" i="100"/>
  <c r="J45" i="100"/>
  <c r="G45" i="100"/>
  <c r="H45" i="100" s="1"/>
  <c r="AD44" i="100"/>
  <c r="U44" i="100"/>
  <c r="S44" i="100"/>
  <c r="P44" i="100"/>
  <c r="J44" i="100"/>
  <c r="G44" i="100"/>
  <c r="H44" i="100" s="1"/>
  <c r="AD43" i="100"/>
  <c r="U43" i="100"/>
  <c r="S43" i="100"/>
  <c r="P43" i="100"/>
  <c r="J43" i="100"/>
  <c r="G43" i="100"/>
  <c r="H43" i="100" s="1"/>
  <c r="AD42" i="100"/>
  <c r="U42" i="100"/>
  <c r="S42" i="100"/>
  <c r="M42" i="100"/>
  <c r="J42" i="100"/>
  <c r="G42" i="100"/>
  <c r="H42" i="100" s="1"/>
  <c r="AD41" i="100"/>
  <c r="U41" i="100"/>
  <c r="S41" i="100"/>
  <c r="M41" i="100"/>
  <c r="J41" i="100"/>
  <c r="G41" i="100"/>
  <c r="H41" i="100" s="1"/>
  <c r="AD40" i="100"/>
  <c r="U40" i="100"/>
  <c r="S40" i="100"/>
  <c r="J40" i="100"/>
  <c r="G40" i="100"/>
  <c r="H40" i="100" s="1"/>
  <c r="AD39" i="100"/>
  <c r="U39" i="100"/>
  <c r="S39" i="100"/>
  <c r="P39" i="100"/>
  <c r="J39" i="100"/>
  <c r="G39" i="100"/>
  <c r="H39" i="100" s="1"/>
  <c r="AD38" i="100"/>
  <c r="U38" i="100"/>
  <c r="S38" i="100"/>
  <c r="M38" i="100"/>
  <c r="J38" i="100"/>
  <c r="G38" i="100"/>
  <c r="H38" i="100" s="1"/>
  <c r="AD37" i="100"/>
  <c r="U37" i="100"/>
  <c r="S37" i="100"/>
  <c r="M37" i="100"/>
  <c r="J37" i="100"/>
  <c r="G37" i="100"/>
  <c r="H37" i="100" s="1"/>
  <c r="AD36" i="100"/>
  <c r="U36" i="100"/>
  <c r="S36" i="100"/>
  <c r="P36" i="100"/>
  <c r="M36" i="100"/>
  <c r="J36" i="100"/>
  <c r="G36" i="100"/>
  <c r="H36" i="100" s="1"/>
  <c r="AD35" i="100"/>
  <c r="U35" i="100"/>
  <c r="S35" i="100"/>
  <c r="P35" i="100"/>
  <c r="J35" i="100"/>
  <c r="G35" i="100"/>
  <c r="H35" i="100" s="1"/>
  <c r="AD34" i="100"/>
  <c r="U34" i="100"/>
  <c r="S34" i="100"/>
  <c r="P34" i="100"/>
  <c r="M34" i="100"/>
  <c r="J34" i="100"/>
  <c r="G34" i="100"/>
  <c r="H34" i="100" s="1"/>
  <c r="AD33" i="100"/>
  <c r="U33" i="100"/>
  <c r="S33" i="100"/>
  <c r="P33" i="100"/>
  <c r="J33" i="100"/>
  <c r="G33" i="100"/>
  <c r="H33" i="100" s="1"/>
  <c r="AD32" i="100"/>
  <c r="U32" i="100"/>
  <c r="S32" i="100"/>
  <c r="P32" i="100"/>
  <c r="J32" i="100"/>
  <c r="G32" i="100"/>
  <c r="H32" i="100" s="1"/>
  <c r="AD31" i="100"/>
  <c r="U31" i="100"/>
  <c r="S31" i="100"/>
  <c r="P31" i="100"/>
  <c r="J31" i="100"/>
  <c r="G31" i="100"/>
  <c r="H31" i="100" s="1"/>
  <c r="AD30" i="100"/>
  <c r="U30" i="100"/>
  <c r="P30" i="100"/>
  <c r="M30" i="100"/>
  <c r="J30" i="100"/>
  <c r="G30" i="100"/>
  <c r="H30" i="100" s="1"/>
  <c r="AD29" i="100"/>
  <c r="U29" i="100"/>
  <c r="S29" i="100"/>
  <c r="P29" i="100"/>
  <c r="J29" i="100"/>
  <c r="G29" i="100"/>
  <c r="H29" i="100" s="1"/>
  <c r="AD28" i="100"/>
  <c r="U28" i="100"/>
  <c r="S28" i="100"/>
  <c r="P28" i="100"/>
  <c r="J28" i="100"/>
  <c r="G28" i="100"/>
  <c r="H28" i="100" s="1"/>
  <c r="AD27" i="100"/>
  <c r="U27" i="100"/>
  <c r="S27" i="100"/>
  <c r="P27" i="100"/>
  <c r="M27" i="100"/>
  <c r="J27" i="100"/>
  <c r="G27" i="100"/>
  <c r="H27" i="100" s="1"/>
  <c r="AD26" i="100"/>
  <c r="U26" i="100"/>
  <c r="S26" i="100"/>
  <c r="P26" i="100"/>
  <c r="J26" i="100"/>
  <c r="G26" i="100"/>
  <c r="H26" i="100" s="1"/>
  <c r="AD25" i="100"/>
  <c r="U25" i="100"/>
  <c r="S25" i="100"/>
  <c r="P25" i="100"/>
  <c r="J25" i="100"/>
  <c r="G25" i="100"/>
  <c r="H25" i="100" s="1"/>
  <c r="AD24" i="100"/>
  <c r="U24" i="100"/>
  <c r="S24" i="100"/>
  <c r="P24" i="100"/>
  <c r="J24" i="100"/>
  <c r="G24" i="100"/>
  <c r="H24" i="100" s="1"/>
  <c r="AD23" i="100"/>
  <c r="U23" i="100"/>
  <c r="S23" i="100"/>
  <c r="P23" i="100"/>
  <c r="M23" i="100"/>
  <c r="J23" i="100"/>
  <c r="G23" i="100"/>
  <c r="H23" i="100" s="1"/>
  <c r="AD22" i="100"/>
  <c r="U22" i="100"/>
  <c r="S22" i="100"/>
  <c r="P22" i="100"/>
  <c r="M22" i="100"/>
  <c r="J22" i="100"/>
  <c r="G22" i="100"/>
  <c r="H22" i="100" s="1"/>
  <c r="AD21" i="100"/>
  <c r="U21" i="100"/>
  <c r="S21" i="100"/>
  <c r="P21" i="100"/>
  <c r="M21" i="100"/>
  <c r="J21" i="100"/>
  <c r="G21" i="100"/>
  <c r="H21" i="100" s="1"/>
  <c r="AD20" i="100"/>
  <c r="U20" i="100"/>
  <c r="S20" i="100"/>
  <c r="P20" i="100"/>
  <c r="J20" i="100"/>
  <c r="G20" i="100"/>
  <c r="H20" i="100" s="1"/>
  <c r="AD19" i="100"/>
  <c r="U19" i="100"/>
  <c r="S19" i="100"/>
  <c r="P19" i="100"/>
  <c r="M19" i="100"/>
  <c r="J19" i="100"/>
  <c r="G19" i="100"/>
  <c r="H19" i="100" s="1"/>
  <c r="AD18" i="100"/>
  <c r="U18" i="100"/>
  <c r="S18" i="100"/>
  <c r="M18" i="100"/>
  <c r="J18" i="100"/>
  <c r="G18" i="100"/>
  <c r="H18" i="100" s="1"/>
  <c r="AD17" i="100"/>
  <c r="U17" i="100"/>
  <c r="S17" i="100"/>
  <c r="J17" i="100"/>
  <c r="G17" i="100"/>
  <c r="H17" i="100" s="1"/>
  <c r="AD16" i="100"/>
  <c r="U16" i="100"/>
  <c r="S16" i="100"/>
  <c r="M16" i="100"/>
  <c r="J16" i="100"/>
  <c r="G16" i="100"/>
  <c r="H16" i="100" s="1"/>
  <c r="AD15" i="100"/>
  <c r="U15" i="100"/>
  <c r="S15" i="100"/>
  <c r="P15" i="100"/>
  <c r="M15" i="100"/>
  <c r="J15" i="100"/>
  <c r="G15" i="100"/>
  <c r="H15" i="100" s="1"/>
  <c r="AD14" i="100"/>
  <c r="U14" i="100"/>
  <c r="S14" i="100"/>
  <c r="P14" i="100"/>
  <c r="J14" i="100"/>
  <c r="G14" i="100"/>
  <c r="H14" i="100" s="1"/>
  <c r="AD13" i="100"/>
  <c r="U13" i="100"/>
  <c r="S13" i="100"/>
  <c r="P13" i="100"/>
  <c r="M13" i="100"/>
  <c r="J13" i="100"/>
  <c r="G13" i="100"/>
  <c r="H13" i="100" s="1"/>
  <c r="AD12" i="100"/>
  <c r="U12" i="100"/>
  <c r="S12" i="100"/>
  <c r="P12" i="100"/>
  <c r="M12" i="100"/>
  <c r="J12" i="100"/>
  <c r="G12" i="100"/>
  <c r="H12" i="100" s="1"/>
  <c r="AD11" i="100"/>
  <c r="U11" i="100"/>
  <c r="S11" i="100"/>
  <c r="P11" i="100"/>
  <c r="J11" i="100"/>
  <c r="G11" i="100"/>
  <c r="H11" i="100" s="1"/>
  <c r="AD10" i="100"/>
  <c r="U10" i="100"/>
  <c r="S10" i="100"/>
  <c r="P10" i="100"/>
  <c r="M10" i="100"/>
  <c r="J10" i="100"/>
  <c r="G10" i="100"/>
  <c r="H10" i="100" s="1"/>
  <c r="AD9" i="100"/>
  <c r="U9" i="100"/>
  <c r="S9" i="100"/>
  <c r="P9" i="100"/>
  <c r="J9" i="100"/>
  <c r="G9" i="100"/>
  <c r="H9" i="100" s="1"/>
  <c r="AD8" i="100"/>
  <c r="U8" i="100"/>
  <c r="S8" i="100"/>
  <c r="P8" i="100"/>
  <c r="J8" i="100"/>
  <c r="G8" i="100"/>
  <c r="H8" i="100" s="1"/>
  <c r="AD7" i="100"/>
  <c r="U7" i="100"/>
  <c r="S7" i="100"/>
  <c r="P7" i="100"/>
  <c r="J7" i="100"/>
  <c r="G7" i="100"/>
  <c r="H7" i="100" s="1"/>
  <c r="AD6" i="100"/>
  <c r="U6" i="100"/>
  <c r="S6" i="100"/>
  <c r="P6" i="100"/>
  <c r="J6" i="100"/>
  <c r="G6" i="100"/>
  <c r="H6" i="100" s="1"/>
  <c r="AD5" i="100"/>
  <c r="U5" i="100"/>
  <c r="S5" i="100"/>
  <c r="P5" i="100"/>
  <c r="M5" i="100"/>
  <c r="J5" i="100"/>
  <c r="G5" i="100"/>
  <c r="H5" i="100" s="1"/>
  <c r="AD4" i="100"/>
  <c r="U4" i="100"/>
  <c r="S4" i="100"/>
  <c r="P4" i="100"/>
  <c r="M4" i="100"/>
  <c r="J4" i="100"/>
  <c r="G4" i="100"/>
  <c r="H4" i="100" s="1"/>
  <c r="AD560" i="100" l="1"/>
  <c r="D564" i="100" s="1"/>
  <c r="D565" i="100" s="1"/>
  <c r="D567" i="100" s="1"/>
  <c r="E567" i="100" s="1"/>
  <c r="D568" i="100"/>
  <c r="E568" i="100" s="1"/>
  <c r="S603" i="74" l="1"/>
  <c r="S602" i="74"/>
  <c r="S601" i="74"/>
  <c r="S600" i="74"/>
  <c r="S599" i="74"/>
  <c r="S598" i="74"/>
  <c r="S597" i="74"/>
  <c r="S596" i="74"/>
  <c r="S595" i="74"/>
  <c r="S594" i="74"/>
  <c r="S593" i="74"/>
  <c r="S592" i="74"/>
  <c r="S591" i="74"/>
  <c r="S590" i="74"/>
  <c r="S589" i="74"/>
  <c r="S588" i="74"/>
  <c r="S587" i="74"/>
  <c r="S586" i="74"/>
  <c r="S585" i="74"/>
  <c r="S584" i="74"/>
  <c r="S583" i="74"/>
  <c r="S582" i="74"/>
  <c r="S581" i="74"/>
  <c r="S580" i="74"/>
  <c r="S579" i="74"/>
  <c r="S578" i="74"/>
  <c r="S577" i="74"/>
  <c r="S576" i="74"/>
  <c r="S575" i="74"/>
  <c r="S574" i="74"/>
  <c r="S573" i="74"/>
  <c r="S572" i="74"/>
  <c r="S571" i="74"/>
  <c r="S570" i="74"/>
  <c r="S569" i="74"/>
  <c r="S568" i="74"/>
  <c r="S567" i="74"/>
  <c r="S566" i="74"/>
  <c r="S565" i="74"/>
  <c r="S564" i="74"/>
  <c r="S563" i="74"/>
  <c r="S562" i="74"/>
  <c r="S561" i="74"/>
  <c r="S560" i="74"/>
  <c r="S559" i="74"/>
  <c r="S558" i="74"/>
  <c r="S557" i="74"/>
  <c r="S556" i="74"/>
  <c r="S555" i="74"/>
  <c r="S554" i="74"/>
  <c r="S553" i="74"/>
  <c r="S552" i="74"/>
  <c r="S551" i="74"/>
  <c r="S550" i="74"/>
  <c r="S549" i="74"/>
  <c r="S548" i="74"/>
  <c r="S547" i="74"/>
  <c r="S546" i="74"/>
  <c r="S545" i="74"/>
  <c r="S544" i="74"/>
  <c r="S543" i="74"/>
  <c r="S542" i="74"/>
  <c r="S541" i="74"/>
  <c r="S540" i="74"/>
  <c r="S539" i="74"/>
  <c r="S538" i="74"/>
  <c r="S537" i="74"/>
  <c r="S536" i="74"/>
  <c r="S535" i="74"/>
  <c r="S534" i="74"/>
  <c r="S533" i="74"/>
  <c r="S532" i="74"/>
  <c r="S531" i="74"/>
  <c r="S530" i="74"/>
  <c r="S529" i="74"/>
  <c r="S528" i="74"/>
  <c r="S527" i="74"/>
  <c r="S526" i="74"/>
  <c r="S525" i="74"/>
  <c r="S524" i="74"/>
  <c r="S523" i="74"/>
  <c r="S522" i="74"/>
  <c r="S521" i="74"/>
  <c r="S520" i="74"/>
  <c r="S519" i="74"/>
  <c r="S518" i="74"/>
  <c r="S517" i="74"/>
  <c r="S516" i="74"/>
  <c r="S515" i="74"/>
  <c r="S514" i="74"/>
  <c r="S513" i="74"/>
  <c r="S512" i="74"/>
  <c r="S511" i="74"/>
  <c r="S510" i="74"/>
  <c r="S509" i="74"/>
  <c r="S508" i="74"/>
  <c r="S507" i="74"/>
  <c r="S506" i="74"/>
  <c r="S505" i="74"/>
  <c r="S504" i="74"/>
  <c r="S503" i="74"/>
  <c r="S502" i="74"/>
  <c r="S501" i="74"/>
  <c r="S500" i="74"/>
  <c r="S499" i="74"/>
  <c r="S498" i="74"/>
  <c r="S497" i="74"/>
  <c r="S496" i="74"/>
  <c r="S495" i="74"/>
  <c r="S494" i="74"/>
  <c r="S493" i="74"/>
  <c r="S492" i="74"/>
  <c r="S491" i="74"/>
  <c r="S490" i="74"/>
  <c r="S489" i="74"/>
  <c r="S488" i="74"/>
  <c r="S487" i="74"/>
  <c r="S486" i="74"/>
  <c r="S485" i="74"/>
  <c r="S484" i="74"/>
  <c r="S483" i="74"/>
  <c r="S482" i="74"/>
  <c r="S481" i="74"/>
  <c r="S480" i="74"/>
  <c r="S479" i="74"/>
  <c r="S478" i="74"/>
  <c r="S477" i="74"/>
  <c r="S476" i="74"/>
  <c r="S475" i="74"/>
  <c r="S474" i="74"/>
  <c r="S473" i="74"/>
  <c r="S472" i="74"/>
  <c r="S471" i="74"/>
  <c r="S470" i="74"/>
  <c r="S469" i="74"/>
  <c r="S468" i="74"/>
  <c r="S467" i="74"/>
  <c r="S466" i="74"/>
  <c r="S465" i="74"/>
  <c r="S464" i="74"/>
  <c r="S463" i="74"/>
  <c r="S462" i="74"/>
  <c r="S461" i="74"/>
  <c r="S460" i="74"/>
  <c r="S459" i="74"/>
  <c r="S458" i="74"/>
  <c r="S457" i="74"/>
  <c r="S456" i="74"/>
  <c r="S455" i="74"/>
  <c r="S454" i="74"/>
  <c r="S453" i="74"/>
  <c r="S452" i="74"/>
  <c r="S451" i="74"/>
  <c r="S450" i="74"/>
  <c r="S449" i="74"/>
  <c r="S448" i="74"/>
  <c r="S447" i="74"/>
  <c r="S446" i="74"/>
  <c r="S445" i="74"/>
  <c r="S444" i="74"/>
  <c r="S443" i="74"/>
  <c r="S442" i="74"/>
  <c r="S441" i="74"/>
  <c r="S440" i="74"/>
  <c r="S439" i="74"/>
  <c r="S438" i="74"/>
  <c r="S437" i="74"/>
  <c r="S436" i="74"/>
  <c r="S435" i="74"/>
  <c r="S434" i="74"/>
  <c r="S433" i="74"/>
  <c r="S432" i="74"/>
  <c r="S431" i="74"/>
  <c r="S430" i="74"/>
  <c r="S429" i="74"/>
  <c r="S428" i="74"/>
  <c r="S427" i="74"/>
  <c r="S426" i="74"/>
  <c r="S425" i="74"/>
  <c r="S424" i="74"/>
  <c r="S423" i="74"/>
  <c r="S422" i="74"/>
  <c r="S421" i="74"/>
  <c r="S420" i="74"/>
  <c r="S419" i="74"/>
  <c r="S418" i="74"/>
  <c r="S417" i="74"/>
  <c r="S416" i="74"/>
  <c r="S415" i="74"/>
  <c r="S414" i="74"/>
  <c r="S413" i="74"/>
  <c r="S412" i="74"/>
  <c r="S411" i="74"/>
  <c r="S410" i="74"/>
  <c r="S409" i="74"/>
  <c r="S408" i="74"/>
  <c r="S407" i="74"/>
  <c r="S406" i="74"/>
  <c r="S405" i="74"/>
  <c r="S404" i="74"/>
  <c r="S403" i="74"/>
  <c r="S402" i="74"/>
  <c r="S401" i="74"/>
  <c r="S400" i="74"/>
  <c r="S399" i="74"/>
  <c r="S398" i="74"/>
  <c r="S397" i="74"/>
  <c r="S396" i="74"/>
  <c r="S395" i="74"/>
  <c r="S394" i="74"/>
  <c r="S393" i="74"/>
  <c r="S392" i="74"/>
  <c r="S391" i="74"/>
  <c r="S390" i="74"/>
  <c r="S389" i="74"/>
  <c r="S388" i="74"/>
  <c r="S387" i="74"/>
  <c r="S386" i="74"/>
  <c r="S385" i="74"/>
  <c r="S384" i="74"/>
  <c r="S383" i="74"/>
  <c r="S382" i="74"/>
  <c r="S381" i="74"/>
  <c r="S380" i="74"/>
  <c r="S379" i="74"/>
  <c r="S378" i="74"/>
  <c r="S377" i="74"/>
  <c r="S376" i="74"/>
  <c r="S375" i="74"/>
  <c r="S374" i="74"/>
  <c r="S373" i="74"/>
  <c r="S372" i="74"/>
  <c r="S371" i="74"/>
  <c r="S370" i="74"/>
  <c r="S369" i="74"/>
  <c r="S368" i="74"/>
  <c r="S367" i="74"/>
  <c r="S366" i="74"/>
  <c r="S365" i="74"/>
  <c r="S364" i="74"/>
  <c r="S363" i="74"/>
  <c r="S362" i="74"/>
  <c r="S361" i="74"/>
  <c r="S360" i="74"/>
  <c r="S359" i="74"/>
  <c r="S358" i="74"/>
  <c r="S357" i="74"/>
  <c r="S356" i="74"/>
  <c r="S355" i="74"/>
  <c r="S354" i="74"/>
  <c r="S353" i="74"/>
  <c r="S352" i="74"/>
  <c r="S351" i="74"/>
  <c r="S350" i="74"/>
  <c r="S349" i="74"/>
  <c r="S348" i="74"/>
  <c r="S347" i="74"/>
  <c r="S346" i="74"/>
  <c r="S345" i="74"/>
  <c r="S344" i="74"/>
  <c r="S343" i="74"/>
  <c r="S342" i="74"/>
  <c r="S341" i="74"/>
  <c r="S340" i="74"/>
  <c r="S339" i="74"/>
  <c r="S338" i="74"/>
  <c r="S337" i="74"/>
  <c r="S336" i="74"/>
  <c r="S335" i="74"/>
  <c r="S334" i="74"/>
  <c r="S333" i="74"/>
  <c r="S332" i="74"/>
  <c r="S331" i="74"/>
  <c r="S330" i="74"/>
  <c r="S329" i="74"/>
  <c r="S328" i="74"/>
  <c r="S327" i="74"/>
  <c r="S326" i="74"/>
  <c r="S325" i="74"/>
  <c r="S324" i="74"/>
  <c r="S323" i="74"/>
  <c r="S322" i="74"/>
  <c r="S321" i="74"/>
  <c r="S320" i="74"/>
  <c r="S319" i="74"/>
  <c r="S318" i="74"/>
  <c r="S317" i="74"/>
  <c r="S316" i="74"/>
  <c r="S315" i="74"/>
  <c r="S314" i="74"/>
  <c r="S313" i="74"/>
  <c r="S312" i="74"/>
  <c r="S311" i="74"/>
  <c r="S310" i="74"/>
  <c r="S309" i="74"/>
  <c r="S308" i="74"/>
  <c r="S307" i="74"/>
  <c r="S306" i="74"/>
  <c r="S305" i="74"/>
  <c r="S304" i="74"/>
  <c r="S303" i="74"/>
  <c r="S302" i="74"/>
  <c r="S301" i="74"/>
  <c r="S300" i="74"/>
  <c r="S299" i="74"/>
  <c r="S298" i="74"/>
  <c r="S297" i="74"/>
  <c r="S296" i="74"/>
  <c r="S295" i="74"/>
  <c r="S294" i="74"/>
  <c r="S293" i="74"/>
  <c r="S292" i="74"/>
  <c r="S291" i="74"/>
  <c r="S290" i="74"/>
  <c r="S289" i="74"/>
  <c r="S288" i="74"/>
  <c r="S287" i="74"/>
  <c r="S286" i="74"/>
  <c r="S285" i="74"/>
  <c r="S284" i="74"/>
  <c r="S283" i="74"/>
  <c r="S282" i="74"/>
  <c r="S281" i="74"/>
  <c r="S280" i="74"/>
  <c r="S279" i="74"/>
  <c r="S278" i="74"/>
  <c r="S277" i="74"/>
  <c r="S276" i="74"/>
  <c r="S275" i="74"/>
  <c r="S274" i="74"/>
  <c r="S273" i="74"/>
  <c r="S272" i="74"/>
  <c r="S271" i="74"/>
  <c r="S270" i="74"/>
  <c r="S269" i="74"/>
  <c r="S268" i="74"/>
  <c r="S267" i="74"/>
  <c r="S266" i="74"/>
  <c r="S265" i="74"/>
  <c r="S264" i="74"/>
  <c r="S263" i="74"/>
  <c r="S262" i="74"/>
  <c r="S261" i="74"/>
  <c r="S260" i="74"/>
  <c r="S259" i="74"/>
  <c r="S258" i="74"/>
  <c r="S257" i="74"/>
  <c r="S256" i="74"/>
  <c r="S255" i="74"/>
  <c r="S254" i="74"/>
  <c r="S253" i="74"/>
  <c r="S252" i="74"/>
  <c r="S251" i="74"/>
  <c r="S250" i="74"/>
  <c r="S249" i="74"/>
  <c r="S248" i="74"/>
  <c r="S247" i="74"/>
  <c r="S246" i="74"/>
  <c r="S245" i="74"/>
  <c r="S244" i="74"/>
  <c r="S243" i="74"/>
  <c r="S242" i="74"/>
  <c r="S241" i="74"/>
  <c r="S240" i="74"/>
  <c r="S239" i="74"/>
  <c r="S238" i="74"/>
  <c r="S237" i="74"/>
  <c r="S236" i="74"/>
  <c r="S235" i="74"/>
  <c r="S234" i="74"/>
  <c r="S233" i="74"/>
  <c r="S232" i="74"/>
  <c r="S231" i="74"/>
  <c r="S230" i="74"/>
  <c r="S229" i="74"/>
  <c r="S228" i="74"/>
  <c r="S227" i="74"/>
  <c r="S226" i="74"/>
  <c r="S225" i="74"/>
  <c r="S224" i="74"/>
  <c r="S223" i="74"/>
  <c r="S222" i="74"/>
  <c r="S221" i="74"/>
  <c r="S220" i="74"/>
  <c r="S219" i="74"/>
  <c r="S218" i="74"/>
  <c r="S217" i="74"/>
  <c r="S216" i="74"/>
  <c r="S215" i="74"/>
  <c r="S214" i="74"/>
  <c r="S213" i="74"/>
  <c r="S212" i="74"/>
  <c r="S211" i="74"/>
  <c r="S210" i="74"/>
  <c r="S209" i="74"/>
  <c r="S208" i="74"/>
  <c r="S207" i="74"/>
  <c r="S206" i="74"/>
  <c r="S205" i="74"/>
  <c r="S204" i="74"/>
  <c r="S203" i="74"/>
  <c r="S202" i="74"/>
  <c r="S201" i="74"/>
  <c r="S200" i="74"/>
  <c r="S199" i="74"/>
  <c r="S198" i="74"/>
  <c r="S197" i="74"/>
  <c r="S196" i="74"/>
  <c r="S195" i="74"/>
  <c r="S194" i="74"/>
  <c r="S193" i="74"/>
  <c r="S192" i="74"/>
  <c r="S191" i="74"/>
  <c r="S190" i="74"/>
  <c r="S189" i="74"/>
  <c r="S188" i="74"/>
  <c r="S187" i="74"/>
  <c r="S186" i="74"/>
  <c r="S185" i="74"/>
  <c r="S184" i="74"/>
  <c r="S183" i="74"/>
  <c r="S182" i="74"/>
  <c r="S181" i="74"/>
  <c r="S180" i="74"/>
  <c r="S179" i="74"/>
  <c r="S178" i="74"/>
  <c r="S177" i="74"/>
  <c r="S176" i="74"/>
  <c r="S175" i="74"/>
  <c r="S174" i="74"/>
  <c r="S173" i="74"/>
  <c r="S172" i="74"/>
  <c r="S171" i="74"/>
  <c r="S170" i="74"/>
  <c r="S169" i="74"/>
  <c r="S168" i="74"/>
  <c r="S167" i="74"/>
  <c r="S166" i="74"/>
  <c r="S165" i="74"/>
  <c r="S164" i="74"/>
  <c r="S163" i="74"/>
  <c r="S162" i="74"/>
  <c r="S161" i="74"/>
  <c r="S160" i="74"/>
  <c r="S159" i="74"/>
  <c r="S158" i="74"/>
  <c r="S157" i="74"/>
  <c r="S156" i="74"/>
  <c r="S155" i="74"/>
  <c r="S154" i="74"/>
  <c r="S153" i="74"/>
  <c r="S152" i="74"/>
  <c r="S151" i="74"/>
  <c r="S150" i="74"/>
  <c r="S149" i="74"/>
  <c r="S148" i="74"/>
  <c r="S147" i="74"/>
  <c r="S146" i="74"/>
  <c r="S145" i="74"/>
  <c r="S144" i="74"/>
  <c r="S143" i="74"/>
  <c r="S142" i="74"/>
  <c r="S141" i="74"/>
  <c r="S140" i="74"/>
  <c r="S139" i="74"/>
  <c r="S138" i="74"/>
  <c r="S137" i="74"/>
  <c r="S136" i="74"/>
  <c r="S135" i="74"/>
  <c r="S134" i="74"/>
  <c r="S133" i="74"/>
  <c r="S132" i="74"/>
  <c r="S131" i="74"/>
  <c r="S130" i="74"/>
  <c r="S129" i="74"/>
  <c r="S128" i="74"/>
  <c r="S127" i="74"/>
  <c r="S126" i="74"/>
  <c r="S125" i="74"/>
  <c r="S124" i="74"/>
  <c r="S123" i="74"/>
  <c r="S122" i="74"/>
  <c r="S121" i="74"/>
  <c r="S120" i="74"/>
  <c r="S119" i="74"/>
  <c r="S118" i="74"/>
  <c r="S117" i="74"/>
  <c r="S116" i="74"/>
  <c r="S115" i="74"/>
  <c r="S114" i="74"/>
  <c r="S113" i="74"/>
  <c r="S112" i="74"/>
  <c r="S111" i="74"/>
  <c r="S110" i="74"/>
  <c r="S109" i="74"/>
  <c r="S108" i="74"/>
  <c r="S107" i="74"/>
  <c r="S106" i="74"/>
  <c r="S105" i="74"/>
  <c r="S104" i="74"/>
  <c r="S103" i="74"/>
  <c r="S102" i="74"/>
  <c r="S101" i="74"/>
  <c r="S100" i="74"/>
  <c r="S99" i="74"/>
  <c r="S98" i="74"/>
  <c r="S97" i="74"/>
  <c r="S96" i="74"/>
  <c r="S95" i="74"/>
  <c r="S94" i="74"/>
  <c r="S93" i="74"/>
  <c r="S92" i="74"/>
  <c r="S91" i="74"/>
  <c r="S90" i="74"/>
  <c r="S89" i="74"/>
  <c r="S88" i="74"/>
  <c r="S87" i="74"/>
  <c r="S86" i="74"/>
  <c r="S85" i="74"/>
  <c r="S84" i="74"/>
  <c r="S83" i="74"/>
  <c r="S82" i="74"/>
  <c r="S81" i="74"/>
  <c r="S80" i="74"/>
  <c r="S79" i="74"/>
  <c r="S78" i="74"/>
  <c r="S77" i="74"/>
  <c r="S76" i="74"/>
  <c r="S75" i="74"/>
  <c r="S74" i="74"/>
  <c r="S73" i="74"/>
  <c r="S72" i="74"/>
  <c r="S71" i="74"/>
  <c r="S70" i="74"/>
  <c r="S69" i="74"/>
  <c r="S68" i="74"/>
  <c r="S67" i="74"/>
  <c r="S66" i="74"/>
  <c r="S65" i="74"/>
  <c r="S64" i="74"/>
  <c r="S63" i="74"/>
  <c r="S62" i="74"/>
  <c r="S61" i="74"/>
  <c r="S60" i="74"/>
  <c r="S59" i="74"/>
  <c r="S58" i="74"/>
  <c r="S57" i="74"/>
  <c r="S56" i="74"/>
  <c r="S55" i="74"/>
  <c r="S54" i="74"/>
  <c r="S53" i="74"/>
  <c r="S52" i="74"/>
  <c r="S51" i="74"/>
  <c r="S50" i="74"/>
  <c r="S49" i="74"/>
  <c r="S48" i="74"/>
  <c r="S47" i="74"/>
  <c r="S46" i="74"/>
  <c r="S45" i="74"/>
  <c r="S44" i="74"/>
  <c r="S43" i="74"/>
  <c r="S42" i="74"/>
  <c r="S41" i="74"/>
  <c r="S40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17" i="74"/>
  <c r="S16" i="74"/>
  <c r="S15" i="74"/>
  <c r="S14" i="74"/>
  <c r="S13" i="74"/>
  <c r="S12" i="74"/>
  <c r="S11" i="74"/>
  <c r="S10" i="74"/>
  <c r="S9" i="74"/>
  <c r="S8" i="74"/>
  <c r="S7" i="74"/>
  <c r="S6" i="74"/>
  <c r="S5" i="74"/>
  <c r="S4" i="74"/>
  <c r="P603" i="74"/>
  <c r="P602" i="74"/>
  <c r="P601" i="74"/>
  <c r="P600" i="74"/>
  <c r="P599" i="74"/>
  <c r="P598" i="74"/>
  <c r="P597" i="74"/>
  <c r="P596" i="74"/>
  <c r="P595" i="74"/>
  <c r="P594" i="74"/>
  <c r="P593" i="74"/>
  <c r="P592" i="74"/>
  <c r="P591" i="74"/>
  <c r="P590" i="74"/>
  <c r="P589" i="74"/>
  <c r="P588" i="74"/>
  <c r="P587" i="74"/>
  <c r="P586" i="74"/>
  <c r="P585" i="74"/>
  <c r="P584" i="74"/>
  <c r="P583" i="74"/>
  <c r="P582" i="74"/>
  <c r="P581" i="74"/>
  <c r="P580" i="74"/>
  <c r="P579" i="74"/>
  <c r="P578" i="74"/>
  <c r="P577" i="74"/>
  <c r="P576" i="74"/>
  <c r="P575" i="74"/>
  <c r="P574" i="74"/>
  <c r="P573" i="74"/>
  <c r="P572" i="74"/>
  <c r="P571" i="74"/>
  <c r="P570" i="74"/>
  <c r="P569" i="74"/>
  <c r="P568" i="74"/>
  <c r="P567" i="74"/>
  <c r="P566" i="74"/>
  <c r="P565" i="74"/>
  <c r="P564" i="74"/>
  <c r="P563" i="74"/>
  <c r="P562" i="74"/>
  <c r="P561" i="74"/>
  <c r="P560" i="74"/>
  <c r="P559" i="74"/>
  <c r="P558" i="74"/>
  <c r="P557" i="74"/>
  <c r="P556" i="74"/>
  <c r="P555" i="74"/>
  <c r="P554" i="74"/>
  <c r="P553" i="74"/>
  <c r="P552" i="74"/>
  <c r="P551" i="74"/>
  <c r="P550" i="74"/>
  <c r="P549" i="74"/>
  <c r="P548" i="74"/>
  <c r="P547" i="74"/>
  <c r="P546" i="74"/>
  <c r="P545" i="74"/>
  <c r="P544" i="74"/>
  <c r="P543" i="74"/>
  <c r="P542" i="74"/>
  <c r="P541" i="74"/>
  <c r="P540" i="74"/>
  <c r="P539" i="74"/>
  <c r="P538" i="74"/>
  <c r="P537" i="74"/>
  <c r="P536" i="74"/>
  <c r="P535" i="74"/>
  <c r="P534" i="74"/>
  <c r="P533" i="74"/>
  <c r="P532" i="74"/>
  <c r="P531" i="74"/>
  <c r="P530" i="74"/>
  <c r="P529" i="74"/>
  <c r="P528" i="74"/>
  <c r="P527" i="74"/>
  <c r="P526" i="74"/>
  <c r="P525" i="74"/>
  <c r="P524" i="74"/>
  <c r="P523" i="74"/>
  <c r="P522" i="74"/>
  <c r="P521" i="74"/>
  <c r="P520" i="74"/>
  <c r="P519" i="74"/>
  <c r="P518" i="74"/>
  <c r="P517" i="74"/>
  <c r="P516" i="74"/>
  <c r="P515" i="74"/>
  <c r="P514" i="74"/>
  <c r="P513" i="74"/>
  <c r="P512" i="74"/>
  <c r="P511" i="74"/>
  <c r="P510" i="74"/>
  <c r="P509" i="74"/>
  <c r="P508" i="74"/>
  <c r="P507" i="74"/>
  <c r="P506" i="74"/>
  <c r="P505" i="74"/>
  <c r="P504" i="74"/>
  <c r="P503" i="74"/>
  <c r="P502" i="74"/>
  <c r="P501" i="74"/>
  <c r="P500" i="74"/>
  <c r="P499" i="74"/>
  <c r="P498" i="74"/>
  <c r="P497" i="74"/>
  <c r="P496" i="74"/>
  <c r="P495" i="74"/>
  <c r="P494" i="74"/>
  <c r="P493" i="74"/>
  <c r="P492" i="74"/>
  <c r="P491" i="74"/>
  <c r="P490" i="74"/>
  <c r="P489" i="74"/>
  <c r="P488" i="74"/>
  <c r="P487" i="74"/>
  <c r="P486" i="74"/>
  <c r="P485" i="74"/>
  <c r="P484" i="74"/>
  <c r="P483" i="74"/>
  <c r="P482" i="74"/>
  <c r="P481" i="74"/>
  <c r="P480" i="74"/>
  <c r="P479" i="74"/>
  <c r="P478" i="74"/>
  <c r="P477" i="74"/>
  <c r="P476" i="74"/>
  <c r="P475" i="74"/>
  <c r="P474" i="74"/>
  <c r="P473" i="74"/>
  <c r="P472" i="74"/>
  <c r="P471" i="74"/>
  <c r="P470" i="74"/>
  <c r="P469" i="74"/>
  <c r="P468" i="74"/>
  <c r="P467" i="74"/>
  <c r="P466" i="74"/>
  <c r="P465" i="74"/>
  <c r="P464" i="74"/>
  <c r="P463" i="74"/>
  <c r="P462" i="74"/>
  <c r="P461" i="74"/>
  <c r="P460" i="74"/>
  <c r="P459" i="74"/>
  <c r="P458" i="74"/>
  <c r="P457" i="74"/>
  <c r="P456" i="74"/>
  <c r="P455" i="74"/>
  <c r="P454" i="74"/>
  <c r="P453" i="74"/>
  <c r="P452" i="74"/>
  <c r="P451" i="74"/>
  <c r="P450" i="74"/>
  <c r="P449" i="74"/>
  <c r="P448" i="74"/>
  <c r="P447" i="74"/>
  <c r="P446" i="74"/>
  <c r="P445" i="74"/>
  <c r="P444" i="74"/>
  <c r="P443" i="74"/>
  <c r="P442" i="74"/>
  <c r="P441" i="74"/>
  <c r="P440" i="74"/>
  <c r="P439" i="74"/>
  <c r="P438" i="74"/>
  <c r="P437" i="74"/>
  <c r="P436" i="74"/>
  <c r="P435" i="74"/>
  <c r="P434" i="74"/>
  <c r="P433" i="74"/>
  <c r="P432" i="74"/>
  <c r="P431" i="74"/>
  <c r="P430" i="74"/>
  <c r="P429" i="74"/>
  <c r="P428" i="74"/>
  <c r="P427" i="74"/>
  <c r="P426" i="74"/>
  <c r="P425" i="74"/>
  <c r="P424" i="74"/>
  <c r="P423" i="74"/>
  <c r="P422" i="74"/>
  <c r="P421" i="74"/>
  <c r="P420" i="74"/>
  <c r="P419" i="74"/>
  <c r="P418" i="74"/>
  <c r="P417" i="74"/>
  <c r="P416" i="74"/>
  <c r="P415" i="74"/>
  <c r="P414" i="74"/>
  <c r="P413" i="74"/>
  <c r="P412" i="74"/>
  <c r="P411" i="74"/>
  <c r="P410" i="74"/>
  <c r="P409" i="74"/>
  <c r="P408" i="74"/>
  <c r="P407" i="74"/>
  <c r="P406" i="74"/>
  <c r="P405" i="74"/>
  <c r="P404" i="74"/>
  <c r="P403" i="74"/>
  <c r="P402" i="74"/>
  <c r="P401" i="74"/>
  <c r="P400" i="74"/>
  <c r="P399" i="74"/>
  <c r="P398" i="74"/>
  <c r="P397" i="74"/>
  <c r="P396" i="74"/>
  <c r="P395" i="74"/>
  <c r="P394" i="74"/>
  <c r="P393" i="74"/>
  <c r="P392" i="74"/>
  <c r="P391" i="74"/>
  <c r="P390" i="74"/>
  <c r="P389" i="74"/>
  <c r="P388" i="74"/>
  <c r="P387" i="74"/>
  <c r="P386" i="74"/>
  <c r="P385" i="74"/>
  <c r="P384" i="74"/>
  <c r="P383" i="74"/>
  <c r="P382" i="74"/>
  <c r="P381" i="74"/>
  <c r="P380" i="74"/>
  <c r="P379" i="74"/>
  <c r="P378" i="74"/>
  <c r="P377" i="74"/>
  <c r="P376" i="74"/>
  <c r="P375" i="74"/>
  <c r="P374" i="74"/>
  <c r="P373" i="74"/>
  <c r="P372" i="74"/>
  <c r="P371" i="74"/>
  <c r="P370" i="74"/>
  <c r="P369" i="74"/>
  <c r="P368" i="74"/>
  <c r="P367" i="74"/>
  <c r="P366" i="74"/>
  <c r="P365" i="74"/>
  <c r="P364" i="74"/>
  <c r="P363" i="74"/>
  <c r="P362" i="74"/>
  <c r="P361" i="74"/>
  <c r="P360" i="74"/>
  <c r="P359" i="74"/>
  <c r="P358" i="74"/>
  <c r="P357" i="74"/>
  <c r="P356" i="74"/>
  <c r="P355" i="74"/>
  <c r="P354" i="74"/>
  <c r="P353" i="74"/>
  <c r="P352" i="74"/>
  <c r="P351" i="74"/>
  <c r="P350" i="74"/>
  <c r="P349" i="74"/>
  <c r="P348" i="74"/>
  <c r="P347" i="74"/>
  <c r="P346" i="74"/>
  <c r="P345" i="74"/>
  <c r="P344" i="74"/>
  <c r="P343" i="74"/>
  <c r="P342" i="74"/>
  <c r="P341" i="74"/>
  <c r="P340" i="74"/>
  <c r="P339" i="74"/>
  <c r="P338" i="74"/>
  <c r="P337" i="74"/>
  <c r="P336" i="74"/>
  <c r="P335" i="74"/>
  <c r="P334" i="74"/>
  <c r="P333" i="74"/>
  <c r="P332" i="74"/>
  <c r="P331" i="74"/>
  <c r="P330" i="74"/>
  <c r="P329" i="74"/>
  <c r="P328" i="74"/>
  <c r="P327" i="74"/>
  <c r="P326" i="74"/>
  <c r="P325" i="74"/>
  <c r="P324" i="74"/>
  <c r="P323" i="74"/>
  <c r="P322" i="74"/>
  <c r="P321" i="74"/>
  <c r="P320" i="74"/>
  <c r="P319" i="74"/>
  <c r="P318" i="74"/>
  <c r="P317" i="74"/>
  <c r="P316" i="74"/>
  <c r="P315" i="74"/>
  <c r="P314" i="74"/>
  <c r="P313" i="74"/>
  <c r="P312" i="74"/>
  <c r="P311" i="74"/>
  <c r="P310" i="74"/>
  <c r="P309" i="74"/>
  <c r="P308" i="74"/>
  <c r="P307" i="74"/>
  <c r="P306" i="74"/>
  <c r="P305" i="74"/>
  <c r="P304" i="74"/>
  <c r="P303" i="74"/>
  <c r="P302" i="74"/>
  <c r="P301" i="74"/>
  <c r="P300" i="74"/>
  <c r="P299" i="74"/>
  <c r="P298" i="74"/>
  <c r="P297" i="74"/>
  <c r="P296" i="74"/>
  <c r="P295" i="74"/>
  <c r="P294" i="74"/>
  <c r="P293" i="74"/>
  <c r="P292" i="74"/>
  <c r="P291" i="74"/>
  <c r="P290" i="74"/>
  <c r="P289" i="74"/>
  <c r="P288" i="74"/>
  <c r="P287" i="74"/>
  <c r="P286" i="74"/>
  <c r="P285" i="74"/>
  <c r="P284" i="74"/>
  <c r="P283" i="74"/>
  <c r="P282" i="74"/>
  <c r="P281" i="74"/>
  <c r="P280" i="74"/>
  <c r="P279" i="74"/>
  <c r="P278" i="74"/>
  <c r="P277" i="74"/>
  <c r="P276" i="74"/>
  <c r="P275" i="74"/>
  <c r="P274" i="74"/>
  <c r="P273" i="74"/>
  <c r="P272" i="74"/>
  <c r="P271" i="74"/>
  <c r="P270" i="74"/>
  <c r="P269" i="74"/>
  <c r="P268" i="74"/>
  <c r="P267" i="74"/>
  <c r="P266" i="74"/>
  <c r="P265" i="74"/>
  <c r="P264" i="74"/>
  <c r="P263" i="74"/>
  <c r="P262" i="74"/>
  <c r="P261" i="74"/>
  <c r="P260" i="74"/>
  <c r="P259" i="74"/>
  <c r="P258" i="74"/>
  <c r="P257" i="74"/>
  <c r="P256" i="74"/>
  <c r="P255" i="74"/>
  <c r="P254" i="74"/>
  <c r="P253" i="74"/>
  <c r="P252" i="74"/>
  <c r="P251" i="74"/>
  <c r="P250" i="74"/>
  <c r="P249" i="74"/>
  <c r="P248" i="74"/>
  <c r="P247" i="74"/>
  <c r="P246" i="74"/>
  <c r="P245" i="74"/>
  <c r="P244" i="74"/>
  <c r="P243" i="74"/>
  <c r="P242" i="74"/>
  <c r="P241" i="74"/>
  <c r="P240" i="74"/>
  <c r="P239" i="74"/>
  <c r="P238" i="74"/>
  <c r="P237" i="74"/>
  <c r="P236" i="74"/>
  <c r="P235" i="74"/>
  <c r="P234" i="74"/>
  <c r="P233" i="74"/>
  <c r="P232" i="74"/>
  <c r="P231" i="74"/>
  <c r="P230" i="74"/>
  <c r="P229" i="74"/>
  <c r="P228" i="74"/>
  <c r="P227" i="74"/>
  <c r="P226" i="74"/>
  <c r="P225" i="74"/>
  <c r="P224" i="74"/>
  <c r="P223" i="74"/>
  <c r="P222" i="74"/>
  <c r="P221" i="74"/>
  <c r="P220" i="74"/>
  <c r="P219" i="74"/>
  <c r="P218" i="74"/>
  <c r="P217" i="74"/>
  <c r="P216" i="74"/>
  <c r="P215" i="74"/>
  <c r="P214" i="74"/>
  <c r="P213" i="74"/>
  <c r="P212" i="74"/>
  <c r="P211" i="74"/>
  <c r="P210" i="74"/>
  <c r="P209" i="74"/>
  <c r="P208" i="74"/>
  <c r="P207" i="74"/>
  <c r="P206" i="74"/>
  <c r="P205" i="74"/>
  <c r="P204" i="74"/>
  <c r="P203" i="74"/>
  <c r="P202" i="74"/>
  <c r="P201" i="74"/>
  <c r="P200" i="74"/>
  <c r="P199" i="74"/>
  <c r="P198" i="74"/>
  <c r="P197" i="74"/>
  <c r="P196" i="74"/>
  <c r="P195" i="74"/>
  <c r="P194" i="74"/>
  <c r="P193" i="74"/>
  <c r="P192" i="74"/>
  <c r="P191" i="74"/>
  <c r="P190" i="74"/>
  <c r="P189" i="74"/>
  <c r="P188" i="74"/>
  <c r="P187" i="74"/>
  <c r="P186" i="74"/>
  <c r="P185" i="74"/>
  <c r="P184" i="74"/>
  <c r="P183" i="74"/>
  <c r="P182" i="74"/>
  <c r="P181" i="74"/>
  <c r="P180" i="74"/>
  <c r="P179" i="74"/>
  <c r="P178" i="74"/>
  <c r="P177" i="74"/>
  <c r="P176" i="74"/>
  <c r="P175" i="74"/>
  <c r="P174" i="74"/>
  <c r="P173" i="74"/>
  <c r="P172" i="74"/>
  <c r="P171" i="74"/>
  <c r="P170" i="74"/>
  <c r="P169" i="74"/>
  <c r="P168" i="74"/>
  <c r="P167" i="74"/>
  <c r="P166" i="74"/>
  <c r="P165" i="74"/>
  <c r="P164" i="74"/>
  <c r="P163" i="74"/>
  <c r="P162" i="74"/>
  <c r="P161" i="74"/>
  <c r="P160" i="74"/>
  <c r="P159" i="74"/>
  <c r="P158" i="74"/>
  <c r="P157" i="74"/>
  <c r="P156" i="74"/>
  <c r="P155" i="74"/>
  <c r="P154" i="74"/>
  <c r="P153" i="74"/>
  <c r="P152" i="74"/>
  <c r="P151" i="74"/>
  <c r="P150" i="74"/>
  <c r="P149" i="74"/>
  <c r="P148" i="74"/>
  <c r="P147" i="74"/>
  <c r="P146" i="74"/>
  <c r="P145" i="74"/>
  <c r="P144" i="74"/>
  <c r="P143" i="74"/>
  <c r="P142" i="74"/>
  <c r="P141" i="74"/>
  <c r="P140" i="74"/>
  <c r="P139" i="74"/>
  <c r="P138" i="74"/>
  <c r="P137" i="74"/>
  <c r="P136" i="74"/>
  <c r="P135" i="74"/>
  <c r="P134" i="74"/>
  <c r="P133" i="74"/>
  <c r="P132" i="74"/>
  <c r="P131" i="74"/>
  <c r="P130" i="74"/>
  <c r="P129" i="74"/>
  <c r="P128" i="74"/>
  <c r="P127" i="74"/>
  <c r="P126" i="74"/>
  <c r="P125" i="74"/>
  <c r="P124" i="74"/>
  <c r="P123" i="74"/>
  <c r="P122" i="74"/>
  <c r="P121" i="74"/>
  <c r="P120" i="74"/>
  <c r="P119" i="74"/>
  <c r="P118" i="74"/>
  <c r="P117" i="74"/>
  <c r="P116" i="74"/>
  <c r="P115" i="74"/>
  <c r="P114" i="74"/>
  <c r="P113" i="74"/>
  <c r="P112" i="74"/>
  <c r="P111" i="74"/>
  <c r="P110" i="74"/>
  <c r="P109" i="74"/>
  <c r="P108" i="74"/>
  <c r="P107" i="74"/>
  <c r="P106" i="74"/>
  <c r="P105" i="74"/>
  <c r="P104" i="74"/>
  <c r="P103" i="74"/>
  <c r="P102" i="74"/>
  <c r="P101" i="74"/>
  <c r="P100" i="74"/>
  <c r="P99" i="74"/>
  <c r="P98" i="74"/>
  <c r="P97" i="74"/>
  <c r="P96" i="74"/>
  <c r="P95" i="74"/>
  <c r="P94" i="74"/>
  <c r="P93" i="74"/>
  <c r="P92" i="74"/>
  <c r="P91" i="74"/>
  <c r="P90" i="74"/>
  <c r="P89" i="74"/>
  <c r="P88" i="74"/>
  <c r="P87" i="74"/>
  <c r="P86" i="74"/>
  <c r="P85" i="74"/>
  <c r="P84" i="74"/>
  <c r="P83" i="74"/>
  <c r="P82" i="74"/>
  <c r="P81" i="74"/>
  <c r="P80" i="74"/>
  <c r="P79" i="74"/>
  <c r="P78" i="74"/>
  <c r="P77" i="74"/>
  <c r="P76" i="74"/>
  <c r="P75" i="74"/>
  <c r="P74" i="74"/>
  <c r="P73" i="74"/>
  <c r="P72" i="74"/>
  <c r="P71" i="74"/>
  <c r="P70" i="74"/>
  <c r="P69" i="74"/>
  <c r="P68" i="74"/>
  <c r="P67" i="74"/>
  <c r="P66" i="74"/>
  <c r="P65" i="74"/>
  <c r="P64" i="74"/>
  <c r="P63" i="74"/>
  <c r="P62" i="74"/>
  <c r="P61" i="74"/>
  <c r="P60" i="74"/>
  <c r="P59" i="74"/>
  <c r="P58" i="74"/>
  <c r="P57" i="74"/>
  <c r="P56" i="74"/>
  <c r="P55" i="74"/>
  <c r="P54" i="74"/>
  <c r="P53" i="74"/>
  <c r="P52" i="74"/>
  <c r="P51" i="74"/>
  <c r="P50" i="74"/>
  <c r="P49" i="74"/>
  <c r="P48" i="74"/>
  <c r="P47" i="74"/>
  <c r="P46" i="74"/>
  <c r="P45" i="74"/>
  <c r="P44" i="74"/>
  <c r="P43" i="74"/>
  <c r="P42" i="74"/>
  <c r="P41" i="74"/>
  <c r="P40" i="74"/>
  <c r="P39" i="74"/>
  <c r="P38" i="74"/>
  <c r="P37" i="74"/>
  <c r="P36" i="74"/>
  <c r="P35" i="74"/>
  <c r="P34" i="74"/>
  <c r="P33" i="74"/>
  <c r="P32" i="74"/>
  <c r="P31" i="74"/>
  <c r="P30" i="74"/>
  <c r="P29" i="74"/>
  <c r="P28" i="74"/>
  <c r="P27" i="74"/>
  <c r="P26" i="74"/>
  <c r="P25" i="74"/>
  <c r="P24" i="74"/>
  <c r="P23" i="74"/>
  <c r="P22" i="74"/>
  <c r="P21" i="74"/>
  <c r="P20" i="74"/>
  <c r="P19" i="74"/>
  <c r="P18" i="74"/>
  <c r="P17" i="74"/>
  <c r="P16" i="74"/>
  <c r="P15" i="74"/>
  <c r="P14" i="74"/>
  <c r="P13" i="74"/>
  <c r="P12" i="74"/>
  <c r="P11" i="74"/>
  <c r="P10" i="74"/>
  <c r="P9" i="74"/>
  <c r="P8" i="74"/>
  <c r="P7" i="74"/>
  <c r="P6" i="74"/>
  <c r="P5" i="74"/>
  <c r="P4" i="74"/>
  <c r="M603" i="74"/>
  <c r="M602" i="74"/>
  <c r="M601" i="74"/>
  <c r="M600" i="74"/>
  <c r="M599" i="74"/>
  <c r="M598" i="74"/>
  <c r="M597" i="74"/>
  <c r="M596" i="74"/>
  <c r="M595" i="74"/>
  <c r="M594" i="74"/>
  <c r="M593" i="74"/>
  <c r="M592" i="74"/>
  <c r="M591" i="74"/>
  <c r="M590" i="74"/>
  <c r="M589" i="74"/>
  <c r="M588" i="74"/>
  <c r="M587" i="74"/>
  <c r="M586" i="74"/>
  <c r="M585" i="74"/>
  <c r="M584" i="74"/>
  <c r="M583" i="74"/>
  <c r="M582" i="74"/>
  <c r="M581" i="74"/>
  <c r="M580" i="74"/>
  <c r="M579" i="74"/>
  <c r="M578" i="74"/>
  <c r="M577" i="74"/>
  <c r="M576" i="74"/>
  <c r="M575" i="74"/>
  <c r="M574" i="74"/>
  <c r="M573" i="74"/>
  <c r="M572" i="74"/>
  <c r="M571" i="74"/>
  <c r="M570" i="74"/>
  <c r="M569" i="74"/>
  <c r="M568" i="74"/>
  <c r="M567" i="74"/>
  <c r="M566" i="74"/>
  <c r="M565" i="74"/>
  <c r="M564" i="74"/>
  <c r="M563" i="74"/>
  <c r="M562" i="74"/>
  <c r="M561" i="74"/>
  <c r="M560" i="74"/>
  <c r="M559" i="74"/>
  <c r="M558" i="74"/>
  <c r="M557" i="74"/>
  <c r="M556" i="74"/>
  <c r="M555" i="74"/>
  <c r="M554" i="74"/>
  <c r="M553" i="74"/>
  <c r="M552" i="74"/>
  <c r="M551" i="74"/>
  <c r="M550" i="74"/>
  <c r="M549" i="74"/>
  <c r="M548" i="74"/>
  <c r="M547" i="74"/>
  <c r="M546" i="74"/>
  <c r="M545" i="74"/>
  <c r="M544" i="74"/>
  <c r="M543" i="74"/>
  <c r="M542" i="74"/>
  <c r="M541" i="74"/>
  <c r="M540" i="74"/>
  <c r="M539" i="74"/>
  <c r="M538" i="74"/>
  <c r="M537" i="74"/>
  <c r="M536" i="74"/>
  <c r="M535" i="74"/>
  <c r="M534" i="74"/>
  <c r="M533" i="74"/>
  <c r="M532" i="74"/>
  <c r="M531" i="74"/>
  <c r="M530" i="74"/>
  <c r="M529" i="74"/>
  <c r="M528" i="74"/>
  <c r="M527" i="74"/>
  <c r="M526" i="74"/>
  <c r="M525" i="74"/>
  <c r="M524" i="74"/>
  <c r="M523" i="74"/>
  <c r="M522" i="74"/>
  <c r="M521" i="74"/>
  <c r="M520" i="74"/>
  <c r="M519" i="74"/>
  <c r="M518" i="74"/>
  <c r="M517" i="74"/>
  <c r="M516" i="74"/>
  <c r="M515" i="74"/>
  <c r="M514" i="74"/>
  <c r="M513" i="74"/>
  <c r="M512" i="74"/>
  <c r="M511" i="74"/>
  <c r="M510" i="74"/>
  <c r="M509" i="74"/>
  <c r="M508" i="74"/>
  <c r="M507" i="74"/>
  <c r="M506" i="74"/>
  <c r="M505" i="74"/>
  <c r="M504" i="74"/>
  <c r="M503" i="74"/>
  <c r="M502" i="74"/>
  <c r="M501" i="74"/>
  <c r="M500" i="74"/>
  <c r="M499" i="74"/>
  <c r="M498" i="74"/>
  <c r="M497" i="74"/>
  <c r="M496" i="74"/>
  <c r="M495" i="74"/>
  <c r="M494" i="74"/>
  <c r="M493" i="74"/>
  <c r="M492" i="74"/>
  <c r="M491" i="74"/>
  <c r="M490" i="74"/>
  <c r="M489" i="74"/>
  <c r="M488" i="74"/>
  <c r="M487" i="74"/>
  <c r="M486" i="74"/>
  <c r="M485" i="74"/>
  <c r="M484" i="74"/>
  <c r="M483" i="74"/>
  <c r="M482" i="74"/>
  <c r="M481" i="74"/>
  <c r="M480" i="74"/>
  <c r="M479" i="74"/>
  <c r="M478" i="74"/>
  <c r="M477" i="74"/>
  <c r="M476" i="74"/>
  <c r="M475" i="74"/>
  <c r="M474" i="74"/>
  <c r="M473" i="74"/>
  <c r="M472" i="74"/>
  <c r="M471" i="74"/>
  <c r="M470" i="74"/>
  <c r="M469" i="74"/>
  <c r="M468" i="74"/>
  <c r="M467" i="74"/>
  <c r="M466" i="74"/>
  <c r="M465" i="74"/>
  <c r="M464" i="74"/>
  <c r="M463" i="74"/>
  <c r="M462" i="74"/>
  <c r="M461" i="74"/>
  <c r="M460" i="74"/>
  <c r="M459" i="74"/>
  <c r="M458" i="74"/>
  <c r="M457" i="74"/>
  <c r="M456" i="74"/>
  <c r="M455" i="74"/>
  <c r="M454" i="74"/>
  <c r="M453" i="74"/>
  <c r="M452" i="74"/>
  <c r="M451" i="74"/>
  <c r="M450" i="74"/>
  <c r="M449" i="74"/>
  <c r="M448" i="74"/>
  <c r="M447" i="74"/>
  <c r="M446" i="74"/>
  <c r="M445" i="74"/>
  <c r="M444" i="74"/>
  <c r="M443" i="74"/>
  <c r="M442" i="74"/>
  <c r="M441" i="74"/>
  <c r="M440" i="74"/>
  <c r="M439" i="74"/>
  <c r="M438" i="74"/>
  <c r="M437" i="74"/>
  <c r="M436" i="74"/>
  <c r="M435" i="74"/>
  <c r="M434" i="74"/>
  <c r="M433" i="74"/>
  <c r="M432" i="74"/>
  <c r="M431" i="74"/>
  <c r="M430" i="74"/>
  <c r="M429" i="74"/>
  <c r="M428" i="74"/>
  <c r="M427" i="74"/>
  <c r="M426" i="74"/>
  <c r="M425" i="74"/>
  <c r="M424" i="74"/>
  <c r="M423" i="74"/>
  <c r="M422" i="74"/>
  <c r="M421" i="74"/>
  <c r="M420" i="74"/>
  <c r="M419" i="74"/>
  <c r="M418" i="74"/>
  <c r="M417" i="74"/>
  <c r="M416" i="74"/>
  <c r="M415" i="74"/>
  <c r="M414" i="74"/>
  <c r="M413" i="74"/>
  <c r="M412" i="74"/>
  <c r="M411" i="74"/>
  <c r="M410" i="74"/>
  <c r="M409" i="74"/>
  <c r="M408" i="74"/>
  <c r="M407" i="74"/>
  <c r="M406" i="74"/>
  <c r="M405" i="74"/>
  <c r="M404" i="74"/>
  <c r="M403" i="74"/>
  <c r="M402" i="74"/>
  <c r="M401" i="74"/>
  <c r="M400" i="74"/>
  <c r="M399" i="74"/>
  <c r="M398" i="74"/>
  <c r="M397" i="74"/>
  <c r="M396" i="74"/>
  <c r="M395" i="74"/>
  <c r="M394" i="74"/>
  <c r="M393" i="74"/>
  <c r="M392" i="74"/>
  <c r="M391" i="74"/>
  <c r="M390" i="74"/>
  <c r="M389" i="74"/>
  <c r="M388" i="74"/>
  <c r="M387" i="74"/>
  <c r="M386" i="74"/>
  <c r="M385" i="74"/>
  <c r="M384" i="74"/>
  <c r="M383" i="74"/>
  <c r="M382" i="74"/>
  <c r="M381" i="74"/>
  <c r="M380" i="74"/>
  <c r="M379" i="74"/>
  <c r="M378" i="74"/>
  <c r="M377" i="74"/>
  <c r="M376" i="74"/>
  <c r="M375" i="74"/>
  <c r="M374" i="74"/>
  <c r="M373" i="74"/>
  <c r="M372" i="74"/>
  <c r="M371" i="74"/>
  <c r="M370" i="74"/>
  <c r="M369" i="74"/>
  <c r="M368" i="74"/>
  <c r="M367" i="74"/>
  <c r="M366" i="74"/>
  <c r="M365" i="74"/>
  <c r="M364" i="74"/>
  <c r="M363" i="74"/>
  <c r="M362" i="74"/>
  <c r="M361" i="74"/>
  <c r="M360" i="74"/>
  <c r="M359" i="74"/>
  <c r="M358" i="74"/>
  <c r="M357" i="74"/>
  <c r="M356" i="74"/>
  <c r="M355" i="74"/>
  <c r="M354" i="74"/>
  <c r="M353" i="74"/>
  <c r="M352" i="74"/>
  <c r="M351" i="74"/>
  <c r="M350" i="74"/>
  <c r="M349" i="74"/>
  <c r="M348" i="74"/>
  <c r="M347" i="74"/>
  <c r="M346" i="74"/>
  <c r="M345" i="74"/>
  <c r="M344" i="74"/>
  <c r="M343" i="74"/>
  <c r="M342" i="74"/>
  <c r="M341" i="74"/>
  <c r="M340" i="74"/>
  <c r="M339" i="74"/>
  <c r="M338" i="74"/>
  <c r="M337" i="74"/>
  <c r="M336" i="74"/>
  <c r="M335" i="74"/>
  <c r="M334" i="74"/>
  <c r="M333" i="74"/>
  <c r="M332" i="74"/>
  <c r="M331" i="74"/>
  <c r="M330" i="74"/>
  <c r="M329" i="74"/>
  <c r="M328" i="74"/>
  <c r="M327" i="74"/>
  <c r="M326" i="74"/>
  <c r="M325" i="74"/>
  <c r="M324" i="74"/>
  <c r="M323" i="74"/>
  <c r="M322" i="74"/>
  <c r="M321" i="74"/>
  <c r="M320" i="74"/>
  <c r="M319" i="74"/>
  <c r="M318" i="74"/>
  <c r="M317" i="74"/>
  <c r="M316" i="74"/>
  <c r="M315" i="74"/>
  <c r="M314" i="74"/>
  <c r="M313" i="74"/>
  <c r="M312" i="74"/>
  <c r="M311" i="74"/>
  <c r="M310" i="74"/>
  <c r="M309" i="74"/>
  <c r="M308" i="74"/>
  <c r="M307" i="74"/>
  <c r="M306" i="74"/>
  <c r="M305" i="74"/>
  <c r="M304" i="74"/>
  <c r="M303" i="74"/>
  <c r="M302" i="74"/>
  <c r="M301" i="74"/>
  <c r="M300" i="74"/>
  <c r="M299" i="74"/>
  <c r="M298" i="74"/>
  <c r="M297" i="74"/>
  <c r="M296" i="74"/>
  <c r="M295" i="74"/>
  <c r="M294" i="74"/>
  <c r="M293" i="74"/>
  <c r="M292" i="74"/>
  <c r="M291" i="74"/>
  <c r="M290" i="74"/>
  <c r="M289" i="74"/>
  <c r="M288" i="74"/>
  <c r="M287" i="74"/>
  <c r="M286" i="74"/>
  <c r="M285" i="74"/>
  <c r="M284" i="74"/>
  <c r="M283" i="74"/>
  <c r="M282" i="74"/>
  <c r="M281" i="74"/>
  <c r="M280" i="74"/>
  <c r="M279" i="74"/>
  <c r="M278" i="74"/>
  <c r="M277" i="74"/>
  <c r="M276" i="74"/>
  <c r="M275" i="74"/>
  <c r="M274" i="74"/>
  <c r="M273" i="74"/>
  <c r="M272" i="74"/>
  <c r="M271" i="74"/>
  <c r="M270" i="74"/>
  <c r="M269" i="74"/>
  <c r="M268" i="74"/>
  <c r="M267" i="74"/>
  <c r="M266" i="74"/>
  <c r="M265" i="74"/>
  <c r="M264" i="74"/>
  <c r="M263" i="74"/>
  <c r="M262" i="74"/>
  <c r="M261" i="74"/>
  <c r="M260" i="74"/>
  <c r="M259" i="74"/>
  <c r="M258" i="74"/>
  <c r="M257" i="74"/>
  <c r="M256" i="74"/>
  <c r="M255" i="74"/>
  <c r="M254" i="74"/>
  <c r="M253" i="74"/>
  <c r="M252" i="74"/>
  <c r="M251" i="74"/>
  <c r="M250" i="74"/>
  <c r="M249" i="74"/>
  <c r="M248" i="74"/>
  <c r="M247" i="74"/>
  <c r="M246" i="74"/>
  <c r="M245" i="74"/>
  <c r="M244" i="74"/>
  <c r="M243" i="74"/>
  <c r="M242" i="74"/>
  <c r="M241" i="74"/>
  <c r="M240" i="74"/>
  <c r="M239" i="74"/>
  <c r="M238" i="74"/>
  <c r="M237" i="74"/>
  <c r="M236" i="74"/>
  <c r="M235" i="74"/>
  <c r="M234" i="74"/>
  <c r="M233" i="74"/>
  <c r="M232" i="74"/>
  <c r="M231" i="74"/>
  <c r="M230" i="74"/>
  <c r="M229" i="74"/>
  <c r="M228" i="74"/>
  <c r="M227" i="74"/>
  <c r="M226" i="74"/>
  <c r="M225" i="74"/>
  <c r="M224" i="74"/>
  <c r="M223" i="74"/>
  <c r="M222" i="74"/>
  <c r="M221" i="74"/>
  <c r="M220" i="74"/>
  <c r="M219" i="74"/>
  <c r="M218" i="74"/>
  <c r="M217" i="74"/>
  <c r="M216" i="74"/>
  <c r="M215" i="74"/>
  <c r="M214" i="74"/>
  <c r="M213" i="74"/>
  <c r="M212" i="74"/>
  <c r="M211" i="74"/>
  <c r="M210" i="74"/>
  <c r="M209" i="74"/>
  <c r="M208" i="74"/>
  <c r="M207" i="74"/>
  <c r="M206" i="74"/>
  <c r="M205" i="74"/>
  <c r="M204" i="74"/>
  <c r="M203" i="74"/>
  <c r="M202" i="74"/>
  <c r="M201" i="74"/>
  <c r="M200" i="74"/>
  <c r="M199" i="74"/>
  <c r="M198" i="74"/>
  <c r="M197" i="74"/>
  <c r="M196" i="74"/>
  <c r="M195" i="74"/>
  <c r="M194" i="74"/>
  <c r="M193" i="74"/>
  <c r="M192" i="74"/>
  <c r="M191" i="74"/>
  <c r="M190" i="74"/>
  <c r="M189" i="74"/>
  <c r="M188" i="74"/>
  <c r="M187" i="74"/>
  <c r="M186" i="74"/>
  <c r="M185" i="74"/>
  <c r="M184" i="74"/>
  <c r="M183" i="74"/>
  <c r="M182" i="74"/>
  <c r="M181" i="74"/>
  <c r="M180" i="74"/>
  <c r="M179" i="74"/>
  <c r="M178" i="74"/>
  <c r="M177" i="74"/>
  <c r="M176" i="74"/>
  <c r="M175" i="74"/>
  <c r="M174" i="74"/>
  <c r="M173" i="74"/>
  <c r="M172" i="74"/>
  <c r="M171" i="74"/>
  <c r="M170" i="74"/>
  <c r="M169" i="74"/>
  <c r="M168" i="74"/>
  <c r="M167" i="74"/>
  <c r="M166" i="74"/>
  <c r="M165" i="74"/>
  <c r="M164" i="74"/>
  <c r="M163" i="74"/>
  <c r="M162" i="74"/>
  <c r="M161" i="74"/>
  <c r="M160" i="74"/>
  <c r="M159" i="74"/>
  <c r="M158" i="74"/>
  <c r="M157" i="74"/>
  <c r="M156" i="74"/>
  <c r="M155" i="74"/>
  <c r="M154" i="74"/>
  <c r="M153" i="74"/>
  <c r="M152" i="74"/>
  <c r="M151" i="74"/>
  <c r="M150" i="74"/>
  <c r="M149" i="74"/>
  <c r="M148" i="74"/>
  <c r="M147" i="74"/>
  <c r="M146" i="74"/>
  <c r="M145" i="74"/>
  <c r="M144" i="74"/>
  <c r="M143" i="74"/>
  <c r="M142" i="74"/>
  <c r="M141" i="74"/>
  <c r="M140" i="74"/>
  <c r="M139" i="74"/>
  <c r="M138" i="74"/>
  <c r="M137" i="74"/>
  <c r="M136" i="74"/>
  <c r="M135" i="74"/>
  <c r="M134" i="74"/>
  <c r="M133" i="74"/>
  <c r="M132" i="74"/>
  <c r="M131" i="74"/>
  <c r="M130" i="74"/>
  <c r="M129" i="74"/>
  <c r="M128" i="74"/>
  <c r="M127" i="74"/>
  <c r="M126" i="74"/>
  <c r="M125" i="74"/>
  <c r="M124" i="74"/>
  <c r="M123" i="74"/>
  <c r="M122" i="74"/>
  <c r="M121" i="74"/>
  <c r="M120" i="74"/>
  <c r="M119" i="74"/>
  <c r="M118" i="74"/>
  <c r="M117" i="74"/>
  <c r="M116" i="74"/>
  <c r="M115" i="74"/>
  <c r="M114" i="74"/>
  <c r="M113" i="74"/>
  <c r="M112" i="74"/>
  <c r="M111" i="74"/>
  <c r="M110" i="74"/>
  <c r="M109" i="74"/>
  <c r="M108" i="74"/>
  <c r="M107" i="74"/>
  <c r="M106" i="74"/>
  <c r="M105" i="74"/>
  <c r="M104" i="74"/>
  <c r="M103" i="74"/>
  <c r="M102" i="74"/>
  <c r="M101" i="74"/>
  <c r="M100" i="74"/>
  <c r="M99" i="74"/>
  <c r="M98" i="74"/>
  <c r="M97" i="74"/>
  <c r="M96" i="74"/>
  <c r="M95" i="74"/>
  <c r="M94" i="74"/>
  <c r="M93" i="74"/>
  <c r="M92" i="74"/>
  <c r="M91" i="74"/>
  <c r="M90" i="74"/>
  <c r="M89" i="74"/>
  <c r="M88" i="74"/>
  <c r="M87" i="74"/>
  <c r="M86" i="74"/>
  <c r="M85" i="74"/>
  <c r="M84" i="74"/>
  <c r="M83" i="74"/>
  <c r="M82" i="74"/>
  <c r="M81" i="74"/>
  <c r="M80" i="74"/>
  <c r="M79" i="74"/>
  <c r="M78" i="74"/>
  <c r="M77" i="74"/>
  <c r="M76" i="74"/>
  <c r="M75" i="74"/>
  <c r="M74" i="74"/>
  <c r="M73" i="74"/>
  <c r="M72" i="74"/>
  <c r="M71" i="74"/>
  <c r="M70" i="74"/>
  <c r="M69" i="74"/>
  <c r="M68" i="74"/>
  <c r="M67" i="74"/>
  <c r="M66" i="74"/>
  <c r="M65" i="74"/>
  <c r="M64" i="74"/>
  <c r="M63" i="74"/>
  <c r="M62" i="74"/>
  <c r="M61" i="74"/>
  <c r="M60" i="74"/>
  <c r="M59" i="74"/>
  <c r="M58" i="74"/>
  <c r="M57" i="74"/>
  <c r="M56" i="74"/>
  <c r="M55" i="74"/>
  <c r="M54" i="74"/>
  <c r="M53" i="74"/>
  <c r="M52" i="74"/>
  <c r="M51" i="74"/>
  <c r="M50" i="74"/>
  <c r="M49" i="74"/>
  <c r="M48" i="74"/>
  <c r="M47" i="74"/>
  <c r="M46" i="74"/>
  <c r="M45" i="74"/>
  <c r="M44" i="74"/>
  <c r="M43" i="74"/>
  <c r="M42" i="74"/>
  <c r="M41" i="74"/>
  <c r="M40" i="74"/>
  <c r="M39" i="74"/>
  <c r="M38" i="74"/>
  <c r="M37" i="74"/>
  <c r="M36" i="74"/>
  <c r="M35" i="74"/>
  <c r="M34" i="74"/>
  <c r="M33" i="74"/>
  <c r="M32" i="74"/>
  <c r="M31" i="74"/>
  <c r="M30" i="74"/>
  <c r="M29" i="74"/>
  <c r="M28" i="74"/>
  <c r="M27" i="74"/>
  <c r="M26" i="74"/>
  <c r="M25" i="74"/>
  <c r="M24" i="74"/>
  <c r="M23" i="74"/>
  <c r="M22" i="74"/>
  <c r="M21" i="74"/>
  <c r="M20" i="74"/>
  <c r="M19" i="74"/>
  <c r="M18" i="74"/>
  <c r="M17" i="74"/>
  <c r="M16" i="74"/>
  <c r="M15" i="74"/>
  <c r="M14" i="74"/>
  <c r="M13" i="74"/>
  <c r="M12" i="74"/>
  <c r="M11" i="74"/>
  <c r="M10" i="74"/>
  <c r="M9" i="74"/>
  <c r="M8" i="74"/>
  <c r="M7" i="74"/>
  <c r="M6" i="74"/>
  <c r="M5" i="74"/>
  <c r="M4" i="74"/>
  <c r="J5" i="74"/>
  <c r="J6" i="74"/>
  <c r="J7" i="74"/>
  <c r="J8" i="74"/>
  <c r="J9" i="74"/>
  <c r="J10" i="74"/>
  <c r="J11" i="74"/>
  <c r="J12" i="74"/>
  <c r="J13" i="74"/>
  <c r="J14" i="74"/>
  <c r="J15" i="74"/>
  <c r="J16" i="74"/>
  <c r="J17" i="74"/>
  <c r="J18" i="74"/>
  <c r="J19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J61" i="74"/>
  <c r="J62" i="74"/>
  <c r="J63" i="74"/>
  <c r="J64" i="74"/>
  <c r="J65" i="74"/>
  <c r="J66" i="74"/>
  <c r="J67" i="74"/>
  <c r="J68" i="74"/>
  <c r="J69" i="74"/>
  <c r="J70" i="74"/>
  <c r="J71" i="74"/>
  <c r="J72" i="74"/>
  <c r="J73" i="74"/>
  <c r="J74" i="74"/>
  <c r="J75" i="74"/>
  <c r="J76" i="74"/>
  <c r="J77" i="74"/>
  <c r="J78" i="74"/>
  <c r="J79" i="74"/>
  <c r="J80" i="74"/>
  <c r="J81" i="74"/>
  <c r="J82" i="74"/>
  <c r="J83" i="74"/>
  <c r="J84" i="74"/>
  <c r="J85" i="74"/>
  <c r="J86" i="74"/>
  <c r="J87" i="74"/>
  <c r="J88" i="74"/>
  <c r="J89" i="74"/>
  <c r="J90" i="74"/>
  <c r="J91" i="74"/>
  <c r="J92" i="74"/>
  <c r="J93" i="74"/>
  <c r="J94" i="74"/>
  <c r="J95" i="74"/>
  <c r="J96" i="74"/>
  <c r="J97" i="74"/>
  <c r="J98" i="74"/>
  <c r="J99" i="74"/>
  <c r="J100" i="74"/>
  <c r="J101" i="74"/>
  <c r="J102" i="74"/>
  <c r="J103" i="74"/>
  <c r="J104" i="74"/>
  <c r="J105" i="74"/>
  <c r="J106" i="74"/>
  <c r="J107" i="74"/>
  <c r="J108" i="74"/>
  <c r="J109" i="74"/>
  <c r="J110" i="74"/>
  <c r="J111" i="74"/>
  <c r="J112" i="74"/>
  <c r="J113" i="74"/>
  <c r="J114" i="74"/>
  <c r="J115" i="74"/>
  <c r="J116" i="74"/>
  <c r="J117" i="74"/>
  <c r="J118" i="74"/>
  <c r="J119" i="74"/>
  <c r="J120" i="74"/>
  <c r="J121" i="74"/>
  <c r="J122" i="74"/>
  <c r="J123" i="74"/>
  <c r="J124" i="74"/>
  <c r="J125" i="74"/>
  <c r="J126" i="74"/>
  <c r="J127" i="74"/>
  <c r="J128" i="74"/>
  <c r="J129" i="74"/>
  <c r="J130" i="74"/>
  <c r="J131" i="74"/>
  <c r="J132" i="74"/>
  <c r="J133" i="74"/>
  <c r="J134" i="74"/>
  <c r="J135" i="74"/>
  <c r="J136" i="74"/>
  <c r="J137" i="74"/>
  <c r="J138" i="74"/>
  <c r="J139" i="74"/>
  <c r="J140" i="74"/>
  <c r="J141" i="74"/>
  <c r="J142" i="74"/>
  <c r="J143" i="74"/>
  <c r="J144" i="74"/>
  <c r="J145" i="74"/>
  <c r="J146" i="74"/>
  <c r="J147" i="74"/>
  <c r="J148" i="74"/>
  <c r="J149" i="74"/>
  <c r="J150" i="74"/>
  <c r="J151" i="74"/>
  <c r="J152" i="74"/>
  <c r="J153" i="74"/>
  <c r="J154" i="74"/>
  <c r="J155" i="74"/>
  <c r="J156" i="74"/>
  <c r="J157" i="74"/>
  <c r="J158" i="74"/>
  <c r="J159" i="74"/>
  <c r="J160" i="74"/>
  <c r="J161" i="74"/>
  <c r="J162" i="74"/>
  <c r="J163" i="74"/>
  <c r="J164" i="74"/>
  <c r="J165" i="74"/>
  <c r="J166" i="74"/>
  <c r="J167" i="74"/>
  <c r="J168" i="74"/>
  <c r="J169" i="74"/>
  <c r="J170" i="74"/>
  <c r="J171" i="74"/>
  <c r="J172" i="74"/>
  <c r="J173" i="74"/>
  <c r="J174" i="74"/>
  <c r="J175" i="74"/>
  <c r="J176" i="74"/>
  <c r="J177" i="74"/>
  <c r="J178" i="74"/>
  <c r="J179" i="74"/>
  <c r="J180" i="74"/>
  <c r="J181" i="74"/>
  <c r="J182" i="74"/>
  <c r="J183" i="74"/>
  <c r="J184" i="74"/>
  <c r="J185" i="74"/>
  <c r="J186" i="74"/>
  <c r="J187" i="74"/>
  <c r="J188" i="74"/>
  <c r="J189" i="74"/>
  <c r="J190" i="74"/>
  <c r="J191" i="74"/>
  <c r="J192" i="74"/>
  <c r="J193" i="74"/>
  <c r="J194" i="74"/>
  <c r="J195" i="74"/>
  <c r="J196" i="74"/>
  <c r="J197" i="74"/>
  <c r="J198" i="74"/>
  <c r="J199" i="74"/>
  <c r="J200" i="74"/>
  <c r="J201" i="74"/>
  <c r="J202" i="74"/>
  <c r="J203" i="74"/>
  <c r="J204" i="74"/>
  <c r="J205" i="74"/>
  <c r="J206" i="74"/>
  <c r="J207" i="74"/>
  <c r="J208" i="74"/>
  <c r="J209" i="74"/>
  <c r="J210" i="74"/>
  <c r="J211" i="74"/>
  <c r="J212" i="74"/>
  <c r="J213" i="74"/>
  <c r="J214" i="74"/>
  <c r="J215" i="74"/>
  <c r="J216" i="74"/>
  <c r="J217" i="74"/>
  <c r="J218" i="74"/>
  <c r="J219" i="74"/>
  <c r="J220" i="74"/>
  <c r="J221" i="74"/>
  <c r="J222" i="74"/>
  <c r="J223" i="74"/>
  <c r="J224" i="74"/>
  <c r="J225" i="74"/>
  <c r="J226" i="74"/>
  <c r="J227" i="74"/>
  <c r="J228" i="74"/>
  <c r="J229" i="74"/>
  <c r="J230" i="74"/>
  <c r="J231" i="74"/>
  <c r="J232" i="74"/>
  <c r="J233" i="74"/>
  <c r="J234" i="74"/>
  <c r="J235" i="74"/>
  <c r="J236" i="74"/>
  <c r="J237" i="74"/>
  <c r="J238" i="74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J265" i="74"/>
  <c r="J266" i="74"/>
  <c r="J267" i="74"/>
  <c r="J268" i="74"/>
  <c r="J269" i="74"/>
  <c r="J270" i="74"/>
  <c r="J271" i="74"/>
  <c r="J272" i="74"/>
  <c r="J273" i="74"/>
  <c r="J274" i="74"/>
  <c r="J275" i="74"/>
  <c r="J276" i="74"/>
  <c r="J277" i="74"/>
  <c r="J278" i="74"/>
  <c r="J279" i="74"/>
  <c r="J280" i="74"/>
  <c r="J281" i="74"/>
  <c r="J282" i="74"/>
  <c r="J283" i="74"/>
  <c r="J284" i="74"/>
  <c r="J285" i="74"/>
  <c r="J286" i="74"/>
  <c r="J287" i="74"/>
  <c r="J288" i="74"/>
  <c r="J289" i="74"/>
  <c r="J290" i="74"/>
  <c r="J291" i="74"/>
  <c r="J292" i="74"/>
  <c r="J293" i="74"/>
  <c r="J294" i="74"/>
  <c r="J295" i="74"/>
  <c r="J296" i="74"/>
  <c r="J297" i="74"/>
  <c r="J298" i="74"/>
  <c r="J299" i="74"/>
  <c r="J300" i="74"/>
  <c r="J301" i="74"/>
  <c r="J302" i="74"/>
  <c r="J303" i="74"/>
  <c r="J304" i="74"/>
  <c r="J305" i="74"/>
  <c r="J306" i="74"/>
  <c r="J307" i="74"/>
  <c r="J308" i="74"/>
  <c r="J309" i="74"/>
  <c r="J310" i="74"/>
  <c r="J311" i="74"/>
  <c r="J312" i="74"/>
  <c r="J313" i="74"/>
  <c r="J314" i="74"/>
  <c r="J315" i="74"/>
  <c r="J316" i="74"/>
  <c r="J317" i="74"/>
  <c r="J318" i="74"/>
  <c r="J319" i="74"/>
  <c r="J320" i="74"/>
  <c r="J321" i="74"/>
  <c r="J322" i="74"/>
  <c r="J323" i="74"/>
  <c r="J324" i="74"/>
  <c r="J325" i="74"/>
  <c r="J326" i="74"/>
  <c r="J327" i="74"/>
  <c r="J328" i="74"/>
  <c r="J329" i="74"/>
  <c r="J330" i="74"/>
  <c r="J331" i="74"/>
  <c r="J332" i="74"/>
  <c r="J333" i="74"/>
  <c r="J334" i="74"/>
  <c r="J335" i="74"/>
  <c r="J336" i="74"/>
  <c r="J337" i="74"/>
  <c r="J338" i="74"/>
  <c r="J339" i="74"/>
  <c r="J340" i="74"/>
  <c r="J341" i="74"/>
  <c r="J342" i="74"/>
  <c r="J343" i="74"/>
  <c r="J344" i="74"/>
  <c r="J345" i="74"/>
  <c r="J346" i="74"/>
  <c r="J347" i="74"/>
  <c r="J348" i="74"/>
  <c r="J349" i="74"/>
  <c r="J350" i="74"/>
  <c r="J351" i="74"/>
  <c r="J352" i="74"/>
  <c r="J353" i="74"/>
  <c r="J354" i="74"/>
  <c r="J355" i="74"/>
  <c r="J356" i="74"/>
  <c r="J357" i="74"/>
  <c r="J358" i="74"/>
  <c r="J359" i="74"/>
  <c r="J360" i="74"/>
  <c r="J361" i="74"/>
  <c r="J362" i="74"/>
  <c r="J363" i="74"/>
  <c r="J364" i="74"/>
  <c r="J365" i="74"/>
  <c r="J366" i="74"/>
  <c r="J367" i="74"/>
  <c r="J368" i="74"/>
  <c r="J369" i="74"/>
  <c r="J370" i="74"/>
  <c r="J371" i="74"/>
  <c r="J372" i="74"/>
  <c r="J373" i="74"/>
  <c r="J374" i="74"/>
  <c r="J375" i="74"/>
  <c r="J376" i="74"/>
  <c r="J377" i="74"/>
  <c r="J378" i="74"/>
  <c r="J379" i="74"/>
  <c r="J380" i="74"/>
  <c r="J381" i="74"/>
  <c r="J382" i="74"/>
  <c r="J383" i="74"/>
  <c r="J384" i="74"/>
  <c r="J385" i="74"/>
  <c r="J386" i="74"/>
  <c r="J387" i="74"/>
  <c r="J388" i="74"/>
  <c r="J389" i="74"/>
  <c r="J390" i="74"/>
  <c r="J391" i="74"/>
  <c r="J392" i="74"/>
  <c r="J393" i="74"/>
  <c r="J394" i="74"/>
  <c r="J395" i="74"/>
  <c r="J396" i="74"/>
  <c r="J397" i="74"/>
  <c r="J398" i="74"/>
  <c r="J399" i="74"/>
  <c r="J400" i="74"/>
  <c r="J401" i="74"/>
  <c r="J402" i="74"/>
  <c r="J403" i="74"/>
  <c r="J404" i="74"/>
  <c r="J405" i="74"/>
  <c r="J406" i="74"/>
  <c r="J407" i="74"/>
  <c r="J408" i="74"/>
  <c r="J409" i="74"/>
  <c r="J410" i="74"/>
  <c r="J411" i="74"/>
  <c r="J412" i="74"/>
  <c r="J413" i="74"/>
  <c r="J414" i="74"/>
  <c r="J415" i="74"/>
  <c r="J416" i="74"/>
  <c r="J417" i="74"/>
  <c r="J418" i="74"/>
  <c r="J419" i="74"/>
  <c r="J420" i="74"/>
  <c r="J421" i="74"/>
  <c r="J422" i="74"/>
  <c r="J423" i="74"/>
  <c r="J424" i="74"/>
  <c r="J425" i="74"/>
  <c r="J426" i="74"/>
  <c r="J427" i="74"/>
  <c r="J428" i="74"/>
  <c r="J429" i="74"/>
  <c r="J430" i="74"/>
  <c r="J431" i="74"/>
  <c r="J432" i="74"/>
  <c r="J433" i="74"/>
  <c r="J434" i="74"/>
  <c r="J435" i="74"/>
  <c r="J436" i="74"/>
  <c r="J437" i="74"/>
  <c r="J438" i="74"/>
  <c r="J439" i="74"/>
  <c r="J440" i="74"/>
  <c r="J441" i="74"/>
  <c r="J442" i="74"/>
  <c r="J443" i="74"/>
  <c r="J444" i="74"/>
  <c r="J445" i="74"/>
  <c r="J446" i="74"/>
  <c r="J447" i="74"/>
  <c r="J448" i="74"/>
  <c r="J449" i="74"/>
  <c r="J450" i="74"/>
  <c r="J451" i="74"/>
  <c r="J452" i="74"/>
  <c r="J453" i="74"/>
  <c r="J454" i="74"/>
  <c r="J455" i="74"/>
  <c r="J456" i="74"/>
  <c r="J457" i="74"/>
  <c r="J458" i="74"/>
  <c r="J459" i="74"/>
  <c r="J460" i="74"/>
  <c r="J461" i="74"/>
  <c r="J462" i="74"/>
  <c r="J463" i="74"/>
  <c r="J464" i="74"/>
  <c r="J465" i="74"/>
  <c r="J466" i="74"/>
  <c r="J467" i="74"/>
  <c r="J468" i="74"/>
  <c r="J469" i="74"/>
  <c r="J470" i="74"/>
  <c r="J471" i="74"/>
  <c r="J472" i="74"/>
  <c r="J473" i="74"/>
  <c r="J474" i="74"/>
  <c r="J475" i="74"/>
  <c r="J476" i="74"/>
  <c r="J477" i="74"/>
  <c r="J478" i="74"/>
  <c r="J479" i="74"/>
  <c r="J480" i="74"/>
  <c r="J481" i="74"/>
  <c r="J482" i="74"/>
  <c r="J483" i="74"/>
  <c r="J484" i="74"/>
  <c r="J485" i="74"/>
  <c r="J486" i="74"/>
  <c r="J487" i="74"/>
  <c r="J488" i="74"/>
  <c r="J489" i="74"/>
  <c r="J490" i="74"/>
  <c r="J491" i="74"/>
  <c r="J492" i="74"/>
  <c r="J493" i="74"/>
  <c r="J494" i="74"/>
  <c r="J495" i="74"/>
  <c r="J496" i="74"/>
  <c r="J497" i="74"/>
  <c r="J498" i="74"/>
  <c r="J499" i="74"/>
  <c r="J500" i="74"/>
  <c r="J501" i="74"/>
  <c r="J502" i="74"/>
  <c r="J503" i="74"/>
  <c r="J504" i="74"/>
  <c r="J505" i="74"/>
  <c r="J506" i="74"/>
  <c r="J507" i="74"/>
  <c r="J508" i="74"/>
  <c r="J509" i="74"/>
  <c r="J510" i="74"/>
  <c r="J511" i="74"/>
  <c r="J512" i="74"/>
  <c r="J513" i="74"/>
  <c r="J514" i="74"/>
  <c r="J515" i="74"/>
  <c r="J516" i="74"/>
  <c r="J517" i="74"/>
  <c r="J518" i="74"/>
  <c r="J519" i="74"/>
  <c r="J520" i="74"/>
  <c r="J521" i="74"/>
  <c r="J522" i="74"/>
  <c r="J523" i="74"/>
  <c r="J524" i="74"/>
  <c r="J525" i="74"/>
  <c r="J526" i="74"/>
  <c r="J527" i="74"/>
  <c r="J528" i="74"/>
  <c r="J529" i="74"/>
  <c r="J530" i="74"/>
  <c r="J531" i="74"/>
  <c r="J532" i="74"/>
  <c r="J533" i="74"/>
  <c r="J534" i="74"/>
  <c r="J535" i="74"/>
  <c r="J536" i="74"/>
  <c r="J537" i="74"/>
  <c r="J538" i="74"/>
  <c r="J539" i="74"/>
  <c r="J540" i="74"/>
  <c r="J541" i="74"/>
  <c r="J542" i="74"/>
  <c r="J543" i="74"/>
  <c r="J544" i="74"/>
  <c r="J545" i="74"/>
  <c r="J546" i="74"/>
  <c r="J547" i="74"/>
  <c r="J548" i="74"/>
  <c r="J549" i="74"/>
  <c r="J550" i="74"/>
  <c r="J551" i="74"/>
  <c r="J552" i="74"/>
  <c r="J553" i="74"/>
  <c r="J554" i="74"/>
  <c r="J555" i="74"/>
  <c r="J556" i="74"/>
  <c r="J557" i="74"/>
  <c r="J558" i="74"/>
  <c r="J559" i="74"/>
  <c r="J560" i="74"/>
  <c r="J561" i="74"/>
  <c r="J562" i="74"/>
  <c r="J563" i="74"/>
  <c r="J564" i="74"/>
  <c r="J565" i="74"/>
  <c r="J566" i="74"/>
  <c r="J567" i="74"/>
  <c r="J568" i="74"/>
  <c r="J569" i="74"/>
  <c r="J570" i="74"/>
  <c r="J571" i="74"/>
  <c r="J572" i="74"/>
  <c r="J573" i="74"/>
  <c r="J574" i="74"/>
  <c r="J575" i="74"/>
  <c r="J576" i="74"/>
  <c r="J577" i="74"/>
  <c r="J578" i="74"/>
  <c r="J579" i="74"/>
  <c r="J580" i="74"/>
  <c r="J581" i="74"/>
  <c r="J582" i="74"/>
  <c r="J583" i="74"/>
  <c r="J584" i="74"/>
  <c r="J585" i="74"/>
  <c r="J586" i="74"/>
  <c r="J587" i="74"/>
  <c r="J588" i="74"/>
  <c r="J589" i="74"/>
  <c r="J590" i="74"/>
  <c r="J591" i="74"/>
  <c r="J592" i="74"/>
  <c r="J593" i="74"/>
  <c r="J594" i="74"/>
  <c r="J595" i="74"/>
  <c r="J596" i="74"/>
  <c r="J597" i="74"/>
  <c r="J598" i="74"/>
  <c r="J599" i="74"/>
  <c r="J600" i="74"/>
  <c r="J601" i="74"/>
  <c r="J602" i="74"/>
  <c r="J603" i="74"/>
  <c r="J4" i="74"/>
  <c r="AG604" i="74" l="1"/>
  <c r="E616" i="74" l="1"/>
  <c r="C616" i="74"/>
  <c r="AF604" i="74"/>
  <c r="AE604" i="74"/>
  <c r="D610" i="74" s="1"/>
  <c r="E604" i="74"/>
  <c r="D607" i="74" s="1"/>
  <c r="C604" i="74"/>
  <c r="D606" i="74" s="1"/>
  <c r="AD603" i="74"/>
  <c r="U603" i="74"/>
  <c r="G603" i="74"/>
  <c r="H603" i="74" s="1"/>
  <c r="AD602" i="74"/>
  <c r="U602" i="74"/>
  <c r="G602" i="74"/>
  <c r="H602" i="74" s="1"/>
  <c r="AD601" i="74"/>
  <c r="U601" i="74"/>
  <c r="G601" i="74"/>
  <c r="H601" i="74" s="1"/>
  <c r="AD600" i="74"/>
  <c r="U600" i="74"/>
  <c r="G600" i="74"/>
  <c r="H600" i="74" s="1"/>
  <c r="AD599" i="74"/>
  <c r="U599" i="74"/>
  <c r="G599" i="74"/>
  <c r="H599" i="74" s="1"/>
  <c r="AD598" i="74"/>
  <c r="U598" i="74"/>
  <c r="G598" i="74"/>
  <c r="H598" i="74" s="1"/>
  <c r="AD597" i="74"/>
  <c r="U597" i="74"/>
  <c r="G597" i="74"/>
  <c r="H597" i="74" s="1"/>
  <c r="AD596" i="74"/>
  <c r="U596" i="74"/>
  <c r="G596" i="74"/>
  <c r="H596" i="74" s="1"/>
  <c r="AD595" i="74"/>
  <c r="U595" i="74"/>
  <c r="G595" i="74"/>
  <c r="H595" i="74" s="1"/>
  <c r="AD594" i="74"/>
  <c r="U594" i="74"/>
  <c r="G594" i="74"/>
  <c r="H594" i="74" s="1"/>
  <c r="AD593" i="74"/>
  <c r="U593" i="74"/>
  <c r="G593" i="74"/>
  <c r="H593" i="74" s="1"/>
  <c r="AD592" i="74"/>
  <c r="U592" i="74"/>
  <c r="G592" i="74"/>
  <c r="H592" i="74" s="1"/>
  <c r="AD591" i="74"/>
  <c r="U591" i="74"/>
  <c r="G591" i="74"/>
  <c r="H591" i="74" s="1"/>
  <c r="AD590" i="74"/>
  <c r="U590" i="74"/>
  <c r="G590" i="74"/>
  <c r="H590" i="74" s="1"/>
  <c r="AD589" i="74"/>
  <c r="U589" i="74"/>
  <c r="G589" i="74"/>
  <c r="H589" i="74" s="1"/>
  <c r="AD588" i="74"/>
  <c r="U588" i="74"/>
  <c r="G588" i="74"/>
  <c r="H588" i="74" s="1"/>
  <c r="AD587" i="74"/>
  <c r="U587" i="74"/>
  <c r="G587" i="74"/>
  <c r="H587" i="74" s="1"/>
  <c r="AD586" i="74"/>
  <c r="U586" i="74"/>
  <c r="G586" i="74"/>
  <c r="H586" i="74" s="1"/>
  <c r="AD585" i="74"/>
  <c r="U585" i="74"/>
  <c r="G585" i="74"/>
  <c r="H585" i="74" s="1"/>
  <c r="AD584" i="74"/>
  <c r="U584" i="74"/>
  <c r="G584" i="74"/>
  <c r="H584" i="74" s="1"/>
  <c r="AD583" i="74"/>
  <c r="U583" i="74"/>
  <c r="G583" i="74"/>
  <c r="H583" i="74" s="1"/>
  <c r="AD582" i="74"/>
  <c r="U582" i="74"/>
  <c r="G582" i="74"/>
  <c r="H582" i="74" s="1"/>
  <c r="AD581" i="74"/>
  <c r="U581" i="74"/>
  <c r="G581" i="74"/>
  <c r="H581" i="74" s="1"/>
  <c r="AD580" i="74"/>
  <c r="U580" i="74"/>
  <c r="G580" i="74"/>
  <c r="H580" i="74" s="1"/>
  <c r="AD579" i="74"/>
  <c r="U579" i="74"/>
  <c r="G579" i="74"/>
  <c r="H579" i="74" s="1"/>
  <c r="AD578" i="74"/>
  <c r="U578" i="74"/>
  <c r="G578" i="74"/>
  <c r="H578" i="74" s="1"/>
  <c r="AD577" i="74"/>
  <c r="U577" i="74"/>
  <c r="G577" i="74"/>
  <c r="H577" i="74" s="1"/>
  <c r="AD576" i="74"/>
  <c r="U576" i="74"/>
  <c r="G576" i="74"/>
  <c r="H576" i="74" s="1"/>
  <c r="AD575" i="74"/>
  <c r="U575" i="74"/>
  <c r="G575" i="74"/>
  <c r="H575" i="74" s="1"/>
  <c r="AD574" i="74"/>
  <c r="U574" i="74"/>
  <c r="G574" i="74"/>
  <c r="H574" i="74" s="1"/>
  <c r="AD573" i="74"/>
  <c r="U573" i="74"/>
  <c r="G573" i="74"/>
  <c r="H573" i="74" s="1"/>
  <c r="AD572" i="74"/>
  <c r="U572" i="74"/>
  <c r="G572" i="74"/>
  <c r="H572" i="74" s="1"/>
  <c r="AD571" i="74"/>
  <c r="U571" i="74"/>
  <c r="G571" i="74"/>
  <c r="H571" i="74" s="1"/>
  <c r="AD570" i="74"/>
  <c r="U570" i="74"/>
  <c r="G570" i="74"/>
  <c r="H570" i="74" s="1"/>
  <c r="AD569" i="74"/>
  <c r="U569" i="74"/>
  <c r="G569" i="74"/>
  <c r="H569" i="74" s="1"/>
  <c r="AD568" i="74"/>
  <c r="U568" i="74"/>
  <c r="G568" i="74"/>
  <c r="H568" i="74" s="1"/>
  <c r="AD567" i="74"/>
  <c r="U567" i="74"/>
  <c r="G567" i="74"/>
  <c r="H567" i="74" s="1"/>
  <c r="AD566" i="74"/>
  <c r="U566" i="74"/>
  <c r="G566" i="74"/>
  <c r="H566" i="74" s="1"/>
  <c r="AD565" i="74"/>
  <c r="U565" i="74"/>
  <c r="G565" i="74"/>
  <c r="H565" i="74" s="1"/>
  <c r="AD564" i="74"/>
  <c r="U564" i="74"/>
  <c r="G564" i="74"/>
  <c r="H564" i="74" s="1"/>
  <c r="AD563" i="74"/>
  <c r="U563" i="74"/>
  <c r="G563" i="74"/>
  <c r="H563" i="74" s="1"/>
  <c r="AD562" i="74"/>
  <c r="U562" i="74"/>
  <c r="G562" i="74"/>
  <c r="H562" i="74" s="1"/>
  <c r="AD561" i="74"/>
  <c r="U561" i="74"/>
  <c r="G561" i="74"/>
  <c r="H561" i="74" s="1"/>
  <c r="AD560" i="74"/>
  <c r="U560" i="74"/>
  <c r="G560" i="74"/>
  <c r="H560" i="74" s="1"/>
  <c r="AD559" i="74"/>
  <c r="U559" i="74"/>
  <c r="G559" i="74"/>
  <c r="H559" i="74" s="1"/>
  <c r="AD558" i="74"/>
  <c r="U558" i="74"/>
  <c r="G558" i="74"/>
  <c r="H558" i="74" s="1"/>
  <c r="AD557" i="74"/>
  <c r="U557" i="74"/>
  <c r="G557" i="74"/>
  <c r="H557" i="74" s="1"/>
  <c r="AD556" i="74"/>
  <c r="U556" i="74"/>
  <c r="G556" i="74"/>
  <c r="H556" i="74" s="1"/>
  <c r="AD555" i="74"/>
  <c r="U555" i="74"/>
  <c r="G555" i="74"/>
  <c r="H555" i="74" s="1"/>
  <c r="AD554" i="74"/>
  <c r="U554" i="74"/>
  <c r="G554" i="74"/>
  <c r="H554" i="74" s="1"/>
  <c r="AD553" i="74"/>
  <c r="U553" i="74"/>
  <c r="G553" i="74"/>
  <c r="H553" i="74" s="1"/>
  <c r="AD552" i="74"/>
  <c r="U552" i="74"/>
  <c r="G552" i="74"/>
  <c r="H552" i="74" s="1"/>
  <c r="AD551" i="74"/>
  <c r="U551" i="74"/>
  <c r="G551" i="74"/>
  <c r="H551" i="74" s="1"/>
  <c r="AD550" i="74"/>
  <c r="U550" i="74"/>
  <c r="G550" i="74"/>
  <c r="H550" i="74" s="1"/>
  <c r="AD549" i="74"/>
  <c r="U549" i="74"/>
  <c r="G549" i="74"/>
  <c r="H549" i="74" s="1"/>
  <c r="AD548" i="74"/>
  <c r="U548" i="74"/>
  <c r="G548" i="74"/>
  <c r="H548" i="74" s="1"/>
  <c r="AD547" i="74"/>
  <c r="U547" i="74"/>
  <c r="G547" i="74"/>
  <c r="H547" i="74" s="1"/>
  <c r="AD546" i="74"/>
  <c r="U546" i="74"/>
  <c r="G546" i="74"/>
  <c r="H546" i="74" s="1"/>
  <c r="AD545" i="74"/>
  <c r="U545" i="74"/>
  <c r="G545" i="74"/>
  <c r="H545" i="74" s="1"/>
  <c r="AD544" i="74"/>
  <c r="U544" i="74"/>
  <c r="G544" i="74"/>
  <c r="H544" i="74" s="1"/>
  <c r="AD543" i="74"/>
  <c r="U543" i="74"/>
  <c r="G543" i="74"/>
  <c r="H543" i="74" s="1"/>
  <c r="AD542" i="74"/>
  <c r="U542" i="74"/>
  <c r="G542" i="74"/>
  <c r="H542" i="74" s="1"/>
  <c r="AD541" i="74"/>
  <c r="U541" i="74"/>
  <c r="G541" i="74"/>
  <c r="H541" i="74" s="1"/>
  <c r="AD540" i="74"/>
  <c r="U540" i="74"/>
  <c r="G540" i="74"/>
  <c r="H540" i="74" s="1"/>
  <c r="AD539" i="74"/>
  <c r="U539" i="74"/>
  <c r="G539" i="74"/>
  <c r="H539" i="74" s="1"/>
  <c r="AD538" i="74"/>
  <c r="U538" i="74"/>
  <c r="G538" i="74"/>
  <c r="H538" i="74" s="1"/>
  <c r="AD537" i="74"/>
  <c r="U537" i="74"/>
  <c r="G537" i="74"/>
  <c r="H537" i="74" s="1"/>
  <c r="AD536" i="74"/>
  <c r="U536" i="74"/>
  <c r="G536" i="74"/>
  <c r="H536" i="74" s="1"/>
  <c r="AD535" i="74"/>
  <c r="U535" i="74"/>
  <c r="G535" i="74"/>
  <c r="H535" i="74" s="1"/>
  <c r="AD534" i="74"/>
  <c r="U534" i="74"/>
  <c r="G534" i="74"/>
  <c r="H534" i="74" s="1"/>
  <c r="AD533" i="74"/>
  <c r="U533" i="74"/>
  <c r="G533" i="74"/>
  <c r="H533" i="74" s="1"/>
  <c r="AD532" i="74"/>
  <c r="U532" i="74"/>
  <c r="G532" i="74"/>
  <c r="H532" i="74" s="1"/>
  <c r="AD531" i="74"/>
  <c r="U531" i="74"/>
  <c r="G531" i="74"/>
  <c r="H531" i="74" s="1"/>
  <c r="AD530" i="74"/>
  <c r="U530" i="74"/>
  <c r="G530" i="74"/>
  <c r="H530" i="74" s="1"/>
  <c r="AD529" i="74"/>
  <c r="U529" i="74"/>
  <c r="G529" i="74"/>
  <c r="H529" i="74" s="1"/>
  <c r="AD528" i="74"/>
  <c r="U528" i="74"/>
  <c r="G528" i="74"/>
  <c r="H528" i="74" s="1"/>
  <c r="AD527" i="74"/>
  <c r="U527" i="74"/>
  <c r="G527" i="74"/>
  <c r="H527" i="74" s="1"/>
  <c r="AD526" i="74"/>
  <c r="U526" i="74"/>
  <c r="G526" i="74"/>
  <c r="H526" i="74" s="1"/>
  <c r="AD525" i="74"/>
  <c r="U525" i="74"/>
  <c r="G525" i="74"/>
  <c r="H525" i="74" s="1"/>
  <c r="AD524" i="74"/>
  <c r="U524" i="74"/>
  <c r="G524" i="74"/>
  <c r="H524" i="74" s="1"/>
  <c r="AD523" i="74"/>
  <c r="U523" i="74"/>
  <c r="G523" i="74"/>
  <c r="H523" i="74" s="1"/>
  <c r="AD522" i="74"/>
  <c r="U522" i="74"/>
  <c r="G522" i="74"/>
  <c r="H522" i="74" s="1"/>
  <c r="AD521" i="74"/>
  <c r="U521" i="74"/>
  <c r="G521" i="74"/>
  <c r="H521" i="74" s="1"/>
  <c r="AD520" i="74"/>
  <c r="U520" i="74"/>
  <c r="G520" i="74"/>
  <c r="H520" i="74" s="1"/>
  <c r="AD519" i="74"/>
  <c r="U519" i="74"/>
  <c r="G519" i="74"/>
  <c r="H519" i="74" s="1"/>
  <c r="AD518" i="74"/>
  <c r="U518" i="74"/>
  <c r="G518" i="74"/>
  <c r="H518" i="74" s="1"/>
  <c r="AD517" i="74"/>
  <c r="U517" i="74"/>
  <c r="G517" i="74"/>
  <c r="H517" i="74" s="1"/>
  <c r="AD516" i="74"/>
  <c r="U516" i="74"/>
  <c r="G516" i="74"/>
  <c r="H516" i="74" s="1"/>
  <c r="AD515" i="74"/>
  <c r="U515" i="74"/>
  <c r="G515" i="74"/>
  <c r="H515" i="74" s="1"/>
  <c r="AD514" i="74"/>
  <c r="U514" i="74"/>
  <c r="G514" i="74"/>
  <c r="H514" i="74" s="1"/>
  <c r="AD513" i="74"/>
  <c r="U513" i="74"/>
  <c r="G513" i="74"/>
  <c r="H513" i="74" s="1"/>
  <c r="AD512" i="74"/>
  <c r="U512" i="74"/>
  <c r="G512" i="74"/>
  <c r="H512" i="74" s="1"/>
  <c r="AD511" i="74"/>
  <c r="U511" i="74"/>
  <c r="G511" i="74"/>
  <c r="H511" i="74" s="1"/>
  <c r="AD510" i="74"/>
  <c r="U510" i="74"/>
  <c r="G510" i="74"/>
  <c r="H510" i="74" s="1"/>
  <c r="AD509" i="74"/>
  <c r="U509" i="74"/>
  <c r="G509" i="74"/>
  <c r="H509" i="74" s="1"/>
  <c r="AD508" i="74"/>
  <c r="U508" i="74"/>
  <c r="G508" i="74"/>
  <c r="H508" i="74" s="1"/>
  <c r="AD507" i="74"/>
  <c r="U507" i="74"/>
  <c r="G507" i="74"/>
  <c r="H507" i="74" s="1"/>
  <c r="AD506" i="74"/>
  <c r="U506" i="74"/>
  <c r="G506" i="74"/>
  <c r="H506" i="74" s="1"/>
  <c r="AD505" i="74"/>
  <c r="U505" i="74"/>
  <c r="G505" i="74"/>
  <c r="H505" i="74" s="1"/>
  <c r="AD504" i="74"/>
  <c r="U504" i="74"/>
  <c r="G504" i="74"/>
  <c r="H504" i="74" s="1"/>
  <c r="AD503" i="74"/>
  <c r="U503" i="74"/>
  <c r="G503" i="74"/>
  <c r="H503" i="74" s="1"/>
  <c r="AD502" i="74"/>
  <c r="U502" i="74"/>
  <c r="G502" i="74"/>
  <c r="H502" i="74" s="1"/>
  <c r="AD501" i="74"/>
  <c r="U501" i="74"/>
  <c r="G501" i="74"/>
  <c r="H501" i="74" s="1"/>
  <c r="AD500" i="74"/>
  <c r="U500" i="74"/>
  <c r="G500" i="74"/>
  <c r="H500" i="74" s="1"/>
  <c r="AD499" i="74"/>
  <c r="U499" i="74"/>
  <c r="G499" i="74"/>
  <c r="H499" i="74" s="1"/>
  <c r="AD498" i="74"/>
  <c r="U498" i="74"/>
  <c r="G498" i="74"/>
  <c r="H498" i="74" s="1"/>
  <c r="AD497" i="74"/>
  <c r="U497" i="74"/>
  <c r="G497" i="74"/>
  <c r="H497" i="74" s="1"/>
  <c r="AD496" i="74"/>
  <c r="U496" i="74"/>
  <c r="G496" i="74"/>
  <c r="H496" i="74" s="1"/>
  <c r="AD495" i="74"/>
  <c r="U495" i="74"/>
  <c r="G495" i="74"/>
  <c r="H495" i="74" s="1"/>
  <c r="AD494" i="74"/>
  <c r="U494" i="74"/>
  <c r="G494" i="74"/>
  <c r="H494" i="74" s="1"/>
  <c r="AD493" i="74"/>
  <c r="U493" i="74"/>
  <c r="G493" i="74"/>
  <c r="H493" i="74" s="1"/>
  <c r="AD492" i="74"/>
  <c r="U492" i="74"/>
  <c r="G492" i="74"/>
  <c r="H492" i="74" s="1"/>
  <c r="AD491" i="74"/>
  <c r="U491" i="74"/>
  <c r="G491" i="74"/>
  <c r="H491" i="74" s="1"/>
  <c r="AD490" i="74"/>
  <c r="U490" i="74"/>
  <c r="G490" i="74"/>
  <c r="H490" i="74" s="1"/>
  <c r="AD489" i="74"/>
  <c r="U489" i="74"/>
  <c r="G489" i="74"/>
  <c r="H489" i="74" s="1"/>
  <c r="AD488" i="74"/>
  <c r="U488" i="74"/>
  <c r="G488" i="74"/>
  <c r="H488" i="74" s="1"/>
  <c r="AD487" i="74"/>
  <c r="U487" i="74"/>
  <c r="G487" i="74"/>
  <c r="H487" i="74" s="1"/>
  <c r="AD486" i="74"/>
  <c r="U486" i="74"/>
  <c r="G486" i="74"/>
  <c r="H486" i="74" s="1"/>
  <c r="AD485" i="74"/>
  <c r="U485" i="74"/>
  <c r="G485" i="74"/>
  <c r="H485" i="74" s="1"/>
  <c r="AD484" i="74"/>
  <c r="U484" i="74"/>
  <c r="G484" i="74"/>
  <c r="H484" i="74" s="1"/>
  <c r="AD483" i="74"/>
  <c r="U483" i="74"/>
  <c r="G483" i="74"/>
  <c r="H483" i="74" s="1"/>
  <c r="AD482" i="74"/>
  <c r="U482" i="74"/>
  <c r="G482" i="74"/>
  <c r="H482" i="74" s="1"/>
  <c r="AD481" i="74"/>
  <c r="U481" i="74"/>
  <c r="G481" i="74"/>
  <c r="H481" i="74" s="1"/>
  <c r="AD480" i="74"/>
  <c r="U480" i="74"/>
  <c r="G480" i="74"/>
  <c r="H480" i="74" s="1"/>
  <c r="AD479" i="74"/>
  <c r="U479" i="74"/>
  <c r="G479" i="74"/>
  <c r="H479" i="74" s="1"/>
  <c r="AD478" i="74"/>
  <c r="U478" i="74"/>
  <c r="G478" i="74"/>
  <c r="H478" i="74" s="1"/>
  <c r="AD477" i="74"/>
  <c r="U477" i="74"/>
  <c r="G477" i="74"/>
  <c r="H477" i="74" s="1"/>
  <c r="AD476" i="74"/>
  <c r="U476" i="74"/>
  <c r="G476" i="74"/>
  <c r="H476" i="74" s="1"/>
  <c r="AD475" i="74"/>
  <c r="U475" i="74"/>
  <c r="G475" i="74"/>
  <c r="H475" i="74" s="1"/>
  <c r="AD474" i="74"/>
  <c r="U474" i="74"/>
  <c r="G474" i="74"/>
  <c r="H474" i="74" s="1"/>
  <c r="AD473" i="74"/>
  <c r="U473" i="74"/>
  <c r="G473" i="74"/>
  <c r="H473" i="74" s="1"/>
  <c r="AD472" i="74"/>
  <c r="U472" i="74"/>
  <c r="G472" i="74"/>
  <c r="H472" i="74" s="1"/>
  <c r="AD471" i="74"/>
  <c r="U471" i="74"/>
  <c r="G471" i="74"/>
  <c r="H471" i="74" s="1"/>
  <c r="AD470" i="74"/>
  <c r="U470" i="74"/>
  <c r="G470" i="74"/>
  <c r="H470" i="74" s="1"/>
  <c r="AD469" i="74"/>
  <c r="U469" i="74"/>
  <c r="G469" i="74"/>
  <c r="H469" i="74" s="1"/>
  <c r="AD468" i="74"/>
  <c r="U468" i="74"/>
  <c r="G468" i="74"/>
  <c r="H468" i="74" s="1"/>
  <c r="AD467" i="74"/>
  <c r="U467" i="74"/>
  <c r="G467" i="74"/>
  <c r="H467" i="74" s="1"/>
  <c r="AD466" i="74"/>
  <c r="U466" i="74"/>
  <c r="G466" i="74"/>
  <c r="H466" i="74" s="1"/>
  <c r="AD465" i="74"/>
  <c r="U465" i="74"/>
  <c r="G465" i="74"/>
  <c r="H465" i="74" s="1"/>
  <c r="AD464" i="74"/>
  <c r="U464" i="74"/>
  <c r="G464" i="74"/>
  <c r="H464" i="74" s="1"/>
  <c r="AD463" i="74"/>
  <c r="U463" i="74"/>
  <c r="G463" i="74"/>
  <c r="H463" i="74" s="1"/>
  <c r="AD462" i="74"/>
  <c r="U462" i="74"/>
  <c r="G462" i="74"/>
  <c r="H462" i="74" s="1"/>
  <c r="AD461" i="74"/>
  <c r="U461" i="74"/>
  <c r="G461" i="74"/>
  <c r="H461" i="74" s="1"/>
  <c r="AD460" i="74"/>
  <c r="U460" i="74"/>
  <c r="G460" i="74"/>
  <c r="H460" i="74" s="1"/>
  <c r="AD459" i="74"/>
  <c r="U459" i="74"/>
  <c r="G459" i="74"/>
  <c r="H459" i="74" s="1"/>
  <c r="AD458" i="74"/>
  <c r="U458" i="74"/>
  <c r="G458" i="74"/>
  <c r="H458" i="74" s="1"/>
  <c r="AD457" i="74"/>
  <c r="U457" i="74"/>
  <c r="G457" i="74"/>
  <c r="H457" i="74" s="1"/>
  <c r="AD456" i="74"/>
  <c r="U456" i="74"/>
  <c r="G456" i="74"/>
  <c r="H456" i="74" s="1"/>
  <c r="AD455" i="74"/>
  <c r="U455" i="74"/>
  <c r="G455" i="74"/>
  <c r="H455" i="74" s="1"/>
  <c r="AD454" i="74"/>
  <c r="U454" i="74"/>
  <c r="G454" i="74"/>
  <c r="H454" i="74" s="1"/>
  <c r="AD453" i="74"/>
  <c r="U453" i="74"/>
  <c r="G453" i="74"/>
  <c r="H453" i="74" s="1"/>
  <c r="AD452" i="74"/>
  <c r="U452" i="74"/>
  <c r="G452" i="74"/>
  <c r="H452" i="74" s="1"/>
  <c r="AD451" i="74"/>
  <c r="U451" i="74"/>
  <c r="G451" i="74"/>
  <c r="H451" i="74" s="1"/>
  <c r="AD450" i="74"/>
  <c r="U450" i="74"/>
  <c r="G450" i="74"/>
  <c r="H450" i="74" s="1"/>
  <c r="AD449" i="74"/>
  <c r="U449" i="74"/>
  <c r="G449" i="74"/>
  <c r="H449" i="74" s="1"/>
  <c r="AD448" i="74"/>
  <c r="U448" i="74"/>
  <c r="G448" i="74"/>
  <c r="H448" i="74" s="1"/>
  <c r="AD447" i="74"/>
  <c r="U447" i="74"/>
  <c r="G447" i="74"/>
  <c r="H447" i="74" s="1"/>
  <c r="AD446" i="74"/>
  <c r="U446" i="74"/>
  <c r="G446" i="74"/>
  <c r="H446" i="74" s="1"/>
  <c r="AD445" i="74"/>
  <c r="U445" i="74"/>
  <c r="G445" i="74"/>
  <c r="H445" i="74" s="1"/>
  <c r="AD444" i="74"/>
  <c r="U444" i="74"/>
  <c r="G444" i="74"/>
  <c r="H444" i="74" s="1"/>
  <c r="AD443" i="74"/>
  <c r="U443" i="74"/>
  <c r="G443" i="74"/>
  <c r="H443" i="74" s="1"/>
  <c r="AD442" i="74"/>
  <c r="U442" i="74"/>
  <c r="G442" i="74"/>
  <c r="H442" i="74" s="1"/>
  <c r="AD441" i="74"/>
  <c r="U441" i="74"/>
  <c r="G441" i="74"/>
  <c r="H441" i="74" s="1"/>
  <c r="AD440" i="74"/>
  <c r="U440" i="74"/>
  <c r="G440" i="74"/>
  <c r="H440" i="74" s="1"/>
  <c r="AD439" i="74"/>
  <c r="U439" i="74"/>
  <c r="G439" i="74"/>
  <c r="H439" i="74" s="1"/>
  <c r="AD438" i="74"/>
  <c r="U438" i="74"/>
  <c r="G438" i="74"/>
  <c r="H438" i="74" s="1"/>
  <c r="AD437" i="74"/>
  <c r="U437" i="74"/>
  <c r="G437" i="74"/>
  <c r="H437" i="74" s="1"/>
  <c r="AD436" i="74"/>
  <c r="U436" i="74"/>
  <c r="G436" i="74"/>
  <c r="H436" i="74" s="1"/>
  <c r="AD435" i="74"/>
  <c r="U435" i="74"/>
  <c r="G435" i="74"/>
  <c r="H435" i="74" s="1"/>
  <c r="AD434" i="74"/>
  <c r="U434" i="74"/>
  <c r="G434" i="74"/>
  <c r="H434" i="74" s="1"/>
  <c r="AD433" i="74"/>
  <c r="U433" i="74"/>
  <c r="G433" i="74"/>
  <c r="H433" i="74" s="1"/>
  <c r="AD432" i="74"/>
  <c r="U432" i="74"/>
  <c r="G432" i="74"/>
  <c r="H432" i="74" s="1"/>
  <c r="AD431" i="74"/>
  <c r="U431" i="74"/>
  <c r="G431" i="74"/>
  <c r="H431" i="74" s="1"/>
  <c r="AD430" i="74"/>
  <c r="U430" i="74"/>
  <c r="G430" i="74"/>
  <c r="H430" i="74" s="1"/>
  <c r="AD429" i="74"/>
  <c r="U429" i="74"/>
  <c r="G429" i="74"/>
  <c r="H429" i="74" s="1"/>
  <c r="AD428" i="74"/>
  <c r="U428" i="74"/>
  <c r="G428" i="74"/>
  <c r="H428" i="74" s="1"/>
  <c r="AD427" i="74"/>
  <c r="U427" i="74"/>
  <c r="G427" i="74"/>
  <c r="H427" i="74" s="1"/>
  <c r="AD426" i="74"/>
  <c r="U426" i="74"/>
  <c r="G426" i="74"/>
  <c r="H426" i="74" s="1"/>
  <c r="AD425" i="74"/>
  <c r="U425" i="74"/>
  <c r="G425" i="74"/>
  <c r="H425" i="74" s="1"/>
  <c r="AD424" i="74"/>
  <c r="U424" i="74"/>
  <c r="G424" i="74"/>
  <c r="H424" i="74" s="1"/>
  <c r="AD423" i="74"/>
  <c r="U423" i="74"/>
  <c r="G423" i="74"/>
  <c r="H423" i="74" s="1"/>
  <c r="AD422" i="74"/>
  <c r="U422" i="74"/>
  <c r="G422" i="74"/>
  <c r="H422" i="74" s="1"/>
  <c r="AD421" i="74"/>
  <c r="U421" i="74"/>
  <c r="G421" i="74"/>
  <c r="H421" i="74" s="1"/>
  <c r="AD420" i="74"/>
  <c r="U420" i="74"/>
  <c r="G420" i="74"/>
  <c r="H420" i="74" s="1"/>
  <c r="AD419" i="74"/>
  <c r="U419" i="74"/>
  <c r="G419" i="74"/>
  <c r="H419" i="74" s="1"/>
  <c r="AD418" i="74"/>
  <c r="U418" i="74"/>
  <c r="G418" i="74"/>
  <c r="H418" i="74" s="1"/>
  <c r="AD417" i="74"/>
  <c r="U417" i="74"/>
  <c r="G417" i="74"/>
  <c r="H417" i="74" s="1"/>
  <c r="AD416" i="74"/>
  <c r="U416" i="74"/>
  <c r="G416" i="74"/>
  <c r="H416" i="74" s="1"/>
  <c r="AD415" i="74"/>
  <c r="U415" i="74"/>
  <c r="G415" i="74"/>
  <c r="H415" i="74" s="1"/>
  <c r="AD414" i="74"/>
  <c r="U414" i="74"/>
  <c r="G414" i="74"/>
  <c r="H414" i="74" s="1"/>
  <c r="AD413" i="74"/>
  <c r="U413" i="74"/>
  <c r="G413" i="74"/>
  <c r="H413" i="74" s="1"/>
  <c r="AD412" i="74"/>
  <c r="U412" i="74"/>
  <c r="G412" i="74"/>
  <c r="H412" i="74" s="1"/>
  <c r="AD411" i="74"/>
  <c r="U411" i="74"/>
  <c r="G411" i="74"/>
  <c r="H411" i="74" s="1"/>
  <c r="AD410" i="74"/>
  <c r="U410" i="74"/>
  <c r="G410" i="74"/>
  <c r="H410" i="74" s="1"/>
  <c r="AD409" i="74"/>
  <c r="U409" i="74"/>
  <c r="G409" i="74"/>
  <c r="H409" i="74" s="1"/>
  <c r="AD408" i="74"/>
  <c r="U408" i="74"/>
  <c r="G408" i="74"/>
  <c r="H408" i="74" s="1"/>
  <c r="AD407" i="74"/>
  <c r="U407" i="74"/>
  <c r="G407" i="74"/>
  <c r="H407" i="74" s="1"/>
  <c r="AD406" i="74"/>
  <c r="U406" i="74"/>
  <c r="G406" i="74"/>
  <c r="H406" i="74" s="1"/>
  <c r="AD405" i="74"/>
  <c r="U405" i="74"/>
  <c r="G405" i="74"/>
  <c r="H405" i="74" s="1"/>
  <c r="AD404" i="74"/>
  <c r="U404" i="74"/>
  <c r="G404" i="74"/>
  <c r="H404" i="74" s="1"/>
  <c r="AD403" i="74"/>
  <c r="U403" i="74"/>
  <c r="G403" i="74"/>
  <c r="H403" i="74" s="1"/>
  <c r="AD402" i="74"/>
  <c r="U402" i="74"/>
  <c r="G402" i="74"/>
  <c r="H402" i="74" s="1"/>
  <c r="AD401" i="74"/>
  <c r="U401" i="74"/>
  <c r="G401" i="74"/>
  <c r="H401" i="74" s="1"/>
  <c r="AD400" i="74"/>
  <c r="U400" i="74"/>
  <c r="G400" i="74"/>
  <c r="H400" i="74" s="1"/>
  <c r="AD399" i="74"/>
  <c r="U399" i="74"/>
  <c r="G399" i="74"/>
  <c r="H399" i="74" s="1"/>
  <c r="AD398" i="74"/>
  <c r="U398" i="74"/>
  <c r="G398" i="74"/>
  <c r="H398" i="74" s="1"/>
  <c r="AD397" i="74"/>
  <c r="U397" i="74"/>
  <c r="G397" i="74"/>
  <c r="H397" i="74" s="1"/>
  <c r="AD396" i="74"/>
  <c r="U396" i="74"/>
  <c r="G396" i="74"/>
  <c r="H396" i="74" s="1"/>
  <c r="AD395" i="74"/>
  <c r="U395" i="74"/>
  <c r="G395" i="74"/>
  <c r="H395" i="74" s="1"/>
  <c r="AD394" i="74"/>
  <c r="U394" i="74"/>
  <c r="G394" i="74"/>
  <c r="H394" i="74" s="1"/>
  <c r="AD393" i="74"/>
  <c r="U393" i="74"/>
  <c r="G393" i="74"/>
  <c r="H393" i="74" s="1"/>
  <c r="AD392" i="74"/>
  <c r="U392" i="74"/>
  <c r="G392" i="74"/>
  <c r="H392" i="74" s="1"/>
  <c r="AD391" i="74"/>
  <c r="U391" i="74"/>
  <c r="G391" i="74"/>
  <c r="H391" i="74" s="1"/>
  <c r="AD390" i="74"/>
  <c r="U390" i="74"/>
  <c r="G390" i="74"/>
  <c r="H390" i="74" s="1"/>
  <c r="AD389" i="74"/>
  <c r="U389" i="74"/>
  <c r="G389" i="74"/>
  <c r="H389" i="74" s="1"/>
  <c r="AD388" i="74"/>
  <c r="U388" i="74"/>
  <c r="G388" i="74"/>
  <c r="H388" i="74" s="1"/>
  <c r="AD387" i="74"/>
  <c r="U387" i="74"/>
  <c r="G387" i="74"/>
  <c r="H387" i="74" s="1"/>
  <c r="AD386" i="74"/>
  <c r="U386" i="74"/>
  <c r="G386" i="74"/>
  <c r="H386" i="74" s="1"/>
  <c r="AD385" i="74"/>
  <c r="U385" i="74"/>
  <c r="G385" i="74"/>
  <c r="H385" i="74" s="1"/>
  <c r="AD384" i="74"/>
  <c r="U384" i="74"/>
  <c r="G384" i="74"/>
  <c r="H384" i="74" s="1"/>
  <c r="AD383" i="74"/>
  <c r="U383" i="74"/>
  <c r="G383" i="74"/>
  <c r="H383" i="74" s="1"/>
  <c r="AD382" i="74"/>
  <c r="U382" i="74"/>
  <c r="G382" i="74"/>
  <c r="H382" i="74" s="1"/>
  <c r="AD381" i="74"/>
  <c r="U381" i="74"/>
  <c r="G381" i="74"/>
  <c r="H381" i="74" s="1"/>
  <c r="AD380" i="74"/>
  <c r="U380" i="74"/>
  <c r="G380" i="74"/>
  <c r="H380" i="74" s="1"/>
  <c r="AD379" i="74"/>
  <c r="U379" i="74"/>
  <c r="G379" i="74"/>
  <c r="H379" i="74" s="1"/>
  <c r="AD378" i="74"/>
  <c r="U378" i="74"/>
  <c r="G378" i="74"/>
  <c r="H378" i="74" s="1"/>
  <c r="AD377" i="74"/>
  <c r="U377" i="74"/>
  <c r="G377" i="74"/>
  <c r="H377" i="74" s="1"/>
  <c r="AD376" i="74"/>
  <c r="U376" i="74"/>
  <c r="G376" i="74"/>
  <c r="H376" i="74" s="1"/>
  <c r="AD375" i="74"/>
  <c r="U375" i="74"/>
  <c r="G375" i="74"/>
  <c r="H375" i="74" s="1"/>
  <c r="AD374" i="74"/>
  <c r="U374" i="74"/>
  <c r="G374" i="74"/>
  <c r="H374" i="74" s="1"/>
  <c r="AD373" i="74"/>
  <c r="U373" i="74"/>
  <c r="G373" i="74"/>
  <c r="H373" i="74" s="1"/>
  <c r="AD372" i="74"/>
  <c r="U372" i="74"/>
  <c r="G372" i="74"/>
  <c r="H372" i="74" s="1"/>
  <c r="AD371" i="74"/>
  <c r="U371" i="74"/>
  <c r="G371" i="74"/>
  <c r="H371" i="74" s="1"/>
  <c r="AD370" i="74"/>
  <c r="U370" i="74"/>
  <c r="G370" i="74"/>
  <c r="H370" i="74" s="1"/>
  <c r="AD369" i="74"/>
  <c r="U369" i="74"/>
  <c r="G369" i="74"/>
  <c r="H369" i="74" s="1"/>
  <c r="AD368" i="74"/>
  <c r="U368" i="74"/>
  <c r="G368" i="74"/>
  <c r="H368" i="74" s="1"/>
  <c r="AD367" i="74"/>
  <c r="U367" i="74"/>
  <c r="G367" i="74"/>
  <c r="H367" i="74" s="1"/>
  <c r="AD366" i="74"/>
  <c r="U366" i="74"/>
  <c r="G366" i="74"/>
  <c r="H366" i="74" s="1"/>
  <c r="AD365" i="74"/>
  <c r="U365" i="74"/>
  <c r="G365" i="74"/>
  <c r="H365" i="74" s="1"/>
  <c r="AD364" i="74"/>
  <c r="U364" i="74"/>
  <c r="G364" i="74"/>
  <c r="H364" i="74" s="1"/>
  <c r="AD363" i="74"/>
  <c r="U363" i="74"/>
  <c r="G363" i="74"/>
  <c r="H363" i="74" s="1"/>
  <c r="AD362" i="74"/>
  <c r="U362" i="74"/>
  <c r="G362" i="74"/>
  <c r="H362" i="74" s="1"/>
  <c r="AD361" i="74"/>
  <c r="U361" i="74"/>
  <c r="G361" i="74"/>
  <c r="H361" i="74" s="1"/>
  <c r="AD360" i="74"/>
  <c r="U360" i="74"/>
  <c r="G360" i="74"/>
  <c r="H360" i="74" s="1"/>
  <c r="AD359" i="74"/>
  <c r="U359" i="74"/>
  <c r="G359" i="74"/>
  <c r="H359" i="74" s="1"/>
  <c r="AD358" i="74"/>
  <c r="U358" i="74"/>
  <c r="G358" i="74"/>
  <c r="H358" i="74" s="1"/>
  <c r="AD357" i="74"/>
  <c r="U357" i="74"/>
  <c r="G357" i="74"/>
  <c r="H357" i="74" s="1"/>
  <c r="AD356" i="74"/>
  <c r="U356" i="74"/>
  <c r="G356" i="74"/>
  <c r="H356" i="74" s="1"/>
  <c r="AD355" i="74"/>
  <c r="U355" i="74"/>
  <c r="G355" i="74"/>
  <c r="H355" i="74" s="1"/>
  <c r="AD354" i="74"/>
  <c r="U354" i="74"/>
  <c r="G354" i="74"/>
  <c r="H354" i="74" s="1"/>
  <c r="AD353" i="74"/>
  <c r="U353" i="74"/>
  <c r="G353" i="74"/>
  <c r="H353" i="74" s="1"/>
  <c r="AD352" i="74"/>
  <c r="U352" i="74"/>
  <c r="G352" i="74"/>
  <c r="H352" i="74" s="1"/>
  <c r="AD351" i="74"/>
  <c r="U351" i="74"/>
  <c r="G351" i="74"/>
  <c r="H351" i="74" s="1"/>
  <c r="AD350" i="74"/>
  <c r="U350" i="74"/>
  <c r="G350" i="74"/>
  <c r="H350" i="74" s="1"/>
  <c r="AD349" i="74"/>
  <c r="U349" i="74"/>
  <c r="G349" i="74"/>
  <c r="H349" i="74" s="1"/>
  <c r="AD348" i="74"/>
  <c r="U348" i="74"/>
  <c r="G348" i="74"/>
  <c r="H348" i="74" s="1"/>
  <c r="AD347" i="74"/>
  <c r="U347" i="74"/>
  <c r="G347" i="74"/>
  <c r="H347" i="74" s="1"/>
  <c r="AD346" i="74"/>
  <c r="U346" i="74"/>
  <c r="G346" i="74"/>
  <c r="H346" i="74" s="1"/>
  <c r="AD345" i="74"/>
  <c r="U345" i="74"/>
  <c r="G345" i="74"/>
  <c r="H345" i="74" s="1"/>
  <c r="AD344" i="74"/>
  <c r="U344" i="74"/>
  <c r="G344" i="74"/>
  <c r="H344" i="74" s="1"/>
  <c r="AD343" i="74"/>
  <c r="U343" i="74"/>
  <c r="G343" i="74"/>
  <c r="H343" i="74" s="1"/>
  <c r="AD342" i="74"/>
  <c r="U342" i="74"/>
  <c r="G342" i="74"/>
  <c r="H342" i="74" s="1"/>
  <c r="AD341" i="74"/>
  <c r="U341" i="74"/>
  <c r="G341" i="74"/>
  <c r="H341" i="74" s="1"/>
  <c r="AD340" i="74"/>
  <c r="U340" i="74"/>
  <c r="G340" i="74"/>
  <c r="H340" i="74" s="1"/>
  <c r="AD339" i="74"/>
  <c r="U339" i="74"/>
  <c r="G339" i="74"/>
  <c r="H339" i="74" s="1"/>
  <c r="AD338" i="74"/>
  <c r="U338" i="74"/>
  <c r="G338" i="74"/>
  <c r="H338" i="74" s="1"/>
  <c r="AD337" i="74"/>
  <c r="U337" i="74"/>
  <c r="G337" i="74"/>
  <c r="H337" i="74" s="1"/>
  <c r="AD336" i="74"/>
  <c r="U336" i="74"/>
  <c r="G336" i="74"/>
  <c r="H336" i="74" s="1"/>
  <c r="AD335" i="74"/>
  <c r="U335" i="74"/>
  <c r="G335" i="74"/>
  <c r="H335" i="74" s="1"/>
  <c r="AD334" i="74"/>
  <c r="U334" i="74"/>
  <c r="G334" i="74"/>
  <c r="H334" i="74" s="1"/>
  <c r="AD333" i="74"/>
  <c r="U333" i="74"/>
  <c r="G333" i="74"/>
  <c r="H333" i="74" s="1"/>
  <c r="AD332" i="74"/>
  <c r="U332" i="74"/>
  <c r="G332" i="74"/>
  <c r="H332" i="74" s="1"/>
  <c r="AD331" i="74"/>
  <c r="U331" i="74"/>
  <c r="G331" i="74"/>
  <c r="H331" i="74" s="1"/>
  <c r="AD330" i="74"/>
  <c r="U330" i="74"/>
  <c r="G330" i="74"/>
  <c r="H330" i="74" s="1"/>
  <c r="AD329" i="74"/>
  <c r="U329" i="74"/>
  <c r="G329" i="74"/>
  <c r="H329" i="74" s="1"/>
  <c r="AD328" i="74"/>
  <c r="U328" i="74"/>
  <c r="G328" i="74"/>
  <c r="H328" i="74" s="1"/>
  <c r="AD327" i="74"/>
  <c r="U327" i="74"/>
  <c r="G327" i="74"/>
  <c r="H327" i="74" s="1"/>
  <c r="AD326" i="74"/>
  <c r="U326" i="74"/>
  <c r="G326" i="74"/>
  <c r="H326" i="74" s="1"/>
  <c r="AD325" i="74"/>
  <c r="U325" i="74"/>
  <c r="G325" i="74"/>
  <c r="H325" i="74" s="1"/>
  <c r="AD324" i="74"/>
  <c r="U324" i="74"/>
  <c r="G324" i="74"/>
  <c r="H324" i="74" s="1"/>
  <c r="AD323" i="74"/>
  <c r="U323" i="74"/>
  <c r="G323" i="74"/>
  <c r="H323" i="74" s="1"/>
  <c r="AD322" i="74"/>
  <c r="U322" i="74"/>
  <c r="G322" i="74"/>
  <c r="H322" i="74" s="1"/>
  <c r="AD321" i="74"/>
  <c r="U321" i="74"/>
  <c r="G321" i="74"/>
  <c r="H321" i="74" s="1"/>
  <c r="AD320" i="74"/>
  <c r="U320" i="74"/>
  <c r="G320" i="74"/>
  <c r="H320" i="74" s="1"/>
  <c r="AD319" i="74"/>
  <c r="U319" i="74"/>
  <c r="G319" i="74"/>
  <c r="H319" i="74" s="1"/>
  <c r="AD318" i="74"/>
  <c r="U318" i="74"/>
  <c r="G318" i="74"/>
  <c r="H318" i="74" s="1"/>
  <c r="AD317" i="74"/>
  <c r="U317" i="74"/>
  <c r="G317" i="74"/>
  <c r="H317" i="74" s="1"/>
  <c r="AD316" i="74"/>
  <c r="U316" i="74"/>
  <c r="G316" i="74"/>
  <c r="H316" i="74" s="1"/>
  <c r="AD315" i="74"/>
  <c r="U315" i="74"/>
  <c r="G315" i="74"/>
  <c r="H315" i="74" s="1"/>
  <c r="AD314" i="74"/>
  <c r="U314" i="74"/>
  <c r="G314" i="74"/>
  <c r="H314" i="74" s="1"/>
  <c r="AD313" i="74"/>
  <c r="U313" i="74"/>
  <c r="G313" i="74"/>
  <c r="H313" i="74" s="1"/>
  <c r="AD312" i="74"/>
  <c r="U312" i="74"/>
  <c r="G312" i="74"/>
  <c r="H312" i="74" s="1"/>
  <c r="AD311" i="74"/>
  <c r="U311" i="74"/>
  <c r="G311" i="74"/>
  <c r="H311" i="74" s="1"/>
  <c r="AD310" i="74"/>
  <c r="U310" i="74"/>
  <c r="G310" i="74"/>
  <c r="H310" i="74" s="1"/>
  <c r="AD309" i="74"/>
  <c r="U309" i="74"/>
  <c r="G309" i="74"/>
  <c r="H309" i="74" s="1"/>
  <c r="AD308" i="74"/>
  <c r="U308" i="74"/>
  <c r="G308" i="74"/>
  <c r="H308" i="74" s="1"/>
  <c r="AD307" i="74"/>
  <c r="U307" i="74"/>
  <c r="G307" i="74"/>
  <c r="H307" i="74" s="1"/>
  <c r="AD306" i="74"/>
  <c r="U306" i="74"/>
  <c r="G306" i="74"/>
  <c r="H306" i="74" s="1"/>
  <c r="AD305" i="74"/>
  <c r="U305" i="74"/>
  <c r="G305" i="74"/>
  <c r="H305" i="74" s="1"/>
  <c r="AD304" i="74"/>
  <c r="U304" i="74"/>
  <c r="G304" i="74"/>
  <c r="H304" i="74" s="1"/>
  <c r="AD303" i="74"/>
  <c r="U303" i="74"/>
  <c r="G303" i="74"/>
  <c r="H303" i="74" s="1"/>
  <c r="AD302" i="74"/>
  <c r="U302" i="74"/>
  <c r="G302" i="74"/>
  <c r="H302" i="74" s="1"/>
  <c r="AD301" i="74"/>
  <c r="U301" i="74"/>
  <c r="G301" i="74"/>
  <c r="H301" i="74" s="1"/>
  <c r="AD300" i="74"/>
  <c r="U300" i="74"/>
  <c r="G300" i="74"/>
  <c r="H300" i="74" s="1"/>
  <c r="AD299" i="74"/>
  <c r="U299" i="74"/>
  <c r="G299" i="74"/>
  <c r="H299" i="74" s="1"/>
  <c r="AD298" i="74"/>
  <c r="U298" i="74"/>
  <c r="G298" i="74"/>
  <c r="H298" i="74" s="1"/>
  <c r="AD297" i="74"/>
  <c r="U297" i="74"/>
  <c r="G297" i="74"/>
  <c r="H297" i="74" s="1"/>
  <c r="AD296" i="74"/>
  <c r="U296" i="74"/>
  <c r="G296" i="74"/>
  <c r="H296" i="74" s="1"/>
  <c r="AD295" i="74"/>
  <c r="U295" i="74"/>
  <c r="G295" i="74"/>
  <c r="H295" i="74" s="1"/>
  <c r="AD294" i="74"/>
  <c r="U294" i="74"/>
  <c r="G294" i="74"/>
  <c r="H294" i="74" s="1"/>
  <c r="AD293" i="74"/>
  <c r="U293" i="74"/>
  <c r="G293" i="74"/>
  <c r="H293" i="74" s="1"/>
  <c r="AD292" i="74"/>
  <c r="U292" i="74"/>
  <c r="G292" i="74"/>
  <c r="H292" i="74" s="1"/>
  <c r="AD291" i="74"/>
  <c r="U291" i="74"/>
  <c r="G291" i="74"/>
  <c r="H291" i="74" s="1"/>
  <c r="AD290" i="74"/>
  <c r="U290" i="74"/>
  <c r="G290" i="74"/>
  <c r="H290" i="74" s="1"/>
  <c r="AD289" i="74"/>
  <c r="U289" i="74"/>
  <c r="G289" i="74"/>
  <c r="H289" i="74" s="1"/>
  <c r="AD288" i="74"/>
  <c r="U288" i="74"/>
  <c r="G288" i="74"/>
  <c r="H288" i="74" s="1"/>
  <c r="AD287" i="74"/>
  <c r="U287" i="74"/>
  <c r="G287" i="74"/>
  <c r="H287" i="74" s="1"/>
  <c r="AD286" i="74"/>
  <c r="U286" i="74"/>
  <c r="G286" i="74"/>
  <c r="H286" i="74" s="1"/>
  <c r="AD285" i="74"/>
  <c r="U285" i="74"/>
  <c r="G285" i="74"/>
  <c r="H285" i="74" s="1"/>
  <c r="AD284" i="74"/>
  <c r="U284" i="74"/>
  <c r="G284" i="74"/>
  <c r="H284" i="74" s="1"/>
  <c r="AD283" i="74"/>
  <c r="U283" i="74"/>
  <c r="G283" i="74"/>
  <c r="H283" i="74" s="1"/>
  <c r="AD282" i="74"/>
  <c r="U282" i="74"/>
  <c r="G282" i="74"/>
  <c r="H282" i="74" s="1"/>
  <c r="AD281" i="74"/>
  <c r="U281" i="74"/>
  <c r="G281" i="74"/>
  <c r="H281" i="74" s="1"/>
  <c r="AD280" i="74"/>
  <c r="U280" i="74"/>
  <c r="G280" i="74"/>
  <c r="H280" i="74" s="1"/>
  <c r="AD279" i="74"/>
  <c r="U279" i="74"/>
  <c r="G279" i="74"/>
  <c r="H279" i="74" s="1"/>
  <c r="AD278" i="74"/>
  <c r="U278" i="74"/>
  <c r="G278" i="74"/>
  <c r="H278" i="74" s="1"/>
  <c r="AD277" i="74"/>
  <c r="U277" i="74"/>
  <c r="G277" i="74"/>
  <c r="H277" i="74" s="1"/>
  <c r="AD276" i="74"/>
  <c r="U276" i="74"/>
  <c r="G276" i="74"/>
  <c r="H276" i="74" s="1"/>
  <c r="AD275" i="74"/>
  <c r="U275" i="74"/>
  <c r="G275" i="74"/>
  <c r="H275" i="74" s="1"/>
  <c r="AD274" i="74"/>
  <c r="U274" i="74"/>
  <c r="G274" i="74"/>
  <c r="H274" i="74" s="1"/>
  <c r="AD273" i="74"/>
  <c r="U273" i="74"/>
  <c r="G273" i="74"/>
  <c r="H273" i="74" s="1"/>
  <c r="AD272" i="74"/>
  <c r="U272" i="74"/>
  <c r="G272" i="74"/>
  <c r="H272" i="74" s="1"/>
  <c r="AD271" i="74"/>
  <c r="U271" i="74"/>
  <c r="G271" i="74"/>
  <c r="H271" i="74" s="1"/>
  <c r="AD270" i="74"/>
  <c r="U270" i="74"/>
  <c r="G270" i="74"/>
  <c r="H270" i="74" s="1"/>
  <c r="AD269" i="74"/>
  <c r="U269" i="74"/>
  <c r="G269" i="74"/>
  <c r="H269" i="74" s="1"/>
  <c r="AD268" i="74"/>
  <c r="U268" i="74"/>
  <c r="G268" i="74"/>
  <c r="H268" i="74" s="1"/>
  <c r="AD267" i="74"/>
  <c r="U267" i="74"/>
  <c r="G267" i="74"/>
  <c r="H267" i="74" s="1"/>
  <c r="AD266" i="74"/>
  <c r="U266" i="74"/>
  <c r="G266" i="74"/>
  <c r="H266" i="74" s="1"/>
  <c r="AD265" i="74"/>
  <c r="U265" i="74"/>
  <c r="G265" i="74"/>
  <c r="H265" i="74" s="1"/>
  <c r="AD264" i="74"/>
  <c r="U264" i="74"/>
  <c r="G264" i="74"/>
  <c r="H264" i="74" s="1"/>
  <c r="AD263" i="74"/>
  <c r="U263" i="74"/>
  <c r="G263" i="74"/>
  <c r="H263" i="74" s="1"/>
  <c r="AD262" i="74"/>
  <c r="U262" i="74"/>
  <c r="G262" i="74"/>
  <c r="H262" i="74" s="1"/>
  <c r="AD261" i="74"/>
  <c r="U261" i="74"/>
  <c r="G261" i="74"/>
  <c r="H261" i="74" s="1"/>
  <c r="AD260" i="74"/>
  <c r="U260" i="74"/>
  <c r="G260" i="74"/>
  <c r="H260" i="74" s="1"/>
  <c r="AD259" i="74"/>
  <c r="U259" i="74"/>
  <c r="G259" i="74"/>
  <c r="H259" i="74" s="1"/>
  <c r="AD258" i="74"/>
  <c r="U258" i="74"/>
  <c r="G258" i="74"/>
  <c r="H258" i="74" s="1"/>
  <c r="AD257" i="74"/>
  <c r="U257" i="74"/>
  <c r="G257" i="74"/>
  <c r="H257" i="74" s="1"/>
  <c r="AD256" i="74"/>
  <c r="U256" i="74"/>
  <c r="G256" i="74"/>
  <c r="H256" i="74" s="1"/>
  <c r="AD255" i="74"/>
  <c r="U255" i="74"/>
  <c r="G255" i="74"/>
  <c r="H255" i="74" s="1"/>
  <c r="AD254" i="74"/>
  <c r="U254" i="74"/>
  <c r="G254" i="74"/>
  <c r="H254" i="74" s="1"/>
  <c r="AD253" i="74"/>
  <c r="U253" i="74"/>
  <c r="G253" i="74"/>
  <c r="H253" i="74" s="1"/>
  <c r="AD252" i="74"/>
  <c r="U252" i="74"/>
  <c r="G252" i="74"/>
  <c r="H252" i="74" s="1"/>
  <c r="AD251" i="74"/>
  <c r="U251" i="74"/>
  <c r="G251" i="74"/>
  <c r="H251" i="74" s="1"/>
  <c r="AD250" i="74"/>
  <c r="U250" i="74"/>
  <c r="G250" i="74"/>
  <c r="H250" i="74" s="1"/>
  <c r="AD249" i="74"/>
  <c r="U249" i="74"/>
  <c r="G249" i="74"/>
  <c r="H249" i="74" s="1"/>
  <c r="AD248" i="74"/>
  <c r="U248" i="74"/>
  <c r="G248" i="74"/>
  <c r="H248" i="74" s="1"/>
  <c r="AD247" i="74"/>
  <c r="U247" i="74"/>
  <c r="G247" i="74"/>
  <c r="H247" i="74" s="1"/>
  <c r="AD246" i="74"/>
  <c r="U246" i="74"/>
  <c r="G246" i="74"/>
  <c r="H246" i="74" s="1"/>
  <c r="AD245" i="74"/>
  <c r="U245" i="74"/>
  <c r="G245" i="74"/>
  <c r="H245" i="74" s="1"/>
  <c r="AD244" i="74"/>
  <c r="U244" i="74"/>
  <c r="G244" i="74"/>
  <c r="H244" i="74" s="1"/>
  <c r="AD243" i="74"/>
  <c r="U243" i="74"/>
  <c r="G243" i="74"/>
  <c r="H243" i="74" s="1"/>
  <c r="AD242" i="74"/>
  <c r="U242" i="74"/>
  <c r="G242" i="74"/>
  <c r="H242" i="74" s="1"/>
  <c r="AD241" i="74"/>
  <c r="U241" i="74"/>
  <c r="G241" i="74"/>
  <c r="H241" i="74" s="1"/>
  <c r="AD240" i="74"/>
  <c r="U240" i="74"/>
  <c r="G240" i="74"/>
  <c r="H240" i="74" s="1"/>
  <c r="AD239" i="74"/>
  <c r="U239" i="74"/>
  <c r="G239" i="74"/>
  <c r="H239" i="74" s="1"/>
  <c r="AD238" i="74"/>
  <c r="U238" i="74"/>
  <c r="G238" i="74"/>
  <c r="H238" i="74" s="1"/>
  <c r="AD237" i="74"/>
  <c r="U237" i="74"/>
  <c r="G237" i="74"/>
  <c r="H237" i="74" s="1"/>
  <c r="AD236" i="74"/>
  <c r="U236" i="74"/>
  <c r="G236" i="74"/>
  <c r="H236" i="74" s="1"/>
  <c r="AD235" i="74"/>
  <c r="U235" i="74"/>
  <c r="G235" i="74"/>
  <c r="H235" i="74" s="1"/>
  <c r="AD234" i="74"/>
  <c r="U234" i="74"/>
  <c r="G234" i="74"/>
  <c r="H234" i="74" s="1"/>
  <c r="AD233" i="74"/>
  <c r="U233" i="74"/>
  <c r="G233" i="74"/>
  <c r="H233" i="74" s="1"/>
  <c r="AD232" i="74"/>
  <c r="U232" i="74"/>
  <c r="G232" i="74"/>
  <c r="H232" i="74" s="1"/>
  <c r="AD231" i="74"/>
  <c r="U231" i="74"/>
  <c r="G231" i="74"/>
  <c r="H231" i="74" s="1"/>
  <c r="AD230" i="74"/>
  <c r="U230" i="74"/>
  <c r="G230" i="74"/>
  <c r="H230" i="74" s="1"/>
  <c r="AD229" i="74"/>
  <c r="U229" i="74"/>
  <c r="G229" i="74"/>
  <c r="H229" i="74" s="1"/>
  <c r="AD228" i="74"/>
  <c r="U228" i="74"/>
  <c r="G228" i="74"/>
  <c r="H228" i="74" s="1"/>
  <c r="AD227" i="74"/>
  <c r="U227" i="74"/>
  <c r="G227" i="74"/>
  <c r="H227" i="74" s="1"/>
  <c r="AD226" i="74"/>
  <c r="U226" i="74"/>
  <c r="G226" i="74"/>
  <c r="H226" i="74" s="1"/>
  <c r="AD225" i="74"/>
  <c r="U225" i="74"/>
  <c r="G225" i="74"/>
  <c r="H225" i="74" s="1"/>
  <c r="AD224" i="74"/>
  <c r="U224" i="74"/>
  <c r="G224" i="74"/>
  <c r="H224" i="74" s="1"/>
  <c r="AD223" i="74"/>
  <c r="U223" i="74"/>
  <c r="G223" i="74"/>
  <c r="H223" i="74" s="1"/>
  <c r="AD222" i="74"/>
  <c r="U222" i="74"/>
  <c r="G222" i="74"/>
  <c r="H222" i="74" s="1"/>
  <c r="AD221" i="74"/>
  <c r="U221" i="74"/>
  <c r="G221" i="74"/>
  <c r="H221" i="74" s="1"/>
  <c r="AD220" i="74"/>
  <c r="U220" i="74"/>
  <c r="G220" i="74"/>
  <c r="H220" i="74" s="1"/>
  <c r="AD219" i="74"/>
  <c r="U219" i="74"/>
  <c r="G219" i="74"/>
  <c r="H219" i="74" s="1"/>
  <c r="AD218" i="74"/>
  <c r="U218" i="74"/>
  <c r="G218" i="74"/>
  <c r="H218" i="74" s="1"/>
  <c r="AD217" i="74"/>
  <c r="U217" i="74"/>
  <c r="G217" i="74"/>
  <c r="H217" i="74" s="1"/>
  <c r="AD216" i="74"/>
  <c r="U216" i="74"/>
  <c r="G216" i="74"/>
  <c r="H216" i="74" s="1"/>
  <c r="AD215" i="74"/>
  <c r="U215" i="74"/>
  <c r="G215" i="74"/>
  <c r="H215" i="74" s="1"/>
  <c r="AD214" i="74"/>
  <c r="U214" i="74"/>
  <c r="G214" i="74"/>
  <c r="H214" i="74" s="1"/>
  <c r="AD213" i="74"/>
  <c r="U213" i="74"/>
  <c r="G213" i="74"/>
  <c r="H213" i="74" s="1"/>
  <c r="AD212" i="74"/>
  <c r="U212" i="74"/>
  <c r="G212" i="74"/>
  <c r="H212" i="74" s="1"/>
  <c r="AD211" i="74"/>
  <c r="U211" i="74"/>
  <c r="G211" i="74"/>
  <c r="H211" i="74" s="1"/>
  <c r="AD210" i="74"/>
  <c r="U210" i="74"/>
  <c r="G210" i="74"/>
  <c r="H210" i="74" s="1"/>
  <c r="AD209" i="74"/>
  <c r="U209" i="74"/>
  <c r="G209" i="74"/>
  <c r="H209" i="74" s="1"/>
  <c r="AD208" i="74"/>
  <c r="U208" i="74"/>
  <c r="G208" i="74"/>
  <c r="H208" i="74" s="1"/>
  <c r="AD207" i="74"/>
  <c r="U207" i="74"/>
  <c r="G207" i="74"/>
  <c r="H207" i="74" s="1"/>
  <c r="AD206" i="74"/>
  <c r="U206" i="74"/>
  <c r="G206" i="74"/>
  <c r="H206" i="74" s="1"/>
  <c r="AD205" i="74"/>
  <c r="U205" i="74"/>
  <c r="G205" i="74"/>
  <c r="H205" i="74" s="1"/>
  <c r="AD204" i="74"/>
  <c r="U204" i="74"/>
  <c r="G204" i="74"/>
  <c r="H204" i="74" s="1"/>
  <c r="AD203" i="74"/>
  <c r="U203" i="74"/>
  <c r="G203" i="74"/>
  <c r="H203" i="74" s="1"/>
  <c r="AD202" i="74"/>
  <c r="U202" i="74"/>
  <c r="G202" i="74"/>
  <c r="H202" i="74" s="1"/>
  <c r="AD201" i="74"/>
  <c r="U201" i="74"/>
  <c r="G201" i="74"/>
  <c r="H201" i="74" s="1"/>
  <c r="AD200" i="74"/>
  <c r="U200" i="74"/>
  <c r="G200" i="74"/>
  <c r="H200" i="74" s="1"/>
  <c r="AD199" i="74"/>
  <c r="U199" i="74"/>
  <c r="G199" i="74"/>
  <c r="H199" i="74" s="1"/>
  <c r="AD198" i="74"/>
  <c r="U198" i="74"/>
  <c r="G198" i="74"/>
  <c r="H198" i="74" s="1"/>
  <c r="AD197" i="74"/>
  <c r="U197" i="74"/>
  <c r="G197" i="74"/>
  <c r="H197" i="74" s="1"/>
  <c r="AD196" i="74"/>
  <c r="U196" i="74"/>
  <c r="G196" i="74"/>
  <c r="H196" i="74" s="1"/>
  <c r="AD195" i="74"/>
  <c r="U195" i="74"/>
  <c r="G195" i="74"/>
  <c r="H195" i="74" s="1"/>
  <c r="AD194" i="74"/>
  <c r="U194" i="74"/>
  <c r="G194" i="74"/>
  <c r="H194" i="74" s="1"/>
  <c r="AD193" i="74"/>
  <c r="U193" i="74"/>
  <c r="G193" i="74"/>
  <c r="H193" i="74" s="1"/>
  <c r="AD192" i="74"/>
  <c r="U192" i="74"/>
  <c r="G192" i="74"/>
  <c r="H192" i="74" s="1"/>
  <c r="AD191" i="74"/>
  <c r="U191" i="74"/>
  <c r="G191" i="74"/>
  <c r="H191" i="74" s="1"/>
  <c r="AD190" i="74"/>
  <c r="U190" i="74"/>
  <c r="G190" i="74"/>
  <c r="H190" i="74" s="1"/>
  <c r="AD189" i="74"/>
  <c r="U189" i="74"/>
  <c r="G189" i="74"/>
  <c r="H189" i="74" s="1"/>
  <c r="AD188" i="74"/>
  <c r="U188" i="74"/>
  <c r="G188" i="74"/>
  <c r="H188" i="74" s="1"/>
  <c r="AD187" i="74"/>
  <c r="U187" i="74"/>
  <c r="G187" i="74"/>
  <c r="H187" i="74" s="1"/>
  <c r="AD186" i="74"/>
  <c r="U186" i="74"/>
  <c r="G186" i="74"/>
  <c r="H186" i="74" s="1"/>
  <c r="AD185" i="74"/>
  <c r="U185" i="74"/>
  <c r="G185" i="74"/>
  <c r="H185" i="74" s="1"/>
  <c r="AD184" i="74"/>
  <c r="U184" i="74"/>
  <c r="G184" i="74"/>
  <c r="H184" i="74" s="1"/>
  <c r="AD183" i="74"/>
  <c r="U183" i="74"/>
  <c r="G183" i="74"/>
  <c r="H183" i="74" s="1"/>
  <c r="AD182" i="74"/>
  <c r="U182" i="74"/>
  <c r="G182" i="74"/>
  <c r="H182" i="74" s="1"/>
  <c r="AD181" i="74"/>
  <c r="U181" i="74"/>
  <c r="G181" i="74"/>
  <c r="H181" i="74" s="1"/>
  <c r="AD180" i="74"/>
  <c r="U180" i="74"/>
  <c r="G180" i="74"/>
  <c r="H180" i="74" s="1"/>
  <c r="AD179" i="74"/>
  <c r="U179" i="74"/>
  <c r="G179" i="74"/>
  <c r="H179" i="74" s="1"/>
  <c r="AD178" i="74"/>
  <c r="U178" i="74"/>
  <c r="G178" i="74"/>
  <c r="H178" i="74" s="1"/>
  <c r="AD177" i="74"/>
  <c r="U177" i="74"/>
  <c r="G177" i="74"/>
  <c r="H177" i="74" s="1"/>
  <c r="AD176" i="74"/>
  <c r="U176" i="74"/>
  <c r="G176" i="74"/>
  <c r="H176" i="74" s="1"/>
  <c r="AD175" i="74"/>
  <c r="U175" i="74"/>
  <c r="G175" i="74"/>
  <c r="H175" i="74" s="1"/>
  <c r="AD174" i="74"/>
  <c r="U174" i="74"/>
  <c r="G174" i="74"/>
  <c r="H174" i="74" s="1"/>
  <c r="AD173" i="74"/>
  <c r="U173" i="74"/>
  <c r="G173" i="74"/>
  <c r="H173" i="74" s="1"/>
  <c r="AD172" i="74"/>
  <c r="U172" i="74"/>
  <c r="G172" i="74"/>
  <c r="H172" i="74" s="1"/>
  <c r="AD171" i="74"/>
  <c r="U171" i="74"/>
  <c r="G171" i="74"/>
  <c r="H171" i="74" s="1"/>
  <c r="AD170" i="74"/>
  <c r="U170" i="74"/>
  <c r="G170" i="74"/>
  <c r="H170" i="74" s="1"/>
  <c r="AD169" i="74"/>
  <c r="U169" i="74"/>
  <c r="G169" i="74"/>
  <c r="H169" i="74" s="1"/>
  <c r="AD168" i="74"/>
  <c r="U168" i="74"/>
  <c r="G168" i="74"/>
  <c r="H168" i="74" s="1"/>
  <c r="AD167" i="74"/>
  <c r="U167" i="74"/>
  <c r="G167" i="74"/>
  <c r="H167" i="74" s="1"/>
  <c r="AD166" i="74"/>
  <c r="U166" i="74"/>
  <c r="G166" i="74"/>
  <c r="H166" i="74" s="1"/>
  <c r="AD165" i="74"/>
  <c r="U165" i="74"/>
  <c r="G165" i="74"/>
  <c r="H165" i="74" s="1"/>
  <c r="AD164" i="74"/>
  <c r="U164" i="74"/>
  <c r="G164" i="74"/>
  <c r="H164" i="74" s="1"/>
  <c r="AD163" i="74"/>
  <c r="U163" i="74"/>
  <c r="G163" i="74"/>
  <c r="H163" i="74" s="1"/>
  <c r="AD162" i="74"/>
  <c r="U162" i="74"/>
  <c r="G162" i="74"/>
  <c r="H162" i="74" s="1"/>
  <c r="AD161" i="74"/>
  <c r="U161" i="74"/>
  <c r="G161" i="74"/>
  <c r="H161" i="74" s="1"/>
  <c r="AD160" i="74"/>
  <c r="U160" i="74"/>
  <c r="G160" i="74"/>
  <c r="H160" i="74" s="1"/>
  <c r="AD159" i="74"/>
  <c r="U159" i="74"/>
  <c r="G159" i="74"/>
  <c r="H159" i="74" s="1"/>
  <c r="AD158" i="74"/>
  <c r="U158" i="74"/>
  <c r="G158" i="74"/>
  <c r="H158" i="74" s="1"/>
  <c r="AD157" i="74"/>
  <c r="U157" i="74"/>
  <c r="G157" i="74"/>
  <c r="H157" i="74" s="1"/>
  <c r="AD156" i="74"/>
  <c r="U156" i="74"/>
  <c r="G156" i="74"/>
  <c r="H156" i="74" s="1"/>
  <c r="AD155" i="74"/>
  <c r="U155" i="74"/>
  <c r="G155" i="74"/>
  <c r="H155" i="74" s="1"/>
  <c r="AD154" i="74"/>
  <c r="U154" i="74"/>
  <c r="G154" i="74"/>
  <c r="H154" i="74" s="1"/>
  <c r="AD153" i="74"/>
  <c r="U153" i="74"/>
  <c r="G153" i="74"/>
  <c r="H153" i="74" s="1"/>
  <c r="AD152" i="74"/>
  <c r="U152" i="74"/>
  <c r="G152" i="74"/>
  <c r="H152" i="74" s="1"/>
  <c r="AD151" i="74"/>
  <c r="U151" i="74"/>
  <c r="G151" i="74"/>
  <c r="H151" i="74" s="1"/>
  <c r="AD150" i="74"/>
  <c r="U150" i="74"/>
  <c r="G150" i="74"/>
  <c r="H150" i="74" s="1"/>
  <c r="AD149" i="74"/>
  <c r="U149" i="74"/>
  <c r="G149" i="74"/>
  <c r="H149" i="74" s="1"/>
  <c r="AD148" i="74"/>
  <c r="U148" i="74"/>
  <c r="G148" i="74"/>
  <c r="H148" i="74" s="1"/>
  <c r="AD147" i="74"/>
  <c r="U147" i="74"/>
  <c r="G147" i="74"/>
  <c r="H147" i="74" s="1"/>
  <c r="AD146" i="74"/>
  <c r="U146" i="74"/>
  <c r="G146" i="74"/>
  <c r="H146" i="74" s="1"/>
  <c r="AD145" i="74"/>
  <c r="U145" i="74"/>
  <c r="G145" i="74"/>
  <c r="H145" i="74" s="1"/>
  <c r="AD144" i="74"/>
  <c r="U144" i="74"/>
  <c r="G144" i="74"/>
  <c r="H144" i="74" s="1"/>
  <c r="AD143" i="74"/>
  <c r="U143" i="74"/>
  <c r="G143" i="74"/>
  <c r="H143" i="74" s="1"/>
  <c r="AD142" i="74"/>
  <c r="U142" i="74"/>
  <c r="G142" i="74"/>
  <c r="H142" i="74" s="1"/>
  <c r="AD141" i="74"/>
  <c r="U141" i="74"/>
  <c r="G141" i="74"/>
  <c r="H141" i="74" s="1"/>
  <c r="AD140" i="74"/>
  <c r="U140" i="74"/>
  <c r="G140" i="74"/>
  <c r="H140" i="74" s="1"/>
  <c r="AD139" i="74"/>
  <c r="U139" i="74"/>
  <c r="G139" i="74"/>
  <c r="H139" i="74" s="1"/>
  <c r="AD138" i="74"/>
  <c r="U138" i="74"/>
  <c r="G138" i="74"/>
  <c r="H138" i="74" s="1"/>
  <c r="AD137" i="74"/>
  <c r="U137" i="74"/>
  <c r="G137" i="74"/>
  <c r="H137" i="74" s="1"/>
  <c r="AD136" i="74"/>
  <c r="U136" i="74"/>
  <c r="G136" i="74"/>
  <c r="H136" i="74" s="1"/>
  <c r="AD135" i="74"/>
  <c r="U135" i="74"/>
  <c r="G135" i="74"/>
  <c r="H135" i="74" s="1"/>
  <c r="AD134" i="74"/>
  <c r="U134" i="74"/>
  <c r="G134" i="74"/>
  <c r="H134" i="74" s="1"/>
  <c r="AD133" i="74"/>
  <c r="U133" i="74"/>
  <c r="G133" i="74"/>
  <c r="H133" i="74" s="1"/>
  <c r="AD132" i="74"/>
  <c r="U132" i="74"/>
  <c r="G132" i="74"/>
  <c r="H132" i="74" s="1"/>
  <c r="AD131" i="74"/>
  <c r="U131" i="74"/>
  <c r="G131" i="74"/>
  <c r="H131" i="74" s="1"/>
  <c r="AD130" i="74"/>
  <c r="U130" i="74"/>
  <c r="G130" i="74"/>
  <c r="H130" i="74" s="1"/>
  <c r="AD129" i="74"/>
  <c r="U129" i="74"/>
  <c r="G129" i="74"/>
  <c r="H129" i="74" s="1"/>
  <c r="AD128" i="74"/>
  <c r="U128" i="74"/>
  <c r="G128" i="74"/>
  <c r="H128" i="74" s="1"/>
  <c r="AD127" i="74"/>
  <c r="U127" i="74"/>
  <c r="G127" i="74"/>
  <c r="H127" i="74" s="1"/>
  <c r="AD126" i="74"/>
  <c r="U126" i="74"/>
  <c r="G126" i="74"/>
  <c r="H126" i="74" s="1"/>
  <c r="AD125" i="74"/>
  <c r="U125" i="74"/>
  <c r="G125" i="74"/>
  <c r="H125" i="74" s="1"/>
  <c r="AD124" i="74"/>
  <c r="U124" i="74"/>
  <c r="G124" i="74"/>
  <c r="H124" i="74" s="1"/>
  <c r="AD123" i="74"/>
  <c r="U123" i="74"/>
  <c r="G123" i="74"/>
  <c r="H123" i="74" s="1"/>
  <c r="AD122" i="74"/>
  <c r="U122" i="74"/>
  <c r="G122" i="74"/>
  <c r="H122" i="74" s="1"/>
  <c r="AD121" i="74"/>
  <c r="U121" i="74"/>
  <c r="G121" i="74"/>
  <c r="H121" i="74" s="1"/>
  <c r="AD120" i="74"/>
  <c r="U120" i="74"/>
  <c r="G120" i="74"/>
  <c r="H120" i="74" s="1"/>
  <c r="AD119" i="74"/>
  <c r="U119" i="74"/>
  <c r="G119" i="74"/>
  <c r="H119" i="74" s="1"/>
  <c r="AD118" i="74"/>
  <c r="U118" i="74"/>
  <c r="G118" i="74"/>
  <c r="H118" i="74" s="1"/>
  <c r="AD117" i="74"/>
  <c r="U117" i="74"/>
  <c r="G117" i="74"/>
  <c r="H117" i="74" s="1"/>
  <c r="AD116" i="74"/>
  <c r="U116" i="74"/>
  <c r="G116" i="74"/>
  <c r="H116" i="74" s="1"/>
  <c r="AD115" i="74"/>
  <c r="U115" i="74"/>
  <c r="G115" i="74"/>
  <c r="H115" i="74" s="1"/>
  <c r="AD114" i="74"/>
  <c r="U114" i="74"/>
  <c r="G114" i="74"/>
  <c r="H114" i="74" s="1"/>
  <c r="AD113" i="74"/>
  <c r="U113" i="74"/>
  <c r="G113" i="74"/>
  <c r="H113" i="74" s="1"/>
  <c r="AD112" i="74"/>
  <c r="U112" i="74"/>
  <c r="G112" i="74"/>
  <c r="H112" i="74" s="1"/>
  <c r="AD111" i="74"/>
  <c r="U111" i="74"/>
  <c r="G111" i="74"/>
  <c r="H111" i="74" s="1"/>
  <c r="AD110" i="74"/>
  <c r="U110" i="74"/>
  <c r="G110" i="74"/>
  <c r="H110" i="74" s="1"/>
  <c r="AD109" i="74"/>
  <c r="U109" i="74"/>
  <c r="G109" i="74"/>
  <c r="H109" i="74" s="1"/>
  <c r="AD108" i="74"/>
  <c r="U108" i="74"/>
  <c r="G108" i="74"/>
  <c r="H108" i="74" s="1"/>
  <c r="AD107" i="74"/>
  <c r="U107" i="74"/>
  <c r="G107" i="74"/>
  <c r="H107" i="74" s="1"/>
  <c r="AD106" i="74"/>
  <c r="U106" i="74"/>
  <c r="G106" i="74"/>
  <c r="H106" i="74" s="1"/>
  <c r="AD105" i="74"/>
  <c r="U105" i="74"/>
  <c r="G105" i="74"/>
  <c r="H105" i="74" s="1"/>
  <c r="AD104" i="74"/>
  <c r="U104" i="74"/>
  <c r="G104" i="74"/>
  <c r="H104" i="74" s="1"/>
  <c r="AD103" i="74"/>
  <c r="U103" i="74"/>
  <c r="G103" i="74"/>
  <c r="H103" i="74" s="1"/>
  <c r="AD102" i="74"/>
  <c r="U102" i="74"/>
  <c r="G102" i="74"/>
  <c r="H102" i="74" s="1"/>
  <c r="AD101" i="74"/>
  <c r="U101" i="74"/>
  <c r="G101" i="74"/>
  <c r="H101" i="74" s="1"/>
  <c r="AD100" i="74"/>
  <c r="U100" i="74"/>
  <c r="G100" i="74"/>
  <c r="H100" i="74" s="1"/>
  <c r="AD99" i="74"/>
  <c r="U99" i="74"/>
  <c r="G99" i="74"/>
  <c r="H99" i="74" s="1"/>
  <c r="AD98" i="74"/>
  <c r="U98" i="74"/>
  <c r="G98" i="74"/>
  <c r="H98" i="74" s="1"/>
  <c r="AD97" i="74"/>
  <c r="U97" i="74"/>
  <c r="G97" i="74"/>
  <c r="H97" i="74" s="1"/>
  <c r="AD96" i="74"/>
  <c r="U96" i="74"/>
  <c r="G96" i="74"/>
  <c r="H96" i="74" s="1"/>
  <c r="AD95" i="74"/>
  <c r="U95" i="74"/>
  <c r="G95" i="74"/>
  <c r="H95" i="74" s="1"/>
  <c r="AD94" i="74"/>
  <c r="U94" i="74"/>
  <c r="G94" i="74"/>
  <c r="H94" i="74" s="1"/>
  <c r="AD93" i="74"/>
  <c r="U93" i="74"/>
  <c r="G93" i="74"/>
  <c r="H93" i="74" s="1"/>
  <c r="AD92" i="74"/>
  <c r="U92" i="74"/>
  <c r="G92" i="74"/>
  <c r="H92" i="74" s="1"/>
  <c r="AD91" i="74"/>
  <c r="U91" i="74"/>
  <c r="G91" i="74"/>
  <c r="H91" i="74" s="1"/>
  <c r="AD90" i="74"/>
  <c r="U90" i="74"/>
  <c r="G90" i="74"/>
  <c r="H90" i="74" s="1"/>
  <c r="AD89" i="74"/>
  <c r="U89" i="74"/>
  <c r="G89" i="74"/>
  <c r="H89" i="74" s="1"/>
  <c r="AD88" i="74"/>
  <c r="U88" i="74"/>
  <c r="G88" i="74"/>
  <c r="H88" i="74" s="1"/>
  <c r="AD87" i="74"/>
  <c r="U87" i="74"/>
  <c r="G87" i="74"/>
  <c r="H87" i="74" s="1"/>
  <c r="AD86" i="74"/>
  <c r="U86" i="74"/>
  <c r="G86" i="74"/>
  <c r="H86" i="74" s="1"/>
  <c r="AD85" i="74"/>
  <c r="U85" i="74"/>
  <c r="G85" i="74"/>
  <c r="H85" i="74" s="1"/>
  <c r="AD84" i="74"/>
  <c r="U84" i="74"/>
  <c r="G84" i="74"/>
  <c r="H84" i="74" s="1"/>
  <c r="AD83" i="74"/>
  <c r="U83" i="74"/>
  <c r="G83" i="74"/>
  <c r="H83" i="74" s="1"/>
  <c r="AD82" i="74"/>
  <c r="U82" i="74"/>
  <c r="G82" i="74"/>
  <c r="H82" i="74" s="1"/>
  <c r="AD81" i="74"/>
  <c r="U81" i="74"/>
  <c r="G81" i="74"/>
  <c r="H81" i="74" s="1"/>
  <c r="AD80" i="74"/>
  <c r="U80" i="74"/>
  <c r="G80" i="74"/>
  <c r="H80" i="74" s="1"/>
  <c r="AD79" i="74"/>
  <c r="U79" i="74"/>
  <c r="G79" i="74"/>
  <c r="H79" i="74" s="1"/>
  <c r="AD78" i="74"/>
  <c r="U78" i="74"/>
  <c r="G78" i="74"/>
  <c r="H78" i="74" s="1"/>
  <c r="AD77" i="74"/>
  <c r="U77" i="74"/>
  <c r="G77" i="74"/>
  <c r="H77" i="74" s="1"/>
  <c r="AD76" i="74"/>
  <c r="U76" i="74"/>
  <c r="G76" i="74"/>
  <c r="H76" i="74" s="1"/>
  <c r="AD75" i="74"/>
  <c r="U75" i="74"/>
  <c r="G75" i="74"/>
  <c r="H75" i="74" s="1"/>
  <c r="AD74" i="74"/>
  <c r="U74" i="74"/>
  <c r="G74" i="74"/>
  <c r="H74" i="74" s="1"/>
  <c r="AD73" i="74"/>
  <c r="U73" i="74"/>
  <c r="G73" i="74"/>
  <c r="H73" i="74" s="1"/>
  <c r="AD72" i="74"/>
  <c r="U72" i="74"/>
  <c r="G72" i="74"/>
  <c r="H72" i="74" s="1"/>
  <c r="AD71" i="74"/>
  <c r="U71" i="74"/>
  <c r="G71" i="74"/>
  <c r="H71" i="74" s="1"/>
  <c r="AD70" i="74"/>
  <c r="U70" i="74"/>
  <c r="G70" i="74"/>
  <c r="H70" i="74" s="1"/>
  <c r="AD69" i="74"/>
  <c r="U69" i="74"/>
  <c r="G69" i="74"/>
  <c r="H69" i="74" s="1"/>
  <c r="AD68" i="74"/>
  <c r="U68" i="74"/>
  <c r="G68" i="74"/>
  <c r="H68" i="74" s="1"/>
  <c r="AD67" i="74"/>
  <c r="U67" i="74"/>
  <c r="G67" i="74"/>
  <c r="H67" i="74" s="1"/>
  <c r="AD66" i="74"/>
  <c r="U66" i="74"/>
  <c r="G66" i="74"/>
  <c r="H66" i="74" s="1"/>
  <c r="AD65" i="74"/>
  <c r="U65" i="74"/>
  <c r="G65" i="74"/>
  <c r="H65" i="74" s="1"/>
  <c r="AD64" i="74"/>
  <c r="U64" i="74"/>
  <c r="G64" i="74"/>
  <c r="H64" i="74" s="1"/>
  <c r="AD63" i="74"/>
  <c r="U63" i="74"/>
  <c r="G63" i="74"/>
  <c r="H63" i="74" s="1"/>
  <c r="AD62" i="74"/>
  <c r="U62" i="74"/>
  <c r="G62" i="74"/>
  <c r="H62" i="74" s="1"/>
  <c r="AD61" i="74"/>
  <c r="U61" i="74"/>
  <c r="G61" i="74"/>
  <c r="H61" i="74" s="1"/>
  <c r="AD60" i="74"/>
  <c r="U60" i="74"/>
  <c r="G60" i="74"/>
  <c r="H60" i="74" s="1"/>
  <c r="AD59" i="74"/>
  <c r="U59" i="74"/>
  <c r="G59" i="74"/>
  <c r="H59" i="74" s="1"/>
  <c r="AD58" i="74"/>
  <c r="U58" i="74"/>
  <c r="G58" i="74"/>
  <c r="H58" i="74" s="1"/>
  <c r="AD57" i="74"/>
  <c r="U57" i="74"/>
  <c r="G57" i="74"/>
  <c r="H57" i="74" s="1"/>
  <c r="AD56" i="74"/>
  <c r="U56" i="74"/>
  <c r="G56" i="74"/>
  <c r="H56" i="74" s="1"/>
  <c r="AD55" i="74"/>
  <c r="U55" i="74"/>
  <c r="G55" i="74"/>
  <c r="H55" i="74" s="1"/>
  <c r="AD54" i="74"/>
  <c r="U54" i="74"/>
  <c r="G54" i="74"/>
  <c r="H54" i="74" s="1"/>
  <c r="AD53" i="74"/>
  <c r="U53" i="74"/>
  <c r="G53" i="74"/>
  <c r="H53" i="74" s="1"/>
  <c r="AD52" i="74"/>
  <c r="U52" i="74"/>
  <c r="G52" i="74"/>
  <c r="H52" i="74" s="1"/>
  <c r="AD51" i="74"/>
  <c r="U51" i="74"/>
  <c r="G51" i="74"/>
  <c r="H51" i="74" s="1"/>
  <c r="AD50" i="74"/>
  <c r="U50" i="74"/>
  <c r="G50" i="74"/>
  <c r="H50" i="74" s="1"/>
  <c r="AD49" i="74"/>
  <c r="U49" i="74"/>
  <c r="G49" i="74"/>
  <c r="H49" i="74" s="1"/>
  <c r="AD48" i="74"/>
  <c r="U48" i="74"/>
  <c r="G48" i="74"/>
  <c r="H48" i="74" s="1"/>
  <c r="AD47" i="74"/>
  <c r="U47" i="74"/>
  <c r="G47" i="74"/>
  <c r="H47" i="74" s="1"/>
  <c r="AD46" i="74"/>
  <c r="U46" i="74"/>
  <c r="G46" i="74"/>
  <c r="H46" i="74" s="1"/>
  <c r="AD45" i="74"/>
  <c r="U45" i="74"/>
  <c r="G45" i="74"/>
  <c r="H45" i="74" s="1"/>
  <c r="AD44" i="74"/>
  <c r="U44" i="74"/>
  <c r="G44" i="74"/>
  <c r="H44" i="74" s="1"/>
  <c r="AD43" i="74"/>
  <c r="U43" i="74"/>
  <c r="G43" i="74"/>
  <c r="H43" i="74" s="1"/>
  <c r="AD42" i="74"/>
  <c r="U42" i="74"/>
  <c r="G42" i="74"/>
  <c r="H42" i="74" s="1"/>
  <c r="AD41" i="74"/>
  <c r="U41" i="74"/>
  <c r="G41" i="74"/>
  <c r="H41" i="74" s="1"/>
  <c r="AD40" i="74"/>
  <c r="U40" i="74"/>
  <c r="G40" i="74"/>
  <c r="H40" i="74" s="1"/>
  <c r="AD39" i="74"/>
  <c r="U39" i="74"/>
  <c r="G39" i="74"/>
  <c r="H39" i="74" s="1"/>
  <c r="AD38" i="74"/>
  <c r="U38" i="74"/>
  <c r="G38" i="74"/>
  <c r="H38" i="74" s="1"/>
  <c r="AD37" i="74"/>
  <c r="U37" i="74"/>
  <c r="G37" i="74"/>
  <c r="H37" i="74" s="1"/>
  <c r="AD36" i="74"/>
  <c r="U36" i="74"/>
  <c r="G36" i="74"/>
  <c r="H36" i="74" s="1"/>
  <c r="AD35" i="74"/>
  <c r="U35" i="74"/>
  <c r="G35" i="74"/>
  <c r="H35" i="74" s="1"/>
  <c r="AD34" i="74"/>
  <c r="U34" i="74"/>
  <c r="G34" i="74"/>
  <c r="H34" i="74" s="1"/>
  <c r="AD33" i="74"/>
  <c r="U33" i="74"/>
  <c r="G33" i="74"/>
  <c r="H33" i="74" s="1"/>
  <c r="AD32" i="74"/>
  <c r="U32" i="74"/>
  <c r="G32" i="74"/>
  <c r="H32" i="74" s="1"/>
  <c r="AD31" i="74"/>
  <c r="U31" i="74"/>
  <c r="G31" i="74"/>
  <c r="H31" i="74" s="1"/>
  <c r="AD30" i="74"/>
  <c r="U30" i="74"/>
  <c r="G30" i="74"/>
  <c r="H30" i="74" s="1"/>
  <c r="AD29" i="74"/>
  <c r="U29" i="74"/>
  <c r="G29" i="74"/>
  <c r="H29" i="74" s="1"/>
  <c r="AD28" i="74"/>
  <c r="U28" i="74"/>
  <c r="G28" i="74"/>
  <c r="H28" i="74" s="1"/>
  <c r="AD27" i="74"/>
  <c r="U27" i="74"/>
  <c r="G27" i="74"/>
  <c r="H27" i="74" s="1"/>
  <c r="AD26" i="74"/>
  <c r="U26" i="74"/>
  <c r="G26" i="74"/>
  <c r="H26" i="74" s="1"/>
  <c r="AD25" i="74"/>
  <c r="U25" i="74"/>
  <c r="G25" i="74"/>
  <c r="H25" i="74" s="1"/>
  <c r="AD24" i="74"/>
  <c r="U24" i="74"/>
  <c r="G24" i="74"/>
  <c r="H24" i="74" s="1"/>
  <c r="AD23" i="74"/>
  <c r="U23" i="74"/>
  <c r="G23" i="74"/>
  <c r="H23" i="74" s="1"/>
  <c r="AD22" i="74"/>
  <c r="U22" i="74"/>
  <c r="G22" i="74"/>
  <c r="H22" i="74" s="1"/>
  <c r="AD21" i="74"/>
  <c r="U21" i="74"/>
  <c r="G21" i="74"/>
  <c r="H21" i="74" s="1"/>
  <c r="AD20" i="74"/>
  <c r="U20" i="74"/>
  <c r="G20" i="74"/>
  <c r="H20" i="74" s="1"/>
  <c r="AD19" i="74"/>
  <c r="U19" i="74"/>
  <c r="G19" i="74"/>
  <c r="H19" i="74" s="1"/>
  <c r="AD18" i="74"/>
  <c r="U18" i="74"/>
  <c r="G18" i="74"/>
  <c r="H18" i="74" s="1"/>
  <c r="AD17" i="74"/>
  <c r="U17" i="74"/>
  <c r="G17" i="74"/>
  <c r="H17" i="74" s="1"/>
  <c r="AD16" i="74"/>
  <c r="U16" i="74"/>
  <c r="G16" i="74"/>
  <c r="H16" i="74" s="1"/>
  <c r="AD15" i="74"/>
  <c r="U15" i="74"/>
  <c r="G15" i="74"/>
  <c r="H15" i="74" s="1"/>
  <c r="AD14" i="74"/>
  <c r="U14" i="74"/>
  <c r="G14" i="74"/>
  <c r="H14" i="74" s="1"/>
  <c r="AD13" i="74"/>
  <c r="U13" i="74"/>
  <c r="G13" i="74"/>
  <c r="H13" i="74" s="1"/>
  <c r="AD12" i="74"/>
  <c r="U12" i="74"/>
  <c r="G12" i="74"/>
  <c r="H12" i="74" s="1"/>
  <c r="AD11" i="74"/>
  <c r="U11" i="74"/>
  <c r="G11" i="74"/>
  <c r="H11" i="74" s="1"/>
  <c r="AD10" i="74"/>
  <c r="U10" i="74"/>
  <c r="G10" i="74"/>
  <c r="H10" i="74" s="1"/>
  <c r="AD9" i="74"/>
  <c r="U9" i="74"/>
  <c r="H9" i="74"/>
  <c r="G9" i="74"/>
  <c r="AD8" i="74"/>
  <c r="U8" i="74"/>
  <c r="G8" i="74"/>
  <c r="H8" i="74" s="1"/>
  <c r="AD7" i="74"/>
  <c r="U7" i="74"/>
  <c r="G7" i="74"/>
  <c r="H7" i="74" s="1"/>
  <c r="AD6" i="74"/>
  <c r="U6" i="74"/>
  <c r="G6" i="74"/>
  <c r="H6" i="74" s="1"/>
  <c r="AD5" i="74"/>
  <c r="U5" i="74"/>
  <c r="G5" i="74"/>
  <c r="H5" i="74" s="1"/>
  <c r="AD4" i="74"/>
  <c r="U4" i="74"/>
  <c r="G4" i="74"/>
  <c r="H4" i="74" s="1"/>
  <c r="D612" i="74" l="1"/>
  <c r="E612" i="74" s="1"/>
  <c r="AD604" i="74"/>
  <c r="D608" i="74" s="1"/>
  <c r="D609" i="74" s="1"/>
  <c r="D611" i="74" s="1"/>
  <c r="E611" i="74" s="1"/>
</calcChain>
</file>

<file path=xl/sharedStrings.xml><?xml version="1.0" encoding="utf-8"?>
<sst xmlns="http://schemas.openxmlformats.org/spreadsheetml/2006/main" count="5921" uniqueCount="1724">
  <si>
    <t>JOB</t>
  </si>
  <si>
    <t>Remark</t>
  </si>
  <si>
    <t>กำหนดส่ง</t>
  </si>
  <si>
    <t>ลำดับ</t>
  </si>
  <si>
    <t>SPAR</t>
  </si>
  <si>
    <t>จำนวนชิ้น</t>
  </si>
  <si>
    <t>Status On Plan Work Shop</t>
  </si>
  <si>
    <t>วันที่</t>
  </si>
  <si>
    <t>DWG.Name</t>
  </si>
  <si>
    <t xml:space="preserve">เสร็จแล้ว </t>
  </si>
  <si>
    <t>ยังไม่เสร็จ</t>
  </si>
  <si>
    <t>สถานะ</t>
  </si>
  <si>
    <t>ผู้ส่งแบบ</t>
  </si>
  <si>
    <t>วันเสร็จจริง</t>
  </si>
  <si>
    <t>ผู้รับ</t>
  </si>
  <si>
    <t xml:space="preserve">วันที่รับ </t>
  </si>
  <si>
    <t>KPI ส่งมอบ</t>
  </si>
  <si>
    <t>แก้ไข(ชิ้น)</t>
  </si>
  <si>
    <t>จำนวนแบบทั้งหมด (DWG)</t>
  </si>
  <si>
    <t>จำนวนชิ้นงานทั้งหมด (ชิ้น)</t>
  </si>
  <si>
    <t>จำนวนงานที่ส่งเกินกำหนด (DWG)</t>
  </si>
  <si>
    <t>จำนวนงานที่ส่งตามกำหนด (DWG)</t>
  </si>
  <si>
    <t>จำนวนงานที่ผิดพลาด (DWG)</t>
  </si>
  <si>
    <t xml:space="preserve">KPI ส่งมอบ มากกว่า 90 % </t>
  </si>
  <si>
    <t>KPI งานผิดพลาด น้อยกว่า 5 %</t>
  </si>
  <si>
    <t>ชาญชัย</t>
  </si>
  <si>
    <t>สรายุทธ</t>
  </si>
  <si>
    <t>ธีรณัฐ</t>
  </si>
  <si>
    <t>LATHE 2</t>
  </si>
  <si>
    <t>ML 2</t>
  </si>
  <si>
    <t>ML 3</t>
  </si>
  <si>
    <t>LATHE 1</t>
  </si>
  <si>
    <t>ผู้รับผิดชอบ</t>
  </si>
  <si>
    <t>เวลา/ช.ม/นาที</t>
  </si>
  <si>
    <t>เวลารวม</t>
  </si>
  <si>
    <t>ML 1</t>
  </si>
  <si>
    <t>PROCESS</t>
  </si>
  <si>
    <t xml:space="preserve"> </t>
  </si>
  <si>
    <t xml:space="preserve">  </t>
  </si>
  <si>
    <t>\</t>
  </si>
  <si>
    <t>แก้ไขได้</t>
  </si>
  <si>
    <t>ขึ้นใหม่</t>
  </si>
  <si>
    <t>CAM 1</t>
  </si>
  <si>
    <t>CAM 2</t>
  </si>
  <si>
    <t>ชุบแข็ง</t>
  </si>
  <si>
    <t>Grinding</t>
  </si>
  <si>
    <t xml:space="preserve">Wire cut </t>
  </si>
  <si>
    <t>Waterjet</t>
  </si>
  <si>
    <t>EDM</t>
  </si>
  <si>
    <t>CNC-Late</t>
  </si>
  <si>
    <t>อโนไดซ์</t>
  </si>
  <si>
    <t>รมดำ</t>
  </si>
  <si>
    <t>ชุบฮาร์ดโครม</t>
  </si>
  <si>
    <t>ชุบนิเกิล</t>
  </si>
  <si>
    <t>OUTSOURCE</t>
  </si>
  <si>
    <t>Coating /Heat Treatment</t>
  </si>
  <si>
    <t>Process</t>
  </si>
  <si>
    <t>รังสรรค์</t>
  </si>
  <si>
    <t>สุขสันต์</t>
  </si>
  <si>
    <t>เพลินชัย</t>
  </si>
  <si>
    <t>CAM 3</t>
  </si>
  <si>
    <t xml:space="preserve">จักรกฤษณ์ </t>
  </si>
  <si>
    <t>ราคาแมท ขึ้นใหม่</t>
  </si>
  <si>
    <t>Weldding</t>
  </si>
  <si>
    <t>คุณสิทธิโชค</t>
  </si>
  <si>
    <t>คุณณัฐนนท์</t>
  </si>
  <si>
    <t>แฟลชโครม</t>
  </si>
  <si>
    <t>อโนไดซ์ดำ</t>
  </si>
  <si>
    <t>อโนไดซ์ขาว</t>
  </si>
  <si>
    <t>โครเมี่ยม</t>
  </si>
  <si>
    <t>วินัย</t>
  </si>
  <si>
    <t>ชุบซิงค์ขาว</t>
  </si>
  <si>
    <t>ชุบซิงค์ดำ</t>
  </si>
  <si>
    <t>Cover Structure A 679-06</t>
  </si>
  <si>
    <t>ฮาร์ดอโนไดซ์</t>
  </si>
  <si>
    <t>ธนาพล</t>
  </si>
  <si>
    <t>คุณปฐมพงษ์</t>
  </si>
  <si>
    <t>FIXTURE MODEL M2070-019</t>
  </si>
  <si>
    <t>JA-2679-001-01</t>
  </si>
  <si>
    <t>JE-0679-020-01_Modify</t>
  </si>
  <si>
    <t>JE-0679-020-02</t>
  </si>
  <si>
    <t>JE-0679-020-03</t>
  </si>
  <si>
    <t>JE-0679-020-04</t>
  </si>
  <si>
    <t>JE-0679-020-05</t>
  </si>
  <si>
    <t>Pick and Place Tray 679-15</t>
  </si>
  <si>
    <t>Pick and Place Tray 679-16</t>
  </si>
  <si>
    <t>Pick and Place Tray 679-17</t>
  </si>
  <si>
    <t>Pick and Place Tray 679-18</t>
  </si>
  <si>
    <t>JB-0369-006-01</t>
  </si>
  <si>
    <t>ME-B0369-01-052-0039</t>
  </si>
  <si>
    <t>JE-0702-002-01_Modify</t>
  </si>
  <si>
    <t>BLADE HOLDER-MIRROR - MODIFY</t>
  </si>
  <si>
    <t>FLANK PLATE HY - 2 FAC4 - modify</t>
  </si>
  <si>
    <t>JE-0702-002-02_Modify</t>
  </si>
  <si>
    <t>คุณพงศ์ศิริ</t>
  </si>
  <si>
    <t>JA-2679-001-02</t>
  </si>
  <si>
    <t>FIXTURE MODEL M2070-026</t>
  </si>
  <si>
    <t>CNC 5</t>
  </si>
  <si>
    <t>คุณมานิตย์</t>
  </si>
  <si>
    <t>FIXTURE MODEL M2070-010-1</t>
  </si>
  <si>
    <t>JA-2660-003-01</t>
  </si>
  <si>
    <t>JB-0369-006-02_Modify</t>
  </si>
  <si>
    <t>ME-B0369-01-052-0008</t>
  </si>
  <si>
    <t>JA-2683-001-01</t>
  </si>
  <si>
    <t>JA-2683-001-02</t>
  </si>
  <si>
    <t>JA-2683-001-03</t>
  </si>
  <si>
    <t>JA-2683-001-04</t>
  </si>
  <si>
    <t>JA-2683-001-05</t>
  </si>
  <si>
    <t>JA-2683-001-06</t>
  </si>
  <si>
    <t>JA-2683-001-07</t>
  </si>
  <si>
    <t>JA-2683-001-08</t>
  </si>
  <si>
    <t>JA-2683-001-09</t>
  </si>
  <si>
    <t>JA-2683-001-10</t>
  </si>
  <si>
    <t>JA-2683-001-11</t>
  </si>
  <si>
    <t>JA-2683-001-12</t>
  </si>
  <si>
    <t>JA-2683-001-13</t>
  </si>
  <si>
    <t>JA-2683-001-14</t>
  </si>
  <si>
    <t>JA-2683-001-15</t>
  </si>
  <si>
    <t>JA-2683-001-16</t>
  </si>
  <si>
    <t>JA-2683-001-17</t>
  </si>
  <si>
    <t>JA-2683-001-18</t>
  </si>
  <si>
    <t>JA-2683-001-19</t>
  </si>
  <si>
    <t>JA-2683-001-20</t>
  </si>
  <si>
    <t>JA-2683-001-21</t>
  </si>
  <si>
    <t>IPU KIT FOR M2014-001</t>
  </si>
  <si>
    <t>IPU KIT FOR M2014-002</t>
  </si>
  <si>
    <t>IPU KIT FOR M2014-003</t>
  </si>
  <si>
    <t>IPU KIT FOR M2014-004</t>
  </si>
  <si>
    <t>IPU KIT FOR M2014-005</t>
  </si>
  <si>
    <t>IPU KIT FOR M2014-006</t>
  </si>
  <si>
    <t>IPU KIT FOR M2014-007</t>
  </si>
  <si>
    <t>IPU KIT FOR M2014-008</t>
  </si>
  <si>
    <t>IPU KIT FOR M2014-010</t>
  </si>
  <si>
    <t>IPU KIT FOR M2014-011</t>
  </si>
  <si>
    <t>IPU KIT FOR M2014-012</t>
  </si>
  <si>
    <t>IPU KIT FOR M2014-013</t>
  </si>
  <si>
    <t>IPU KIT FOR M2014-014</t>
  </si>
  <si>
    <t>IPU KIT FOR M2014-015</t>
  </si>
  <si>
    <t>IPU KIT FOR M2014-017</t>
  </si>
  <si>
    <t>IPU KIT FOR M2014-018</t>
  </si>
  <si>
    <t>IPU KIT FOR M2014-019</t>
  </si>
  <si>
    <t>IPU KIT FOR M2014-020</t>
  </si>
  <si>
    <t>IPU KIT FOR M2014-021</t>
  </si>
  <si>
    <t>IPU KIT FOR M2014-022</t>
  </si>
  <si>
    <t>IPU KIT FOR M2014-023</t>
  </si>
  <si>
    <t>JA-2680-001-01</t>
  </si>
  <si>
    <t>JA-2680-001-02</t>
  </si>
  <si>
    <t>JA-2680-001-03</t>
  </si>
  <si>
    <t>JA-2680-001-04</t>
  </si>
  <si>
    <t>JA-2680-001-05</t>
  </si>
  <si>
    <t>JA-2680-001-06</t>
  </si>
  <si>
    <t>JA-2680-001-07</t>
  </si>
  <si>
    <t>JA-2680-001-08</t>
  </si>
  <si>
    <t>JA-2680-001-09</t>
  </si>
  <si>
    <t>JA-2680-001-10</t>
  </si>
  <si>
    <t>JA-2680-001-11</t>
  </si>
  <si>
    <t>JA-2680-001-12</t>
  </si>
  <si>
    <t>JA-2680-001-13</t>
  </si>
  <si>
    <t>JA-2680-001-14</t>
  </si>
  <si>
    <t>JA-2680-001-15</t>
  </si>
  <si>
    <t>JA-2680-001-16</t>
  </si>
  <si>
    <t>JA-2680-001-17</t>
  </si>
  <si>
    <t>JA-2680-001-18</t>
  </si>
  <si>
    <t>JA-2680-001-19</t>
  </si>
  <si>
    <t>JA-2680-001-20</t>
  </si>
  <si>
    <t>JA-2680-001-21</t>
  </si>
  <si>
    <t>JA-2680-001-22</t>
  </si>
  <si>
    <t>JA-2680-001-23</t>
  </si>
  <si>
    <t>JA-2680-001-24</t>
  </si>
  <si>
    <t>JA-2680-001-25</t>
  </si>
  <si>
    <t>JA-2680-001-26</t>
  </si>
  <si>
    <t>JA-2680-001-27</t>
  </si>
  <si>
    <t>JA-2680-001-28</t>
  </si>
  <si>
    <t>JA-2680-001-29</t>
  </si>
  <si>
    <t>JA-2680-001-30</t>
  </si>
  <si>
    <t>JA-2680-001-31</t>
  </si>
  <si>
    <t>JA-2680-001-32</t>
  </si>
  <si>
    <t>JA-2680-001-33</t>
  </si>
  <si>
    <t>JA-2680-001-34</t>
  </si>
  <si>
    <t>JA-2680-001-35</t>
  </si>
  <si>
    <t>JA-2680-001-36</t>
  </si>
  <si>
    <t>JA-2680-001-37</t>
  </si>
  <si>
    <t>JA-2680-001-38</t>
  </si>
  <si>
    <t>JA-2680-001-39</t>
  </si>
  <si>
    <t>JA-2680-001-40</t>
  </si>
  <si>
    <t>JA-2680-001-41</t>
  </si>
  <si>
    <t>JA-2680-001-42</t>
  </si>
  <si>
    <t>Back plate</t>
  </si>
  <si>
    <t>Bar</t>
  </si>
  <si>
    <t>Base copper</t>
  </si>
  <si>
    <t>Base LM</t>
  </si>
  <si>
    <t>Base plate cylinder</t>
  </si>
  <si>
    <t>Base plate</t>
  </si>
  <si>
    <t>BUSBAR</t>
  </si>
  <si>
    <t>FCT FIXTURE MODEL M1909-015</t>
  </si>
  <si>
    <t>FCT FIXTURE MODEL M1909-016</t>
  </si>
  <si>
    <t>FCT FIXTURE MODEL M2153-002</t>
  </si>
  <si>
    <t>FCT FIXTURE MODEL M2153-009</t>
  </si>
  <si>
    <t>FCT FIXTURE MODEL M2153-012</t>
  </si>
  <si>
    <t>FCT FIXTURE MODEL M2153-017</t>
  </si>
  <si>
    <t>FCT FIXTURE MODEL M2153-018</t>
  </si>
  <si>
    <t>FCT FIXTURE MODEL M2153-023</t>
  </si>
  <si>
    <t>FCT FIXTURE MODEL M2153-026</t>
  </si>
  <si>
    <t>FCT FIXTURE MODEL M2153-028</t>
  </si>
  <si>
    <t>FCT FIXTURE MODEL M2153-029</t>
  </si>
  <si>
    <t>FIXTURE MODEL M2006-010</t>
  </si>
  <si>
    <t>FIXTURE MODEL M2006-019</t>
  </si>
  <si>
    <t>FIXTURE MODEL M2006-020</t>
  </si>
  <si>
    <t>FIXTURE MODEL M2153-014</t>
  </si>
  <si>
    <t>JIG FIXTURE MODEL GOLDEN M1978-030</t>
  </si>
  <si>
    <t>JIG FIXTURE MODEL GOLDEN M1978-031</t>
  </si>
  <si>
    <t>JIG FIXTURE MODEL GOLDEN M1978-032</t>
  </si>
  <si>
    <t>JIG FIXTURE MODEL GOLDEN M1978-033</t>
  </si>
  <si>
    <t>JIG FIXTURE MODEL GOLDEN M1978-037</t>
  </si>
  <si>
    <t>JIG FIXTURE MODEL GOLDEN M1978-038</t>
  </si>
  <si>
    <t>JIG FIXTURE MODEL GOLDEN M1978-039</t>
  </si>
  <si>
    <t>JIG FIXTURE MODEL GOLDEN M1978-040</t>
  </si>
  <si>
    <t>JIG FIXTURE MODEL GOLDEN M1978-041</t>
  </si>
  <si>
    <t>JIG FIXTURE MODEL GOLDEN M1978-042</t>
  </si>
  <si>
    <t>JIG FIXTURE MODEL GOLDEN M1978-044</t>
  </si>
  <si>
    <t>Left plate</t>
  </si>
  <si>
    <t>Part base plate-1</t>
  </si>
  <si>
    <t>Part base plate-2</t>
  </si>
  <si>
    <t>Part base plate-3</t>
  </si>
  <si>
    <t>Part base plate-4</t>
  </si>
  <si>
    <t>Part base plate-5</t>
  </si>
  <si>
    <t>Plate toggle</t>
  </si>
  <si>
    <t>Right plate</t>
  </si>
  <si>
    <t>Top plate</t>
  </si>
  <si>
    <t>CNC 4</t>
  </si>
  <si>
    <t>ชนาธิศ</t>
  </si>
  <si>
    <t>JA-2631-003-01</t>
  </si>
  <si>
    <t>JA-2631-003-02_Modify</t>
  </si>
  <si>
    <t>JA-2631-003-03_Modify</t>
  </si>
  <si>
    <t>คุณจักรกฤษณ์</t>
  </si>
  <si>
    <t>JA-2685-001-01</t>
  </si>
  <si>
    <t>JA-2685-001-02</t>
  </si>
  <si>
    <t>JA-2685-001-03</t>
  </si>
  <si>
    <t>JA-2685-001-04</t>
  </si>
  <si>
    <t>คุณปณิธาน</t>
  </si>
  <si>
    <t>Lock Ulinx</t>
  </si>
  <si>
    <t>pf-19-4u d2 front</t>
  </si>
  <si>
    <t>pf-19-4u d2 rear</t>
  </si>
  <si>
    <t>Block 1 NT0852R1A-F04</t>
  </si>
  <si>
    <t>Block 2 NT0852R1A-F04</t>
  </si>
  <si>
    <t>Block 3 NT0852R1A-F04</t>
  </si>
  <si>
    <t>Top 008 For 200 , 250</t>
  </si>
  <si>
    <t>JE-0706-002-01_Modify</t>
  </si>
  <si>
    <t>Roll Brush-06</t>
  </si>
  <si>
    <t>JE-0679-020-06</t>
  </si>
  <si>
    <t>JE-0679-020-07</t>
  </si>
  <si>
    <t>JE-0679-020-08</t>
  </si>
  <si>
    <t>Flip 679-63</t>
  </si>
  <si>
    <t>Flip 679-64</t>
  </si>
  <si>
    <t>Flip 679-65</t>
  </si>
  <si>
    <t>JE-0706-002-02_Modify</t>
  </si>
  <si>
    <t>E-PSFGW16-350-M8-N8</t>
  </si>
  <si>
    <t>JB-0362-003-01_Modify</t>
  </si>
  <si>
    <t>คุณอนุวัฒิ</t>
  </si>
  <si>
    <t>KETTENRAD_06_B-1_Z15_10181512</t>
  </si>
  <si>
    <t>JB-0369-006-03</t>
  </si>
  <si>
    <t>ME-B0369-01-054-0017</t>
  </si>
  <si>
    <t>JA-2631-003-04_Modify</t>
  </si>
  <si>
    <t>JA-2686-001-01</t>
  </si>
  <si>
    <t>FIXTURE MODEL 8990233-010</t>
  </si>
  <si>
    <t>คุณประสิทธิ์</t>
  </si>
  <si>
    <t>JA-2668-001-01_Modify</t>
  </si>
  <si>
    <t>HIPOT BOX M2070-010</t>
  </si>
  <si>
    <t>JA-2664-001-01</t>
  </si>
  <si>
    <t>JA-2664-001-02</t>
  </si>
  <si>
    <t>JA-2664-001-03</t>
  </si>
  <si>
    <t>JA-2664-001-04</t>
  </si>
  <si>
    <t>JA-2664-001-05</t>
  </si>
  <si>
    <t>JA-2664-001-06</t>
  </si>
  <si>
    <t>JA-2664-001-07</t>
  </si>
  <si>
    <t>JA-2664-001-08</t>
  </si>
  <si>
    <t>JA-2664-001-09</t>
  </si>
  <si>
    <t>JA-2664-001-10</t>
  </si>
  <si>
    <t>JA-2664-001-11</t>
  </si>
  <si>
    <t>JA-2664-001-12</t>
  </si>
  <si>
    <t>JA-2664-001-13</t>
  </si>
  <si>
    <t>JA-2664-001-14</t>
  </si>
  <si>
    <t>JA-2664-001-15</t>
  </si>
  <si>
    <t>DRF-2025-09-025-MEDWG-101</t>
  </si>
  <si>
    <t>DRF-2025-09-025-MEDWG-102</t>
  </si>
  <si>
    <t>DRF-2025-09-025-MEDWG-103</t>
  </si>
  <si>
    <t>DRF-2025-09-025-MEDWG-104</t>
  </si>
  <si>
    <t>DRF-2025-09-025-MEDWG-105</t>
  </si>
  <si>
    <t>DRF-2025-09-025-MEDWG-106</t>
  </si>
  <si>
    <t>DRF-2025-09-025-MEDWG-107</t>
  </si>
  <si>
    <t>DRF-2025-09-025-MEDWG-108</t>
  </si>
  <si>
    <t>DRF-2025-09-025-MEDWG-109</t>
  </si>
  <si>
    <t>DRF-2025-09-025-MEDWG-110</t>
  </si>
  <si>
    <t>DRF-2025-09-025-MEDWG-111</t>
  </si>
  <si>
    <t>DRF-2025-09-025-MEDWG-113</t>
  </si>
  <si>
    <t>DRF-2025-09-025-MEDWG-114</t>
  </si>
  <si>
    <t>DRF-2025-09-025-MEDWG-116</t>
  </si>
  <si>
    <t>DRF-2025-09-025-MEDWG-117</t>
  </si>
  <si>
    <t>JE-0715-003-01</t>
  </si>
  <si>
    <t>JE-0715-003-02</t>
  </si>
  <si>
    <t>JE-0715-003-03</t>
  </si>
  <si>
    <t>JE-0715-003-04</t>
  </si>
  <si>
    <t>JE-0715-003-05</t>
  </si>
  <si>
    <t>JE-0715-003-06</t>
  </si>
  <si>
    <t>JE-0715-003-07</t>
  </si>
  <si>
    <t>JE-0715-003-08</t>
  </si>
  <si>
    <t>JE-0715-003-09</t>
  </si>
  <si>
    <t>JE-0715-003-10</t>
  </si>
  <si>
    <t>JE-0715-003-11</t>
  </si>
  <si>
    <t>JE-0715-003-12</t>
  </si>
  <si>
    <t>JE-0715-003-13</t>
  </si>
  <si>
    <t>JE-0715-003-14</t>
  </si>
  <si>
    <t>JE-0715-003-15</t>
  </si>
  <si>
    <t>JE-0715-003-16</t>
  </si>
  <si>
    <t>JE-0715-003-17</t>
  </si>
  <si>
    <t>JE-0715-003-18</t>
  </si>
  <si>
    <t>JE-0715-003-19</t>
  </si>
  <si>
    <t>JE-0715-003-20</t>
  </si>
  <si>
    <t>JE-0715-003-21</t>
  </si>
  <si>
    <t>JE-0715-003-22</t>
  </si>
  <si>
    <t>JE-0715-003-23</t>
  </si>
  <si>
    <t>JE-0715-003-24</t>
  </si>
  <si>
    <t>คุณมนัสนันท์</t>
  </si>
  <si>
    <t>AVI BRACKET PLATE MONITOR</t>
  </si>
  <si>
    <t>AVI Camera bracket 10</t>
  </si>
  <si>
    <t>AVI Camera bracket 11</t>
  </si>
  <si>
    <t>AVI Camera bracket 12</t>
  </si>
  <si>
    <t>AVI Camera bracket 13</t>
  </si>
  <si>
    <t>AVI Camera bracket 14</t>
  </si>
  <si>
    <t>AVI Camera bracket 15</t>
  </si>
  <si>
    <t>AVI Door guard-01</t>
  </si>
  <si>
    <t>AVI Door guard-02</t>
  </si>
  <si>
    <t>AVI Door guard-03</t>
  </si>
  <si>
    <t>AVI Door guard-04</t>
  </si>
  <si>
    <t>AVI Door guard-05</t>
  </si>
  <si>
    <t>AVI Door guard-06</t>
  </si>
  <si>
    <t>AVI Door guard-07</t>
  </si>
  <si>
    <t>AVI Door guard-08</t>
  </si>
  <si>
    <t>AVI Door guard-09</t>
  </si>
  <si>
    <t>AVI Machine guard - 07</t>
  </si>
  <si>
    <t>AVI Machine guard - 08</t>
  </si>
  <si>
    <t>AVI Machine guard - 10</t>
  </si>
  <si>
    <t>AVI Machine guard - 11</t>
  </si>
  <si>
    <t>AVI Machine guard - 12</t>
  </si>
  <si>
    <t>AVI Machine guard - 13</t>
  </si>
  <si>
    <t>AVI SUPPORT KEYBOARD-03</t>
  </si>
  <si>
    <t>Guard cam03 for 8 mm lens</t>
  </si>
  <si>
    <t>CNC 1</t>
  </si>
  <si>
    <t>CNC 2</t>
  </si>
  <si>
    <t>JA-2666-003-01_Modify</t>
  </si>
  <si>
    <t>Clamp Module V2 001 Rev.1</t>
  </si>
  <si>
    <t>IPU FIXTURE V2-019 Rev.1</t>
  </si>
  <si>
    <t>JA-2666-003-02_Modify</t>
  </si>
  <si>
    <t>JA-2672-002-01_Modify</t>
  </si>
  <si>
    <t>PGPC4.5</t>
  </si>
  <si>
    <t>คุณยุทธนา</t>
  </si>
  <si>
    <t>Base Support Vytran Rev.1</t>
  </si>
  <si>
    <t>JA-2490-003-01</t>
  </si>
  <si>
    <t>JA-2557-005-01</t>
  </si>
  <si>
    <t>JA-2557-005-02</t>
  </si>
  <si>
    <t>JA-2557-005-03</t>
  </si>
  <si>
    <t>JA-2557-005-04</t>
  </si>
  <si>
    <t>JA-2557-005-05</t>
  </si>
  <si>
    <t>JA-2557-005-06</t>
  </si>
  <si>
    <t>JA-2557-005-07</t>
  </si>
  <si>
    <t>JA-2557-005-08</t>
  </si>
  <si>
    <t>JA-2557-005-09_ตัดแมท</t>
  </si>
  <si>
    <t>Wave Pallet GXC_G78342-005</t>
  </si>
  <si>
    <t>Wave Pallet GXC_G78342-006</t>
  </si>
  <si>
    <t>Wave Pallet GXC_G78342-010</t>
  </si>
  <si>
    <t>Wave Pallet GXC_G78342-016</t>
  </si>
  <si>
    <t>Wave Pallet GXC_G78342-017</t>
  </si>
  <si>
    <t>Wave Pallet GXC_G78342-022</t>
  </si>
  <si>
    <t>Wave Pallet GXC_G78342-024</t>
  </si>
  <si>
    <t>Wave Pallet GXC_G78342-034</t>
  </si>
  <si>
    <t>ตัดแมท NIKA 6x360x410 MM</t>
  </si>
  <si>
    <t>ตัดแมท NIKA 6x45x115 MM</t>
  </si>
  <si>
    <t>Fixture NT6045-10 040</t>
  </si>
  <si>
    <t>JA-2645-002-01</t>
  </si>
  <si>
    <t xml:space="preserve">ชนาธิศ </t>
  </si>
  <si>
    <t>CNC 3</t>
  </si>
  <si>
    <t xml:space="preserve">เพลินชัย </t>
  </si>
  <si>
    <t>คุณดำรงศักดิ์</t>
  </si>
  <si>
    <t>คุณภาณุวัฒน์</t>
  </si>
  <si>
    <t>JB-0381-001-01</t>
  </si>
  <si>
    <t>JB-0381-001-02</t>
  </si>
  <si>
    <t>JB-0381-001-03</t>
  </si>
  <si>
    <t>JB-0381-001-04</t>
  </si>
  <si>
    <t>JB-0381-001-05</t>
  </si>
  <si>
    <t>JB-0381-001-06</t>
  </si>
  <si>
    <t>JB-0381-001-07</t>
  </si>
  <si>
    <t>JB-0381-001-08</t>
  </si>
  <si>
    <t>ME-B0361-P-00-0032</t>
  </si>
  <si>
    <t>ME-B0381-01-000-0038</t>
  </si>
  <si>
    <t>ME-B0381-01-000-0039</t>
  </si>
  <si>
    <t>ME-B0381-01-000-0040</t>
  </si>
  <si>
    <t>ME-B0381-01-000-0044</t>
  </si>
  <si>
    <t>ME-B0381-01-000-0052</t>
  </si>
  <si>
    <t>ME-B0381-01-000-0053</t>
  </si>
  <si>
    <t>ME-B0381-01-000-0058</t>
  </si>
  <si>
    <t>JA-2688-001-01</t>
  </si>
  <si>
    <t>JA-2688-001-02</t>
  </si>
  <si>
    <t>Clamp Module V2 009</t>
  </si>
  <si>
    <t>Clamp Module V2 010</t>
  </si>
  <si>
    <t>JA-2690-001-01</t>
  </si>
  <si>
    <t>JA-2690-001-02</t>
  </si>
  <si>
    <t>JA-2690-001-03</t>
  </si>
  <si>
    <t>JA-2690-001-04</t>
  </si>
  <si>
    <t>JA-2690-001-05</t>
  </si>
  <si>
    <t>JA-2690-001-06</t>
  </si>
  <si>
    <t>JA-2690-001-07</t>
  </si>
  <si>
    <t>JA-2690-001-08</t>
  </si>
  <si>
    <t>JA-2690-001-09</t>
  </si>
  <si>
    <t>JA-2690-001-10</t>
  </si>
  <si>
    <t>JA-2690-001-11</t>
  </si>
  <si>
    <t>Ejector plate</t>
  </si>
  <si>
    <t>Guide Rail</t>
  </si>
  <si>
    <t>M1978 SUB Burn in -012</t>
  </si>
  <si>
    <t>M1978 SUB Burn in -013</t>
  </si>
  <si>
    <t>M1978 SUB Burn in -014</t>
  </si>
  <si>
    <t>M1978 SUB Burn in -015</t>
  </si>
  <si>
    <t>M1978 SUB Burn in -016</t>
  </si>
  <si>
    <t>M1978 SUB Burn in -017</t>
  </si>
  <si>
    <t>M1978 SUB Burn in -018</t>
  </si>
  <si>
    <t>MirrorEjector plate</t>
  </si>
  <si>
    <t>Toggle clamp base</t>
  </si>
  <si>
    <t>JA-2691-001-01</t>
  </si>
  <si>
    <t>JA-2691-001-02</t>
  </si>
  <si>
    <t>JA-2691-001-03</t>
  </si>
  <si>
    <t>JA-2691-001-04</t>
  </si>
  <si>
    <t>JA-2691-001-05</t>
  </si>
  <si>
    <t>JA-2691-001-06</t>
  </si>
  <si>
    <t>JA-2691-001-07</t>
  </si>
  <si>
    <t>JA-2691-001-08</t>
  </si>
  <si>
    <t>JA-2691-001-09</t>
  </si>
  <si>
    <t>JA-2691-001-10</t>
  </si>
  <si>
    <t>JA-2691-001-11</t>
  </si>
  <si>
    <t>JA-2691-001-12</t>
  </si>
  <si>
    <t>JA-2691-001-13</t>
  </si>
  <si>
    <t>JA-2691-001-14</t>
  </si>
  <si>
    <t>JA-2691-001-15</t>
  </si>
  <si>
    <t>JA-2691-001-16</t>
  </si>
  <si>
    <t>JA-2691-001-17</t>
  </si>
  <si>
    <t>JA-2691-001-18</t>
  </si>
  <si>
    <t>IPU KIT FOR M2070-001</t>
  </si>
  <si>
    <t>IPU KIT FOR M2070-002</t>
  </si>
  <si>
    <t>IPU KIT FOR M2070-003</t>
  </si>
  <si>
    <t>IPU KIT FOR M2070-004</t>
  </si>
  <si>
    <t>IPU KIT FOR M2070-005</t>
  </si>
  <si>
    <t>IPU KIT FOR M2070-006</t>
  </si>
  <si>
    <t>IPU KIT FOR M2070-007</t>
  </si>
  <si>
    <t>IPU KIT FOR M2070-008</t>
  </si>
  <si>
    <t>IPU KIT FOR M2070-009</t>
  </si>
  <si>
    <t>IPU KIT FOR M2070-010</t>
  </si>
  <si>
    <t>IPU KIT FOR M2070-011</t>
  </si>
  <si>
    <t>IPU KIT FOR M2070-012</t>
  </si>
  <si>
    <t>IPU KIT FOR M2070-013</t>
  </si>
  <si>
    <t>IPU KIT FOR M2070-014</t>
  </si>
  <si>
    <t>IPU KIT FOR M2070-017</t>
  </si>
  <si>
    <t>IPU KIT FOR M2070-018</t>
  </si>
  <si>
    <t>IPU KIT FOR M2070-019</t>
  </si>
  <si>
    <t>IPU KIT FOR M2070-021</t>
  </si>
  <si>
    <t>JA-2694-001-01</t>
  </si>
  <si>
    <t>Pogo Pin 1 Modify</t>
  </si>
  <si>
    <t>JA-2673-002-01_Modify</t>
  </si>
  <si>
    <t>Rack Panel 3U</t>
  </si>
  <si>
    <t>JA-2696-001-01_Modify</t>
  </si>
  <si>
    <t>FCT FIXTURE_SSPC-DC22-005</t>
  </si>
  <si>
    <t>JA-2684-001-01</t>
  </si>
  <si>
    <t>JA-2684-001-02</t>
  </si>
  <si>
    <t>JA-2684-001-03</t>
  </si>
  <si>
    <t>JA-2684-001-04</t>
  </si>
  <si>
    <t>JA-2684-001-05</t>
  </si>
  <si>
    <t>JA-2684-001-06</t>
  </si>
  <si>
    <t>JA-2684-001-07</t>
  </si>
  <si>
    <t>JA-2684-001-08</t>
  </si>
  <si>
    <t>JA-2684-001-09</t>
  </si>
  <si>
    <t>JA-2684-001-10</t>
  </si>
  <si>
    <t>02-Slide rail Plate_VRT 2</t>
  </si>
  <si>
    <t>02-Slide rail Plate_VRT</t>
  </si>
  <si>
    <t>05-Ejector Shaft_VRT</t>
  </si>
  <si>
    <t>23-Slide Plate rib_VRT</t>
  </si>
  <si>
    <t>Axisial Wheel</t>
  </si>
  <si>
    <t>Beam 2</t>
  </si>
  <si>
    <t>Beam 4</t>
  </si>
  <si>
    <t>Beam 5</t>
  </si>
  <si>
    <t>Caster plate</t>
  </si>
  <si>
    <t>Eject shaft-short</t>
  </si>
  <si>
    <t>JA-2692-001-01</t>
  </si>
  <si>
    <t>JA-2692-001-02</t>
  </si>
  <si>
    <t>JA-2692-001-03</t>
  </si>
  <si>
    <t>JA-2692-001-04</t>
  </si>
  <si>
    <t>JA-2692-001-05</t>
  </si>
  <si>
    <t>JA-2692-001-06</t>
  </si>
  <si>
    <t>JA-2692-001-07</t>
  </si>
  <si>
    <t>M2006 SUB Burn in -012</t>
  </si>
  <si>
    <t>M2006 SUB Burn in -013</t>
  </si>
  <si>
    <t>M2006 SUB Burn in -014</t>
  </si>
  <si>
    <t>M2006 SUB Burn in -015</t>
  </si>
  <si>
    <t>M2006 SUB Burn in -016</t>
  </si>
  <si>
    <t>M2006 SUB Burn in -018</t>
  </si>
  <si>
    <t>M2006 SUB Burn in -019</t>
  </si>
  <si>
    <t>JA-2684-001-11</t>
  </si>
  <si>
    <t>Wheel</t>
  </si>
  <si>
    <t>JA-2697-001-01</t>
  </si>
  <si>
    <t>JA-2697-001-02</t>
  </si>
  <si>
    <t>JA-2697-001-03</t>
  </si>
  <si>
    <t>JA-2697-001-04</t>
  </si>
  <si>
    <t>JA-2697-001-05</t>
  </si>
  <si>
    <t>Fixture NJ3089 057</t>
  </si>
  <si>
    <t>Fixture NJ3089 067</t>
  </si>
  <si>
    <t>Fixture NJ3089 125</t>
  </si>
  <si>
    <t>Fixture NT1701 055</t>
  </si>
  <si>
    <t>Fixture NT1701 056</t>
  </si>
  <si>
    <t>JD-0778-003-01_Modify</t>
  </si>
  <si>
    <t>B-AC2502-1105-00</t>
  </si>
  <si>
    <t>JE-0702-002-03_Modify</t>
  </si>
  <si>
    <t>BLADE - MODIFY</t>
  </si>
  <si>
    <t>JA-2679-001-03_Modify</t>
  </si>
  <si>
    <t>JA-2679-001-04_Modify</t>
  </si>
  <si>
    <t>BUSBARL</t>
  </si>
  <si>
    <t>BUSBARR</t>
  </si>
  <si>
    <t>JA-2688-001-03_ตัดแมท</t>
  </si>
  <si>
    <t>ตัดแมท PVC ESD 10x230x395 mm.</t>
  </si>
  <si>
    <t>ตัดแมท Bakelite Black 15x90x400 mm.</t>
  </si>
  <si>
    <t>ตัดแมท PVC ESD 15x100x395 mm.</t>
  </si>
  <si>
    <t>ตัดแมท PVC ESD 5x35x210 mm.</t>
  </si>
  <si>
    <t>JE-0706-002-03</t>
  </si>
  <si>
    <t>JE-0706-002-04</t>
  </si>
  <si>
    <t>JE-0706-002-05</t>
  </si>
  <si>
    <t>Structure Cleaning 706-01</t>
  </si>
  <si>
    <t>Structure Cleaning 706-02</t>
  </si>
  <si>
    <t>Structure Cleaning 706-03</t>
  </si>
  <si>
    <t>JA-2698-001-01</t>
  </si>
  <si>
    <t>JA-2698-001-02</t>
  </si>
  <si>
    <t>JA-2698-001-03</t>
  </si>
  <si>
    <t>JA-2698-001-04</t>
  </si>
  <si>
    <t>JA-2698-001-05</t>
  </si>
  <si>
    <t>JA-2698-001-06</t>
  </si>
  <si>
    <t>JA-2698-001-07</t>
  </si>
  <si>
    <t>JA-2698-001-08</t>
  </si>
  <si>
    <t>JA-2698-001-09</t>
  </si>
  <si>
    <t>JA-2698-001-10</t>
  </si>
  <si>
    <t>JA-2698-001-11</t>
  </si>
  <si>
    <t>JA-2698-001-12</t>
  </si>
  <si>
    <t>c-sa2834-a03011-00</t>
  </si>
  <si>
    <t>c-sa2834-a03101-00</t>
  </si>
  <si>
    <t>c-sa2834-a03102-00</t>
  </si>
  <si>
    <t>c-sa2834-a03103-00</t>
  </si>
  <si>
    <t>c-sa2834-a03104-00</t>
  </si>
  <si>
    <t>c-sa2834-a03106-00</t>
  </si>
  <si>
    <t>c-sa2834-a03107-00</t>
  </si>
  <si>
    <t>c-sa2834-a03112-00</t>
  </si>
  <si>
    <t>c-sa2834-a03301-00</t>
  </si>
  <si>
    <t>c-sa2834-a03304-00</t>
  </si>
  <si>
    <t>E-GSLPFP-D6-L28_5</t>
  </si>
  <si>
    <t>ส่ง BU 4</t>
  </si>
  <si>
    <t>ส่ง BU 2</t>
  </si>
  <si>
    <t>CN 2</t>
  </si>
  <si>
    <t>JE-0705-002-01</t>
  </si>
  <si>
    <t>JE-0705-002-02</t>
  </si>
  <si>
    <t>FLANK PLATE MZ12 ROBOT GRIPPER ROBOT PICK AND PLACE ECU-013</t>
  </si>
  <si>
    <t>PART TRAY POKA YOKE</t>
  </si>
  <si>
    <t>JE-0706-002-06</t>
  </si>
  <si>
    <t>Auto Cleaning 706-14</t>
  </si>
  <si>
    <t>JA-2675-001-01</t>
  </si>
  <si>
    <t>JA-2675-001-02</t>
  </si>
  <si>
    <t>JA-2674-001-01</t>
  </si>
  <si>
    <t>DRF-2025-10-184-MEDWG-133</t>
  </si>
  <si>
    <t>DRF-2025-10-184-MEDWG-139</t>
  </si>
  <si>
    <t>MTE-25-02-5360-MEDWG-236</t>
  </si>
  <si>
    <t>JB-0376-001-01</t>
  </si>
  <si>
    <t>JB-0376-001-02</t>
  </si>
  <si>
    <t>JB-0376-001-03</t>
  </si>
  <si>
    <t>JB-0376-001-04</t>
  </si>
  <si>
    <t>JB-0376-001-05</t>
  </si>
  <si>
    <t>ME-B0376-01-009-0012</t>
  </si>
  <si>
    <t>ME-B0376-01-009-0014</t>
  </si>
  <si>
    <t>ME-B0376-01-009-0016</t>
  </si>
  <si>
    <t>ME-B0376-01-009-0018</t>
  </si>
  <si>
    <t>ME-B0376-01-009-0019</t>
  </si>
  <si>
    <t>JA-2679-001-05_Modify</t>
  </si>
  <si>
    <t>FIXTURE MODEL M2070-010</t>
  </si>
  <si>
    <t>JA-2660-003-02_Modify</t>
  </si>
  <si>
    <t>JA-2660-003-03_Modify</t>
  </si>
  <si>
    <t>JA-2679-001-06_Modify</t>
  </si>
  <si>
    <t>JA-2679-001-07_Modify</t>
  </si>
  <si>
    <t>BASE SUPPORT ROBOT-2</t>
  </si>
  <si>
    <t>E-EXPN</t>
  </si>
  <si>
    <t>คุณบุญสืบ</t>
  </si>
  <si>
    <t>คุณธเนศ</t>
  </si>
  <si>
    <t>JE-0706-002-07</t>
  </si>
  <si>
    <t>JC-0121-006-01_Modify</t>
  </si>
  <si>
    <t>Knob Panel 01 REV1</t>
  </si>
  <si>
    <t>Roll Brush-12</t>
  </si>
  <si>
    <t>JA-2689-001-01_ตัดแมท</t>
  </si>
  <si>
    <t>ตัดแมท Bakelite Black 15x200x200 mm.</t>
  </si>
  <si>
    <t>JA-2679-001-08_Modify</t>
  </si>
  <si>
    <t>FIXTURE MODEL M2070-023</t>
  </si>
  <si>
    <t>JA-2699-001-01</t>
  </si>
  <si>
    <t>CHROMA ATE TESTER-017</t>
  </si>
  <si>
    <t>JB-0380-001-01</t>
  </si>
  <si>
    <t>JB-0380-001-02</t>
  </si>
  <si>
    <t>JB-0380-001-03</t>
  </si>
  <si>
    <t>JB-0380-001-04</t>
  </si>
  <si>
    <t>JB-0380-001-05</t>
  </si>
  <si>
    <t>JE-0705-002-04_Modify</t>
  </si>
  <si>
    <t>JE-0705-002-05_Modify</t>
  </si>
  <si>
    <t>JE-0705-002-06_Modify</t>
  </si>
  <si>
    <t>JE-0705-002-07_Modify</t>
  </si>
  <si>
    <t>JE-0705-002-08_Modify</t>
  </si>
  <si>
    <t>JE-0705-002-09_Modify</t>
  </si>
  <si>
    <t>JE-0705-002-10_Modify</t>
  </si>
  <si>
    <t>JE-0705-002-11_Modify</t>
  </si>
  <si>
    <t>JE-0705-002-12_Modify</t>
  </si>
  <si>
    <t>JE-0705-002-13_Modify</t>
  </si>
  <si>
    <t>JE-0705-002-14</t>
  </si>
  <si>
    <t>JE-0705-002-15</t>
  </si>
  <si>
    <t>ไม่ Tap เกลียวรูงาน / รังสรรค์</t>
  </si>
  <si>
    <t>เจาะรูไม่ครบ / สรายุทธ</t>
  </si>
  <si>
    <t>คุณอารยา</t>
  </si>
  <si>
    <t>แมท NIKA BU 1 มา 20/01/69</t>
  </si>
  <si>
    <t>ME-B0380-01-001-0009</t>
  </si>
  <si>
    <t>ME-B0380-01-001-0011</t>
  </si>
  <si>
    <t>ME-B0380-01-001-0013</t>
  </si>
  <si>
    <t>ME-B0380-01-001-0017</t>
  </si>
  <si>
    <t>ME-B0380-01-001-0018</t>
  </si>
  <si>
    <t>PROXIMITY BRACKET ROBOT PICK AND PLACE ECU-02 MODIFY</t>
  </si>
  <si>
    <t>SHAFT DATUM SUPPORT TRAY ROBOT PICK ANS PLACE ECU - MODIFY</t>
  </si>
  <si>
    <t>SHAFT ROTARY PART STEP7.2 MODIFY</t>
  </si>
  <si>
    <t>JIG SET WORK ROBOT PICK AND PLACE ECU - 002-MODIFY</t>
  </si>
  <si>
    <t>JIG SET WORK ROBOT PICK AND PLACE ECU - 003 -MODIFY</t>
  </si>
  <si>
    <t>JIG SET WORK ROBOT PICK AND PLACE ECU STEP6 - 001.-MODIFY</t>
  </si>
  <si>
    <t>JIG SET WORK ROBOT PICK AND PLACE ECU STEP7 - 003.-MODIFY</t>
  </si>
  <si>
    <t>JIG SET WORK ROBOT PICK AND PLACE ECU STEP7-002 -MODIFY</t>
  </si>
  <si>
    <t>ROTARY PLATE FOR STEP7.2-002 -MODIFY</t>
  </si>
  <si>
    <t>Rotary table - MODIFY</t>
  </si>
  <si>
    <t>SPACER JIG SET WORK ROBOT ECU</t>
  </si>
  <si>
    <t>SPACER JIG SET WORK ROBOT ECU-4</t>
  </si>
  <si>
    <t>JA-2701-001-01</t>
  </si>
  <si>
    <t>JA-2701-001-02</t>
  </si>
  <si>
    <t>Support Test cables ADM Fixture 18</t>
  </si>
  <si>
    <t>Support Test cables ADM Fixture 19</t>
  </si>
  <si>
    <t>JA-2702-001-01</t>
  </si>
  <si>
    <t>JA-2702-001-02</t>
  </si>
  <si>
    <t>JA-2702-001-03</t>
  </si>
  <si>
    <t>JA-2702-001-04</t>
  </si>
  <si>
    <t>JA-2702-001-05</t>
  </si>
  <si>
    <t>JA-2702-001-06</t>
  </si>
  <si>
    <t>Fixture support bracket of module stack 11</t>
  </si>
  <si>
    <t>Fixture support bracket of module stack 12</t>
  </si>
  <si>
    <t>Fixture support bracket of module stack 14</t>
  </si>
  <si>
    <t>Fixture support bracket of module stack 15</t>
  </si>
  <si>
    <t>Fixture support bracket of module stack 16</t>
  </si>
  <si>
    <t>Fixture support bracket of module stack 17</t>
  </si>
  <si>
    <t>JA-2679-001-09</t>
  </si>
  <si>
    <t>FIXTURE MODEL M2070-021-1</t>
  </si>
  <si>
    <t>JA-2654-002-01</t>
  </si>
  <si>
    <t>DRF-2025-08-166-MEDWG-1301</t>
  </si>
  <si>
    <t>ส่งผลิต / วนิดา</t>
  </si>
  <si>
    <t>ส่งผลิต+ชุบ B/O / วนิดา</t>
  </si>
  <si>
    <t>ส่งผลิตวนิดา</t>
  </si>
  <si>
    <t>JE-0711-001-01</t>
  </si>
  <si>
    <t>JE-0711-001-02</t>
  </si>
  <si>
    <t>JE-0711-001-03</t>
  </si>
  <si>
    <t>JE-0711-001-04</t>
  </si>
  <si>
    <t>JE-0711-001-05</t>
  </si>
  <si>
    <t>JE-0711-001-06</t>
  </si>
  <si>
    <t>JE-0711-001-07</t>
  </si>
  <si>
    <t>JE-0711-001-08</t>
  </si>
  <si>
    <t>JE-0711-001-09</t>
  </si>
  <si>
    <t>JE-0711-001-10</t>
  </si>
  <si>
    <t>Gripper Load in 711-02</t>
  </si>
  <si>
    <t>Gripper Load in 711-03</t>
  </si>
  <si>
    <t>Gripper Load in 711-04</t>
  </si>
  <si>
    <t>Gripper Load in 711-05</t>
  </si>
  <si>
    <t>Gripper Load in 711-06</t>
  </si>
  <si>
    <t>Gripper Load in 711-07</t>
  </si>
  <si>
    <t>Gripper Load in 711-08</t>
  </si>
  <si>
    <t>Gripper Load in 711-09</t>
  </si>
  <si>
    <t>Gripper Load in 711-10</t>
  </si>
  <si>
    <t>Gripper Load in 711-11</t>
  </si>
  <si>
    <t>JB-0369-006-04</t>
  </si>
  <si>
    <t xml:space="preserve">ME-B0369-01-059-0007 </t>
  </si>
  <si>
    <t>JA-2687-001-01</t>
  </si>
  <si>
    <t>Guide 5 X 10</t>
  </si>
  <si>
    <t>JA-2673-002-02_Modify</t>
  </si>
  <si>
    <t>งานยังไม่ได้เจาะรูข้าง / รังสรรค์</t>
  </si>
  <si>
    <t>JA-2673-002-03_Modify</t>
  </si>
  <si>
    <t>F2399-A-0011-00 Rev.1</t>
  </si>
  <si>
    <t>JD-0758-008-01</t>
  </si>
  <si>
    <t>JD-0758-008-02</t>
  </si>
  <si>
    <t>JD-0758-008-03</t>
  </si>
  <si>
    <t>JD-0758-008-04</t>
  </si>
  <si>
    <t>JD-0758-008-05</t>
  </si>
  <si>
    <t>JD-0758-008-06</t>
  </si>
  <si>
    <t>JD-0758-008-07</t>
  </si>
  <si>
    <t>JD-0758-008-08</t>
  </si>
  <si>
    <t>JB-0380-002-01_Modify</t>
  </si>
  <si>
    <t>JB-0380-002-02_Modify</t>
  </si>
  <si>
    <t>JB-0380-002-03</t>
  </si>
  <si>
    <t>JB-0380-002-04</t>
  </si>
  <si>
    <t>JB-0380-002-05</t>
  </si>
  <si>
    <t>JB-0380-002-06</t>
  </si>
  <si>
    <t>JB-0380-002-07</t>
  </si>
  <si>
    <t>JB-0380-002-08</t>
  </si>
  <si>
    <t>JB-0380-002-09</t>
  </si>
  <si>
    <t>JB-0380-002-10</t>
  </si>
  <si>
    <t>JB-0380-002-11</t>
  </si>
  <si>
    <t>JB-0380-002-12</t>
  </si>
  <si>
    <t>JB-0380-002-13</t>
  </si>
  <si>
    <t>JB-0380-002-14</t>
  </si>
  <si>
    <t>JB-0380-002-15</t>
  </si>
  <si>
    <t>SIS-FBN-PTC-0E-16</t>
  </si>
  <si>
    <t>SIS-FBN-PTC-0E-17</t>
  </si>
  <si>
    <t>SIS-FBN-PTC-0E-18</t>
  </si>
  <si>
    <t>SIS-FBN-PTC-0E-19</t>
  </si>
  <si>
    <t>SIS-FBN-PTC-0E-20</t>
  </si>
  <si>
    <t>SIS-FBN-PTC-0C-03</t>
  </si>
  <si>
    <t>SIS-FBN-PTC-0C-03-1</t>
  </si>
  <si>
    <t>SIS-FBN-PTC-0CA-10-R1</t>
  </si>
  <si>
    <t>HFS6-3060-750 (Modified)</t>
  </si>
  <si>
    <t>HFS6-3060-1200 (Modified)</t>
  </si>
  <si>
    <t>ME-B0380-01-003-0002</t>
  </si>
  <si>
    <t>ME-B0380-01-003-0003</t>
  </si>
  <si>
    <t>ME-B0380-01-003-0007</t>
  </si>
  <si>
    <t>ME-B0380-01-003-0008</t>
  </si>
  <si>
    <t>ME-B0380-01-003-0009</t>
  </si>
  <si>
    <t>ME-B0380-01-003-0010</t>
  </si>
  <si>
    <t>ME-B0380-01-008-0001</t>
  </si>
  <si>
    <t>ME-B0380-01-008-0002</t>
  </si>
  <si>
    <t>ME-B0380-01-009-0004</t>
  </si>
  <si>
    <t>ME-B0380-01-009-0006</t>
  </si>
  <si>
    <t>ME-B0380-01-009-0007</t>
  </si>
  <si>
    <t>ME-B0380-01-012-0006</t>
  </si>
  <si>
    <t>ME-B0380-01-012-0008</t>
  </si>
  <si>
    <t>ไม่ Tap เกลียวรู M4 / รังสรรค์</t>
  </si>
  <si>
    <t>JA-2706-001-01</t>
  </si>
  <si>
    <t>JA-2706-001-02</t>
  </si>
  <si>
    <t>JA-2706-001-03</t>
  </si>
  <si>
    <t>JA-2706-001-04</t>
  </si>
  <si>
    <t>JA-2706-001-05</t>
  </si>
  <si>
    <t>BOTTOM PLATE AUTO ICT TESTER 01</t>
  </si>
  <si>
    <t>BOTTOM PLATE AUTO ICT TESTER 03</t>
  </si>
  <si>
    <t>BOTTOM PLATE AUTO ICT TESTER 05</t>
  </si>
  <si>
    <t>BOTTOM PLATE AUTO ICT TESTER 06</t>
  </si>
  <si>
    <t>BOTTOM PLATE AUTO ICT TESTER 07</t>
  </si>
  <si>
    <t>Fixture support bracket of module stack 10</t>
  </si>
  <si>
    <t>JA-2702-002-01</t>
  </si>
  <si>
    <t>งานหลุดจากที่จับ / สุขสันต์</t>
  </si>
  <si>
    <t>ตัดแมทผิดชนิด / ธนาพล</t>
  </si>
  <si>
    <t>ตัดงานผิดด้าน(มีสีด้านเดียว)/ ธนาพล</t>
  </si>
  <si>
    <t>JA-2707-001-01</t>
  </si>
  <si>
    <t>JA-2707-001-02</t>
  </si>
  <si>
    <t>JA-2707-001-03</t>
  </si>
  <si>
    <t>Fixture Manual Common 28 NN7494 NJ3125-R1A</t>
  </si>
  <si>
    <t>Fixture Manual Common 30 NN7494 NJ3125-R1A</t>
  </si>
  <si>
    <t>Guide For APT3</t>
  </si>
  <si>
    <t>JE-0705-003-01</t>
  </si>
  <si>
    <t>JE-0705-003-02</t>
  </si>
  <si>
    <t>JE-0705-003-03</t>
  </si>
  <si>
    <t>JE-0705-003-04</t>
  </si>
  <si>
    <t>JE-0705-003-05</t>
  </si>
  <si>
    <t>JE-0705-003-06</t>
  </si>
  <si>
    <t>ACRYLIC FRONT GUARD ROBOT PICK AND PLACE ECU - 001</t>
  </si>
  <si>
    <t>ACRYLIC FRONT GUARD ROBOT PICK AND PLACE ECU - 002</t>
  </si>
  <si>
    <t>ACRYLIC FRONT GUARD ROBOT PICK AND PLACE ECU - 003</t>
  </si>
  <si>
    <t>GUARD SET JIG ROBOT PICK AND PLACE ECU-01</t>
  </si>
  <si>
    <t>GUARD SET JIG ROBOT PICK AND PLACE ECU-02</t>
  </si>
  <si>
    <t>GUARD SET JIG ROBOT PICK AND PLACE ECU-03</t>
  </si>
  <si>
    <t>JA-2704-001-01</t>
  </si>
  <si>
    <t>JA-2704-001-02</t>
  </si>
  <si>
    <t>JA-2704-001-03</t>
  </si>
  <si>
    <t>JA-2704-001-04</t>
  </si>
  <si>
    <t>JA-2704-001-05</t>
  </si>
  <si>
    <t>JA-2704-001-06</t>
  </si>
  <si>
    <t>JA-2704-001-07</t>
  </si>
  <si>
    <t>JA-2704-001-08</t>
  </si>
  <si>
    <t>JA-2704-001-09</t>
  </si>
  <si>
    <t>LA0118-020001-00</t>
  </si>
  <si>
    <t>LA0118-020002-00</t>
  </si>
  <si>
    <t>LA0975-010001-00</t>
  </si>
  <si>
    <t>LA1888-E00003-00</t>
  </si>
  <si>
    <t>MK7361-A002-0003-00</t>
  </si>
  <si>
    <t>MK7361-A003-0001-00</t>
  </si>
  <si>
    <t>MK7361-A003-0002-00</t>
  </si>
  <si>
    <t>MK7361-A003-0003-00</t>
  </si>
  <si>
    <t>MK7361-A003-0005-01</t>
  </si>
  <si>
    <t>JA-2704-001-10</t>
  </si>
  <si>
    <t>JA-2704-001-11</t>
  </si>
  <si>
    <t>JA-2704-001-12</t>
  </si>
  <si>
    <t>JA-2704-001-13</t>
  </si>
  <si>
    <t>JA-2704-001-14</t>
  </si>
  <si>
    <t>JA-2704-001-15</t>
  </si>
  <si>
    <t>JA-2704-001-16</t>
  </si>
  <si>
    <t>JA-2704-001-17</t>
  </si>
  <si>
    <t>JA-2704-001-18</t>
  </si>
  <si>
    <t>JA-2704-001-19</t>
  </si>
  <si>
    <t>JA-2704-001-20</t>
  </si>
  <si>
    <t>JA-2704-001-21</t>
  </si>
  <si>
    <t>JA-2704-001-22</t>
  </si>
  <si>
    <t>JA-2704-001-23</t>
  </si>
  <si>
    <t>JA-2704-001-24</t>
  </si>
  <si>
    <t>JA-2704-001-25</t>
  </si>
  <si>
    <t>JA-2704-001-26</t>
  </si>
  <si>
    <t>JA-2704-001-27</t>
  </si>
  <si>
    <t>JA-2704-001-28</t>
  </si>
  <si>
    <t>JA-2704-001-29</t>
  </si>
  <si>
    <t>JA-2704-001-30</t>
  </si>
  <si>
    <t>JA-2704-001-31</t>
  </si>
  <si>
    <t>JA-2704-001-32</t>
  </si>
  <si>
    <t>JA-2704-001-33</t>
  </si>
  <si>
    <t>JA-2704-001-34</t>
  </si>
  <si>
    <t>JA-2704-001-35</t>
  </si>
  <si>
    <t>JA-2704-001-36</t>
  </si>
  <si>
    <t>JA-2704-001-37</t>
  </si>
  <si>
    <t>LA0118-010002-00</t>
  </si>
  <si>
    <t>LA0118-010003-00</t>
  </si>
  <si>
    <t>LA0118-010004-00</t>
  </si>
  <si>
    <t>LA0975-010002-00</t>
  </si>
  <si>
    <t>LA0975-010003-00</t>
  </si>
  <si>
    <t>MK7361-A001-0002-00</t>
  </si>
  <si>
    <t>MK7361-A001-0003-00</t>
  </si>
  <si>
    <t>MK7361-A001-0008-00</t>
  </si>
  <si>
    <t>MK7361-A001-0009-00</t>
  </si>
  <si>
    <t>MK7361-A001-0011-00</t>
  </si>
  <si>
    <t>MK7361-A001-0012-00</t>
  </si>
  <si>
    <t>MK7361-A001-0014-00</t>
  </si>
  <si>
    <t>MK7361-A001-0015-00</t>
  </si>
  <si>
    <t>MK7361-A001-0017-00</t>
  </si>
  <si>
    <t>MK7361-A001-0018-00</t>
  </si>
  <si>
    <t>MK7361-A001-0019-00</t>
  </si>
  <si>
    <t>MK7361-A001-0020-00</t>
  </si>
  <si>
    <t>MK7361-A001-0021-00</t>
  </si>
  <si>
    <t>MK7361-A001-0022-00</t>
  </si>
  <si>
    <t>MK7361-A001-0023-00</t>
  </si>
  <si>
    <t>MK7361-A001-0024-00</t>
  </si>
  <si>
    <t>MK7361-A001-0025-00</t>
  </si>
  <si>
    <t>MK7361-A001-0026-00</t>
  </si>
  <si>
    <t>MK7361-A001-0027-00</t>
  </si>
  <si>
    <t>MK7361-A001-0032-00</t>
  </si>
  <si>
    <t>MK7361-A001-0033-00</t>
  </si>
  <si>
    <t>MK7361-A001-0034-00</t>
  </si>
  <si>
    <t>MK7361-A001-0041-00</t>
  </si>
  <si>
    <t>JA-2708-001-01</t>
  </si>
  <si>
    <t>JA-2708-001-02</t>
  </si>
  <si>
    <t>JA-2708-001-03</t>
  </si>
  <si>
    <t>JA-2708-001-04</t>
  </si>
  <si>
    <t>71A-1707-0075-015</t>
  </si>
  <si>
    <t>71A-1707-0075-018</t>
  </si>
  <si>
    <t>71A-1707-0075-019</t>
  </si>
  <si>
    <t>71A-1707-0075-020</t>
  </si>
  <si>
    <t>JD-0703-006-01</t>
  </si>
  <si>
    <t>SISTOMAT-MATTEL-ASMF-0C-09</t>
  </si>
  <si>
    <t>JA-2557-006-01</t>
  </si>
  <si>
    <t>Wave Pallet GXC_G78342-039</t>
  </si>
  <si>
    <t>JE-0715-003-25</t>
  </si>
  <si>
    <t>JE-0715-003-26_Modify</t>
  </si>
  <si>
    <t>JE-0715-003-27_Modify</t>
  </si>
  <si>
    <t>JE-0715-003-28_Modify</t>
  </si>
  <si>
    <t>AVI Camera bracket 05 - MODIFY</t>
  </si>
  <si>
    <t>AVI Camera bracket 02</t>
  </si>
  <si>
    <t>HFSB8-4040-357</t>
  </si>
  <si>
    <t>HFSB8-4040-397</t>
  </si>
  <si>
    <t>JA-2679-002-01</t>
  </si>
  <si>
    <t>JB-0319-009-01</t>
  </si>
  <si>
    <t>ME-B0319-00-001-0001</t>
  </si>
  <si>
    <t>JA-2673-002-04_Modify</t>
  </si>
  <si>
    <t>เจาะรู M4X1P</t>
  </si>
  <si>
    <t>JA-2700-001-01</t>
  </si>
  <si>
    <t>JA-2700-001-02</t>
  </si>
  <si>
    <t>JA-2700-001-03</t>
  </si>
  <si>
    <t>JA-2700-001-04</t>
  </si>
  <si>
    <t>JA-2700-001-05</t>
  </si>
  <si>
    <t>JA-2700-001-06</t>
  </si>
  <si>
    <t>JA-2700-001-07</t>
  </si>
  <si>
    <t>JA-2700-001-08</t>
  </si>
  <si>
    <t>JA-2700-001-09</t>
  </si>
  <si>
    <t>JA-2700-001-10</t>
  </si>
  <si>
    <t>JA-2700-001-11</t>
  </si>
  <si>
    <t>JA-2700-001-12</t>
  </si>
  <si>
    <t>JA-2700-001-13</t>
  </si>
  <si>
    <t>F2338-A-0001-00</t>
  </si>
  <si>
    <t>F2338-A-0002-00</t>
  </si>
  <si>
    <t>F2338-A-0003-00</t>
  </si>
  <si>
    <t>F2338-A-0004-00</t>
  </si>
  <si>
    <t>F2338-A-0005-00</t>
  </si>
  <si>
    <t>F2338-A-0006-00</t>
  </si>
  <si>
    <t>F2338-A-0007-00</t>
  </si>
  <si>
    <t>F2338-A-0008-00</t>
  </si>
  <si>
    <t>F2338-A-0009-00</t>
  </si>
  <si>
    <t>F2338-A-0010-00</t>
  </si>
  <si>
    <t>F2338-A-0011-00</t>
  </si>
  <si>
    <t>F2338-F-0001-00</t>
  </si>
  <si>
    <t>F2338-F-0002-00</t>
  </si>
  <si>
    <t>JA-2700-001-14</t>
  </si>
  <si>
    <t>JA-2700-001-15</t>
  </si>
  <si>
    <t>JA-2700-001-16</t>
  </si>
  <si>
    <t>JA-2700-001-17</t>
  </si>
  <si>
    <t>JA-2700-001-18</t>
  </si>
  <si>
    <t>JA-2700-001-19</t>
  </si>
  <si>
    <t>JA-2700-001-20</t>
  </si>
  <si>
    <t>JA-2700-001-21</t>
  </si>
  <si>
    <t>JA-2700-001-22</t>
  </si>
  <si>
    <t>JA-2700-001-23</t>
  </si>
  <si>
    <t>JA-2700-001-24</t>
  </si>
  <si>
    <t>JA-2700-001-25</t>
  </si>
  <si>
    <t>JA-2700-001-26</t>
  </si>
  <si>
    <t>JA-2700-001-27</t>
  </si>
  <si>
    <t>JA-2700-001-28</t>
  </si>
  <si>
    <t>JA-2700-001-29</t>
  </si>
  <si>
    <t>JA-2700-001-30</t>
  </si>
  <si>
    <t>JA-2700-001-31</t>
  </si>
  <si>
    <t>JA-2700-001-32</t>
  </si>
  <si>
    <t>JA-2700-001-33</t>
  </si>
  <si>
    <t>JA-2700-001-34</t>
  </si>
  <si>
    <t>JA-2700-001-35</t>
  </si>
  <si>
    <t>JA-2700-001-36</t>
  </si>
  <si>
    <t>JA-2700-001-37</t>
  </si>
  <si>
    <t>JA-2700-001-38</t>
  </si>
  <si>
    <t>F2338-A-0012-00</t>
  </si>
  <si>
    <t>F2338-A-0013-00</t>
  </si>
  <si>
    <t>F2338-A-0014-00</t>
  </si>
  <si>
    <t>F2338-A-0018-00</t>
  </si>
  <si>
    <t>F2338-A-0024-00</t>
  </si>
  <si>
    <t>F2338-A-0028-00</t>
  </si>
  <si>
    <t>F2338-A-0029-00</t>
  </si>
  <si>
    <t>F2338-B-0001-00</t>
  </si>
  <si>
    <t>F2338-B-0002-00</t>
  </si>
  <si>
    <t>F2338-B-0003-00</t>
  </si>
  <si>
    <t>F2338-B-0004-00</t>
  </si>
  <si>
    <t>F2338-B-0005-00</t>
  </si>
  <si>
    <t>F2338-B-0006-00</t>
  </si>
  <si>
    <t>F2338-B-0007-01</t>
  </si>
  <si>
    <t>F2338-C-0001-01</t>
  </si>
  <si>
    <t>F2338-C-0002-00</t>
  </si>
  <si>
    <t>F2338-C-0003-01</t>
  </si>
  <si>
    <t>F2338-C-0004-00</t>
  </si>
  <si>
    <t>F2338-C-0005-00</t>
  </si>
  <si>
    <t>F2338-C-0006-00</t>
  </si>
  <si>
    <t>F2338-C-0007-00</t>
  </si>
  <si>
    <t>F2338-C-0011-00</t>
  </si>
  <si>
    <t>F2338-C-0012-00</t>
  </si>
  <si>
    <t>F2338-D-0002-00</t>
  </si>
  <si>
    <t>F2338-E-0001-00</t>
  </si>
  <si>
    <t>JA-2557-006-02_Modify</t>
  </si>
  <si>
    <t>Wave Pallet GXC_G78342-027 REV1</t>
  </si>
  <si>
    <t>JE-0711-001-11</t>
  </si>
  <si>
    <t>JE-0711-001-12</t>
  </si>
  <si>
    <t>JE-0711-001-13</t>
  </si>
  <si>
    <t>JE-0711-001-14</t>
  </si>
  <si>
    <t>Conveyor Centerring-09</t>
  </si>
  <si>
    <t>Conveyor Centerring-11</t>
  </si>
  <si>
    <t>Conveyor Centerring-15</t>
  </si>
  <si>
    <t>Conveyor Centerring-18</t>
  </si>
  <si>
    <t>คุณกิตติศักดิ์</t>
  </si>
  <si>
    <t>งานยังไม่เจาะรูข้าง / ชนาธิศ</t>
  </si>
  <si>
    <t>JE-0687-008-01</t>
  </si>
  <si>
    <t>Gripper 687-16</t>
  </si>
  <si>
    <t>JA-2673-002-05_Modify</t>
  </si>
  <si>
    <t>F2399-A-0019-00 Rev.1</t>
  </si>
  <si>
    <t>JA-2557-006-03_Modify</t>
  </si>
  <si>
    <t>Wave Pallet GXC_G78342-027 REV2</t>
  </si>
  <si>
    <t>JE-0706-003-02</t>
  </si>
  <si>
    <t>JE-0706-003-01_Modify</t>
  </si>
  <si>
    <t>Auto Cleaning 706-30</t>
  </si>
  <si>
    <t>JE-0714-001-01</t>
  </si>
  <si>
    <t>JE-0714-001-02</t>
  </si>
  <si>
    <t>JE-0714-001-03</t>
  </si>
  <si>
    <t>JE-0714-001-04</t>
  </si>
  <si>
    <t>JE-0714-001-05</t>
  </si>
  <si>
    <t>JE-0714-001-06</t>
  </si>
  <si>
    <t>JE-0714-001-07</t>
  </si>
  <si>
    <t>JE-0714-001-08</t>
  </si>
  <si>
    <t>JE-0714-001-09</t>
  </si>
  <si>
    <t>JE-0714-001-10</t>
  </si>
  <si>
    <t>JE-0714-001-11</t>
  </si>
  <si>
    <t>JE-0714-001-12</t>
  </si>
  <si>
    <t>JE-0714-001-13</t>
  </si>
  <si>
    <t>JE-0714-001-14</t>
  </si>
  <si>
    <t>JE-0714-001-15</t>
  </si>
  <si>
    <t>JE-0714-001-16</t>
  </si>
  <si>
    <t>JE-0714-001-17</t>
  </si>
  <si>
    <t>JE-0714-001-18</t>
  </si>
  <si>
    <t>JE-0714-001-19</t>
  </si>
  <si>
    <t>JE-0714-001-20</t>
  </si>
  <si>
    <t>JE-0714-001-21</t>
  </si>
  <si>
    <t>JE-0714-001-22</t>
  </si>
  <si>
    <t>JE-0714-001-23</t>
  </si>
  <si>
    <t>JE-0714-001-24</t>
  </si>
  <si>
    <t>JE-0714-001-25</t>
  </si>
  <si>
    <t>JE-0714-001-26</t>
  </si>
  <si>
    <t>JE-0714-001-27</t>
  </si>
  <si>
    <t>JE-0714-001-28</t>
  </si>
  <si>
    <t>JE-0714-001-30</t>
  </si>
  <si>
    <t>JE-0714-001-31</t>
  </si>
  <si>
    <t>JE-0714-001-32</t>
  </si>
  <si>
    <t>JE-0714-001-33</t>
  </si>
  <si>
    <t>JE-0714-001-34</t>
  </si>
  <si>
    <t>JE-0714-001-35</t>
  </si>
  <si>
    <t>JE-0714-001-36</t>
  </si>
  <si>
    <t>JE-0714-001-37</t>
  </si>
  <si>
    <t>JE-0714-001-38</t>
  </si>
  <si>
    <t>JE-0714-001-39</t>
  </si>
  <si>
    <t>JE-0714-001-40</t>
  </si>
  <si>
    <t>JE-0714-001-41</t>
  </si>
  <si>
    <t>JE-0714-001-42</t>
  </si>
  <si>
    <t>JE-0714-001-43</t>
  </si>
  <si>
    <t>JE-0714-001-44</t>
  </si>
  <si>
    <t>JE-0714-001-45</t>
  </si>
  <si>
    <t>JE-0714-001-46</t>
  </si>
  <si>
    <t>JE-0714-001-47</t>
  </si>
  <si>
    <t>JE-0714-001-48</t>
  </si>
  <si>
    <t>JE-0714-001-49</t>
  </si>
  <si>
    <t>JE-0714-001-50</t>
  </si>
  <si>
    <t>JE-0714-001-51</t>
  </si>
  <si>
    <t>JE-0714-001-52</t>
  </si>
  <si>
    <t>JE-0714-001-53</t>
  </si>
  <si>
    <t>JE-0714-001-54</t>
  </si>
  <si>
    <t>JE-0714-001-29_Modify</t>
  </si>
  <si>
    <t>base hot stamp 2 head 1</t>
  </si>
  <si>
    <t>Plate D40A</t>
  </si>
  <si>
    <t>Plate hot stamp 2 head</t>
  </si>
  <si>
    <t>Plate hot stamp-2-1</t>
  </si>
  <si>
    <t>Plate hot stamp-13-1</t>
  </si>
  <si>
    <t>Plate hot stamp-21</t>
  </si>
  <si>
    <t>Plate hot stamp-26-1</t>
  </si>
  <si>
    <t>Plate stamp 2 haed</t>
  </si>
  <si>
    <t>Plate stamp 2 haed-1L</t>
  </si>
  <si>
    <t>Plate stamp 2 haed-1R</t>
  </si>
  <si>
    <t>Plate stamp 2 haed-2</t>
  </si>
  <si>
    <t>Plate stamp 2 haed-3</t>
  </si>
  <si>
    <t>Plate stamp 2 haed-6</t>
  </si>
  <si>
    <t>Plate stamp 2 haed-8</t>
  </si>
  <si>
    <t>screw stamp 2 haed</t>
  </si>
  <si>
    <t>shaft hot stamp-1</t>
  </si>
  <si>
    <t>shaft hot stamp-3-2</t>
  </si>
  <si>
    <t>shaft hot stamp-4</t>
  </si>
  <si>
    <t>shaft hot stamp-5.3</t>
  </si>
  <si>
    <t>shaft hot stamp-7-1</t>
  </si>
  <si>
    <t>shaft hot stamp-8</t>
  </si>
  <si>
    <t>Shaft stamp 2 haed-1</t>
  </si>
  <si>
    <t>STAMP9-1</t>
  </si>
  <si>
    <t>STAMP9-4</t>
  </si>
  <si>
    <t>STAMP13</t>
  </si>
  <si>
    <t>STAMP34-1</t>
  </si>
  <si>
    <t>STAMP34-2</t>
  </si>
  <si>
    <t>STAMP35-1</t>
  </si>
  <si>
    <t>CONTROL BOX</t>
  </si>
  <si>
    <t>Cover hot stamp 5</t>
  </si>
  <si>
    <t>Cover hot stamp 6</t>
  </si>
  <si>
    <t>Cover hot stamp 10</t>
  </si>
  <si>
    <t>Cover hot stamp 11</t>
  </si>
  <si>
    <t>Cover hot stamp 13</t>
  </si>
  <si>
    <t>Plate hot stamp-9</t>
  </si>
  <si>
    <t>Plate main switch</t>
  </si>
  <si>
    <t>Plate main switch-1</t>
  </si>
  <si>
    <t>Plate stamp 2 haed-5</t>
  </si>
  <si>
    <t>shaft hot stamp-5.1</t>
  </si>
  <si>
    <t>shaft hot stamp-5.2</t>
  </si>
  <si>
    <t>shaft hot stamp-9</t>
  </si>
  <si>
    <t>STAMP1</t>
  </si>
  <si>
    <t>STAMP2</t>
  </si>
  <si>
    <t>STAMP2-1</t>
  </si>
  <si>
    <t>STAMP9-2</t>
  </si>
  <si>
    <t>STAMP9-3</t>
  </si>
  <si>
    <t>STAMP12</t>
  </si>
  <si>
    <t>STAMP15</t>
  </si>
  <si>
    <t>STAMP33</t>
  </si>
  <si>
    <t>STAMP34-3</t>
  </si>
  <si>
    <t>STAMP36</t>
  </si>
  <si>
    <t>STAMP37</t>
  </si>
  <si>
    <t>STAMP38</t>
  </si>
  <si>
    <t>STAMP39</t>
  </si>
  <si>
    <t>JA-2668-001-02_Modify</t>
  </si>
  <si>
    <t>JA-2668-001-03_Modify</t>
  </si>
  <si>
    <t>JA-2668-001-04_Modify</t>
  </si>
  <si>
    <t>JA-2668-001-05_Modify</t>
  </si>
  <si>
    <t>HIPOT BOX M2070-001</t>
  </si>
  <si>
    <t>HIPOT BOX M2070-007</t>
  </si>
  <si>
    <t>HIPOT BOX M2070-014</t>
  </si>
  <si>
    <t>JA-2673-002-06</t>
  </si>
  <si>
    <t>JA-2673-002-07</t>
  </si>
  <si>
    <t>DRF-2025-10-183-MEDWG-416</t>
  </si>
  <si>
    <t>DRF-2025-10-183-MEDWG-446</t>
  </si>
  <si>
    <t>JD-0793-001-53</t>
  </si>
  <si>
    <t>JD-0793-001-01</t>
  </si>
  <si>
    <t>JD-0793-001-02</t>
  </si>
  <si>
    <t>JD-0793-001-03</t>
  </si>
  <si>
    <t>JD-0793-001-04</t>
  </si>
  <si>
    <t>JD-0793-001-05</t>
  </si>
  <si>
    <t>JD-0793-001-06</t>
  </si>
  <si>
    <t>JD-0793-001-07</t>
  </si>
  <si>
    <t>JD-0793-001-08</t>
  </si>
  <si>
    <t>JD-0793-001-09</t>
  </si>
  <si>
    <t>JD-0793-001-10</t>
  </si>
  <si>
    <t>JD-0793-001-11</t>
  </si>
  <si>
    <t>JD-0793-001-12</t>
  </si>
  <si>
    <t>JD-0793-001-13</t>
  </si>
  <si>
    <t>JD-0793-001-14</t>
  </si>
  <si>
    <t>JD-0793-001-15</t>
  </si>
  <si>
    <t>JD-0793-001-16</t>
  </si>
  <si>
    <t>JD-0793-001-17</t>
  </si>
  <si>
    <t>JD-0793-001-18</t>
  </si>
  <si>
    <t>JD-0793-001-19</t>
  </si>
  <si>
    <t>JD-0793-001-20</t>
  </si>
  <si>
    <t>JD-0793-001-21</t>
  </si>
  <si>
    <t>JD-0793-001-22</t>
  </si>
  <si>
    <t>JD-0793-001-23</t>
  </si>
  <si>
    <t>JD-0793-001-24</t>
  </si>
  <si>
    <t>JD-0793-001-25</t>
  </si>
  <si>
    <t>JD-0793-001-26</t>
  </si>
  <si>
    <t>JD-0793-001-27</t>
  </si>
  <si>
    <t>JD-0793-001-28</t>
  </si>
  <si>
    <t>JD-0793-001-29</t>
  </si>
  <si>
    <t>JD-0793-001-30</t>
  </si>
  <si>
    <t>JD-0793-001-31</t>
  </si>
  <si>
    <t>JD-0793-001-32</t>
  </si>
  <si>
    <t>JD-0793-001-33</t>
  </si>
  <si>
    <t>JD-0793-001-34</t>
  </si>
  <si>
    <t>JD-0793-001-35</t>
  </si>
  <si>
    <t>JD-0793-001-36</t>
  </si>
  <si>
    <t>JD-0793-001-37</t>
  </si>
  <si>
    <t>JD-0793-001-38</t>
  </si>
  <si>
    <t>JD-0793-001-39</t>
  </si>
  <si>
    <t>JD-0793-001-40</t>
  </si>
  <si>
    <t>JD-0793-001-41</t>
  </si>
  <si>
    <t>JD-0793-001-42</t>
  </si>
  <si>
    <t>JD-0793-001-43</t>
  </si>
  <si>
    <t>JD-0793-001-44</t>
  </si>
  <si>
    <t>JD-0793-001-45</t>
  </si>
  <si>
    <t>JD-0793-001-46</t>
  </si>
  <si>
    <t>JD-0793-001-47</t>
  </si>
  <si>
    <t>JD-0793-001-48</t>
  </si>
  <si>
    <t>JD-0793-001-49</t>
  </si>
  <si>
    <t>JD-0793-001-50</t>
  </si>
  <si>
    <t>JD-0793-001-51</t>
  </si>
  <si>
    <t>JD-0793-001-52</t>
  </si>
  <si>
    <t>MATTEL-VSMC-A01</t>
  </si>
  <si>
    <t>MATTEL-VSMC-A02</t>
  </si>
  <si>
    <t>MATTEL-VSMC-A03</t>
  </si>
  <si>
    <t>MATTEL-VSMC-A04</t>
  </si>
  <si>
    <t>MATTEL-VSMC-A05</t>
  </si>
  <si>
    <t>MATTEL-VSMC-A06</t>
  </si>
  <si>
    <t>MATTEL-VSMC-A07</t>
  </si>
  <si>
    <t>MATTEL-VSMC-A13</t>
  </si>
  <si>
    <t>MATTEL-VSMC-A14</t>
  </si>
  <si>
    <t>MATTEL-VSMC-A15</t>
  </si>
  <si>
    <t>MATTEL-VSMC-A16</t>
  </si>
  <si>
    <t>MATTEL-VSMC-A17</t>
  </si>
  <si>
    <t>MATTEL-VSMC-A18</t>
  </si>
  <si>
    <t>MATTEL-VSMC-A19</t>
  </si>
  <si>
    <t>MATTEL-VSMC-A20</t>
  </si>
  <si>
    <t>MATTEL-VSMC-A22</t>
  </si>
  <si>
    <t>MATTEL-VSMC-A21-1</t>
  </si>
  <si>
    <t>MATTEL-VSMC-A25</t>
  </si>
  <si>
    <t>MATTEL-VSMC-A26</t>
  </si>
  <si>
    <t>MATTEL-VSMC-B01-1</t>
  </si>
  <si>
    <t>MATTEL-VSMC-B02</t>
  </si>
  <si>
    <t>MATTEL-VSMC-B03</t>
  </si>
  <si>
    <t>MATTEL-VSMC-B04</t>
  </si>
  <si>
    <t>MATTEL-VSMC-B05</t>
  </si>
  <si>
    <t>MATTEL-VSMC-B06</t>
  </si>
  <si>
    <t>MATTEL-VSMC-B07</t>
  </si>
  <si>
    <t>MATTEL-VSMC-B09</t>
  </si>
  <si>
    <t>MATTEL-VSMC-B10</t>
  </si>
  <si>
    <t>MATTEL-VSMC-B12</t>
  </si>
  <si>
    <t>MATTEL-VSMC-B16</t>
  </si>
  <si>
    <t>MATTEL-VSMC-C15</t>
  </si>
  <si>
    <t>MATTEL-VSMC-C16</t>
  </si>
  <si>
    <t>MATTEL-VSMC-C17</t>
  </si>
  <si>
    <t>MATTEL-VSMC-C33</t>
  </si>
  <si>
    <t>MATTEL-VSMC-C34</t>
  </si>
  <si>
    <t>MATTEL-VSMC-C19</t>
  </si>
  <si>
    <t>MATTEL-VSMC-C23</t>
  </si>
  <si>
    <t>MATTEL-VSMC-D01</t>
  </si>
  <si>
    <t>MATTEL-VSMC-C40</t>
  </si>
  <si>
    <t>MATTEL-VSMC-D02</t>
  </si>
  <si>
    <t>MATTEL-VSMC-D03</t>
  </si>
  <si>
    <t>MATTEL-VSMC-D04</t>
  </si>
  <si>
    <t>MATTEL-VSMC-D06</t>
  </si>
  <si>
    <t>MATTEL-VSMC-D07</t>
  </si>
  <si>
    <t>MATTEL-VSMC-D08</t>
  </si>
  <si>
    <t>MATTEL-VSMC-D09</t>
  </si>
  <si>
    <t>MATTEL-VSMC-D10</t>
  </si>
  <si>
    <t>MATTEL-VSMC-D11</t>
  </si>
  <si>
    <t>MATTEL-VSMC-D13</t>
  </si>
  <si>
    <t>MATTEL-VSMC-D14</t>
  </si>
  <si>
    <t>MATTEL-VSMC-E01</t>
  </si>
  <si>
    <t>MATTEL-VSMC-E02</t>
  </si>
  <si>
    <t>NAME PLATE</t>
  </si>
  <si>
    <t>ไม่เจาะรูและTapเกลียวด้านข้าง / รังสรรค์</t>
  </si>
  <si>
    <t>คุณไวรกูณฑ์</t>
  </si>
  <si>
    <t>JB-0385-001-01</t>
  </si>
  <si>
    <t>JB-0385-001-02</t>
  </si>
  <si>
    <t>JB-0385-001-03</t>
  </si>
  <si>
    <t>คุณมานะ</t>
  </si>
  <si>
    <t>ME-B0260-001-0085</t>
  </si>
  <si>
    <t>ME-B0260-001-0086</t>
  </si>
  <si>
    <t>ME-B0260-001-0120</t>
  </si>
  <si>
    <t>JE-0699-002-01_Modify</t>
  </si>
  <si>
    <t>JE-0699-002-02_Modify</t>
  </si>
  <si>
    <t>Stand support head - MODIFY</t>
  </si>
  <si>
    <t>SUPPORT PLATE CY UP-DOWN-01 - MODIFY</t>
  </si>
  <si>
    <t>JA-2565-003-01_Modify</t>
  </si>
  <si>
    <t>Bottom 75002020145</t>
  </si>
  <si>
    <t>JB-0381-002-01</t>
  </si>
  <si>
    <t>JB-0381-002-02</t>
  </si>
  <si>
    <t>JB-0381-002-03</t>
  </si>
  <si>
    <t>ME-B0381-01-000-0003</t>
  </si>
  <si>
    <t>ME-B0381-01-000-0075</t>
  </si>
  <si>
    <t>ME-B0381-01-000-0090</t>
  </si>
  <si>
    <t>CNc 4</t>
  </si>
  <si>
    <t>คุณธีระพล</t>
  </si>
  <si>
    <t>คุณธนภูมิ</t>
  </si>
  <si>
    <t>คุณสิปปณัฐ</t>
  </si>
  <si>
    <t>JD-0793-001-54</t>
  </si>
  <si>
    <t>MATTEL-VSMC-B14</t>
  </si>
  <si>
    <t>JE-0711-002-01</t>
  </si>
  <si>
    <t>JE-0711-002-02</t>
  </si>
  <si>
    <t>Gripper Load out 711-02</t>
  </si>
  <si>
    <t>Gripper Load out 711-03</t>
  </si>
  <si>
    <t>Tap เกลียวรูไม่ครบ / รังสรรค์</t>
  </si>
  <si>
    <t>No.</t>
  </si>
  <si>
    <t>Draw.</t>
  </si>
  <si>
    <t>Qty.</t>
  </si>
  <si>
    <t>Outside</t>
  </si>
  <si>
    <t>coating</t>
  </si>
  <si>
    <t>CAM 1+ML</t>
  </si>
  <si>
    <t>LATHE 1+ML</t>
  </si>
  <si>
    <t>-</t>
  </si>
  <si>
    <t>Due date</t>
  </si>
  <si>
    <t>Priority</t>
  </si>
  <si>
    <t>CAM 1/LATHE</t>
  </si>
  <si>
    <t>LATHE+CAM1</t>
  </si>
  <si>
    <t>ซิงค์ขาว</t>
  </si>
  <si>
    <t>JD-0758-009-01</t>
  </si>
  <si>
    <t>SIS-FBN-PTC-0C-09</t>
  </si>
  <si>
    <t>JA-2695-001-01</t>
  </si>
  <si>
    <t>JA-2695-001-02</t>
  </si>
  <si>
    <t>JA-2695-001-03</t>
  </si>
  <si>
    <t>JA-2695-001-04</t>
  </si>
  <si>
    <t>F2695-A-0025-00</t>
  </si>
  <si>
    <t>F2695-A-0028-00</t>
  </si>
  <si>
    <t>F2695-A-0030-00</t>
  </si>
  <si>
    <t>F2695-A-0031-00</t>
  </si>
  <si>
    <t>BASE PLATE AUTO MARK DOT ECU - 007-MODIFY</t>
  </si>
  <si>
    <t>JE-0716-001-01</t>
  </si>
  <si>
    <t>JE-0716-001-02</t>
  </si>
  <si>
    <t>JE-0716-001-03</t>
  </si>
  <si>
    <t>JE-0716-001-04_Modify</t>
  </si>
  <si>
    <t>LINK SHAFT MOTOR BRACKET BELT CV</t>
  </si>
  <si>
    <t>ANGLE SHAFT CV OUTFEED</t>
  </si>
  <si>
    <t>SHAFT BRUSH ROLLER CV</t>
  </si>
  <si>
    <t>STUD BOLT-M16</t>
  </si>
  <si>
    <t>CNc 3</t>
  </si>
  <si>
    <t>รู Bore ลึกเกินไป / รังสรรค์</t>
  </si>
  <si>
    <t>CNc 5</t>
  </si>
  <si>
    <t>JB-0376-002-01_Modify</t>
  </si>
  <si>
    <t>JA-2557-007_Modify</t>
  </si>
  <si>
    <t>Wave Pallet GXC_G78342-027 REV3</t>
  </si>
  <si>
    <t>ไม่เปลี่ยน Tool (ดอกสว่าน) / รังสรรค์</t>
  </si>
  <si>
    <t>คุณวิศรุต</t>
  </si>
  <si>
    <t>คุณอภิชิต</t>
  </si>
  <si>
    <t>JC-0147-001-01</t>
  </si>
  <si>
    <t>JC-0147-001-02</t>
  </si>
  <si>
    <t>JC-0147-001-03</t>
  </si>
  <si>
    <t>JC-0147-001-04</t>
  </si>
  <si>
    <t>XAAR Multi-Tester 002</t>
  </si>
  <si>
    <t>XAAR Multi-Tester 060</t>
  </si>
  <si>
    <t>XAAR Multi-Tester REV1.01 038</t>
  </si>
  <si>
    <t>XAAR Multi-Tester REV1.01 041</t>
  </si>
  <si>
    <t>STATUS</t>
  </si>
  <si>
    <t>เขียนโปรแกรมผิด / เพลินชัย</t>
  </si>
  <si>
    <t>JA-2712-001-01_ตัดแมท</t>
  </si>
  <si>
    <t>ตัดแมท NIKA 6x245x270 mm.</t>
  </si>
  <si>
    <t>งานโก่ง / เพลินชัย , Tap เกลียวรูไม่ครบ / รังสรรค์</t>
  </si>
  <si>
    <t>JA-2683-002-01_Modify</t>
  </si>
  <si>
    <t>JA-2667-003-01_Modify</t>
  </si>
  <si>
    <t>IPU KIT FOR M2070-011 Rev.1</t>
  </si>
  <si>
    <t>JE-0716-001-05</t>
  </si>
  <si>
    <t>JE-0716-001-06</t>
  </si>
  <si>
    <t>JE-0716-001-07</t>
  </si>
  <si>
    <t>DRIVE ROLLER Di80 for BELT W400</t>
  </si>
  <si>
    <t>TAIL ROLLER D50 for BELT W400</t>
  </si>
  <si>
    <t>TAIL ROLLER Di50 with BRUSH for BELT W400</t>
  </si>
  <si>
    <t>JB-0381-003-01</t>
  </si>
  <si>
    <t>JB-0381-003-02</t>
  </si>
  <si>
    <t>JB-0381-003-03</t>
  </si>
  <si>
    <t>JB-0381-003-04</t>
  </si>
  <si>
    <t>JB-0381-003-05</t>
  </si>
  <si>
    <t>JB-0381-003-06</t>
  </si>
  <si>
    <t>JB-0381-003-07</t>
  </si>
  <si>
    <t>JB-0381-003-08</t>
  </si>
  <si>
    <t>JB-0381-003-09</t>
  </si>
  <si>
    <t>ME-B0381-01-000-0103</t>
  </si>
  <si>
    <t>ME-B0381-01-000-0109</t>
  </si>
  <si>
    <t>ME-B0381-01-000-0137</t>
  </si>
  <si>
    <t>ME-B0381-01-000-0138</t>
  </si>
  <si>
    <t>ME-B0381-01-000-0139</t>
  </si>
  <si>
    <t>ME-B0381-01-000-0147</t>
  </si>
  <si>
    <t>ME-B0381-01-000-0154</t>
  </si>
  <si>
    <t>ME-B0381-01-000-0155</t>
  </si>
  <si>
    <t>ME-B0381-01-000-0196</t>
  </si>
  <si>
    <t>JA-2710-001-01</t>
  </si>
  <si>
    <t>JA-2710-001-02</t>
  </si>
  <si>
    <t>JA-2710-001-03</t>
  </si>
  <si>
    <t>JA-2710-001-04</t>
  </si>
  <si>
    <t>JA-2710-001-05</t>
  </si>
  <si>
    <t>JA-2710-001-06</t>
  </si>
  <si>
    <t>JA-2710-001-07</t>
  </si>
  <si>
    <t>JA-2710-001-08</t>
  </si>
  <si>
    <t>JA-2710-001-09</t>
  </si>
  <si>
    <t>JA-2710-001-10</t>
  </si>
  <si>
    <t>JA-2710-001-11</t>
  </si>
  <si>
    <t>JA-2710-001-13</t>
  </si>
  <si>
    <t>JA-2710-001-14</t>
  </si>
  <si>
    <t>JA-2710-001-15</t>
  </si>
  <si>
    <t>JA-2710-001-16</t>
  </si>
  <si>
    <t>JA-2710-001-17</t>
  </si>
  <si>
    <t>JA-2710-001-18</t>
  </si>
  <si>
    <t>JA-2710-001-19</t>
  </si>
  <si>
    <t>JA-2710-001-20</t>
  </si>
  <si>
    <t>JA-2710-001-21</t>
  </si>
  <si>
    <t>JA-2710-001-22</t>
  </si>
  <si>
    <t>JA-2710-001-23</t>
  </si>
  <si>
    <t>JA-2710-001-24</t>
  </si>
  <si>
    <t>JA-2710-001-12_Modify</t>
  </si>
  <si>
    <t>LA0001-080001-01</t>
  </si>
  <si>
    <t>LA2306-010107-00</t>
  </si>
  <si>
    <t>LA3517-000001-00</t>
  </si>
  <si>
    <t>LA3517-000002-00</t>
  </si>
  <si>
    <t>LA3517-010009-00</t>
  </si>
  <si>
    <t>LA3517-010013-00</t>
  </si>
  <si>
    <t>LA3517-010019-00</t>
  </si>
  <si>
    <t>LA3517-010103-00</t>
  </si>
  <si>
    <t>LA3517-010106-00</t>
  </si>
  <si>
    <t>LA3517-010110-00</t>
  </si>
  <si>
    <t>LA3517-010302-00</t>
  </si>
  <si>
    <t>LA3517-020102-00</t>
  </si>
  <si>
    <t>LA3517-030101-00</t>
  </si>
  <si>
    <t>LA3517-030102-00</t>
  </si>
  <si>
    <t>LA3517-030201-00</t>
  </si>
  <si>
    <t>LA3517-070003-01</t>
  </si>
  <si>
    <t>LA3517-070008-01</t>
  </si>
  <si>
    <t>LA3517-080007-01</t>
  </si>
  <si>
    <t>MK4290-A003-0015-00</t>
  </si>
  <si>
    <t>mk5686-a002-0001-00</t>
  </si>
  <si>
    <t>mk5686-a007-0005-00</t>
  </si>
  <si>
    <t>mk5686-a008-0008-00</t>
  </si>
  <si>
    <t>mk6033-a003-0017-00</t>
  </si>
  <si>
    <t>mk6752-a001-0019-00</t>
  </si>
  <si>
    <t>JC-0147-001-05</t>
  </si>
  <si>
    <t>JC-0147-001-06</t>
  </si>
  <si>
    <t>JC-0147-001-07</t>
  </si>
  <si>
    <t>JC-0147-001-08</t>
  </si>
  <si>
    <t>JC-0147-001-09</t>
  </si>
  <si>
    <t>JC-0147-001-11</t>
  </si>
  <si>
    <t>JC-0147-001-12</t>
  </si>
  <si>
    <t>JC-0147-001-13</t>
  </si>
  <si>
    <t>XAAR Multi-Tester REV1.01 004</t>
  </si>
  <si>
    <t>XAAR Multi-Tester REV1.01 028</t>
  </si>
  <si>
    <t>XAAR Multi-Tester REV1.01 029</t>
  </si>
  <si>
    <t>XAAR Multi-Tester REV1.01 034</t>
  </si>
  <si>
    <t>XAAR Multi-Tester REV1.01 035</t>
  </si>
  <si>
    <t>XAAR Multi-Tester REV1.01 036</t>
  </si>
  <si>
    <t>XAAR Multi-Tester REV1.01 037</t>
  </si>
  <si>
    <t>XAAR Multi-Tester REV1.01 134</t>
  </si>
  <si>
    <t>XAAR Multi-Tester REV1.01 135</t>
  </si>
  <si>
    <t>JB-0381-003-10</t>
  </si>
  <si>
    <t>ME-B0381-01-000-0022</t>
  </si>
  <si>
    <t>JB-0381-003-11</t>
  </si>
  <si>
    <t>ME-B0381-01-000-0023</t>
  </si>
  <si>
    <t>JB-0381-003-12</t>
  </si>
  <si>
    <t>ME-B0381-01-000-0028</t>
  </si>
  <si>
    <t>JB-0381-003-13</t>
  </si>
  <si>
    <t>ME-B0381-01-000-0029</t>
  </si>
  <si>
    <t>JB-0381-003-14</t>
  </si>
  <si>
    <t>ME-B0381-01-000-0031</t>
  </si>
  <si>
    <t>JB-0381-003-15</t>
  </si>
  <si>
    <t>ME-B0381-01-000-0036</t>
  </si>
  <si>
    <t>JB-0381-003-16</t>
  </si>
  <si>
    <t>ME-B0381-01-000-0043</t>
  </si>
  <si>
    <t>JB-0381-003-17</t>
  </si>
  <si>
    <t>ME-B0381-01-000-0054</t>
  </si>
  <si>
    <t>JB-0381-003-18</t>
  </si>
  <si>
    <t>JB-0381-003-19</t>
  </si>
  <si>
    <t>ME-B0381-01-000-0060</t>
  </si>
  <si>
    <t>JB-0381-003-20</t>
  </si>
  <si>
    <t>ME-B0381-01-000-0061</t>
  </si>
  <si>
    <t>JB-0381-003-21</t>
  </si>
  <si>
    <t>ME-B0381-01-000-0063</t>
  </si>
  <si>
    <t>JB-0381-003-22</t>
  </si>
  <si>
    <t>ME-B0381-01-000-0066</t>
  </si>
  <si>
    <t>JB-0381-003-23</t>
  </si>
  <si>
    <t>ME-B0381-01-000-0067</t>
  </si>
  <si>
    <t>JB-0381-003-24</t>
  </si>
  <si>
    <t>ME-B0381-01-000-0088</t>
  </si>
  <si>
    <t>JB-0381-003-25</t>
  </si>
  <si>
    <t>ME-B0381-01-000-0156</t>
  </si>
  <si>
    <t>JB-0381-003-26</t>
  </si>
  <si>
    <t>ME-B0381-01-000-0157</t>
  </si>
  <si>
    <t>JB-0381-003-27</t>
  </si>
  <si>
    <t>ME-B0381-01-000-0158</t>
  </si>
  <si>
    <t>JB-0381-003-28</t>
  </si>
  <si>
    <t>ME-B0381-01-000-0162</t>
  </si>
  <si>
    <t>JB-0381-003-29</t>
  </si>
  <si>
    <t>ME-B0381-01-000-0165</t>
  </si>
  <si>
    <t>JB-0381-003-30</t>
  </si>
  <si>
    <t>ME-B0381-01-000-0166</t>
  </si>
  <si>
    <t>JB-0381-003-31</t>
  </si>
  <si>
    <t>ME-B0381-01-000-0167</t>
  </si>
  <si>
    <t>JB-0381-003-32</t>
  </si>
  <si>
    <t>ME-B0381-01-000-0169</t>
  </si>
  <si>
    <t>JB-0381-003-33</t>
  </si>
  <si>
    <t>ME-B0381-01-000-0198</t>
  </si>
  <si>
    <t>JB-0381-003-34</t>
  </si>
  <si>
    <t>ME-B0381-01-000-0199</t>
  </si>
  <si>
    <t>JB-0381-003-35</t>
  </si>
  <si>
    <t>ME-B0381-01-000-0214</t>
  </si>
  <si>
    <t>JB-0319-010-01</t>
  </si>
  <si>
    <t>ME-B0319-01-003-0027</t>
  </si>
  <si>
    <t>ME-B0319-01-003-0029</t>
  </si>
  <si>
    <t>JB-0319-010-02</t>
  </si>
  <si>
    <t>JA-2683-002-02</t>
  </si>
  <si>
    <t>Lock PCB</t>
  </si>
  <si>
    <t>JA-2714-001-01</t>
  </si>
  <si>
    <t>JA-2714-001-02</t>
  </si>
  <si>
    <t>JA-2714-001-03</t>
  </si>
  <si>
    <t>JA-2714-001-04</t>
  </si>
  <si>
    <t>JA-2714-001-05</t>
  </si>
  <si>
    <t>JA-2714-001-06</t>
  </si>
  <si>
    <t>JA-2714-001-07</t>
  </si>
  <si>
    <t>MTE-25-04-5508-MEDWG-101</t>
  </si>
  <si>
    <t>MTE-25-04-5508-MEDWG-103</t>
  </si>
  <si>
    <t>MTE-25-04-5508-MEDWG-104</t>
  </si>
  <si>
    <t>MTE-25-04-5508-MEDWG-105</t>
  </si>
  <si>
    <t>MTE-25-04-5508-MEDWG-106</t>
  </si>
  <si>
    <t>MTE-25-04-5508-MEDWG-107</t>
  </si>
  <si>
    <t>MTE-25-04-5508-MEDWG-108</t>
  </si>
  <si>
    <t>JA-2695-001-05</t>
  </si>
  <si>
    <t>SJSRND24</t>
  </si>
  <si>
    <t>คุณปาฏิโมกข์</t>
  </si>
  <si>
    <t>พลิกงานผิดด้าน / รังสรรค์</t>
  </si>
  <si>
    <t>Tap เกลียวรูไม่ครบ /สุขสันต์</t>
  </si>
  <si>
    <t>JD-0793-002-01_Modify</t>
  </si>
  <si>
    <t>MATTEL-VSMC-B17</t>
  </si>
  <si>
    <t>JE-0706-004-01_ตัดแมท</t>
  </si>
  <si>
    <t>ตัดแมท เหล็กฉาก 9x76x76x130 mm.</t>
  </si>
  <si>
    <t>JA-2713-001-01</t>
  </si>
  <si>
    <t>JA-2713-001-02</t>
  </si>
  <si>
    <t>JA-2713-001-03</t>
  </si>
  <si>
    <t>JA-2713-001-04</t>
  </si>
  <si>
    <t>Block 1 NJ4120-28 F04</t>
  </si>
  <si>
    <t>Block 2 NJ4120-28 F04</t>
  </si>
  <si>
    <t>Block 3 NJ4120-28 F04</t>
  </si>
  <si>
    <t>JA-2716-001-01</t>
  </si>
  <si>
    <t>JA-2716-001-02</t>
  </si>
  <si>
    <t>JA-2716-001-03</t>
  </si>
  <si>
    <t>JA-2716-001-04</t>
  </si>
  <si>
    <t>JA-2716-001-05</t>
  </si>
  <si>
    <t>JA-2716-001-06</t>
  </si>
  <si>
    <t>JA-2716-001-07</t>
  </si>
  <si>
    <t>JA-2716-001-08</t>
  </si>
  <si>
    <t>MTE-25-04-5535-MEDWG-401</t>
  </si>
  <si>
    <t>MTE-25-04-5535-MEDWG-402</t>
  </si>
  <si>
    <t>MTE-25-04-5535-MEDWG-403</t>
  </si>
  <si>
    <t>MTE-25-04-5535-MEDWG-404</t>
  </si>
  <si>
    <t>MTE-25-04-5535-MEDWG-405</t>
  </si>
  <si>
    <t>MTE-25-04-5535-MEDWG-406</t>
  </si>
  <si>
    <t>MTE-25-04-5535-MEDWG-407</t>
  </si>
  <si>
    <t>MTE-25-04-5535-MEDWG-408</t>
  </si>
  <si>
    <t>เจาะรูผิดขนาด / เพลินชัย</t>
  </si>
  <si>
    <t>เฟสความหนาผิด Spec. / จักรกฤษณ์</t>
  </si>
  <si>
    <t>JC-0147-001-14</t>
  </si>
  <si>
    <t>JC-0147-001-15</t>
  </si>
  <si>
    <t>JC-0147-001-16</t>
  </si>
  <si>
    <t>JC-0147-001-17</t>
  </si>
  <si>
    <t>JC-0147-001-18</t>
  </si>
  <si>
    <t>JC-0147-001-19</t>
  </si>
  <si>
    <t>JC-0147-001-20</t>
  </si>
  <si>
    <t>JC-0147-001-21</t>
  </si>
  <si>
    <t>JC-0147-001-22</t>
  </si>
  <si>
    <t>JC-0147-001-23</t>
  </si>
  <si>
    <t>JC-0147-001-24</t>
  </si>
  <si>
    <t>JC-0147-001-25</t>
  </si>
  <si>
    <t>JC-0147-001-26</t>
  </si>
  <si>
    <t>JC-0147-001-27</t>
  </si>
  <si>
    <t>JC-0147-001-28</t>
  </si>
  <si>
    <t>JC-0147-001-29</t>
  </si>
  <si>
    <t>JC-0147-001-30</t>
  </si>
  <si>
    <t>JC-0147-001-31</t>
  </si>
  <si>
    <t>JC-0147-001-32</t>
  </si>
  <si>
    <t>JC-0147-001-33</t>
  </si>
  <si>
    <t>JC-0147-001-34</t>
  </si>
  <si>
    <t>JC-0147-001-35</t>
  </si>
  <si>
    <t>JC-0147-001-36</t>
  </si>
  <si>
    <t>JC-0147-001-37</t>
  </si>
  <si>
    <t>JC-0147-001-38</t>
  </si>
  <si>
    <t>JC-0147-001-39</t>
  </si>
  <si>
    <t>JC-0147-001-40</t>
  </si>
  <si>
    <t>JC-0147-001-41</t>
  </si>
  <si>
    <t>JC-0147-001-42</t>
  </si>
  <si>
    <t>JC-0147-001-43</t>
  </si>
  <si>
    <t>JC-0147-001-44</t>
  </si>
  <si>
    <t>JC-0147-001-45</t>
  </si>
  <si>
    <t>JC-0147-001-46</t>
  </si>
  <si>
    <t>JC-0147-001-47</t>
  </si>
  <si>
    <t>JC-0147-001-48</t>
  </si>
  <si>
    <t>JC-0147-001-49</t>
  </si>
  <si>
    <t>JC-0147-001-50</t>
  </si>
  <si>
    <t>JC-0147-001-51</t>
  </si>
  <si>
    <t>JC-0147-001-52</t>
  </si>
  <si>
    <t>JC-0147-001-53</t>
  </si>
  <si>
    <t>JC-0147-001-54</t>
  </si>
  <si>
    <t>JC-0147-001-55</t>
  </si>
  <si>
    <t>JE-0711-002-03</t>
  </si>
  <si>
    <t>JE-0711-002-04</t>
  </si>
  <si>
    <t>JE-0711-002-06_Modify</t>
  </si>
  <si>
    <t>JB-0383-001-01</t>
  </si>
  <si>
    <t>JB-0383-001-02</t>
  </si>
  <si>
    <t>JE-0716-001-08</t>
  </si>
  <si>
    <t>JE-0716-001-09</t>
  </si>
  <si>
    <t>JE-0716-001-10</t>
  </si>
  <si>
    <t>JE-0716-001-11</t>
  </si>
  <si>
    <t>JE-0716-001-12</t>
  </si>
  <si>
    <t>JE-0716-001-13</t>
  </si>
  <si>
    <t>JE-0716-001-14</t>
  </si>
  <si>
    <t>JE-0716-001-15</t>
  </si>
  <si>
    <t>JE-0716-001-16</t>
  </si>
  <si>
    <t>JE-0716-001-17</t>
  </si>
  <si>
    <t>JE-0716-001-18</t>
  </si>
  <si>
    <t>JE-0716-001-19</t>
  </si>
  <si>
    <t>JE-0716-001-20</t>
  </si>
  <si>
    <t>JE-0716-001-21</t>
  </si>
  <si>
    <t>JE-0716-001-22</t>
  </si>
  <si>
    <t>JE-0716-001-27</t>
  </si>
  <si>
    <t>JE-0716-001-28</t>
  </si>
  <si>
    <t>JE-0716-001-29</t>
  </si>
  <si>
    <t>JE-0716-001-30</t>
  </si>
  <si>
    <t>JE-0716-001-31</t>
  </si>
  <si>
    <t>JE-0716-001-32</t>
  </si>
  <si>
    <t>JE-0716-001-23_Modify</t>
  </si>
  <si>
    <t>JE-0716-001-24_Modify</t>
  </si>
  <si>
    <t>JE-0716-001-25_Modify</t>
  </si>
  <si>
    <t>JE-0716-001-26_Modify</t>
  </si>
  <si>
    <t>L(เสร็จ),C(ขายแมทFN)</t>
  </si>
  <si>
    <t>คุณยศวริศ</t>
  </si>
  <si>
    <t>งานกลึงเสร็จ,งานCNCขายแมท</t>
  </si>
  <si>
    <t>XAAR Multi-Tester 005</t>
  </si>
  <si>
    <t>XAAR Multi-Tester 006</t>
  </si>
  <si>
    <t>XAAR Multi-Tester 007</t>
  </si>
  <si>
    <t>XAAR Multi-Tester 011</t>
  </si>
  <si>
    <t>XAAR Multi-Tester 012</t>
  </si>
  <si>
    <t>XAAR Multi-Tester 013</t>
  </si>
  <si>
    <t>XAAR Multi-Tester 014</t>
  </si>
  <si>
    <t>XAAR Multi-Tester 018</t>
  </si>
  <si>
    <t>XAAR Multi-Tester 026</t>
  </si>
  <si>
    <t>XAAR Multi-Tester 027</t>
  </si>
  <si>
    <t>XAAR Multi-Tester 030</t>
  </si>
  <si>
    <t>XAAR Multi-Tester 033</t>
  </si>
  <si>
    <t>XAAR Multi-Tester 042</t>
  </si>
  <si>
    <t>XAAR Multi-Tester 046</t>
  </si>
  <si>
    <t>XAAR Multi-Tester 047</t>
  </si>
  <si>
    <t>XAAR Multi-Tester 049</t>
  </si>
  <si>
    <t>XAAR Multi-Tester 051</t>
  </si>
  <si>
    <t>XAAR Multi-Tester 052</t>
  </si>
  <si>
    <t>XAAR Multi-Tester 053</t>
  </si>
  <si>
    <t>XAAR Multi-Tester 054</t>
  </si>
  <si>
    <t>XAAR Multi-Tester 055</t>
  </si>
  <si>
    <t>XAAR Multi-Tester 058</t>
  </si>
  <si>
    <t>XAAR Multi-Tester 059</t>
  </si>
  <si>
    <t>XAAR Multi-Tester 082</t>
  </si>
  <si>
    <t>XAAR Multi-Tester 083</t>
  </si>
  <si>
    <t>XAAR Multi-Tester 084</t>
  </si>
  <si>
    <t>XAAR Multi-Tester 085</t>
  </si>
  <si>
    <t>XAAR Multi-Tester 132</t>
  </si>
  <si>
    <t>XAAR Multi-Tester 048</t>
  </si>
  <si>
    <t>XAAR Multi-Tester 050</t>
  </si>
  <si>
    <t>XAAR Multi-Tester 136</t>
  </si>
  <si>
    <t>XAAR Multi-Tester 044</t>
  </si>
  <si>
    <t>XAAR Multi-Tester 073</t>
  </si>
  <si>
    <t>XAAR Multi-Tester 001</t>
  </si>
  <si>
    <t>XAAR Multi-Tester 008</t>
  </si>
  <si>
    <t>XAAR Multi-Tester 022</t>
  </si>
  <si>
    <t>XAAR Multi-Tester 025</t>
  </si>
  <si>
    <t>XAAR Multi-Tester 043</t>
  </si>
  <si>
    <t>XAAR Multi-Tester 056</t>
  </si>
  <si>
    <t>XAAR Multi-Tester 066</t>
  </si>
  <si>
    <t>XAAR Multi-Tester 071</t>
  </si>
  <si>
    <t>XAAR Multi-Tester 072</t>
  </si>
  <si>
    <t>Magnet separator-10</t>
  </si>
  <si>
    <t>Magnet separator-13</t>
  </si>
  <si>
    <t>ME-B0383-00-000-0001</t>
  </si>
  <si>
    <t>ME-B0383-00-000-0002</t>
  </si>
  <si>
    <t>ADJUSTER BLOCK ROLLER CHAIN-001</t>
  </si>
  <si>
    <t>ANGLE BRACKET ROLLER CHAIN-001</t>
  </si>
  <si>
    <t>BASE PLATE MONITOR SUPPORT ROLLER CHAIN-001</t>
  </si>
  <si>
    <t>BASE PLATE MONITOR SUPPORT ROLLER CHAIN-002</t>
  </si>
  <si>
    <t>BEARING HOUSING ROLLER CHAIN-001</t>
  </si>
  <si>
    <t>BEARING HOUSING ROLLER CHAIN-002</t>
  </si>
  <si>
    <t>BRACKET HOLDER CY STOPPER ROLLER CHAIN</t>
  </si>
  <si>
    <t>BRACKET HOLDER CY STOPPER ROLLER CHAIN-002</t>
  </si>
  <si>
    <t>BRACKET STRUCTURE ROLLER CHAIN</t>
  </si>
  <si>
    <t>Caster plate 160160 AL frame 4040</t>
  </si>
  <si>
    <t>COLLAR SPACER SHAFT IDLE ROLLER CHAIN</t>
  </si>
  <si>
    <t>COLLAR SPACER SHAFT IDLE ROLLER CHAIN-2</t>
  </si>
  <si>
    <t>DRIVE SHAFT ROLLER CHAIN-001</t>
  </si>
  <si>
    <t>PLATE BEARING SUPPORT ROLLER CHAIN-001</t>
  </si>
  <si>
    <t>PLATE IDLE SPROCKET ROLLER CHAIN-001</t>
  </si>
  <si>
    <t>PLATE IDLE SPROCKET ROLLER CHAIN-002</t>
  </si>
  <si>
    <t>PLATE LINEAR SUPPORT ROLLER CHAIN - 001</t>
  </si>
  <si>
    <t>PLATE NUT SUPPORT ROLLER CHAIN - 001</t>
  </si>
  <si>
    <t>PLATE SHAFT SUPPORT ROLLER CHAIN - 001</t>
  </si>
  <si>
    <t>KETS6-6-modify L120</t>
  </si>
  <si>
    <t>NEFS6-3090-3000-FIX</t>
  </si>
  <si>
    <t>NEFS6-3090-3000-FIX-2</t>
  </si>
  <si>
    <t>KETS6-6</t>
  </si>
  <si>
    <t>JA-2712-001-02_ตัดแมท</t>
  </si>
  <si>
    <t>JE-0715-004-01_Modify</t>
  </si>
  <si>
    <t>AVI Door guard-04 - MODIFY</t>
  </si>
  <si>
    <t>JA-2700-002-01_Modify</t>
  </si>
  <si>
    <t>F2338-D-0001-01</t>
  </si>
  <si>
    <t>JE-0705-004-02</t>
  </si>
  <si>
    <t>JE-0705-004-01_Modify</t>
  </si>
  <si>
    <t>JE-0705-004-03</t>
  </si>
  <si>
    <t>SPACER CY ROTARY GRIPPER ROBOT EUC</t>
  </si>
  <si>
    <t>SPACER CY ROTARY GRIPPER ROBOT EUC-002</t>
  </si>
  <si>
    <t>JD-0758-009-02_Modify</t>
  </si>
  <si>
    <t>SIS-FBN-PTC-0C-16</t>
  </si>
  <si>
    <t>JE-0705-004-04</t>
  </si>
  <si>
    <t>JE-0705-004-05</t>
  </si>
  <si>
    <t>JE-0705-004-06</t>
  </si>
  <si>
    <t>GUARD GRIPPER-ROBOT ECU</t>
  </si>
  <si>
    <t>GUARD GRIPPER-ROBOT ECU-02</t>
  </si>
  <si>
    <t>GUARD GRIPPER-ROBOT ECU-03</t>
  </si>
  <si>
    <t>ตัดผิดด้าน / ธนาพล</t>
  </si>
  <si>
    <t>Tap เกลียวไม่ทะลุ / รังสรรค์</t>
  </si>
  <si>
    <t>JC-0147-001-56</t>
  </si>
  <si>
    <t>JC-0147-001-57</t>
  </si>
  <si>
    <t>JC-0147-001-58</t>
  </si>
  <si>
    <t>JC-0147-001-59</t>
  </si>
  <si>
    <t>JC-0147-001-60</t>
  </si>
  <si>
    <t>JC-0147-001-61</t>
  </si>
  <si>
    <t>JE-0711-002-05</t>
  </si>
  <si>
    <t>XAAR Multi-Tester 015</t>
  </si>
  <si>
    <t>XAAR Multi-Tester 016</t>
  </si>
  <si>
    <t>XAAR Multi-Tester 065</t>
  </si>
  <si>
    <t>XAAR Multi-Tester 068</t>
  </si>
  <si>
    <t>XAAR Multi-Tester 069</t>
  </si>
  <si>
    <t>XAAR Multi-Tester 070</t>
  </si>
  <si>
    <t>JA-2719-001-01</t>
  </si>
  <si>
    <t>JA-2719-001-02</t>
  </si>
  <si>
    <t>Cover 1658641</t>
  </si>
  <si>
    <t>Pogo Pin 1</t>
  </si>
  <si>
    <t>QUERSCHLITTEN-SPINDEL-TR20X4-64002000-RH</t>
  </si>
  <si>
    <t>QUERSCHLITTEN-SPINDEL-TR20X4-64042000-LH</t>
  </si>
  <si>
    <t>JB-0349-003-01_Modify</t>
  </si>
  <si>
    <t>JB-0349-003-02_Modify</t>
  </si>
  <si>
    <t>JA-2721-001-01</t>
  </si>
  <si>
    <t>JA-2721-001-02</t>
  </si>
  <si>
    <t>JA-2721-001-03</t>
  </si>
  <si>
    <t>JA-2721-001-04</t>
  </si>
  <si>
    <t>JA-2721-001-05</t>
  </si>
  <si>
    <t>JA-2721-001-06</t>
  </si>
  <si>
    <t>JA-2721-001-07</t>
  </si>
  <si>
    <t>JA-2721-001-08</t>
  </si>
  <si>
    <t>JA-2721-001-09</t>
  </si>
  <si>
    <t>JA-2721-001-10</t>
  </si>
  <si>
    <t>JA-2721-001-11</t>
  </si>
  <si>
    <t>JA-2721-001-12_Modify</t>
  </si>
  <si>
    <t>JA-2721-001-13</t>
  </si>
  <si>
    <t>JA-2721-001-14</t>
  </si>
  <si>
    <t>JA-2721-001-15</t>
  </si>
  <si>
    <t>JA-2721-001-16</t>
  </si>
  <si>
    <t>JA-2721-001-17</t>
  </si>
  <si>
    <t>LA3517-070008-014</t>
  </si>
  <si>
    <t>JA-2721-001-18</t>
  </si>
  <si>
    <t>JA-2721-001-19</t>
  </si>
  <si>
    <t>JA-2721-001-20</t>
  </si>
  <si>
    <t>MK5686-A002-0001-00</t>
  </si>
  <si>
    <t>JA-2721-001-21</t>
  </si>
  <si>
    <t>MK5686-A007-0005-00</t>
  </si>
  <si>
    <t>JA-2721-001-22</t>
  </si>
  <si>
    <t>MK5686-A008-0008-00</t>
  </si>
  <si>
    <t>JA-2721-001-23</t>
  </si>
  <si>
    <t>MK6033-A003-0017-00</t>
  </si>
  <si>
    <t>JA-2721-001-24</t>
  </si>
  <si>
    <t>MK6752-A001-0019-00</t>
  </si>
  <si>
    <t>JD-0729-016-01_Modify</t>
  </si>
  <si>
    <t>Vaccum Screw</t>
  </si>
  <si>
    <t>JA-2683-002-03</t>
  </si>
  <si>
    <t>JA-2683-002-07</t>
  </si>
  <si>
    <t>JA-2683-002-08</t>
  </si>
  <si>
    <t>JA-2683-002-04_Modify</t>
  </si>
  <si>
    <t>JA-2683-002-05_Modify</t>
  </si>
  <si>
    <t>JA-2683-002-06_Modify</t>
  </si>
  <si>
    <t>วางงานผิดด้าน / ชนาธิศ</t>
  </si>
  <si>
    <t>IPU KIT FOR M2014-024</t>
  </si>
  <si>
    <t>IPU KIT FOR M2014-005-1</t>
  </si>
  <si>
    <t>JA-2717-001-01</t>
  </si>
  <si>
    <t>JC-0147-002-01</t>
  </si>
  <si>
    <t>Plate 2U</t>
  </si>
  <si>
    <t>XAAR Multi-Tester 078</t>
  </si>
  <si>
    <t>JC-0121-007-01</t>
  </si>
  <si>
    <t>JC-0121-007-02</t>
  </si>
  <si>
    <t>JC-0121-007-03</t>
  </si>
  <si>
    <t>SW Panel 01</t>
  </si>
  <si>
    <t>SW Panel 02</t>
  </si>
  <si>
    <t>SW Panel 03</t>
  </si>
  <si>
    <t xml:space="preserve">CNC </t>
  </si>
  <si>
    <t>รับแล้ว</t>
  </si>
  <si>
    <t>คุณเหมวัต</t>
  </si>
  <si>
    <t>Move ผิด / ชนาธิศ</t>
  </si>
  <si>
    <t>คุณชาคริส</t>
  </si>
  <si>
    <t>JC-0147-001-10</t>
  </si>
  <si>
    <t>CNc 1</t>
  </si>
  <si>
    <t>รองานลองงานจึงหลุดดิว</t>
  </si>
  <si>
    <t>รอคอนเฟิร์มงานจึงเลื่อนดิว 11/03</t>
  </si>
  <si>
    <t>พาร์ทมาช้า(11/03)-เลื่อนดิว 13/03</t>
  </si>
  <si>
    <t>ส่งผลิตวนิดา/หลุดดิว</t>
  </si>
  <si>
    <t>งานหลุดดิว / เพลินชัย , รังสรรค์</t>
  </si>
  <si>
    <t>เอาแมทไปขึ้นงานอีกแบบหนึ่ง / รังสรรค์</t>
  </si>
  <si>
    <t>ร้านชุบส่งเกินกำหนด/โตวงศ์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</si>
</sst>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\ yy;@"/>
    <numFmt numFmtId="189" formatCode="[h]:mm;@"/>
  </numFmts>
  <fonts count="3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8"/>
      <color rgb="FFFF0000"/>
      <name val="CordiaUPC"/>
      <family val="2"/>
    </font>
    <font>
      <sz val="18"/>
      <name val="CordiaUPC"/>
      <family val="2"/>
    </font>
    <font>
      <sz val="11"/>
      <name val="Tahoma"/>
      <family val="2"/>
      <charset val="222"/>
      <scheme val="minor"/>
    </font>
    <font>
      <b/>
      <sz val="72"/>
      <name val="CordiaUPC"/>
      <family val="2"/>
    </font>
    <font>
      <b/>
      <sz val="20"/>
      <name val="CordiaUPC"/>
      <family val="2"/>
    </font>
    <font>
      <sz val="20"/>
      <name val="Tahoma"/>
      <family val="2"/>
      <charset val="222"/>
      <scheme val="minor"/>
    </font>
    <font>
      <b/>
      <sz val="18"/>
      <name val="CordiaUPC"/>
      <family val="2"/>
    </font>
    <font>
      <b/>
      <sz val="22"/>
      <name val="CordiaUPC"/>
      <family val="2"/>
    </font>
    <font>
      <sz val="16"/>
      <name val="CordiaUPC"/>
      <family val="2"/>
    </font>
    <font>
      <sz val="14"/>
      <name val="CordiaUPC"/>
      <family val="2"/>
    </font>
    <font>
      <sz val="14"/>
      <name val="CordiaUPC"/>
      <family val="2"/>
    </font>
    <font>
      <sz val="16"/>
      <color theme="1"/>
      <name val="AngsanaUPC"/>
      <family val="1"/>
    </font>
    <font>
      <sz val="18"/>
      <color theme="1"/>
      <name val="AngsanaUPC"/>
      <family val="1"/>
    </font>
    <font>
      <sz val="16"/>
      <color rgb="FFFF0000"/>
      <name val="AngsanaUPC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162">
    <xf numFmtId="0" fontId="0" fillId="0" borderId="0"/>
    <xf numFmtId="0" fontId="20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33" fillId="0" borderId="0"/>
    <xf numFmtId="43" fontId="32" fillId="0" borderId="0" applyFont="0" applyFill="0" applyBorder="0" applyAlignment="0" applyProtection="0"/>
    <xf numFmtId="0" fontId="22" fillId="0" borderId="0"/>
    <xf numFmtId="0" fontId="32" fillId="0" borderId="0"/>
    <xf numFmtId="0" fontId="18" fillId="0" borderId="0"/>
    <xf numFmtId="187" fontId="18" fillId="0" borderId="0" applyFont="0" applyFill="0" applyBorder="0" applyAlignment="0" applyProtection="0"/>
    <xf numFmtId="0" fontId="17" fillId="0" borderId="0"/>
    <xf numFmtId="187" fontId="17" fillId="0" borderId="0" applyFont="0" applyFill="0" applyBorder="0" applyAlignment="0" applyProtection="0"/>
    <xf numFmtId="0" fontId="16" fillId="0" borderId="0"/>
    <xf numFmtId="187" fontId="16" fillId="0" borderId="0" applyFont="0" applyFill="0" applyBorder="0" applyAlignment="0" applyProtection="0"/>
    <xf numFmtId="0" fontId="16" fillId="0" borderId="0"/>
    <xf numFmtId="187" fontId="16" fillId="0" borderId="0" applyFont="0" applyFill="0" applyBorder="0" applyAlignment="0" applyProtection="0"/>
    <xf numFmtId="0" fontId="15" fillId="0" borderId="0"/>
    <xf numFmtId="187" fontId="15" fillId="0" borderId="0" applyFont="0" applyFill="0" applyBorder="0" applyAlignment="0" applyProtection="0"/>
    <xf numFmtId="0" fontId="14" fillId="0" borderId="0"/>
    <xf numFmtId="0" fontId="13" fillId="0" borderId="0"/>
    <xf numFmtId="187" fontId="13" fillId="0" borderId="0" applyFont="0" applyFill="0" applyBorder="0" applyAlignment="0" applyProtection="0"/>
    <xf numFmtId="0" fontId="13" fillId="0" borderId="0"/>
    <xf numFmtId="187" fontId="13" fillId="0" borderId="0" applyFont="0" applyFill="0" applyBorder="0" applyAlignment="0" applyProtection="0"/>
    <xf numFmtId="0" fontId="13" fillId="0" borderId="0"/>
    <xf numFmtId="187" fontId="13" fillId="0" borderId="0" applyFont="0" applyFill="0" applyBorder="0" applyAlignment="0" applyProtection="0"/>
    <xf numFmtId="0" fontId="13" fillId="0" borderId="0"/>
    <xf numFmtId="187" fontId="13" fillId="0" borderId="0" applyFont="0" applyFill="0" applyBorder="0" applyAlignment="0" applyProtection="0"/>
    <xf numFmtId="0" fontId="13" fillId="0" borderId="0"/>
    <xf numFmtId="187" fontId="13" fillId="0" borderId="0" applyFont="0" applyFill="0" applyBorder="0" applyAlignment="0" applyProtection="0"/>
    <xf numFmtId="0" fontId="13" fillId="0" borderId="0"/>
    <xf numFmtId="0" fontId="12" fillId="0" borderId="0"/>
    <xf numFmtId="187" fontId="12" fillId="0" borderId="0" applyFont="0" applyFill="0" applyBorder="0" applyAlignment="0" applyProtection="0"/>
    <xf numFmtId="0" fontId="21" fillId="0" borderId="0"/>
    <xf numFmtId="0" fontId="20" fillId="0" borderId="0" applyNumberForma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187" fontId="11" fillId="0" borderId="0" applyFont="0" applyFill="0" applyBorder="0" applyAlignment="0" applyProtection="0"/>
    <xf numFmtId="0" fontId="11" fillId="0" borderId="0"/>
    <xf numFmtId="0" fontId="11" fillId="0" borderId="0"/>
    <xf numFmtId="187" fontId="11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187" fontId="10" fillId="0" borderId="0" applyFont="0" applyFill="0" applyBorder="0" applyAlignment="0" applyProtection="0"/>
    <xf numFmtId="0" fontId="10" fillId="0" borderId="0"/>
    <xf numFmtId="0" fontId="10" fillId="0" borderId="0"/>
    <xf numFmtId="187" fontId="10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187" fontId="9" fillId="0" borderId="0" applyFont="0" applyFill="0" applyBorder="0" applyAlignment="0" applyProtection="0"/>
    <xf numFmtId="0" fontId="9" fillId="0" borderId="0"/>
    <xf numFmtId="0" fontId="9" fillId="0" borderId="0"/>
    <xf numFmtId="187" fontId="9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8" fillId="0" borderId="0"/>
    <xf numFmtId="187" fontId="8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187" fontId="7" fillId="0" borderId="0" applyFont="0" applyFill="0" applyBorder="0" applyAlignment="0" applyProtection="0"/>
    <xf numFmtId="0" fontId="7" fillId="0" borderId="0"/>
    <xf numFmtId="0" fontId="7" fillId="0" borderId="0"/>
    <xf numFmtId="187" fontId="7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0" fontId="6" fillId="0" borderId="0"/>
    <xf numFmtId="0" fontId="6" fillId="0" borderId="0"/>
    <xf numFmtId="187" fontId="6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187" fontId="5" fillId="0" borderId="0" applyFont="0" applyFill="0" applyBorder="0" applyAlignment="0" applyProtection="0"/>
    <xf numFmtId="0" fontId="5" fillId="0" borderId="0"/>
    <xf numFmtId="0" fontId="5" fillId="0" borderId="0"/>
    <xf numFmtId="187" fontId="5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187" fontId="4" fillId="0" borderId="0" applyFont="0" applyFill="0" applyBorder="0" applyAlignment="0" applyProtection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3" fillId="0" borderId="0"/>
    <xf numFmtId="0" fontId="3" fillId="0" borderId="0"/>
    <xf numFmtId="187" fontId="3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1" fillId="0" borderId="0"/>
    <xf numFmtId="0" fontId="1" fillId="0" borderId="0"/>
    <xf numFmtId="187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24" fillId="0" borderId="3" xfId="0" applyFont="1" applyBorder="1" applyAlignment="1">
      <alignment horizontal="center" vertical="center"/>
    </xf>
    <xf numFmtId="188" fontId="24" fillId="0" borderId="5" xfId="0" applyNumberFormat="1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0" xfId="0" applyFont="1"/>
    <xf numFmtId="0" fontId="28" fillId="0" borderId="0" xfId="0" applyFont="1"/>
    <xf numFmtId="0" fontId="27" fillId="5" borderId="7" xfId="0" applyFont="1" applyFill="1" applyBorder="1" applyAlignment="1">
      <alignment horizontal="center" vertical="center"/>
    </xf>
    <xf numFmtId="0" fontId="24" fillId="0" borderId="1" xfId="1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43" fontId="24" fillId="0" borderId="0" xfId="2" applyFont="1" applyBorder="1" applyAlignment="1">
      <alignment horizontal="center" vertical="center"/>
    </xf>
    <xf numFmtId="43" fontId="24" fillId="0" borderId="0" xfId="2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89" fontId="24" fillId="0" borderId="0" xfId="2" applyNumberFormat="1" applyFont="1" applyFill="1" applyBorder="1" applyAlignment="1">
      <alignment horizontal="center" vertical="center"/>
    </xf>
    <xf numFmtId="43" fontId="25" fillId="0" borderId="0" xfId="2" applyFont="1" applyAlignment="1">
      <alignment horizontal="center"/>
    </xf>
    <xf numFmtId="0" fontId="24" fillId="0" borderId="0" xfId="0" applyFont="1" applyAlignment="1">
      <alignment horizontal="left" vertical="center"/>
    </xf>
    <xf numFmtId="189" fontId="24" fillId="0" borderId="0" xfId="0" applyNumberFormat="1" applyFont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43" fontId="24" fillId="0" borderId="8" xfId="2" applyFont="1" applyFill="1" applyBorder="1" applyAlignment="1">
      <alignment horizontal="right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43" fontId="24" fillId="0" borderId="9" xfId="2" applyFont="1" applyFill="1" applyBorder="1" applyAlignment="1">
      <alignment horizontal="right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43" fontId="24" fillId="0" borderId="10" xfId="2" applyFont="1" applyFill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188" fontId="24" fillId="0" borderId="1" xfId="0" applyNumberFormat="1" applyFont="1" applyBorder="1" applyAlignment="1">
      <alignment horizontal="center" vertical="center"/>
    </xf>
    <xf numFmtId="189" fontId="24" fillId="0" borderId="1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1" xfId="1" applyFont="1" applyFill="1" applyBorder="1" applyAlignment="1">
      <alignment horizontal="left" vertical="center"/>
    </xf>
    <xf numFmtId="0" fontId="31" fillId="0" borderId="2" xfId="0" applyFont="1" applyBorder="1" applyAlignment="1">
      <alignment horizontal="center" vertical="center"/>
    </xf>
    <xf numFmtId="0" fontId="32" fillId="0" borderId="1" xfId="1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189" fontId="23" fillId="0" borderId="0" xfId="0" applyNumberFormat="1" applyFont="1" applyAlignment="1">
      <alignment horizontal="center" vertical="center"/>
    </xf>
    <xf numFmtId="189" fontId="2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88" fontId="24" fillId="4" borderId="1" xfId="0" applyNumberFormat="1" applyFont="1" applyFill="1" applyBorder="1" applyAlignment="1">
      <alignment horizontal="center" vertical="center"/>
    </xf>
    <xf numFmtId="0" fontId="24" fillId="4" borderId="1" xfId="1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189" fontId="24" fillId="4" borderId="1" xfId="0" applyNumberFormat="1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89" fontId="23" fillId="4" borderId="1" xfId="0" applyNumberFormat="1" applyFont="1" applyFill="1" applyBorder="1" applyAlignment="1">
      <alignment horizontal="center" vertical="center"/>
    </xf>
    <xf numFmtId="20" fontId="24" fillId="4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/>
    <xf numFmtId="0" fontId="34" fillId="0" borderId="1" xfId="0" applyFont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34" fillId="0" borderId="16" xfId="0" applyFont="1" applyBorder="1" applyAlignment="1">
      <alignment horizontal="center"/>
    </xf>
    <xf numFmtId="0" fontId="35" fillId="4" borderId="20" xfId="0" applyFont="1" applyFill="1" applyBorder="1" applyAlignment="1">
      <alignment horizontal="center" vertical="center"/>
    </xf>
    <xf numFmtId="0" fontId="35" fillId="4" borderId="21" xfId="0" applyFont="1" applyFill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/>
    </xf>
    <xf numFmtId="0" fontId="34" fillId="4" borderId="22" xfId="0" applyFont="1" applyFill="1" applyBorder="1" applyAlignment="1">
      <alignment horizontal="center" vertical="center"/>
    </xf>
    <xf numFmtId="0" fontId="34" fillId="8" borderId="16" xfId="0" applyFont="1" applyFill="1" applyBorder="1"/>
    <xf numFmtId="0" fontId="34" fillId="8" borderId="1" xfId="0" applyFont="1" applyFill="1" applyBorder="1"/>
    <xf numFmtId="0" fontId="34" fillId="9" borderId="1" xfId="0" applyFont="1" applyFill="1" applyBorder="1"/>
    <xf numFmtId="0" fontId="34" fillId="10" borderId="1" xfId="0" applyFont="1" applyFill="1" applyBorder="1"/>
    <xf numFmtId="0" fontId="31" fillId="4" borderId="1" xfId="1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center"/>
    </xf>
    <xf numFmtId="0" fontId="34" fillId="11" borderId="1" xfId="0" applyFont="1" applyFill="1" applyBorder="1" applyAlignment="1">
      <alignment horizontal="left" vertical="center"/>
    </xf>
    <xf numFmtId="16" fontId="34" fillId="11" borderId="1" xfId="0" applyNumberFormat="1" applyFont="1" applyFill="1" applyBorder="1" applyAlignment="1">
      <alignment horizontal="center" vertical="center"/>
    </xf>
    <xf numFmtId="16" fontId="36" fillId="11" borderId="1" xfId="0" applyNumberFormat="1" applyFont="1" applyFill="1" applyBorder="1" applyAlignment="1">
      <alignment horizontal="center" vertical="center"/>
    </xf>
    <xf numFmtId="0" fontId="34" fillId="11" borderId="16" xfId="0" applyFont="1" applyFill="1" applyBorder="1" applyAlignment="1">
      <alignment horizontal="center"/>
    </xf>
    <xf numFmtId="0" fontId="34" fillId="11" borderId="16" xfId="0" applyFont="1" applyFill="1" applyBorder="1" applyAlignment="1">
      <alignment horizontal="left" vertical="center"/>
    </xf>
    <xf numFmtId="16" fontId="34" fillId="11" borderId="16" xfId="0" applyNumberFormat="1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6" borderId="15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/>
    </xf>
    <xf numFmtId="0" fontId="27" fillId="6" borderId="17" xfId="0" applyFont="1" applyFill="1" applyBorder="1" applyAlignment="1">
      <alignment horizontal="center" vertical="center"/>
    </xf>
    <xf numFmtId="0" fontId="27" fillId="6" borderId="18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</cellXfs>
  <cellStyles count="49162">
    <cellStyle name="Comma" xfId="2" builtinId="3"/>
    <cellStyle name="Comma 2" xfId="5" xr:uid="{1D82A0B4-0104-44DD-878D-FE19B1D8CA5B}"/>
    <cellStyle name="Comma 3" xfId="9" xr:uid="{5EB32B8C-2541-4389-97E4-7034C5D639D9}"/>
    <cellStyle name="Comma 3 10" xfId="1547" xr:uid="{3925530E-7773-4B13-9312-DDBCA117D407}"/>
    <cellStyle name="Comma 3 10 2" xfId="4619" xr:uid="{AD792D7B-535E-4FE5-8D2C-51888FD56DDC}"/>
    <cellStyle name="Comma 3 10 2 2" xfId="10763" xr:uid="{78711183-C881-4050-92C7-9676C71494C0}"/>
    <cellStyle name="Comma 3 10 2 2 2" xfId="23051" xr:uid="{5D111001-BA5F-410B-95A9-CFCDA3E6F71F}"/>
    <cellStyle name="Comma 3 10 2 2 2 2" xfId="47627" xr:uid="{490AF3F1-6FA6-47E5-93C7-64C064E33681}"/>
    <cellStyle name="Comma 3 10 2 2 3" xfId="35339" xr:uid="{502C31BB-76F6-4627-A9E1-A056193AD0DD}"/>
    <cellStyle name="Comma 3 10 2 3" xfId="16907" xr:uid="{832FA800-C4AB-49DF-BA17-F7E613CFD9F3}"/>
    <cellStyle name="Comma 3 10 2 3 2" xfId="41483" xr:uid="{FDBA8317-275E-4A4F-8E33-4BFF4DC38492}"/>
    <cellStyle name="Comma 3 10 2 4" xfId="29195" xr:uid="{45947634-425D-4B5E-BEF7-BC92214A67B1}"/>
    <cellStyle name="Comma 3 10 3" xfId="7691" xr:uid="{7F610DB9-4D4C-46C7-A386-D1327F248AD6}"/>
    <cellStyle name="Comma 3 10 3 2" xfId="19979" xr:uid="{FB4F0F9A-C1C5-464E-9637-BEB3AB571498}"/>
    <cellStyle name="Comma 3 10 3 2 2" xfId="44555" xr:uid="{F068C3AA-C41B-465A-A276-BB801AEFB60E}"/>
    <cellStyle name="Comma 3 10 3 3" xfId="32267" xr:uid="{3F30A696-21B6-4E14-B561-06AA961B8900}"/>
    <cellStyle name="Comma 3 10 4" xfId="13835" xr:uid="{E12D251C-9C96-4B72-B34A-C4BE02678DA2}"/>
    <cellStyle name="Comma 3 10 4 2" xfId="38411" xr:uid="{FF79CC02-841E-4419-B396-DA79F8148B35}"/>
    <cellStyle name="Comma 3 10 5" xfId="26123" xr:uid="{329BC9B7-4C8C-478A-B99B-5EFF9B685931}"/>
    <cellStyle name="Comma 3 11" xfId="3083" xr:uid="{155BF700-F01A-4755-BF4A-EAEAC2F2666C}"/>
    <cellStyle name="Comma 3 11 2" xfId="9227" xr:uid="{0D6CECAA-00CD-4909-8BD0-6B359475A29F}"/>
    <cellStyle name="Comma 3 11 2 2" xfId="21515" xr:uid="{D3DD6E4E-E17F-4903-B706-EAC1994B2F96}"/>
    <cellStyle name="Comma 3 11 2 2 2" xfId="46091" xr:uid="{9A7743EF-94C0-4097-B666-567416738491}"/>
    <cellStyle name="Comma 3 11 2 3" xfId="33803" xr:uid="{9C29367A-5DF7-4FDA-B030-13EE429CA129}"/>
    <cellStyle name="Comma 3 11 3" xfId="15371" xr:uid="{8BC2AB52-B5CE-40B2-A272-6995430D24DC}"/>
    <cellStyle name="Comma 3 11 3 2" xfId="39947" xr:uid="{C9C8CF9A-D64B-4E41-A3D0-EF4928915606}"/>
    <cellStyle name="Comma 3 11 4" xfId="27659" xr:uid="{A042CC9D-C349-42A6-A31A-EA28F96B8687}"/>
    <cellStyle name="Comma 3 12" xfId="6155" xr:uid="{B59F0302-58E5-4E07-8EF7-6B3ABE177C8F}"/>
    <cellStyle name="Comma 3 12 2" xfId="18443" xr:uid="{33D8C7EC-6128-414C-8113-7D529C8E5883}"/>
    <cellStyle name="Comma 3 12 2 2" xfId="43019" xr:uid="{97807C09-64FE-4F4A-85B5-7065120E437D}"/>
    <cellStyle name="Comma 3 12 3" xfId="30731" xr:uid="{AD5B34EA-0AEB-4EA2-8F63-3B9CBF5B9AA8}"/>
    <cellStyle name="Comma 3 13" xfId="12299" xr:uid="{D3432C8B-A2FE-4A6C-87E0-8A998034C7AE}"/>
    <cellStyle name="Comma 3 13 2" xfId="36875" xr:uid="{4E26ED6E-6502-4169-AC8E-4FD6FF8F64CA}"/>
    <cellStyle name="Comma 3 14" xfId="24587" xr:uid="{55460853-2FA9-4127-BCF0-46193435440C}"/>
    <cellStyle name="Comma 3 2" xfId="13" xr:uid="{76F69D7D-19D2-4432-B684-5CF2A1FBCA42}"/>
    <cellStyle name="Comma 3 2 10" xfId="3087" xr:uid="{5CDE3866-7013-444B-B91B-FE0666B8A94E}"/>
    <cellStyle name="Comma 3 2 10 2" xfId="9231" xr:uid="{0EBEA742-D346-456D-909A-87817938CB80}"/>
    <cellStyle name="Comma 3 2 10 2 2" xfId="21519" xr:uid="{F79CA3DE-5AC5-4878-BABA-58E64874BF10}"/>
    <cellStyle name="Comma 3 2 10 2 2 2" xfId="46095" xr:uid="{079F1C44-355D-4ED2-B28B-3D6A25FC24F3}"/>
    <cellStyle name="Comma 3 2 10 2 3" xfId="33807" xr:uid="{3A67B6C6-C0DD-4EC0-BAF7-3EA59893B8F9}"/>
    <cellStyle name="Comma 3 2 10 3" xfId="15375" xr:uid="{E4BB1731-10AF-4158-8AB0-AD5D31D50E56}"/>
    <cellStyle name="Comma 3 2 10 3 2" xfId="39951" xr:uid="{5E94BACA-3937-42C1-A878-028A96AAE06B}"/>
    <cellStyle name="Comma 3 2 10 4" xfId="27663" xr:uid="{6C0E1441-315F-494E-A491-04B5378A8D1F}"/>
    <cellStyle name="Comma 3 2 11" xfId="6159" xr:uid="{9BD806B7-6FC2-4D29-B2A4-003DEFC43090}"/>
    <cellStyle name="Comma 3 2 11 2" xfId="18447" xr:uid="{00A63029-E18D-4008-A8D4-65D5602D82C9}"/>
    <cellStyle name="Comma 3 2 11 2 2" xfId="43023" xr:uid="{4E981E71-0972-4E0F-B7BB-7E79C9A6C4CC}"/>
    <cellStyle name="Comma 3 2 11 3" xfId="30735" xr:uid="{15E0EC9F-F3EF-4CB4-8C8E-9E6F056A8E62}"/>
    <cellStyle name="Comma 3 2 12" xfId="12303" xr:uid="{8A8FA78D-2261-4DA6-9B89-A485E49C9827}"/>
    <cellStyle name="Comma 3 2 12 2" xfId="36879" xr:uid="{21DD2B25-23DD-46A1-8810-25D749999261}"/>
    <cellStyle name="Comma 3 2 13" xfId="24591" xr:uid="{68DC5EB0-BB22-4F66-9DD1-46473FA133C2}"/>
    <cellStyle name="Comma 3 2 2" xfId="24" xr:uid="{B02F5719-788E-47F6-B68C-91EDBA4B6761}"/>
    <cellStyle name="Comma 3 2 2 10" xfId="6170" xr:uid="{0B4308D4-EAB1-4E93-AF67-12C203B64656}"/>
    <cellStyle name="Comma 3 2 2 10 2" xfId="18458" xr:uid="{2AB3ECF9-2ABE-4796-959D-934323E9649B}"/>
    <cellStyle name="Comma 3 2 2 10 2 2" xfId="43034" xr:uid="{C5E7F1EF-2CA9-47D5-88B2-CC7EF2799263}"/>
    <cellStyle name="Comma 3 2 2 10 3" xfId="30746" xr:uid="{2E986288-584C-4E6C-8C7C-A7302DFE9FF2}"/>
    <cellStyle name="Comma 3 2 2 11" xfId="12314" xr:uid="{5DC9FB87-302D-468C-9E46-D56E1B657226}"/>
    <cellStyle name="Comma 3 2 2 11 2" xfId="36890" xr:uid="{AF21BC81-BC2C-484A-AC38-C5713E104B86}"/>
    <cellStyle name="Comma 3 2 2 12" xfId="24602" xr:uid="{00BD3B88-467A-4D1F-A45F-209C7CA66453}"/>
    <cellStyle name="Comma 3 2 2 2" xfId="50" xr:uid="{8D3A1FAD-E1E2-4733-97D2-7A6BC92A55C9}"/>
    <cellStyle name="Comma 3 2 2 2 10" xfId="12338" xr:uid="{AA4CCCF1-AD6D-4D01-A8C8-8513D123AE74}"/>
    <cellStyle name="Comma 3 2 2 2 10 2" xfId="36914" xr:uid="{D32920A8-B061-4F18-A864-94A95982CFFB}"/>
    <cellStyle name="Comma 3 2 2 2 11" xfId="24626" xr:uid="{E0F50304-D78E-4918-9FCA-C6B8E5DB09F9}"/>
    <cellStyle name="Comma 3 2 2 2 2" xfId="98" xr:uid="{F4BAA91E-6685-451A-B437-B08C85F53B69}"/>
    <cellStyle name="Comma 3 2 2 2 2 10" xfId="24674" xr:uid="{64B488FA-12DC-467F-B210-9C2994C43623}"/>
    <cellStyle name="Comma 3 2 2 2 2 2" xfId="194" xr:uid="{CE92E661-2793-46CF-B3F1-E08C17159D8B}"/>
    <cellStyle name="Comma 3 2 2 2 2 2 2" xfId="386" xr:uid="{361B6D40-415A-4095-BA36-8EF3A281ACD5}"/>
    <cellStyle name="Comma 3 2 2 2 2 2 2 2" xfId="770" xr:uid="{07035062-3862-40C2-B8A1-D02B9F427127}"/>
    <cellStyle name="Comma 3 2 2 2 2 2 2 2 2" xfId="1538" xr:uid="{8453FD13-7B86-494C-A107-D7D7791437DD}"/>
    <cellStyle name="Comma 3 2 2 2 2 2 2 2 2 2" xfId="3074" xr:uid="{37B230F6-3AE3-490E-A31B-C7CDBF991756}"/>
    <cellStyle name="Comma 3 2 2 2 2 2 2 2 2 2 2" xfId="6146" xr:uid="{1B1400A2-ED95-4DD8-9C45-6C9C007D2530}"/>
    <cellStyle name="Comma 3 2 2 2 2 2 2 2 2 2 2 2" xfId="12290" xr:uid="{ABC5D9A1-3E4B-49B8-AEA9-AD018108C576}"/>
    <cellStyle name="Comma 3 2 2 2 2 2 2 2 2 2 2 2 2" xfId="24578" xr:uid="{BFB55EE2-013C-49FD-AB76-1805676B8E1D}"/>
    <cellStyle name="Comma 3 2 2 2 2 2 2 2 2 2 2 2 2 2" xfId="49154" xr:uid="{5B19EF04-7470-4175-9BA2-133DDD31897A}"/>
    <cellStyle name="Comma 3 2 2 2 2 2 2 2 2 2 2 2 3" xfId="36866" xr:uid="{D02E7232-9DEA-49DD-BB63-6CB3159F3B00}"/>
    <cellStyle name="Comma 3 2 2 2 2 2 2 2 2 2 2 3" xfId="18434" xr:uid="{D0D0E90E-0989-4E04-891C-9E88A6C549B8}"/>
    <cellStyle name="Comma 3 2 2 2 2 2 2 2 2 2 2 3 2" xfId="43010" xr:uid="{B397242C-DF6D-4761-A1B9-FF117CA451C1}"/>
    <cellStyle name="Comma 3 2 2 2 2 2 2 2 2 2 2 4" xfId="30722" xr:uid="{69CE29F3-F9D5-491C-A82C-BB3772CAF941}"/>
    <cellStyle name="Comma 3 2 2 2 2 2 2 2 2 2 3" xfId="9218" xr:uid="{B8114940-A414-42F5-81DB-6DBC70E3CFC4}"/>
    <cellStyle name="Comma 3 2 2 2 2 2 2 2 2 2 3 2" xfId="21506" xr:uid="{F69FAC71-E8CC-4A52-AF17-4305ED5ECF5C}"/>
    <cellStyle name="Comma 3 2 2 2 2 2 2 2 2 2 3 2 2" xfId="46082" xr:uid="{6098F48B-9DA2-40E6-83AA-DEAE89605D96}"/>
    <cellStyle name="Comma 3 2 2 2 2 2 2 2 2 2 3 3" xfId="33794" xr:uid="{92ED98F8-1739-4EA0-BC58-760673102EA4}"/>
    <cellStyle name="Comma 3 2 2 2 2 2 2 2 2 2 4" xfId="15362" xr:uid="{6368DA4D-E8E5-4D04-BD71-B31094C514F0}"/>
    <cellStyle name="Comma 3 2 2 2 2 2 2 2 2 2 4 2" xfId="39938" xr:uid="{9D14874E-7D1F-44F6-AD13-13A4AD450E2A}"/>
    <cellStyle name="Comma 3 2 2 2 2 2 2 2 2 2 5" xfId="27650" xr:uid="{A20AEEED-BB83-45BB-92B6-0155A0A22EC2}"/>
    <cellStyle name="Comma 3 2 2 2 2 2 2 2 2 3" xfId="4610" xr:uid="{3B48340F-2047-41B9-A42B-724E88A20352}"/>
    <cellStyle name="Comma 3 2 2 2 2 2 2 2 2 3 2" xfId="10754" xr:uid="{8E5EA328-F55C-4750-929E-344B37A96C9F}"/>
    <cellStyle name="Comma 3 2 2 2 2 2 2 2 2 3 2 2" xfId="23042" xr:uid="{AB96B93C-2BE1-49B9-AA3F-C6764E62C244}"/>
    <cellStyle name="Comma 3 2 2 2 2 2 2 2 2 3 2 2 2" xfId="47618" xr:uid="{535D6CAC-BECB-4D42-800C-F72ED5166415}"/>
    <cellStyle name="Comma 3 2 2 2 2 2 2 2 2 3 2 3" xfId="35330" xr:uid="{BFC4A5A5-BE55-46F4-BE3B-9D389D9D8CAE}"/>
    <cellStyle name="Comma 3 2 2 2 2 2 2 2 2 3 3" xfId="16898" xr:uid="{5F827EF9-27C0-4658-81E1-544D745B18B4}"/>
    <cellStyle name="Comma 3 2 2 2 2 2 2 2 2 3 3 2" xfId="41474" xr:uid="{799BDCA9-43ED-4DC6-89EA-90162EB0DB3A}"/>
    <cellStyle name="Comma 3 2 2 2 2 2 2 2 2 3 4" xfId="29186" xr:uid="{3CB54819-A8D6-466D-86CA-53611B059D1A}"/>
    <cellStyle name="Comma 3 2 2 2 2 2 2 2 2 4" xfId="7682" xr:uid="{3A8CAF5D-29A8-4C28-93B9-1C93E9B44CB5}"/>
    <cellStyle name="Comma 3 2 2 2 2 2 2 2 2 4 2" xfId="19970" xr:uid="{C9CA5345-4806-4BDE-93FF-894083D6EAF3}"/>
    <cellStyle name="Comma 3 2 2 2 2 2 2 2 2 4 2 2" xfId="44546" xr:uid="{05A8DE4B-01F6-4FC7-B495-0DF46990B899}"/>
    <cellStyle name="Comma 3 2 2 2 2 2 2 2 2 4 3" xfId="32258" xr:uid="{6415B553-D759-4F48-A0B8-1CDE82B5AFC2}"/>
    <cellStyle name="Comma 3 2 2 2 2 2 2 2 2 5" xfId="13826" xr:uid="{3273202E-9B36-4D17-B027-D62EE4457468}"/>
    <cellStyle name="Comma 3 2 2 2 2 2 2 2 2 5 2" xfId="38402" xr:uid="{A8A0ECDB-D4F8-4122-88AB-FCB82342C4BB}"/>
    <cellStyle name="Comma 3 2 2 2 2 2 2 2 2 6" xfId="26114" xr:uid="{CDEEA83E-93D8-49B3-A81F-0334200C5FAC}"/>
    <cellStyle name="Comma 3 2 2 2 2 2 2 2 3" xfId="2306" xr:uid="{D687DA96-B631-4302-BA0A-F7A662641532}"/>
    <cellStyle name="Comma 3 2 2 2 2 2 2 2 3 2" xfId="5378" xr:uid="{361B54AD-714B-42EA-8A61-BD5A967F2928}"/>
    <cellStyle name="Comma 3 2 2 2 2 2 2 2 3 2 2" xfId="11522" xr:uid="{2BC2BAA4-100F-42E9-BB17-B5DBD0A6FECD}"/>
    <cellStyle name="Comma 3 2 2 2 2 2 2 2 3 2 2 2" xfId="23810" xr:uid="{91BD8EFD-1961-4988-BEDF-9E995FCCB5BE}"/>
    <cellStyle name="Comma 3 2 2 2 2 2 2 2 3 2 2 2 2" xfId="48386" xr:uid="{0D2B0BB1-CFDC-4BB2-83FB-84066F2ED91F}"/>
    <cellStyle name="Comma 3 2 2 2 2 2 2 2 3 2 2 3" xfId="36098" xr:uid="{67E8C288-E8FA-4051-A284-9586690D78C5}"/>
    <cellStyle name="Comma 3 2 2 2 2 2 2 2 3 2 3" xfId="17666" xr:uid="{9CB6AF51-2E0E-459A-9E61-D1849779AABA}"/>
    <cellStyle name="Comma 3 2 2 2 2 2 2 2 3 2 3 2" xfId="42242" xr:uid="{AF93E6CE-44B4-4ADA-A619-F21AC9AB0FD6}"/>
    <cellStyle name="Comma 3 2 2 2 2 2 2 2 3 2 4" xfId="29954" xr:uid="{FB9533ED-7036-4358-9382-0B420B2F27E3}"/>
    <cellStyle name="Comma 3 2 2 2 2 2 2 2 3 3" xfId="8450" xr:uid="{5561A1DB-9AE5-4FE9-AFC8-2D956CCC229A}"/>
    <cellStyle name="Comma 3 2 2 2 2 2 2 2 3 3 2" xfId="20738" xr:uid="{76EFAFA7-6C08-4596-AB7D-6EE76F47B1D9}"/>
    <cellStyle name="Comma 3 2 2 2 2 2 2 2 3 3 2 2" xfId="45314" xr:uid="{362D76F9-C0DC-44F9-B46F-7B44A99E6D9F}"/>
    <cellStyle name="Comma 3 2 2 2 2 2 2 2 3 3 3" xfId="33026" xr:uid="{F5BDFA2F-A16C-4DEB-9500-90CE225E8B75}"/>
    <cellStyle name="Comma 3 2 2 2 2 2 2 2 3 4" xfId="14594" xr:uid="{B575C2B3-D4DC-4173-9C78-F585A928E0BF}"/>
    <cellStyle name="Comma 3 2 2 2 2 2 2 2 3 4 2" xfId="39170" xr:uid="{4FB670D4-5164-4B42-BCB6-6B646D0FD51B}"/>
    <cellStyle name="Comma 3 2 2 2 2 2 2 2 3 5" xfId="26882" xr:uid="{522D1581-7043-45C8-BE1E-E3D5CF952495}"/>
    <cellStyle name="Comma 3 2 2 2 2 2 2 2 4" xfId="3842" xr:uid="{97E3218C-2D02-49D1-816C-43CF47F727CB}"/>
    <cellStyle name="Comma 3 2 2 2 2 2 2 2 4 2" xfId="9986" xr:uid="{63016CDD-B4E4-40A7-9F10-99C51A53B9FF}"/>
    <cellStyle name="Comma 3 2 2 2 2 2 2 2 4 2 2" xfId="22274" xr:uid="{CCD24FC6-B4E6-4C33-A759-5607E5D317B1}"/>
    <cellStyle name="Comma 3 2 2 2 2 2 2 2 4 2 2 2" xfId="46850" xr:uid="{37C4E165-0733-43C9-8826-0344B3D8F4E1}"/>
    <cellStyle name="Comma 3 2 2 2 2 2 2 2 4 2 3" xfId="34562" xr:uid="{36503DCB-9858-42AF-A7B2-1A916E00642C}"/>
    <cellStyle name="Comma 3 2 2 2 2 2 2 2 4 3" xfId="16130" xr:uid="{5F1B19F6-AC85-4B6D-92BE-275262ADE052}"/>
    <cellStyle name="Comma 3 2 2 2 2 2 2 2 4 3 2" xfId="40706" xr:uid="{40A4F789-184D-454D-9D70-B8A2C84BC484}"/>
    <cellStyle name="Comma 3 2 2 2 2 2 2 2 4 4" xfId="28418" xr:uid="{60C99CAE-6D4C-4946-B285-442FE2664CC7}"/>
    <cellStyle name="Comma 3 2 2 2 2 2 2 2 5" xfId="6914" xr:uid="{0B4DD2BF-E487-4B33-B7BE-6DA8146B17FA}"/>
    <cellStyle name="Comma 3 2 2 2 2 2 2 2 5 2" xfId="19202" xr:uid="{8C672417-5F14-481A-997F-F22F8510F05E}"/>
    <cellStyle name="Comma 3 2 2 2 2 2 2 2 5 2 2" xfId="43778" xr:uid="{BCD1D346-E871-4F18-92D9-54B1800ADB41}"/>
    <cellStyle name="Comma 3 2 2 2 2 2 2 2 5 3" xfId="31490" xr:uid="{0F336C98-F404-4B01-9D4B-D79F48784FA7}"/>
    <cellStyle name="Comma 3 2 2 2 2 2 2 2 6" xfId="13058" xr:uid="{BDD9B6C7-02AE-485B-8418-2B4FC68C3F96}"/>
    <cellStyle name="Comma 3 2 2 2 2 2 2 2 6 2" xfId="37634" xr:uid="{20E4764A-DB77-431A-AF69-C2137A033349}"/>
    <cellStyle name="Comma 3 2 2 2 2 2 2 2 7" xfId="25346" xr:uid="{891CABB5-5FFD-45F4-9B4E-AF1518B3E22D}"/>
    <cellStyle name="Comma 3 2 2 2 2 2 2 3" xfId="1154" xr:uid="{7A6B2DA2-F656-45D3-80CF-1FC02A2D0B03}"/>
    <cellStyle name="Comma 3 2 2 2 2 2 2 3 2" xfId="2690" xr:uid="{73E1AB1A-C415-4882-B18D-4F298D659F1B}"/>
    <cellStyle name="Comma 3 2 2 2 2 2 2 3 2 2" xfId="5762" xr:uid="{0C5AB2EB-5BBE-4E61-AC14-0DA26E38FE65}"/>
    <cellStyle name="Comma 3 2 2 2 2 2 2 3 2 2 2" xfId="11906" xr:uid="{9B010C5B-C437-45CB-A759-CC8A287220C2}"/>
    <cellStyle name="Comma 3 2 2 2 2 2 2 3 2 2 2 2" xfId="24194" xr:uid="{8BFEC585-8598-4C78-BF9E-BC893107FB75}"/>
    <cellStyle name="Comma 3 2 2 2 2 2 2 3 2 2 2 2 2" xfId="48770" xr:uid="{EF1FDB55-0B50-4F0E-915B-C6D8329805C0}"/>
    <cellStyle name="Comma 3 2 2 2 2 2 2 3 2 2 2 3" xfId="36482" xr:uid="{A42B4483-906D-40BF-984D-21E40D435508}"/>
    <cellStyle name="Comma 3 2 2 2 2 2 2 3 2 2 3" xfId="18050" xr:uid="{88AFD386-74D7-460E-97CF-0F3A62BDC2F6}"/>
    <cellStyle name="Comma 3 2 2 2 2 2 2 3 2 2 3 2" xfId="42626" xr:uid="{9BD4410E-0B63-4C3B-8B74-C5E79CE2419A}"/>
    <cellStyle name="Comma 3 2 2 2 2 2 2 3 2 2 4" xfId="30338" xr:uid="{6CBF43CF-EF82-4D24-8829-6103663F49ED}"/>
    <cellStyle name="Comma 3 2 2 2 2 2 2 3 2 3" xfId="8834" xr:uid="{9EFA2E10-151C-4A4E-A086-055CA8A5912A}"/>
    <cellStyle name="Comma 3 2 2 2 2 2 2 3 2 3 2" xfId="21122" xr:uid="{C9A9F797-1AB0-4E20-8CB9-3FD1F992A0D3}"/>
    <cellStyle name="Comma 3 2 2 2 2 2 2 3 2 3 2 2" xfId="45698" xr:uid="{0E5EF06C-1C98-493A-9609-7BC153443C32}"/>
    <cellStyle name="Comma 3 2 2 2 2 2 2 3 2 3 3" xfId="33410" xr:uid="{E10DE3DE-9E3C-482E-A070-061ACA33657D}"/>
    <cellStyle name="Comma 3 2 2 2 2 2 2 3 2 4" xfId="14978" xr:uid="{DA23493C-3B67-44B5-9C75-40067923AD3B}"/>
    <cellStyle name="Comma 3 2 2 2 2 2 2 3 2 4 2" xfId="39554" xr:uid="{6F1A45ED-4EA4-4B91-B9FB-2A8D2DABF4C8}"/>
    <cellStyle name="Comma 3 2 2 2 2 2 2 3 2 5" xfId="27266" xr:uid="{AC54786D-7357-4ED7-A5ED-6A2C8D4D026A}"/>
    <cellStyle name="Comma 3 2 2 2 2 2 2 3 3" xfId="4226" xr:uid="{0BF0C744-4406-473A-9BC6-F3760BBA7EBC}"/>
    <cellStyle name="Comma 3 2 2 2 2 2 2 3 3 2" xfId="10370" xr:uid="{94A4602A-539E-4B93-A716-6E5388C43157}"/>
    <cellStyle name="Comma 3 2 2 2 2 2 2 3 3 2 2" xfId="22658" xr:uid="{DB2D38C9-AD90-4152-978E-43AFBBE48573}"/>
    <cellStyle name="Comma 3 2 2 2 2 2 2 3 3 2 2 2" xfId="47234" xr:uid="{E8456474-6B8F-4FEA-B614-82411A338357}"/>
    <cellStyle name="Comma 3 2 2 2 2 2 2 3 3 2 3" xfId="34946" xr:uid="{133373FB-8906-4803-94E6-11D5D8BEC998}"/>
    <cellStyle name="Comma 3 2 2 2 2 2 2 3 3 3" xfId="16514" xr:uid="{FE42FFBA-E207-43D4-BCFB-0AD52C3E13B0}"/>
    <cellStyle name="Comma 3 2 2 2 2 2 2 3 3 3 2" xfId="41090" xr:uid="{863622C1-A885-47B7-BDC6-AF4DA4C84F96}"/>
    <cellStyle name="Comma 3 2 2 2 2 2 2 3 3 4" xfId="28802" xr:uid="{2827BF09-D1F1-4C9F-BA4E-11EE48B479D9}"/>
    <cellStyle name="Comma 3 2 2 2 2 2 2 3 4" xfId="7298" xr:uid="{222033A1-754E-45EB-AFDA-376DCCC2C632}"/>
    <cellStyle name="Comma 3 2 2 2 2 2 2 3 4 2" xfId="19586" xr:uid="{99701582-B387-4BC0-A00E-D02621A7D6CC}"/>
    <cellStyle name="Comma 3 2 2 2 2 2 2 3 4 2 2" xfId="44162" xr:uid="{0424BE81-02C2-4D36-9323-CDB9BEB3CA70}"/>
    <cellStyle name="Comma 3 2 2 2 2 2 2 3 4 3" xfId="31874" xr:uid="{D03A9BAC-95A1-4E1A-B471-56E792C84EB0}"/>
    <cellStyle name="Comma 3 2 2 2 2 2 2 3 5" xfId="13442" xr:uid="{28888A99-2289-46AF-B3F8-4E2F1E60CCD4}"/>
    <cellStyle name="Comma 3 2 2 2 2 2 2 3 5 2" xfId="38018" xr:uid="{02289FDD-B2CC-4833-B800-DF97A43A60D1}"/>
    <cellStyle name="Comma 3 2 2 2 2 2 2 3 6" xfId="25730" xr:uid="{F90FDC26-68D2-4617-8940-8F6E2451EC85}"/>
    <cellStyle name="Comma 3 2 2 2 2 2 2 4" xfId="1922" xr:uid="{20978EB7-BBA7-467E-9567-F3CEFEC42BCC}"/>
    <cellStyle name="Comma 3 2 2 2 2 2 2 4 2" xfId="4994" xr:uid="{4ADBEBEC-5781-47F3-A2B8-DA7000E4E8EB}"/>
    <cellStyle name="Comma 3 2 2 2 2 2 2 4 2 2" xfId="11138" xr:uid="{16C6B570-C0B9-423C-9FE8-31D4F21F07F4}"/>
    <cellStyle name="Comma 3 2 2 2 2 2 2 4 2 2 2" xfId="23426" xr:uid="{AEBC1AEB-78CF-4C98-BDA7-F3D42C91193D}"/>
    <cellStyle name="Comma 3 2 2 2 2 2 2 4 2 2 2 2" xfId="48002" xr:uid="{78E8033C-0D01-4219-8F2F-7B6D22F50075}"/>
    <cellStyle name="Comma 3 2 2 2 2 2 2 4 2 2 3" xfId="35714" xr:uid="{35EA1693-2C2D-4AA4-BB20-61207CA4325F}"/>
    <cellStyle name="Comma 3 2 2 2 2 2 2 4 2 3" xfId="17282" xr:uid="{A2B6A280-5D5F-4ACD-8D9A-9386C978C713}"/>
    <cellStyle name="Comma 3 2 2 2 2 2 2 4 2 3 2" xfId="41858" xr:uid="{8FAA1057-10D2-4E0E-B927-0DDB7F7CC829}"/>
    <cellStyle name="Comma 3 2 2 2 2 2 2 4 2 4" xfId="29570" xr:uid="{E4806CA0-5E22-4259-9E66-F2CDA749FB02}"/>
    <cellStyle name="Comma 3 2 2 2 2 2 2 4 3" xfId="8066" xr:uid="{B94C9507-7274-41E3-9A6C-666388B61366}"/>
    <cellStyle name="Comma 3 2 2 2 2 2 2 4 3 2" xfId="20354" xr:uid="{0024570B-6BF6-4772-9FFF-341AB21200AB}"/>
    <cellStyle name="Comma 3 2 2 2 2 2 2 4 3 2 2" xfId="44930" xr:uid="{46017C63-9FD2-4C69-971B-87EE5F2A9830}"/>
    <cellStyle name="Comma 3 2 2 2 2 2 2 4 3 3" xfId="32642" xr:uid="{6E6BFFD6-663C-418B-BC21-3E93CE7EC34A}"/>
    <cellStyle name="Comma 3 2 2 2 2 2 2 4 4" xfId="14210" xr:uid="{198FBEFC-C803-46A5-AC94-1239E8854521}"/>
    <cellStyle name="Comma 3 2 2 2 2 2 2 4 4 2" xfId="38786" xr:uid="{492B2190-E4BB-463A-9600-7EE622EE7699}"/>
    <cellStyle name="Comma 3 2 2 2 2 2 2 4 5" xfId="26498" xr:uid="{08E56A36-DEBF-49A5-82B8-17D6CAE8E9D9}"/>
    <cellStyle name="Comma 3 2 2 2 2 2 2 5" xfId="3458" xr:uid="{FA23AE00-B27C-4E4A-8C94-215291F610A9}"/>
    <cellStyle name="Comma 3 2 2 2 2 2 2 5 2" xfId="9602" xr:uid="{3E1457C4-FEFA-4FCD-9511-9FB09C4F1879}"/>
    <cellStyle name="Comma 3 2 2 2 2 2 2 5 2 2" xfId="21890" xr:uid="{505D2EE6-7755-4741-9FDF-030A36B676F3}"/>
    <cellStyle name="Comma 3 2 2 2 2 2 2 5 2 2 2" xfId="46466" xr:uid="{5A7F8A6F-BC35-4594-9F00-3A1E8A8D3984}"/>
    <cellStyle name="Comma 3 2 2 2 2 2 2 5 2 3" xfId="34178" xr:uid="{CDD4A13D-89BC-42C1-96F6-44403A8050BE}"/>
    <cellStyle name="Comma 3 2 2 2 2 2 2 5 3" xfId="15746" xr:uid="{55C6075D-FF52-43C8-AD23-506A5BC25987}"/>
    <cellStyle name="Comma 3 2 2 2 2 2 2 5 3 2" xfId="40322" xr:uid="{AE9B72D1-C9F7-418A-9558-7B6F6C079F18}"/>
    <cellStyle name="Comma 3 2 2 2 2 2 2 5 4" xfId="28034" xr:uid="{9A0094E0-8957-40F5-B2DF-BC522E15D7CE}"/>
    <cellStyle name="Comma 3 2 2 2 2 2 2 6" xfId="6530" xr:uid="{70DFEE84-3DB6-4B08-BA2C-28EB79E72F01}"/>
    <cellStyle name="Comma 3 2 2 2 2 2 2 6 2" xfId="18818" xr:uid="{92AF7127-6837-479B-B5FF-503866183688}"/>
    <cellStyle name="Comma 3 2 2 2 2 2 2 6 2 2" xfId="43394" xr:uid="{1769AEDC-05FC-4E41-BF09-6983D2478DA9}"/>
    <cellStyle name="Comma 3 2 2 2 2 2 2 6 3" xfId="31106" xr:uid="{3BF772B2-DB02-4CC8-989B-16567F5B04F4}"/>
    <cellStyle name="Comma 3 2 2 2 2 2 2 7" xfId="12674" xr:uid="{702DEE7E-A3B5-48D5-BB91-770EAC528953}"/>
    <cellStyle name="Comma 3 2 2 2 2 2 2 7 2" xfId="37250" xr:uid="{725B2E23-CC19-4163-AF1A-A5EA41215D85}"/>
    <cellStyle name="Comma 3 2 2 2 2 2 2 8" xfId="24962" xr:uid="{20042CC3-79DC-4063-AE67-D3E5AE3481B2}"/>
    <cellStyle name="Comma 3 2 2 2 2 2 3" xfId="578" xr:uid="{BEE03571-553B-4100-B8BC-53BEC87BE3AA}"/>
    <cellStyle name="Comma 3 2 2 2 2 2 3 2" xfId="1346" xr:uid="{A1F4628F-F091-49C4-8F30-F200630BBA78}"/>
    <cellStyle name="Comma 3 2 2 2 2 2 3 2 2" xfId="2882" xr:uid="{8114E5BC-A3BD-4249-BC47-729FDE938FF1}"/>
    <cellStyle name="Comma 3 2 2 2 2 2 3 2 2 2" xfId="5954" xr:uid="{F61CFDE9-A7EE-4B38-B374-9DC1844F354B}"/>
    <cellStyle name="Comma 3 2 2 2 2 2 3 2 2 2 2" xfId="12098" xr:uid="{7A4BD598-C67B-42B9-B852-928293F5AF8B}"/>
    <cellStyle name="Comma 3 2 2 2 2 2 3 2 2 2 2 2" xfId="24386" xr:uid="{8F2AE541-67E4-40A9-B923-61AE76B184BB}"/>
    <cellStyle name="Comma 3 2 2 2 2 2 3 2 2 2 2 2 2" xfId="48962" xr:uid="{E4CE1129-179C-4A77-919D-794F69A4EC60}"/>
    <cellStyle name="Comma 3 2 2 2 2 2 3 2 2 2 2 3" xfId="36674" xr:uid="{12155CA5-00ED-4180-8E3B-A943F049D802}"/>
    <cellStyle name="Comma 3 2 2 2 2 2 3 2 2 2 3" xfId="18242" xr:uid="{785DE19E-3DB7-425B-9C98-5AB3D817120E}"/>
    <cellStyle name="Comma 3 2 2 2 2 2 3 2 2 2 3 2" xfId="42818" xr:uid="{F735394E-26DE-426E-83C2-9D3289EACC36}"/>
    <cellStyle name="Comma 3 2 2 2 2 2 3 2 2 2 4" xfId="30530" xr:uid="{C48DAF6C-3C78-47E0-9CFD-4DA86378026E}"/>
    <cellStyle name="Comma 3 2 2 2 2 2 3 2 2 3" xfId="9026" xr:uid="{EDE114EA-D892-436D-ABE1-D3C7A8FD6BFF}"/>
    <cellStyle name="Comma 3 2 2 2 2 2 3 2 2 3 2" xfId="21314" xr:uid="{44194636-2C79-4AB0-B6DA-9D8F438F8F13}"/>
    <cellStyle name="Comma 3 2 2 2 2 2 3 2 2 3 2 2" xfId="45890" xr:uid="{D0C055A0-5E55-4D05-AA0C-C8F6E31E96E6}"/>
    <cellStyle name="Comma 3 2 2 2 2 2 3 2 2 3 3" xfId="33602" xr:uid="{93A6E7CE-624C-4445-A8A3-5D110C78E455}"/>
    <cellStyle name="Comma 3 2 2 2 2 2 3 2 2 4" xfId="15170" xr:uid="{AED76B85-B677-4EE7-AA0F-917C556B7CD7}"/>
    <cellStyle name="Comma 3 2 2 2 2 2 3 2 2 4 2" xfId="39746" xr:uid="{2E0FF453-AA72-4F63-9E9D-B38D797B2472}"/>
    <cellStyle name="Comma 3 2 2 2 2 2 3 2 2 5" xfId="27458" xr:uid="{D6653B75-80B5-4AA9-9521-A5D02C5212A1}"/>
    <cellStyle name="Comma 3 2 2 2 2 2 3 2 3" xfId="4418" xr:uid="{B7902CC4-40DF-4709-8623-803534081D68}"/>
    <cellStyle name="Comma 3 2 2 2 2 2 3 2 3 2" xfId="10562" xr:uid="{0C6D16CB-B8AF-4743-B4DC-BCD33492159B}"/>
    <cellStyle name="Comma 3 2 2 2 2 2 3 2 3 2 2" xfId="22850" xr:uid="{184D80C7-0713-465F-A293-99113B983B3B}"/>
    <cellStyle name="Comma 3 2 2 2 2 2 3 2 3 2 2 2" xfId="47426" xr:uid="{989DCE3D-9457-4308-BC27-52B73447E692}"/>
    <cellStyle name="Comma 3 2 2 2 2 2 3 2 3 2 3" xfId="35138" xr:uid="{CCD5EA51-12FA-48CA-8552-CD064CDC8792}"/>
    <cellStyle name="Comma 3 2 2 2 2 2 3 2 3 3" xfId="16706" xr:uid="{A47219E0-C732-428B-8AC0-1E26BBD8454D}"/>
    <cellStyle name="Comma 3 2 2 2 2 2 3 2 3 3 2" xfId="41282" xr:uid="{4DEFB60B-AD98-4A96-92C0-0CF2BCDE1BCF}"/>
    <cellStyle name="Comma 3 2 2 2 2 2 3 2 3 4" xfId="28994" xr:uid="{1145F85F-70E5-42B6-AD87-29A4EC7C5379}"/>
    <cellStyle name="Comma 3 2 2 2 2 2 3 2 4" xfId="7490" xr:uid="{F63F9FDA-E398-4CAA-8583-CF77CD02FAA8}"/>
    <cellStyle name="Comma 3 2 2 2 2 2 3 2 4 2" xfId="19778" xr:uid="{57057ACF-5FC7-4A63-8676-985043037490}"/>
    <cellStyle name="Comma 3 2 2 2 2 2 3 2 4 2 2" xfId="44354" xr:uid="{BD9D359D-DD56-4FB0-9E08-A1ACD652F0BF}"/>
    <cellStyle name="Comma 3 2 2 2 2 2 3 2 4 3" xfId="32066" xr:uid="{9B7FF628-2F8D-4423-8B94-501A6DDA8118}"/>
    <cellStyle name="Comma 3 2 2 2 2 2 3 2 5" xfId="13634" xr:uid="{E022F6AC-127E-4829-A592-4D6BDF9D1422}"/>
    <cellStyle name="Comma 3 2 2 2 2 2 3 2 5 2" xfId="38210" xr:uid="{99C690C1-0C32-4CE9-B77F-53AC1352718E}"/>
    <cellStyle name="Comma 3 2 2 2 2 2 3 2 6" xfId="25922" xr:uid="{911635FC-D6B5-452E-9216-5754AF583C99}"/>
    <cellStyle name="Comma 3 2 2 2 2 2 3 3" xfId="2114" xr:uid="{B93E5AC7-1539-40D8-984D-D9B4528998A6}"/>
    <cellStyle name="Comma 3 2 2 2 2 2 3 3 2" xfId="5186" xr:uid="{903830B8-0C9C-4815-935B-79894F2EEC2A}"/>
    <cellStyle name="Comma 3 2 2 2 2 2 3 3 2 2" xfId="11330" xr:uid="{23797961-C0B7-414D-AD9A-10C693CA402D}"/>
    <cellStyle name="Comma 3 2 2 2 2 2 3 3 2 2 2" xfId="23618" xr:uid="{54F05288-C0E3-4D4A-B93C-FF7C98A456EB}"/>
    <cellStyle name="Comma 3 2 2 2 2 2 3 3 2 2 2 2" xfId="48194" xr:uid="{AD640C36-D0CF-4066-BF9B-16BE8D0DD717}"/>
    <cellStyle name="Comma 3 2 2 2 2 2 3 3 2 2 3" xfId="35906" xr:uid="{373EAE31-77AA-4926-BD9E-613B09673EE3}"/>
    <cellStyle name="Comma 3 2 2 2 2 2 3 3 2 3" xfId="17474" xr:uid="{7356E787-150D-43F3-BA0B-FA80117D540E}"/>
    <cellStyle name="Comma 3 2 2 2 2 2 3 3 2 3 2" xfId="42050" xr:uid="{367A8C84-8EF2-4E88-B4A5-4C5EAC966377}"/>
    <cellStyle name="Comma 3 2 2 2 2 2 3 3 2 4" xfId="29762" xr:uid="{C05A30ED-805B-4ECB-867D-727A5E577337}"/>
    <cellStyle name="Comma 3 2 2 2 2 2 3 3 3" xfId="8258" xr:uid="{7A0317F4-F36E-4918-83F7-5A45E57F4045}"/>
    <cellStyle name="Comma 3 2 2 2 2 2 3 3 3 2" xfId="20546" xr:uid="{FE818F10-F523-47E3-9530-EE097DD40C8B}"/>
    <cellStyle name="Comma 3 2 2 2 2 2 3 3 3 2 2" xfId="45122" xr:uid="{E56A13F9-D96E-452A-BDB3-60BA74793C62}"/>
    <cellStyle name="Comma 3 2 2 2 2 2 3 3 3 3" xfId="32834" xr:uid="{D386D1A6-35B0-472C-A038-DC4107781791}"/>
    <cellStyle name="Comma 3 2 2 2 2 2 3 3 4" xfId="14402" xr:uid="{99B1320E-ED2A-4404-AD2C-B6ABC45F0629}"/>
    <cellStyle name="Comma 3 2 2 2 2 2 3 3 4 2" xfId="38978" xr:uid="{21AE195B-341F-4A7E-AA93-FE19D7E6D76F}"/>
    <cellStyle name="Comma 3 2 2 2 2 2 3 3 5" xfId="26690" xr:uid="{84225BDC-3DC1-4A49-99EC-69035764BF15}"/>
    <cellStyle name="Comma 3 2 2 2 2 2 3 4" xfId="3650" xr:uid="{D90E506E-2C06-4498-B33C-5B8B02915F8B}"/>
    <cellStyle name="Comma 3 2 2 2 2 2 3 4 2" xfId="9794" xr:uid="{A98C5159-4B1F-419D-88ED-79F927FF44B9}"/>
    <cellStyle name="Comma 3 2 2 2 2 2 3 4 2 2" xfId="22082" xr:uid="{64D4467D-D081-4186-9154-8F58B7EB963D}"/>
    <cellStyle name="Comma 3 2 2 2 2 2 3 4 2 2 2" xfId="46658" xr:uid="{A2693B8A-D68A-45D4-AF71-0C0CEDF0606B}"/>
    <cellStyle name="Comma 3 2 2 2 2 2 3 4 2 3" xfId="34370" xr:uid="{D71FC093-1510-42FA-B009-5A4A87F926CC}"/>
    <cellStyle name="Comma 3 2 2 2 2 2 3 4 3" xfId="15938" xr:uid="{EBDB310C-6980-4B60-ACC6-16F557F1CCBD}"/>
    <cellStyle name="Comma 3 2 2 2 2 2 3 4 3 2" xfId="40514" xr:uid="{EE810820-119F-4911-B8EB-328C5C3BF049}"/>
    <cellStyle name="Comma 3 2 2 2 2 2 3 4 4" xfId="28226" xr:uid="{0527EE16-2ACB-4574-8A9D-89798E51E5DF}"/>
    <cellStyle name="Comma 3 2 2 2 2 2 3 5" xfId="6722" xr:uid="{76761B6D-587C-4672-8409-C1083B0C75F3}"/>
    <cellStyle name="Comma 3 2 2 2 2 2 3 5 2" xfId="19010" xr:uid="{0E294F7E-A263-46FA-9094-AFC79EC120A0}"/>
    <cellStyle name="Comma 3 2 2 2 2 2 3 5 2 2" xfId="43586" xr:uid="{111E0B3A-D673-40D8-A130-C826A6F6DD25}"/>
    <cellStyle name="Comma 3 2 2 2 2 2 3 5 3" xfId="31298" xr:uid="{B5B85B4C-97EE-4751-8575-8C7D61EE3B17}"/>
    <cellStyle name="Comma 3 2 2 2 2 2 3 6" xfId="12866" xr:uid="{EDC1DBFA-702A-4C74-AE0C-555843BF0FA2}"/>
    <cellStyle name="Comma 3 2 2 2 2 2 3 6 2" xfId="37442" xr:uid="{4F09F8B0-1504-4394-B141-7B62269B1FBD}"/>
    <cellStyle name="Comma 3 2 2 2 2 2 3 7" xfId="25154" xr:uid="{D00647B6-8CA9-4E7F-844A-48AFFD6858B5}"/>
    <cellStyle name="Comma 3 2 2 2 2 2 4" xfId="962" xr:uid="{5E75BEDB-019A-4E52-9332-B35FC964AE7A}"/>
    <cellStyle name="Comma 3 2 2 2 2 2 4 2" xfId="2498" xr:uid="{37FD9AF7-57DA-4A5D-9146-76124DEBF54F}"/>
    <cellStyle name="Comma 3 2 2 2 2 2 4 2 2" xfId="5570" xr:uid="{D022518A-16EC-4ACB-A16E-08ADDE98A428}"/>
    <cellStyle name="Comma 3 2 2 2 2 2 4 2 2 2" xfId="11714" xr:uid="{9CF2D832-1900-47AA-91C0-877D2054AD6E}"/>
    <cellStyle name="Comma 3 2 2 2 2 2 4 2 2 2 2" xfId="24002" xr:uid="{6919FD83-5567-449A-91DE-DD71BA8B03D1}"/>
    <cellStyle name="Comma 3 2 2 2 2 2 4 2 2 2 2 2" xfId="48578" xr:uid="{2D47A42F-5B45-471F-BD9E-DB0B309DFBFF}"/>
    <cellStyle name="Comma 3 2 2 2 2 2 4 2 2 2 3" xfId="36290" xr:uid="{DF601D77-F2C1-4A36-8332-8B323F6256E1}"/>
    <cellStyle name="Comma 3 2 2 2 2 2 4 2 2 3" xfId="17858" xr:uid="{2B1C8135-70EF-4ECA-A269-69FBF8A2B6FF}"/>
    <cellStyle name="Comma 3 2 2 2 2 2 4 2 2 3 2" xfId="42434" xr:uid="{396754DB-58E6-4C75-B6DE-98496828559A}"/>
    <cellStyle name="Comma 3 2 2 2 2 2 4 2 2 4" xfId="30146" xr:uid="{02B24519-ED6E-4134-A090-A0FABBFF0E90}"/>
    <cellStyle name="Comma 3 2 2 2 2 2 4 2 3" xfId="8642" xr:uid="{2F2E88BC-8051-4B47-AD38-2BADD32FABE3}"/>
    <cellStyle name="Comma 3 2 2 2 2 2 4 2 3 2" xfId="20930" xr:uid="{B289BB25-CC3F-4893-AAE1-1CE39ED31EE1}"/>
    <cellStyle name="Comma 3 2 2 2 2 2 4 2 3 2 2" xfId="45506" xr:uid="{CADB3E51-D1C7-4094-95A8-31F14A23A4E2}"/>
    <cellStyle name="Comma 3 2 2 2 2 2 4 2 3 3" xfId="33218" xr:uid="{42D00B7D-9464-4E93-8BC6-4660816AB71B}"/>
    <cellStyle name="Comma 3 2 2 2 2 2 4 2 4" xfId="14786" xr:uid="{33151278-999B-405E-8C47-915E5951907B}"/>
    <cellStyle name="Comma 3 2 2 2 2 2 4 2 4 2" xfId="39362" xr:uid="{4338A565-09E0-4274-96DD-172CEF0FC0FE}"/>
    <cellStyle name="Comma 3 2 2 2 2 2 4 2 5" xfId="27074" xr:uid="{B36A3022-F5FC-4CDE-B5D4-8E1CBC223AB5}"/>
    <cellStyle name="Comma 3 2 2 2 2 2 4 3" xfId="4034" xr:uid="{9CF63AFF-2CE4-4C6B-8C92-ED7E75F10196}"/>
    <cellStyle name="Comma 3 2 2 2 2 2 4 3 2" xfId="10178" xr:uid="{55E39172-0BB8-45ED-9BF5-0B0088F69209}"/>
    <cellStyle name="Comma 3 2 2 2 2 2 4 3 2 2" xfId="22466" xr:uid="{ABA09892-30D4-4759-8B36-95119152C5BD}"/>
    <cellStyle name="Comma 3 2 2 2 2 2 4 3 2 2 2" xfId="47042" xr:uid="{F3594916-5FD7-4422-899D-404EB2C62546}"/>
    <cellStyle name="Comma 3 2 2 2 2 2 4 3 2 3" xfId="34754" xr:uid="{6571D38C-6E11-4253-873E-17315F790C60}"/>
    <cellStyle name="Comma 3 2 2 2 2 2 4 3 3" xfId="16322" xr:uid="{962106B3-43A1-4797-A744-F9D284D6DA2F}"/>
    <cellStyle name="Comma 3 2 2 2 2 2 4 3 3 2" xfId="40898" xr:uid="{BCE75891-EC26-4481-AE78-B4AD5186EF15}"/>
    <cellStyle name="Comma 3 2 2 2 2 2 4 3 4" xfId="28610" xr:uid="{5FE731DB-907F-48E2-8C92-DA8EC48A9C2C}"/>
    <cellStyle name="Comma 3 2 2 2 2 2 4 4" xfId="7106" xr:uid="{EADEBB5C-0467-4FB2-AC13-816C8FCD4B5E}"/>
    <cellStyle name="Comma 3 2 2 2 2 2 4 4 2" xfId="19394" xr:uid="{25CB179C-ED7E-4745-9783-6D4C2CE7DC8C}"/>
    <cellStyle name="Comma 3 2 2 2 2 2 4 4 2 2" xfId="43970" xr:uid="{3CA9A1A3-1E94-45E9-B0BB-1F9EAC2C228D}"/>
    <cellStyle name="Comma 3 2 2 2 2 2 4 4 3" xfId="31682" xr:uid="{891B34F0-6F8E-44E9-B49E-4DE5BB536AFF}"/>
    <cellStyle name="Comma 3 2 2 2 2 2 4 5" xfId="13250" xr:uid="{5CDAC2A6-EF2B-416C-A19A-4E7BC3EACDBF}"/>
    <cellStyle name="Comma 3 2 2 2 2 2 4 5 2" xfId="37826" xr:uid="{FE406ED7-C5EB-4C34-A068-8B3F149E1E52}"/>
    <cellStyle name="Comma 3 2 2 2 2 2 4 6" xfId="25538" xr:uid="{55A7A06D-5F78-4B90-9C05-3D1D8E26537A}"/>
    <cellStyle name="Comma 3 2 2 2 2 2 5" xfId="1730" xr:uid="{15BB8768-6DC6-4D4C-B13E-7A7EF93BC984}"/>
    <cellStyle name="Comma 3 2 2 2 2 2 5 2" xfId="4802" xr:uid="{772C7D68-2ECA-4AE2-81BF-690F550F8E07}"/>
    <cellStyle name="Comma 3 2 2 2 2 2 5 2 2" xfId="10946" xr:uid="{5133F6C0-72CE-4E75-A928-9164D84A592C}"/>
    <cellStyle name="Comma 3 2 2 2 2 2 5 2 2 2" xfId="23234" xr:uid="{8DC7A69D-F529-4E3E-A64A-664D82B6F30E}"/>
    <cellStyle name="Comma 3 2 2 2 2 2 5 2 2 2 2" xfId="47810" xr:uid="{BDCF6CF1-206E-4276-B913-605C1AFA713F}"/>
    <cellStyle name="Comma 3 2 2 2 2 2 5 2 2 3" xfId="35522" xr:uid="{54BD4F73-8A0E-4C7F-A163-42256DA20897}"/>
    <cellStyle name="Comma 3 2 2 2 2 2 5 2 3" xfId="17090" xr:uid="{3210B576-B4DA-4C61-8985-90769775D906}"/>
    <cellStyle name="Comma 3 2 2 2 2 2 5 2 3 2" xfId="41666" xr:uid="{9FB6191B-C475-440B-A9C6-68977663B9AC}"/>
    <cellStyle name="Comma 3 2 2 2 2 2 5 2 4" xfId="29378" xr:uid="{75B88A8B-B1D4-4018-978E-9C12C1009783}"/>
    <cellStyle name="Comma 3 2 2 2 2 2 5 3" xfId="7874" xr:uid="{E09F55C3-6FE2-4085-B063-0B5D538665C5}"/>
    <cellStyle name="Comma 3 2 2 2 2 2 5 3 2" xfId="20162" xr:uid="{BEF6AB40-1F3A-4C07-972C-063859B5D82F}"/>
    <cellStyle name="Comma 3 2 2 2 2 2 5 3 2 2" xfId="44738" xr:uid="{180CED5E-3CE6-45EB-97D8-4BEF9E011428}"/>
    <cellStyle name="Comma 3 2 2 2 2 2 5 3 3" xfId="32450" xr:uid="{9D3B15C7-84F0-4A27-B601-97084333739C}"/>
    <cellStyle name="Comma 3 2 2 2 2 2 5 4" xfId="14018" xr:uid="{877C0562-240E-44E6-B588-119008B5D195}"/>
    <cellStyle name="Comma 3 2 2 2 2 2 5 4 2" xfId="38594" xr:uid="{413C1C38-9AE5-47A3-A466-ACBDE8E60AB5}"/>
    <cellStyle name="Comma 3 2 2 2 2 2 5 5" xfId="26306" xr:uid="{AA1F1E45-ADB1-4647-A8A8-4780BDC5043B}"/>
    <cellStyle name="Comma 3 2 2 2 2 2 6" xfId="3266" xr:uid="{12C4B677-6DB2-4B8F-B8E4-244849CCB689}"/>
    <cellStyle name="Comma 3 2 2 2 2 2 6 2" xfId="9410" xr:uid="{3FFAD79E-0469-4E79-BE0B-B92757553C73}"/>
    <cellStyle name="Comma 3 2 2 2 2 2 6 2 2" xfId="21698" xr:uid="{949D1679-3C9C-4927-9418-F6A733EF71E4}"/>
    <cellStyle name="Comma 3 2 2 2 2 2 6 2 2 2" xfId="46274" xr:uid="{B9FA5B7F-3144-4F6F-92C3-4CCEED07B590}"/>
    <cellStyle name="Comma 3 2 2 2 2 2 6 2 3" xfId="33986" xr:uid="{91C01065-EEE1-49F3-A7F4-6A85C2514429}"/>
    <cellStyle name="Comma 3 2 2 2 2 2 6 3" xfId="15554" xr:uid="{BDCE70A1-324F-418F-A3D0-91694E92D994}"/>
    <cellStyle name="Comma 3 2 2 2 2 2 6 3 2" xfId="40130" xr:uid="{89E83F9B-DDCD-41C5-98CB-0C5B0BC24B96}"/>
    <cellStyle name="Comma 3 2 2 2 2 2 6 4" xfId="27842" xr:uid="{0CD09632-36DC-47FE-B5C1-7177681589D5}"/>
    <cellStyle name="Comma 3 2 2 2 2 2 7" xfId="6338" xr:uid="{A911BC22-9CFC-4A68-9A21-F3B961107CFF}"/>
    <cellStyle name="Comma 3 2 2 2 2 2 7 2" xfId="18626" xr:uid="{63167645-8E66-425F-9C68-8BA9407CA2AE}"/>
    <cellStyle name="Comma 3 2 2 2 2 2 7 2 2" xfId="43202" xr:uid="{67A3C361-BAA9-4645-ADC7-4ACAB207A837}"/>
    <cellStyle name="Comma 3 2 2 2 2 2 7 3" xfId="30914" xr:uid="{739A9B23-B4BC-43C5-A655-45833CA181B0}"/>
    <cellStyle name="Comma 3 2 2 2 2 2 8" xfId="12482" xr:uid="{AE3411FC-CB7A-4E86-8DEB-C3A0AF0D7EA7}"/>
    <cellStyle name="Comma 3 2 2 2 2 2 8 2" xfId="37058" xr:uid="{5040DC78-767A-45A9-9E1E-9F24E90EEA9A}"/>
    <cellStyle name="Comma 3 2 2 2 2 2 9" xfId="24770" xr:uid="{331666BB-C0F9-4FA6-B139-8091AEDE0391}"/>
    <cellStyle name="Comma 3 2 2 2 2 3" xfId="290" xr:uid="{CBA5C0A8-A8B9-478A-9875-03CAF03D1FE2}"/>
    <cellStyle name="Comma 3 2 2 2 2 3 2" xfId="674" xr:uid="{F9CC7119-948A-4F2D-8E5B-11A3E76860F8}"/>
    <cellStyle name="Comma 3 2 2 2 2 3 2 2" xfId="1442" xr:uid="{3F2A1495-1280-4E97-A8B4-99A92660BC7D}"/>
    <cellStyle name="Comma 3 2 2 2 2 3 2 2 2" xfId="2978" xr:uid="{11243C35-F318-4E28-A2F6-77A58B9F7F17}"/>
    <cellStyle name="Comma 3 2 2 2 2 3 2 2 2 2" xfId="6050" xr:uid="{D9C56F92-FFF7-4DB1-BC26-D00EF02BA1AC}"/>
    <cellStyle name="Comma 3 2 2 2 2 3 2 2 2 2 2" xfId="12194" xr:uid="{CEB0EC96-8298-4546-94DB-919180F03C91}"/>
    <cellStyle name="Comma 3 2 2 2 2 3 2 2 2 2 2 2" xfId="24482" xr:uid="{CE3F0B71-1ABB-42B9-A360-14DDB9321572}"/>
    <cellStyle name="Comma 3 2 2 2 2 3 2 2 2 2 2 2 2" xfId="49058" xr:uid="{F6944153-26C6-4DC6-8E49-F6EF8625608E}"/>
    <cellStyle name="Comma 3 2 2 2 2 3 2 2 2 2 2 3" xfId="36770" xr:uid="{AD4F048E-DE6A-48CF-A380-92426D1B8188}"/>
    <cellStyle name="Comma 3 2 2 2 2 3 2 2 2 2 3" xfId="18338" xr:uid="{71B13779-21B2-40B3-9E1C-682FCE63A0F8}"/>
    <cellStyle name="Comma 3 2 2 2 2 3 2 2 2 2 3 2" xfId="42914" xr:uid="{8B5FC864-60DD-472C-A31F-B2D6F327CD46}"/>
    <cellStyle name="Comma 3 2 2 2 2 3 2 2 2 2 4" xfId="30626" xr:uid="{F83910A2-0922-4883-A14A-F06EA1741596}"/>
    <cellStyle name="Comma 3 2 2 2 2 3 2 2 2 3" xfId="9122" xr:uid="{6B8B0C9A-2317-42AA-B08E-5C586B56D287}"/>
    <cellStyle name="Comma 3 2 2 2 2 3 2 2 2 3 2" xfId="21410" xr:uid="{6E7CDA1F-8E95-4C02-BBA6-420C72A98EF1}"/>
    <cellStyle name="Comma 3 2 2 2 2 3 2 2 2 3 2 2" xfId="45986" xr:uid="{2AA13332-6E3E-49BC-BA4E-21300A38D11B}"/>
    <cellStyle name="Comma 3 2 2 2 2 3 2 2 2 3 3" xfId="33698" xr:uid="{79CB13E7-7F5F-41C2-B4BF-92A7438AB9A6}"/>
    <cellStyle name="Comma 3 2 2 2 2 3 2 2 2 4" xfId="15266" xr:uid="{176C98A4-8CAE-42EA-AB9A-0CE4ABAF2B50}"/>
    <cellStyle name="Comma 3 2 2 2 2 3 2 2 2 4 2" xfId="39842" xr:uid="{93DEB259-1E0E-4466-9A18-3B0346811BB0}"/>
    <cellStyle name="Comma 3 2 2 2 2 3 2 2 2 5" xfId="27554" xr:uid="{392EA012-6DE7-4FDC-9E72-1F44F74211E2}"/>
    <cellStyle name="Comma 3 2 2 2 2 3 2 2 3" xfId="4514" xr:uid="{84B6AA35-3A0E-41E4-80C2-AFA1158AE1FD}"/>
    <cellStyle name="Comma 3 2 2 2 2 3 2 2 3 2" xfId="10658" xr:uid="{3E12FE80-67F0-4BA8-9455-36D92BE23002}"/>
    <cellStyle name="Comma 3 2 2 2 2 3 2 2 3 2 2" xfId="22946" xr:uid="{5C039467-404D-41A9-BB17-BA629ED42D98}"/>
    <cellStyle name="Comma 3 2 2 2 2 3 2 2 3 2 2 2" xfId="47522" xr:uid="{979CB013-04C9-4304-881B-7D8F24BE6CB1}"/>
    <cellStyle name="Comma 3 2 2 2 2 3 2 2 3 2 3" xfId="35234" xr:uid="{1A2E7839-D3BC-4C83-9939-932278C8B44D}"/>
    <cellStyle name="Comma 3 2 2 2 2 3 2 2 3 3" xfId="16802" xr:uid="{84C616CC-8C47-436D-92CA-8396ED5B0C2E}"/>
    <cellStyle name="Comma 3 2 2 2 2 3 2 2 3 3 2" xfId="41378" xr:uid="{ED91BA47-AB0A-4BA3-A4EF-6DD56500AC9A}"/>
    <cellStyle name="Comma 3 2 2 2 2 3 2 2 3 4" xfId="29090" xr:uid="{66C23A3D-14B1-434A-860C-4A8FDFB36ACC}"/>
    <cellStyle name="Comma 3 2 2 2 2 3 2 2 4" xfId="7586" xr:uid="{F51D4AEC-ADDC-4F4A-9B99-0FA16812255B}"/>
    <cellStyle name="Comma 3 2 2 2 2 3 2 2 4 2" xfId="19874" xr:uid="{EBE5F107-E757-4F34-9D5A-2D94B56503D0}"/>
    <cellStyle name="Comma 3 2 2 2 2 3 2 2 4 2 2" xfId="44450" xr:uid="{3FBEC095-912D-4A8B-807C-2D506155CE4A}"/>
    <cellStyle name="Comma 3 2 2 2 2 3 2 2 4 3" xfId="32162" xr:uid="{B0197190-8D8B-41C7-B075-F12B575D08F0}"/>
    <cellStyle name="Comma 3 2 2 2 2 3 2 2 5" xfId="13730" xr:uid="{9D23082B-77E8-4073-864F-C1A6AFC4DEF6}"/>
    <cellStyle name="Comma 3 2 2 2 2 3 2 2 5 2" xfId="38306" xr:uid="{345B9F8D-D2A6-4093-9F22-30876659A0EA}"/>
    <cellStyle name="Comma 3 2 2 2 2 3 2 2 6" xfId="26018" xr:uid="{17330CE4-8F9D-4E33-8F9A-B2189039AD76}"/>
    <cellStyle name="Comma 3 2 2 2 2 3 2 3" xfId="2210" xr:uid="{CD353269-DAAF-4170-B09E-21875AB70707}"/>
    <cellStyle name="Comma 3 2 2 2 2 3 2 3 2" xfId="5282" xr:uid="{5718F549-3CC3-4AB4-930A-FF712C114A42}"/>
    <cellStyle name="Comma 3 2 2 2 2 3 2 3 2 2" xfId="11426" xr:uid="{686FD03C-AD36-4DF1-82A6-518772AE1435}"/>
    <cellStyle name="Comma 3 2 2 2 2 3 2 3 2 2 2" xfId="23714" xr:uid="{39865B52-7960-4C79-8436-367382A0BF1E}"/>
    <cellStyle name="Comma 3 2 2 2 2 3 2 3 2 2 2 2" xfId="48290" xr:uid="{10279E67-DC6C-4795-93C5-569E270C97DF}"/>
    <cellStyle name="Comma 3 2 2 2 2 3 2 3 2 2 3" xfId="36002" xr:uid="{C2FE7B8C-BE0F-4C00-877C-138DEE098DEE}"/>
    <cellStyle name="Comma 3 2 2 2 2 3 2 3 2 3" xfId="17570" xr:uid="{56B7EAE9-1E75-486D-8134-A9B4BE84DE33}"/>
    <cellStyle name="Comma 3 2 2 2 2 3 2 3 2 3 2" xfId="42146" xr:uid="{2731AA06-8074-4443-8C9D-4AE8CA8393C3}"/>
    <cellStyle name="Comma 3 2 2 2 2 3 2 3 2 4" xfId="29858" xr:uid="{B187DC45-5B3F-4265-B3C6-33FEEF96AC6F}"/>
    <cellStyle name="Comma 3 2 2 2 2 3 2 3 3" xfId="8354" xr:uid="{26ECD927-49F5-44C3-91D6-501ABA6CCFA2}"/>
    <cellStyle name="Comma 3 2 2 2 2 3 2 3 3 2" xfId="20642" xr:uid="{D4ECB9B2-30FD-4F70-984F-8B4E80879BF4}"/>
    <cellStyle name="Comma 3 2 2 2 2 3 2 3 3 2 2" xfId="45218" xr:uid="{98A9761F-F942-472A-9355-31084E86A478}"/>
    <cellStyle name="Comma 3 2 2 2 2 3 2 3 3 3" xfId="32930" xr:uid="{CA424FFE-B603-48D4-8054-9BA821964478}"/>
    <cellStyle name="Comma 3 2 2 2 2 3 2 3 4" xfId="14498" xr:uid="{F16ED337-1D1E-4B0C-B884-E2EC19290FB4}"/>
    <cellStyle name="Comma 3 2 2 2 2 3 2 3 4 2" xfId="39074" xr:uid="{42293D96-86BA-4B01-A1D8-94AFB6A8DC7B}"/>
    <cellStyle name="Comma 3 2 2 2 2 3 2 3 5" xfId="26786" xr:uid="{8766969C-FD8F-43F8-9130-8CEEF7F110C8}"/>
    <cellStyle name="Comma 3 2 2 2 2 3 2 4" xfId="3746" xr:uid="{8D494A41-72CF-446E-972B-6B9FD82A3B29}"/>
    <cellStyle name="Comma 3 2 2 2 2 3 2 4 2" xfId="9890" xr:uid="{D33DA05B-3966-4501-ABE1-DAFF71E69560}"/>
    <cellStyle name="Comma 3 2 2 2 2 3 2 4 2 2" xfId="22178" xr:uid="{0CC482C4-3B5F-44BF-8FFC-79928448883D}"/>
    <cellStyle name="Comma 3 2 2 2 2 3 2 4 2 2 2" xfId="46754" xr:uid="{1507DAFE-7CEC-4DD5-8D12-5808529157D2}"/>
    <cellStyle name="Comma 3 2 2 2 2 3 2 4 2 3" xfId="34466" xr:uid="{DB1DAC19-ABDA-4209-B6C1-EA25F71D5122}"/>
    <cellStyle name="Comma 3 2 2 2 2 3 2 4 3" xfId="16034" xr:uid="{4707D20F-E010-4193-AFBA-2B1D1D3E893D}"/>
    <cellStyle name="Comma 3 2 2 2 2 3 2 4 3 2" xfId="40610" xr:uid="{46478AF4-49EF-477B-9375-0645DAA78332}"/>
    <cellStyle name="Comma 3 2 2 2 2 3 2 4 4" xfId="28322" xr:uid="{37CFC30E-4A31-45E7-AB7B-DA9D50ABA6AF}"/>
    <cellStyle name="Comma 3 2 2 2 2 3 2 5" xfId="6818" xr:uid="{FB86CF67-AC3E-44CE-ABE6-CE9EA23BA859}"/>
    <cellStyle name="Comma 3 2 2 2 2 3 2 5 2" xfId="19106" xr:uid="{BD49C029-9384-4DBA-88FF-F02B6BC3A1F2}"/>
    <cellStyle name="Comma 3 2 2 2 2 3 2 5 2 2" xfId="43682" xr:uid="{C0988005-456D-459E-9D13-967B7143C7CB}"/>
    <cellStyle name="Comma 3 2 2 2 2 3 2 5 3" xfId="31394" xr:uid="{AD5E7A2E-A036-4EB5-83E8-48DB5649D367}"/>
    <cellStyle name="Comma 3 2 2 2 2 3 2 6" xfId="12962" xr:uid="{DE1BE262-089B-4271-B212-C60DAEB68267}"/>
    <cellStyle name="Comma 3 2 2 2 2 3 2 6 2" xfId="37538" xr:uid="{FAFBF33E-5E80-477A-87FF-B28A05083F47}"/>
    <cellStyle name="Comma 3 2 2 2 2 3 2 7" xfId="25250" xr:uid="{CBB91B06-804C-4AC1-8AE0-4BF540BA11C3}"/>
    <cellStyle name="Comma 3 2 2 2 2 3 3" xfId="1058" xr:uid="{928F97BD-045D-474F-A815-2236E4B95877}"/>
    <cellStyle name="Comma 3 2 2 2 2 3 3 2" xfId="2594" xr:uid="{3F010FAB-3026-47C9-9521-BC13FBB7B2AD}"/>
    <cellStyle name="Comma 3 2 2 2 2 3 3 2 2" xfId="5666" xr:uid="{0CC7408F-F0EC-473C-B91C-0D02CCCDBF75}"/>
    <cellStyle name="Comma 3 2 2 2 2 3 3 2 2 2" xfId="11810" xr:uid="{6529DDD5-23F6-43AD-AF00-CC49DF5CB6D6}"/>
    <cellStyle name="Comma 3 2 2 2 2 3 3 2 2 2 2" xfId="24098" xr:uid="{FD9DDA9F-281F-4C26-936A-66ABB8C285BA}"/>
    <cellStyle name="Comma 3 2 2 2 2 3 3 2 2 2 2 2" xfId="48674" xr:uid="{C27DDB46-6DAD-4496-8474-553CFC03C0BF}"/>
    <cellStyle name="Comma 3 2 2 2 2 3 3 2 2 2 3" xfId="36386" xr:uid="{690FD591-DD91-46E7-9953-699939C68316}"/>
    <cellStyle name="Comma 3 2 2 2 2 3 3 2 2 3" xfId="17954" xr:uid="{9EB05AFA-8B9C-4D59-8878-97B92570653E}"/>
    <cellStyle name="Comma 3 2 2 2 2 3 3 2 2 3 2" xfId="42530" xr:uid="{9A535410-5D54-49EE-BABF-C64D0F2656FF}"/>
    <cellStyle name="Comma 3 2 2 2 2 3 3 2 2 4" xfId="30242" xr:uid="{A057ACFC-20DB-4488-82ED-A5B6FD6B5B33}"/>
    <cellStyle name="Comma 3 2 2 2 2 3 3 2 3" xfId="8738" xr:uid="{5230963F-146D-4937-8C89-881B8DA817B7}"/>
    <cellStyle name="Comma 3 2 2 2 2 3 3 2 3 2" xfId="21026" xr:uid="{ECAC5828-66DE-4212-8BA4-854791969647}"/>
    <cellStyle name="Comma 3 2 2 2 2 3 3 2 3 2 2" xfId="45602" xr:uid="{FEA75664-7814-4469-B0EA-0C8BC27007DC}"/>
    <cellStyle name="Comma 3 2 2 2 2 3 3 2 3 3" xfId="33314" xr:uid="{F23739D4-6969-4547-ACC4-932838B6FA07}"/>
    <cellStyle name="Comma 3 2 2 2 2 3 3 2 4" xfId="14882" xr:uid="{6761E2C8-2215-41E3-B717-23B8351A66FF}"/>
    <cellStyle name="Comma 3 2 2 2 2 3 3 2 4 2" xfId="39458" xr:uid="{F9912143-F188-46AC-8C26-331B36C98B9D}"/>
    <cellStyle name="Comma 3 2 2 2 2 3 3 2 5" xfId="27170" xr:uid="{1253FF37-7CE9-4C08-99F6-796C443FFD97}"/>
    <cellStyle name="Comma 3 2 2 2 2 3 3 3" xfId="4130" xr:uid="{5FE87147-ED01-45B0-9479-2C84F4C8A2A4}"/>
    <cellStyle name="Comma 3 2 2 2 2 3 3 3 2" xfId="10274" xr:uid="{608AB77E-B229-43F7-B76C-6B56DD87507E}"/>
    <cellStyle name="Comma 3 2 2 2 2 3 3 3 2 2" xfId="22562" xr:uid="{BE704AFD-D46A-4ED5-A692-B9FE6B930ABE}"/>
    <cellStyle name="Comma 3 2 2 2 2 3 3 3 2 2 2" xfId="47138" xr:uid="{E492E21A-61B4-458E-B28B-013AC3951CCD}"/>
    <cellStyle name="Comma 3 2 2 2 2 3 3 3 2 3" xfId="34850" xr:uid="{139BBA5F-DCD3-4825-9643-45B88D892EC7}"/>
    <cellStyle name="Comma 3 2 2 2 2 3 3 3 3" xfId="16418" xr:uid="{4CB305B5-BAE5-4B76-ABC8-F942F9C76CEA}"/>
    <cellStyle name="Comma 3 2 2 2 2 3 3 3 3 2" xfId="40994" xr:uid="{1133C9E3-E499-4CB3-8FF9-167F45610E52}"/>
    <cellStyle name="Comma 3 2 2 2 2 3 3 3 4" xfId="28706" xr:uid="{D4FBBEA6-D232-4334-823A-E50E9A8DC0D5}"/>
    <cellStyle name="Comma 3 2 2 2 2 3 3 4" xfId="7202" xr:uid="{E48C1923-2F5D-4AF4-BE02-562A2EE08CA2}"/>
    <cellStyle name="Comma 3 2 2 2 2 3 3 4 2" xfId="19490" xr:uid="{808AE019-C345-4940-961B-AA8756A0C313}"/>
    <cellStyle name="Comma 3 2 2 2 2 3 3 4 2 2" xfId="44066" xr:uid="{2BE6F890-4C7C-4D47-A891-04296D9315EC}"/>
    <cellStyle name="Comma 3 2 2 2 2 3 3 4 3" xfId="31778" xr:uid="{4C63DA53-182A-457A-8808-74320788A41E}"/>
    <cellStyle name="Comma 3 2 2 2 2 3 3 5" xfId="13346" xr:uid="{9B247C56-B102-4827-A582-5942BA18A7F6}"/>
    <cellStyle name="Comma 3 2 2 2 2 3 3 5 2" xfId="37922" xr:uid="{F44B42D5-697E-48FB-848E-CE86BF72A8E7}"/>
    <cellStyle name="Comma 3 2 2 2 2 3 3 6" xfId="25634" xr:uid="{C155666B-03DD-40E1-97B1-4BBBA04AB1FA}"/>
    <cellStyle name="Comma 3 2 2 2 2 3 4" xfId="1826" xr:uid="{653B2507-86DF-484B-8296-A94B2EA164E8}"/>
    <cellStyle name="Comma 3 2 2 2 2 3 4 2" xfId="4898" xr:uid="{19E15BD4-A909-412B-AC1C-FCF6F9A4E943}"/>
    <cellStyle name="Comma 3 2 2 2 2 3 4 2 2" xfId="11042" xr:uid="{0E5173EE-401D-47F4-A6D1-631BF3E389A6}"/>
    <cellStyle name="Comma 3 2 2 2 2 3 4 2 2 2" xfId="23330" xr:uid="{160B1380-C904-4FAC-8861-92C25D74E6A4}"/>
    <cellStyle name="Comma 3 2 2 2 2 3 4 2 2 2 2" xfId="47906" xr:uid="{417DBA31-9521-4164-B265-7D49CE8838F3}"/>
    <cellStyle name="Comma 3 2 2 2 2 3 4 2 2 3" xfId="35618" xr:uid="{AFA58E5F-5BF4-4C03-BBF6-93F433359398}"/>
    <cellStyle name="Comma 3 2 2 2 2 3 4 2 3" xfId="17186" xr:uid="{918FFD32-1A47-48B9-B7FA-EFE2FA39AA4E}"/>
    <cellStyle name="Comma 3 2 2 2 2 3 4 2 3 2" xfId="41762" xr:uid="{7F88566B-2801-408D-8A81-96A1CF8F97E2}"/>
    <cellStyle name="Comma 3 2 2 2 2 3 4 2 4" xfId="29474" xr:uid="{7F29220D-C92A-4D2D-A735-8737A2AADB1D}"/>
    <cellStyle name="Comma 3 2 2 2 2 3 4 3" xfId="7970" xr:uid="{145822E6-4EAE-43E3-B49C-05C28CE64750}"/>
    <cellStyle name="Comma 3 2 2 2 2 3 4 3 2" xfId="20258" xr:uid="{8ED8144F-F67C-47DF-8E87-F636E297D030}"/>
    <cellStyle name="Comma 3 2 2 2 2 3 4 3 2 2" xfId="44834" xr:uid="{CA486404-27DC-4E4D-8961-32223560CB94}"/>
    <cellStyle name="Comma 3 2 2 2 2 3 4 3 3" xfId="32546" xr:uid="{EA3BB6F3-C774-422B-A569-833148A5F353}"/>
    <cellStyle name="Comma 3 2 2 2 2 3 4 4" xfId="14114" xr:uid="{A0BEF87C-B83D-4D88-AA53-51483D4BA1AA}"/>
    <cellStyle name="Comma 3 2 2 2 2 3 4 4 2" xfId="38690" xr:uid="{D4236D7E-728B-4142-BEA9-FDC67CBBC5C6}"/>
    <cellStyle name="Comma 3 2 2 2 2 3 4 5" xfId="26402" xr:uid="{38C547A0-E238-4DE8-ACC7-355481272B46}"/>
    <cellStyle name="Comma 3 2 2 2 2 3 5" xfId="3362" xr:uid="{ED4C57BA-9EEB-4E5A-BBF1-5C1678D22E10}"/>
    <cellStyle name="Comma 3 2 2 2 2 3 5 2" xfId="9506" xr:uid="{4B51C342-AB0F-449E-9C0F-064AAF16D0E9}"/>
    <cellStyle name="Comma 3 2 2 2 2 3 5 2 2" xfId="21794" xr:uid="{F32BAA5D-7F2C-40F0-AE6C-580AEEB3BF96}"/>
    <cellStyle name="Comma 3 2 2 2 2 3 5 2 2 2" xfId="46370" xr:uid="{9B843591-CB12-4DE4-9C24-1EA4C5FB4929}"/>
    <cellStyle name="Comma 3 2 2 2 2 3 5 2 3" xfId="34082" xr:uid="{1426F312-BC7A-4D54-8C5E-341EBDBC19B8}"/>
    <cellStyle name="Comma 3 2 2 2 2 3 5 3" xfId="15650" xr:uid="{F6A10FBA-85F7-4779-B6D1-05F1C7A51ED8}"/>
    <cellStyle name="Comma 3 2 2 2 2 3 5 3 2" xfId="40226" xr:uid="{A1197153-CE4B-4158-B67E-B7FFEC7DCE74}"/>
    <cellStyle name="Comma 3 2 2 2 2 3 5 4" xfId="27938" xr:uid="{47D1DEC4-54C9-424F-BB39-9F657E551A68}"/>
    <cellStyle name="Comma 3 2 2 2 2 3 6" xfId="6434" xr:uid="{2363AF19-92C5-4A0D-B0F4-ED0189D53CC3}"/>
    <cellStyle name="Comma 3 2 2 2 2 3 6 2" xfId="18722" xr:uid="{6DD8E2D8-658E-4248-8E2E-5D9C0185EE39}"/>
    <cellStyle name="Comma 3 2 2 2 2 3 6 2 2" xfId="43298" xr:uid="{E6105FF2-24EB-4167-B037-0040D0E72F29}"/>
    <cellStyle name="Comma 3 2 2 2 2 3 6 3" xfId="31010" xr:uid="{64FF303A-E0D2-4272-A95D-AFDC091FB039}"/>
    <cellStyle name="Comma 3 2 2 2 2 3 7" xfId="12578" xr:uid="{92DCB84A-1503-4A2D-8D03-DAFF28DB4A23}"/>
    <cellStyle name="Comma 3 2 2 2 2 3 7 2" xfId="37154" xr:uid="{E8509282-BB40-4A27-AD80-5161C116422F}"/>
    <cellStyle name="Comma 3 2 2 2 2 3 8" xfId="24866" xr:uid="{AE5DE956-EB4E-4DFA-A914-38EF9B5A00BD}"/>
    <cellStyle name="Comma 3 2 2 2 2 4" xfId="482" xr:uid="{B1F04A06-C630-4FDE-8947-9B1E6B3CB7D9}"/>
    <cellStyle name="Comma 3 2 2 2 2 4 2" xfId="1250" xr:uid="{889DB0B6-5F5E-44A5-9A5B-DC4A81C8B0FD}"/>
    <cellStyle name="Comma 3 2 2 2 2 4 2 2" xfId="2786" xr:uid="{280DF53D-32C5-40C8-86A4-964639221308}"/>
    <cellStyle name="Comma 3 2 2 2 2 4 2 2 2" xfId="5858" xr:uid="{6ADAE104-939D-44DB-8E94-77B981F606E6}"/>
    <cellStyle name="Comma 3 2 2 2 2 4 2 2 2 2" xfId="12002" xr:uid="{00B5CB7D-A167-4602-8B25-C6405DF3304E}"/>
    <cellStyle name="Comma 3 2 2 2 2 4 2 2 2 2 2" xfId="24290" xr:uid="{356DDA32-10D9-4E1A-A594-9391DDA92FB5}"/>
    <cellStyle name="Comma 3 2 2 2 2 4 2 2 2 2 2 2" xfId="48866" xr:uid="{8045A295-558C-41DD-82EA-34419778E950}"/>
    <cellStyle name="Comma 3 2 2 2 2 4 2 2 2 2 3" xfId="36578" xr:uid="{C0998AE6-1C1C-46B5-8E7D-7F95929A5190}"/>
    <cellStyle name="Comma 3 2 2 2 2 4 2 2 2 3" xfId="18146" xr:uid="{676DB424-022A-4BDC-8B6C-C97EB74EA8AC}"/>
    <cellStyle name="Comma 3 2 2 2 2 4 2 2 2 3 2" xfId="42722" xr:uid="{96DEDC5E-91EF-4853-82D1-605A5D94B484}"/>
    <cellStyle name="Comma 3 2 2 2 2 4 2 2 2 4" xfId="30434" xr:uid="{BFF98C74-4716-4823-BC4F-5E1B5DE8EC66}"/>
    <cellStyle name="Comma 3 2 2 2 2 4 2 2 3" xfId="8930" xr:uid="{5E56EDC7-E450-46D3-8BCE-0D40D7BBD915}"/>
    <cellStyle name="Comma 3 2 2 2 2 4 2 2 3 2" xfId="21218" xr:uid="{4A9FE6C9-ECF0-4938-BAB6-6B3628D3F79A}"/>
    <cellStyle name="Comma 3 2 2 2 2 4 2 2 3 2 2" xfId="45794" xr:uid="{96C6371F-D80D-4D21-A700-16B38FD0795A}"/>
    <cellStyle name="Comma 3 2 2 2 2 4 2 2 3 3" xfId="33506" xr:uid="{A3B6D2BB-3B9A-4BAF-9C02-AEE2C2052DA6}"/>
    <cellStyle name="Comma 3 2 2 2 2 4 2 2 4" xfId="15074" xr:uid="{EB644153-E086-4628-8128-68A924C9DEC0}"/>
    <cellStyle name="Comma 3 2 2 2 2 4 2 2 4 2" xfId="39650" xr:uid="{99726251-58D4-4164-8CDA-9BBB1BCEE308}"/>
    <cellStyle name="Comma 3 2 2 2 2 4 2 2 5" xfId="27362" xr:uid="{17892933-A0F6-492C-B32B-D6E892449D12}"/>
    <cellStyle name="Comma 3 2 2 2 2 4 2 3" xfId="4322" xr:uid="{BA1EA4C1-F400-475F-8B4D-D5B02F36E3E5}"/>
    <cellStyle name="Comma 3 2 2 2 2 4 2 3 2" xfId="10466" xr:uid="{A83C523C-DB5A-493E-860E-68E5BB8ED2F6}"/>
    <cellStyle name="Comma 3 2 2 2 2 4 2 3 2 2" xfId="22754" xr:uid="{44A7BCDB-E54E-45A3-ACD9-860BDBC0EB3B}"/>
    <cellStyle name="Comma 3 2 2 2 2 4 2 3 2 2 2" xfId="47330" xr:uid="{EEF3E541-E99A-4E07-93EC-A22E20F13705}"/>
    <cellStyle name="Comma 3 2 2 2 2 4 2 3 2 3" xfId="35042" xr:uid="{D7D6E9BD-CAD2-4BF5-8200-8F50107E2790}"/>
    <cellStyle name="Comma 3 2 2 2 2 4 2 3 3" xfId="16610" xr:uid="{49AA029C-78AC-40E2-BAD3-60995778EDE1}"/>
    <cellStyle name="Comma 3 2 2 2 2 4 2 3 3 2" xfId="41186" xr:uid="{92F7A92B-9096-4928-A8D2-84097B2EF531}"/>
    <cellStyle name="Comma 3 2 2 2 2 4 2 3 4" xfId="28898" xr:uid="{832C9100-ED0A-4576-87B2-7D7FFC87FE96}"/>
    <cellStyle name="Comma 3 2 2 2 2 4 2 4" xfId="7394" xr:uid="{CA25EC79-E70A-48CE-976E-1E972A25C4E6}"/>
    <cellStyle name="Comma 3 2 2 2 2 4 2 4 2" xfId="19682" xr:uid="{219A8C72-DDAE-4D1A-B7BB-FF0F2386A712}"/>
    <cellStyle name="Comma 3 2 2 2 2 4 2 4 2 2" xfId="44258" xr:uid="{3DB5CCCE-58B8-4A3D-A705-A609B2BD53C6}"/>
    <cellStyle name="Comma 3 2 2 2 2 4 2 4 3" xfId="31970" xr:uid="{DC4C67BB-570B-43D4-888D-581F94630A5A}"/>
    <cellStyle name="Comma 3 2 2 2 2 4 2 5" xfId="13538" xr:uid="{E2FFE8FE-AD3B-4470-81A0-364167C810EF}"/>
    <cellStyle name="Comma 3 2 2 2 2 4 2 5 2" xfId="38114" xr:uid="{075CBCC0-C3C2-49A6-BB50-AC37A0622A13}"/>
    <cellStyle name="Comma 3 2 2 2 2 4 2 6" xfId="25826" xr:uid="{0C35C3BD-1A18-4D86-BD9A-E47172EC2D8C}"/>
    <cellStyle name="Comma 3 2 2 2 2 4 3" xfId="2018" xr:uid="{6D838E49-6CBC-4E3D-8EC8-1BEACBADDF31}"/>
    <cellStyle name="Comma 3 2 2 2 2 4 3 2" xfId="5090" xr:uid="{3852B1B7-83ED-4E3C-894C-38D5ECFBCA26}"/>
    <cellStyle name="Comma 3 2 2 2 2 4 3 2 2" xfId="11234" xr:uid="{612FD424-F645-44CC-9B89-4C21AD11A486}"/>
    <cellStyle name="Comma 3 2 2 2 2 4 3 2 2 2" xfId="23522" xr:uid="{1E414E4E-D890-47DF-A837-7CFD1D04CA98}"/>
    <cellStyle name="Comma 3 2 2 2 2 4 3 2 2 2 2" xfId="48098" xr:uid="{210D5A1C-511A-4F1C-A896-B56F5F770B13}"/>
    <cellStyle name="Comma 3 2 2 2 2 4 3 2 2 3" xfId="35810" xr:uid="{4EBAAEB1-66D2-47FE-A9CD-570463E7DAB9}"/>
    <cellStyle name="Comma 3 2 2 2 2 4 3 2 3" xfId="17378" xr:uid="{410D7230-9378-4CA9-A425-DB306DD0CCE2}"/>
    <cellStyle name="Comma 3 2 2 2 2 4 3 2 3 2" xfId="41954" xr:uid="{45D8A139-B547-4AE4-AC0E-57CD3B38800F}"/>
    <cellStyle name="Comma 3 2 2 2 2 4 3 2 4" xfId="29666" xr:uid="{C8F1FD99-D692-48CC-9665-D4DF4B6ECCA5}"/>
    <cellStyle name="Comma 3 2 2 2 2 4 3 3" xfId="8162" xr:uid="{33484849-29B9-4306-8E69-ED9E414EFA2E}"/>
    <cellStyle name="Comma 3 2 2 2 2 4 3 3 2" xfId="20450" xr:uid="{84C0E644-FADF-4A5B-85ED-077FF140E03B}"/>
    <cellStyle name="Comma 3 2 2 2 2 4 3 3 2 2" xfId="45026" xr:uid="{F4704D81-2458-44DC-9E98-BB131FFA7F6D}"/>
    <cellStyle name="Comma 3 2 2 2 2 4 3 3 3" xfId="32738" xr:uid="{4328C73A-8B71-48B4-AB8F-CD7369C4AF52}"/>
    <cellStyle name="Comma 3 2 2 2 2 4 3 4" xfId="14306" xr:uid="{AFF1898D-75F0-487F-A87F-3A27D560F7D5}"/>
    <cellStyle name="Comma 3 2 2 2 2 4 3 4 2" xfId="38882" xr:uid="{30CD19A0-1700-4D8C-A600-BF67AC94E944}"/>
    <cellStyle name="Comma 3 2 2 2 2 4 3 5" xfId="26594" xr:uid="{6BA62839-7502-4A21-BFAF-9A06A1AE1E14}"/>
    <cellStyle name="Comma 3 2 2 2 2 4 4" xfId="3554" xr:uid="{BF0C5AA4-0B40-4B26-9BFC-B029E608B144}"/>
    <cellStyle name="Comma 3 2 2 2 2 4 4 2" xfId="9698" xr:uid="{763A02AF-E0D1-40E9-AD5B-46CC01A83CA8}"/>
    <cellStyle name="Comma 3 2 2 2 2 4 4 2 2" xfId="21986" xr:uid="{1737AEE0-BD31-48E6-9216-641828E9AECF}"/>
    <cellStyle name="Comma 3 2 2 2 2 4 4 2 2 2" xfId="46562" xr:uid="{D9AE3717-8AC7-4D7A-B1F0-746F897EBABF}"/>
    <cellStyle name="Comma 3 2 2 2 2 4 4 2 3" xfId="34274" xr:uid="{E6CE5556-5B45-4360-A83E-632D6F5F415D}"/>
    <cellStyle name="Comma 3 2 2 2 2 4 4 3" xfId="15842" xr:uid="{814D4B85-329F-4CF7-AAE5-3E11E8791325}"/>
    <cellStyle name="Comma 3 2 2 2 2 4 4 3 2" xfId="40418" xr:uid="{50BF4138-C689-47F0-8ACB-4AFE585F3F91}"/>
    <cellStyle name="Comma 3 2 2 2 2 4 4 4" xfId="28130" xr:uid="{6CCE400D-1279-4F33-9060-2C1B2DD257F0}"/>
    <cellStyle name="Comma 3 2 2 2 2 4 5" xfId="6626" xr:uid="{65190AEB-8914-4C97-8FC6-54079898DFE9}"/>
    <cellStyle name="Comma 3 2 2 2 2 4 5 2" xfId="18914" xr:uid="{5C52458B-CCE4-4B4A-971C-A11A0ACAE7E0}"/>
    <cellStyle name="Comma 3 2 2 2 2 4 5 2 2" xfId="43490" xr:uid="{F4761AA4-BC82-43A0-AC49-7CE2541C9B18}"/>
    <cellStyle name="Comma 3 2 2 2 2 4 5 3" xfId="31202" xr:uid="{1AF72163-7CA6-4D3F-8212-A73EB553C631}"/>
    <cellStyle name="Comma 3 2 2 2 2 4 6" xfId="12770" xr:uid="{DA729DF0-D010-4759-93B2-B7526A601B1C}"/>
    <cellStyle name="Comma 3 2 2 2 2 4 6 2" xfId="37346" xr:uid="{4833A523-B331-4B77-9E47-E9017AF02132}"/>
    <cellStyle name="Comma 3 2 2 2 2 4 7" xfId="25058" xr:uid="{E9E3E408-A49C-4D1F-8C50-BCD6AD0AA086}"/>
    <cellStyle name="Comma 3 2 2 2 2 5" xfId="866" xr:uid="{A575CA9B-1104-4204-802D-1171B8D4C418}"/>
    <cellStyle name="Comma 3 2 2 2 2 5 2" xfId="2402" xr:uid="{C5E0C453-66F8-4AF8-B28C-1A4BE0C9D5A6}"/>
    <cellStyle name="Comma 3 2 2 2 2 5 2 2" xfId="5474" xr:uid="{37290C2A-7F15-493C-9093-27EE4307CE3E}"/>
    <cellStyle name="Comma 3 2 2 2 2 5 2 2 2" xfId="11618" xr:uid="{F66CB290-E5D5-4202-9A7C-C53694625E4D}"/>
    <cellStyle name="Comma 3 2 2 2 2 5 2 2 2 2" xfId="23906" xr:uid="{2EC92935-F0DC-43E8-B7D1-109EF55C221C}"/>
    <cellStyle name="Comma 3 2 2 2 2 5 2 2 2 2 2" xfId="48482" xr:uid="{AFF1DE2D-980E-4D8F-9B23-BF03DDB21AD3}"/>
    <cellStyle name="Comma 3 2 2 2 2 5 2 2 2 3" xfId="36194" xr:uid="{72879B3C-FD1F-439D-AADF-51CFCD4BF39D}"/>
    <cellStyle name="Comma 3 2 2 2 2 5 2 2 3" xfId="17762" xr:uid="{DAF16295-8712-4D0A-B5B1-8C7831804AD5}"/>
    <cellStyle name="Comma 3 2 2 2 2 5 2 2 3 2" xfId="42338" xr:uid="{5DE19FD6-C23F-476A-9EAE-D1EFB0177B6F}"/>
    <cellStyle name="Comma 3 2 2 2 2 5 2 2 4" xfId="30050" xr:uid="{154059E0-A13B-498E-BACE-4924BF6701F5}"/>
    <cellStyle name="Comma 3 2 2 2 2 5 2 3" xfId="8546" xr:uid="{37C9A01C-26C8-4C54-942F-C8BFD8C2B039}"/>
    <cellStyle name="Comma 3 2 2 2 2 5 2 3 2" xfId="20834" xr:uid="{4435D4EF-DB5C-4E18-B9C7-83759F46BCC4}"/>
    <cellStyle name="Comma 3 2 2 2 2 5 2 3 2 2" xfId="45410" xr:uid="{1F385224-2E84-4EA9-ACFD-98ED736574DA}"/>
    <cellStyle name="Comma 3 2 2 2 2 5 2 3 3" xfId="33122" xr:uid="{DA56588E-30EA-4E1D-BEFD-72A1B31F5242}"/>
    <cellStyle name="Comma 3 2 2 2 2 5 2 4" xfId="14690" xr:uid="{87F4BF3A-D49F-48F6-9BA5-9D510FBF7C98}"/>
    <cellStyle name="Comma 3 2 2 2 2 5 2 4 2" xfId="39266" xr:uid="{D7716ED7-EFCA-45D6-A6A8-5BE25B1840B7}"/>
    <cellStyle name="Comma 3 2 2 2 2 5 2 5" xfId="26978" xr:uid="{F9DB1665-B386-49D2-AE1D-9BEDDF9B0DD9}"/>
    <cellStyle name="Comma 3 2 2 2 2 5 3" xfId="3938" xr:uid="{8BBD4AAF-F7F3-41B6-B88A-72AC1BDD3825}"/>
    <cellStyle name="Comma 3 2 2 2 2 5 3 2" xfId="10082" xr:uid="{7B41ED67-7BBA-4EB9-A420-B74CECB907DB}"/>
    <cellStyle name="Comma 3 2 2 2 2 5 3 2 2" xfId="22370" xr:uid="{AD03B367-39F0-49BD-AB71-BF2E0BE129F2}"/>
    <cellStyle name="Comma 3 2 2 2 2 5 3 2 2 2" xfId="46946" xr:uid="{9B0041D6-E6E9-474D-BEC8-D09DE11BF019}"/>
    <cellStyle name="Comma 3 2 2 2 2 5 3 2 3" xfId="34658" xr:uid="{3EA5A98F-A802-4511-9CB2-6092BFF23A7F}"/>
    <cellStyle name="Comma 3 2 2 2 2 5 3 3" xfId="16226" xr:uid="{C407F584-2C66-4ABA-A7BE-8BCB8DC3B365}"/>
    <cellStyle name="Comma 3 2 2 2 2 5 3 3 2" xfId="40802" xr:uid="{BA8A6E41-E389-4DE2-9D22-F0022C2EE284}"/>
    <cellStyle name="Comma 3 2 2 2 2 5 3 4" xfId="28514" xr:uid="{A9130255-0A8C-4D7D-8FE9-C9F932BA5479}"/>
    <cellStyle name="Comma 3 2 2 2 2 5 4" xfId="7010" xr:uid="{2C1E840C-439A-4288-B9EF-C43C8C019799}"/>
    <cellStyle name="Comma 3 2 2 2 2 5 4 2" xfId="19298" xr:uid="{A7534FE2-9986-47DF-ADEE-1EE246A32F90}"/>
    <cellStyle name="Comma 3 2 2 2 2 5 4 2 2" xfId="43874" xr:uid="{3CF8DB27-6EB5-42C0-9710-FA4558037AA3}"/>
    <cellStyle name="Comma 3 2 2 2 2 5 4 3" xfId="31586" xr:uid="{351AC49C-C2F3-44FA-873E-FBF88B40D763}"/>
    <cellStyle name="Comma 3 2 2 2 2 5 5" xfId="13154" xr:uid="{57C8C45A-10ED-4CC4-AE6D-2BC77C2600E7}"/>
    <cellStyle name="Comma 3 2 2 2 2 5 5 2" xfId="37730" xr:uid="{FC4CAD73-671F-476B-A78C-ECEC24766B86}"/>
    <cellStyle name="Comma 3 2 2 2 2 5 6" xfId="25442" xr:uid="{DBBAB0EE-33BB-444B-8577-A9BA75CDB323}"/>
    <cellStyle name="Comma 3 2 2 2 2 6" xfId="1634" xr:uid="{53AB4F57-C3BC-486C-839B-DE5731EDF493}"/>
    <cellStyle name="Comma 3 2 2 2 2 6 2" xfId="4706" xr:uid="{4D8B9A7C-9887-4F9D-AE74-088D6FA5F218}"/>
    <cellStyle name="Comma 3 2 2 2 2 6 2 2" xfId="10850" xr:uid="{EBC2A35E-9069-42A1-96C6-9126F9894659}"/>
    <cellStyle name="Comma 3 2 2 2 2 6 2 2 2" xfId="23138" xr:uid="{2B9646F3-0477-463D-9BA0-F5BDE1879955}"/>
    <cellStyle name="Comma 3 2 2 2 2 6 2 2 2 2" xfId="47714" xr:uid="{E2951AD5-B359-4286-983B-296B31866FF2}"/>
    <cellStyle name="Comma 3 2 2 2 2 6 2 2 3" xfId="35426" xr:uid="{8F9C185A-7B0A-4FDF-A328-76B61B2E9A60}"/>
    <cellStyle name="Comma 3 2 2 2 2 6 2 3" xfId="16994" xr:uid="{18E1E9D2-04EF-4E62-B9FA-4A2E5FBF6F69}"/>
    <cellStyle name="Comma 3 2 2 2 2 6 2 3 2" xfId="41570" xr:uid="{D203E652-7F27-4A96-B121-BDF9FD1A1B00}"/>
    <cellStyle name="Comma 3 2 2 2 2 6 2 4" xfId="29282" xr:uid="{7724FFC9-729C-420D-A97D-A42531FFBFF2}"/>
    <cellStyle name="Comma 3 2 2 2 2 6 3" xfId="7778" xr:uid="{01BFC3F9-1FD6-4E91-88D7-48DD7AFEB9D0}"/>
    <cellStyle name="Comma 3 2 2 2 2 6 3 2" xfId="20066" xr:uid="{6C907502-2EC8-40BC-A50D-661DB9A1D4D2}"/>
    <cellStyle name="Comma 3 2 2 2 2 6 3 2 2" xfId="44642" xr:uid="{315ECBD3-B266-401C-A2BA-3127C52579FD}"/>
    <cellStyle name="Comma 3 2 2 2 2 6 3 3" xfId="32354" xr:uid="{D270D2F2-DD79-4B02-BFAD-BB9BC06FA4D2}"/>
    <cellStyle name="Comma 3 2 2 2 2 6 4" xfId="13922" xr:uid="{AEEF3F11-A21E-4857-B00A-CE13C9B51059}"/>
    <cellStyle name="Comma 3 2 2 2 2 6 4 2" xfId="38498" xr:uid="{8A0FEC5B-E72A-4422-AF91-651945EE57B8}"/>
    <cellStyle name="Comma 3 2 2 2 2 6 5" xfId="26210" xr:uid="{CF23D5BD-8D8A-4ED6-BDC1-452D979926B6}"/>
    <cellStyle name="Comma 3 2 2 2 2 7" xfId="3170" xr:uid="{B3B26C15-2451-4056-B4E9-B5D2E1554AB6}"/>
    <cellStyle name="Comma 3 2 2 2 2 7 2" xfId="9314" xr:uid="{FDDAF969-734A-486F-882F-D5C0173A06E3}"/>
    <cellStyle name="Comma 3 2 2 2 2 7 2 2" xfId="21602" xr:uid="{1A593463-E105-4B85-A156-3E63F94DC475}"/>
    <cellStyle name="Comma 3 2 2 2 2 7 2 2 2" xfId="46178" xr:uid="{BA1CAB64-F94E-4465-A198-15ED1423FDC3}"/>
    <cellStyle name="Comma 3 2 2 2 2 7 2 3" xfId="33890" xr:uid="{AA99550B-5D75-4FAC-9F71-7B13EF0C1865}"/>
    <cellStyle name="Comma 3 2 2 2 2 7 3" xfId="15458" xr:uid="{6D52AF9D-C315-482A-A55D-FA450EA0E0B3}"/>
    <cellStyle name="Comma 3 2 2 2 2 7 3 2" xfId="40034" xr:uid="{5338C065-1A49-4CAC-9EF2-F692D21C23AE}"/>
    <cellStyle name="Comma 3 2 2 2 2 7 4" xfId="27746" xr:uid="{1BE756DE-0C54-4CFD-9368-C53BA7310A6C}"/>
    <cellStyle name="Comma 3 2 2 2 2 8" xfId="6242" xr:uid="{7EE9DB1E-CD06-4DAA-B888-00EA0548EDE1}"/>
    <cellStyle name="Comma 3 2 2 2 2 8 2" xfId="18530" xr:uid="{5EF1BB01-C16E-4634-8317-1B12978DA036}"/>
    <cellStyle name="Comma 3 2 2 2 2 8 2 2" xfId="43106" xr:uid="{8047AE98-741D-4BAA-A107-BDBEAC4A8C81}"/>
    <cellStyle name="Comma 3 2 2 2 2 8 3" xfId="30818" xr:uid="{ECAD2702-1013-4D3C-9456-80E48673F441}"/>
    <cellStyle name="Comma 3 2 2 2 2 9" xfId="12386" xr:uid="{718D3438-2EE4-4FB3-B403-63311AFA0572}"/>
    <cellStyle name="Comma 3 2 2 2 2 9 2" xfId="36962" xr:uid="{64B45203-B069-473F-8B89-B84EC3DCD6DA}"/>
    <cellStyle name="Comma 3 2 2 2 3" xfId="146" xr:uid="{C4F0E4CE-5387-43C4-A15E-C20092D4D927}"/>
    <cellStyle name="Comma 3 2 2 2 3 2" xfId="338" xr:uid="{8585C1D4-32C0-4BF8-8E61-0EF0B1131A0D}"/>
    <cellStyle name="Comma 3 2 2 2 3 2 2" xfId="722" xr:uid="{8A27FCC4-EC77-4B59-98D9-5A59D7C82FB4}"/>
    <cellStyle name="Comma 3 2 2 2 3 2 2 2" xfId="1490" xr:uid="{6AF06957-EDB9-4114-837B-255E6D9CFFAD}"/>
    <cellStyle name="Comma 3 2 2 2 3 2 2 2 2" xfId="3026" xr:uid="{A51FF765-46A6-4186-8ECE-9C6FEB465EF5}"/>
    <cellStyle name="Comma 3 2 2 2 3 2 2 2 2 2" xfId="6098" xr:uid="{86236A71-D411-49E2-99E6-E64A594398A5}"/>
    <cellStyle name="Comma 3 2 2 2 3 2 2 2 2 2 2" xfId="12242" xr:uid="{D7B3CE82-3182-4DB8-B97B-4049C0C7A8F5}"/>
    <cellStyle name="Comma 3 2 2 2 3 2 2 2 2 2 2 2" xfId="24530" xr:uid="{D431981A-80D8-4B2F-A680-06F627BC7B48}"/>
    <cellStyle name="Comma 3 2 2 2 3 2 2 2 2 2 2 2 2" xfId="49106" xr:uid="{5064FBA5-F570-469C-BBDD-9BA121A358D2}"/>
    <cellStyle name="Comma 3 2 2 2 3 2 2 2 2 2 2 3" xfId="36818" xr:uid="{9A29FEDE-0FFD-451E-B353-9EC998AD3D99}"/>
    <cellStyle name="Comma 3 2 2 2 3 2 2 2 2 2 3" xfId="18386" xr:uid="{52707C84-017D-4C63-9C1D-21DE58237373}"/>
    <cellStyle name="Comma 3 2 2 2 3 2 2 2 2 2 3 2" xfId="42962" xr:uid="{91B2EAF8-F955-4F15-A5B2-9324AF264F10}"/>
    <cellStyle name="Comma 3 2 2 2 3 2 2 2 2 2 4" xfId="30674" xr:uid="{94B41FE9-3F63-4C98-81C9-9E69105921A1}"/>
    <cellStyle name="Comma 3 2 2 2 3 2 2 2 2 3" xfId="9170" xr:uid="{48CE1C12-7693-4530-A3AD-3D5917D5123A}"/>
    <cellStyle name="Comma 3 2 2 2 3 2 2 2 2 3 2" xfId="21458" xr:uid="{57828A3D-B4C9-4A0B-8A89-A859F92C0FED}"/>
    <cellStyle name="Comma 3 2 2 2 3 2 2 2 2 3 2 2" xfId="46034" xr:uid="{3027E9F4-8A82-460B-A2D0-10E4AFA839FC}"/>
    <cellStyle name="Comma 3 2 2 2 3 2 2 2 2 3 3" xfId="33746" xr:uid="{99A18E19-4C62-412C-917D-3102FF01837A}"/>
    <cellStyle name="Comma 3 2 2 2 3 2 2 2 2 4" xfId="15314" xr:uid="{9806E943-BE37-470F-84ED-FCBB4BD42F7C}"/>
    <cellStyle name="Comma 3 2 2 2 3 2 2 2 2 4 2" xfId="39890" xr:uid="{5C085BE5-FB6C-4E9A-AF83-EBFF743DC7B1}"/>
    <cellStyle name="Comma 3 2 2 2 3 2 2 2 2 5" xfId="27602" xr:uid="{30A85908-D6CE-4696-8562-1DC6DFDCF8C8}"/>
    <cellStyle name="Comma 3 2 2 2 3 2 2 2 3" xfId="4562" xr:uid="{18143DB0-5249-46DF-94B2-3B04917806B1}"/>
    <cellStyle name="Comma 3 2 2 2 3 2 2 2 3 2" xfId="10706" xr:uid="{09C0970F-0D43-44CC-A850-F7C5275A82EC}"/>
    <cellStyle name="Comma 3 2 2 2 3 2 2 2 3 2 2" xfId="22994" xr:uid="{C700F2A3-E359-4B3F-AB5C-73019E106F3B}"/>
    <cellStyle name="Comma 3 2 2 2 3 2 2 2 3 2 2 2" xfId="47570" xr:uid="{DC40F819-4E70-4E9D-8780-00D71584CECA}"/>
    <cellStyle name="Comma 3 2 2 2 3 2 2 2 3 2 3" xfId="35282" xr:uid="{FD0875E9-CCD9-4022-AE0C-C2061AC833A8}"/>
    <cellStyle name="Comma 3 2 2 2 3 2 2 2 3 3" xfId="16850" xr:uid="{1B8B847B-1303-4898-A16F-4804E5FE7709}"/>
    <cellStyle name="Comma 3 2 2 2 3 2 2 2 3 3 2" xfId="41426" xr:uid="{D9539FC1-E333-416F-B737-CBAC78058577}"/>
    <cellStyle name="Comma 3 2 2 2 3 2 2 2 3 4" xfId="29138" xr:uid="{2206D830-67DB-4752-B3A0-10D0EF428EBB}"/>
    <cellStyle name="Comma 3 2 2 2 3 2 2 2 4" xfId="7634" xr:uid="{BC6B93DF-D73E-4481-89F0-855B5675A567}"/>
    <cellStyle name="Comma 3 2 2 2 3 2 2 2 4 2" xfId="19922" xr:uid="{8C636053-97EA-4F56-A49F-A4BA1BAD5BCE}"/>
    <cellStyle name="Comma 3 2 2 2 3 2 2 2 4 2 2" xfId="44498" xr:uid="{61E942DD-B3E0-4D48-BB23-62097192581A}"/>
    <cellStyle name="Comma 3 2 2 2 3 2 2 2 4 3" xfId="32210" xr:uid="{1B6E78B1-F4C5-4A61-AA7A-BB640AF782A7}"/>
    <cellStyle name="Comma 3 2 2 2 3 2 2 2 5" xfId="13778" xr:uid="{4E07EDD1-41E9-42DF-A321-92501ED92C76}"/>
    <cellStyle name="Comma 3 2 2 2 3 2 2 2 5 2" xfId="38354" xr:uid="{AA6A9575-4295-4924-838F-A94B11205682}"/>
    <cellStyle name="Comma 3 2 2 2 3 2 2 2 6" xfId="26066" xr:uid="{7A051D70-46B5-4DD9-8BF6-F6165D150EE8}"/>
    <cellStyle name="Comma 3 2 2 2 3 2 2 3" xfId="2258" xr:uid="{9D24278E-E7D9-4B2B-ABC4-C67ED9F49250}"/>
    <cellStyle name="Comma 3 2 2 2 3 2 2 3 2" xfId="5330" xr:uid="{F4B9D477-E6F7-4403-A71C-080F2B7BAF28}"/>
    <cellStyle name="Comma 3 2 2 2 3 2 2 3 2 2" xfId="11474" xr:uid="{A3FDE573-75A8-4974-9759-E017F4C04759}"/>
    <cellStyle name="Comma 3 2 2 2 3 2 2 3 2 2 2" xfId="23762" xr:uid="{0FE2509A-54F7-42F4-ADEE-1B9FF72A8B7A}"/>
    <cellStyle name="Comma 3 2 2 2 3 2 2 3 2 2 2 2" xfId="48338" xr:uid="{40E82859-CD84-4332-85C5-A7BB575F935D}"/>
    <cellStyle name="Comma 3 2 2 2 3 2 2 3 2 2 3" xfId="36050" xr:uid="{0F449776-1686-4BCF-A794-B5473A08D3EC}"/>
    <cellStyle name="Comma 3 2 2 2 3 2 2 3 2 3" xfId="17618" xr:uid="{262F7AED-F495-4752-974C-31545587AF7D}"/>
    <cellStyle name="Comma 3 2 2 2 3 2 2 3 2 3 2" xfId="42194" xr:uid="{9350A16E-DF85-43C9-B5D0-22A3F2D4B88B}"/>
    <cellStyle name="Comma 3 2 2 2 3 2 2 3 2 4" xfId="29906" xr:uid="{A9CF343B-EE97-441B-B643-FABC9DBA5A34}"/>
    <cellStyle name="Comma 3 2 2 2 3 2 2 3 3" xfId="8402" xr:uid="{D5D9D61F-8A4B-4BDB-B216-440276DE5931}"/>
    <cellStyle name="Comma 3 2 2 2 3 2 2 3 3 2" xfId="20690" xr:uid="{9E891B64-D1FE-4EFB-B3FD-970DA618BE35}"/>
    <cellStyle name="Comma 3 2 2 2 3 2 2 3 3 2 2" xfId="45266" xr:uid="{82F04A38-AB66-4C3B-AD04-23B98ABC415B}"/>
    <cellStyle name="Comma 3 2 2 2 3 2 2 3 3 3" xfId="32978" xr:uid="{40C404EC-8B7A-4DAA-AAFD-7E246363AE9E}"/>
    <cellStyle name="Comma 3 2 2 2 3 2 2 3 4" xfId="14546" xr:uid="{0B32ADD9-16F8-4737-8C30-4932B3EA64C7}"/>
    <cellStyle name="Comma 3 2 2 2 3 2 2 3 4 2" xfId="39122" xr:uid="{A4ED077F-F441-4CC7-8531-5D36B8FAFF89}"/>
    <cellStyle name="Comma 3 2 2 2 3 2 2 3 5" xfId="26834" xr:uid="{EB87CB50-BBE1-4E92-843D-F725ACD8EB0F}"/>
    <cellStyle name="Comma 3 2 2 2 3 2 2 4" xfId="3794" xr:uid="{1CF0F0C0-DD37-4299-845F-0D8364D723ED}"/>
    <cellStyle name="Comma 3 2 2 2 3 2 2 4 2" xfId="9938" xr:uid="{43E72CA0-1118-4E41-AB48-F5D28B648462}"/>
    <cellStyle name="Comma 3 2 2 2 3 2 2 4 2 2" xfId="22226" xr:uid="{4A13E16A-64E8-4A79-8A11-C5FB8E64FA46}"/>
    <cellStyle name="Comma 3 2 2 2 3 2 2 4 2 2 2" xfId="46802" xr:uid="{88011AC5-A197-4D9D-94CC-A60B1A1D97A2}"/>
    <cellStyle name="Comma 3 2 2 2 3 2 2 4 2 3" xfId="34514" xr:uid="{EF1A1767-233A-4132-AB98-9B8FCA313648}"/>
    <cellStyle name="Comma 3 2 2 2 3 2 2 4 3" xfId="16082" xr:uid="{71E7A332-37F7-4BBE-9B7A-0ED15FE7EBEE}"/>
    <cellStyle name="Comma 3 2 2 2 3 2 2 4 3 2" xfId="40658" xr:uid="{F77DD1A4-FF86-412F-BA28-65C4B657F31B}"/>
    <cellStyle name="Comma 3 2 2 2 3 2 2 4 4" xfId="28370" xr:uid="{0DEC490F-D4E8-4CFE-A74E-10428DEA0D2E}"/>
    <cellStyle name="Comma 3 2 2 2 3 2 2 5" xfId="6866" xr:uid="{67FB188A-F869-4774-96C1-69F24CA1312A}"/>
    <cellStyle name="Comma 3 2 2 2 3 2 2 5 2" xfId="19154" xr:uid="{85CB4B3D-6C0B-4A3C-9886-A801D42360FC}"/>
    <cellStyle name="Comma 3 2 2 2 3 2 2 5 2 2" xfId="43730" xr:uid="{A069403E-664C-4E83-A114-AED92B9A469F}"/>
    <cellStyle name="Comma 3 2 2 2 3 2 2 5 3" xfId="31442" xr:uid="{BE7ACA6D-5C53-4DAF-83E1-F9B8D27E6120}"/>
    <cellStyle name="Comma 3 2 2 2 3 2 2 6" xfId="13010" xr:uid="{510909E4-A271-4774-974E-97340CB3BAB2}"/>
    <cellStyle name="Comma 3 2 2 2 3 2 2 6 2" xfId="37586" xr:uid="{C88C892D-5EB4-41C1-965E-C933B96DB37C}"/>
    <cellStyle name="Comma 3 2 2 2 3 2 2 7" xfId="25298" xr:uid="{B580F000-D0C8-479A-9D44-0D9CA0795A18}"/>
    <cellStyle name="Comma 3 2 2 2 3 2 3" xfId="1106" xr:uid="{03D293D3-F08D-4930-B3FE-885638EC626B}"/>
    <cellStyle name="Comma 3 2 2 2 3 2 3 2" xfId="2642" xr:uid="{174A45FF-B1E3-4982-B802-DBADB2E5EEBF}"/>
    <cellStyle name="Comma 3 2 2 2 3 2 3 2 2" xfId="5714" xr:uid="{684C2F0F-FC06-4450-8B14-F33E4E932CA1}"/>
    <cellStyle name="Comma 3 2 2 2 3 2 3 2 2 2" xfId="11858" xr:uid="{C995408C-2305-4F9E-BE79-186C60FCF6E6}"/>
    <cellStyle name="Comma 3 2 2 2 3 2 3 2 2 2 2" xfId="24146" xr:uid="{86F1ACB5-0D7A-4693-B80A-F7F989B1B9DD}"/>
    <cellStyle name="Comma 3 2 2 2 3 2 3 2 2 2 2 2" xfId="48722" xr:uid="{CC8124F9-761B-4F5B-8343-62DE69AAA1DA}"/>
    <cellStyle name="Comma 3 2 2 2 3 2 3 2 2 2 3" xfId="36434" xr:uid="{D2BA5946-4546-425E-A834-B283824AD95D}"/>
    <cellStyle name="Comma 3 2 2 2 3 2 3 2 2 3" xfId="18002" xr:uid="{AFA13BE5-EF58-4F79-BF50-B2710FC5BFEE}"/>
    <cellStyle name="Comma 3 2 2 2 3 2 3 2 2 3 2" xfId="42578" xr:uid="{E67840E2-BA2B-475A-B188-E2BB257839B0}"/>
    <cellStyle name="Comma 3 2 2 2 3 2 3 2 2 4" xfId="30290" xr:uid="{7284DCBF-E1E4-41AF-B2D9-DF6530249721}"/>
    <cellStyle name="Comma 3 2 2 2 3 2 3 2 3" xfId="8786" xr:uid="{24F9E2E4-2302-4F14-ABA9-E167F65290A9}"/>
    <cellStyle name="Comma 3 2 2 2 3 2 3 2 3 2" xfId="21074" xr:uid="{ACB64220-33A0-4645-A801-F531B1D18D2D}"/>
    <cellStyle name="Comma 3 2 2 2 3 2 3 2 3 2 2" xfId="45650" xr:uid="{289670A6-B456-40AD-9EA7-4FF3B0762A7E}"/>
    <cellStyle name="Comma 3 2 2 2 3 2 3 2 3 3" xfId="33362" xr:uid="{DCF39C7B-BD7D-4F5D-93D0-9B9332A09E72}"/>
    <cellStyle name="Comma 3 2 2 2 3 2 3 2 4" xfId="14930" xr:uid="{B513B927-A7D0-4B74-85F9-AC1E158C49C7}"/>
    <cellStyle name="Comma 3 2 2 2 3 2 3 2 4 2" xfId="39506" xr:uid="{178FE673-3557-4123-AD58-B6E011799CFB}"/>
    <cellStyle name="Comma 3 2 2 2 3 2 3 2 5" xfId="27218" xr:uid="{BA627EFD-60A0-44A8-8816-9CD43F12239D}"/>
    <cellStyle name="Comma 3 2 2 2 3 2 3 3" xfId="4178" xr:uid="{D0ED7118-7E3A-4D4F-AD8F-794777C06204}"/>
    <cellStyle name="Comma 3 2 2 2 3 2 3 3 2" xfId="10322" xr:uid="{9E4CAED0-570C-4128-B930-78448E52AA04}"/>
    <cellStyle name="Comma 3 2 2 2 3 2 3 3 2 2" xfId="22610" xr:uid="{FA5F74E0-D2CB-4FC2-A7AE-C76F298CAD17}"/>
    <cellStyle name="Comma 3 2 2 2 3 2 3 3 2 2 2" xfId="47186" xr:uid="{2EE30D0B-F6E7-4B6A-9C75-EFB50BA9D170}"/>
    <cellStyle name="Comma 3 2 2 2 3 2 3 3 2 3" xfId="34898" xr:uid="{1F37C9CC-A2A5-40BA-950E-C2F66E3E0F71}"/>
    <cellStyle name="Comma 3 2 2 2 3 2 3 3 3" xfId="16466" xr:uid="{DB88ECB6-5D27-4957-8D19-2BF61B889926}"/>
    <cellStyle name="Comma 3 2 2 2 3 2 3 3 3 2" xfId="41042" xr:uid="{9EE93C89-9B85-4836-9A92-815B0F589667}"/>
    <cellStyle name="Comma 3 2 2 2 3 2 3 3 4" xfId="28754" xr:uid="{C162382F-3702-45FA-9D10-43AC5A057BE3}"/>
    <cellStyle name="Comma 3 2 2 2 3 2 3 4" xfId="7250" xr:uid="{668BD76F-AD51-47D6-8E5E-229BB829E683}"/>
    <cellStyle name="Comma 3 2 2 2 3 2 3 4 2" xfId="19538" xr:uid="{69D9C495-1FB5-44F6-A2D0-52BD24614199}"/>
    <cellStyle name="Comma 3 2 2 2 3 2 3 4 2 2" xfId="44114" xr:uid="{BDDEDE44-1CA2-4522-8630-F2519E82BE90}"/>
    <cellStyle name="Comma 3 2 2 2 3 2 3 4 3" xfId="31826" xr:uid="{9792A4BF-D0AC-45C2-82D6-FBFFC78ACD4B}"/>
    <cellStyle name="Comma 3 2 2 2 3 2 3 5" xfId="13394" xr:uid="{409E06AD-5006-40CE-A662-61DDB002822E}"/>
    <cellStyle name="Comma 3 2 2 2 3 2 3 5 2" xfId="37970" xr:uid="{16937D16-6E9F-4D8C-B560-5C4368E83F9D}"/>
    <cellStyle name="Comma 3 2 2 2 3 2 3 6" xfId="25682" xr:uid="{141925BF-DED4-4228-B03F-F5F5F88A3B5B}"/>
    <cellStyle name="Comma 3 2 2 2 3 2 4" xfId="1874" xr:uid="{77B1BCE7-2392-4C3F-9B50-C84B46E8E512}"/>
    <cellStyle name="Comma 3 2 2 2 3 2 4 2" xfId="4946" xr:uid="{C82F0638-138A-4E70-96F9-5B45F42AD7A9}"/>
    <cellStyle name="Comma 3 2 2 2 3 2 4 2 2" xfId="11090" xr:uid="{BC177E4F-FFB3-4C9F-914F-86818ED7BCAE}"/>
    <cellStyle name="Comma 3 2 2 2 3 2 4 2 2 2" xfId="23378" xr:uid="{A1D48628-EEE6-4860-AF5D-990132751CBE}"/>
    <cellStyle name="Comma 3 2 2 2 3 2 4 2 2 2 2" xfId="47954" xr:uid="{E8F57EE5-0CC8-4087-9D7D-3E030F7AA534}"/>
    <cellStyle name="Comma 3 2 2 2 3 2 4 2 2 3" xfId="35666" xr:uid="{E3581101-8658-4A63-AB9D-15D8FEE02F5F}"/>
    <cellStyle name="Comma 3 2 2 2 3 2 4 2 3" xfId="17234" xr:uid="{0C39D9D7-D213-4CD2-9A8D-E93704046985}"/>
    <cellStyle name="Comma 3 2 2 2 3 2 4 2 3 2" xfId="41810" xr:uid="{E8029085-6281-443E-99CE-65721297FF63}"/>
    <cellStyle name="Comma 3 2 2 2 3 2 4 2 4" xfId="29522" xr:uid="{6FA16DE4-4BF0-40B7-B538-3F22CCB4CEDF}"/>
    <cellStyle name="Comma 3 2 2 2 3 2 4 3" xfId="8018" xr:uid="{3C387F13-4EB3-4CDA-BCCB-72E533A36D8B}"/>
    <cellStyle name="Comma 3 2 2 2 3 2 4 3 2" xfId="20306" xr:uid="{D706E0A3-D04F-40A8-8FA2-DF04AFC3871F}"/>
    <cellStyle name="Comma 3 2 2 2 3 2 4 3 2 2" xfId="44882" xr:uid="{12AFD583-8009-4055-876F-D8E8B2C552E3}"/>
    <cellStyle name="Comma 3 2 2 2 3 2 4 3 3" xfId="32594" xr:uid="{929E1048-2B97-433B-9380-1524EED1488F}"/>
    <cellStyle name="Comma 3 2 2 2 3 2 4 4" xfId="14162" xr:uid="{C2688E58-5D9B-41D9-AB41-E427391EB4DD}"/>
    <cellStyle name="Comma 3 2 2 2 3 2 4 4 2" xfId="38738" xr:uid="{74CC3E69-11B4-4F8C-973A-B6812D4A964C}"/>
    <cellStyle name="Comma 3 2 2 2 3 2 4 5" xfId="26450" xr:uid="{B46B72FA-5A54-4822-BD48-10DB71DBDFD9}"/>
    <cellStyle name="Comma 3 2 2 2 3 2 5" xfId="3410" xr:uid="{29B31DDE-C85C-4A2C-A6AB-587037EC90DD}"/>
    <cellStyle name="Comma 3 2 2 2 3 2 5 2" xfId="9554" xr:uid="{4C1670AA-B554-4D0D-AC74-225043BF0CF6}"/>
    <cellStyle name="Comma 3 2 2 2 3 2 5 2 2" xfId="21842" xr:uid="{46350BB9-9E12-46FB-947B-0D03C0295320}"/>
    <cellStyle name="Comma 3 2 2 2 3 2 5 2 2 2" xfId="46418" xr:uid="{469FBAFB-6C1C-40BB-810A-0DAE8C75C66E}"/>
    <cellStyle name="Comma 3 2 2 2 3 2 5 2 3" xfId="34130" xr:uid="{5E03AD91-F569-419D-9BFC-9CDBCCF83138}"/>
    <cellStyle name="Comma 3 2 2 2 3 2 5 3" xfId="15698" xr:uid="{79FDF89D-FC6E-4B27-90E5-B5665F3021A4}"/>
    <cellStyle name="Comma 3 2 2 2 3 2 5 3 2" xfId="40274" xr:uid="{154D9F35-FD14-4784-9B56-8ABAE4658566}"/>
    <cellStyle name="Comma 3 2 2 2 3 2 5 4" xfId="27986" xr:uid="{7AD73F41-BF7E-4C8C-BFCD-BF32BE15EBA3}"/>
    <cellStyle name="Comma 3 2 2 2 3 2 6" xfId="6482" xr:uid="{FF57766A-F2A6-4523-AC68-C06B8E9D5002}"/>
    <cellStyle name="Comma 3 2 2 2 3 2 6 2" xfId="18770" xr:uid="{B5B365C4-EBCA-4473-AF76-D1CD45A890F7}"/>
    <cellStyle name="Comma 3 2 2 2 3 2 6 2 2" xfId="43346" xr:uid="{B7634B71-F3D7-4965-866B-845EFCD0B492}"/>
    <cellStyle name="Comma 3 2 2 2 3 2 6 3" xfId="31058" xr:uid="{E6A0A921-CE17-459C-8D18-C8CF938A3610}"/>
    <cellStyle name="Comma 3 2 2 2 3 2 7" xfId="12626" xr:uid="{5C475F25-70E7-4F72-A620-4500225F7232}"/>
    <cellStyle name="Comma 3 2 2 2 3 2 7 2" xfId="37202" xr:uid="{7361F697-90AB-43E5-B30C-F1BB09B60287}"/>
    <cellStyle name="Comma 3 2 2 2 3 2 8" xfId="24914" xr:uid="{CE3B0045-EA64-4758-9668-30FEFDB6988B}"/>
    <cellStyle name="Comma 3 2 2 2 3 3" xfId="530" xr:uid="{4DC849A4-50FD-428C-AEEB-5D47F6C085A5}"/>
    <cellStyle name="Comma 3 2 2 2 3 3 2" xfId="1298" xr:uid="{0BD0DA50-13A2-48F3-83A9-F294F981F015}"/>
    <cellStyle name="Comma 3 2 2 2 3 3 2 2" xfId="2834" xr:uid="{1C6ACE82-6415-4DEA-AE7F-F3850DDE0735}"/>
    <cellStyle name="Comma 3 2 2 2 3 3 2 2 2" xfId="5906" xr:uid="{6138EFBE-376D-40FA-9B11-D4187B48B42F}"/>
    <cellStyle name="Comma 3 2 2 2 3 3 2 2 2 2" xfId="12050" xr:uid="{71C6A8BC-955D-424F-B4AD-B9F39A4E4AC8}"/>
    <cellStyle name="Comma 3 2 2 2 3 3 2 2 2 2 2" xfId="24338" xr:uid="{7644E82A-92EF-469C-880A-96D506D96E1C}"/>
    <cellStyle name="Comma 3 2 2 2 3 3 2 2 2 2 2 2" xfId="48914" xr:uid="{608C8240-1BA1-4999-AB2B-BE2320D2D01E}"/>
    <cellStyle name="Comma 3 2 2 2 3 3 2 2 2 2 3" xfId="36626" xr:uid="{FF1D6A11-1B5F-4B74-8E97-E9AF744170CA}"/>
    <cellStyle name="Comma 3 2 2 2 3 3 2 2 2 3" xfId="18194" xr:uid="{B754D616-E7D7-41F0-B800-8F642A3467A7}"/>
    <cellStyle name="Comma 3 2 2 2 3 3 2 2 2 3 2" xfId="42770" xr:uid="{EF2F6F7E-398F-4CD1-8C6A-C12D5DC7A1D2}"/>
    <cellStyle name="Comma 3 2 2 2 3 3 2 2 2 4" xfId="30482" xr:uid="{0774BB7B-372D-4F8C-98CD-645749ED6E51}"/>
    <cellStyle name="Comma 3 2 2 2 3 3 2 2 3" xfId="8978" xr:uid="{CE329061-6407-4F9C-A89E-0B598C6CEB01}"/>
    <cellStyle name="Comma 3 2 2 2 3 3 2 2 3 2" xfId="21266" xr:uid="{CC0C6623-0337-419A-849E-D26B6D4D5A2B}"/>
    <cellStyle name="Comma 3 2 2 2 3 3 2 2 3 2 2" xfId="45842" xr:uid="{8FECCEFB-F2A4-4FB6-9AA3-0F2CAB4F1291}"/>
    <cellStyle name="Comma 3 2 2 2 3 3 2 2 3 3" xfId="33554" xr:uid="{4DCE3577-96A5-4FAE-94FA-72B78F1A7539}"/>
    <cellStyle name="Comma 3 2 2 2 3 3 2 2 4" xfId="15122" xr:uid="{7D00F5CD-2AAF-4455-9B08-A0C5BE993BFB}"/>
    <cellStyle name="Comma 3 2 2 2 3 3 2 2 4 2" xfId="39698" xr:uid="{7894E506-88CC-4E0A-8C24-F08FCB22BB4A}"/>
    <cellStyle name="Comma 3 2 2 2 3 3 2 2 5" xfId="27410" xr:uid="{8BBAF5F5-C7AC-4785-9BD9-623683E5999B}"/>
    <cellStyle name="Comma 3 2 2 2 3 3 2 3" xfId="4370" xr:uid="{06D86CE9-EFB3-4C73-A1C5-3973CEB1FE26}"/>
    <cellStyle name="Comma 3 2 2 2 3 3 2 3 2" xfId="10514" xr:uid="{E24EF563-924B-4153-BC47-A9EB1DFF30A3}"/>
    <cellStyle name="Comma 3 2 2 2 3 3 2 3 2 2" xfId="22802" xr:uid="{A5EB3E56-ADFB-4FE8-B667-B4BF5E489245}"/>
    <cellStyle name="Comma 3 2 2 2 3 3 2 3 2 2 2" xfId="47378" xr:uid="{286B9F31-7ADF-4162-96C1-3D7E7E0CCA02}"/>
    <cellStyle name="Comma 3 2 2 2 3 3 2 3 2 3" xfId="35090" xr:uid="{FB52BE6A-1FBC-45AD-A60B-49D28D173D3C}"/>
    <cellStyle name="Comma 3 2 2 2 3 3 2 3 3" xfId="16658" xr:uid="{D5315438-F479-4DFD-A796-A6D6CC93294B}"/>
    <cellStyle name="Comma 3 2 2 2 3 3 2 3 3 2" xfId="41234" xr:uid="{6641B891-3D33-4A3D-8FEE-78BD7478CF45}"/>
    <cellStyle name="Comma 3 2 2 2 3 3 2 3 4" xfId="28946" xr:uid="{48A288B1-00D7-41EB-B4B3-6BB81063839F}"/>
    <cellStyle name="Comma 3 2 2 2 3 3 2 4" xfId="7442" xr:uid="{64984BB2-359B-45BC-83CE-15E6A5968A9D}"/>
    <cellStyle name="Comma 3 2 2 2 3 3 2 4 2" xfId="19730" xr:uid="{D869D4B7-E340-4E57-8016-ACC32DA1CD0C}"/>
    <cellStyle name="Comma 3 2 2 2 3 3 2 4 2 2" xfId="44306" xr:uid="{42BF5FD5-FAD0-48AF-98CA-CB7002CE0703}"/>
    <cellStyle name="Comma 3 2 2 2 3 3 2 4 3" xfId="32018" xr:uid="{84A3E9B6-1F40-4B72-B1C1-55E187A5AD2F}"/>
    <cellStyle name="Comma 3 2 2 2 3 3 2 5" xfId="13586" xr:uid="{A9DE5541-2A49-4C16-947A-620D64D624D7}"/>
    <cellStyle name="Comma 3 2 2 2 3 3 2 5 2" xfId="38162" xr:uid="{CB00ADA5-69D7-4D14-9878-AAA234A12E84}"/>
    <cellStyle name="Comma 3 2 2 2 3 3 2 6" xfId="25874" xr:uid="{B9A067F3-A464-455A-A06C-C62DAE21FACA}"/>
    <cellStyle name="Comma 3 2 2 2 3 3 3" xfId="2066" xr:uid="{F76B45C9-A173-429B-80EE-ACBE8EF5543F}"/>
    <cellStyle name="Comma 3 2 2 2 3 3 3 2" xfId="5138" xr:uid="{EC15AD78-5CB1-411A-AD16-D4BC058AC6BE}"/>
    <cellStyle name="Comma 3 2 2 2 3 3 3 2 2" xfId="11282" xr:uid="{10E67C82-1EF9-4345-84FC-4E7BB16E61BF}"/>
    <cellStyle name="Comma 3 2 2 2 3 3 3 2 2 2" xfId="23570" xr:uid="{23D91AC0-5248-4CA0-8267-65BFBDB1EA69}"/>
    <cellStyle name="Comma 3 2 2 2 3 3 3 2 2 2 2" xfId="48146" xr:uid="{DC24D893-27A0-4A3D-92EF-3FBAA871D52C}"/>
    <cellStyle name="Comma 3 2 2 2 3 3 3 2 2 3" xfId="35858" xr:uid="{7222321F-1BE8-47DE-8E34-C0734ABD93D7}"/>
    <cellStyle name="Comma 3 2 2 2 3 3 3 2 3" xfId="17426" xr:uid="{FA39579C-1C04-4F16-89D4-3FC5372629A6}"/>
    <cellStyle name="Comma 3 2 2 2 3 3 3 2 3 2" xfId="42002" xr:uid="{5DC914DB-7AB3-4D54-B305-F6D19AA703AC}"/>
    <cellStyle name="Comma 3 2 2 2 3 3 3 2 4" xfId="29714" xr:uid="{BF867580-4E76-41C2-8314-650B5A1973F0}"/>
    <cellStyle name="Comma 3 2 2 2 3 3 3 3" xfId="8210" xr:uid="{46492BC9-B035-4D81-885C-041F6E735CC0}"/>
    <cellStyle name="Comma 3 2 2 2 3 3 3 3 2" xfId="20498" xr:uid="{9DF51B5D-17A4-41BE-9AF9-2A44C1BD2B49}"/>
    <cellStyle name="Comma 3 2 2 2 3 3 3 3 2 2" xfId="45074" xr:uid="{0F3E3918-86ED-46D4-8F4A-50484A8FDD1E}"/>
    <cellStyle name="Comma 3 2 2 2 3 3 3 3 3" xfId="32786" xr:uid="{77DFB63F-898B-4C16-B842-4263A1CD8CB4}"/>
    <cellStyle name="Comma 3 2 2 2 3 3 3 4" xfId="14354" xr:uid="{5F0197F0-30E4-4B67-9ECC-772A422FFA57}"/>
    <cellStyle name="Comma 3 2 2 2 3 3 3 4 2" xfId="38930" xr:uid="{8C3F413E-8458-4014-99F4-20D371A3400A}"/>
    <cellStyle name="Comma 3 2 2 2 3 3 3 5" xfId="26642" xr:uid="{41AD2A33-5747-4B1A-A76C-4035360E4B61}"/>
    <cellStyle name="Comma 3 2 2 2 3 3 4" xfId="3602" xr:uid="{E1A57A77-F1BA-4103-81FB-24D1E29CC695}"/>
    <cellStyle name="Comma 3 2 2 2 3 3 4 2" xfId="9746" xr:uid="{2CC50544-807D-44C9-931B-E5DCF1C3EB2B}"/>
    <cellStyle name="Comma 3 2 2 2 3 3 4 2 2" xfId="22034" xr:uid="{2EF44BBE-F4C7-4536-93B8-C6DB142C765D}"/>
    <cellStyle name="Comma 3 2 2 2 3 3 4 2 2 2" xfId="46610" xr:uid="{F10827CB-6A22-45E8-8F0A-F8AF8C76D869}"/>
    <cellStyle name="Comma 3 2 2 2 3 3 4 2 3" xfId="34322" xr:uid="{4E8E855F-5D7C-432A-86EB-23A559197C8E}"/>
    <cellStyle name="Comma 3 2 2 2 3 3 4 3" xfId="15890" xr:uid="{4BA27B3A-5E0C-49F8-8470-3B60EDD4390E}"/>
    <cellStyle name="Comma 3 2 2 2 3 3 4 3 2" xfId="40466" xr:uid="{73BB5D9C-DE7E-4689-8341-AD501A7E250B}"/>
    <cellStyle name="Comma 3 2 2 2 3 3 4 4" xfId="28178" xr:uid="{97EADFC0-649D-47A7-90EA-D0CA94CEA400}"/>
    <cellStyle name="Comma 3 2 2 2 3 3 5" xfId="6674" xr:uid="{D36DA60A-DFAB-4790-8F2E-B4D4B1C87AC9}"/>
    <cellStyle name="Comma 3 2 2 2 3 3 5 2" xfId="18962" xr:uid="{BE954481-D990-42B0-B846-22BA12E25C42}"/>
    <cellStyle name="Comma 3 2 2 2 3 3 5 2 2" xfId="43538" xr:uid="{E698B412-33AA-48D7-A656-81E8BB8B7832}"/>
    <cellStyle name="Comma 3 2 2 2 3 3 5 3" xfId="31250" xr:uid="{403DC373-09B1-4FE3-8AE4-829B85DC78A4}"/>
    <cellStyle name="Comma 3 2 2 2 3 3 6" xfId="12818" xr:uid="{0B82F06B-2D37-4A9C-B0FA-5F2BB58FD230}"/>
    <cellStyle name="Comma 3 2 2 2 3 3 6 2" xfId="37394" xr:uid="{8ADFE8C0-56A4-4B9C-9131-461D9F6556B9}"/>
    <cellStyle name="Comma 3 2 2 2 3 3 7" xfId="25106" xr:uid="{2873C354-A07B-4F1E-B4AC-DF88C53D091E}"/>
    <cellStyle name="Comma 3 2 2 2 3 4" xfId="914" xr:uid="{9370B2A5-3283-4001-ABEC-CF1D55045EEA}"/>
    <cellStyle name="Comma 3 2 2 2 3 4 2" xfId="2450" xr:uid="{D10F21A5-EE34-4763-BC53-33FCBB3350EE}"/>
    <cellStyle name="Comma 3 2 2 2 3 4 2 2" xfId="5522" xr:uid="{89AE6352-ADE0-46E4-973C-3B302931B12D}"/>
    <cellStyle name="Comma 3 2 2 2 3 4 2 2 2" xfId="11666" xr:uid="{E55B666A-B5C9-4AE0-9708-38680D4B2780}"/>
    <cellStyle name="Comma 3 2 2 2 3 4 2 2 2 2" xfId="23954" xr:uid="{F8099B5D-475C-48BF-9348-819ABE15B364}"/>
    <cellStyle name="Comma 3 2 2 2 3 4 2 2 2 2 2" xfId="48530" xr:uid="{9C74AEFE-D16E-4DBA-B689-A07E6749E51F}"/>
    <cellStyle name="Comma 3 2 2 2 3 4 2 2 2 3" xfId="36242" xr:uid="{2D112762-C3BF-4F1A-8BD8-8263AA8F40A7}"/>
    <cellStyle name="Comma 3 2 2 2 3 4 2 2 3" xfId="17810" xr:uid="{47AFAFD4-C3C0-4F5A-B771-6BBF97A13DB8}"/>
    <cellStyle name="Comma 3 2 2 2 3 4 2 2 3 2" xfId="42386" xr:uid="{6B7E0D67-486A-4667-9EE4-3A9A48BEEAF7}"/>
    <cellStyle name="Comma 3 2 2 2 3 4 2 2 4" xfId="30098" xr:uid="{4E887CB6-7749-4607-87BB-DC1758F5B280}"/>
    <cellStyle name="Comma 3 2 2 2 3 4 2 3" xfId="8594" xr:uid="{B316A2DE-9DBF-4D6E-84CB-98B14466749F}"/>
    <cellStyle name="Comma 3 2 2 2 3 4 2 3 2" xfId="20882" xr:uid="{AE8871EA-038C-4E9E-8348-B4C17A826A4C}"/>
    <cellStyle name="Comma 3 2 2 2 3 4 2 3 2 2" xfId="45458" xr:uid="{D8530D2C-D328-4A5A-A0CC-B9195A1C6879}"/>
    <cellStyle name="Comma 3 2 2 2 3 4 2 3 3" xfId="33170" xr:uid="{A462D39A-B685-4447-960E-F65A3FCC6D5F}"/>
    <cellStyle name="Comma 3 2 2 2 3 4 2 4" xfId="14738" xr:uid="{2C5AB1FA-9739-4625-BFE0-C1FB79CF1498}"/>
    <cellStyle name="Comma 3 2 2 2 3 4 2 4 2" xfId="39314" xr:uid="{733BFD52-1CF4-446A-8C10-C338169C0360}"/>
    <cellStyle name="Comma 3 2 2 2 3 4 2 5" xfId="27026" xr:uid="{31CBB3AB-0DF1-4F70-A290-298247185254}"/>
    <cellStyle name="Comma 3 2 2 2 3 4 3" xfId="3986" xr:uid="{2C7ABA1C-D977-417F-AD1E-F52BB096F4A2}"/>
    <cellStyle name="Comma 3 2 2 2 3 4 3 2" xfId="10130" xr:uid="{EF9823C2-2E8E-4B88-BB46-3CBC6680C526}"/>
    <cellStyle name="Comma 3 2 2 2 3 4 3 2 2" xfId="22418" xr:uid="{5D251CEB-24BB-43DB-90A6-60BF16734D12}"/>
    <cellStyle name="Comma 3 2 2 2 3 4 3 2 2 2" xfId="46994" xr:uid="{899EA324-EE2D-4227-8EDC-3F075200EA68}"/>
    <cellStyle name="Comma 3 2 2 2 3 4 3 2 3" xfId="34706" xr:uid="{2B187766-7115-4CA5-8A34-4BD7D1E63003}"/>
    <cellStyle name="Comma 3 2 2 2 3 4 3 3" xfId="16274" xr:uid="{E06E2B6E-0C69-45E9-B4D8-BD1B8F68F40C}"/>
    <cellStyle name="Comma 3 2 2 2 3 4 3 3 2" xfId="40850" xr:uid="{7B7616BF-B9E9-4468-A944-1A16D329CBAF}"/>
    <cellStyle name="Comma 3 2 2 2 3 4 3 4" xfId="28562" xr:uid="{4141D525-9DA9-4832-8833-81142BB7798E}"/>
    <cellStyle name="Comma 3 2 2 2 3 4 4" xfId="7058" xr:uid="{7656B5C3-DF4F-439A-AA16-20432CC44A0A}"/>
    <cellStyle name="Comma 3 2 2 2 3 4 4 2" xfId="19346" xr:uid="{F234C3B1-C0B6-4EA7-88D8-B9135B8902FF}"/>
    <cellStyle name="Comma 3 2 2 2 3 4 4 2 2" xfId="43922" xr:uid="{CF0FDF81-FD33-4B64-AC42-77576FCD4141}"/>
    <cellStyle name="Comma 3 2 2 2 3 4 4 3" xfId="31634" xr:uid="{6B7018BE-6E51-427E-8C88-50CA3A4694A7}"/>
    <cellStyle name="Comma 3 2 2 2 3 4 5" xfId="13202" xr:uid="{B1D3B6CB-09B2-4FBB-AF7A-826AFF494764}"/>
    <cellStyle name="Comma 3 2 2 2 3 4 5 2" xfId="37778" xr:uid="{71099A2E-98CC-4D32-A173-41157544A56B}"/>
    <cellStyle name="Comma 3 2 2 2 3 4 6" xfId="25490" xr:uid="{B9F1C986-BF92-4685-B01B-8425B8202A40}"/>
    <cellStyle name="Comma 3 2 2 2 3 5" xfId="1682" xr:uid="{8BE5A92E-0DAA-49C4-AD74-F25A82A3542C}"/>
    <cellStyle name="Comma 3 2 2 2 3 5 2" xfId="4754" xr:uid="{3E183057-6DB4-48CB-AA4C-311938301EA8}"/>
    <cellStyle name="Comma 3 2 2 2 3 5 2 2" xfId="10898" xr:uid="{DDB63A36-45C0-4BFB-8ED2-98E0F0AE66B3}"/>
    <cellStyle name="Comma 3 2 2 2 3 5 2 2 2" xfId="23186" xr:uid="{F3285032-0472-420B-BE6A-7AF0A5B0ED2A}"/>
    <cellStyle name="Comma 3 2 2 2 3 5 2 2 2 2" xfId="47762" xr:uid="{37AA2754-84FB-49AB-A4DA-93C6215E3779}"/>
    <cellStyle name="Comma 3 2 2 2 3 5 2 2 3" xfId="35474" xr:uid="{C6303B86-8E7C-42A7-A0ED-BFD23FBB14C3}"/>
    <cellStyle name="Comma 3 2 2 2 3 5 2 3" xfId="17042" xr:uid="{38FB551A-C93C-4D98-B962-5776F92462A3}"/>
    <cellStyle name="Comma 3 2 2 2 3 5 2 3 2" xfId="41618" xr:uid="{FB41A021-09BA-426E-955D-069A9FCAE0F0}"/>
    <cellStyle name="Comma 3 2 2 2 3 5 2 4" xfId="29330" xr:uid="{B67524F4-E4EF-4222-80C8-5A2FC44B62D3}"/>
    <cellStyle name="Comma 3 2 2 2 3 5 3" xfId="7826" xr:uid="{71F11ED6-2173-4AAB-A458-FCE335ABD796}"/>
    <cellStyle name="Comma 3 2 2 2 3 5 3 2" xfId="20114" xr:uid="{CB1643EC-8EB5-47EF-A966-6CA600EA522D}"/>
    <cellStyle name="Comma 3 2 2 2 3 5 3 2 2" xfId="44690" xr:uid="{A4295FC5-53D4-4E81-BF33-BE29863AAA74}"/>
    <cellStyle name="Comma 3 2 2 2 3 5 3 3" xfId="32402" xr:uid="{3A5110DB-9A8A-40FA-9D61-BAE180B58614}"/>
    <cellStyle name="Comma 3 2 2 2 3 5 4" xfId="13970" xr:uid="{03D38B6F-7CF2-4161-8859-293AEDE65698}"/>
    <cellStyle name="Comma 3 2 2 2 3 5 4 2" xfId="38546" xr:uid="{F123C568-8BA3-4C9B-A719-40DBEF2C01D4}"/>
    <cellStyle name="Comma 3 2 2 2 3 5 5" xfId="26258" xr:uid="{34C3AE08-26EA-4956-A46A-FA70C73137B9}"/>
    <cellStyle name="Comma 3 2 2 2 3 6" xfId="3218" xr:uid="{A11C93DC-D7D9-4CB7-BF3D-04932544F6EE}"/>
    <cellStyle name="Comma 3 2 2 2 3 6 2" xfId="9362" xr:uid="{20F7F138-250D-4B69-AA17-73D0C31521AF}"/>
    <cellStyle name="Comma 3 2 2 2 3 6 2 2" xfId="21650" xr:uid="{98894906-6445-438A-BC4D-9BD3BDED7243}"/>
    <cellStyle name="Comma 3 2 2 2 3 6 2 2 2" xfId="46226" xr:uid="{2E7126DC-B8B5-4106-8413-431446329D97}"/>
    <cellStyle name="Comma 3 2 2 2 3 6 2 3" xfId="33938" xr:uid="{28ABA9DD-67F6-40EE-9FF2-555F9F29988D}"/>
    <cellStyle name="Comma 3 2 2 2 3 6 3" xfId="15506" xr:uid="{7CDF41D5-22BA-4FB0-84E6-2D98B61AB59D}"/>
    <cellStyle name="Comma 3 2 2 2 3 6 3 2" xfId="40082" xr:uid="{75B34347-3771-4AAC-8931-CD59A3E7C639}"/>
    <cellStyle name="Comma 3 2 2 2 3 6 4" xfId="27794" xr:uid="{F329DAA9-B871-4AD4-937E-2388ED20F436}"/>
    <cellStyle name="Comma 3 2 2 2 3 7" xfId="6290" xr:uid="{8EE12152-4106-49AA-B225-6CF54A80B5C3}"/>
    <cellStyle name="Comma 3 2 2 2 3 7 2" xfId="18578" xr:uid="{1949E1A1-E1BF-44F7-8AA9-CBF2B8637EC6}"/>
    <cellStyle name="Comma 3 2 2 2 3 7 2 2" xfId="43154" xr:uid="{C2E4B964-F912-4970-96DF-DD1FB5ED9A24}"/>
    <cellStyle name="Comma 3 2 2 2 3 7 3" xfId="30866" xr:uid="{0DDEDB5D-8F91-43E8-8921-31544FF0CD65}"/>
    <cellStyle name="Comma 3 2 2 2 3 8" xfId="12434" xr:uid="{D553DE9C-EC8E-4500-B939-AA415328D4BC}"/>
    <cellStyle name="Comma 3 2 2 2 3 8 2" xfId="37010" xr:uid="{B7F628B3-A2EF-4AC8-B7DB-D2F13BD4C8C6}"/>
    <cellStyle name="Comma 3 2 2 2 3 9" xfId="24722" xr:uid="{C7129C53-C521-406F-A407-D3B39A6EBB89}"/>
    <cellStyle name="Comma 3 2 2 2 4" xfId="242" xr:uid="{3194C20A-B038-4EB9-BAEC-BE7BBBB0ADF3}"/>
    <cellStyle name="Comma 3 2 2 2 4 2" xfId="626" xr:uid="{76800EF1-3600-4738-9FB0-4B83F5AF84C9}"/>
    <cellStyle name="Comma 3 2 2 2 4 2 2" xfId="1394" xr:uid="{8A57C2FA-5C2F-48BC-8781-690BB2A8CA77}"/>
    <cellStyle name="Comma 3 2 2 2 4 2 2 2" xfId="2930" xr:uid="{F18650A1-0BA6-439B-9188-F1781E5014F2}"/>
    <cellStyle name="Comma 3 2 2 2 4 2 2 2 2" xfId="6002" xr:uid="{AF745375-3851-40D6-BE7E-577B58D82CD4}"/>
    <cellStyle name="Comma 3 2 2 2 4 2 2 2 2 2" xfId="12146" xr:uid="{F48D21C4-D5CB-4949-A4CD-A1C78F500302}"/>
    <cellStyle name="Comma 3 2 2 2 4 2 2 2 2 2 2" xfId="24434" xr:uid="{399D41C2-6B1D-4FCB-A0FA-A34F8D0F3C0E}"/>
    <cellStyle name="Comma 3 2 2 2 4 2 2 2 2 2 2 2" xfId="49010" xr:uid="{D0936CED-4B50-4388-91A1-03829949681B}"/>
    <cellStyle name="Comma 3 2 2 2 4 2 2 2 2 2 3" xfId="36722" xr:uid="{1D28DFAA-7DDB-499D-981A-70B2E26E278C}"/>
    <cellStyle name="Comma 3 2 2 2 4 2 2 2 2 3" xfId="18290" xr:uid="{BBF1E660-303C-4B92-BC4A-E8D7DE89DCF2}"/>
    <cellStyle name="Comma 3 2 2 2 4 2 2 2 2 3 2" xfId="42866" xr:uid="{1338DF37-B9FE-4140-9067-21F12F960510}"/>
    <cellStyle name="Comma 3 2 2 2 4 2 2 2 2 4" xfId="30578" xr:uid="{5C394119-CDDD-49DD-BAA6-8BA8BDC8E6B0}"/>
    <cellStyle name="Comma 3 2 2 2 4 2 2 2 3" xfId="9074" xr:uid="{E6EAFD25-F120-4A1F-B663-3574592E4311}"/>
    <cellStyle name="Comma 3 2 2 2 4 2 2 2 3 2" xfId="21362" xr:uid="{DA45B62E-F170-4C4D-9D33-BEAC91BF5377}"/>
    <cellStyle name="Comma 3 2 2 2 4 2 2 2 3 2 2" xfId="45938" xr:uid="{92D49EE8-E60F-4E6B-A680-4F484DE30074}"/>
    <cellStyle name="Comma 3 2 2 2 4 2 2 2 3 3" xfId="33650" xr:uid="{B562753F-C6E7-4AD8-892B-551ACB03A8D5}"/>
    <cellStyle name="Comma 3 2 2 2 4 2 2 2 4" xfId="15218" xr:uid="{E8B44F68-32A5-4002-96C8-6EA60C81E80A}"/>
    <cellStyle name="Comma 3 2 2 2 4 2 2 2 4 2" xfId="39794" xr:uid="{C25366AE-31B4-4B5B-A6F7-4D801D4D0014}"/>
    <cellStyle name="Comma 3 2 2 2 4 2 2 2 5" xfId="27506" xr:uid="{907801EB-4B8E-426A-9362-ABD8274669B9}"/>
    <cellStyle name="Comma 3 2 2 2 4 2 2 3" xfId="4466" xr:uid="{7B2F6480-B4F2-44AB-A0B1-DF091C6F1840}"/>
    <cellStyle name="Comma 3 2 2 2 4 2 2 3 2" xfId="10610" xr:uid="{B28949E8-E4CD-4B23-B06C-48663BFC0142}"/>
    <cellStyle name="Comma 3 2 2 2 4 2 2 3 2 2" xfId="22898" xr:uid="{6E76B781-A5BB-42ED-B563-F5F03EAFF4CF}"/>
    <cellStyle name="Comma 3 2 2 2 4 2 2 3 2 2 2" xfId="47474" xr:uid="{0B525C92-67E2-4EDD-AD02-8BA9CD067258}"/>
    <cellStyle name="Comma 3 2 2 2 4 2 2 3 2 3" xfId="35186" xr:uid="{9DCAFC9F-F335-4600-B0B3-857BD1F280AB}"/>
    <cellStyle name="Comma 3 2 2 2 4 2 2 3 3" xfId="16754" xr:uid="{6D763125-62CB-4772-AFE5-E648C6C9695F}"/>
    <cellStyle name="Comma 3 2 2 2 4 2 2 3 3 2" xfId="41330" xr:uid="{D102A592-9409-4AD2-820B-D14D683F1AE9}"/>
    <cellStyle name="Comma 3 2 2 2 4 2 2 3 4" xfId="29042" xr:uid="{DD9A68F4-254F-4DE2-A79F-3D25B1FB9F73}"/>
    <cellStyle name="Comma 3 2 2 2 4 2 2 4" xfId="7538" xr:uid="{E3CB3A55-5DF9-4E1F-8866-EA915CCA40BF}"/>
    <cellStyle name="Comma 3 2 2 2 4 2 2 4 2" xfId="19826" xr:uid="{88FE62C6-F0A0-4A21-8BBD-1F595D55172D}"/>
    <cellStyle name="Comma 3 2 2 2 4 2 2 4 2 2" xfId="44402" xr:uid="{96486F71-FE5D-4D4C-AF3D-E91E4C252039}"/>
    <cellStyle name="Comma 3 2 2 2 4 2 2 4 3" xfId="32114" xr:uid="{2F5E1A20-F39F-4E95-9F8C-BBA174EE6913}"/>
    <cellStyle name="Comma 3 2 2 2 4 2 2 5" xfId="13682" xr:uid="{704BD0A6-DC31-4815-846B-8B2886000BBF}"/>
    <cellStyle name="Comma 3 2 2 2 4 2 2 5 2" xfId="38258" xr:uid="{4E523F2C-4590-42DA-882E-A1E37E5CFD36}"/>
    <cellStyle name="Comma 3 2 2 2 4 2 2 6" xfId="25970" xr:uid="{74F20014-FACA-4013-9A65-DAD034355AE1}"/>
    <cellStyle name="Comma 3 2 2 2 4 2 3" xfId="2162" xr:uid="{6E0A2CC9-B4E4-4B63-A5BA-E2DE6D49A21A}"/>
    <cellStyle name="Comma 3 2 2 2 4 2 3 2" xfId="5234" xr:uid="{45E9062B-78F4-4A91-9ADF-2CEB079EF066}"/>
    <cellStyle name="Comma 3 2 2 2 4 2 3 2 2" xfId="11378" xr:uid="{40A6FEA1-659E-48CF-93CA-84B413A49D40}"/>
    <cellStyle name="Comma 3 2 2 2 4 2 3 2 2 2" xfId="23666" xr:uid="{4AD0B246-0D3E-4DAE-B550-9E59BF2C297C}"/>
    <cellStyle name="Comma 3 2 2 2 4 2 3 2 2 2 2" xfId="48242" xr:uid="{D103B317-7E17-473E-BCE7-0249F64F0C9B}"/>
    <cellStyle name="Comma 3 2 2 2 4 2 3 2 2 3" xfId="35954" xr:uid="{FC0B406C-8F03-4BB3-8EA1-EB2918617D01}"/>
    <cellStyle name="Comma 3 2 2 2 4 2 3 2 3" xfId="17522" xr:uid="{A8BF14C9-8041-4C91-98F0-5219F82B1FF7}"/>
    <cellStyle name="Comma 3 2 2 2 4 2 3 2 3 2" xfId="42098" xr:uid="{57D86059-E8BD-4110-AEF7-F36309B9308C}"/>
    <cellStyle name="Comma 3 2 2 2 4 2 3 2 4" xfId="29810" xr:uid="{69A3396D-26E3-4590-85B5-8E2BCAF7746C}"/>
    <cellStyle name="Comma 3 2 2 2 4 2 3 3" xfId="8306" xr:uid="{83102EA0-4192-4D9C-A4A7-62E13E10E94C}"/>
    <cellStyle name="Comma 3 2 2 2 4 2 3 3 2" xfId="20594" xr:uid="{8B1A483B-4C1A-497E-8C3E-FA5FA855BC21}"/>
    <cellStyle name="Comma 3 2 2 2 4 2 3 3 2 2" xfId="45170" xr:uid="{BF8EE7CA-56C2-4C6D-AF0B-EE45FCF93EEC}"/>
    <cellStyle name="Comma 3 2 2 2 4 2 3 3 3" xfId="32882" xr:uid="{050845D9-7A16-4DAB-A383-4C96E7EE6DD8}"/>
    <cellStyle name="Comma 3 2 2 2 4 2 3 4" xfId="14450" xr:uid="{DC936EF1-DBE0-47DA-BF64-7448EDD4A61B}"/>
    <cellStyle name="Comma 3 2 2 2 4 2 3 4 2" xfId="39026" xr:uid="{A7A5FD51-D253-47DB-ADC0-D44FD1439098}"/>
    <cellStyle name="Comma 3 2 2 2 4 2 3 5" xfId="26738" xr:uid="{DAA5F883-FA5B-4E14-AB5F-9BD01BEB0C4B}"/>
    <cellStyle name="Comma 3 2 2 2 4 2 4" xfId="3698" xr:uid="{6316095B-B4C2-4578-82F5-7B32F0C6CE2D}"/>
    <cellStyle name="Comma 3 2 2 2 4 2 4 2" xfId="9842" xr:uid="{3EE21C11-38B8-4F23-8932-8D4E2DFD9E3A}"/>
    <cellStyle name="Comma 3 2 2 2 4 2 4 2 2" xfId="22130" xr:uid="{DE287600-6A27-4C85-9EAF-162AD733CD2F}"/>
    <cellStyle name="Comma 3 2 2 2 4 2 4 2 2 2" xfId="46706" xr:uid="{D3278FB7-8FA7-4200-ADD4-6F0BE07F19BA}"/>
    <cellStyle name="Comma 3 2 2 2 4 2 4 2 3" xfId="34418" xr:uid="{954A4A1A-71F5-4C63-A4F0-F125D7E41F1F}"/>
    <cellStyle name="Comma 3 2 2 2 4 2 4 3" xfId="15986" xr:uid="{8E23805C-9F18-498F-ABF9-EE032EE1374F}"/>
    <cellStyle name="Comma 3 2 2 2 4 2 4 3 2" xfId="40562" xr:uid="{AD125F4A-DC58-49F6-ACC4-74025EE933A2}"/>
    <cellStyle name="Comma 3 2 2 2 4 2 4 4" xfId="28274" xr:uid="{898F727D-B49B-4F5C-AC94-FF939F0EDB5A}"/>
    <cellStyle name="Comma 3 2 2 2 4 2 5" xfId="6770" xr:uid="{FAFC7E39-4142-47A3-9259-19DC418B5E68}"/>
    <cellStyle name="Comma 3 2 2 2 4 2 5 2" xfId="19058" xr:uid="{1874D248-EB00-40DC-9616-5A199D5286B6}"/>
    <cellStyle name="Comma 3 2 2 2 4 2 5 2 2" xfId="43634" xr:uid="{E6F5FFC4-BF0F-4260-93E4-190FD38948B7}"/>
    <cellStyle name="Comma 3 2 2 2 4 2 5 3" xfId="31346" xr:uid="{D1225AB1-5306-4444-B5E9-244F5E360F3E}"/>
    <cellStyle name="Comma 3 2 2 2 4 2 6" xfId="12914" xr:uid="{AA66FE7B-E9DD-4742-9DAF-518F71C80AF5}"/>
    <cellStyle name="Comma 3 2 2 2 4 2 6 2" xfId="37490" xr:uid="{37B8897A-87B9-4556-A422-085D1FC8BFB1}"/>
    <cellStyle name="Comma 3 2 2 2 4 2 7" xfId="25202" xr:uid="{C902D4C8-6406-4063-8D53-A5B1570E1577}"/>
    <cellStyle name="Comma 3 2 2 2 4 3" xfId="1010" xr:uid="{3E375D11-0E22-46C5-913C-5E3295B5F2A5}"/>
    <cellStyle name="Comma 3 2 2 2 4 3 2" xfId="2546" xr:uid="{053668C9-8BEB-46E3-A553-DB1C8C0B7E7C}"/>
    <cellStyle name="Comma 3 2 2 2 4 3 2 2" xfId="5618" xr:uid="{F5377DFE-E947-4001-B66D-BB565CB42B0A}"/>
    <cellStyle name="Comma 3 2 2 2 4 3 2 2 2" xfId="11762" xr:uid="{E4940D00-1490-4DDA-90F1-BB080C444D17}"/>
    <cellStyle name="Comma 3 2 2 2 4 3 2 2 2 2" xfId="24050" xr:uid="{C5ADE6ED-989B-41C8-A15D-79D97E0774F9}"/>
    <cellStyle name="Comma 3 2 2 2 4 3 2 2 2 2 2" xfId="48626" xr:uid="{66F3C076-6FD8-48BA-B0F0-1B23A573B928}"/>
    <cellStyle name="Comma 3 2 2 2 4 3 2 2 2 3" xfId="36338" xr:uid="{0FE9EF0C-7F8F-475C-9A71-7A3E0F096911}"/>
    <cellStyle name="Comma 3 2 2 2 4 3 2 2 3" xfId="17906" xr:uid="{E4469907-4327-4862-A7AE-F1356C2C5045}"/>
    <cellStyle name="Comma 3 2 2 2 4 3 2 2 3 2" xfId="42482" xr:uid="{1208F759-F7A8-490E-93C0-A94D1ACD155C}"/>
    <cellStyle name="Comma 3 2 2 2 4 3 2 2 4" xfId="30194" xr:uid="{20F5E358-B9E9-4CEF-9692-B37014BE049C}"/>
    <cellStyle name="Comma 3 2 2 2 4 3 2 3" xfId="8690" xr:uid="{0B5263AC-3F74-4B14-9125-65C6F308C299}"/>
    <cellStyle name="Comma 3 2 2 2 4 3 2 3 2" xfId="20978" xr:uid="{37FBCA02-A36F-4A14-BF44-6D55E733B84A}"/>
    <cellStyle name="Comma 3 2 2 2 4 3 2 3 2 2" xfId="45554" xr:uid="{28D93D31-836E-4DB5-B2DE-A4B34C0264F4}"/>
    <cellStyle name="Comma 3 2 2 2 4 3 2 3 3" xfId="33266" xr:uid="{FE59D56F-D39D-474B-9839-BF38FFCCC607}"/>
    <cellStyle name="Comma 3 2 2 2 4 3 2 4" xfId="14834" xr:uid="{22533D21-EB64-4E6C-BF72-761828D191EA}"/>
    <cellStyle name="Comma 3 2 2 2 4 3 2 4 2" xfId="39410" xr:uid="{25062294-6189-4293-B8EB-0F4433F15176}"/>
    <cellStyle name="Comma 3 2 2 2 4 3 2 5" xfId="27122" xr:uid="{013DB647-E9D3-49D9-BF45-FF63B7C18201}"/>
    <cellStyle name="Comma 3 2 2 2 4 3 3" xfId="4082" xr:uid="{EC976890-323C-42C6-88C0-45B3F7265EBB}"/>
    <cellStyle name="Comma 3 2 2 2 4 3 3 2" xfId="10226" xr:uid="{B3CF2A5F-2806-47B5-B27B-D6705768DD0C}"/>
    <cellStyle name="Comma 3 2 2 2 4 3 3 2 2" xfId="22514" xr:uid="{4B3B3564-9331-4723-8B85-12AE05F2576B}"/>
    <cellStyle name="Comma 3 2 2 2 4 3 3 2 2 2" xfId="47090" xr:uid="{94B2A234-9B62-4CBC-B740-AAA523E0E15E}"/>
    <cellStyle name="Comma 3 2 2 2 4 3 3 2 3" xfId="34802" xr:uid="{B80042AE-397F-4BAD-AF12-D7E2023D45CE}"/>
    <cellStyle name="Comma 3 2 2 2 4 3 3 3" xfId="16370" xr:uid="{DB18D2CD-F07E-4B69-B3DE-B00DEFA0AF2E}"/>
    <cellStyle name="Comma 3 2 2 2 4 3 3 3 2" xfId="40946" xr:uid="{2518531C-CDD5-476C-87D4-0D5F2F868D4A}"/>
    <cellStyle name="Comma 3 2 2 2 4 3 3 4" xfId="28658" xr:uid="{CEAE300F-C6ED-4898-A411-7A2F57C014AC}"/>
    <cellStyle name="Comma 3 2 2 2 4 3 4" xfId="7154" xr:uid="{A871ADEB-3239-4E14-B75B-58C4543E6DEF}"/>
    <cellStyle name="Comma 3 2 2 2 4 3 4 2" xfId="19442" xr:uid="{EFB3AFFB-57B9-4A97-A54E-D70B0FA1F4A8}"/>
    <cellStyle name="Comma 3 2 2 2 4 3 4 2 2" xfId="44018" xr:uid="{9B5237E6-E6AC-4585-A951-F54CAA8CDABB}"/>
    <cellStyle name="Comma 3 2 2 2 4 3 4 3" xfId="31730" xr:uid="{7ABF9A8E-E3BF-4458-BFF1-024CEDAE794E}"/>
    <cellStyle name="Comma 3 2 2 2 4 3 5" xfId="13298" xr:uid="{F1FC7C63-B71A-4470-9376-5A37E50C675D}"/>
    <cellStyle name="Comma 3 2 2 2 4 3 5 2" xfId="37874" xr:uid="{BC837C8B-3853-444D-BCA6-F481680918D0}"/>
    <cellStyle name="Comma 3 2 2 2 4 3 6" xfId="25586" xr:uid="{EDB1EBEA-8449-4A5D-A73B-84EC51DEC6F2}"/>
    <cellStyle name="Comma 3 2 2 2 4 4" xfId="1778" xr:uid="{6A3C794A-1E44-45C1-AB07-2E390A5FE07F}"/>
    <cellStyle name="Comma 3 2 2 2 4 4 2" xfId="4850" xr:uid="{0D96C10D-A301-4A2B-B6F2-E1113C11534B}"/>
    <cellStyle name="Comma 3 2 2 2 4 4 2 2" xfId="10994" xr:uid="{0EFDAD8C-8D44-4D79-A7AC-886B1B8AC725}"/>
    <cellStyle name="Comma 3 2 2 2 4 4 2 2 2" xfId="23282" xr:uid="{C4490E68-BF0A-40F1-894A-E3789A746688}"/>
    <cellStyle name="Comma 3 2 2 2 4 4 2 2 2 2" xfId="47858" xr:uid="{5205C3B4-E90C-483B-8B83-75A1AF6E5F3D}"/>
    <cellStyle name="Comma 3 2 2 2 4 4 2 2 3" xfId="35570" xr:uid="{9A848D97-3C17-4968-970A-6790BDA7D9BF}"/>
    <cellStyle name="Comma 3 2 2 2 4 4 2 3" xfId="17138" xr:uid="{F89952F9-A504-448B-A1FB-F3780EEC2BE6}"/>
    <cellStyle name="Comma 3 2 2 2 4 4 2 3 2" xfId="41714" xr:uid="{A62B99C7-F63B-4087-96A7-090DC99D60FD}"/>
    <cellStyle name="Comma 3 2 2 2 4 4 2 4" xfId="29426" xr:uid="{B1904AF8-A342-4DA1-A25F-D5B98BB8DB72}"/>
    <cellStyle name="Comma 3 2 2 2 4 4 3" xfId="7922" xr:uid="{47F1260C-9F84-48AD-B0B2-03F932B3285E}"/>
    <cellStyle name="Comma 3 2 2 2 4 4 3 2" xfId="20210" xr:uid="{1AAEEC67-DCB6-45D2-88E0-32881BB42782}"/>
    <cellStyle name="Comma 3 2 2 2 4 4 3 2 2" xfId="44786" xr:uid="{62A0AC00-233F-40B1-9670-BC28E889F048}"/>
    <cellStyle name="Comma 3 2 2 2 4 4 3 3" xfId="32498" xr:uid="{90DEE1D7-0EC2-44FB-856B-24F95291DC80}"/>
    <cellStyle name="Comma 3 2 2 2 4 4 4" xfId="14066" xr:uid="{A80F65E6-01A9-423B-A043-C489F617D4E3}"/>
    <cellStyle name="Comma 3 2 2 2 4 4 4 2" xfId="38642" xr:uid="{299DFC9C-3000-4E95-883A-A48D07A477BA}"/>
    <cellStyle name="Comma 3 2 2 2 4 4 5" xfId="26354" xr:uid="{266FE94C-DEDD-46B3-9087-2547E251F23B}"/>
    <cellStyle name="Comma 3 2 2 2 4 5" xfId="3314" xr:uid="{7E2FC4DB-42BF-4442-96C3-ECF1130CC926}"/>
    <cellStyle name="Comma 3 2 2 2 4 5 2" xfId="9458" xr:uid="{ACBDCE22-1ABD-4FAC-A3DD-03B6D6783D11}"/>
    <cellStyle name="Comma 3 2 2 2 4 5 2 2" xfId="21746" xr:uid="{080606CB-897D-4FB9-AAB5-30BA0A2B519B}"/>
    <cellStyle name="Comma 3 2 2 2 4 5 2 2 2" xfId="46322" xr:uid="{AD0BEDF2-D089-4468-A29C-1A557D55B875}"/>
    <cellStyle name="Comma 3 2 2 2 4 5 2 3" xfId="34034" xr:uid="{DDBB68A8-219B-4A32-B0C4-AE18AE57CA7E}"/>
    <cellStyle name="Comma 3 2 2 2 4 5 3" xfId="15602" xr:uid="{3712B414-C495-4B28-8EF7-6AFA1FEB8257}"/>
    <cellStyle name="Comma 3 2 2 2 4 5 3 2" xfId="40178" xr:uid="{D1D8F20D-71F3-462E-B66B-6C3386F6AF52}"/>
    <cellStyle name="Comma 3 2 2 2 4 5 4" xfId="27890" xr:uid="{C9AFEC8B-BD9A-494C-AC79-6CB11989B787}"/>
    <cellStyle name="Comma 3 2 2 2 4 6" xfId="6386" xr:uid="{CFF33A59-BBF0-4ADC-8C94-77FF0C901454}"/>
    <cellStyle name="Comma 3 2 2 2 4 6 2" xfId="18674" xr:uid="{7721617E-5175-435E-BC37-888E71141116}"/>
    <cellStyle name="Comma 3 2 2 2 4 6 2 2" xfId="43250" xr:uid="{9B88BC94-1579-4700-9CC5-04AC2B6F58BD}"/>
    <cellStyle name="Comma 3 2 2 2 4 6 3" xfId="30962" xr:uid="{E000D721-2817-4BFE-9968-2023210A8F06}"/>
    <cellStyle name="Comma 3 2 2 2 4 7" xfId="12530" xr:uid="{97DA3C07-3BB7-4896-B44B-40B54FCAA386}"/>
    <cellStyle name="Comma 3 2 2 2 4 7 2" xfId="37106" xr:uid="{AF669C9F-06EB-4F1A-8C24-6678F39DA2EF}"/>
    <cellStyle name="Comma 3 2 2 2 4 8" xfId="24818" xr:uid="{4C64AEA4-3FD9-4712-9790-F416647309D8}"/>
    <cellStyle name="Comma 3 2 2 2 5" xfId="434" xr:uid="{1E4331D3-672C-4CAF-B4EC-1F87270DF8B2}"/>
    <cellStyle name="Comma 3 2 2 2 5 2" xfId="1202" xr:uid="{EF09A3B2-EA24-4F77-8BE2-915764D5C75C}"/>
    <cellStyle name="Comma 3 2 2 2 5 2 2" xfId="2738" xr:uid="{97E28CB4-A93B-4085-86EA-548780A7F3C4}"/>
    <cellStyle name="Comma 3 2 2 2 5 2 2 2" xfId="5810" xr:uid="{3F3C6F21-F7E8-478C-9AA9-1DE04008883E}"/>
    <cellStyle name="Comma 3 2 2 2 5 2 2 2 2" xfId="11954" xr:uid="{F8B4EA9A-61C8-4419-9C73-1AE365D2777E}"/>
    <cellStyle name="Comma 3 2 2 2 5 2 2 2 2 2" xfId="24242" xr:uid="{36A8580D-C20C-4BCF-9D48-C7A651E3E564}"/>
    <cellStyle name="Comma 3 2 2 2 5 2 2 2 2 2 2" xfId="48818" xr:uid="{0455FF7D-F525-4226-9E6E-98DB496AD781}"/>
    <cellStyle name="Comma 3 2 2 2 5 2 2 2 2 3" xfId="36530" xr:uid="{E530C912-DB11-4872-AF00-9F7FDF9A3049}"/>
    <cellStyle name="Comma 3 2 2 2 5 2 2 2 3" xfId="18098" xr:uid="{930228F4-C012-45D8-A877-92E2D812C4FA}"/>
    <cellStyle name="Comma 3 2 2 2 5 2 2 2 3 2" xfId="42674" xr:uid="{A5546A0E-C51A-4F8F-9182-9D2691ACCACE}"/>
    <cellStyle name="Comma 3 2 2 2 5 2 2 2 4" xfId="30386" xr:uid="{8AAE32F2-91EF-4606-A2FA-63A62FA8FEE4}"/>
    <cellStyle name="Comma 3 2 2 2 5 2 2 3" xfId="8882" xr:uid="{0E3F7A49-B467-44D9-8F17-57F0D681EFFC}"/>
    <cellStyle name="Comma 3 2 2 2 5 2 2 3 2" xfId="21170" xr:uid="{27AADA61-0F3A-433A-8A57-B8F066AA8EC1}"/>
    <cellStyle name="Comma 3 2 2 2 5 2 2 3 2 2" xfId="45746" xr:uid="{3448D14B-0594-42FC-AFF3-854E17FBB69D}"/>
    <cellStyle name="Comma 3 2 2 2 5 2 2 3 3" xfId="33458" xr:uid="{3AF7C487-7F99-4786-916C-C00AFB1F8E4C}"/>
    <cellStyle name="Comma 3 2 2 2 5 2 2 4" xfId="15026" xr:uid="{3A2EA083-D4D5-46E4-BDD5-E377DFE6604B}"/>
    <cellStyle name="Comma 3 2 2 2 5 2 2 4 2" xfId="39602" xr:uid="{B8AD52E8-2E6B-451B-A140-FEC4638C7914}"/>
    <cellStyle name="Comma 3 2 2 2 5 2 2 5" xfId="27314" xr:uid="{5388E185-11FC-46AB-BFFF-D5B6309A8EDA}"/>
    <cellStyle name="Comma 3 2 2 2 5 2 3" xfId="4274" xr:uid="{6AAA84A1-5F5D-41A0-A1B4-8F273BAA7962}"/>
    <cellStyle name="Comma 3 2 2 2 5 2 3 2" xfId="10418" xr:uid="{40A1D36D-23EA-47CB-9A2E-3E70C02AF2EF}"/>
    <cellStyle name="Comma 3 2 2 2 5 2 3 2 2" xfId="22706" xr:uid="{84303C47-7D58-46BA-85FE-8314E155C949}"/>
    <cellStyle name="Comma 3 2 2 2 5 2 3 2 2 2" xfId="47282" xr:uid="{E7DF9179-C713-42C7-AAFB-EE7181D838C7}"/>
    <cellStyle name="Comma 3 2 2 2 5 2 3 2 3" xfId="34994" xr:uid="{EBE89B29-9C9F-4C2B-80EF-9513927BF8DF}"/>
    <cellStyle name="Comma 3 2 2 2 5 2 3 3" xfId="16562" xr:uid="{F1C159AF-1017-4AD0-889C-498B1E95E16D}"/>
    <cellStyle name="Comma 3 2 2 2 5 2 3 3 2" xfId="41138" xr:uid="{A856F92D-6EED-4422-8B0B-7698CA893968}"/>
    <cellStyle name="Comma 3 2 2 2 5 2 3 4" xfId="28850" xr:uid="{E363251A-F427-4D2F-958F-DD987A7D4D20}"/>
    <cellStyle name="Comma 3 2 2 2 5 2 4" xfId="7346" xr:uid="{24E52930-4782-4F85-AB79-A50D4B0337C4}"/>
    <cellStyle name="Comma 3 2 2 2 5 2 4 2" xfId="19634" xr:uid="{3106793D-CE5E-4CA5-A42C-43B895E4A279}"/>
    <cellStyle name="Comma 3 2 2 2 5 2 4 2 2" xfId="44210" xr:uid="{C8C13A4C-6E3B-49A3-9B59-A35863DD1EDA}"/>
    <cellStyle name="Comma 3 2 2 2 5 2 4 3" xfId="31922" xr:uid="{AB2AADED-C2DB-4BF0-8AB5-26CDB92FC12E}"/>
    <cellStyle name="Comma 3 2 2 2 5 2 5" xfId="13490" xr:uid="{E84FD101-4F1B-4264-9304-6BB4C1CDC0E0}"/>
    <cellStyle name="Comma 3 2 2 2 5 2 5 2" xfId="38066" xr:uid="{DE98F9BD-F4FD-45D7-84BD-9391FD912FA9}"/>
    <cellStyle name="Comma 3 2 2 2 5 2 6" xfId="25778" xr:uid="{FB3239F4-0531-49BC-814A-DD516DBF483C}"/>
    <cellStyle name="Comma 3 2 2 2 5 3" xfId="1970" xr:uid="{87E7B256-7DAA-4D39-A256-1E7B8D4FD884}"/>
    <cellStyle name="Comma 3 2 2 2 5 3 2" xfId="5042" xr:uid="{28BCE528-8FEC-4622-A899-0FAE1E202BB6}"/>
    <cellStyle name="Comma 3 2 2 2 5 3 2 2" xfId="11186" xr:uid="{9E3A542E-421C-477E-9EE2-95109C91E279}"/>
    <cellStyle name="Comma 3 2 2 2 5 3 2 2 2" xfId="23474" xr:uid="{8EAE752B-136C-4B0B-A359-B823816B6AE3}"/>
    <cellStyle name="Comma 3 2 2 2 5 3 2 2 2 2" xfId="48050" xr:uid="{136B7A88-F432-4AB3-9E1F-39D72666DB15}"/>
    <cellStyle name="Comma 3 2 2 2 5 3 2 2 3" xfId="35762" xr:uid="{7F011076-0A7A-46F8-B9C3-73FF248A217D}"/>
    <cellStyle name="Comma 3 2 2 2 5 3 2 3" xfId="17330" xr:uid="{4564647F-0A26-46E5-BD41-423EB7CA9AF3}"/>
    <cellStyle name="Comma 3 2 2 2 5 3 2 3 2" xfId="41906" xr:uid="{E7670683-C127-444C-88B2-787A49C1D40A}"/>
    <cellStyle name="Comma 3 2 2 2 5 3 2 4" xfId="29618" xr:uid="{DB62C7CE-E312-484E-9280-8217C79B49A4}"/>
    <cellStyle name="Comma 3 2 2 2 5 3 3" xfId="8114" xr:uid="{C50F24F5-3126-42CD-BA5B-41D8E70292F8}"/>
    <cellStyle name="Comma 3 2 2 2 5 3 3 2" xfId="20402" xr:uid="{036D3546-51C5-4473-A101-8A03EAF41166}"/>
    <cellStyle name="Comma 3 2 2 2 5 3 3 2 2" xfId="44978" xr:uid="{A5A69E71-F585-4283-B53E-FD89AFF1EB60}"/>
    <cellStyle name="Comma 3 2 2 2 5 3 3 3" xfId="32690" xr:uid="{BBB6A1D7-7B18-407E-8AA6-141143B76250}"/>
    <cellStyle name="Comma 3 2 2 2 5 3 4" xfId="14258" xr:uid="{C54F086B-FA81-455E-B27D-726E7932A5DB}"/>
    <cellStyle name="Comma 3 2 2 2 5 3 4 2" xfId="38834" xr:uid="{B5BB490E-5077-40AB-8122-FB1B7CA5411F}"/>
    <cellStyle name="Comma 3 2 2 2 5 3 5" xfId="26546" xr:uid="{F5F59300-1DF7-4294-A2B6-B6639B1B2F72}"/>
    <cellStyle name="Comma 3 2 2 2 5 4" xfId="3506" xr:uid="{ED73B5E9-7E73-4662-A5F9-59960153E381}"/>
    <cellStyle name="Comma 3 2 2 2 5 4 2" xfId="9650" xr:uid="{EE692F21-8282-4F82-AD99-10ECB7F7674D}"/>
    <cellStyle name="Comma 3 2 2 2 5 4 2 2" xfId="21938" xr:uid="{1955A440-0455-48B7-BF71-6CED581C0733}"/>
    <cellStyle name="Comma 3 2 2 2 5 4 2 2 2" xfId="46514" xr:uid="{A26C26C3-BED5-4DCB-A411-457468374AF0}"/>
    <cellStyle name="Comma 3 2 2 2 5 4 2 3" xfId="34226" xr:uid="{D5AAF6DF-6B37-43FE-AE5F-823AFFD413DF}"/>
    <cellStyle name="Comma 3 2 2 2 5 4 3" xfId="15794" xr:uid="{CC84A890-DF90-4E59-8996-895C8A63C036}"/>
    <cellStyle name="Comma 3 2 2 2 5 4 3 2" xfId="40370" xr:uid="{A8C3E72A-C961-44CE-9EB9-6A1506566254}"/>
    <cellStyle name="Comma 3 2 2 2 5 4 4" xfId="28082" xr:uid="{E21F91E9-B81E-4BC7-A582-3FD83B43A65B}"/>
    <cellStyle name="Comma 3 2 2 2 5 5" xfId="6578" xr:uid="{DED0D0AD-941C-434B-AF1D-383ADB496CF5}"/>
    <cellStyle name="Comma 3 2 2 2 5 5 2" xfId="18866" xr:uid="{30A241F8-9901-4238-81C2-07EE11C8A1AD}"/>
    <cellStyle name="Comma 3 2 2 2 5 5 2 2" xfId="43442" xr:uid="{E60D225C-A317-4F07-9472-FCCCA91906B8}"/>
    <cellStyle name="Comma 3 2 2 2 5 5 3" xfId="31154" xr:uid="{392EBF3C-C415-4847-B1FB-1F68A6EB4D74}"/>
    <cellStyle name="Comma 3 2 2 2 5 6" xfId="12722" xr:uid="{8BF3D42F-9CA0-45B6-805A-D03C19439838}"/>
    <cellStyle name="Comma 3 2 2 2 5 6 2" xfId="37298" xr:uid="{A6BCC8F1-B6B7-4EA3-A2FA-0413659419F4}"/>
    <cellStyle name="Comma 3 2 2 2 5 7" xfId="25010" xr:uid="{56D940FC-F476-4CA2-84B7-655AED6C93D6}"/>
    <cellStyle name="Comma 3 2 2 2 6" xfId="818" xr:uid="{431ADFBD-813B-4B32-8B4A-4898E2648318}"/>
    <cellStyle name="Comma 3 2 2 2 6 2" xfId="2354" xr:uid="{AB21CC50-7CB5-4EE3-9D07-DDA8792A7030}"/>
    <cellStyle name="Comma 3 2 2 2 6 2 2" xfId="5426" xr:uid="{D3F03AB8-87E9-4219-B774-21D74D0673CC}"/>
    <cellStyle name="Comma 3 2 2 2 6 2 2 2" xfId="11570" xr:uid="{9092467A-7B84-440A-BD54-1ACA25587AFD}"/>
    <cellStyle name="Comma 3 2 2 2 6 2 2 2 2" xfId="23858" xr:uid="{5223DBCB-21AC-4EAB-8DC1-C87D2C6A26F4}"/>
    <cellStyle name="Comma 3 2 2 2 6 2 2 2 2 2" xfId="48434" xr:uid="{380F906C-1102-4627-B4BE-813CAEBD1ECE}"/>
    <cellStyle name="Comma 3 2 2 2 6 2 2 2 3" xfId="36146" xr:uid="{AF0A390D-6398-47CA-865A-3BDE0E7217DD}"/>
    <cellStyle name="Comma 3 2 2 2 6 2 2 3" xfId="17714" xr:uid="{9EFEF392-E0EB-49CB-9F33-6D388DB2DC62}"/>
    <cellStyle name="Comma 3 2 2 2 6 2 2 3 2" xfId="42290" xr:uid="{4EA1B1CC-5422-42EF-B120-0E7A85F59761}"/>
    <cellStyle name="Comma 3 2 2 2 6 2 2 4" xfId="30002" xr:uid="{86482E27-BB68-4E9F-AD6B-CD1D36274D76}"/>
    <cellStyle name="Comma 3 2 2 2 6 2 3" xfId="8498" xr:uid="{DA8032A5-F5EC-430E-914A-DAD6C3E37C3D}"/>
    <cellStyle name="Comma 3 2 2 2 6 2 3 2" xfId="20786" xr:uid="{07430574-511F-4510-A712-35FE4F97502E}"/>
    <cellStyle name="Comma 3 2 2 2 6 2 3 2 2" xfId="45362" xr:uid="{FCCCCAB8-9FCB-4342-A22B-58A3409804C7}"/>
    <cellStyle name="Comma 3 2 2 2 6 2 3 3" xfId="33074" xr:uid="{A238BA13-65F0-4D0D-A924-ED8B65DB8240}"/>
    <cellStyle name="Comma 3 2 2 2 6 2 4" xfId="14642" xr:uid="{F3580E9A-13B7-45B9-B16E-F9EEEDFC816D}"/>
    <cellStyle name="Comma 3 2 2 2 6 2 4 2" xfId="39218" xr:uid="{CD59C363-F523-4017-B9FB-4E820E877AE7}"/>
    <cellStyle name="Comma 3 2 2 2 6 2 5" xfId="26930" xr:uid="{724D225C-A9F5-4C9A-88CA-472BC71E6838}"/>
    <cellStyle name="Comma 3 2 2 2 6 3" xfId="3890" xr:uid="{C80BD9D8-1648-493D-A02E-6451240C1888}"/>
    <cellStyle name="Comma 3 2 2 2 6 3 2" xfId="10034" xr:uid="{4786E2C9-E7C6-4FD4-9623-1093DA19F768}"/>
    <cellStyle name="Comma 3 2 2 2 6 3 2 2" xfId="22322" xr:uid="{5CAF8BD3-ED00-4379-84CA-3E660F0CE88F}"/>
    <cellStyle name="Comma 3 2 2 2 6 3 2 2 2" xfId="46898" xr:uid="{99809660-F861-48B3-AB34-D0823782DB7D}"/>
    <cellStyle name="Comma 3 2 2 2 6 3 2 3" xfId="34610" xr:uid="{49902C92-EFE1-48D9-AB47-751369729E54}"/>
    <cellStyle name="Comma 3 2 2 2 6 3 3" xfId="16178" xr:uid="{65ED8CAE-0AE5-436C-B3CB-73FF3E1D50E9}"/>
    <cellStyle name="Comma 3 2 2 2 6 3 3 2" xfId="40754" xr:uid="{9A15997D-8D9B-40E8-852D-7F685C91AC32}"/>
    <cellStyle name="Comma 3 2 2 2 6 3 4" xfId="28466" xr:uid="{3056F189-40EA-4C9F-969B-D7207782CD25}"/>
    <cellStyle name="Comma 3 2 2 2 6 4" xfId="6962" xr:uid="{F040936B-9DAF-471F-BA4D-EC5E05A68BD8}"/>
    <cellStyle name="Comma 3 2 2 2 6 4 2" xfId="19250" xr:uid="{43564416-641D-49D7-AE24-3B26038B1DC8}"/>
    <cellStyle name="Comma 3 2 2 2 6 4 2 2" xfId="43826" xr:uid="{F0878A0D-17A8-43E3-AAC8-F99A1DE3FDE1}"/>
    <cellStyle name="Comma 3 2 2 2 6 4 3" xfId="31538" xr:uid="{651929E5-3F80-4327-9369-E94E8F904A56}"/>
    <cellStyle name="Comma 3 2 2 2 6 5" xfId="13106" xr:uid="{ADA4924B-5D18-4830-A764-ECAAB10C1E11}"/>
    <cellStyle name="Comma 3 2 2 2 6 5 2" xfId="37682" xr:uid="{06C6AFDA-53C0-4A7E-9FA3-AA51F320388E}"/>
    <cellStyle name="Comma 3 2 2 2 6 6" xfId="25394" xr:uid="{3BFA4E86-7D32-41F3-95DB-0FFD36D7600A}"/>
    <cellStyle name="Comma 3 2 2 2 7" xfId="1586" xr:uid="{788077D0-7D34-401A-B84B-21CBFB54F570}"/>
    <cellStyle name="Comma 3 2 2 2 7 2" xfId="4658" xr:uid="{4DCB122B-C2F8-4597-AEBC-B80197A80607}"/>
    <cellStyle name="Comma 3 2 2 2 7 2 2" xfId="10802" xr:uid="{56634F2A-07B8-4E50-9EBA-F1229345F55A}"/>
    <cellStyle name="Comma 3 2 2 2 7 2 2 2" xfId="23090" xr:uid="{B493CDE0-2B07-4139-8BDC-E7E6C9BF3EBD}"/>
    <cellStyle name="Comma 3 2 2 2 7 2 2 2 2" xfId="47666" xr:uid="{755DB4B5-A699-4337-A53E-74FEBB95C94D}"/>
    <cellStyle name="Comma 3 2 2 2 7 2 2 3" xfId="35378" xr:uid="{91263DE7-9748-4CDF-8F89-CEF6AC074CF7}"/>
    <cellStyle name="Comma 3 2 2 2 7 2 3" xfId="16946" xr:uid="{09500F65-984B-4353-9F76-6294DAE269B3}"/>
    <cellStyle name="Comma 3 2 2 2 7 2 3 2" xfId="41522" xr:uid="{122B2E72-5FC6-4FEF-AA2D-F86644AE3F38}"/>
    <cellStyle name="Comma 3 2 2 2 7 2 4" xfId="29234" xr:uid="{69C23944-3B55-47F1-A963-3523F9CD2B36}"/>
    <cellStyle name="Comma 3 2 2 2 7 3" xfId="7730" xr:uid="{8ADEFC4C-D262-43B4-848A-D584EBB043A7}"/>
    <cellStyle name="Comma 3 2 2 2 7 3 2" xfId="20018" xr:uid="{3A250D6B-6304-4FC8-B669-76773EE81030}"/>
    <cellStyle name="Comma 3 2 2 2 7 3 2 2" xfId="44594" xr:uid="{0C26C61E-8205-439F-939D-0D0C38323FB3}"/>
    <cellStyle name="Comma 3 2 2 2 7 3 3" xfId="32306" xr:uid="{7A317CAB-C8CB-425E-AD9A-7D8E0EC3C45A}"/>
    <cellStyle name="Comma 3 2 2 2 7 4" xfId="13874" xr:uid="{CBB1CB86-345F-4EBB-85BC-CEDF331370A1}"/>
    <cellStyle name="Comma 3 2 2 2 7 4 2" xfId="38450" xr:uid="{94336CE9-E465-4A51-9011-C6A4EA52E6CB}"/>
    <cellStyle name="Comma 3 2 2 2 7 5" xfId="26162" xr:uid="{371316A2-757E-4133-8939-C3B813ADB331}"/>
    <cellStyle name="Comma 3 2 2 2 8" xfId="3122" xr:uid="{2B60A7F7-AFA0-4241-A81B-706C2C993B24}"/>
    <cellStyle name="Comma 3 2 2 2 8 2" xfId="9266" xr:uid="{78D425FC-3015-4ADC-BD99-DED48732679D}"/>
    <cellStyle name="Comma 3 2 2 2 8 2 2" xfId="21554" xr:uid="{0A9F7AD2-80E8-4BCE-B698-4BA19ABE920C}"/>
    <cellStyle name="Comma 3 2 2 2 8 2 2 2" xfId="46130" xr:uid="{E7C57701-41B1-4369-ADAB-27F59790B3FC}"/>
    <cellStyle name="Comma 3 2 2 2 8 2 3" xfId="33842" xr:uid="{CC7C5766-ABE4-432E-9D2C-8F502B1754D6}"/>
    <cellStyle name="Comma 3 2 2 2 8 3" xfId="15410" xr:uid="{4D63BF92-936B-4427-BE42-90D44615FAA5}"/>
    <cellStyle name="Comma 3 2 2 2 8 3 2" xfId="39986" xr:uid="{951702F8-DD82-4D44-AD53-7A38A3DA3854}"/>
    <cellStyle name="Comma 3 2 2 2 8 4" xfId="27698" xr:uid="{EF274F78-7999-42E7-B5F4-910FA8D58C73}"/>
    <cellStyle name="Comma 3 2 2 2 9" xfId="6194" xr:uid="{F57A71C1-7C05-418D-9ED6-0D0138CEE36F}"/>
    <cellStyle name="Comma 3 2 2 2 9 2" xfId="18482" xr:uid="{D3D5A4A0-54DF-4B2D-A94D-3914D9687DCA}"/>
    <cellStyle name="Comma 3 2 2 2 9 2 2" xfId="43058" xr:uid="{40BED453-3066-4D14-A635-B2954E2D1A9D}"/>
    <cellStyle name="Comma 3 2 2 2 9 3" xfId="30770" xr:uid="{D6EE1B87-797E-4E59-8C5D-F04C4BA97410}"/>
    <cellStyle name="Comma 3 2 2 3" xfId="74" xr:uid="{F0CEA629-94E0-4F9E-8CAB-8AF48B46CF8B}"/>
    <cellStyle name="Comma 3 2 2 3 10" xfId="24650" xr:uid="{5FF136D7-482A-4F60-BA4A-D8FC98A80B89}"/>
    <cellStyle name="Comma 3 2 2 3 2" xfId="170" xr:uid="{0C05E0B0-C24E-41A0-8FC3-B7DDDF8C585E}"/>
    <cellStyle name="Comma 3 2 2 3 2 2" xfId="362" xr:uid="{0AA15740-BFA9-4C9F-B675-85A01EEDC102}"/>
    <cellStyle name="Comma 3 2 2 3 2 2 2" xfId="746" xr:uid="{B4676A0C-02DB-4944-8621-92AFE21912C8}"/>
    <cellStyle name="Comma 3 2 2 3 2 2 2 2" xfId="1514" xr:uid="{5CC7E0E0-0029-4E5B-8969-930ACD135AFA}"/>
    <cellStyle name="Comma 3 2 2 3 2 2 2 2 2" xfId="3050" xr:uid="{ECFCE4C3-DD9A-4F09-AD34-22ED996DD8E0}"/>
    <cellStyle name="Comma 3 2 2 3 2 2 2 2 2 2" xfId="6122" xr:uid="{A7724A21-31B7-4234-A358-D47B1929EFA5}"/>
    <cellStyle name="Comma 3 2 2 3 2 2 2 2 2 2 2" xfId="12266" xr:uid="{CF005479-8F86-4F41-93F6-AEBD76882432}"/>
    <cellStyle name="Comma 3 2 2 3 2 2 2 2 2 2 2 2" xfId="24554" xr:uid="{2DD33E7E-DB0E-4AEA-BE7B-EFB9166CAB03}"/>
    <cellStyle name="Comma 3 2 2 3 2 2 2 2 2 2 2 2 2" xfId="49130" xr:uid="{ABBE8EA6-04FE-4EBE-B4B1-05C9A1104EFF}"/>
    <cellStyle name="Comma 3 2 2 3 2 2 2 2 2 2 2 3" xfId="36842" xr:uid="{3352BF7D-73EA-43E4-9438-40EA9948FAA1}"/>
    <cellStyle name="Comma 3 2 2 3 2 2 2 2 2 2 3" xfId="18410" xr:uid="{555CD576-DDE2-485F-BE8F-2285EB25781D}"/>
    <cellStyle name="Comma 3 2 2 3 2 2 2 2 2 2 3 2" xfId="42986" xr:uid="{4EFCAD32-E63D-498C-83CD-05D0FD8AB4A4}"/>
    <cellStyle name="Comma 3 2 2 3 2 2 2 2 2 2 4" xfId="30698" xr:uid="{C046906A-16E4-4458-925B-F31D7E6E8341}"/>
    <cellStyle name="Comma 3 2 2 3 2 2 2 2 2 3" xfId="9194" xr:uid="{58C43AA4-A698-464A-ACEE-81018F0738B3}"/>
    <cellStyle name="Comma 3 2 2 3 2 2 2 2 2 3 2" xfId="21482" xr:uid="{8F8A8D71-298A-4581-AB6B-3D471EAAD284}"/>
    <cellStyle name="Comma 3 2 2 3 2 2 2 2 2 3 2 2" xfId="46058" xr:uid="{60E6C387-CEDA-405E-9DB8-F1CD1EE06EB8}"/>
    <cellStyle name="Comma 3 2 2 3 2 2 2 2 2 3 3" xfId="33770" xr:uid="{933E6490-46B5-425C-A259-D040D53484D0}"/>
    <cellStyle name="Comma 3 2 2 3 2 2 2 2 2 4" xfId="15338" xr:uid="{4A173E21-BBDF-4154-96B2-8D8580411129}"/>
    <cellStyle name="Comma 3 2 2 3 2 2 2 2 2 4 2" xfId="39914" xr:uid="{6E075F78-E1B5-46B4-BFDE-E40FE912A275}"/>
    <cellStyle name="Comma 3 2 2 3 2 2 2 2 2 5" xfId="27626" xr:uid="{F6941E34-0C86-488A-A1E2-E35623B21BAE}"/>
    <cellStyle name="Comma 3 2 2 3 2 2 2 2 3" xfId="4586" xr:uid="{E5632689-78FA-4104-8E38-4CC5D5133436}"/>
    <cellStyle name="Comma 3 2 2 3 2 2 2 2 3 2" xfId="10730" xr:uid="{9112379B-07EE-4021-B6F2-C1943445BD29}"/>
    <cellStyle name="Comma 3 2 2 3 2 2 2 2 3 2 2" xfId="23018" xr:uid="{B73229BB-19AA-4BF8-B437-DAF27FDD4202}"/>
    <cellStyle name="Comma 3 2 2 3 2 2 2 2 3 2 2 2" xfId="47594" xr:uid="{2BABFC5D-4431-4040-9A3E-6E0D5A1936F1}"/>
    <cellStyle name="Comma 3 2 2 3 2 2 2 2 3 2 3" xfId="35306" xr:uid="{8467912F-BC09-4528-BCDE-F7EA29DAD0EA}"/>
    <cellStyle name="Comma 3 2 2 3 2 2 2 2 3 3" xfId="16874" xr:uid="{95DB4A34-8D3E-4127-A576-5E2BDC281FB1}"/>
    <cellStyle name="Comma 3 2 2 3 2 2 2 2 3 3 2" xfId="41450" xr:uid="{3F1DDB2D-8566-441D-9453-330C33576791}"/>
    <cellStyle name="Comma 3 2 2 3 2 2 2 2 3 4" xfId="29162" xr:uid="{487D01D1-459C-4649-8DD9-FA21D1C8F61D}"/>
    <cellStyle name="Comma 3 2 2 3 2 2 2 2 4" xfId="7658" xr:uid="{FE4FC093-9C15-4E90-9B3C-B0935640FE48}"/>
    <cellStyle name="Comma 3 2 2 3 2 2 2 2 4 2" xfId="19946" xr:uid="{A06B283F-D8CA-42EE-91DD-A4F55629B9FE}"/>
    <cellStyle name="Comma 3 2 2 3 2 2 2 2 4 2 2" xfId="44522" xr:uid="{8EA4AACD-E54E-4ABC-A8C6-E5D716A2AA2A}"/>
    <cellStyle name="Comma 3 2 2 3 2 2 2 2 4 3" xfId="32234" xr:uid="{17FEB61E-3AF4-49EC-9054-1050AB9CF211}"/>
    <cellStyle name="Comma 3 2 2 3 2 2 2 2 5" xfId="13802" xr:uid="{56DB48CA-3602-4CDE-97E6-9C04C9FF6DA6}"/>
    <cellStyle name="Comma 3 2 2 3 2 2 2 2 5 2" xfId="38378" xr:uid="{34DD1BE9-D3B8-4183-9D98-33B2AFAAA7DF}"/>
    <cellStyle name="Comma 3 2 2 3 2 2 2 2 6" xfId="26090" xr:uid="{51236563-3898-4AE0-A3C2-26AAD13E4348}"/>
    <cellStyle name="Comma 3 2 2 3 2 2 2 3" xfId="2282" xr:uid="{97D689D1-7093-4835-9181-6F31A577858C}"/>
    <cellStyle name="Comma 3 2 2 3 2 2 2 3 2" xfId="5354" xr:uid="{CE19E6CB-8FA2-4EB6-9598-F3A0E8390D54}"/>
    <cellStyle name="Comma 3 2 2 3 2 2 2 3 2 2" xfId="11498" xr:uid="{4A06BF5C-65D7-4EB1-993C-BDC07E198679}"/>
    <cellStyle name="Comma 3 2 2 3 2 2 2 3 2 2 2" xfId="23786" xr:uid="{963D282F-1090-4CF3-9520-8C6C0A462E80}"/>
    <cellStyle name="Comma 3 2 2 3 2 2 2 3 2 2 2 2" xfId="48362" xr:uid="{85BA5D68-447B-47C3-87E0-64969C3B0B94}"/>
    <cellStyle name="Comma 3 2 2 3 2 2 2 3 2 2 3" xfId="36074" xr:uid="{2B35F5A6-B0F0-4C51-8B7F-D6E309C049A0}"/>
    <cellStyle name="Comma 3 2 2 3 2 2 2 3 2 3" xfId="17642" xr:uid="{269C3680-F0AC-4392-A848-F7B7B02CAB46}"/>
    <cellStyle name="Comma 3 2 2 3 2 2 2 3 2 3 2" xfId="42218" xr:uid="{808A289F-AD7A-4961-AFED-2C03711BCB7A}"/>
    <cellStyle name="Comma 3 2 2 3 2 2 2 3 2 4" xfId="29930" xr:uid="{001CB0F7-7D2F-4C35-AC1B-845989E536E9}"/>
    <cellStyle name="Comma 3 2 2 3 2 2 2 3 3" xfId="8426" xr:uid="{C69F521C-054F-4D06-AAFA-CD23A8F4C4B1}"/>
    <cellStyle name="Comma 3 2 2 3 2 2 2 3 3 2" xfId="20714" xr:uid="{CC73FA14-204C-4B38-B278-90D9C4FB5372}"/>
    <cellStyle name="Comma 3 2 2 3 2 2 2 3 3 2 2" xfId="45290" xr:uid="{449F1E72-4993-47DD-A059-C10DB13ADF99}"/>
    <cellStyle name="Comma 3 2 2 3 2 2 2 3 3 3" xfId="33002" xr:uid="{49FBF3D8-3AFC-4C64-A10D-8ACDFF5DB454}"/>
    <cellStyle name="Comma 3 2 2 3 2 2 2 3 4" xfId="14570" xr:uid="{9F7D58DB-C3F7-49D0-AB4C-4ABB79145762}"/>
    <cellStyle name="Comma 3 2 2 3 2 2 2 3 4 2" xfId="39146" xr:uid="{78B8A188-64C5-4212-8AB3-315E2753CF86}"/>
    <cellStyle name="Comma 3 2 2 3 2 2 2 3 5" xfId="26858" xr:uid="{3FA7B307-A3DC-42F8-ACE4-290810A3E6A7}"/>
    <cellStyle name="Comma 3 2 2 3 2 2 2 4" xfId="3818" xr:uid="{D1AA6203-CF9F-45A5-9132-C92D23A8B93C}"/>
    <cellStyle name="Comma 3 2 2 3 2 2 2 4 2" xfId="9962" xr:uid="{FEF11AD7-92C9-4C6B-8574-6B4F7D8EAE04}"/>
    <cellStyle name="Comma 3 2 2 3 2 2 2 4 2 2" xfId="22250" xr:uid="{FF95F804-F7E7-4883-8255-1C7F22F1C259}"/>
    <cellStyle name="Comma 3 2 2 3 2 2 2 4 2 2 2" xfId="46826" xr:uid="{E3B1341E-9BD5-4FE5-B1A5-B4FBB9BA797F}"/>
    <cellStyle name="Comma 3 2 2 3 2 2 2 4 2 3" xfId="34538" xr:uid="{4015C977-E479-42D5-8ABA-7BDD7BC933C6}"/>
    <cellStyle name="Comma 3 2 2 3 2 2 2 4 3" xfId="16106" xr:uid="{C9886C33-8C3E-4621-B5FC-C3B98DCD661F}"/>
    <cellStyle name="Comma 3 2 2 3 2 2 2 4 3 2" xfId="40682" xr:uid="{2672997B-631A-44DD-9A64-8D25AC03559C}"/>
    <cellStyle name="Comma 3 2 2 3 2 2 2 4 4" xfId="28394" xr:uid="{7F4EBE69-9B91-43C1-9910-9DB713F06270}"/>
    <cellStyle name="Comma 3 2 2 3 2 2 2 5" xfId="6890" xr:uid="{43203C03-08BE-4CE0-A6B9-0F5B804783A3}"/>
    <cellStyle name="Comma 3 2 2 3 2 2 2 5 2" xfId="19178" xr:uid="{EA159BE0-7C14-42D2-BBF6-7728859286E4}"/>
    <cellStyle name="Comma 3 2 2 3 2 2 2 5 2 2" xfId="43754" xr:uid="{11FB77F7-FFBE-4E98-8DAE-C4BFD8D6370B}"/>
    <cellStyle name="Comma 3 2 2 3 2 2 2 5 3" xfId="31466" xr:uid="{51516FF6-2091-45DD-BC81-65A7A60A2623}"/>
    <cellStyle name="Comma 3 2 2 3 2 2 2 6" xfId="13034" xr:uid="{43DEB9E6-379E-4516-A25D-538ADDB5E089}"/>
    <cellStyle name="Comma 3 2 2 3 2 2 2 6 2" xfId="37610" xr:uid="{8FA61B5B-22E3-4E24-B694-01C3A981B46E}"/>
    <cellStyle name="Comma 3 2 2 3 2 2 2 7" xfId="25322" xr:uid="{9CE88D07-41B7-469A-92A0-BA0EBD9E1499}"/>
    <cellStyle name="Comma 3 2 2 3 2 2 3" xfId="1130" xr:uid="{29D2E5C1-9824-4474-94DC-780262DCA6B6}"/>
    <cellStyle name="Comma 3 2 2 3 2 2 3 2" xfId="2666" xr:uid="{7AC7E2C2-469C-4948-9C0F-B3F96F9ECA2A}"/>
    <cellStyle name="Comma 3 2 2 3 2 2 3 2 2" xfId="5738" xr:uid="{93E074FB-736B-419C-A348-C4A502760C47}"/>
    <cellStyle name="Comma 3 2 2 3 2 2 3 2 2 2" xfId="11882" xr:uid="{C07DADE8-3516-4DFF-8B13-0E842CA93D34}"/>
    <cellStyle name="Comma 3 2 2 3 2 2 3 2 2 2 2" xfId="24170" xr:uid="{B5A5A2C2-F28D-4CD4-9EDD-77E75C02A9D6}"/>
    <cellStyle name="Comma 3 2 2 3 2 2 3 2 2 2 2 2" xfId="48746" xr:uid="{51B4968A-881E-44A0-9257-68176090B479}"/>
    <cellStyle name="Comma 3 2 2 3 2 2 3 2 2 2 3" xfId="36458" xr:uid="{DAAD2ED1-BBCE-4173-81D4-D872D2DA6C79}"/>
    <cellStyle name="Comma 3 2 2 3 2 2 3 2 2 3" xfId="18026" xr:uid="{45533FFE-CF75-4E37-9CA6-41810A74BCA7}"/>
    <cellStyle name="Comma 3 2 2 3 2 2 3 2 2 3 2" xfId="42602" xr:uid="{F0833588-EF38-4BE0-80B9-351763220DF7}"/>
    <cellStyle name="Comma 3 2 2 3 2 2 3 2 2 4" xfId="30314" xr:uid="{99B5D7FF-069D-4EC9-B114-96E6965E6CCF}"/>
    <cellStyle name="Comma 3 2 2 3 2 2 3 2 3" xfId="8810" xr:uid="{1CF0B28D-3E18-47BE-A428-643D24E315CA}"/>
    <cellStyle name="Comma 3 2 2 3 2 2 3 2 3 2" xfId="21098" xr:uid="{A05424A6-D781-4FB0-9B15-87EF362BF899}"/>
    <cellStyle name="Comma 3 2 2 3 2 2 3 2 3 2 2" xfId="45674" xr:uid="{308DE33A-E310-49E0-9611-37625995E8E1}"/>
    <cellStyle name="Comma 3 2 2 3 2 2 3 2 3 3" xfId="33386" xr:uid="{8EF3BA95-88BA-434C-B467-7C91CF97326C}"/>
    <cellStyle name="Comma 3 2 2 3 2 2 3 2 4" xfId="14954" xr:uid="{E26CDF0C-ED3B-43D0-9DE5-BA87B62FEA69}"/>
    <cellStyle name="Comma 3 2 2 3 2 2 3 2 4 2" xfId="39530" xr:uid="{09AE4AFE-44C0-48DE-811D-1D23C59D4F3F}"/>
    <cellStyle name="Comma 3 2 2 3 2 2 3 2 5" xfId="27242" xr:uid="{CEF96F67-AC7A-43C1-9811-91BCC27CB7F4}"/>
    <cellStyle name="Comma 3 2 2 3 2 2 3 3" xfId="4202" xr:uid="{2D21D95F-EDB2-4328-AC45-70D98CD785C0}"/>
    <cellStyle name="Comma 3 2 2 3 2 2 3 3 2" xfId="10346" xr:uid="{D310CB69-EF13-4463-A271-580425DFB8D7}"/>
    <cellStyle name="Comma 3 2 2 3 2 2 3 3 2 2" xfId="22634" xr:uid="{97647AC8-D144-46F6-B1A2-F55038F5CC91}"/>
    <cellStyle name="Comma 3 2 2 3 2 2 3 3 2 2 2" xfId="47210" xr:uid="{C8C46E45-E56C-4A53-867C-62ECCBBBEC96}"/>
    <cellStyle name="Comma 3 2 2 3 2 2 3 3 2 3" xfId="34922" xr:uid="{A34A09C4-6EAE-4288-BB69-6FFE1CDEAB88}"/>
    <cellStyle name="Comma 3 2 2 3 2 2 3 3 3" xfId="16490" xr:uid="{DB1A8E06-CE94-48FB-B8DE-6E4D22C7D242}"/>
    <cellStyle name="Comma 3 2 2 3 2 2 3 3 3 2" xfId="41066" xr:uid="{932D251F-1CF2-4681-9171-066BA66CFFD6}"/>
    <cellStyle name="Comma 3 2 2 3 2 2 3 3 4" xfId="28778" xr:uid="{A214A62D-74F3-4563-8136-BF61EEB9E036}"/>
    <cellStyle name="Comma 3 2 2 3 2 2 3 4" xfId="7274" xr:uid="{D11BA8D8-C077-482E-80C0-3511987CA018}"/>
    <cellStyle name="Comma 3 2 2 3 2 2 3 4 2" xfId="19562" xr:uid="{91268E7D-E7BD-4414-B29F-0D7BE341B116}"/>
    <cellStyle name="Comma 3 2 2 3 2 2 3 4 2 2" xfId="44138" xr:uid="{E4CA8E08-93C5-4AC3-BA9F-F9BE65732DB2}"/>
    <cellStyle name="Comma 3 2 2 3 2 2 3 4 3" xfId="31850" xr:uid="{E8DD7219-4055-45F5-AF35-94F885C2D2FC}"/>
    <cellStyle name="Comma 3 2 2 3 2 2 3 5" xfId="13418" xr:uid="{5196C9F6-B9DE-4563-B21D-4A09CCB751F2}"/>
    <cellStyle name="Comma 3 2 2 3 2 2 3 5 2" xfId="37994" xr:uid="{32613B72-76B5-4C6D-B639-4B573365E7DA}"/>
    <cellStyle name="Comma 3 2 2 3 2 2 3 6" xfId="25706" xr:uid="{AFC744BF-B9E0-43B5-BFB0-55F91A2DBC83}"/>
    <cellStyle name="Comma 3 2 2 3 2 2 4" xfId="1898" xr:uid="{92D803D7-841D-4A67-A0B7-F471EA7C501B}"/>
    <cellStyle name="Comma 3 2 2 3 2 2 4 2" xfId="4970" xr:uid="{D8CFCAC0-1D31-4740-BFB7-C495E2089454}"/>
    <cellStyle name="Comma 3 2 2 3 2 2 4 2 2" xfId="11114" xr:uid="{D44B6D28-D037-45D2-8B6F-261EB9DF34DE}"/>
    <cellStyle name="Comma 3 2 2 3 2 2 4 2 2 2" xfId="23402" xr:uid="{B6D06041-5BA1-47A2-BDEF-16927DA6F0DB}"/>
    <cellStyle name="Comma 3 2 2 3 2 2 4 2 2 2 2" xfId="47978" xr:uid="{1A25DD0F-2E1A-4EE1-A3E7-FC65A0111B18}"/>
    <cellStyle name="Comma 3 2 2 3 2 2 4 2 2 3" xfId="35690" xr:uid="{B539FE62-4038-4C8F-9047-FEF14DC6E4E0}"/>
    <cellStyle name="Comma 3 2 2 3 2 2 4 2 3" xfId="17258" xr:uid="{597922D4-EA82-411E-ACBA-93A5E8662D6F}"/>
    <cellStyle name="Comma 3 2 2 3 2 2 4 2 3 2" xfId="41834" xr:uid="{2CE7CF95-54A3-4115-ADFF-36421E24D1DC}"/>
    <cellStyle name="Comma 3 2 2 3 2 2 4 2 4" xfId="29546" xr:uid="{C77298EA-E6D0-4349-A51F-D2D4C3C96514}"/>
    <cellStyle name="Comma 3 2 2 3 2 2 4 3" xfId="8042" xr:uid="{F35770E4-A471-4ABE-817D-0290E89B8A9E}"/>
    <cellStyle name="Comma 3 2 2 3 2 2 4 3 2" xfId="20330" xr:uid="{48ACCA36-14F0-4DF0-A09E-6798FBAA09E7}"/>
    <cellStyle name="Comma 3 2 2 3 2 2 4 3 2 2" xfId="44906" xr:uid="{7529D44E-C3E3-4ACE-A9D1-96158984975A}"/>
    <cellStyle name="Comma 3 2 2 3 2 2 4 3 3" xfId="32618" xr:uid="{951205C9-EB57-4A10-864A-B7BDBE3E4D3F}"/>
    <cellStyle name="Comma 3 2 2 3 2 2 4 4" xfId="14186" xr:uid="{208D4E01-5A25-40E9-A83E-9D425D1810A7}"/>
    <cellStyle name="Comma 3 2 2 3 2 2 4 4 2" xfId="38762" xr:uid="{FBB84057-DED1-45F0-82E8-3132513177B2}"/>
    <cellStyle name="Comma 3 2 2 3 2 2 4 5" xfId="26474" xr:uid="{9275B5E8-2535-4F11-9387-538F916A4289}"/>
    <cellStyle name="Comma 3 2 2 3 2 2 5" xfId="3434" xr:uid="{609716A2-E8CD-4210-8C1A-75B30A36E5EB}"/>
    <cellStyle name="Comma 3 2 2 3 2 2 5 2" xfId="9578" xr:uid="{7E670D4C-A9FA-489C-88A9-473FBB363A71}"/>
    <cellStyle name="Comma 3 2 2 3 2 2 5 2 2" xfId="21866" xr:uid="{634DBD24-7DD5-461D-A468-357583BDBF06}"/>
    <cellStyle name="Comma 3 2 2 3 2 2 5 2 2 2" xfId="46442" xr:uid="{9AA5839A-B93A-40E4-A82F-E657525DB166}"/>
    <cellStyle name="Comma 3 2 2 3 2 2 5 2 3" xfId="34154" xr:uid="{AFBA1BBE-C399-43D7-83A6-0C2F644D5534}"/>
    <cellStyle name="Comma 3 2 2 3 2 2 5 3" xfId="15722" xr:uid="{D31FDED5-125B-40E6-93CE-8F2A5DEBDE57}"/>
    <cellStyle name="Comma 3 2 2 3 2 2 5 3 2" xfId="40298" xr:uid="{CCCDB094-AA28-41D9-A429-3BE602D0CB15}"/>
    <cellStyle name="Comma 3 2 2 3 2 2 5 4" xfId="28010" xr:uid="{58029D71-B8C2-4C8B-ADA4-60A005CF720C}"/>
    <cellStyle name="Comma 3 2 2 3 2 2 6" xfId="6506" xr:uid="{430FD402-A787-4137-BA9A-4266E65B5DDE}"/>
    <cellStyle name="Comma 3 2 2 3 2 2 6 2" xfId="18794" xr:uid="{56BE0E29-AFF3-42C5-B339-201DD427D341}"/>
    <cellStyle name="Comma 3 2 2 3 2 2 6 2 2" xfId="43370" xr:uid="{DA29E873-BEF2-4F66-984E-E533098AACE3}"/>
    <cellStyle name="Comma 3 2 2 3 2 2 6 3" xfId="31082" xr:uid="{AE2894F6-E391-4777-9CCD-905BD1188D46}"/>
    <cellStyle name="Comma 3 2 2 3 2 2 7" xfId="12650" xr:uid="{E43A8920-5CB5-4921-9CB2-D1E3FC54D9CF}"/>
    <cellStyle name="Comma 3 2 2 3 2 2 7 2" xfId="37226" xr:uid="{B634E5D6-52A2-465D-A102-B4E94B41774E}"/>
    <cellStyle name="Comma 3 2 2 3 2 2 8" xfId="24938" xr:uid="{02879D48-38D8-4839-81FC-49D4446AF14C}"/>
    <cellStyle name="Comma 3 2 2 3 2 3" xfId="554" xr:uid="{A5E4F926-A98A-495C-8BB5-B7A03D330B2B}"/>
    <cellStyle name="Comma 3 2 2 3 2 3 2" xfId="1322" xr:uid="{DEC50905-401C-4F34-A020-5C4851CFB9B4}"/>
    <cellStyle name="Comma 3 2 2 3 2 3 2 2" xfId="2858" xr:uid="{3EAB6E72-66D8-4C15-A1D5-6B10110A99C1}"/>
    <cellStyle name="Comma 3 2 2 3 2 3 2 2 2" xfId="5930" xr:uid="{B557729F-DBA7-4F7E-A812-0C13D8F0B040}"/>
    <cellStyle name="Comma 3 2 2 3 2 3 2 2 2 2" xfId="12074" xr:uid="{490209D6-58ED-4120-83F3-C3282EF42D61}"/>
    <cellStyle name="Comma 3 2 2 3 2 3 2 2 2 2 2" xfId="24362" xr:uid="{524B779A-E1D0-417E-866F-1E74DCC9F504}"/>
    <cellStyle name="Comma 3 2 2 3 2 3 2 2 2 2 2 2" xfId="48938" xr:uid="{80EF5514-4C94-4C76-A348-66C81763C5B2}"/>
    <cellStyle name="Comma 3 2 2 3 2 3 2 2 2 2 3" xfId="36650" xr:uid="{1551F41B-0ED1-4DD2-8AC5-2E62C85611DC}"/>
    <cellStyle name="Comma 3 2 2 3 2 3 2 2 2 3" xfId="18218" xr:uid="{FC4731E7-F135-446B-A280-9F8262543838}"/>
    <cellStyle name="Comma 3 2 2 3 2 3 2 2 2 3 2" xfId="42794" xr:uid="{74CAE2E2-D510-4747-8C64-2F166FBBB5A0}"/>
    <cellStyle name="Comma 3 2 2 3 2 3 2 2 2 4" xfId="30506" xr:uid="{F8C74B12-B2CA-4981-976B-738C95B9C8CD}"/>
    <cellStyle name="Comma 3 2 2 3 2 3 2 2 3" xfId="9002" xr:uid="{29946B89-C9AD-4CC4-8A76-8371E029F7F3}"/>
    <cellStyle name="Comma 3 2 2 3 2 3 2 2 3 2" xfId="21290" xr:uid="{6C2B61C1-1676-4A38-ADD4-8685180C4486}"/>
    <cellStyle name="Comma 3 2 2 3 2 3 2 2 3 2 2" xfId="45866" xr:uid="{EB9E310D-1F2D-4A98-8B0E-4E510536AC1C}"/>
    <cellStyle name="Comma 3 2 2 3 2 3 2 2 3 3" xfId="33578" xr:uid="{DD57E55E-8639-40A1-BC8B-4B5FDC7A9144}"/>
    <cellStyle name="Comma 3 2 2 3 2 3 2 2 4" xfId="15146" xr:uid="{65653BAB-125E-4DE1-A8BE-AD12FB827672}"/>
    <cellStyle name="Comma 3 2 2 3 2 3 2 2 4 2" xfId="39722" xr:uid="{6D5C1105-314E-4C03-87E0-1A357AA8891B}"/>
    <cellStyle name="Comma 3 2 2 3 2 3 2 2 5" xfId="27434" xr:uid="{298B1DB3-6868-4B29-B906-7BB14D82F152}"/>
    <cellStyle name="Comma 3 2 2 3 2 3 2 3" xfId="4394" xr:uid="{0B4960D1-020E-4078-AC64-D9B11108E4FE}"/>
    <cellStyle name="Comma 3 2 2 3 2 3 2 3 2" xfId="10538" xr:uid="{3F583CA8-2B05-498D-8072-B70AEDBC2F95}"/>
    <cellStyle name="Comma 3 2 2 3 2 3 2 3 2 2" xfId="22826" xr:uid="{2F863BDB-59EB-4FE9-B9AF-230FC7D69E21}"/>
    <cellStyle name="Comma 3 2 2 3 2 3 2 3 2 2 2" xfId="47402" xr:uid="{1570E0D1-0267-4C79-B4B4-2F9AE1BFE787}"/>
    <cellStyle name="Comma 3 2 2 3 2 3 2 3 2 3" xfId="35114" xr:uid="{04332E55-45C2-4F97-A3BD-04B5EAC5E604}"/>
    <cellStyle name="Comma 3 2 2 3 2 3 2 3 3" xfId="16682" xr:uid="{8904F6B0-D7C9-4F9C-AE6C-6B6E8A8066D2}"/>
    <cellStyle name="Comma 3 2 2 3 2 3 2 3 3 2" xfId="41258" xr:uid="{5FBCD2F8-EB82-4040-9B15-C2B297E323A2}"/>
    <cellStyle name="Comma 3 2 2 3 2 3 2 3 4" xfId="28970" xr:uid="{324B0B5E-A159-4B22-9CFC-85588361AE9F}"/>
    <cellStyle name="Comma 3 2 2 3 2 3 2 4" xfId="7466" xr:uid="{E7D3D3B8-420E-4423-A4C4-83C2032CDF09}"/>
    <cellStyle name="Comma 3 2 2 3 2 3 2 4 2" xfId="19754" xr:uid="{55B0866A-95D9-4008-BE12-EE0ECF352C3D}"/>
    <cellStyle name="Comma 3 2 2 3 2 3 2 4 2 2" xfId="44330" xr:uid="{369E2290-65B6-491B-82A1-829989338E57}"/>
    <cellStyle name="Comma 3 2 2 3 2 3 2 4 3" xfId="32042" xr:uid="{9160D6F9-9014-4884-8D8B-E55B87AA29AC}"/>
    <cellStyle name="Comma 3 2 2 3 2 3 2 5" xfId="13610" xr:uid="{4518E36F-E4B4-484D-BA96-F1C3804F08A9}"/>
    <cellStyle name="Comma 3 2 2 3 2 3 2 5 2" xfId="38186" xr:uid="{5288D7BC-D646-488C-8D63-8D5433797D25}"/>
    <cellStyle name="Comma 3 2 2 3 2 3 2 6" xfId="25898" xr:uid="{A65EF01D-ECFB-4D91-B3C7-858F92229002}"/>
    <cellStyle name="Comma 3 2 2 3 2 3 3" xfId="2090" xr:uid="{D8B3788B-6646-461D-956A-FDDCD82AFBFF}"/>
    <cellStyle name="Comma 3 2 2 3 2 3 3 2" xfId="5162" xr:uid="{E783EBD8-4767-49B0-9045-10C535A5B4CD}"/>
    <cellStyle name="Comma 3 2 2 3 2 3 3 2 2" xfId="11306" xr:uid="{DFA11768-7D61-4CE0-AEC0-A6735263BDB4}"/>
    <cellStyle name="Comma 3 2 2 3 2 3 3 2 2 2" xfId="23594" xr:uid="{E6BDF439-A5EB-4AC8-A024-5EDE83403041}"/>
    <cellStyle name="Comma 3 2 2 3 2 3 3 2 2 2 2" xfId="48170" xr:uid="{FE852B77-4481-465A-AF2D-AA85C1492E52}"/>
    <cellStyle name="Comma 3 2 2 3 2 3 3 2 2 3" xfId="35882" xr:uid="{E8FCE4DE-AB5B-4D38-9A92-F9D25ECD89E5}"/>
    <cellStyle name="Comma 3 2 2 3 2 3 3 2 3" xfId="17450" xr:uid="{37417637-1275-40BE-8003-9156D262379E}"/>
    <cellStyle name="Comma 3 2 2 3 2 3 3 2 3 2" xfId="42026" xr:uid="{CA576CE1-1A4E-455D-BEC9-460360C9EBBC}"/>
    <cellStyle name="Comma 3 2 2 3 2 3 3 2 4" xfId="29738" xr:uid="{D589E091-54BB-485A-BA9C-E8511BF4A9CA}"/>
    <cellStyle name="Comma 3 2 2 3 2 3 3 3" xfId="8234" xr:uid="{AFCDF3E9-4C29-4E2B-B868-90BFA970AA64}"/>
    <cellStyle name="Comma 3 2 2 3 2 3 3 3 2" xfId="20522" xr:uid="{2D8337F6-B1C5-437B-BA65-96E03933A5AF}"/>
    <cellStyle name="Comma 3 2 2 3 2 3 3 3 2 2" xfId="45098" xr:uid="{944363D8-567E-43AB-8DBA-7606DB086FB2}"/>
    <cellStyle name="Comma 3 2 2 3 2 3 3 3 3" xfId="32810" xr:uid="{C59F7D41-AAE9-4755-A5CD-17553645146A}"/>
    <cellStyle name="Comma 3 2 2 3 2 3 3 4" xfId="14378" xr:uid="{00D48AF8-40C7-480D-B091-DD00D96C1B33}"/>
    <cellStyle name="Comma 3 2 2 3 2 3 3 4 2" xfId="38954" xr:uid="{9B997D19-36A2-453A-B5C9-15B0D2DAB901}"/>
    <cellStyle name="Comma 3 2 2 3 2 3 3 5" xfId="26666" xr:uid="{81AFF0DB-08AA-4DA1-A183-12E23AA09842}"/>
    <cellStyle name="Comma 3 2 2 3 2 3 4" xfId="3626" xr:uid="{4BAC0B9D-BA97-4EC5-93D2-6CE820DB2DCA}"/>
    <cellStyle name="Comma 3 2 2 3 2 3 4 2" xfId="9770" xr:uid="{2442117F-B71E-4689-96C3-682D8CE1DC35}"/>
    <cellStyle name="Comma 3 2 2 3 2 3 4 2 2" xfId="22058" xr:uid="{7C6377D8-D4BF-4877-B601-EC8741EE0781}"/>
    <cellStyle name="Comma 3 2 2 3 2 3 4 2 2 2" xfId="46634" xr:uid="{D41F1009-5396-4B76-B6D8-95F9A5ACA6A6}"/>
    <cellStyle name="Comma 3 2 2 3 2 3 4 2 3" xfId="34346" xr:uid="{88DEFE7C-0584-4CDC-92E4-C301C32872B1}"/>
    <cellStyle name="Comma 3 2 2 3 2 3 4 3" xfId="15914" xr:uid="{64D4CCDD-3981-4BEE-9B63-6BCAE6245F86}"/>
    <cellStyle name="Comma 3 2 2 3 2 3 4 3 2" xfId="40490" xr:uid="{372120CF-4B5E-45FE-9B99-7A082D2E1486}"/>
    <cellStyle name="Comma 3 2 2 3 2 3 4 4" xfId="28202" xr:uid="{592A260B-4584-4D85-8EF2-DDD02DAC4FFD}"/>
    <cellStyle name="Comma 3 2 2 3 2 3 5" xfId="6698" xr:uid="{9193DCE0-EB97-40CA-B1BD-BDE48FB917FC}"/>
    <cellStyle name="Comma 3 2 2 3 2 3 5 2" xfId="18986" xr:uid="{533F50EA-76C2-4046-8767-328BD345421D}"/>
    <cellStyle name="Comma 3 2 2 3 2 3 5 2 2" xfId="43562" xr:uid="{DDD9943F-1C61-431B-9CBE-F6E05E93D60D}"/>
    <cellStyle name="Comma 3 2 2 3 2 3 5 3" xfId="31274" xr:uid="{CE30FB60-C3A2-40C4-B62C-3F51EC046FC3}"/>
    <cellStyle name="Comma 3 2 2 3 2 3 6" xfId="12842" xr:uid="{5FD452D0-738C-4B5F-BD44-0CABB299AE3D}"/>
    <cellStyle name="Comma 3 2 2 3 2 3 6 2" xfId="37418" xr:uid="{BF9655D6-3912-4407-91F9-BF3F5C69876C}"/>
    <cellStyle name="Comma 3 2 2 3 2 3 7" xfId="25130" xr:uid="{51993F4F-8822-4D91-B10F-440A22D4D972}"/>
    <cellStyle name="Comma 3 2 2 3 2 4" xfId="938" xr:uid="{8B6DB971-E6EA-4FF0-8DE8-AD49D0EE1BF6}"/>
    <cellStyle name="Comma 3 2 2 3 2 4 2" xfId="2474" xr:uid="{9728CBCF-028A-4111-BDDF-05CD8288704D}"/>
    <cellStyle name="Comma 3 2 2 3 2 4 2 2" xfId="5546" xr:uid="{1FDEAC41-30FD-429D-838C-975B1F617519}"/>
    <cellStyle name="Comma 3 2 2 3 2 4 2 2 2" xfId="11690" xr:uid="{0A407255-3176-4D33-B87A-BF7E79CD4505}"/>
    <cellStyle name="Comma 3 2 2 3 2 4 2 2 2 2" xfId="23978" xr:uid="{F6076680-0C2E-45AA-9155-43AE1BBFCB54}"/>
    <cellStyle name="Comma 3 2 2 3 2 4 2 2 2 2 2" xfId="48554" xr:uid="{D2565B8B-E9EE-4F20-A0AD-BA2F018DD1C4}"/>
    <cellStyle name="Comma 3 2 2 3 2 4 2 2 2 3" xfId="36266" xr:uid="{59D78A89-7013-4919-A3E9-363D47EDB25E}"/>
    <cellStyle name="Comma 3 2 2 3 2 4 2 2 3" xfId="17834" xr:uid="{27D1970F-6A2E-49AE-A015-4006DA52C5CB}"/>
    <cellStyle name="Comma 3 2 2 3 2 4 2 2 3 2" xfId="42410" xr:uid="{B2B252AA-5FF6-4942-AAFB-93960750F782}"/>
    <cellStyle name="Comma 3 2 2 3 2 4 2 2 4" xfId="30122" xr:uid="{AA2841D5-0FB6-4606-812F-7D4BF38E0ABD}"/>
    <cellStyle name="Comma 3 2 2 3 2 4 2 3" xfId="8618" xr:uid="{9171DE03-D169-48C1-BA62-0BF17BEAA12A}"/>
    <cellStyle name="Comma 3 2 2 3 2 4 2 3 2" xfId="20906" xr:uid="{6E40024B-B008-4BA2-BE16-A8A145FC4200}"/>
    <cellStyle name="Comma 3 2 2 3 2 4 2 3 2 2" xfId="45482" xr:uid="{C6223061-6A9E-4EA2-A9F7-13EE8E113E3D}"/>
    <cellStyle name="Comma 3 2 2 3 2 4 2 3 3" xfId="33194" xr:uid="{74AFBB4E-C04E-4EA9-BA5B-588754D0D6E8}"/>
    <cellStyle name="Comma 3 2 2 3 2 4 2 4" xfId="14762" xr:uid="{FFC4685B-2301-4387-BB11-6AB275F85B4A}"/>
    <cellStyle name="Comma 3 2 2 3 2 4 2 4 2" xfId="39338" xr:uid="{A26EEB43-DEBE-4CA4-AF9F-17F2B71641B8}"/>
    <cellStyle name="Comma 3 2 2 3 2 4 2 5" xfId="27050" xr:uid="{FAB49C24-D4FE-4E69-AD3A-7A2E0E0D2C16}"/>
    <cellStyle name="Comma 3 2 2 3 2 4 3" xfId="4010" xr:uid="{38AF14AA-10CE-4F66-B320-2D81952DFBFA}"/>
    <cellStyle name="Comma 3 2 2 3 2 4 3 2" xfId="10154" xr:uid="{21DE4C3D-B401-479C-84DB-0D0A4A6DCE2D}"/>
    <cellStyle name="Comma 3 2 2 3 2 4 3 2 2" xfId="22442" xr:uid="{F1630D5D-3923-4B92-BDA7-B2AA013C08F3}"/>
    <cellStyle name="Comma 3 2 2 3 2 4 3 2 2 2" xfId="47018" xr:uid="{DAD46DB8-2368-4160-825C-CC6F7A6060FD}"/>
    <cellStyle name="Comma 3 2 2 3 2 4 3 2 3" xfId="34730" xr:uid="{28A5038F-076C-4534-9CB3-B4180E1D2344}"/>
    <cellStyle name="Comma 3 2 2 3 2 4 3 3" xfId="16298" xr:uid="{60DA8E10-3FDD-420C-B46E-4546A34C8C67}"/>
    <cellStyle name="Comma 3 2 2 3 2 4 3 3 2" xfId="40874" xr:uid="{645FD918-4E4B-45CC-8268-82A3B871F0BA}"/>
    <cellStyle name="Comma 3 2 2 3 2 4 3 4" xfId="28586" xr:uid="{CB567EF0-DAAF-4D1E-A783-9428E7E304B6}"/>
    <cellStyle name="Comma 3 2 2 3 2 4 4" xfId="7082" xr:uid="{A0A5E22E-0E73-4F00-ACA0-47F2AC93E851}"/>
    <cellStyle name="Comma 3 2 2 3 2 4 4 2" xfId="19370" xr:uid="{95936B77-2FE8-4597-90D6-414072629D4B}"/>
    <cellStyle name="Comma 3 2 2 3 2 4 4 2 2" xfId="43946" xr:uid="{65A9F814-2AE3-4BE0-AC26-2B664A8FBCB0}"/>
    <cellStyle name="Comma 3 2 2 3 2 4 4 3" xfId="31658" xr:uid="{DC226DC0-DA5E-45F2-B0DE-52F18EA716B9}"/>
    <cellStyle name="Comma 3 2 2 3 2 4 5" xfId="13226" xr:uid="{045E7CF4-F594-435E-B432-21B8E6E99782}"/>
    <cellStyle name="Comma 3 2 2 3 2 4 5 2" xfId="37802" xr:uid="{5A13D3FB-B9AE-4B92-8A57-1BCDC3CC0DD7}"/>
    <cellStyle name="Comma 3 2 2 3 2 4 6" xfId="25514" xr:uid="{71CAFAB4-EFC3-4D30-8EC6-47D664877461}"/>
    <cellStyle name="Comma 3 2 2 3 2 5" xfId="1706" xr:uid="{4FA7E706-6A04-4C67-86FB-D2CEF2AF94AF}"/>
    <cellStyle name="Comma 3 2 2 3 2 5 2" xfId="4778" xr:uid="{85571590-CB7E-4487-BD17-9F7616409957}"/>
    <cellStyle name="Comma 3 2 2 3 2 5 2 2" xfId="10922" xr:uid="{B8099D57-3449-4586-BF4A-ECCB0BEEF668}"/>
    <cellStyle name="Comma 3 2 2 3 2 5 2 2 2" xfId="23210" xr:uid="{976BC23E-CD82-445E-9809-4AF44ED589D2}"/>
    <cellStyle name="Comma 3 2 2 3 2 5 2 2 2 2" xfId="47786" xr:uid="{D3FD7297-839D-4846-ACCF-D4FC23686689}"/>
    <cellStyle name="Comma 3 2 2 3 2 5 2 2 3" xfId="35498" xr:uid="{B5EE73F0-4476-4B53-9669-64047EC3C5BF}"/>
    <cellStyle name="Comma 3 2 2 3 2 5 2 3" xfId="17066" xr:uid="{F986C116-26CB-407C-B4FB-FCF3487EB12B}"/>
    <cellStyle name="Comma 3 2 2 3 2 5 2 3 2" xfId="41642" xr:uid="{C3CA6047-FACB-4B97-92A6-F09892A57B67}"/>
    <cellStyle name="Comma 3 2 2 3 2 5 2 4" xfId="29354" xr:uid="{A1939779-CCBD-4F5D-8A19-1DC25BD54B6E}"/>
    <cellStyle name="Comma 3 2 2 3 2 5 3" xfId="7850" xr:uid="{C9D601C3-AC7B-4AF5-B806-A650B054F6EE}"/>
    <cellStyle name="Comma 3 2 2 3 2 5 3 2" xfId="20138" xr:uid="{5D3BC150-6167-45B7-91B9-52CD7E928004}"/>
    <cellStyle name="Comma 3 2 2 3 2 5 3 2 2" xfId="44714" xr:uid="{2AF4BB51-3A35-4F9D-9F54-719DE0019CAE}"/>
    <cellStyle name="Comma 3 2 2 3 2 5 3 3" xfId="32426" xr:uid="{71A5A116-A2FE-4B29-BD46-D2EA3E9AFA97}"/>
    <cellStyle name="Comma 3 2 2 3 2 5 4" xfId="13994" xr:uid="{EE874000-E2EC-4414-A9C4-410C563E2BA5}"/>
    <cellStyle name="Comma 3 2 2 3 2 5 4 2" xfId="38570" xr:uid="{25407785-010F-424A-AB97-CFE055A241BC}"/>
    <cellStyle name="Comma 3 2 2 3 2 5 5" xfId="26282" xr:uid="{D3414BFF-F830-4A9F-BFBF-46CD26E9EF63}"/>
    <cellStyle name="Comma 3 2 2 3 2 6" xfId="3242" xr:uid="{DBD9F194-DDCC-4128-A4BC-83B0D8D6A425}"/>
    <cellStyle name="Comma 3 2 2 3 2 6 2" xfId="9386" xr:uid="{3DBBD829-543C-46B1-B5BB-D9AA8FBD756B}"/>
    <cellStyle name="Comma 3 2 2 3 2 6 2 2" xfId="21674" xr:uid="{3E4D6CD5-A3E0-4DD2-A67B-484546064704}"/>
    <cellStyle name="Comma 3 2 2 3 2 6 2 2 2" xfId="46250" xr:uid="{8613B0EB-B455-487D-B5F1-D88BE6452124}"/>
    <cellStyle name="Comma 3 2 2 3 2 6 2 3" xfId="33962" xr:uid="{74F664D1-680C-4892-8A95-E8F4CFA5D503}"/>
    <cellStyle name="Comma 3 2 2 3 2 6 3" xfId="15530" xr:uid="{702BB43E-A11E-4E35-B2E8-6FE791A4AD7C}"/>
    <cellStyle name="Comma 3 2 2 3 2 6 3 2" xfId="40106" xr:uid="{70075D3D-6427-4F89-9E08-7301B7DA22A4}"/>
    <cellStyle name="Comma 3 2 2 3 2 6 4" xfId="27818" xr:uid="{A58C8106-256A-41CA-92E9-092CDEDEE808}"/>
    <cellStyle name="Comma 3 2 2 3 2 7" xfId="6314" xr:uid="{1FEB0A15-F57C-4AA2-BF9B-F1FBA3E609EC}"/>
    <cellStyle name="Comma 3 2 2 3 2 7 2" xfId="18602" xr:uid="{A10D4648-41A5-4048-B549-D75500E0EDF1}"/>
    <cellStyle name="Comma 3 2 2 3 2 7 2 2" xfId="43178" xr:uid="{EDD965EF-186F-4B7F-822C-6B66C506347A}"/>
    <cellStyle name="Comma 3 2 2 3 2 7 3" xfId="30890" xr:uid="{0E53586F-03E5-486A-A877-9E392A92C086}"/>
    <cellStyle name="Comma 3 2 2 3 2 8" xfId="12458" xr:uid="{516E92FA-1778-46B1-9679-4AB9AF91EFF4}"/>
    <cellStyle name="Comma 3 2 2 3 2 8 2" xfId="37034" xr:uid="{06764997-229B-45CF-918F-B15863D094D6}"/>
    <cellStyle name="Comma 3 2 2 3 2 9" xfId="24746" xr:uid="{8712327A-9C53-443C-B042-D7F3BCE46569}"/>
    <cellStyle name="Comma 3 2 2 3 3" xfId="266" xr:uid="{06D4FD63-A5AA-4B56-975B-2461DE8019AE}"/>
    <cellStyle name="Comma 3 2 2 3 3 2" xfId="650" xr:uid="{DEA57329-7D8A-4A67-8B57-46B7A5FB501F}"/>
    <cellStyle name="Comma 3 2 2 3 3 2 2" xfId="1418" xr:uid="{423B472A-9DCA-40E3-BAE3-010D343C7E3D}"/>
    <cellStyle name="Comma 3 2 2 3 3 2 2 2" xfId="2954" xr:uid="{01E4169A-EB15-472D-9BC9-B03D164F2B92}"/>
    <cellStyle name="Comma 3 2 2 3 3 2 2 2 2" xfId="6026" xr:uid="{12A946FC-C01C-4724-9ABB-96727065359E}"/>
    <cellStyle name="Comma 3 2 2 3 3 2 2 2 2 2" xfId="12170" xr:uid="{268F3451-6F59-4BAC-8245-04EE57B18C58}"/>
    <cellStyle name="Comma 3 2 2 3 3 2 2 2 2 2 2" xfId="24458" xr:uid="{4362125D-E2F5-4EAD-8E81-9BE6D8F15BC6}"/>
    <cellStyle name="Comma 3 2 2 3 3 2 2 2 2 2 2 2" xfId="49034" xr:uid="{7D69DCDE-988A-4780-A28D-FD5B87929C54}"/>
    <cellStyle name="Comma 3 2 2 3 3 2 2 2 2 2 3" xfId="36746" xr:uid="{347B21FB-C346-4C4E-8D13-9EF574193975}"/>
    <cellStyle name="Comma 3 2 2 3 3 2 2 2 2 3" xfId="18314" xr:uid="{3C7A59C2-0CF7-4BD5-986B-5B3659EE4C36}"/>
    <cellStyle name="Comma 3 2 2 3 3 2 2 2 2 3 2" xfId="42890" xr:uid="{44FD5DC9-DDC7-4F02-8DE0-99FB80621505}"/>
    <cellStyle name="Comma 3 2 2 3 3 2 2 2 2 4" xfId="30602" xr:uid="{4529A7DD-755C-42BA-8356-14D977EEA220}"/>
    <cellStyle name="Comma 3 2 2 3 3 2 2 2 3" xfId="9098" xr:uid="{367DFDF4-717B-43AB-91AD-20EC09A0377B}"/>
    <cellStyle name="Comma 3 2 2 3 3 2 2 2 3 2" xfId="21386" xr:uid="{E1149C2C-05D5-4AA2-9436-AD79BB0B2F98}"/>
    <cellStyle name="Comma 3 2 2 3 3 2 2 2 3 2 2" xfId="45962" xr:uid="{4F2E151C-1B32-488A-B529-BFF6AE347BDD}"/>
    <cellStyle name="Comma 3 2 2 3 3 2 2 2 3 3" xfId="33674" xr:uid="{EF191848-4898-4C95-8C36-751D690C34C8}"/>
    <cellStyle name="Comma 3 2 2 3 3 2 2 2 4" xfId="15242" xr:uid="{E4A16069-7C73-4A70-862C-86A487ACF8D3}"/>
    <cellStyle name="Comma 3 2 2 3 3 2 2 2 4 2" xfId="39818" xr:uid="{A4BC7FA6-AD07-404B-8B5D-58DE0868C91D}"/>
    <cellStyle name="Comma 3 2 2 3 3 2 2 2 5" xfId="27530" xr:uid="{058CB6B4-E878-46B5-9B87-A36A174B5620}"/>
    <cellStyle name="Comma 3 2 2 3 3 2 2 3" xfId="4490" xr:uid="{F8B71184-E153-4088-8C28-5D089B41FD39}"/>
    <cellStyle name="Comma 3 2 2 3 3 2 2 3 2" xfId="10634" xr:uid="{CB5C2213-6F50-4E64-AE2D-29B28CD2CBFB}"/>
    <cellStyle name="Comma 3 2 2 3 3 2 2 3 2 2" xfId="22922" xr:uid="{CEDC58B4-0412-4F43-800F-E7B883CB8AAA}"/>
    <cellStyle name="Comma 3 2 2 3 3 2 2 3 2 2 2" xfId="47498" xr:uid="{C89A84D1-C0C4-4BEF-947D-444CCC4A28F3}"/>
    <cellStyle name="Comma 3 2 2 3 3 2 2 3 2 3" xfId="35210" xr:uid="{B2A41A9A-610D-4364-9904-839807C320B3}"/>
    <cellStyle name="Comma 3 2 2 3 3 2 2 3 3" xfId="16778" xr:uid="{AEFEC321-0375-48D6-8586-4D122941538B}"/>
    <cellStyle name="Comma 3 2 2 3 3 2 2 3 3 2" xfId="41354" xr:uid="{0CB245E9-6360-4033-9C92-BF0BF468E4D8}"/>
    <cellStyle name="Comma 3 2 2 3 3 2 2 3 4" xfId="29066" xr:uid="{B090E117-B86F-420F-8DD7-4C3402574E1E}"/>
    <cellStyle name="Comma 3 2 2 3 3 2 2 4" xfId="7562" xr:uid="{1384CDDC-1467-49C6-B793-2C16B9F9C3D2}"/>
    <cellStyle name="Comma 3 2 2 3 3 2 2 4 2" xfId="19850" xr:uid="{C95FC618-0660-4685-8910-BB7650ED90AD}"/>
    <cellStyle name="Comma 3 2 2 3 3 2 2 4 2 2" xfId="44426" xr:uid="{768B0A46-57F6-4510-9DAE-B068BECE47D4}"/>
    <cellStyle name="Comma 3 2 2 3 3 2 2 4 3" xfId="32138" xr:uid="{FA355A0E-09CB-4180-B76C-789017FEC3EE}"/>
    <cellStyle name="Comma 3 2 2 3 3 2 2 5" xfId="13706" xr:uid="{EE126172-BEEA-4B8F-AA1B-81D47A35F6C0}"/>
    <cellStyle name="Comma 3 2 2 3 3 2 2 5 2" xfId="38282" xr:uid="{2625426C-D44E-4FB2-A0D9-F87D07DBCB16}"/>
    <cellStyle name="Comma 3 2 2 3 3 2 2 6" xfId="25994" xr:uid="{85F3AFB2-8ADF-4CF2-B14A-6616A7B32FCD}"/>
    <cellStyle name="Comma 3 2 2 3 3 2 3" xfId="2186" xr:uid="{B9315E61-21B4-444E-A8EF-DB8E21FFA576}"/>
    <cellStyle name="Comma 3 2 2 3 3 2 3 2" xfId="5258" xr:uid="{030CDCDD-7D62-44D2-9DC3-8775F8C70DEB}"/>
    <cellStyle name="Comma 3 2 2 3 3 2 3 2 2" xfId="11402" xr:uid="{3EFC4F3F-DA5E-4091-9567-ABB82B153BE3}"/>
    <cellStyle name="Comma 3 2 2 3 3 2 3 2 2 2" xfId="23690" xr:uid="{58F3AE51-86CD-4C92-AC28-5BF4101C40C6}"/>
    <cellStyle name="Comma 3 2 2 3 3 2 3 2 2 2 2" xfId="48266" xr:uid="{810A52C4-79B1-4E8C-B7D4-25AB460F2276}"/>
    <cellStyle name="Comma 3 2 2 3 3 2 3 2 2 3" xfId="35978" xr:uid="{1C56E682-4946-4961-B82D-68F85CDA9551}"/>
    <cellStyle name="Comma 3 2 2 3 3 2 3 2 3" xfId="17546" xr:uid="{556B80FD-7EB8-4229-B34A-814650BA84AF}"/>
    <cellStyle name="Comma 3 2 2 3 3 2 3 2 3 2" xfId="42122" xr:uid="{9BA73240-6126-45EE-BEA5-4DF23291B83D}"/>
    <cellStyle name="Comma 3 2 2 3 3 2 3 2 4" xfId="29834" xr:uid="{320DD314-BA54-4F79-869E-8EAA2F9F8538}"/>
    <cellStyle name="Comma 3 2 2 3 3 2 3 3" xfId="8330" xr:uid="{8BB6FA89-E4AE-457C-9876-0D4599C0328B}"/>
    <cellStyle name="Comma 3 2 2 3 3 2 3 3 2" xfId="20618" xr:uid="{4771896F-94EC-448E-B548-A288B9F32FF7}"/>
    <cellStyle name="Comma 3 2 2 3 3 2 3 3 2 2" xfId="45194" xr:uid="{7D28F447-5DC0-46B0-AEF0-0329C37C3F4B}"/>
    <cellStyle name="Comma 3 2 2 3 3 2 3 3 3" xfId="32906" xr:uid="{A05B1E5A-3EE6-4C65-9B6D-D46FB1DFF3BE}"/>
    <cellStyle name="Comma 3 2 2 3 3 2 3 4" xfId="14474" xr:uid="{4FA96CB3-CA56-4812-AF93-FA049135DA6C}"/>
    <cellStyle name="Comma 3 2 2 3 3 2 3 4 2" xfId="39050" xr:uid="{8C7BF1D4-5736-49A2-A0A0-C2E21E778D7B}"/>
    <cellStyle name="Comma 3 2 2 3 3 2 3 5" xfId="26762" xr:uid="{D08A434F-575F-4831-8D4D-E31E4FC99762}"/>
    <cellStyle name="Comma 3 2 2 3 3 2 4" xfId="3722" xr:uid="{D974C6A2-0470-4F4A-BBBF-39ECCABCA175}"/>
    <cellStyle name="Comma 3 2 2 3 3 2 4 2" xfId="9866" xr:uid="{8859CBC0-4EFD-4447-8E0B-19F66208503B}"/>
    <cellStyle name="Comma 3 2 2 3 3 2 4 2 2" xfId="22154" xr:uid="{B8E7498F-9099-41D7-9E18-5FFACCDDC4A4}"/>
    <cellStyle name="Comma 3 2 2 3 3 2 4 2 2 2" xfId="46730" xr:uid="{D192703B-2BD1-4564-A132-4EB88D3036F7}"/>
    <cellStyle name="Comma 3 2 2 3 3 2 4 2 3" xfId="34442" xr:uid="{D05276DB-6F5C-4FE8-9F57-9C67ADD7776C}"/>
    <cellStyle name="Comma 3 2 2 3 3 2 4 3" xfId="16010" xr:uid="{BD34119E-42D3-42F1-B6DF-3CE2A171EB55}"/>
    <cellStyle name="Comma 3 2 2 3 3 2 4 3 2" xfId="40586" xr:uid="{677E3D33-C2D5-4778-A4F9-23E7D7252DC9}"/>
    <cellStyle name="Comma 3 2 2 3 3 2 4 4" xfId="28298" xr:uid="{C9660A86-F392-4AEB-85F4-4D9AF201BE65}"/>
    <cellStyle name="Comma 3 2 2 3 3 2 5" xfId="6794" xr:uid="{FF00A31E-1FD2-44C1-938C-1BBB93EFA6B3}"/>
    <cellStyle name="Comma 3 2 2 3 3 2 5 2" xfId="19082" xr:uid="{0CFF787C-222E-49A4-91D7-65BA41D5C7FB}"/>
    <cellStyle name="Comma 3 2 2 3 3 2 5 2 2" xfId="43658" xr:uid="{AEE2DABA-E9FB-4150-AF29-15146785275D}"/>
    <cellStyle name="Comma 3 2 2 3 3 2 5 3" xfId="31370" xr:uid="{48DE8BBD-35F8-451A-A0DA-13FFC671F2BB}"/>
    <cellStyle name="Comma 3 2 2 3 3 2 6" xfId="12938" xr:uid="{5C5DFFE5-2245-4FE6-9E2C-AAEE11259A86}"/>
    <cellStyle name="Comma 3 2 2 3 3 2 6 2" xfId="37514" xr:uid="{7B8C8708-3133-4774-8863-DD4171637B33}"/>
    <cellStyle name="Comma 3 2 2 3 3 2 7" xfId="25226" xr:uid="{752C2D90-8102-4478-BEBC-799B527F1CC1}"/>
    <cellStyle name="Comma 3 2 2 3 3 3" xfId="1034" xr:uid="{1CE6D1E2-BF68-4A12-8F74-2F400533BA25}"/>
    <cellStyle name="Comma 3 2 2 3 3 3 2" xfId="2570" xr:uid="{B1303FF0-C0A1-49B7-ABFF-FE7CAD28BB7C}"/>
    <cellStyle name="Comma 3 2 2 3 3 3 2 2" xfId="5642" xr:uid="{BA42DFB5-368F-4B2A-85EE-4F32C9AEF63E}"/>
    <cellStyle name="Comma 3 2 2 3 3 3 2 2 2" xfId="11786" xr:uid="{E2E385D2-6055-42CD-9213-6436337C0560}"/>
    <cellStyle name="Comma 3 2 2 3 3 3 2 2 2 2" xfId="24074" xr:uid="{BDAD71C6-BEAA-45DD-9D54-1C469FC790B9}"/>
    <cellStyle name="Comma 3 2 2 3 3 3 2 2 2 2 2" xfId="48650" xr:uid="{51AC05AE-CDF9-476E-B1FA-A8DD7426688E}"/>
    <cellStyle name="Comma 3 2 2 3 3 3 2 2 2 3" xfId="36362" xr:uid="{7B769A4A-2545-4861-A20D-A71F6074C8AF}"/>
    <cellStyle name="Comma 3 2 2 3 3 3 2 2 3" xfId="17930" xr:uid="{26409E70-6888-4CDC-877E-3B2C4A6E2DA5}"/>
    <cellStyle name="Comma 3 2 2 3 3 3 2 2 3 2" xfId="42506" xr:uid="{6BE50F85-C179-4A41-A577-C99FB26E7FC3}"/>
    <cellStyle name="Comma 3 2 2 3 3 3 2 2 4" xfId="30218" xr:uid="{21CEFFB9-6D36-431E-BCA1-69C11B001571}"/>
    <cellStyle name="Comma 3 2 2 3 3 3 2 3" xfId="8714" xr:uid="{E5F597D5-ED60-4E49-9B1B-D70ABCD684B6}"/>
    <cellStyle name="Comma 3 2 2 3 3 3 2 3 2" xfId="21002" xr:uid="{1D1CFB46-E65A-4244-810B-0751BE852C11}"/>
    <cellStyle name="Comma 3 2 2 3 3 3 2 3 2 2" xfId="45578" xr:uid="{FC272300-F06B-4895-82D5-36B546502DE1}"/>
    <cellStyle name="Comma 3 2 2 3 3 3 2 3 3" xfId="33290" xr:uid="{173F6F77-D493-4903-9C96-8CFC0998553F}"/>
    <cellStyle name="Comma 3 2 2 3 3 3 2 4" xfId="14858" xr:uid="{D2247566-9DBF-432A-8919-B28DDE5D59F8}"/>
    <cellStyle name="Comma 3 2 2 3 3 3 2 4 2" xfId="39434" xr:uid="{ABDF20D3-C68F-4066-9446-DF435872D8E7}"/>
    <cellStyle name="Comma 3 2 2 3 3 3 2 5" xfId="27146" xr:uid="{FE291CB2-6E7A-423D-80B4-7B5842583FA9}"/>
    <cellStyle name="Comma 3 2 2 3 3 3 3" xfId="4106" xr:uid="{A222028E-BB2E-4D96-A08A-526601ECA899}"/>
    <cellStyle name="Comma 3 2 2 3 3 3 3 2" xfId="10250" xr:uid="{824DF444-C54B-4E48-922C-353AB1BC8C54}"/>
    <cellStyle name="Comma 3 2 2 3 3 3 3 2 2" xfId="22538" xr:uid="{56E5E952-66C2-43F2-8DEC-541B7E800211}"/>
    <cellStyle name="Comma 3 2 2 3 3 3 3 2 2 2" xfId="47114" xr:uid="{54218A8B-7A27-4E35-ABC4-6667D7221D9A}"/>
    <cellStyle name="Comma 3 2 2 3 3 3 3 2 3" xfId="34826" xr:uid="{138DF5F9-D353-4AAA-B82C-CEFDC687F340}"/>
    <cellStyle name="Comma 3 2 2 3 3 3 3 3" xfId="16394" xr:uid="{F2FA0D33-9F4B-495F-8AAC-8EA02F20417C}"/>
    <cellStyle name="Comma 3 2 2 3 3 3 3 3 2" xfId="40970" xr:uid="{BC1F79F6-ACF3-4167-913F-F9A49600055C}"/>
    <cellStyle name="Comma 3 2 2 3 3 3 3 4" xfId="28682" xr:uid="{09ACB0EE-3CF5-4725-8533-34B2032706B1}"/>
    <cellStyle name="Comma 3 2 2 3 3 3 4" xfId="7178" xr:uid="{D6447E51-9E8E-408D-9C55-772B6EA4E8C1}"/>
    <cellStyle name="Comma 3 2 2 3 3 3 4 2" xfId="19466" xr:uid="{DA24A579-AED3-46E1-AC25-EDE225D98BC3}"/>
    <cellStyle name="Comma 3 2 2 3 3 3 4 2 2" xfId="44042" xr:uid="{583AEA8C-041E-4CC1-ABD2-5234F20B14A6}"/>
    <cellStyle name="Comma 3 2 2 3 3 3 4 3" xfId="31754" xr:uid="{73AC0B73-2EE8-4382-82E4-C1663BCE0C5F}"/>
    <cellStyle name="Comma 3 2 2 3 3 3 5" xfId="13322" xr:uid="{6270B49A-E1E6-4B47-80F3-A4842EDA6A93}"/>
    <cellStyle name="Comma 3 2 2 3 3 3 5 2" xfId="37898" xr:uid="{F0B1A385-BC8F-46C7-9E53-CD068B5DF47B}"/>
    <cellStyle name="Comma 3 2 2 3 3 3 6" xfId="25610" xr:uid="{A5E4EC9A-0225-4D2C-A9CD-03DA036EC934}"/>
    <cellStyle name="Comma 3 2 2 3 3 4" xfId="1802" xr:uid="{DF93EA3D-324C-48B8-ABEF-16BD44FFDC27}"/>
    <cellStyle name="Comma 3 2 2 3 3 4 2" xfId="4874" xr:uid="{192EC484-B6B4-45B0-8CDA-40688F8B3842}"/>
    <cellStyle name="Comma 3 2 2 3 3 4 2 2" xfId="11018" xr:uid="{E3EA687C-AA74-4297-B9B9-FF87EF27FB84}"/>
    <cellStyle name="Comma 3 2 2 3 3 4 2 2 2" xfId="23306" xr:uid="{738487AB-3980-4A6C-AA7C-7613A4B2359C}"/>
    <cellStyle name="Comma 3 2 2 3 3 4 2 2 2 2" xfId="47882" xr:uid="{3F23B694-04F6-4C28-9A14-6FE3F001518C}"/>
    <cellStyle name="Comma 3 2 2 3 3 4 2 2 3" xfId="35594" xr:uid="{BFABBBE6-3A01-4232-BAE0-A9D48EBDC341}"/>
    <cellStyle name="Comma 3 2 2 3 3 4 2 3" xfId="17162" xr:uid="{5D9D622B-28BF-49EA-AF62-33260C6335EC}"/>
    <cellStyle name="Comma 3 2 2 3 3 4 2 3 2" xfId="41738" xr:uid="{F4063A09-1735-4816-BD76-42FDE17F25CA}"/>
    <cellStyle name="Comma 3 2 2 3 3 4 2 4" xfId="29450" xr:uid="{9306CA43-0DDA-4B3D-9ED7-2497CD7CCC26}"/>
    <cellStyle name="Comma 3 2 2 3 3 4 3" xfId="7946" xr:uid="{93F20527-BB33-419A-8CF6-12078B6B43E5}"/>
    <cellStyle name="Comma 3 2 2 3 3 4 3 2" xfId="20234" xr:uid="{2768AE3B-6A50-4CCA-B4D6-2C83375D1485}"/>
    <cellStyle name="Comma 3 2 2 3 3 4 3 2 2" xfId="44810" xr:uid="{5199665D-702C-41CD-BA75-02E57DEC3D10}"/>
    <cellStyle name="Comma 3 2 2 3 3 4 3 3" xfId="32522" xr:uid="{A6C811B5-10AB-499E-87CD-7322895C1BE4}"/>
    <cellStyle name="Comma 3 2 2 3 3 4 4" xfId="14090" xr:uid="{2FDDF9A6-E324-4457-81B7-ADA073FF993A}"/>
    <cellStyle name="Comma 3 2 2 3 3 4 4 2" xfId="38666" xr:uid="{8F85E0FE-BD67-4E97-9448-D3D9574C2146}"/>
    <cellStyle name="Comma 3 2 2 3 3 4 5" xfId="26378" xr:uid="{A744CE67-33C5-4A79-9FDA-FC48AE41E894}"/>
    <cellStyle name="Comma 3 2 2 3 3 5" xfId="3338" xr:uid="{0F92BFD0-89F9-43FE-8CA2-1D424F713C69}"/>
    <cellStyle name="Comma 3 2 2 3 3 5 2" xfId="9482" xr:uid="{8E83D7C9-3AA4-46F4-8E4E-A491533398A3}"/>
    <cellStyle name="Comma 3 2 2 3 3 5 2 2" xfId="21770" xr:uid="{308308CB-8FC2-41E9-9D04-FEF6788B37CD}"/>
    <cellStyle name="Comma 3 2 2 3 3 5 2 2 2" xfId="46346" xr:uid="{623254A0-6617-4B8D-8E56-1220356F78D1}"/>
    <cellStyle name="Comma 3 2 2 3 3 5 2 3" xfId="34058" xr:uid="{5C38A45A-6412-4935-ABFF-87769F60BAA6}"/>
    <cellStyle name="Comma 3 2 2 3 3 5 3" xfId="15626" xr:uid="{821F6B74-F755-4FEB-9439-A4067788465C}"/>
    <cellStyle name="Comma 3 2 2 3 3 5 3 2" xfId="40202" xr:uid="{E6B6A79D-E643-407E-A96D-78D633815A5D}"/>
    <cellStyle name="Comma 3 2 2 3 3 5 4" xfId="27914" xr:uid="{83BBF141-60D8-46DA-92AD-8491118BE373}"/>
    <cellStyle name="Comma 3 2 2 3 3 6" xfId="6410" xr:uid="{21620360-9E30-493D-B1BA-4BC277C19A93}"/>
    <cellStyle name="Comma 3 2 2 3 3 6 2" xfId="18698" xr:uid="{FBAF267A-0401-4748-BCFE-92A2FB0AA265}"/>
    <cellStyle name="Comma 3 2 2 3 3 6 2 2" xfId="43274" xr:uid="{D7D9D4D9-54A3-4A7F-9F01-5B07B05A2959}"/>
    <cellStyle name="Comma 3 2 2 3 3 6 3" xfId="30986" xr:uid="{18117581-9C99-4C81-86C7-FC1D2265E216}"/>
    <cellStyle name="Comma 3 2 2 3 3 7" xfId="12554" xr:uid="{04007BE9-9CB8-40D9-B4DB-3F2D160704F4}"/>
    <cellStyle name="Comma 3 2 2 3 3 7 2" xfId="37130" xr:uid="{F7AB1BEA-AF88-45C2-AC3C-77FBA42E9B06}"/>
    <cellStyle name="Comma 3 2 2 3 3 8" xfId="24842" xr:uid="{63F1CDAA-0E82-49ED-B579-09D569B3303A}"/>
    <cellStyle name="Comma 3 2 2 3 4" xfId="458" xr:uid="{3E49606A-AD79-40FF-9CC9-119C4847220A}"/>
    <cellStyle name="Comma 3 2 2 3 4 2" xfId="1226" xr:uid="{09915204-1E50-4448-9637-82F0503A17C7}"/>
    <cellStyle name="Comma 3 2 2 3 4 2 2" xfId="2762" xr:uid="{7E03EF9F-4E74-4AAB-BF2A-A00458A54986}"/>
    <cellStyle name="Comma 3 2 2 3 4 2 2 2" xfId="5834" xr:uid="{FDB0BE7A-DA2A-4991-8A92-ACC8061536AE}"/>
    <cellStyle name="Comma 3 2 2 3 4 2 2 2 2" xfId="11978" xr:uid="{DC22BA27-82B2-4D56-A910-4471B2E90285}"/>
    <cellStyle name="Comma 3 2 2 3 4 2 2 2 2 2" xfId="24266" xr:uid="{42337A86-54C7-49B6-8649-22927645E878}"/>
    <cellStyle name="Comma 3 2 2 3 4 2 2 2 2 2 2" xfId="48842" xr:uid="{AE31B111-64DC-4041-B3B3-89F02C6A17A6}"/>
    <cellStyle name="Comma 3 2 2 3 4 2 2 2 2 3" xfId="36554" xr:uid="{FC455E75-67DA-410D-94C3-3DABC9502E2B}"/>
    <cellStyle name="Comma 3 2 2 3 4 2 2 2 3" xfId="18122" xr:uid="{7F02FD14-B0DF-44B2-A491-F76207EE9F3D}"/>
    <cellStyle name="Comma 3 2 2 3 4 2 2 2 3 2" xfId="42698" xr:uid="{AF09AAED-CBAD-4680-861D-D92D00578183}"/>
    <cellStyle name="Comma 3 2 2 3 4 2 2 2 4" xfId="30410" xr:uid="{BC043D73-5B0F-4FA6-9C3F-A2650E8D87B6}"/>
    <cellStyle name="Comma 3 2 2 3 4 2 2 3" xfId="8906" xr:uid="{19F51CBB-200B-43AB-89CE-5A4AA889EB03}"/>
    <cellStyle name="Comma 3 2 2 3 4 2 2 3 2" xfId="21194" xr:uid="{2354076A-8701-4542-87D6-8730C694E932}"/>
    <cellStyle name="Comma 3 2 2 3 4 2 2 3 2 2" xfId="45770" xr:uid="{C099D5E3-2D18-409A-B641-9E70C4EEB3DF}"/>
    <cellStyle name="Comma 3 2 2 3 4 2 2 3 3" xfId="33482" xr:uid="{0F08F647-3D31-41B5-B644-786E85DA5A1D}"/>
    <cellStyle name="Comma 3 2 2 3 4 2 2 4" xfId="15050" xr:uid="{3717277E-6A75-4771-B024-48884010E20F}"/>
    <cellStyle name="Comma 3 2 2 3 4 2 2 4 2" xfId="39626" xr:uid="{A2BC69A2-55A8-414E-9835-17D1B83CE34B}"/>
    <cellStyle name="Comma 3 2 2 3 4 2 2 5" xfId="27338" xr:uid="{8087AE60-E2E9-454B-B274-69CDAAAD06E8}"/>
    <cellStyle name="Comma 3 2 2 3 4 2 3" xfId="4298" xr:uid="{39064F8C-1962-4F2F-B548-04ED70B0D0E9}"/>
    <cellStyle name="Comma 3 2 2 3 4 2 3 2" xfId="10442" xr:uid="{38F538B4-DE30-48B4-B096-F49980B442BE}"/>
    <cellStyle name="Comma 3 2 2 3 4 2 3 2 2" xfId="22730" xr:uid="{77FD466A-A89C-48CA-A7B4-72C123A6F0FF}"/>
    <cellStyle name="Comma 3 2 2 3 4 2 3 2 2 2" xfId="47306" xr:uid="{1C639DF4-5A56-4A00-9A5B-557053211C46}"/>
    <cellStyle name="Comma 3 2 2 3 4 2 3 2 3" xfId="35018" xr:uid="{96388D8F-D74A-42AC-972E-427F24F37A42}"/>
    <cellStyle name="Comma 3 2 2 3 4 2 3 3" xfId="16586" xr:uid="{1B5B4121-4C73-4374-BC14-12C4EAFF87F1}"/>
    <cellStyle name="Comma 3 2 2 3 4 2 3 3 2" xfId="41162" xr:uid="{7243C26E-59BF-4AAE-9E70-849753FA2EE9}"/>
    <cellStyle name="Comma 3 2 2 3 4 2 3 4" xfId="28874" xr:uid="{27F36A98-8DC0-4EB0-BEE7-98834218D6FE}"/>
    <cellStyle name="Comma 3 2 2 3 4 2 4" xfId="7370" xr:uid="{F139B1E4-E4AE-4032-920D-5CB95575E972}"/>
    <cellStyle name="Comma 3 2 2 3 4 2 4 2" xfId="19658" xr:uid="{52BA8FCE-E5E1-42F4-A01E-D47F10EA0EBA}"/>
    <cellStyle name="Comma 3 2 2 3 4 2 4 2 2" xfId="44234" xr:uid="{6590F992-286E-42E0-A817-693B55D32BB6}"/>
    <cellStyle name="Comma 3 2 2 3 4 2 4 3" xfId="31946" xr:uid="{02F49904-5B15-4A18-B608-CFB8A548E033}"/>
    <cellStyle name="Comma 3 2 2 3 4 2 5" xfId="13514" xr:uid="{B61ED4F3-E0C1-4B0B-83C3-DBFD81C9A812}"/>
    <cellStyle name="Comma 3 2 2 3 4 2 5 2" xfId="38090" xr:uid="{CE09E8FE-C987-4CBA-A87B-91977A11DF7D}"/>
    <cellStyle name="Comma 3 2 2 3 4 2 6" xfId="25802" xr:uid="{2A639A44-F02D-4B8E-9BBC-CA9E073EA648}"/>
    <cellStyle name="Comma 3 2 2 3 4 3" xfId="1994" xr:uid="{143D8526-CF67-4AA3-A0D1-9F128BD38491}"/>
    <cellStyle name="Comma 3 2 2 3 4 3 2" xfId="5066" xr:uid="{5B4CEC6F-F626-4C86-8C23-F842468973FE}"/>
    <cellStyle name="Comma 3 2 2 3 4 3 2 2" xfId="11210" xr:uid="{9C718FD6-78CF-4C53-A7D2-9755064209A9}"/>
    <cellStyle name="Comma 3 2 2 3 4 3 2 2 2" xfId="23498" xr:uid="{F348AD2D-B78D-4477-9EA2-E277EB0BC595}"/>
    <cellStyle name="Comma 3 2 2 3 4 3 2 2 2 2" xfId="48074" xr:uid="{7E859D1D-F8D3-4999-9640-25F7C887C421}"/>
    <cellStyle name="Comma 3 2 2 3 4 3 2 2 3" xfId="35786" xr:uid="{815ABA30-E06C-4BF0-9369-CAA678F41663}"/>
    <cellStyle name="Comma 3 2 2 3 4 3 2 3" xfId="17354" xr:uid="{A0ED43E1-3881-4AE8-8176-754B187E000C}"/>
    <cellStyle name="Comma 3 2 2 3 4 3 2 3 2" xfId="41930" xr:uid="{E8DDE91A-5BC6-42B1-A28F-AD2D3C618D81}"/>
    <cellStyle name="Comma 3 2 2 3 4 3 2 4" xfId="29642" xr:uid="{792F7E42-3138-4403-A795-8AFA5C6D5E8A}"/>
    <cellStyle name="Comma 3 2 2 3 4 3 3" xfId="8138" xr:uid="{4987C8DC-8F0A-49B5-AEA6-698604BE7B76}"/>
    <cellStyle name="Comma 3 2 2 3 4 3 3 2" xfId="20426" xr:uid="{97565650-62DE-457D-B633-A492CBE60CB7}"/>
    <cellStyle name="Comma 3 2 2 3 4 3 3 2 2" xfId="45002" xr:uid="{A3B35D49-BE6A-41EA-873F-C3A3E6F326F2}"/>
    <cellStyle name="Comma 3 2 2 3 4 3 3 3" xfId="32714" xr:uid="{E1C8389B-2973-4183-BD80-C7389D4E18A4}"/>
    <cellStyle name="Comma 3 2 2 3 4 3 4" xfId="14282" xr:uid="{6790F460-FF13-40E8-847E-1792466540DF}"/>
    <cellStyle name="Comma 3 2 2 3 4 3 4 2" xfId="38858" xr:uid="{28F016C1-E367-46D4-BA9F-FD179B659B58}"/>
    <cellStyle name="Comma 3 2 2 3 4 3 5" xfId="26570" xr:uid="{EBBDFE2C-2407-4ED2-87AE-DCA72B238912}"/>
    <cellStyle name="Comma 3 2 2 3 4 4" xfId="3530" xr:uid="{1C5DC388-7C11-4900-BD2D-7910697B9FF4}"/>
    <cellStyle name="Comma 3 2 2 3 4 4 2" xfId="9674" xr:uid="{ABE119B6-8359-4189-A4DE-43B8C66E8BD9}"/>
    <cellStyle name="Comma 3 2 2 3 4 4 2 2" xfId="21962" xr:uid="{C5EB1F1F-0E1D-4A98-884D-B001E1965DE9}"/>
    <cellStyle name="Comma 3 2 2 3 4 4 2 2 2" xfId="46538" xr:uid="{A8C14536-60E5-41EA-A507-DA32E4CCB8C7}"/>
    <cellStyle name="Comma 3 2 2 3 4 4 2 3" xfId="34250" xr:uid="{2CDC047B-B172-46FA-9CFE-6C1EB24D0429}"/>
    <cellStyle name="Comma 3 2 2 3 4 4 3" xfId="15818" xr:uid="{EDC627C9-8C53-4850-BE9C-F5994E39E916}"/>
    <cellStyle name="Comma 3 2 2 3 4 4 3 2" xfId="40394" xr:uid="{942B222D-53A4-4686-8770-DA0F520CF128}"/>
    <cellStyle name="Comma 3 2 2 3 4 4 4" xfId="28106" xr:uid="{A1898A63-8C12-46E0-988D-A0B7D97918AE}"/>
    <cellStyle name="Comma 3 2 2 3 4 5" xfId="6602" xr:uid="{CEF59EE2-7177-4BCB-BBF1-78F0790C7441}"/>
    <cellStyle name="Comma 3 2 2 3 4 5 2" xfId="18890" xr:uid="{937D6C89-B5F6-4901-B67D-4033D702847B}"/>
    <cellStyle name="Comma 3 2 2 3 4 5 2 2" xfId="43466" xr:uid="{B6477C0C-8270-4797-8843-1062E95EBF9B}"/>
    <cellStyle name="Comma 3 2 2 3 4 5 3" xfId="31178" xr:uid="{986AE89E-B0EB-4C7D-809C-A1BB228D5966}"/>
    <cellStyle name="Comma 3 2 2 3 4 6" xfId="12746" xr:uid="{33A5C301-DE6B-42B0-8198-1B854160B3BA}"/>
    <cellStyle name="Comma 3 2 2 3 4 6 2" xfId="37322" xr:uid="{7D2129F0-4B28-4D03-93A2-F900F5C9C42C}"/>
    <cellStyle name="Comma 3 2 2 3 4 7" xfId="25034" xr:uid="{5B13B154-6243-44CD-87EE-209B4C518A4D}"/>
    <cellStyle name="Comma 3 2 2 3 5" xfId="842" xr:uid="{DF72F05A-FE5A-4072-A416-4125C1E5157B}"/>
    <cellStyle name="Comma 3 2 2 3 5 2" xfId="2378" xr:uid="{A59BC005-D7CA-4EDC-B1AC-659803175683}"/>
    <cellStyle name="Comma 3 2 2 3 5 2 2" xfId="5450" xr:uid="{ED15EC73-9690-4BDD-8EB3-D9B47C6E3F1B}"/>
    <cellStyle name="Comma 3 2 2 3 5 2 2 2" xfId="11594" xr:uid="{CCA5B010-D4AC-46D8-82BF-C07561844CDA}"/>
    <cellStyle name="Comma 3 2 2 3 5 2 2 2 2" xfId="23882" xr:uid="{B48EE65D-10FC-4020-94EE-FD2112A87FC2}"/>
    <cellStyle name="Comma 3 2 2 3 5 2 2 2 2 2" xfId="48458" xr:uid="{1CF732A7-DCA1-4964-A98F-80827BADA7B5}"/>
    <cellStyle name="Comma 3 2 2 3 5 2 2 2 3" xfId="36170" xr:uid="{F51914B4-0E3C-41AB-B090-14ED09F73AA1}"/>
    <cellStyle name="Comma 3 2 2 3 5 2 2 3" xfId="17738" xr:uid="{882D5B94-81AB-453C-B20E-B29003CE42CE}"/>
    <cellStyle name="Comma 3 2 2 3 5 2 2 3 2" xfId="42314" xr:uid="{14765F56-6015-4512-AF5C-ACFB36973840}"/>
    <cellStyle name="Comma 3 2 2 3 5 2 2 4" xfId="30026" xr:uid="{A276CBFC-95F2-417E-AF09-11F85FD205AE}"/>
    <cellStyle name="Comma 3 2 2 3 5 2 3" xfId="8522" xr:uid="{541FF8BD-8C4F-4F19-910B-F47659AFD2B1}"/>
    <cellStyle name="Comma 3 2 2 3 5 2 3 2" xfId="20810" xr:uid="{38AF83F2-F18E-4272-A842-CB0BC771C6FB}"/>
    <cellStyle name="Comma 3 2 2 3 5 2 3 2 2" xfId="45386" xr:uid="{E58C7257-246C-4B89-AA31-E471E75F6657}"/>
    <cellStyle name="Comma 3 2 2 3 5 2 3 3" xfId="33098" xr:uid="{F9C95D65-0C2F-4774-BFB1-E551EFB1129D}"/>
    <cellStyle name="Comma 3 2 2 3 5 2 4" xfId="14666" xr:uid="{F18FC411-3B65-43A3-BBE8-4E84F99B3413}"/>
    <cellStyle name="Comma 3 2 2 3 5 2 4 2" xfId="39242" xr:uid="{2C9964AD-F5C6-45C6-8B0E-AE59A29092AC}"/>
    <cellStyle name="Comma 3 2 2 3 5 2 5" xfId="26954" xr:uid="{903B9AED-7B9B-4CCF-A7C3-57030D89C25A}"/>
    <cellStyle name="Comma 3 2 2 3 5 3" xfId="3914" xr:uid="{33591E28-65F9-48F1-9699-86681794FA32}"/>
    <cellStyle name="Comma 3 2 2 3 5 3 2" xfId="10058" xr:uid="{2DD2DD59-8F6E-40EE-87C3-24623E6361C0}"/>
    <cellStyle name="Comma 3 2 2 3 5 3 2 2" xfId="22346" xr:uid="{C67015E7-BF93-4DCF-8A10-E0E318A9962B}"/>
    <cellStyle name="Comma 3 2 2 3 5 3 2 2 2" xfId="46922" xr:uid="{39818675-7223-4DB0-BBA7-0C0323E7BA2E}"/>
    <cellStyle name="Comma 3 2 2 3 5 3 2 3" xfId="34634" xr:uid="{77FA388D-F5EC-44AF-9FF1-A2ADF50C0D4A}"/>
    <cellStyle name="Comma 3 2 2 3 5 3 3" xfId="16202" xr:uid="{E797FB68-F863-4156-9A68-857A800D5712}"/>
    <cellStyle name="Comma 3 2 2 3 5 3 3 2" xfId="40778" xr:uid="{70784F42-55B1-423D-A5E8-C09E2894C055}"/>
    <cellStyle name="Comma 3 2 2 3 5 3 4" xfId="28490" xr:uid="{037DBBCD-64F0-4DAC-9C22-BB17F90A9935}"/>
    <cellStyle name="Comma 3 2 2 3 5 4" xfId="6986" xr:uid="{96806EDD-226A-49DF-AAD9-051721F23D54}"/>
    <cellStyle name="Comma 3 2 2 3 5 4 2" xfId="19274" xr:uid="{E43E4F58-3E16-4497-89C9-72331CE6B02D}"/>
    <cellStyle name="Comma 3 2 2 3 5 4 2 2" xfId="43850" xr:uid="{99ED3219-A45D-4750-92D4-F55302D7C612}"/>
    <cellStyle name="Comma 3 2 2 3 5 4 3" xfId="31562" xr:uid="{0526A6F4-E340-4F96-A05F-B170BC26B58A}"/>
    <cellStyle name="Comma 3 2 2 3 5 5" xfId="13130" xr:uid="{F7D57BE6-3F50-46FD-86AD-E3038458B59C}"/>
    <cellStyle name="Comma 3 2 2 3 5 5 2" xfId="37706" xr:uid="{22389DE4-F071-451E-A873-5DC9A01BFE0D}"/>
    <cellStyle name="Comma 3 2 2 3 5 6" xfId="25418" xr:uid="{FD744281-BBC8-4020-BA77-0E780780A6C8}"/>
    <cellStyle name="Comma 3 2 2 3 6" xfId="1610" xr:uid="{A0C2805B-A217-452D-97C3-6D0833DE44AB}"/>
    <cellStyle name="Comma 3 2 2 3 6 2" xfId="4682" xr:uid="{05AEEFAD-8C27-4CC2-99DA-6ABE0C6A3001}"/>
    <cellStyle name="Comma 3 2 2 3 6 2 2" xfId="10826" xr:uid="{CC0F3E2E-9B03-4ABE-9B57-D4398920CED7}"/>
    <cellStyle name="Comma 3 2 2 3 6 2 2 2" xfId="23114" xr:uid="{1D945A15-59D7-4FA3-BF8E-6FBB34E1E2C8}"/>
    <cellStyle name="Comma 3 2 2 3 6 2 2 2 2" xfId="47690" xr:uid="{E347455F-920A-4005-A488-F732581AC9E1}"/>
    <cellStyle name="Comma 3 2 2 3 6 2 2 3" xfId="35402" xr:uid="{22A2E9E8-2018-4BA8-BE0D-FA27B24779FF}"/>
    <cellStyle name="Comma 3 2 2 3 6 2 3" xfId="16970" xr:uid="{9DFAE02E-D129-4349-818A-4D459DA9CD25}"/>
    <cellStyle name="Comma 3 2 2 3 6 2 3 2" xfId="41546" xr:uid="{FAF3101F-7379-44B7-A0DC-5154C02DD45C}"/>
    <cellStyle name="Comma 3 2 2 3 6 2 4" xfId="29258" xr:uid="{FFFC1620-73D6-41A2-918D-053414D1C189}"/>
    <cellStyle name="Comma 3 2 2 3 6 3" xfId="7754" xr:uid="{3A5A5128-4065-4D03-AD3C-D9D0E8BD497F}"/>
    <cellStyle name="Comma 3 2 2 3 6 3 2" xfId="20042" xr:uid="{5A19C149-4F4B-4247-A3D0-7659306C4E0E}"/>
    <cellStyle name="Comma 3 2 2 3 6 3 2 2" xfId="44618" xr:uid="{A305F254-F908-4BE9-B96F-73BF1B7DEA9B}"/>
    <cellStyle name="Comma 3 2 2 3 6 3 3" xfId="32330" xr:uid="{5976CEFB-36F4-44A3-8C08-DFE04DBF2CB2}"/>
    <cellStyle name="Comma 3 2 2 3 6 4" xfId="13898" xr:uid="{88715DB7-6A0A-4DAE-A9D0-443DBFAD5C4B}"/>
    <cellStyle name="Comma 3 2 2 3 6 4 2" xfId="38474" xr:uid="{C93F23BD-1130-4E3F-9214-BDFBDCA7DBAF}"/>
    <cellStyle name="Comma 3 2 2 3 6 5" xfId="26186" xr:uid="{299C0E1B-8D0B-4DC7-9DA6-69E6BC81D9CB}"/>
    <cellStyle name="Comma 3 2 2 3 7" xfId="3146" xr:uid="{DA4F7ACD-27DF-4211-A943-2DFD6B590AAE}"/>
    <cellStyle name="Comma 3 2 2 3 7 2" xfId="9290" xr:uid="{2E9676FB-ACF0-4BD3-B779-7857668F8843}"/>
    <cellStyle name="Comma 3 2 2 3 7 2 2" xfId="21578" xr:uid="{B7070948-96BC-4EBD-B6A1-E8A755D6A14D}"/>
    <cellStyle name="Comma 3 2 2 3 7 2 2 2" xfId="46154" xr:uid="{32FC57B3-ECB8-4275-8E47-D98D65AD9FFA}"/>
    <cellStyle name="Comma 3 2 2 3 7 2 3" xfId="33866" xr:uid="{0C96E2C2-2270-4656-9E34-6743F1A1C1E2}"/>
    <cellStyle name="Comma 3 2 2 3 7 3" xfId="15434" xr:uid="{9AFCF572-F52C-4A53-9B74-3F8F2A607306}"/>
    <cellStyle name="Comma 3 2 2 3 7 3 2" xfId="40010" xr:uid="{51CD3653-7ED1-4C99-A4BE-ECBFE8104C60}"/>
    <cellStyle name="Comma 3 2 2 3 7 4" xfId="27722" xr:uid="{CE251013-F6B4-4BB3-8C0C-E7B7F11F88CC}"/>
    <cellStyle name="Comma 3 2 2 3 8" xfId="6218" xr:uid="{3A79D38B-B3EA-4BA4-8599-E8DE7B67BA4C}"/>
    <cellStyle name="Comma 3 2 2 3 8 2" xfId="18506" xr:uid="{6EF29596-81E5-4ED9-8CA3-E1E48E114683}"/>
    <cellStyle name="Comma 3 2 2 3 8 2 2" xfId="43082" xr:uid="{49D9784D-11B8-4FE7-8903-B8174D49E685}"/>
    <cellStyle name="Comma 3 2 2 3 8 3" xfId="30794" xr:uid="{C981FB6B-614C-41B6-A49D-AC2D1BA26BB6}"/>
    <cellStyle name="Comma 3 2 2 3 9" xfId="12362" xr:uid="{D52864D1-E970-4C3D-8758-A6E46C376437}"/>
    <cellStyle name="Comma 3 2 2 3 9 2" xfId="36938" xr:uid="{94FE0AE2-BCBB-4875-8C6B-4F962C2DFB12}"/>
    <cellStyle name="Comma 3 2 2 4" xfId="122" xr:uid="{4F42953F-05D2-4AAA-8A2D-F8B4A225E5A7}"/>
    <cellStyle name="Comma 3 2 2 4 2" xfId="314" xr:uid="{49F54A1C-62A8-4BC1-8956-6CEEA4721EE7}"/>
    <cellStyle name="Comma 3 2 2 4 2 2" xfId="698" xr:uid="{22063519-D5C1-4FB2-80BC-F69B821D2898}"/>
    <cellStyle name="Comma 3 2 2 4 2 2 2" xfId="1466" xr:uid="{FB43B463-2D37-40DE-8052-6F359FD229F5}"/>
    <cellStyle name="Comma 3 2 2 4 2 2 2 2" xfId="3002" xr:uid="{50BA4397-8101-4634-A4B7-7B512D4C3E62}"/>
    <cellStyle name="Comma 3 2 2 4 2 2 2 2 2" xfId="6074" xr:uid="{80225522-E8CC-409B-BECA-DE09ADDEF06F}"/>
    <cellStyle name="Comma 3 2 2 4 2 2 2 2 2 2" xfId="12218" xr:uid="{42C94EA3-8E44-4394-9697-35725FE98F20}"/>
    <cellStyle name="Comma 3 2 2 4 2 2 2 2 2 2 2" xfId="24506" xr:uid="{116B2438-66E4-4241-860D-6C95A8903A6E}"/>
    <cellStyle name="Comma 3 2 2 4 2 2 2 2 2 2 2 2" xfId="49082" xr:uid="{B333E71A-15A0-4F00-87A2-1D201C9295B6}"/>
    <cellStyle name="Comma 3 2 2 4 2 2 2 2 2 2 3" xfId="36794" xr:uid="{7B3B6ADC-2D04-400B-9601-0599CBB35825}"/>
    <cellStyle name="Comma 3 2 2 4 2 2 2 2 2 3" xfId="18362" xr:uid="{8204FDAB-B346-4279-B91B-7DEFA0BD880C}"/>
    <cellStyle name="Comma 3 2 2 4 2 2 2 2 2 3 2" xfId="42938" xr:uid="{977CDF08-F234-484F-A586-B30652F33F6B}"/>
    <cellStyle name="Comma 3 2 2 4 2 2 2 2 2 4" xfId="30650" xr:uid="{4BD3B7A5-5AFC-407F-88DC-25A0BEBD6C52}"/>
    <cellStyle name="Comma 3 2 2 4 2 2 2 2 3" xfId="9146" xr:uid="{155F02AC-0D0F-4E24-82E1-487F7FEC27C9}"/>
    <cellStyle name="Comma 3 2 2 4 2 2 2 2 3 2" xfId="21434" xr:uid="{269B2851-4DC7-4296-B726-E3F4AFD18140}"/>
    <cellStyle name="Comma 3 2 2 4 2 2 2 2 3 2 2" xfId="46010" xr:uid="{62056566-11EA-4678-A2BC-ACAEEB012D4F}"/>
    <cellStyle name="Comma 3 2 2 4 2 2 2 2 3 3" xfId="33722" xr:uid="{2428DDAB-FB31-4CA5-9FDC-AA70A1290EC3}"/>
    <cellStyle name="Comma 3 2 2 4 2 2 2 2 4" xfId="15290" xr:uid="{FB2D2EB8-3425-414C-8D0A-5DECAEBB8B6E}"/>
    <cellStyle name="Comma 3 2 2 4 2 2 2 2 4 2" xfId="39866" xr:uid="{127FD210-5B10-4FD6-B30C-93CF0266EE62}"/>
    <cellStyle name="Comma 3 2 2 4 2 2 2 2 5" xfId="27578" xr:uid="{D65EAD1F-B331-40AD-BB15-DFCB2B626F9F}"/>
    <cellStyle name="Comma 3 2 2 4 2 2 2 3" xfId="4538" xr:uid="{9016CCD6-A0A9-4D8F-A756-80B7A26C0990}"/>
    <cellStyle name="Comma 3 2 2 4 2 2 2 3 2" xfId="10682" xr:uid="{C9D82811-7224-4FF6-BF21-7F3FA15BE403}"/>
    <cellStyle name="Comma 3 2 2 4 2 2 2 3 2 2" xfId="22970" xr:uid="{4DCF052C-5C25-451C-8045-5EF6384790FF}"/>
    <cellStyle name="Comma 3 2 2 4 2 2 2 3 2 2 2" xfId="47546" xr:uid="{87B93ACF-E28F-456C-B9CA-5FC3981F7845}"/>
    <cellStyle name="Comma 3 2 2 4 2 2 2 3 2 3" xfId="35258" xr:uid="{87A7012B-9563-4646-B5DC-7BA602CCAA8C}"/>
    <cellStyle name="Comma 3 2 2 4 2 2 2 3 3" xfId="16826" xr:uid="{24FE7309-57AB-419A-9021-9C135BCD897A}"/>
    <cellStyle name="Comma 3 2 2 4 2 2 2 3 3 2" xfId="41402" xr:uid="{8675BC38-DD7F-4976-8BCD-AB92BCA41363}"/>
    <cellStyle name="Comma 3 2 2 4 2 2 2 3 4" xfId="29114" xr:uid="{4EFD21DA-EB19-4925-8E4A-F94D09EFB899}"/>
    <cellStyle name="Comma 3 2 2 4 2 2 2 4" xfId="7610" xr:uid="{0C00B1B5-85F6-41CA-901C-A9DB62C78973}"/>
    <cellStyle name="Comma 3 2 2 4 2 2 2 4 2" xfId="19898" xr:uid="{2B6D7BF8-AA2C-4EB9-BAE3-9A49B97D239A}"/>
    <cellStyle name="Comma 3 2 2 4 2 2 2 4 2 2" xfId="44474" xr:uid="{8DC73E0F-5C58-47AE-8018-EA44D7E65E4B}"/>
    <cellStyle name="Comma 3 2 2 4 2 2 2 4 3" xfId="32186" xr:uid="{61E050A5-6D29-4E12-B47A-99CBD3B41DBC}"/>
    <cellStyle name="Comma 3 2 2 4 2 2 2 5" xfId="13754" xr:uid="{4F8B6333-50F7-4F63-8A02-20D12F556B45}"/>
    <cellStyle name="Comma 3 2 2 4 2 2 2 5 2" xfId="38330" xr:uid="{E2F1DE3D-1F25-45B1-AF37-639C5130CB25}"/>
    <cellStyle name="Comma 3 2 2 4 2 2 2 6" xfId="26042" xr:uid="{C7621806-CF37-4C85-90E2-76189EC395C8}"/>
    <cellStyle name="Comma 3 2 2 4 2 2 3" xfId="2234" xr:uid="{F6329EE8-5AD7-4FE4-B020-D9EDEF936B33}"/>
    <cellStyle name="Comma 3 2 2 4 2 2 3 2" xfId="5306" xr:uid="{7508C720-F79F-4E78-BFBC-51AFC21FC66D}"/>
    <cellStyle name="Comma 3 2 2 4 2 2 3 2 2" xfId="11450" xr:uid="{DD88A1AD-5B94-44D4-8C49-85A8DF02E884}"/>
    <cellStyle name="Comma 3 2 2 4 2 2 3 2 2 2" xfId="23738" xr:uid="{52072F65-15FA-4A2C-9A2B-3A3E0DB37697}"/>
    <cellStyle name="Comma 3 2 2 4 2 2 3 2 2 2 2" xfId="48314" xr:uid="{D91B68AA-C6AB-4CCD-9591-6BDCAD3D81DE}"/>
    <cellStyle name="Comma 3 2 2 4 2 2 3 2 2 3" xfId="36026" xr:uid="{8A6C565A-4CFB-4DF7-85BD-2634C0B566C8}"/>
    <cellStyle name="Comma 3 2 2 4 2 2 3 2 3" xfId="17594" xr:uid="{C00427D9-7F8D-40E2-8C83-2DE23BB87935}"/>
    <cellStyle name="Comma 3 2 2 4 2 2 3 2 3 2" xfId="42170" xr:uid="{0D4E69C6-41FD-43F4-84C0-B054C5472B11}"/>
    <cellStyle name="Comma 3 2 2 4 2 2 3 2 4" xfId="29882" xr:uid="{FD18D849-0B90-49EE-A8C4-11DA04278595}"/>
    <cellStyle name="Comma 3 2 2 4 2 2 3 3" xfId="8378" xr:uid="{A0D5944C-7969-4BC9-AFA4-33402CCD7DC8}"/>
    <cellStyle name="Comma 3 2 2 4 2 2 3 3 2" xfId="20666" xr:uid="{018C9E8E-02E9-40BB-B792-DB4D1492D3F0}"/>
    <cellStyle name="Comma 3 2 2 4 2 2 3 3 2 2" xfId="45242" xr:uid="{8547642D-6AEF-4A5E-B5FC-3120576FD1D1}"/>
    <cellStyle name="Comma 3 2 2 4 2 2 3 3 3" xfId="32954" xr:uid="{9D1FAB51-DB9C-438E-B73E-35002713F831}"/>
    <cellStyle name="Comma 3 2 2 4 2 2 3 4" xfId="14522" xr:uid="{E79642BE-72E7-4923-B690-722C098FC941}"/>
    <cellStyle name="Comma 3 2 2 4 2 2 3 4 2" xfId="39098" xr:uid="{B9FFDC0E-BADF-4EBC-8E3E-10F683FCCEE9}"/>
    <cellStyle name="Comma 3 2 2 4 2 2 3 5" xfId="26810" xr:uid="{108D965F-1694-4D15-9D63-6A396A871FBD}"/>
    <cellStyle name="Comma 3 2 2 4 2 2 4" xfId="3770" xr:uid="{A97CC93F-AC24-4FBC-8DA6-5460DAD7BAD1}"/>
    <cellStyle name="Comma 3 2 2 4 2 2 4 2" xfId="9914" xr:uid="{90C1202D-E1F8-4471-81B8-D8ADF42AFEE8}"/>
    <cellStyle name="Comma 3 2 2 4 2 2 4 2 2" xfId="22202" xr:uid="{F86036F7-CCCC-45C7-A132-8778416403E5}"/>
    <cellStyle name="Comma 3 2 2 4 2 2 4 2 2 2" xfId="46778" xr:uid="{9CD0DF03-722D-4C7F-863D-18452DE7880F}"/>
    <cellStyle name="Comma 3 2 2 4 2 2 4 2 3" xfId="34490" xr:uid="{7A56CC90-15F9-4879-86A7-95ED8078471F}"/>
    <cellStyle name="Comma 3 2 2 4 2 2 4 3" xfId="16058" xr:uid="{F370E7D6-97C6-434D-B307-D5B5237A089A}"/>
    <cellStyle name="Comma 3 2 2 4 2 2 4 3 2" xfId="40634" xr:uid="{127F8ADA-5994-4385-AEA0-9D7C389F079E}"/>
    <cellStyle name="Comma 3 2 2 4 2 2 4 4" xfId="28346" xr:uid="{D6205CE4-71AE-4770-8D2E-CED47C4C4DF9}"/>
    <cellStyle name="Comma 3 2 2 4 2 2 5" xfId="6842" xr:uid="{FD333025-2040-48DD-A38F-71DD5FC4D11C}"/>
    <cellStyle name="Comma 3 2 2 4 2 2 5 2" xfId="19130" xr:uid="{5A75DCCF-BB1F-4175-944F-763B2A25C396}"/>
    <cellStyle name="Comma 3 2 2 4 2 2 5 2 2" xfId="43706" xr:uid="{CB252234-B60C-4AC4-8C95-DDFAC2A09E35}"/>
    <cellStyle name="Comma 3 2 2 4 2 2 5 3" xfId="31418" xr:uid="{51EE30AA-0409-4ED6-8173-26DF70E18F94}"/>
    <cellStyle name="Comma 3 2 2 4 2 2 6" xfId="12986" xr:uid="{83A4C318-CC5F-4AEC-82E9-A80FD381CBF1}"/>
    <cellStyle name="Comma 3 2 2 4 2 2 6 2" xfId="37562" xr:uid="{C6538A0C-CB21-4D84-8133-919A706F27E3}"/>
    <cellStyle name="Comma 3 2 2 4 2 2 7" xfId="25274" xr:uid="{FB6121C2-1184-4A39-98B6-C5BB92ADD189}"/>
    <cellStyle name="Comma 3 2 2 4 2 3" xfId="1082" xr:uid="{570A394C-721C-44C2-8D2D-191F871DB54E}"/>
    <cellStyle name="Comma 3 2 2 4 2 3 2" xfId="2618" xr:uid="{382B9780-63B8-4E03-BF17-1A09E415C1A5}"/>
    <cellStyle name="Comma 3 2 2 4 2 3 2 2" xfId="5690" xr:uid="{1B771AC7-D840-435A-A4C7-966017913266}"/>
    <cellStyle name="Comma 3 2 2 4 2 3 2 2 2" xfId="11834" xr:uid="{333D7359-5D99-4822-BCAB-CF89C39507B5}"/>
    <cellStyle name="Comma 3 2 2 4 2 3 2 2 2 2" xfId="24122" xr:uid="{25335C8A-2235-40D7-B022-F7090FACBB11}"/>
    <cellStyle name="Comma 3 2 2 4 2 3 2 2 2 2 2" xfId="48698" xr:uid="{B51B4C6B-B662-403C-A099-622270A7E61C}"/>
    <cellStyle name="Comma 3 2 2 4 2 3 2 2 2 3" xfId="36410" xr:uid="{E36F50DF-81E2-4913-9B3A-9B459A1516D1}"/>
    <cellStyle name="Comma 3 2 2 4 2 3 2 2 3" xfId="17978" xr:uid="{9A764288-DBD2-43C0-81B2-5B5EAAA7C0D0}"/>
    <cellStyle name="Comma 3 2 2 4 2 3 2 2 3 2" xfId="42554" xr:uid="{8A1345B3-B4E3-41BA-84DF-64AF3DF4BEB4}"/>
    <cellStyle name="Comma 3 2 2 4 2 3 2 2 4" xfId="30266" xr:uid="{224C91C8-E5A4-48B4-B815-4319F6346566}"/>
    <cellStyle name="Comma 3 2 2 4 2 3 2 3" xfId="8762" xr:uid="{B1D13BA2-47CA-4E77-91DE-1BEE73A2C0D7}"/>
    <cellStyle name="Comma 3 2 2 4 2 3 2 3 2" xfId="21050" xr:uid="{6BFBDE14-4D99-4C8F-9025-0E911DE81895}"/>
    <cellStyle name="Comma 3 2 2 4 2 3 2 3 2 2" xfId="45626" xr:uid="{55704237-157D-4699-9C3E-7498C47DA973}"/>
    <cellStyle name="Comma 3 2 2 4 2 3 2 3 3" xfId="33338" xr:uid="{4B4A6EC1-27AF-4277-ADB7-68E23CC9E71C}"/>
    <cellStyle name="Comma 3 2 2 4 2 3 2 4" xfId="14906" xr:uid="{F2726134-1774-4BD7-B048-14C23E4A5997}"/>
    <cellStyle name="Comma 3 2 2 4 2 3 2 4 2" xfId="39482" xr:uid="{7C7A3EC5-D1AA-4A2F-BB78-729D5EBAB030}"/>
    <cellStyle name="Comma 3 2 2 4 2 3 2 5" xfId="27194" xr:uid="{BFDE65FD-5B35-4687-88C4-13D7002D69DF}"/>
    <cellStyle name="Comma 3 2 2 4 2 3 3" xfId="4154" xr:uid="{80ABB2C0-250A-4D65-BFC4-49FC29BFE17E}"/>
    <cellStyle name="Comma 3 2 2 4 2 3 3 2" xfId="10298" xr:uid="{DBC07711-27D4-4B19-B0A8-F1BFC804D68E}"/>
    <cellStyle name="Comma 3 2 2 4 2 3 3 2 2" xfId="22586" xr:uid="{C3234F8C-3174-48BA-9F56-6D972A0587FB}"/>
    <cellStyle name="Comma 3 2 2 4 2 3 3 2 2 2" xfId="47162" xr:uid="{4FE05637-333A-4D83-968C-AF04F1096B60}"/>
    <cellStyle name="Comma 3 2 2 4 2 3 3 2 3" xfId="34874" xr:uid="{4FDFC347-8E66-4FC8-9A99-9D9BA55CA727}"/>
    <cellStyle name="Comma 3 2 2 4 2 3 3 3" xfId="16442" xr:uid="{DC6151F2-840F-4E3C-80A3-E4D4A5202E23}"/>
    <cellStyle name="Comma 3 2 2 4 2 3 3 3 2" xfId="41018" xr:uid="{CC19D7FA-7C31-4F1B-B8C1-6B998A65BB14}"/>
    <cellStyle name="Comma 3 2 2 4 2 3 3 4" xfId="28730" xr:uid="{26CB502A-C8F1-44E1-B752-64FA6311EC88}"/>
    <cellStyle name="Comma 3 2 2 4 2 3 4" xfId="7226" xr:uid="{19122798-6A0C-4576-9EA5-16B274A4E171}"/>
    <cellStyle name="Comma 3 2 2 4 2 3 4 2" xfId="19514" xr:uid="{46DE7457-153A-4731-ACDF-9B94B01EAAF8}"/>
    <cellStyle name="Comma 3 2 2 4 2 3 4 2 2" xfId="44090" xr:uid="{D4CF54A1-F584-45E9-A799-7B6A3D94D591}"/>
    <cellStyle name="Comma 3 2 2 4 2 3 4 3" xfId="31802" xr:uid="{08F5A9A8-1E5F-4490-BDBD-F5D977202787}"/>
    <cellStyle name="Comma 3 2 2 4 2 3 5" xfId="13370" xr:uid="{DA3111A2-EAC6-445E-BD37-61AE09091BF3}"/>
    <cellStyle name="Comma 3 2 2 4 2 3 5 2" xfId="37946" xr:uid="{A22B4A87-5F68-4238-BBD3-23F5546BBA15}"/>
    <cellStyle name="Comma 3 2 2 4 2 3 6" xfId="25658" xr:uid="{F2FBBFE4-67B7-40F9-A479-E00995CE7E39}"/>
    <cellStyle name="Comma 3 2 2 4 2 4" xfId="1850" xr:uid="{C5F248BB-65F0-4A1E-B568-F407749D27EE}"/>
    <cellStyle name="Comma 3 2 2 4 2 4 2" xfId="4922" xr:uid="{3AA37B7F-0754-4E47-B087-BC049C350AE6}"/>
    <cellStyle name="Comma 3 2 2 4 2 4 2 2" xfId="11066" xr:uid="{98B9677F-49DD-4271-BDD6-D84F814DB6F1}"/>
    <cellStyle name="Comma 3 2 2 4 2 4 2 2 2" xfId="23354" xr:uid="{2EDFD111-28A9-46D5-9134-6F01FE6B3321}"/>
    <cellStyle name="Comma 3 2 2 4 2 4 2 2 2 2" xfId="47930" xr:uid="{EE001213-DB6E-457F-8580-39202D43C1A6}"/>
    <cellStyle name="Comma 3 2 2 4 2 4 2 2 3" xfId="35642" xr:uid="{75C46EF5-5CE0-41F4-80F3-2652954DF0A8}"/>
    <cellStyle name="Comma 3 2 2 4 2 4 2 3" xfId="17210" xr:uid="{6876DDFB-FF5A-4F94-BD98-ECBB699FB4AE}"/>
    <cellStyle name="Comma 3 2 2 4 2 4 2 3 2" xfId="41786" xr:uid="{EBF42790-037B-4D59-B24E-86089C366D53}"/>
    <cellStyle name="Comma 3 2 2 4 2 4 2 4" xfId="29498" xr:uid="{CE364274-52F3-480F-92B8-8794CBDD50C4}"/>
    <cellStyle name="Comma 3 2 2 4 2 4 3" xfId="7994" xr:uid="{46531430-7FB3-4DB6-978C-12B77D03B2A7}"/>
    <cellStyle name="Comma 3 2 2 4 2 4 3 2" xfId="20282" xr:uid="{BB1CA863-A044-4036-A6E6-3FC22F5014E7}"/>
    <cellStyle name="Comma 3 2 2 4 2 4 3 2 2" xfId="44858" xr:uid="{0E3C53FA-3AFC-41F3-B93E-04C9A0775B5B}"/>
    <cellStyle name="Comma 3 2 2 4 2 4 3 3" xfId="32570" xr:uid="{FF36DF7C-0F9A-4DB5-9170-058ED7190F82}"/>
    <cellStyle name="Comma 3 2 2 4 2 4 4" xfId="14138" xr:uid="{56580573-2027-433B-865C-91FA05B50183}"/>
    <cellStyle name="Comma 3 2 2 4 2 4 4 2" xfId="38714" xr:uid="{90F37477-36E7-40D1-9421-515031136886}"/>
    <cellStyle name="Comma 3 2 2 4 2 4 5" xfId="26426" xr:uid="{33EA0D10-3944-43D1-9E4E-89C224FFABFE}"/>
    <cellStyle name="Comma 3 2 2 4 2 5" xfId="3386" xr:uid="{364B1125-B996-49BF-B024-B48010E35508}"/>
    <cellStyle name="Comma 3 2 2 4 2 5 2" xfId="9530" xr:uid="{95CFE60F-B413-4695-9B5C-06015B09B883}"/>
    <cellStyle name="Comma 3 2 2 4 2 5 2 2" xfId="21818" xr:uid="{BF92ED3C-D538-4838-8BE9-146D1321CC0F}"/>
    <cellStyle name="Comma 3 2 2 4 2 5 2 2 2" xfId="46394" xr:uid="{F9E5C7A5-1DA9-4CE3-9C10-258B958D16C2}"/>
    <cellStyle name="Comma 3 2 2 4 2 5 2 3" xfId="34106" xr:uid="{1826C284-5673-4BC5-BCED-848B50BCD660}"/>
    <cellStyle name="Comma 3 2 2 4 2 5 3" xfId="15674" xr:uid="{FE94C581-332E-4C97-A9F2-0AB015C87AA6}"/>
    <cellStyle name="Comma 3 2 2 4 2 5 3 2" xfId="40250" xr:uid="{4FD69D42-1A93-44E6-9899-AD917E784E1D}"/>
    <cellStyle name="Comma 3 2 2 4 2 5 4" xfId="27962" xr:uid="{2FDE8C45-14EE-473A-91CB-B75E7C67A253}"/>
    <cellStyle name="Comma 3 2 2 4 2 6" xfId="6458" xr:uid="{5B417CBD-DCFE-49DC-9C5B-647C9EC7D509}"/>
    <cellStyle name="Comma 3 2 2 4 2 6 2" xfId="18746" xr:uid="{DEFAD347-C642-4D1C-B75B-41B648E253E3}"/>
    <cellStyle name="Comma 3 2 2 4 2 6 2 2" xfId="43322" xr:uid="{AFE4D659-3CA1-4D6E-AED2-4589ECE70B73}"/>
    <cellStyle name="Comma 3 2 2 4 2 6 3" xfId="31034" xr:uid="{8892D0B2-E5FA-4747-868D-ADC2FB8F760D}"/>
    <cellStyle name="Comma 3 2 2 4 2 7" xfId="12602" xr:uid="{09F31376-0067-48EC-A0E2-08FFBC3C1834}"/>
    <cellStyle name="Comma 3 2 2 4 2 7 2" xfId="37178" xr:uid="{9EA56001-EEF8-473A-96DD-9B72ACFE9407}"/>
    <cellStyle name="Comma 3 2 2 4 2 8" xfId="24890" xr:uid="{1CC60879-B686-458F-82E2-9D11578EDEC1}"/>
    <cellStyle name="Comma 3 2 2 4 3" xfId="506" xr:uid="{9B2A2487-730E-4391-89AF-836328C92F08}"/>
    <cellStyle name="Comma 3 2 2 4 3 2" xfId="1274" xr:uid="{4CB009DF-A6D8-4413-AC75-E54B374796AD}"/>
    <cellStyle name="Comma 3 2 2 4 3 2 2" xfId="2810" xr:uid="{E8B20419-F7C9-4166-A30E-4FC85D730F9A}"/>
    <cellStyle name="Comma 3 2 2 4 3 2 2 2" xfId="5882" xr:uid="{6070FB6C-F30E-489E-BEA1-5937F62AC679}"/>
    <cellStyle name="Comma 3 2 2 4 3 2 2 2 2" xfId="12026" xr:uid="{37DA0E65-8F10-4815-9AD4-42E4E26010EF}"/>
    <cellStyle name="Comma 3 2 2 4 3 2 2 2 2 2" xfId="24314" xr:uid="{68BFB49E-5400-4978-8A3F-989C02241D55}"/>
    <cellStyle name="Comma 3 2 2 4 3 2 2 2 2 2 2" xfId="48890" xr:uid="{69861C6A-F425-4CAD-B736-FA1A5C32E1A3}"/>
    <cellStyle name="Comma 3 2 2 4 3 2 2 2 2 3" xfId="36602" xr:uid="{26A398FA-DDC6-4857-BF03-FE5C3465A209}"/>
    <cellStyle name="Comma 3 2 2 4 3 2 2 2 3" xfId="18170" xr:uid="{C99EDECB-7B20-4C8F-ACEC-B7E23CC0F081}"/>
    <cellStyle name="Comma 3 2 2 4 3 2 2 2 3 2" xfId="42746" xr:uid="{BCB48666-AE98-4DF5-B997-E64F1E004E65}"/>
    <cellStyle name="Comma 3 2 2 4 3 2 2 2 4" xfId="30458" xr:uid="{32AC1983-C425-4DD4-8554-23BE8FCE7712}"/>
    <cellStyle name="Comma 3 2 2 4 3 2 2 3" xfId="8954" xr:uid="{3D112104-166D-4143-902F-EA17960BE990}"/>
    <cellStyle name="Comma 3 2 2 4 3 2 2 3 2" xfId="21242" xr:uid="{F8786D62-571F-4582-B5B7-B301C753EF9F}"/>
    <cellStyle name="Comma 3 2 2 4 3 2 2 3 2 2" xfId="45818" xr:uid="{65C55974-53DF-409B-A75C-E7A318197AEC}"/>
    <cellStyle name="Comma 3 2 2 4 3 2 2 3 3" xfId="33530" xr:uid="{6D087456-6395-4C2F-BCDF-8664DADE6665}"/>
    <cellStyle name="Comma 3 2 2 4 3 2 2 4" xfId="15098" xr:uid="{C100E413-19BA-45FA-A3A6-7E40E3A91058}"/>
    <cellStyle name="Comma 3 2 2 4 3 2 2 4 2" xfId="39674" xr:uid="{33B2458C-29A5-4667-AE76-366F2B97B8FF}"/>
    <cellStyle name="Comma 3 2 2 4 3 2 2 5" xfId="27386" xr:uid="{D6E9E3D4-6224-46EA-9C44-413D61DF47D7}"/>
    <cellStyle name="Comma 3 2 2 4 3 2 3" xfId="4346" xr:uid="{34535606-C865-4ABE-B495-EC8ADE17A0DC}"/>
    <cellStyle name="Comma 3 2 2 4 3 2 3 2" xfId="10490" xr:uid="{B127163F-5CC1-4FFD-A49D-6D3F69FE3C7A}"/>
    <cellStyle name="Comma 3 2 2 4 3 2 3 2 2" xfId="22778" xr:uid="{EB84A780-37C1-47A3-9316-FAA421C90DFE}"/>
    <cellStyle name="Comma 3 2 2 4 3 2 3 2 2 2" xfId="47354" xr:uid="{3A58C223-774D-45EC-B3A7-1148681B7E0A}"/>
    <cellStyle name="Comma 3 2 2 4 3 2 3 2 3" xfId="35066" xr:uid="{9C0816FD-E611-4973-878A-47419F90BAB8}"/>
    <cellStyle name="Comma 3 2 2 4 3 2 3 3" xfId="16634" xr:uid="{B61F6B54-D5C5-46C2-ACF2-74B95FE0881B}"/>
    <cellStyle name="Comma 3 2 2 4 3 2 3 3 2" xfId="41210" xr:uid="{B9062C6C-2509-4944-AFF5-2A68A027CA05}"/>
    <cellStyle name="Comma 3 2 2 4 3 2 3 4" xfId="28922" xr:uid="{CE26A0CA-295F-4259-BA1C-2F7CD5D2E1E3}"/>
    <cellStyle name="Comma 3 2 2 4 3 2 4" xfId="7418" xr:uid="{E0FD78B7-7F7F-4CB8-AA75-808930927F3D}"/>
    <cellStyle name="Comma 3 2 2 4 3 2 4 2" xfId="19706" xr:uid="{C5A43733-7CA0-4A84-9648-AADB4E9CD1A4}"/>
    <cellStyle name="Comma 3 2 2 4 3 2 4 2 2" xfId="44282" xr:uid="{6EB12652-70D1-4FF3-ABA3-7356BDA352FC}"/>
    <cellStyle name="Comma 3 2 2 4 3 2 4 3" xfId="31994" xr:uid="{F51E5C90-A557-41A8-917D-C0F01ADB1D21}"/>
    <cellStyle name="Comma 3 2 2 4 3 2 5" xfId="13562" xr:uid="{81BF0638-5C35-4348-BE4D-54D7A1D203AC}"/>
    <cellStyle name="Comma 3 2 2 4 3 2 5 2" xfId="38138" xr:uid="{38ED6DD7-AC3A-47E1-9FAB-577C4789DA27}"/>
    <cellStyle name="Comma 3 2 2 4 3 2 6" xfId="25850" xr:uid="{43184F35-BD6F-45D1-93D6-E452A4DD9C93}"/>
    <cellStyle name="Comma 3 2 2 4 3 3" xfId="2042" xr:uid="{084783C3-809E-4D3C-B3B4-1BBECC72C103}"/>
    <cellStyle name="Comma 3 2 2 4 3 3 2" xfId="5114" xr:uid="{F368D534-2871-4E29-9A07-7830F8C91C34}"/>
    <cellStyle name="Comma 3 2 2 4 3 3 2 2" xfId="11258" xr:uid="{C75E1E01-A7E0-49FB-9DA1-D675CA7A5E14}"/>
    <cellStyle name="Comma 3 2 2 4 3 3 2 2 2" xfId="23546" xr:uid="{B5266C9E-8D54-4DE4-B0A0-6BE0C601598A}"/>
    <cellStyle name="Comma 3 2 2 4 3 3 2 2 2 2" xfId="48122" xr:uid="{10BCCCF1-BEC9-400C-BE0F-94073AF1D374}"/>
    <cellStyle name="Comma 3 2 2 4 3 3 2 2 3" xfId="35834" xr:uid="{5FBF0AA1-D9AE-4542-9F32-957BC2217504}"/>
    <cellStyle name="Comma 3 2 2 4 3 3 2 3" xfId="17402" xr:uid="{A5447F63-B2D7-4B81-AFFC-905B8E8E7367}"/>
    <cellStyle name="Comma 3 2 2 4 3 3 2 3 2" xfId="41978" xr:uid="{AE902B00-B13D-4B35-A495-10E938215375}"/>
    <cellStyle name="Comma 3 2 2 4 3 3 2 4" xfId="29690" xr:uid="{F230B2FF-8212-48E7-9F62-05530E7BAE54}"/>
    <cellStyle name="Comma 3 2 2 4 3 3 3" xfId="8186" xr:uid="{C8B24FD7-089F-4F56-AC00-707F3DC94EA3}"/>
    <cellStyle name="Comma 3 2 2 4 3 3 3 2" xfId="20474" xr:uid="{E7F54FC1-7A74-4FEF-8F39-89FD3555275A}"/>
    <cellStyle name="Comma 3 2 2 4 3 3 3 2 2" xfId="45050" xr:uid="{4D26D5F5-454B-4982-A374-EB1FA7CC2339}"/>
    <cellStyle name="Comma 3 2 2 4 3 3 3 3" xfId="32762" xr:uid="{FDED896C-C213-4B34-8594-CAE5B9332F50}"/>
    <cellStyle name="Comma 3 2 2 4 3 3 4" xfId="14330" xr:uid="{7B8E2A1D-AF34-4F51-86FA-CD5595ED9310}"/>
    <cellStyle name="Comma 3 2 2 4 3 3 4 2" xfId="38906" xr:uid="{5E0C6B1D-DC5B-47CC-990B-F7D8335DE5AD}"/>
    <cellStyle name="Comma 3 2 2 4 3 3 5" xfId="26618" xr:uid="{68668B49-64C6-489A-A4D9-287935A89033}"/>
    <cellStyle name="Comma 3 2 2 4 3 4" xfId="3578" xr:uid="{DBA1E753-AA90-4856-B308-93109F80E952}"/>
    <cellStyle name="Comma 3 2 2 4 3 4 2" xfId="9722" xr:uid="{5A784690-6167-465B-A5FD-27FB03A39971}"/>
    <cellStyle name="Comma 3 2 2 4 3 4 2 2" xfId="22010" xr:uid="{30AF3BBB-AB03-4A8D-AEAF-547BF82D04D8}"/>
    <cellStyle name="Comma 3 2 2 4 3 4 2 2 2" xfId="46586" xr:uid="{E5F8E339-10AD-4C00-9A02-5E3D7CE90A54}"/>
    <cellStyle name="Comma 3 2 2 4 3 4 2 3" xfId="34298" xr:uid="{D7255372-25FC-415C-AA3E-E52FEEDE8CE1}"/>
    <cellStyle name="Comma 3 2 2 4 3 4 3" xfId="15866" xr:uid="{D7A8E28D-3A07-4D55-8C5F-D87E3D3D7AF6}"/>
    <cellStyle name="Comma 3 2 2 4 3 4 3 2" xfId="40442" xr:uid="{D7F2CE80-E50B-4D69-B938-B7AFB51B5018}"/>
    <cellStyle name="Comma 3 2 2 4 3 4 4" xfId="28154" xr:uid="{D24092C7-74C8-41FD-ABAA-4AC86686AC3B}"/>
    <cellStyle name="Comma 3 2 2 4 3 5" xfId="6650" xr:uid="{9809FAA2-58D6-4E32-A1A5-17A03D5C8EB0}"/>
    <cellStyle name="Comma 3 2 2 4 3 5 2" xfId="18938" xr:uid="{9B839984-6730-459E-8E80-7DD0602C683F}"/>
    <cellStyle name="Comma 3 2 2 4 3 5 2 2" xfId="43514" xr:uid="{C40B17B6-BFEE-4879-8376-CD981CA98836}"/>
    <cellStyle name="Comma 3 2 2 4 3 5 3" xfId="31226" xr:uid="{5B0A4C56-0744-456A-B793-ACA38A73CEB3}"/>
    <cellStyle name="Comma 3 2 2 4 3 6" xfId="12794" xr:uid="{76F58FEA-5C2D-436A-8C90-3809F2EE414D}"/>
    <cellStyle name="Comma 3 2 2 4 3 6 2" xfId="37370" xr:uid="{51265809-3C8F-46B4-86BD-12DDE8316BFF}"/>
    <cellStyle name="Comma 3 2 2 4 3 7" xfId="25082" xr:uid="{2AEAE4CC-6E4A-4586-93EE-69ECCD50DB53}"/>
    <cellStyle name="Comma 3 2 2 4 4" xfId="890" xr:uid="{F1BBD768-08D4-40E7-9CAB-F2ADF022812B}"/>
    <cellStyle name="Comma 3 2 2 4 4 2" xfId="2426" xr:uid="{C6CF83D6-C57A-476F-898F-4838F6D6C999}"/>
    <cellStyle name="Comma 3 2 2 4 4 2 2" xfId="5498" xr:uid="{858046F0-A967-4160-8B05-896AE3A1F8EE}"/>
    <cellStyle name="Comma 3 2 2 4 4 2 2 2" xfId="11642" xr:uid="{F21701D9-0074-48A0-8018-44C6704989EB}"/>
    <cellStyle name="Comma 3 2 2 4 4 2 2 2 2" xfId="23930" xr:uid="{4601F861-C5D0-4E7D-9DCE-C5865753DC72}"/>
    <cellStyle name="Comma 3 2 2 4 4 2 2 2 2 2" xfId="48506" xr:uid="{CF478061-F374-4F51-A782-0AF028F77D55}"/>
    <cellStyle name="Comma 3 2 2 4 4 2 2 2 3" xfId="36218" xr:uid="{C93598D8-7774-4F36-9A9E-C9761D117D79}"/>
    <cellStyle name="Comma 3 2 2 4 4 2 2 3" xfId="17786" xr:uid="{6411A0B7-5E66-40FB-B5F0-BF0C47A735D1}"/>
    <cellStyle name="Comma 3 2 2 4 4 2 2 3 2" xfId="42362" xr:uid="{D7CD7C17-59CA-4CBB-B9EC-EE160572466E}"/>
    <cellStyle name="Comma 3 2 2 4 4 2 2 4" xfId="30074" xr:uid="{9DE093CD-C490-4B0F-8229-2970845980D1}"/>
    <cellStyle name="Comma 3 2 2 4 4 2 3" xfId="8570" xr:uid="{61D72BC0-F770-485B-BD05-36987D819165}"/>
    <cellStyle name="Comma 3 2 2 4 4 2 3 2" xfId="20858" xr:uid="{DDE9343E-7FF0-4CF2-8864-34E293446F5C}"/>
    <cellStyle name="Comma 3 2 2 4 4 2 3 2 2" xfId="45434" xr:uid="{04E96F21-7A12-4AFE-93CB-94A48E62712F}"/>
    <cellStyle name="Comma 3 2 2 4 4 2 3 3" xfId="33146" xr:uid="{30B1B5A3-7F35-494F-A737-4BD99A736416}"/>
    <cellStyle name="Comma 3 2 2 4 4 2 4" xfId="14714" xr:uid="{42C3296E-4D7B-4164-9DA8-6EC5D1DEE808}"/>
    <cellStyle name="Comma 3 2 2 4 4 2 4 2" xfId="39290" xr:uid="{54270BED-D50A-4309-97FF-C5241892C3A9}"/>
    <cellStyle name="Comma 3 2 2 4 4 2 5" xfId="27002" xr:uid="{2E1D1420-9059-4A66-8B51-ECEEE0547685}"/>
    <cellStyle name="Comma 3 2 2 4 4 3" xfId="3962" xr:uid="{FA2986EC-1506-43CC-B763-89997E037107}"/>
    <cellStyle name="Comma 3 2 2 4 4 3 2" xfId="10106" xr:uid="{1926992E-D525-440B-8C04-9D76BFEFE3B9}"/>
    <cellStyle name="Comma 3 2 2 4 4 3 2 2" xfId="22394" xr:uid="{314BCD84-FFC3-4924-9F2E-B9E283FF26DD}"/>
    <cellStyle name="Comma 3 2 2 4 4 3 2 2 2" xfId="46970" xr:uid="{E050B431-1C46-4444-9CC5-D951DBFD3374}"/>
    <cellStyle name="Comma 3 2 2 4 4 3 2 3" xfId="34682" xr:uid="{90BDBA48-B4FB-48AE-8274-5A2C459C1823}"/>
    <cellStyle name="Comma 3 2 2 4 4 3 3" xfId="16250" xr:uid="{2355FA43-95C4-4682-AE8F-85FF00F90317}"/>
    <cellStyle name="Comma 3 2 2 4 4 3 3 2" xfId="40826" xr:uid="{6E86EF18-7C04-4282-AD55-6FF1AEFFC003}"/>
    <cellStyle name="Comma 3 2 2 4 4 3 4" xfId="28538" xr:uid="{E0D08E29-404C-438C-9C8E-C1673BD137DE}"/>
    <cellStyle name="Comma 3 2 2 4 4 4" xfId="7034" xr:uid="{421D57C8-0DF6-48CA-9821-74C7E07478E8}"/>
    <cellStyle name="Comma 3 2 2 4 4 4 2" xfId="19322" xr:uid="{A0145A3F-F11D-482A-9777-4474ED8B674E}"/>
    <cellStyle name="Comma 3 2 2 4 4 4 2 2" xfId="43898" xr:uid="{B17ADF7A-9FCE-4884-8700-6D1C6700B474}"/>
    <cellStyle name="Comma 3 2 2 4 4 4 3" xfId="31610" xr:uid="{AF604492-8358-4590-A428-4853D8BB9695}"/>
    <cellStyle name="Comma 3 2 2 4 4 5" xfId="13178" xr:uid="{8698128B-B823-409A-84D2-EB0C8C781A08}"/>
    <cellStyle name="Comma 3 2 2 4 4 5 2" xfId="37754" xr:uid="{3A938DA9-C504-4C11-B7FB-5B6AF5E268B7}"/>
    <cellStyle name="Comma 3 2 2 4 4 6" xfId="25466" xr:uid="{0B4B1EB9-5588-4B88-9CF0-953BF6497B45}"/>
    <cellStyle name="Comma 3 2 2 4 5" xfId="1658" xr:uid="{6953A933-7F52-402B-A318-01D8AE42A45C}"/>
    <cellStyle name="Comma 3 2 2 4 5 2" xfId="4730" xr:uid="{B6F6E5C9-E4B3-40ED-8573-63ED500FDDFF}"/>
    <cellStyle name="Comma 3 2 2 4 5 2 2" xfId="10874" xr:uid="{93D0D996-1CE3-40E2-BBA0-5E347DAC7CAE}"/>
    <cellStyle name="Comma 3 2 2 4 5 2 2 2" xfId="23162" xr:uid="{4DECFCC8-7D26-4561-AA02-0EB2B51095F7}"/>
    <cellStyle name="Comma 3 2 2 4 5 2 2 2 2" xfId="47738" xr:uid="{7EF407F9-3D46-4E0A-9105-690FAD8433C9}"/>
    <cellStyle name="Comma 3 2 2 4 5 2 2 3" xfId="35450" xr:uid="{E68869A6-4409-4A89-A3D5-CAF5E1D7883F}"/>
    <cellStyle name="Comma 3 2 2 4 5 2 3" xfId="17018" xr:uid="{6E08EA5E-9E06-436D-A10A-D8ECA5F60425}"/>
    <cellStyle name="Comma 3 2 2 4 5 2 3 2" xfId="41594" xr:uid="{2990095F-A82B-44EB-9519-938F4B0A7E8B}"/>
    <cellStyle name="Comma 3 2 2 4 5 2 4" xfId="29306" xr:uid="{9B5EA1D9-1C8D-4204-AABE-B6774F1F9A18}"/>
    <cellStyle name="Comma 3 2 2 4 5 3" xfId="7802" xr:uid="{0A7EC2DB-2907-4C64-9929-C4D81A1299A8}"/>
    <cellStyle name="Comma 3 2 2 4 5 3 2" xfId="20090" xr:uid="{C939BD61-C278-4105-8953-B2572924B203}"/>
    <cellStyle name="Comma 3 2 2 4 5 3 2 2" xfId="44666" xr:uid="{9B03FFB3-E978-4E94-A709-6F375972B1DA}"/>
    <cellStyle name="Comma 3 2 2 4 5 3 3" xfId="32378" xr:uid="{4E85F705-6D4B-4473-A0C5-83779AE0FC29}"/>
    <cellStyle name="Comma 3 2 2 4 5 4" xfId="13946" xr:uid="{C69683A8-375A-46A5-A45D-5CB4121A88A0}"/>
    <cellStyle name="Comma 3 2 2 4 5 4 2" xfId="38522" xr:uid="{A0793DEE-499A-422A-9CED-3C027434D03A}"/>
    <cellStyle name="Comma 3 2 2 4 5 5" xfId="26234" xr:uid="{B221CDA6-44C0-4020-B919-BC7CEB2AD295}"/>
    <cellStyle name="Comma 3 2 2 4 6" xfId="3194" xr:uid="{BE29CE19-8BE2-4097-B870-D7F7EC260A12}"/>
    <cellStyle name="Comma 3 2 2 4 6 2" xfId="9338" xr:uid="{93FB4E36-1BFD-4F16-B598-01EE0C5C1127}"/>
    <cellStyle name="Comma 3 2 2 4 6 2 2" xfId="21626" xr:uid="{059E1A22-D385-4418-9D5E-18043C42FDE9}"/>
    <cellStyle name="Comma 3 2 2 4 6 2 2 2" xfId="46202" xr:uid="{7980691C-55BF-4428-83E5-7096F4FEC4C1}"/>
    <cellStyle name="Comma 3 2 2 4 6 2 3" xfId="33914" xr:uid="{C89A806C-143B-4DC2-9132-3F65CC844DC4}"/>
    <cellStyle name="Comma 3 2 2 4 6 3" xfId="15482" xr:uid="{F0AEBD82-77D5-45D1-899F-C11115FFC3A0}"/>
    <cellStyle name="Comma 3 2 2 4 6 3 2" xfId="40058" xr:uid="{795B376B-5036-488B-8594-4AF3F98764D9}"/>
    <cellStyle name="Comma 3 2 2 4 6 4" xfId="27770" xr:uid="{5D8C8AE3-012B-4F75-B10C-FEBBD83EA098}"/>
    <cellStyle name="Comma 3 2 2 4 7" xfId="6266" xr:uid="{24AED2EA-CE44-4AE4-B310-80BDBF6C432A}"/>
    <cellStyle name="Comma 3 2 2 4 7 2" xfId="18554" xr:uid="{2F903BD9-0CB1-40F2-B0E7-AD1B9B2BBA86}"/>
    <cellStyle name="Comma 3 2 2 4 7 2 2" xfId="43130" xr:uid="{C0E7314E-5D84-4AE5-89E6-5B43C35BE780}"/>
    <cellStyle name="Comma 3 2 2 4 7 3" xfId="30842" xr:uid="{2E0097F2-5603-4513-A1C5-A572F879D909}"/>
    <cellStyle name="Comma 3 2 2 4 8" xfId="12410" xr:uid="{FD234695-9D9F-4743-8007-763277633D3D}"/>
    <cellStyle name="Comma 3 2 2 4 8 2" xfId="36986" xr:uid="{DA491394-FCBB-4B32-88A8-ED5AE9399710}"/>
    <cellStyle name="Comma 3 2 2 4 9" xfId="24698" xr:uid="{62BF6357-2691-4D4C-858D-8CFA59EDA2FF}"/>
    <cellStyle name="Comma 3 2 2 5" xfId="218" xr:uid="{8294CE76-8208-4CF1-B57C-A00BAA0EF61A}"/>
    <cellStyle name="Comma 3 2 2 5 2" xfId="602" xr:uid="{8DB3BF03-D4EA-4752-A218-33A0818BB4B6}"/>
    <cellStyle name="Comma 3 2 2 5 2 2" xfId="1370" xr:uid="{D90CF519-EA70-4B30-A3CD-B50BD9061562}"/>
    <cellStyle name="Comma 3 2 2 5 2 2 2" xfId="2906" xr:uid="{9490C752-81AB-4D3F-9A1C-5C978DF409E9}"/>
    <cellStyle name="Comma 3 2 2 5 2 2 2 2" xfId="5978" xr:uid="{E181556F-7885-4BDD-8D4D-68E4F83EBB50}"/>
    <cellStyle name="Comma 3 2 2 5 2 2 2 2 2" xfId="12122" xr:uid="{25DB5586-1A64-4F35-8DA0-20ED1E3F531F}"/>
    <cellStyle name="Comma 3 2 2 5 2 2 2 2 2 2" xfId="24410" xr:uid="{C92C0B56-6F01-4217-B1E9-4C039761A500}"/>
    <cellStyle name="Comma 3 2 2 5 2 2 2 2 2 2 2" xfId="48986" xr:uid="{C23D6296-7E33-4C05-B0F7-ABEB82ED3D49}"/>
    <cellStyle name="Comma 3 2 2 5 2 2 2 2 2 3" xfId="36698" xr:uid="{23EE0209-928C-4451-A053-52E5ED5F2FAE}"/>
    <cellStyle name="Comma 3 2 2 5 2 2 2 2 3" xfId="18266" xr:uid="{9DB413FD-D178-49D0-BB7F-F81808F9F26D}"/>
    <cellStyle name="Comma 3 2 2 5 2 2 2 2 3 2" xfId="42842" xr:uid="{DF9252C8-7908-44C9-B52A-802634DD1695}"/>
    <cellStyle name="Comma 3 2 2 5 2 2 2 2 4" xfId="30554" xr:uid="{C8265997-EE41-4B98-8955-D0E80856B464}"/>
    <cellStyle name="Comma 3 2 2 5 2 2 2 3" xfId="9050" xr:uid="{9A8958A5-6A39-4285-9EFE-F934B0193D35}"/>
    <cellStyle name="Comma 3 2 2 5 2 2 2 3 2" xfId="21338" xr:uid="{2CCCF381-1A6C-4F84-9EA9-4F95600D7570}"/>
    <cellStyle name="Comma 3 2 2 5 2 2 2 3 2 2" xfId="45914" xr:uid="{D327316E-641A-4142-B417-990D20A422EE}"/>
    <cellStyle name="Comma 3 2 2 5 2 2 2 3 3" xfId="33626" xr:uid="{6E228E88-BB42-4B56-962D-225D8801C086}"/>
    <cellStyle name="Comma 3 2 2 5 2 2 2 4" xfId="15194" xr:uid="{87CBE438-85F0-4DD6-BDB0-B52055B1E659}"/>
    <cellStyle name="Comma 3 2 2 5 2 2 2 4 2" xfId="39770" xr:uid="{8EBBEFFB-3776-4E10-8393-25B1492358BE}"/>
    <cellStyle name="Comma 3 2 2 5 2 2 2 5" xfId="27482" xr:uid="{43068D7D-F434-4755-A19C-C4E3E3E3ADCA}"/>
    <cellStyle name="Comma 3 2 2 5 2 2 3" xfId="4442" xr:uid="{BF2CB24B-59CF-4BA8-BC1C-BF0C09E1D401}"/>
    <cellStyle name="Comma 3 2 2 5 2 2 3 2" xfId="10586" xr:uid="{5F9FBF3D-E1E9-4331-B917-A4CE85A88F8F}"/>
    <cellStyle name="Comma 3 2 2 5 2 2 3 2 2" xfId="22874" xr:uid="{3DDE7B9A-12CE-4E39-9455-9438E329AC03}"/>
    <cellStyle name="Comma 3 2 2 5 2 2 3 2 2 2" xfId="47450" xr:uid="{6BD45DB3-0291-4BE3-860F-951E9170AFC2}"/>
    <cellStyle name="Comma 3 2 2 5 2 2 3 2 3" xfId="35162" xr:uid="{B58230D3-90C7-4636-8AAC-03EE2E652E67}"/>
    <cellStyle name="Comma 3 2 2 5 2 2 3 3" xfId="16730" xr:uid="{A8B49DA3-5419-405E-9834-6F12FB500D23}"/>
    <cellStyle name="Comma 3 2 2 5 2 2 3 3 2" xfId="41306" xr:uid="{9468079B-9187-47DC-B1FC-334F7DB55855}"/>
    <cellStyle name="Comma 3 2 2 5 2 2 3 4" xfId="29018" xr:uid="{585C3CE9-7B31-4945-926F-2F0BF8C71205}"/>
    <cellStyle name="Comma 3 2 2 5 2 2 4" xfId="7514" xr:uid="{EA8B4D45-29B1-4957-B4A4-CA5712809B3D}"/>
    <cellStyle name="Comma 3 2 2 5 2 2 4 2" xfId="19802" xr:uid="{98875194-24CC-4C12-AFD8-9F5C144165DF}"/>
    <cellStyle name="Comma 3 2 2 5 2 2 4 2 2" xfId="44378" xr:uid="{7A1B6C5D-28D6-4F0E-98B4-BA06C9283042}"/>
    <cellStyle name="Comma 3 2 2 5 2 2 4 3" xfId="32090" xr:uid="{3BCE5DAB-881F-436D-874D-A1D256E31F90}"/>
    <cellStyle name="Comma 3 2 2 5 2 2 5" xfId="13658" xr:uid="{778F2E4C-A646-424B-8F8A-E5E401A72DF3}"/>
    <cellStyle name="Comma 3 2 2 5 2 2 5 2" xfId="38234" xr:uid="{008084AD-1775-4BFD-B319-A12406D4D1EA}"/>
    <cellStyle name="Comma 3 2 2 5 2 2 6" xfId="25946" xr:uid="{9E045A76-1ED2-49C3-84B6-081A71A87EC7}"/>
    <cellStyle name="Comma 3 2 2 5 2 3" xfId="2138" xr:uid="{95C2A236-CB34-414F-B5E4-DB6B5EA519F9}"/>
    <cellStyle name="Comma 3 2 2 5 2 3 2" xfId="5210" xr:uid="{A7ABC5B5-6063-40C7-87CD-D83590CCEECE}"/>
    <cellStyle name="Comma 3 2 2 5 2 3 2 2" xfId="11354" xr:uid="{98B3C3C4-FF33-4ECC-89D1-4DF3E23A7704}"/>
    <cellStyle name="Comma 3 2 2 5 2 3 2 2 2" xfId="23642" xr:uid="{8C36C57F-5057-4E2E-9E9F-955DEDAC9EB1}"/>
    <cellStyle name="Comma 3 2 2 5 2 3 2 2 2 2" xfId="48218" xr:uid="{12F707DA-421A-4028-B479-0FF61CE4884D}"/>
    <cellStyle name="Comma 3 2 2 5 2 3 2 2 3" xfId="35930" xr:uid="{E8F2D735-8332-4BD0-9CE4-52F4B7532FA3}"/>
    <cellStyle name="Comma 3 2 2 5 2 3 2 3" xfId="17498" xr:uid="{A4326C2C-6667-45E9-9793-E92AFF85952C}"/>
    <cellStyle name="Comma 3 2 2 5 2 3 2 3 2" xfId="42074" xr:uid="{F1594837-B334-4EB2-8E50-5185FB5DDE89}"/>
    <cellStyle name="Comma 3 2 2 5 2 3 2 4" xfId="29786" xr:uid="{4E869FB9-69FE-43D2-B88F-9E0938DFD858}"/>
    <cellStyle name="Comma 3 2 2 5 2 3 3" xfId="8282" xr:uid="{C1350B8B-6517-4624-A05C-F26015271A7A}"/>
    <cellStyle name="Comma 3 2 2 5 2 3 3 2" xfId="20570" xr:uid="{29B2FA49-1674-428B-8DAE-125F386DFC10}"/>
    <cellStyle name="Comma 3 2 2 5 2 3 3 2 2" xfId="45146" xr:uid="{01270FC6-0FB5-4D24-BB7B-ECB9732C0068}"/>
    <cellStyle name="Comma 3 2 2 5 2 3 3 3" xfId="32858" xr:uid="{CB964431-271C-4B3A-B66B-51945AF8FBBB}"/>
    <cellStyle name="Comma 3 2 2 5 2 3 4" xfId="14426" xr:uid="{4BB99582-2EFC-4565-B895-BB922FFF0570}"/>
    <cellStyle name="Comma 3 2 2 5 2 3 4 2" xfId="39002" xr:uid="{D8F53BF0-FAF6-4C42-908C-C27C4CF49946}"/>
    <cellStyle name="Comma 3 2 2 5 2 3 5" xfId="26714" xr:uid="{1263029D-BE1D-480F-859A-3E382B333DF5}"/>
    <cellStyle name="Comma 3 2 2 5 2 4" xfId="3674" xr:uid="{5F4588C8-0CAF-4DB5-A5F4-30FB7B066FC0}"/>
    <cellStyle name="Comma 3 2 2 5 2 4 2" xfId="9818" xr:uid="{3E82FAD4-03C1-4931-8587-02EC62834D6F}"/>
    <cellStyle name="Comma 3 2 2 5 2 4 2 2" xfId="22106" xr:uid="{9578FD73-6272-4378-A3B5-BAC759894AD1}"/>
    <cellStyle name="Comma 3 2 2 5 2 4 2 2 2" xfId="46682" xr:uid="{4DB5BC42-9640-4357-862A-29AE125CBBF8}"/>
    <cellStyle name="Comma 3 2 2 5 2 4 2 3" xfId="34394" xr:uid="{36567561-FBE3-4409-B4E2-337FC2737068}"/>
    <cellStyle name="Comma 3 2 2 5 2 4 3" xfId="15962" xr:uid="{FCE762B4-9069-4C55-9123-C0ED87359DEA}"/>
    <cellStyle name="Comma 3 2 2 5 2 4 3 2" xfId="40538" xr:uid="{780BE779-24A5-4E14-9EE0-B0C1A9CC7C05}"/>
    <cellStyle name="Comma 3 2 2 5 2 4 4" xfId="28250" xr:uid="{3EFDD0F4-A633-43F0-BAF3-AE5214156AC1}"/>
    <cellStyle name="Comma 3 2 2 5 2 5" xfId="6746" xr:uid="{F70FC998-F3CE-46A3-98F8-A895118AA623}"/>
    <cellStyle name="Comma 3 2 2 5 2 5 2" xfId="19034" xr:uid="{40F860D7-B74B-4903-8FA6-1FAB494A7521}"/>
    <cellStyle name="Comma 3 2 2 5 2 5 2 2" xfId="43610" xr:uid="{53F49FBB-3C25-485B-80A0-FFF2F85BBC25}"/>
    <cellStyle name="Comma 3 2 2 5 2 5 3" xfId="31322" xr:uid="{FCFD6954-695E-49EA-8D29-96936DEA1E53}"/>
    <cellStyle name="Comma 3 2 2 5 2 6" xfId="12890" xr:uid="{5ECF7BD1-BF57-419B-A461-3E3AF5B93414}"/>
    <cellStyle name="Comma 3 2 2 5 2 6 2" xfId="37466" xr:uid="{3BF65CB8-6D5B-44C9-B050-087B68DC5859}"/>
    <cellStyle name="Comma 3 2 2 5 2 7" xfId="25178" xr:uid="{7BA9FE45-2562-4675-B142-D70FA8CAEAF1}"/>
    <cellStyle name="Comma 3 2 2 5 3" xfId="986" xr:uid="{EE0F8215-054C-414A-A5C8-C1AE005ED830}"/>
    <cellStyle name="Comma 3 2 2 5 3 2" xfId="2522" xr:uid="{7C3EC466-9FA5-44E2-B7AF-CCC143E7F901}"/>
    <cellStyle name="Comma 3 2 2 5 3 2 2" xfId="5594" xr:uid="{445CAE01-DE38-4C14-A309-F73BA7AF7199}"/>
    <cellStyle name="Comma 3 2 2 5 3 2 2 2" xfId="11738" xr:uid="{ADB29CCB-FAE6-406A-97DC-540DC352FD0C}"/>
    <cellStyle name="Comma 3 2 2 5 3 2 2 2 2" xfId="24026" xr:uid="{72FD742A-D9A8-4389-8CFE-B90CF50018D8}"/>
    <cellStyle name="Comma 3 2 2 5 3 2 2 2 2 2" xfId="48602" xr:uid="{BDC1EBE3-1A95-417F-B768-943F5A2DD57A}"/>
    <cellStyle name="Comma 3 2 2 5 3 2 2 2 3" xfId="36314" xr:uid="{840F9DAB-E4AF-4AAC-B47C-23D7F90D3DF9}"/>
    <cellStyle name="Comma 3 2 2 5 3 2 2 3" xfId="17882" xr:uid="{E5F61D63-4806-4A3B-A610-4A81E6258DF9}"/>
    <cellStyle name="Comma 3 2 2 5 3 2 2 3 2" xfId="42458" xr:uid="{1AD3F29B-EE31-4C9F-9458-5105B0F4F75B}"/>
    <cellStyle name="Comma 3 2 2 5 3 2 2 4" xfId="30170" xr:uid="{0344F81D-B60C-4D29-ABB6-02ADFA6EE6AD}"/>
    <cellStyle name="Comma 3 2 2 5 3 2 3" xfId="8666" xr:uid="{C85ED7A7-E6FC-421B-87FD-D2F976A406DA}"/>
    <cellStyle name="Comma 3 2 2 5 3 2 3 2" xfId="20954" xr:uid="{7556D8EA-9CD2-4BDB-952C-2B43A28DA469}"/>
    <cellStyle name="Comma 3 2 2 5 3 2 3 2 2" xfId="45530" xr:uid="{FB5F0FB3-4D7E-40D0-8324-732C74B06F82}"/>
    <cellStyle name="Comma 3 2 2 5 3 2 3 3" xfId="33242" xr:uid="{33DAF3DC-8E0D-42C4-B04C-411F1A3FC715}"/>
    <cellStyle name="Comma 3 2 2 5 3 2 4" xfId="14810" xr:uid="{E04B32F8-5EA6-480A-8572-9C26E311C32A}"/>
    <cellStyle name="Comma 3 2 2 5 3 2 4 2" xfId="39386" xr:uid="{F2DBC658-3542-4B2D-A5CF-8D7CF063D9D0}"/>
    <cellStyle name="Comma 3 2 2 5 3 2 5" xfId="27098" xr:uid="{0E94C837-82ED-421A-9A04-0D6F2767E53D}"/>
    <cellStyle name="Comma 3 2 2 5 3 3" xfId="4058" xr:uid="{24306905-7D50-455F-88D7-CFDD34F67E7B}"/>
    <cellStyle name="Comma 3 2 2 5 3 3 2" xfId="10202" xr:uid="{6CB55D23-6FD2-41C6-A798-14E78D56034A}"/>
    <cellStyle name="Comma 3 2 2 5 3 3 2 2" xfId="22490" xr:uid="{2E2BE898-0F36-49B9-8CC5-8F4296D3D582}"/>
    <cellStyle name="Comma 3 2 2 5 3 3 2 2 2" xfId="47066" xr:uid="{2B211B41-C2A8-4882-ADFD-B392873E12A8}"/>
    <cellStyle name="Comma 3 2 2 5 3 3 2 3" xfId="34778" xr:uid="{7C360D98-50A3-4F5C-866F-CD5CC6706FD5}"/>
    <cellStyle name="Comma 3 2 2 5 3 3 3" xfId="16346" xr:uid="{EF19DE11-7C8C-4ECF-B948-A5FD698192B6}"/>
    <cellStyle name="Comma 3 2 2 5 3 3 3 2" xfId="40922" xr:uid="{B85EF8F8-04F1-45E9-9900-66402AA6E2AF}"/>
    <cellStyle name="Comma 3 2 2 5 3 3 4" xfId="28634" xr:uid="{9F1543DA-1ED2-4CAD-8846-95F2644CA810}"/>
    <cellStyle name="Comma 3 2 2 5 3 4" xfId="7130" xr:uid="{BF8A5F23-81D6-4496-A576-78A710634574}"/>
    <cellStyle name="Comma 3 2 2 5 3 4 2" xfId="19418" xr:uid="{060BAAE1-8291-49B5-8359-114D60B4069B}"/>
    <cellStyle name="Comma 3 2 2 5 3 4 2 2" xfId="43994" xr:uid="{653EFA49-1B6B-4283-9268-F116E8E0B0D6}"/>
    <cellStyle name="Comma 3 2 2 5 3 4 3" xfId="31706" xr:uid="{E5F38EDC-9B80-4B48-8014-6EB3D7382E99}"/>
    <cellStyle name="Comma 3 2 2 5 3 5" xfId="13274" xr:uid="{A8895C11-1197-4F9F-A68D-64EBB543F021}"/>
    <cellStyle name="Comma 3 2 2 5 3 5 2" xfId="37850" xr:uid="{03558E1A-53C6-4B19-BDE3-506F9900504C}"/>
    <cellStyle name="Comma 3 2 2 5 3 6" xfId="25562" xr:uid="{DC2B3CB5-3830-437D-B6F4-6FB34E419DB8}"/>
    <cellStyle name="Comma 3 2 2 5 4" xfId="1754" xr:uid="{E18CA2B7-D219-444D-A630-E11A40F8D9B5}"/>
    <cellStyle name="Comma 3 2 2 5 4 2" xfId="4826" xr:uid="{860EBE2C-27BB-48CC-9C09-E18C2119D8A7}"/>
    <cellStyle name="Comma 3 2 2 5 4 2 2" xfId="10970" xr:uid="{CF68139A-04AE-4981-8972-E6FB430BFEE0}"/>
    <cellStyle name="Comma 3 2 2 5 4 2 2 2" xfId="23258" xr:uid="{9F2E8D27-7904-4298-B4BA-EA9BDBEB9E40}"/>
    <cellStyle name="Comma 3 2 2 5 4 2 2 2 2" xfId="47834" xr:uid="{ABE72F4A-8231-4774-8B02-64CCC46320CA}"/>
    <cellStyle name="Comma 3 2 2 5 4 2 2 3" xfId="35546" xr:uid="{5577E544-FEB5-4E9D-8310-753DD339327D}"/>
    <cellStyle name="Comma 3 2 2 5 4 2 3" xfId="17114" xr:uid="{36103708-415C-48D8-B605-7C5AF2F5C456}"/>
    <cellStyle name="Comma 3 2 2 5 4 2 3 2" xfId="41690" xr:uid="{0CC30DDE-4F18-4D3B-AA7D-558A103E553E}"/>
    <cellStyle name="Comma 3 2 2 5 4 2 4" xfId="29402" xr:uid="{9E4179F0-B5E9-4120-8AC9-72DB1CFC398C}"/>
    <cellStyle name="Comma 3 2 2 5 4 3" xfId="7898" xr:uid="{EB3F4C0C-F6C1-4091-B388-E181AFD2F3B2}"/>
    <cellStyle name="Comma 3 2 2 5 4 3 2" xfId="20186" xr:uid="{5D8F994E-E475-471D-A062-3A65EDF2F6DE}"/>
    <cellStyle name="Comma 3 2 2 5 4 3 2 2" xfId="44762" xr:uid="{20F57421-693B-4D7D-A6D3-E26A79F1332C}"/>
    <cellStyle name="Comma 3 2 2 5 4 3 3" xfId="32474" xr:uid="{363D45D5-8884-460D-A4D6-0EF98889AF0E}"/>
    <cellStyle name="Comma 3 2 2 5 4 4" xfId="14042" xr:uid="{76DD63B7-5E5F-4C49-B7D7-824D2170955A}"/>
    <cellStyle name="Comma 3 2 2 5 4 4 2" xfId="38618" xr:uid="{7AB21BBA-5B95-4C98-948A-386A6A4A7803}"/>
    <cellStyle name="Comma 3 2 2 5 4 5" xfId="26330" xr:uid="{2B0E1344-DC11-4A10-987C-D01D1B391C99}"/>
    <cellStyle name="Comma 3 2 2 5 5" xfId="3290" xr:uid="{15EB88D3-92AD-48F7-8848-DBB7C771B751}"/>
    <cellStyle name="Comma 3 2 2 5 5 2" xfId="9434" xr:uid="{AE9AB5B2-C83A-46AC-8F55-81E6D73489A6}"/>
    <cellStyle name="Comma 3 2 2 5 5 2 2" xfId="21722" xr:uid="{897E859C-B69D-4B78-A1BF-2F1A5D68F977}"/>
    <cellStyle name="Comma 3 2 2 5 5 2 2 2" xfId="46298" xr:uid="{DC7B64F9-D690-479A-92E6-1EBD01A03EAA}"/>
    <cellStyle name="Comma 3 2 2 5 5 2 3" xfId="34010" xr:uid="{070A797E-4AA1-4A7F-B274-375E6CFD2B80}"/>
    <cellStyle name="Comma 3 2 2 5 5 3" xfId="15578" xr:uid="{6846C013-CE0E-4C34-AB92-6474A5901FF3}"/>
    <cellStyle name="Comma 3 2 2 5 5 3 2" xfId="40154" xr:uid="{B41D9BA5-0922-4C61-9911-49B3FFE5FADA}"/>
    <cellStyle name="Comma 3 2 2 5 5 4" xfId="27866" xr:uid="{31EF0AD1-C90E-4BAA-823B-B3BE5116E4C8}"/>
    <cellStyle name="Comma 3 2 2 5 6" xfId="6362" xr:uid="{7FA793BA-73CA-43DE-9D73-CE349F811A7F}"/>
    <cellStyle name="Comma 3 2 2 5 6 2" xfId="18650" xr:uid="{A1015467-9731-458A-82A5-6A1F9B749E45}"/>
    <cellStyle name="Comma 3 2 2 5 6 2 2" xfId="43226" xr:uid="{B38DB891-2B02-495A-9D4D-3B9AAE85B848}"/>
    <cellStyle name="Comma 3 2 2 5 6 3" xfId="30938" xr:uid="{1EBE5E09-1539-49B9-9404-031C7F0FBA82}"/>
    <cellStyle name="Comma 3 2 2 5 7" xfId="12506" xr:uid="{48CCDBDD-C979-4F1A-83BB-479022ECA10F}"/>
    <cellStyle name="Comma 3 2 2 5 7 2" xfId="37082" xr:uid="{E78BA2A1-F9D1-457E-9E87-12996C35E755}"/>
    <cellStyle name="Comma 3 2 2 5 8" xfId="24794" xr:uid="{F4FE6C78-7B73-401B-896D-8A30B0316CCB}"/>
    <cellStyle name="Comma 3 2 2 6" xfId="410" xr:uid="{BD247278-0792-4EB8-8EDC-6C920FE0D217}"/>
    <cellStyle name="Comma 3 2 2 6 2" xfId="1178" xr:uid="{A1E17507-A2FC-44C6-9BF7-81CFE2F18235}"/>
    <cellStyle name="Comma 3 2 2 6 2 2" xfId="2714" xr:uid="{85B55AEF-EB95-40AF-81CE-A1D06A03A912}"/>
    <cellStyle name="Comma 3 2 2 6 2 2 2" xfId="5786" xr:uid="{EEF95640-47A0-4003-BAB8-FE2E5F5E24CC}"/>
    <cellStyle name="Comma 3 2 2 6 2 2 2 2" xfId="11930" xr:uid="{A363C076-5C89-49EA-A663-A8A495F72DCE}"/>
    <cellStyle name="Comma 3 2 2 6 2 2 2 2 2" xfId="24218" xr:uid="{80C14D91-BF4D-4B72-8303-04E4C8F4A582}"/>
    <cellStyle name="Comma 3 2 2 6 2 2 2 2 2 2" xfId="48794" xr:uid="{E10F3187-69C1-40D7-A36B-C5D0283F6D3F}"/>
    <cellStyle name="Comma 3 2 2 6 2 2 2 2 3" xfId="36506" xr:uid="{BF6F82DC-1B9C-40ED-AD25-DDDD311B327A}"/>
    <cellStyle name="Comma 3 2 2 6 2 2 2 3" xfId="18074" xr:uid="{D59CC1FF-5656-472E-AB0E-F20BB660378C}"/>
    <cellStyle name="Comma 3 2 2 6 2 2 2 3 2" xfId="42650" xr:uid="{660FF10D-32A0-429E-8567-0A0771C13545}"/>
    <cellStyle name="Comma 3 2 2 6 2 2 2 4" xfId="30362" xr:uid="{68C1D92E-9FCB-4D84-BA6D-9E9DDFCA6131}"/>
    <cellStyle name="Comma 3 2 2 6 2 2 3" xfId="8858" xr:uid="{03AFDEF3-E243-4EE0-A2E3-F88904B14975}"/>
    <cellStyle name="Comma 3 2 2 6 2 2 3 2" xfId="21146" xr:uid="{95AABD92-6D8F-4670-B600-E629B00F4953}"/>
    <cellStyle name="Comma 3 2 2 6 2 2 3 2 2" xfId="45722" xr:uid="{E0C39639-6167-417F-AD5C-6A58270E15B4}"/>
    <cellStyle name="Comma 3 2 2 6 2 2 3 3" xfId="33434" xr:uid="{4BCA2FA8-24F3-4892-8306-558B01563F08}"/>
    <cellStyle name="Comma 3 2 2 6 2 2 4" xfId="15002" xr:uid="{57C60FB1-17CB-4D78-BD14-EBC68157AB30}"/>
    <cellStyle name="Comma 3 2 2 6 2 2 4 2" xfId="39578" xr:uid="{D3513334-5C6C-44C6-8B5D-81A52B4CC722}"/>
    <cellStyle name="Comma 3 2 2 6 2 2 5" xfId="27290" xr:uid="{C2F9A044-D043-41BF-86EB-4E291EECA623}"/>
    <cellStyle name="Comma 3 2 2 6 2 3" xfId="4250" xr:uid="{5AD9EC00-A212-4415-BB26-4E7D0B786410}"/>
    <cellStyle name="Comma 3 2 2 6 2 3 2" xfId="10394" xr:uid="{8B94DCF0-7CC6-4AE8-8749-A10497D159B6}"/>
    <cellStyle name="Comma 3 2 2 6 2 3 2 2" xfId="22682" xr:uid="{1E74B767-3FF0-445B-ACEA-C87C51F36B60}"/>
    <cellStyle name="Comma 3 2 2 6 2 3 2 2 2" xfId="47258" xr:uid="{0C5E4A39-1719-4F96-9AEC-D4AE39C16635}"/>
    <cellStyle name="Comma 3 2 2 6 2 3 2 3" xfId="34970" xr:uid="{0851214D-2BA3-4C87-B5F6-87EBA1EBC6B4}"/>
    <cellStyle name="Comma 3 2 2 6 2 3 3" xfId="16538" xr:uid="{E7B5981B-E564-41C2-B46D-AD85C6E9B281}"/>
    <cellStyle name="Comma 3 2 2 6 2 3 3 2" xfId="41114" xr:uid="{02F4419F-0E20-45E6-95B7-ACAFC0159CCF}"/>
    <cellStyle name="Comma 3 2 2 6 2 3 4" xfId="28826" xr:uid="{2E9A01DB-B9F7-4371-9EBB-08FC83BBD3CA}"/>
    <cellStyle name="Comma 3 2 2 6 2 4" xfId="7322" xr:uid="{E36E6717-E951-4899-A6D8-D67E67DCC665}"/>
    <cellStyle name="Comma 3 2 2 6 2 4 2" xfId="19610" xr:uid="{3F0A80CC-DFD5-4179-AA42-194AC21B43D0}"/>
    <cellStyle name="Comma 3 2 2 6 2 4 2 2" xfId="44186" xr:uid="{8040FC69-53CC-4C9D-BC10-55A399047EAE}"/>
    <cellStyle name="Comma 3 2 2 6 2 4 3" xfId="31898" xr:uid="{2F89846E-D620-4FF5-BB00-22B4A0C8747B}"/>
    <cellStyle name="Comma 3 2 2 6 2 5" xfId="13466" xr:uid="{19732426-C43D-4957-BD59-998113986276}"/>
    <cellStyle name="Comma 3 2 2 6 2 5 2" xfId="38042" xr:uid="{A3D5971C-4EAC-4AA2-9998-D0B3CD07006C}"/>
    <cellStyle name="Comma 3 2 2 6 2 6" xfId="25754" xr:uid="{8B5E291B-1F41-49F5-A11B-32D676BB120C}"/>
    <cellStyle name="Comma 3 2 2 6 3" xfId="1946" xr:uid="{659B8D02-B429-4A1A-8257-1E5C2A311EB0}"/>
    <cellStyle name="Comma 3 2 2 6 3 2" xfId="5018" xr:uid="{AE59B703-534E-462F-9839-779F5D8A8C67}"/>
    <cellStyle name="Comma 3 2 2 6 3 2 2" xfId="11162" xr:uid="{4607E2B3-3226-4D72-89B7-5EA5D2DE3DD9}"/>
    <cellStyle name="Comma 3 2 2 6 3 2 2 2" xfId="23450" xr:uid="{B8A2EC25-D9F7-47F8-86BC-F9F33F60D7E0}"/>
    <cellStyle name="Comma 3 2 2 6 3 2 2 2 2" xfId="48026" xr:uid="{DD6F9F23-2E80-416E-9608-436ADD2AC442}"/>
    <cellStyle name="Comma 3 2 2 6 3 2 2 3" xfId="35738" xr:uid="{23628F20-CC5B-492D-B3CE-16035EABC9B0}"/>
    <cellStyle name="Comma 3 2 2 6 3 2 3" xfId="17306" xr:uid="{42777019-B953-45B1-B8E4-FC44117807B9}"/>
    <cellStyle name="Comma 3 2 2 6 3 2 3 2" xfId="41882" xr:uid="{29D0506E-53D9-46FB-AE67-E6D961A9FF98}"/>
    <cellStyle name="Comma 3 2 2 6 3 2 4" xfId="29594" xr:uid="{C61300F2-F066-4B47-93A4-D32C0BE595EF}"/>
    <cellStyle name="Comma 3 2 2 6 3 3" xfId="8090" xr:uid="{EEA6D1AA-2143-4352-BE20-417308F3FB98}"/>
    <cellStyle name="Comma 3 2 2 6 3 3 2" xfId="20378" xr:uid="{50BA3C0E-DD08-4DD5-AB18-C79B217C427A}"/>
    <cellStyle name="Comma 3 2 2 6 3 3 2 2" xfId="44954" xr:uid="{AF54FAD9-A639-427D-A710-4AF9E686085A}"/>
    <cellStyle name="Comma 3 2 2 6 3 3 3" xfId="32666" xr:uid="{E8C62EEF-F560-40CC-8D4E-736EBD0EC63C}"/>
    <cellStyle name="Comma 3 2 2 6 3 4" xfId="14234" xr:uid="{3997CE07-432D-4400-BC84-28C99BFF0877}"/>
    <cellStyle name="Comma 3 2 2 6 3 4 2" xfId="38810" xr:uid="{2B0C37D3-4FD4-4000-8412-A048AFB68E99}"/>
    <cellStyle name="Comma 3 2 2 6 3 5" xfId="26522" xr:uid="{27C787A6-7622-40A6-9A7D-00E193B43AF1}"/>
    <cellStyle name="Comma 3 2 2 6 4" xfId="3482" xr:uid="{9B560E08-E31F-4E69-B05F-991780E968BE}"/>
    <cellStyle name="Comma 3 2 2 6 4 2" xfId="9626" xr:uid="{012D121F-80AF-4B9C-9C5E-5CB5128B05D3}"/>
    <cellStyle name="Comma 3 2 2 6 4 2 2" xfId="21914" xr:uid="{D5D3C395-8214-4076-8DB1-5A0148E3C53F}"/>
    <cellStyle name="Comma 3 2 2 6 4 2 2 2" xfId="46490" xr:uid="{480D2C11-9540-481B-8B60-4DBE6586C130}"/>
    <cellStyle name="Comma 3 2 2 6 4 2 3" xfId="34202" xr:uid="{C4E3CBB3-16FD-4817-85F2-D54910EC7D12}"/>
    <cellStyle name="Comma 3 2 2 6 4 3" xfId="15770" xr:uid="{C015D334-1BC6-462C-898B-97E1862D6143}"/>
    <cellStyle name="Comma 3 2 2 6 4 3 2" xfId="40346" xr:uid="{A64DA5F4-EE63-4F20-ADDE-75CB0601F045}"/>
    <cellStyle name="Comma 3 2 2 6 4 4" xfId="28058" xr:uid="{99442BCD-CFF9-4D33-84DF-350B8E88174C}"/>
    <cellStyle name="Comma 3 2 2 6 5" xfId="6554" xr:uid="{4182A79B-4C77-4C74-8230-97FBE2693D82}"/>
    <cellStyle name="Comma 3 2 2 6 5 2" xfId="18842" xr:uid="{721EF299-257E-4787-B216-C5EBD3E6928F}"/>
    <cellStyle name="Comma 3 2 2 6 5 2 2" xfId="43418" xr:uid="{944A2249-D2BD-4B73-9988-D2BE3C97C38F}"/>
    <cellStyle name="Comma 3 2 2 6 5 3" xfId="31130" xr:uid="{056B65AC-1294-46AB-BCF5-4B3D5E3C1ADC}"/>
    <cellStyle name="Comma 3 2 2 6 6" xfId="12698" xr:uid="{18087D34-74DF-435A-B8B3-4A1D0C9B9CDC}"/>
    <cellStyle name="Comma 3 2 2 6 6 2" xfId="37274" xr:uid="{F4492DBB-5439-4A32-AF29-DC01C4247723}"/>
    <cellStyle name="Comma 3 2 2 6 7" xfId="24986" xr:uid="{8C24EB5F-7A01-4BC9-81E4-0008004DF5F1}"/>
    <cellStyle name="Comma 3 2 2 7" xfId="794" xr:uid="{78FEE0FE-9B65-4236-877A-554B775BA9D5}"/>
    <cellStyle name="Comma 3 2 2 7 2" xfId="2330" xr:uid="{D5A8F36B-1D69-4A43-A97B-00736119BCD1}"/>
    <cellStyle name="Comma 3 2 2 7 2 2" xfId="5402" xr:uid="{AE556B60-8D0B-4891-90E2-345C5FDA1EA3}"/>
    <cellStyle name="Comma 3 2 2 7 2 2 2" xfId="11546" xr:uid="{044C4A1F-9BC5-4D7F-AB65-D251D27D82B1}"/>
    <cellStyle name="Comma 3 2 2 7 2 2 2 2" xfId="23834" xr:uid="{FE49DF4B-6BA4-47A8-A784-A42309FA58E2}"/>
    <cellStyle name="Comma 3 2 2 7 2 2 2 2 2" xfId="48410" xr:uid="{B8DECF5D-9CCD-4239-914D-1E955F0E431B}"/>
    <cellStyle name="Comma 3 2 2 7 2 2 2 3" xfId="36122" xr:uid="{26B10B51-5FEC-4BB5-8107-239830416946}"/>
    <cellStyle name="Comma 3 2 2 7 2 2 3" xfId="17690" xr:uid="{AFCAE3C0-4A31-4AD7-86EB-A59F99AAA0E4}"/>
    <cellStyle name="Comma 3 2 2 7 2 2 3 2" xfId="42266" xr:uid="{69F5EDCB-A7D8-4972-8CCA-29F0B219B8B5}"/>
    <cellStyle name="Comma 3 2 2 7 2 2 4" xfId="29978" xr:uid="{339D8219-61EA-40BD-9615-68CCEC8B395D}"/>
    <cellStyle name="Comma 3 2 2 7 2 3" xfId="8474" xr:uid="{A2CD2B66-D0F4-4DAC-97BC-7F396E384B4C}"/>
    <cellStyle name="Comma 3 2 2 7 2 3 2" xfId="20762" xr:uid="{EDF0E33C-9F1E-4C02-81C2-76D1A25E2FDF}"/>
    <cellStyle name="Comma 3 2 2 7 2 3 2 2" xfId="45338" xr:uid="{7F1647B1-9617-47CC-8CF1-AEB58185B59D}"/>
    <cellStyle name="Comma 3 2 2 7 2 3 3" xfId="33050" xr:uid="{2F817509-7E83-4545-8EB3-389F7129D5BF}"/>
    <cellStyle name="Comma 3 2 2 7 2 4" xfId="14618" xr:uid="{6F7B4A70-8E3E-41CB-8419-9D897B39E8B5}"/>
    <cellStyle name="Comma 3 2 2 7 2 4 2" xfId="39194" xr:uid="{A1DB2F5C-BF5A-4D73-90CF-0C69FBCCFB15}"/>
    <cellStyle name="Comma 3 2 2 7 2 5" xfId="26906" xr:uid="{7BC31545-6560-4D4E-B802-6AB79218BF65}"/>
    <cellStyle name="Comma 3 2 2 7 3" xfId="3866" xr:uid="{C47D68D1-F6C1-4D72-A08B-9CFAFDA5F593}"/>
    <cellStyle name="Comma 3 2 2 7 3 2" xfId="10010" xr:uid="{939E5F56-BF5D-4907-AC0A-554154682699}"/>
    <cellStyle name="Comma 3 2 2 7 3 2 2" xfId="22298" xr:uid="{179E3D13-0DD0-4534-857E-B549EE2BF99E}"/>
    <cellStyle name="Comma 3 2 2 7 3 2 2 2" xfId="46874" xr:uid="{C510892A-600A-43FE-9BC7-38EC46D3ED17}"/>
    <cellStyle name="Comma 3 2 2 7 3 2 3" xfId="34586" xr:uid="{F4634258-9553-4232-B9A2-64ABD7DA628A}"/>
    <cellStyle name="Comma 3 2 2 7 3 3" xfId="16154" xr:uid="{D6AA1C1C-EC6D-403C-8CEC-EC518BCA283A}"/>
    <cellStyle name="Comma 3 2 2 7 3 3 2" xfId="40730" xr:uid="{FDEB7872-275B-42CD-91AD-27FC9D307645}"/>
    <cellStyle name="Comma 3 2 2 7 3 4" xfId="28442" xr:uid="{9A7270F4-D9C8-4A86-A140-C2E9DFB50029}"/>
    <cellStyle name="Comma 3 2 2 7 4" xfId="6938" xr:uid="{6E5698A9-276B-454A-911B-770CDC12F75D}"/>
    <cellStyle name="Comma 3 2 2 7 4 2" xfId="19226" xr:uid="{2031A1CA-C2FB-41BE-8D1A-8209F9E7B098}"/>
    <cellStyle name="Comma 3 2 2 7 4 2 2" xfId="43802" xr:uid="{6F7A61EC-5CCA-49CB-B641-E8E76C794F5F}"/>
    <cellStyle name="Comma 3 2 2 7 4 3" xfId="31514" xr:uid="{0EE65ACD-65A3-4BC2-97ED-58DB739F62EE}"/>
    <cellStyle name="Comma 3 2 2 7 5" xfId="13082" xr:uid="{D4C36D6A-49DF-43E7-A9E4-F1F844DF5EA9}"/>
    <cellStyle name="Comma 3 2 2 7 5 2" xfId="37658" xr:uid="{449AA610-7C62-4AAD-93A6-40C9C89AF0A7}"/>
    <cellStyle name="Comma 3 2 2 7 6" xfId="25370" xr:uid="{87A436FA-762C-48CD-AE22-C1D718DE42BC}"/>
    <cellStyle name="Comma 3 2 2 8" xfId="1562" xr:uid="{F26B0378-176D-47CC-9A08-DF7C8130CB92}"/>
    <cellStyle name="Comma 3 2 2 8 2" xfId="4634" xr:uid="{4748B14B-2B87-4A22-AB2B-CF8A9838FCA7}"/>
    <cellStyle name="Comma 3 2 2 8 2 2" xfId="10778" xr:uid="{4E34CC12-3A60-408A-A894-ED4C32DFFD15}"/>
    <cellStyle name="Comma 3 2 2 8 2 2 2" xfId="23066" xr:uid="{CF7F0A4F-2CDC-43AC-8065-730D549976CC}"/>
    <cellStyle name="Comma 3 2 2 8 2 2 2 2" xfId="47642" xr:uid="{7B5A7AC0-3226-4247-B2B8-F3CA22E9CDC4}"/>
    <cellStyle name="Comma 3 2 2 8 2 2 3" xfId="35354" xr:uid="{D6FBDD86-B51D-4CB2-A861-8AC22C2A0FE3}"/>
    <cellStyle name="Comma 3 2 2 8 2 3" xfId="16922" xr:uid="{ECF18474-F85B-4638-B3FB-47EC7DFCA67A}"/>
    <cellStyle name="Comma 3 2 2 8 2 3 2" xfId="41498" xr:uid="{23B8D94F-9AE7-4295-BC65-F96D8842DC92}"/>
    <cellStyle name="Comma 3 2 2 8 2 4" xfId="29210" xr:uid="{05546659-A823-43C5-B65F-7DA8DF2C732A}"/>
    <cellStyle name="Comma 3 2 2 8 3" xfId="7706" xr:uid="{CB52F568-0DFD-498B-80BA-BE51413CD080}"/>
    <cellStyle name="Comma 3 2 2 8 3 2" xfId="19994" xr:uid="{3C895ADE-E689-4F99-A007-6EC02FD06D0F}"/>
    <cellStyle name="Comma 3 2 2 8 3 2 2" xfId="44570" xr:uid="{419E2288-72B3-461A-A075-6D5AED3769A5}"/>
    <cellStyle name="Comma 3 2 2 8 3 3" xfId="32282" xr:uid="{DF80BB7E-002A-4587-91E4-E45889C23CFB}"/>
    <cellStyle name="Comma 3 2 2 8 4" xfId="13850" xr:uid="{8CE9E357-707B-445A-A2C0-F41E10CE9573}"/>
    <cellStyle name="Comma 3 2 2 8 4 2" xfId="38426" xr:uid="{E0900C8C-3720-4226-9224-CC6C1D4AEFD9}"/>
    <cellStyle name="Comma 3 2 2 8 5" xfId="26138" xr:uid="{0C578355-1118-4743-B61B-8C8F413C41FD}"/>
    <cellStyle name="Comma 3 2 2 9" xfId="3098" xr:uid="{561DC6E6-7D16-44F7-A0A4-7C294F6B4C9D}"/>
    <cellStyle name="Comma 3 2 2 9 2" xfId="9242" xr:uid="{508C605C-40C4-4F5E-94B0-9D54FD7AD9DA}"/>
    <cellStyle name="Comma 3 2 2 9 2 2" xfId="21530" xr:uid="{F282BC9B-5262-440F-A0E5-F92409E65520}"/>
    <cellStyle name="Comma 3 2 2 9 2 2 2" xfId="46106" xr:uid="{EFCB1837-C482-4050-B845-08AFD51BB7EC}"/>
    <cellStyle name="Comma 3 2 2 9 2 3" xfId="33818" xr:uid="{8421F1DC-EDE2-4E4A-AAA3-02955F81CF45}"/>
    <cellStyle name="Comma 3 2 2 9 3" xfId="15386" xr:uid="{9182B98D-CD56-4E05-87FB-0B8777457CFA}"/>
    <cellStyle name="Comma 3 2 2 9 3 2" xfId="39962" xr:uid="{87A50F0F-F5F6-4500-A669-BA22EC46FAFC}"/>
    <cellStyle name="Comma 3 2 2 9 4" xfId="27674" xr:uid="{55B7323A-BB54-4857-90D7-6511202B0379}"/>
    <cellStyle name="Comma 3 2 3" xfId="39" xr:uid="{D2AD4BD9-59E7-4A69-B53F-F6A7DD39A912}"/>
    <cellStyle name="Comma 3 2 3 10" xfId="12327" xr:uid="{052BF235-9AEC-47C7-881B-4E5D0A19CDE1}"/>
    <cellStyle name="Comma 3 2 3 10 2" xfId="36903" xr:uid="{D8BF3B74-6FFD-449D-A29B-BC9E28E8A111}"/>
    <cellStyle name="Comma 3 2 3 11" xfId="24615" xr:uid="{165117D1-5A40-494A-9699-5BFD9EF64E84}"/>
    <cellStyle name="Comma 3 2 3 2" xfId="87" xr:uid="{F76CEF84-AEE7-422A-9368-94878B5FB3C0}"/>
    <cellStyle name="Comma 3 2 3 2 10" xfId="24663" xr:uid="{9F29658F-B0ED-453C-BF92-C864BF19DDCC}"/>
    <cellStyle name="Comma 3 2 3 2 2" xfId="183" xr:uid="{14BD0B29-0278-4E82-9A7B-7B86E7128119}"/>
    <cellStyle name="Comma 3 2 3 2 2 2" xfId="375" xr:uid="{CFF13A0A-AB73-4F4B-8633-5393AE2FDE9B}"/>
    <cellStyle name="Comma 3 2 3 2 2 2 2" xfId="759" xr:uid="{FF7CBCCA-7272-4160-BAEA-FCCEB6B4B4FA}"/>
    <cellStyle name="Comma 3 2 3 2 2 2 2 2" xfId="1527" xr:uid="{E1B2C306-02EC-4D5A-A973-CDFAD4ECF2CF}"/>
    <cellStyle name="Comma 3 2 3 2 2 2 2 2 2" xfId="3063" xr:uid="{1E65DCCC-BC61-405B-BEB3-13B30A3B6F61}"/>
    <cellStyle name="Comma 3 2 3 2 2 2 2 2 2 2" xfId="6135" xr:uid="{02388D52-CD29-4467-9923-56EFF7EDD4E6}"/>
    <cellStyle name="Comma 3 2 3 2 2 2 2 2 2 2 2" xfId="12279" xr:uid="{BBF4BCEA-25F3-4DBC-B16E-9CA84FE158CA}"/>
    <cellStyle name="Comma 3 2 3 2 2 2 2 2 2 2 2 2" xfId="24567" xr:uid="{DA9334F5-8CBC-41FC-86AC-A5E1E34F09A3}"/>
    <cellStyle name="Comma 3 2 3 2 2 2 2 2 2 2 2 2 2" xfId="49143" xr:uid="{8AACCE0A-6D72-4663-AF27-90BAF0C71146}"/>
    <cellStyle name="Comma 3 2 3 2 2 2 2 2 2 2 2 3" xfId="36855" xr:uid="{2280D4F6-EBB2-4C2D-B46C-232A30A513B6}"/>
    <cellStyle name="Comma 3 2 3 2 2 2 2 2 2 2 3" xfId="18423" xr:uid="{8DF6F4C0-0EA5-4773-8D05-06014EDF709D}"/>
    <cellStyle name="Comma 3 2 3 2 2 2 2 2 2 2 3 2" xfId="42999" xr:uid="{CCBBC435-F5FD-4A66-B41E-57D1381E0257}"/>
    <cellStyle name="Comma 3 2 3 2 2 2 2 2 2 2 4" xfId="30711" xr:uid="{30EA8F44-2D47-418C-91F6-48DB6406798E}"/>
    <cellStyle name="Comma 3 2 3 2 2 2 2 2 2 3" xfId="9207" xr:uid="{37FAC29B-81EA-4B30-9CE0-A2DC3D036A50}"/>
    <cellStyle name="Comma 3 2 3 2 2 2 2 2 2 3 2" xfId="21495" xr:uid="{56DAA1AF-4DAF-4232-ACD9-BCE14AA037D3}"/>
    <cellStyle name="Comma 3 2 3 2 2 2 2 2 2 3 2 2" xfId="46071" xr:uid="{5ADEBA9C-4035-4D5F-BFF9-8736D13B6AC3}"/>
    <cellStyle name="Comma 3 2 3 2 2 2 2 2 2 3 3" xfId="33783" xr:uid="{6A38C119-4664-4A8F-B64D-2356F1CB0D17}"/>
    <cellStyle name="Comma 3 2 3 2 2 2 2 2 2 4" xfId="15351" xr:uid="{FA61A9B7-0AD0-4734-8B29-45D61865241B}"/>
    <cellStyle name="Comma 3 2 3 2 2 2 2 2 2 4 2" xfId="39927" xr:uid="{BA885025-D62B-4A62-B27D-C629A89119CF}"/>
    <cellStyle name="Comma 3 2 3 2 2 2 2 2 2 5" xfId="27639" xr:uid="{68805B3B-EE6E-4E62-BBF3-91BE15C36DF8}"/>
    <cellStyle name="Comma 3 2 3 2 2 2 2 2 3" xfId="4599" xr:uid="{CCF3DB1A-1358-45B5-BCEA-367D847E8F95}"/>
    <cellStyle name="Comma 3 2 3 2 2 2 2 2 3 2" xfId="10743" xr:uid="{FD799118-975C-4CC8-9562-62A3C6B9AB88}"/>
    <cellStyle name="Comma 3 2 3 2 2 2 2 2 3 2 2" xfId="23031" xr:uid="{0AEA6FBE-F1D7-4B13-B756-2A2B3F3BDB21}"/>
    <cellStyle name="Comma 3 2 3 2 2 2 2 2 3 2 2 2" xfId="47607" xr:uid="{BA214566-2882-48E8-9C4F-F5CE3EE7E75C}"/>
    <cellStyle name="Comma 3 2 3 2 2 2 2 2 3 2 3" xfId="35319" xr:uid="{B6D268A4-9E92-4C43-98B1-9076BD0E803B}"/>
    <cellStyle name="Comma 3 2 3 2 2 2 2 2 3 3" xfId="16887" xr:uid="{BAD3FD82-5A76-44AC-853F-A5340283C0CD}"/>
    <cellStyle name="Comma 3 2 3 2 2 2 2 2 3 3 2" xfId="41463" xr:uid="{6556D9D8-4138-4B0A-93C0-A95D40C69A64}"/>
    <cellStyle name="Comma 3 2 3 2 2 2 2 2 3 4" xfId="29175" xr:uid="{09770D70-2C0A-4E45-8D84-181EF9F7A58C}"/>
    <cellStyle name="Comma 3 2 3 2 2 2 2 2 4" xfId="7671" xr:uid="{BA14D328-E31A-4D15-844A-7319D65B9B97}"/>
    <cellStyle name="Comma 3 2 3 2 2 2 2 2 4 2" xfId="19959" xr:uid="{549DB318-E4D8-4539-8DCE-4024DBF341A5}"/>
    <cellStyle name="Comma 3 2 3 2 2 2 2 2 4 2 2" xfId="44535" xr:uid="{393B7531-BF3F-40D6-A6E5-C50D8FC8C69F}"/>
    <cellStyle name="Comma 3 2 3 2 2 2 2 2 4 3" xfId="32247" xr:uid="{C6066AE3-49C4-4CD6-891C-1B86504679AB}"/>
    <cellStyle name="Comma 3 2 3 2 2 2 2 2 5" xfId="13815" xr:uid="{3729B53E-3A19-433F-9DD7-B7A768F065C8}"/>
    <cellStyle name="Comma 3 2 3 2 2 2 2 2 5 2" xfId="38391" xr:uid="{8645D4EC-40E1-4F58-B31B-58AEB25E5CC9}"/>
    <cellStyle name="Comma 3 2 3 2 2 2 2 2 6" xfId="26103" xr:uid="{9BF30367-E821-480E-87A2-D914B59A4166}"/>
    <cellStyle name="Comma 3 2 3 2 2 2 2 3" xfId="2295" xr:uid="{C9085FEF-9196-449E-8A7F-3750FAFF85F6}"/>
    <cellStyle name="Comma 3 2 3 2 2 2 2 3 2" xfId="5367" xr:uid="{08A078B6-A9D1-46C0-BA97-05FE81669EAA}"/>
    <cellStyle name="Comma 3 2 3 2 2 2 2 3 2 2" xfId="11511" xr:uid="{DA8EAEE3-3B78-4C63-8BC2-901227F8BF02}"/>
    <cellStyle name="Comma 3 2 3 2 2 2 2 3 2 2 2" xfId="23799" xr:uid="{D63B4E46-DEAA-4A47-AA50-FB0A23417BCB}"/>
    <cellStyle name="Comma 3 2 3 2 2 2 2 3 2 2 2 2" xfId="48375" xr:uid="{9BB3A9E4-7F82-4D5A-B8DD-C09015285D13}"/>
    <cellStyle name="Comma 3 2 3 2 2 2 2 3 2 2 3" xfId="36087" xr:uid="{B8F8DB0F-3D09-412C-B379-00117E5BCFFD}"/>
    <cellStyle name="Comma 3 2 3 2 2 2 2 3 2 3" xfId="17655" xr:uid="{520DEF9E-6096-48F0-8C9C-DB556C1DC914}"/>
    <cellStyle name="Comma 3 2 3 2 2 2 2 3 2 3 2" xfId="42231" xr:uid="{11DA0F59-EF8B-499A-87F6-70974E8AAF02}"/>
    <cellStyle name="Comma 3 2 3 2 2 2 2 3 2 4" xfId="29943" xr:uid="{4AC24A36-9370-4419-AB49-D8071C2DF295}"/>
    <cellStyle name="Comma 3 2 3 2 2 2 2 3 3" xfId="8439" xr:uid="{EF0698CF-89D0-4045-9B4D-8FE745A8B631}"/>
    <cellStyle name="Comma 3 2 3 2 2 2 2 3 3 2" xfId="20727" xr:uid="{07078B35-BFF8-4EDB-A4B4-995E9D35A790}"/>
    <cellStyle name="Comma 3 2 3 2 2 2 2 3 3 2 2" xfId="45303" xr:uid="{E3BCE227-3521-4200-8AF2-8461F0F3FC34}"/>
    <cellStyle name="Comma 3 2 3 2 2 2 2 3 3 3" xfId="33015" xr:uid="{753BDC2D-FD2B-4416-A319-8180294FDCF6}"/>
    <cellStyle name="Comma 3 2 3 2 2 2 2 3 4" xfId="14583" xr:uid="{8962C8D5-441E-4383-8536-CD0AE713ED0E}"/>
    <cellStyle name="Comma 3 2 3 2 2 2 2 3 4 2" xfId="39159" xr:uid="{38A9B447-BEAA-43D7-9597-8246BB70BC9D}"/>
    <cellStyle name="Comma 3 2 3 2 2 2 2 3 5" xfId="26871" xr:uid="{0A0322F3-D90E-4220-B41F-B882C0B388D8}"/>
    <cellStyle name="Comma 3 2 3 2 2 2 2 4" xfId="3831" xr:uid="{BEA62FCC-1FA3-4EFB-B0E6-4253D9E984FD}"/>
    <cellStyle name="Comma 3 2 3 2 2 2 2 4 2" xfId="9975" xr:uid="{FD0D21BF-5150-4DB8-9293-489598F4EE1C}"/>
    <cellStyle name="Comma 3 2 3 2 2 2 2 4 2 2" xfId="22263" xr:uid="{A4999DC3-7966-42A6-A606-9F33B2E2541D}"/>
    <cellStyle name="Comma 3 2 3 2 2 2 2 4 2 2 2" xfId="46839" xr:uid="{C4AA1A97-C08E-4C53-BFF1-06874DF56DE2}"/>
    <cellStyle name="Comma 3 2 3 2 2 2 2 4 2 3" xfId="34551" xr:uid="{A1B1953F-19AE-4991-88D9-12263488EC4A}"/>
    <cellStyle name="Comma 3 2 3 2 2 2 2 4 3" xfId="16119" xr:uid="{A3A0BC32-FE80-4190-B2AE-EB973CFA22BB}"/>
    <cellStyle name="Comma 3 2 3 2 2 2 2 4 3 2" xfId="40695" xr:uid="{9085C164-D346-4C7C-8329-BEFA6EACE855}"/>
    <cellStyle name="Comma 3 2 3 2 2 2 2 4 4" xfId="28407" xr:uid="{DFA10B8E-7A47-4FA7-8354-214760B94CB5}"/>
    <cellStyle name="Comma 3 2 3 2 2 2 2 5" xfId="6903" xr:uid="{3034B6CA-8EAD-4388-9886-59B5B6F3A8BD}"/>
    <cellStyle name="Comma 3 2 3 2 2 2 2 5 2" xfId="19191" xr:uid="{E6AC3102-434B-423C-A37E-970E2DE89735}"/>
    <cellStyle name="Comma 3 2 3 2 2 2 2 5 2 2" xfId="43767" xr:uid="{14613153-2AC8-4697-B278-964216DAC937}"/>
    <cellStyle name="Comma 3 2 3 2 2 2 2 5 3" xfId="31479" xr:uid="{C28A4E53-3405-47D2-BDDB-C185A5458CB3}"/>
    <cellStyle name="Comma 3 2 3 2 2 2 2 6" xfId="13047" xr:uid="{2308B45D-7B77-4998-9C0C-F3D858845C4F}"/>
    <cellStyle name="Comma 3 2 3 2 2 2 2 6 2" xfId="37623" xr:uid="{1BD08A1C-8188-4C4F-8228-B5E78E19564A}"/>
    <cellStyle name="Comma 3 2 3 2 2 2 2 7" xfId="25335" xr:uid="{E6C6596B-2024-4FAF-A99D-093BAEC15D11}"/>
    <cellStyle name="Comma 3 2 3 2 2 2 3" xfId="1143" xr:uid="{44CF84F9-D085-4BCB-9999-F5A156FC945F}"/>
    <cellStyle name="Comma 3 2 3 2 2 2 3 2" xfId="2679" xr:uid="{522465B2-06FF-4D41-9E07-B4D79093751B}"/>
    <cellStyle name="Comma 3 2 3 2 2 2 3 2 2" xfId="5751" xr:uid="{BA557A6D-62FE-4E53-A9C6-0E452783F04C}"/>
    <cellStyle name="Comma 3 2 3 2 2 2 3 2 2 2" xfId="11895" xr:uid="{B1FD2C15-E1F1-44B9-ADCC-D1952833168B}"/>
    <cellStyle name="Comma 3 2 3 2 2 2 3 2 2 2 2" xfId="24183" xr:uid="{6B5638F6-8AA1-4499-82D5-54E32330AAAC}"/>
    <cellStyle name="Comma 3 2 3 2 2 2 3 2 2 2 2 2" xfId="48759" xr:uid="{D3596DE5-6D3A-4109-9A9E-FE2FBC8326A1}"/>
    <cellStyle name="Comma 3 2 3 2 2 2 3 2 2 2 3" xfId="36471" xr:uid="{3D8E46A5-FA0D-403D-A588-867BB5C2044D}"/>
    <cellStyle name="Comma 3 2 3 2 2 2 3 2 2 3" xfId="18039" xr:uid="{5B76C921-34D4-4C15-88D6-EB313050CCA3}"/>
    <cellStyle name="Comma 3 2 3 2 2 2 3 2 2 3 2" xfId="42615" xr:uid="{C6854B67-3450-4A72-AF60-9A73E2314092}"/>
    <cellStyle name="Comma 3 2 3 2 2 2 3 2 2 4" xfId="30327" xr:uid="{795935B8-EAE9-4EBF-8322-D09C59688199}"/>
    <cellStyle name="Comma 3 2 3 2 2 2 3 2 3" xfId="8823" xr:uid="{280A1A06-3375-48BB-9728-3D428D5D00F3}"/>
    <cellStyle name="Comma 3 2 3 2 2 2 3 2 3 2" xfId="21111" xr:uid="{CEEC56F6-4D22-4474-86E9-CD2E06E790B3}"/>
    <cellStyle name="Comma 3 2 3 2 2 2 3 2 3 2 2" xfId="45687" xr:uid="{02FA8B8B-AE66-452F-A162-2FBE8CB20497}"/>
    <cellStyle name="Comma 3 2 3 2 2 2 3 2 3 3" xfId="33399" xr:uid="{6FD3DFB2-CE3B-4785-98CA-E7925FA38043}"/>
    <cellStyle name="Comma 3 2 3 2 2 2 3 2 4" xfId="14967" xr:uid="{589EDC91-89B1-4218-A95A-1DB0710C81EF}"/>
    <cellStyle name="Comma 3 2 3 2 2 2 3 2 4 2" xfId="39543" xr:uid="{206D4996-E5F7-4866-8624-0BD933519924}"/>
    <cellStyle name="Comma 3 2 3 2 2 2 3 2 5" xfId="27255" xr:uid="{47F172AC-9FE3-4F5A-8AEE-237264B1D2C8}"/>
    <cellStyle name="Comma 3 2 3 2 2 2 3 3" xfId="4215" xr:uid="{A987B481-FAFD-41C1-A502-476954C95C61}"/>
    <cellStyle name="Comma 3 2 3 2 2 2 3 3 2" xfId="10359" xr:uid="{23F97DAA-37B4-42A5-9A99-BD67B350875A}"/>
    <cellStyle name="Comma 3 2 3 2 2 2 3 3 2 2" xfId="22647" xr:uid="{63CCD897-F319-4CA0-B3AB-38B43B04DF27}"/>
    <cellStyle name="Comma 3 2 3 2 2 2 3 3 2 2 2" xfId="47223" xr:uid="{A6288A3F-4E54-431A-B9D8-402B4485F9E7}"/>
    <cellStyle name="Comma 3 2 3 2 2 2 3 3 2 3" xfId="34935" xr:uid="{E6B3DD9E-9903-43CC-A184-3F7BC507EA73}"/>
    <cellStyle name="Comma 3 2 3 2 2 2 3 3 3" xfId="16503" xr:uid="{34D90F4B-BFDB-40DB-9BE0-9DA3DFAF3901}"/>
    <cellStyle name="Comma 3 2 3 2 2 2 3 3 3 2" xfId="41079" xr:uid="{110FC13A-DE17-46EB-8390-0E8C89EA5F6D}"/>
    <cellStyle name="Comma 3 2 3 2 2 2 3 3 4" xfId="28791" xr:uid="{4BC38D07-2CA5-4661-8D97-554404B8C984}"/>
    <cellStyle name="Comma 3 2 3 2 2 2 3 4" xfId="7287" xr:uid="{C52E7D4C-E892-4B5F-9D1B-C2623A812D1D}"/>
    <cellStyle name="Comma 3 2 3 2 2 2 3 4 2" xfId="19575" xr:uid="{2B14442B-2349-4B94-886F-A68821245599}"/>
    <cellStyle name="Comma 3 2 3 2 2 2 3 4 2 2" xfId="44151" xr:uid="{E54E321C-547E-48C3-A965-58E56D289F88}"/>
    <cellStyle name="Comma 3 2 3 2 2 2 3 4 3" xfId="31863" xr:uid="{417B9C2B-027E-4A16-A150-5D86FAAFEF46}"/>
    <cellStyle name="Comma 3 2 3 2 2 2 3 5" xfId="13431" xr:uid="{54A14358-B170-4CF9-A555-142EFF3D6EE5}"/>
    <cellStyle name="Comma 3 2 3 2 2 2 3 5 2" xfId="38007" xr:uid="{29DDDE81-DFB6-4FE1-90A8-F557518931CF}"/>
    <cellStyle name="Comma 3 2 3 2 2 2 3 6" xfId="25719" xr:uid="{F548B5D1-CA94-4405-A043-0FF6FD77C570}"/>
    <cellStyle name="Comma 3 2 3 2 2 2 4" xfId="1911" xr:uid="{780DA405-BCE6-4182-94B1-C426F37BC649}"/>
    <cellStyle name="Comma 3 2 3 2 2 2 4 2" xfId="4983" xr:uid="{0C428B91-F5D0-4718-A8EC-9C4C3CD42986}"/>
    <cellStyle name="Comma 3 2 3 2 2 2 4 2 2" xfId="11127" xr:uid="{B8176F6C-71D6-4F90-87B9-9A95EB155FE5}"/>
    <cellStyle name="Comma 3 2 3 2 2 2 4 2 2 2" xfId="23415" xr:uid="{0B131980-E3F2-46FD-AED2-89B8CF9B98A2}"/>
    <cellStyle name="Comma 3 2 3 2 2 2 4 2 2 2 2" xfId="47991" xr:uid="{07EE02E6-FF19-485A-9E9E-88338ABFDFB1}"/>
    <cellStyle name="Comma 3 2 3 2 2 2 4 2 2 3" xfId="35703" xr:uid="{C7F663BA-F620-4B58-B07D-E6B92A92B719}"/>
    <cellStyle name="Comma 3 2 3 2 2 2 4 2 3" xfId="17271" xr:uid="{CF67A517-F924-4544-B83D-11155B84DB42}"/>
    <cellStyle name="Comma 3 2 3 2 2 2 4 2 3 2" xfId="41847" xr:uid="{4B7CDF8D-F7A9-4A88-A92F-59CD9FC86DD1}"/>
    <cellStyle name="Comma 3 2 3 2 2 2 4 2 4" xfId="29559" xr:uid="{FC96A4C5-B34C-4BE3-A921-08479D2223FD}"/>
    <cellStyle name="Comma 3 2 3 2 2 2 4 3" xfId="8055" xr:uid="{E2D83D9C-F1ED-45EE-B5A9-4EE46B4AF21F}"/>
    <cellStyle name="Comma 3 2 3 2 2 2 4 3 2" xfId="20343" xr:uid="{77D274B8-4194-464B-B21B-316998500779}"/>
    <cellStyle name="Comma 3 2 3 2 2 2 4 3 2 2" xfId="44919" xr:uid="{8C743182-8618-4677-9158-E002AA8BF927}"/>
    <cellStyle name="Comma 3 2 3 2 2 2 4 3 3" xfId="32631" xr:uid="{30B4A565-90FA-4B5D-BDBE-309968D3FE26}"/>
    <cellStyle name="Comma 3 2 3 2 2 2 4 4" xfId="14199" xr:uid="{39D4D951-E715-4F86-ABF7-727D1A2F8CAA}"/>
    <cellStyle name="Comma 3 2 3 2 2 2 4 4 2" xfId="38775" xr:uid="{774140C4-4C19-4549-B1E7-FFA015F0173D}"/>
    <cellStyle name="Comma 3 2 3 2 2 2 4 5" xfId="26487" xr:uid="{49BE88E2-5950-4084-90FF-1CFF1168E90A}"/>
    <cellStyle name="Comma 3 2 3 2 2 2 5" xfId="3447" xr:uid="{2F6ACBE5-C691-4A71-9AAC-780C5C5891F3}"/>
    <cellStyle name="Comma 3 2 3 2 2 2 5 2" xfId="9591" xr:uid="{74569247-49D8-4BDB-889F-AAF2EC2F8072}"/>
    <cellStyle name="Comma 3 2 3 2 2 2 5 2 2" xfId="21879" xr:uid="{CCD4E225-536F-4584-B699-89D36ADF79E1}"/>
    <cellStyle name="Comma 3 2 3 2 2 2 5 2 2 2" xfId="46455" xr:uid="{50263239-A23E-413B-85FD-606052608FBA}"/>
    <cellStyle name="Comma 3 2 3 2 2 2 5 2 3" xfId="34167" xr:uid="{7187FF70-C38A-4810-9E2C-58381A3AEAB1}"/>
    <cellStyle name="Comma 3 2 3 2 2 2 5 3" xfId="15735" xr:uid="{40E47E90-DD92-4164-BEF3-FE0010892071}"/>
    <cellStyle name="Comma 3 2 3 2 2 2 5 3 2" xfId="40311" xr:uid="{5765A8F2-0108-4F27-84A0-FD5C9A891163}"/>
    <cellStyle name="Comma 3 2 3 2 2 2 5 4" xfId="28023" xr:uid="{CB00B1A8-7739-4D93-B53F-11B4F4433ED2}"/>
    <cellStyle name="Comma 3 2 3 2 2 2 6" xfId="6519" xr:uid="{C1A36C55-8919-46F4-AF7A-1081203D7166}"/>
    <cellStyle name="Comma 3 2 3 2 2 2 6 2" xfId="18807" xr:uid="{AC6C26AA-52B5-4737-AC69-309D15833263}"/>
    <cellStyle name="Comma 3 2 3 2 2 2 6 2 2" xfId="43383" xr:uid="{5A8CE265-D254-44BC-8A5B-7590AA25A440}"/>
    <cellStyle name="Comma 3 2 3 2 2 2 6 3" xfId="31095" xr:uid="{6C9F9CA8-26F1-48FB-AE09-92EE2D440D55}"/>
    <cellStyle name="Comma 3 2 3 2 2 2 7" xfId="12663" xr:uid="{9519CE6A-EB88-4742-978B-A8ED9F1A043B}"/>
    <cellStyle name="Comma 3 2 3 2 2 2 7 2" xfId="37239" xr:uid="{780C5125-26C2-496E-B938-D4A868A63F40}"/>
    <cellStyle name="Comma 3 2 3 2 2 2 8" xfId="24951" xr:uid="{2C8AF01D-0668-408F-8F4F-69FC3AC3A79A}"/>
    <cellStyle name="Comma 3 2 3 2 2 3" xfId="567" xr:uid="{4BF24DDD-99A1-446E-B9D6-34A6478E410B}"/>
    <cellStyle name="Comma 3 2 3 2 2 3 2" xfId="1335" xr:uid="{2F5758FB-BCDA-41A3-BDF3-E863AF7B4AEF}"/>
    <cellStyle name="Comma 3 2 3 2 2 3 2 2" xfId="2871" xr:uid="{68F3D98E-67E2-4D79-A4D4-A5ABBD52673A}"/>
    <cellStyle name="Comma 3 2 3 2 2 3 2 2 2" xfId="5943" xr:uid="{852E7EEB-615F-446B-A8CB-924D1F5C1D76}"/>
    <cellStyle name="Comma 3 2 3 2 2 3 2 2 2 2" xfId="12087" xr:uid="{C362E2C4-D1B7-4BF0-A76B-45B5F648683A}"/>
    <cellStyle name="Comma 3 2 3 2 2 3 2 2 2 2 2" xfId="24375" xr:uid="{1C6B10D0-7679-4D3D-BE8B-C03635693934}"/>
    <cellStyle name="Comma 3 2 3 2 2 3 2 2 2 2 2 2" xfId="48951" xr:uid="{3B614C4D-2971-4EE9-93E4-CA7A1265E74B}"/>
    <cellStyle name="Comma 3 2 3 2 2 3 2 2 2 2 3" xfId="36663" xr:uid="{A35E05F3-4E8B-47E6-88A5-133C3020720F}"/>
    <cellStyle name="Comma 3 2 3 2 2 3 2 2 2 3" xfId="18231" xr:uid="{5006C449-5882-4951-977F-9BEED0427453}"/>
    <cellStyle name="Comma 3 2 3 2 2 3 2 2 2 3 2" xfId="42807" xr:uid="{82F486E2-1599-4E1C-96B2-0A7E9459EE1B}"/>
    <cellStyle name="Comma 3 2 3 2 2 3 2 2 2 4" xfId="30519" xr:uid="{EB6B33CF-5EDA-4283-B6C0-600D8932A106}"/>
    <cellStyle name="Comma 3 2 3 2 2 3 2 2 3" xfId="9015" xr:uid="{89873293-5112-48D6-9649-2AC6ABAC41A4}"/>
    <cellStyle name="Comma 3 2 3 2 2 3 2 2 3 2" xfId="21303" xr:uid="{630D136E-8D38-46B5-BCC6-C6BF7826EC43}"/>
    <cellStyle name="Comma 3 2 3 2 2 3 2 2 3 2 2" xfId="45879" xr:uid="{3C9134C5-EF5A-457D-9DC3-FD40E3159D68}"/>
    <cellStyle name="Comma 3 2 3 2 2 3 2 2 3 3" xfId="33591" xr:uid="{F80F16C9-CA44-4989-B1C3-4245F85002F6}"/>
    <cellStyle name="Comma 3 2 3 2 2 3 2 2 4" xfId="15159" xr:uid="{9E9AB28A-EA88-44D9-B763-969987376D74}"/>
    <cellStyle name="Comma 3 2 3 2 2 3 2 2 4 2" xfId="39735" xr:uid="{B0C8BB5B-16E9-4A52-B135-3754DD7EBE53}"/>
    <cellStyle name="Comma 3 2 3 2 2 3 2 2 5" xfId="27447" xr:uid="{77E90CE6-76DD-4627-96C3-0C4CD33C6E67}"/>
    <cellStyle name="Comma 3 2 3 2 2 3 2 3" xfId="4407" xr:uid="{0432F4FD-1502-4756-99BD-18790DE10FA6}"/>
    <cellStyle name="Comma 3 2 3 2 2 3 2 3 2" xfId="10551" xr:uid="{A4D19F38-EBDB-47CF-8C58-3256EE30781A}"/>
    <cellStyle name="Comma 3 2 3 2 2 3 2 3 2 2" xfId="22839" xr:uid="{1FEBD4CE-0847-4E88-BD44-02043ED0DF2B}"/>
    <cellStyle name="Comma 3 2 3 2 2 3 2 3 2 2 2" xfId="47415" xr:uid="{CA3E27AB-1342-4B99-9370-5C4308896DB9}"/>
    <cellStyle name="Comma 3 2 3 2 2 3 2 3 2 3" xfId="35127" xr:uid="{65A347BD-F734-4468-969A-03EE3C1281ED}"/>
    <cellStyle name="Comma 3 2 3 2 2 3 2 3 3" xfId="16695" xr:uid="{8C5E678B-0D57-41F4-87B3-CE3CE760DDC6}"/>
    <cellStyle name="Comma 3 2 3 2 2 3 2 3 3 2" xfId="41271" xr:uid="{DFB92AAA-0526-4C44-BAD6-41087FC7A134}"/>
    <cellStyle name="Comma 3 2 3 2 2 3 2 3 4" xfId="28983" xr:uid="{24D43437-0ADE-4ACC-B77D-B5C89D254596}"/>
    <cellStyle name="Comma 3 2 3 2 2 3 2 4" xfId="7479" xr:uid="{18869AA2-0F31-4016-8A57-E922291CD183}"/>
    <cellStyle name="Comma 3 2 3 2 2 3 2 4 2" xfId="19767" xr:uid="{A900E488-FA52-4106-816E-FD29B137C4B0}"/>
    <cellStyle name="Comma 3 2 3 2 2 3 2 4 2 2" xfId="44343" xr:uid="{BAEBAA07-F733-4564-A4E5-572B0904368C}"/>
    <cellStyle name="Comma 3 2 3 2 2 3 2 4 3" xfId="32055" xr:uid="{EB2ED87C-213A-48F9-8121-128367B40CDA}"/>
    <cellStyle name="Comma 3 2 3 2 2 3 2 5" xfId="13623" xr:uid="{23C40F48-FECB-4A95-8815-5372E177DF67}"/>
    <cellStyle name="Comma 3 2 3 2 2 3 2 5 2" xfId="38199" xr:uid="{13695DF1-B84A-4E71-8B67-E11644B15587}"/>
    <cellStyle name="Comma 3 2 3 2 2 3 2 6" xfId="25911" xr:uid="{9D7BF12F-3F23-427C-9468-33C97D6CA048}"/>
    <cellStyle name="Comma 3 2 3 2 2 3 3" xfId="2103" xr:uid="{8F8A92EF-AF6E-495C-B38D-9C73C1587E81}"/>
    <cellStyle name="Comma 3 2 3 2 2 3 3 2" xfId="5175" xr:uid="{781D2266-0876-4685-9CFB-33169DF5E4F0}"/>
    <cellStyle name="Comma 3 2 3 2 2 3 3 2 2" xfId="11319" xr:uid="{1DB5BDD4-6E7D-4407-B285-E898B8A5FFC7}"/>
    <cellStyle name="Comma 3 2 3 2 2 3 3 2 2 2" xfId="23607" xr:uid="{B6FD2890-FF8E-4CF5-BB33-AEB90728AD7A}"/>
    <cellStyle name="Comma 3 2 3 2 2 3 3 2 2 2 2" xfId="48183" xr:uid="{602C1120-743D-4729-BCAB-7EADAA06CB98}"/>
    <cellStyle name="Comma 3 2 3 2 2 3 3 2 2 3" xfId="35895" xr:uid="{4ACB6A7F-1114-44F7-87A4-873E152BF15C}"/>
    <cellStyle name="Comma 3 2 3 2 2 3 3 2 3" xfId="17463" xr:uid="{317B6FB7-CC69-4790-A03A-F1B9CE421569}"/>
    <cellStyle name="Comma 3 2 3 2 2 3 3 2 3 2" xfId="42039" xr:uid="{491BF65C-F07F-4B5F-BEF0-ABEAD92A2582}"/>
    <cellStyle name="Comma 3 2 3 2 2 3 3 2 4" xfId="29751" xr:uid="{A0B8B840-B0ED-4A21-9B48-7D24E2329332}"/>
    <cellStyle name="Comma 3 2 3 2 2 3 3 3" xfId="8247" xr:uid="{91D257B1-6EA1-4F41-9A55-80353A736480}"/>
    <cellStyle name="Comma 3 2 3 2 2 3 3 3 2" xfId="20535" xr:uid="{7DA28E06-70B0-4CA9-9B92-F2D590F71E4B}"/>
    <cellStyle name="Comma 3 2 3 2 2 3 3 3 2 2" xfId="45111" xr:uid="{A859A492-9F9E-4757-AA18-40C13F4E58EF}"/>
    <cellStyle name="Comma 3 2 3 2 2 3 3 3 3" xfId="32823" xr:uid="{ABBA0286-F1D0-404F-A8FC-EE91D76FFF3B}"/>
    <cellStyle name="Comma 3 2 3 2 2 3 3 4" xfId="14391" xr:uid="{570C5274-A899-424B-AD79-2999D1A49437}"/>
    <cellStyle name="Comma 3 2 3 2 2 3 3 4 2" xfId="38967" xr:uid="{5E2BD9B3-5ED2-410C-87DA-EAF7E781F753}"/>
    <cellStyle name="Comma 3 2 3 2 2 3 3 5" xfId="26679" xr:uid="{AFEB1578-0CE4-4443-A6D6-BF3D69C461F9}"/>
    <cellStyle name="Comma 3 2 3 2 2 3 4" xfId="3639" xr:uid="{BAF8A349-8BA1-4138-95C5-320445178EA0}"/>
    <cellStyle name="Comma 3 2 3 2 2 3 4 2" xfId="9783" xr:uid="{04E8C53F-5DCF-42AA-AA03-2F41694EB456}"/>
    <cellStyle name="Comma 3 2 3 2 2 3 4 2 2" xfId="22071" xr:uid="{4202D30D-A17E-4154-B671-1E6D6456C973}"/>
    <cellStyle name="Comma 3 2 3 2 2 3 4 2 2 2" xfId="46647" xr:uid="{79FB5C0E-60DB-4F30-BAF3-C711A6D0D9EE}"/>
    <cellStyle name="Comma 3 2 3 2 2 3 4 2 3" xfId="34359" xr:uid="{D6C07CFF-4960-4CC6-9F24-9A32FC0594DA}"/>
    <cellStyle name="Comma 3 2 3 2 2 3 4 3" xfId="15927" xr:uid="{23ABD3E4-E45F-4BF6-8394-FE12C931C2C6}"/>
    <cellStyle name="Comma 3 2 3 2 2 3 4 3 2" xfId="40503" xr:uid="{5DA8EF47-34B5-4AB7-9AA6-D8274D7BEB85}"/>
    <cellStyle name="Comma 3 2 3 2 2 3 4 4" xfId="28215" xr:uid="{985645C8-6E30-46D7-951E-1FF83DC9D69D}"/>
    <cellStyle name="Comma 3 2 3 2 2 3 5" xfId="6711" xr:uid="{4739D92B-C5B6-40C5-9D22-69F6899B89E0}"/>
    <cellStyle name="Comma 3 2 3 2 2 3 5 2" xfId="18999" xr:uid="{E7BACDBF-DB16-4056-92A8-1721AF20A8F0}"/>
    <cellStyle name="Comma 3 2 3 2 2 3 5 2 2" xfId="43575" xr:uid="{7EAB12D2-3751-4536-B3E0-6D4E3D09F084}"/>
    <cellStyle name="Comma 3 2 3 2 2 3 5 3" xfId="31287" xr:uid="{490BB895-B831-4D5D-B58B-D8DFD43D0B3A}"/>
    <cellStyle name="Comma 3 2 3 2 2 3 6" xfId="12855" xr:uid="{87E5E6CB-48AF-416C-A576-1A94AE14ACD5}"/>
    <cellStyle name="Comma 3 2 3 2 2 3 6 2" xfId="37431" xr:uid="{B88A32F1-39EF-47B1-91C7-0DF3729C462B}"/>
    <cellStyle name="Comma 3 2 3 2 2 3 7" xfId="25143" xr:uid="{9C58FE28-5B02-4CBD-9B83-95EA1E55B59A}"/>
    <cellStyle name="Comma 3 2 3 2 2 4" xfId="951" xr:uid="{D65E99DE-86FE-46B8-AE7F-1646301461E7}"/>
    <cellStyle name="Comma 3 2 3 2 2 4 2" xfId="2487" xr:uid="{08F6CF03-6C63-4620-BCAB-05EC73EB272E}"/>
    <cellStyle name="Comma 3 2 3 2 2 4 2 2" xfId="5559" xr:uid="{2ADD5A8D-3D96-4531-A064-2249158D3FAB}"/>
    <cellStyle name="Comma 3 2 3 2 2 4 2 2 2" xfId="11703" xr:uid="{461E2D0A-C094-4F78-8F7C-DBA9F7701660}"/>
    <cellStyle name="Comma 3 2 3 2 2 4 2 2 2 2" xfId="23991" xr:uid="{B3A92A64-BC0F-4691-9829-C496FCF661FB}"/>
    <cellStyle name="Comma 3 2 3 2 2 4 2 2 2 2 2" xfId="48567" xr:uid="{7AA3766D-AD2C-4282-A4BE-478D200C0042}"/>
    <cellStyle name="Comma 3 2 3 2 2 4 2 2 2 3" xfId="36279" xr:uid="{809CE5DF-0CBC-4BC8-817E-D01202845C1A}"/>
    <cellStyle name="Comma 3 2 3 2 2 4 2 2 3" xfId="17847" xr:uid="{A673E3CB-5BDB-40CE-8CBE-B6A5C1376E96}"/>
    <cellStyle name="Comma 3 2 3 2 2 4 2 2 3 2" xfId="42423" xr:uid="{11C651B5-DA02-4737-83C3-B31DD0DB9076}"/>
    <cellStyle name="Comma 3 2 3 2 2 4 2 2 4" xfId="30135" xr:uid="{DAED8DBC-25D9-4E32-8482-74A3D90E8861}"/>
    <cellStyle name="Comma 3 2 3 2 2 4 2 3" xfId="8631" xr:uid="{6828A2D5-B3BB-4BAE-BE0D-6617AAF1375C}"/>
    <cellStyle name="Comma 3 2 3 2 2 4 2 3 2" xfId="20919" xr:uid="{BE124E13-0EA4-4671-84D5-67F0DFAF1B07}"/>
    <cellStyle name="Comma 3 2 3 2 2 4 2 3 2 2" xfId="45495" xr:uid="{FC51C48D-29B2-49CD-91F7-2FEC917367B9}"/>
    <cellStyle name="Comma 3 2 3 2 2 4 2 3 3" xfId="33207" xr:uid="{0C16BCCE-D549-4ED2-9D4C-F4EF8DB7FCEE}"/>
    <cellStyle name="Comma 3 2 3 2 2 4 2 4" xfId="14775" xr:uid="{60EE432D-0A69-40C6-8D15-E4F366FB9DFB}"/>
    <cellStyle name="Comma 3 2 3 2 2 4 2 4 2" xfId="39351" xr:uid="{8E75C765-DBD5-4257-873E-F5FEC13F0EFD}"/>
    <cellStyle name="Comma 3 2 3 2 2 4 2 5" xfId="27063" xr:uid="{430C0D36-4AF8-411A-BBD8-3A95B2167C61}"/>
    <cellStyle name="Comma 3 2 3 2 2 4 3" xfId="4023" xr:uid="{5FAAF1FE-3F71-4348-83CF-EBBDFE4E6F68}"/>
    <cellStyle name="Comma 3 2 3 2 2 4 3 2" xfId="10167" xr:uid="{FD258240-31B7-4BB6-BE5A-D55B25DD5110}"/>
    <cellStyle name="Comma 3 2 3 2 2 4 3 2 2" xfId="22455" xr:uid="{62DA5853-749E-47F7-A2E3-A87B2C1A6F15}"/>
    <cellStyle name="Comma 3 2 3 2 2 4 3 2 2 2" xfId="47031" xr:uid="{1CD22720-E44E-4521-A329-7A91F0320588}"/>
    <cellStyle name="Comma 3 2 3 2 2 4 3 2 3" xfId="34743" xr:uid="{78761F09-8E28-495B-9C43-5D2402EBB524}"/>
    <cellStyle name="Comma 3 2 3 2 2 4 3 3" xfId="16311" xr:uid="{C210F5A1-DCA0-43CD-ACA2-E1187C2AF1C2}"/>
    <cellStyle name="Comma 3 2 3 2 2 4 3 3 2" xfId="40887" xr:uid="{ACD2AFC6-9605-4C24-97BA-C7FD5E03BBBF}"/>
    <cellStyle name="Comma 3 2 3 2 2 4 3 4" xfId="28599" xr:uid="{7B42036F-95F4-4DAE-8481-35B76C269CA1}"/>
    <cellStyle name="Comma 3 2 3 2 2 4 4" xfId="7095" xr:uid="{4601A488-F57F-4410-9772-E185913FF41B}"/>
    <cellStyle name="Comma 3 2 3 2 2 4 4 2" xfId="19383" xr:uid="{C4E93F2D-0366-4FD7-AE8D-E013FA7A1C62}"/>
    <cellStyle name="Comma 3 2 3 2 2 4 4 2 2" xfId="43959" xr:uid="{42D66B6A-D293-40DD-8A70-95C28A41B134}"/>
    <cellStyle name="Comma 3 2 3 2 2 4 4 3" xfId="31671" xr:uid="{A4B73C42-7256-436E-A940-72E32CB4B8A2}"/>
    <cellStyle name="Comma 3 2 3 2 2 4 5" xfId="13239" xr:uid="{5A6D145B-616C-44D6-B85B-1D0AA430C614}"/>
    <cellStyle name="Comma 3 2 3 2 2 4 5 2" xfId="37815" xr:uid="{1888793E-4B0E-4E34-B013-1BEFC1D0C29F}"/>
    <cellStyle name="Comma 3 2 3 2 2 4 6" xfId="25527" xr:uid="{2CE33C4A-9B34-428C-9850-90312897BC1A}"/>
    <cellStyle name="Comma 3 2 3 2 2 5" xfId="1719" xr:uid="{4968FC2B-AE79-45E4-B62C-32FD59B53CB9}"/>
    <cellStyle name="Comma 3 2 3 2 2 5 2" xfId="4791" xr:uid="{002456A4-6EA9-4527-AC4A-54795B6B7628}"/>
    <cellStyle name="Comma 3 2 3 2 2 5 2 2" xfId="10935" xr:uid="{5C287F36-5ACA-4445-B3AA-8B94F69AEAB8}"/>
    <cellStyle name="Comma 3 2 3 2 2 5 2 2 2" xfId="23223" xr:uid="{3D6F0900-60BC-4FEB-BFAB-B38256672DFB}"/>
    <cellStyle name="Comma 3 2 3 2 2 5 2 2 2 2" xfId="47799" xr:uid="{C71777EF-2DFE-4DF1-BF09-C41DAD5357B6}"/>
    <cellStyle name="Comma 3 2 3 2 2 5 2 2 3" xfId="35511" xr:uid="{38B74359-6C0A-495C-AA59-1B38F9D53B6E}"/>
    <cellStyle name="Comma 3 2 3 2 2 5 2 3" xfId="17079" xr:uid="{7133F83D-CD64-462F-82C4-F6F0CC2D956B}"/>
    <cellStyle name="Comma 3 2 3 2 2 5 2 3 2" xfId="41655" xr:uid="{C8481921-1843-43E4-8282-B470004AC10E}"/>
    <cellStyle name="Comma 3 2 3 2 2 5 2 4" xfId="29367" xr:uid="{B4744E05-6000-4FE2-B7D0-61A4900184D3}"/>
    <cellStyle name="Comma 3 2 3 2 2 5 3" xfId="7863" xr:uid="{BA2976C2-2C7F-483A-B08E-1F0D236964C6}"/>
    <cellStyle name="Comma 3 2 3 2 2 5 3 2" xfId="20151" xr:uid="{528A8A28-4593-40A3-8863-18F8BD4CFA03}"/>
    <cellStyle name="Comma 3 2 3 2 2 5 3 2 2" xfId="44727" xr:uid="{4234B949-1CF0-4D27-8482-5D27DB7E8AE3}"/>
    <cellStyle name="Comma 3 2 3 2 2 5 3 3" xfId="32439" xr:uid="{D3B9BC3A-86DC-4EA6-83C4-B53F16E2100E}"/>
    <cellStyle name="Comma 3 2 3 2 2 5 4" xfId="14007" xr:uid="{42EC4051-CBE0-43A0-9DCC-42C859ACB438}"/>
    <cellStyle name="Comma 3 2 3 2 2 5 4 2" xfId="38583" xr:uid="{78AE6369-BC32-4195-9FD4-AE94C946DB0B}"/>
    <cellStyle name="Comma 3 2 3 2 2 5 5" xfId="26295" xr:uid="{95FC3187-A0A4-412C-B441-76E3333650F1}"/>
    <cellStyle name="Comma 3 2 3 2 2 6" xfId="3255" xr:uid="{9D1B05DE-9CB4-48C7-9418-0D88DA63941E}"/>
    <cellStyle name="Comma 3 2 3 2 2 6 2" xfId="9399" xr:uid="{0A2096DE-D281-47B6-ACAF-4FC1EDC4024E}"/>
    <cellStyle name="Comma 3 2 3 2 2 6 2 2" xfId="21687" xr:uid="{D5E7620D-A886-4FE6-8F7C-1F4A6AF8F089}"/>
    <cellStyle name="Comma 3 2 3 2 2 6 2 2 2" xfId="46263" xr:uid="{7404E002-742D-4A8E-A544-E2AE2B4E2F47}"/>
    <cellStyle name="Comma 3 2 3 2 2 6 2 3" xfId="33975" xr:uid="{EFB47BA5-74BD-4585-A351-2E6D777558BA}"/>
    <cellStyle name="Comma 3 2 3 2 2 6 3" xfId="15543" xr:uid="{0D13692E-39FB-4C33-8517-EEAD34575F01}"/>
    <cellStyle name="Comma 3 2 3 2 2 6 3 2" xfId="40119" xr:uid="{94FCA258-0CEE-4E6C-8FF0-AA6840232E66}"/>
    <cellStyle name="Comma 3 2 3 2 2 6 4" xfId="27831" xr:uid="{F7063C1E-819E-4F18-B59C-BB1170758201}"/>
    <cellStyle name="Comma 3 2 3 2 2 7" xfId="6327" xr:uid="{EF13ECEA-6ADB-4F5D-BD07-E485F67D53DD}"/>
    <cellStyle name="Comma 3 2 3 2 2 7 2" xfId="18615" xr:uid="{8D31BB62-0794-4751-9A52-0239EB00DC9C}"/>
    <cellStyle name="Comma 3 2 3 2 2 7 2 2" xfId="43191" xr:uid="{C5B87BA9-77D4-4A99-A274-B033F0B5A392}"/>
    <cellStyle name="Comma 3 2 3 2 2 7 3" xfId="30903" xr:uid="{49E565D9-0B35-46FD-9DBB-43973722ED8C}"/>
    <cellStyle name="Comma 3 2 3 2 2 8" xfId="12471" xr:uid="{9923BB5C-2F1C-4F34-90C0-C45AD652DB4D}"/>
    <cellStyle name="Comma 3 2 3 2 2 8 2" xfId="37047" xr:uid="{5ADCB33D-6AA4-4CB5-A2B5-F8C5910D08AD}"/>
    <cellStyle name="Comma 3 2 3 2 2 9" xfId="24759" xr:uid="{C701906E-9E46-49E6-90E4-3AB3E764506C}"/>
    <cellStyle name="Comma 3 2 3 2 3" xfId="279" xr:uid="{5FC99016-EB13-4A8A-92B8-E9BC722EBDAE}"/>
    <cellStyle name="Comma 3 2 3 2 3 2" xfId="663" xr:uid="{0414440B-113E-41A3-B3F4-774D9BC0105E}"/>
    <cellStyle name="Comma 3 2 3 2 3 2 2" xfId="1431" xr:uid="{DC6EAB30-7F20-4933-A22C-D4FB63A27798}"/>
    <cellStyle name="Comma 3 2 3 2 3 2 2 2" xfId="2967" xr:uid="{AB5EF952-BCD7-4488-ADEF-67DB34C0FAA8}"/>
    <cellStyle name="Comma 3 2 3 2 3 2 2 2 2" xfId="6039" xr:uid="{5C14DE3C-F65A-4FA7-BC59-78F601DFB7D2}"/>
    <cellStyle name="Comma 3 2 3 2 3 2 2 2 2 2" xfId="12183" xr:uid="{6292003D-A0FA-46F9-9AA9-181A2D484600}"/>
    <cellStyle name="Comma 3 2 3 2 3 2 2 2 2 2 2" xfId="24471" xr:uid="{657BC0B1-2236-4F34-B76B-1646ABA94379}"/>
    <cellStyle name="Comma 3 2 3 2 3 2 2 2 2 2 2 2" xfId="49047" xr:uid="{31B7C755-D991-44AD-93B3-E57DD035D3B4}"/>
    <cellStyle name="Comma 3 2 3 2 3 2 2 2 2 2 3" xfId="36759" xr:uid="{D4C9ACDA-EB46-4C63-AB69-52F5A9F2E63F}"/>
    <cellStyle name="Comma 3 2 3 2 3 2 2 2 2 3" xfId="18327" xr:uid="{BB0FF9C0-112C-42D6-A5EE-5D739E615C2A}"/>
    <cellStyle name="Comma 3 2 3 2 3 2 2 2 2 3 2" xfId="42903" xr:uid="{C6FC7334-B56E-46D0-B0CF-BA5C3334E1A0}"/>
    <cellStyle name="Comma 3 2 3 2 3 2 2 2 2 4" xfId="30615" xr:uid="{93123ADD-0233-4AD9-98BA-B55051E1186B}"/>
    <cellStyle name="Comma 3 2 3 2 3 2 2 2 3" xfId="9111" xr:uid="{F7BCB210-F712-4F66-B1EE-752F8F9E5CA1}"/>
    <cellStyle name="Comma 3 2 3 2 3 2 2 2 3 2" xfId="21399" xr:uid="{A710302D-215E-40D3-8BBA-FB2BE486409C}"/>
    <cellStyle name="Comma 3 2 3 2 3 2 2 2 3 2 2" xfId="45975" xr:uid="{78B0A4CD-B74E-48EE-A028-EA73F1E5397E}"/>
    <cellStyle name="Comma 3 2 3 2 3 2 2 2 3 3" xfId="33687" xr:uid="{EFCCFCF4-892E-427C-A420-D88F25396F63}"/>
    <cellStyle name="Comma 3 2 3 2 3 2 2 2 4" xfId="15255" xr:uid="{A18B995E-6FBA-41BA-9946-19FDC1CAF131}"/>
    <cellStyle name="Comma 3 2 3 2 3 2 2 2 4 2" xfId="39831" xr:uid="{1BC3857D-5BBA-44BA-B240-5A4D68F63C5A}"/>
    <cellStyle name="Comma 3 2 3 2 3 2 2 2 5" xfId="27543" xr:uid="{3F24AF95-4804-467C-9B2C-5B4D12D63C89}"/>
    <cellStyle name="Comma 3 2 3 2 3 2 2 3" xfId="4503" xr:uid="{834AF400-6336-4EF3-AE8E-83598A914C08}"/>
    <cellStyle name="Comma 3 2 3 2 3 2 2 3 2" xfId="10647" xr:uid="{A4188087-2102-4555-9388-5BA6B5BFDA6C}"/>
    <cellStyle name="Comma 3 2 3 2 3 2 2 3 2 2" xfId="22935" xr:uid="{E0B1C716-E2D5-4592-9C03-6E364A26AA54}"/>
    <cellStyle name="Comma 3 2 3 2 3 2 2 3 2 2 2" xfId="47511" xr:uid="{ECDD79CD-2F58-4C93-9AF1-8A62F9B0FB9D}"/>
    <cellStyle name="Comma 3 2 3 2 3 2 2 3 2 3" xfId="35223" xr:uid="{07F3D113-8637-4166-8507-A79B957FF5D2}"/>
    <cellStyle name="Comma 3 2 3 2 3 2 2 3 3" xfId="16791" xr:uid="{30183D1D-E6A0-43B6-BC95-94B5D97A3A01}"/>
    <cellStyle name="Comma 3 2 3 2 3 2 2 3 3 2" xfId="41367" xr:uid="{3674ADFE-6F5D-4E40-9117-2F960404221C}"/>
    <cellStyle name="Comma 3 2 3 2 3 2 2 3 4" xfId="29079" xr:uid="{31F6D088-4470-41D5-BFE4-F79844432E6B}"/>
    <cellStyle name="Comma 3 2 3 2 3 2 2 4" xfId="7575" xr:uid="{1327DA54-352D-4C1B-8DC3-3568E24E4F6E}"/>
    <cellStyle name="Comma 3 2 3 2 3 2 2 4 2" xfId="19863" xr:uid="{C22EC8E7-EE9E-4A4A-8759-50B07997633D}"/>
    <cellStyle name="Comma 3 2 3 2 3 2 2 4 2 2" xfId="44439" xr:uid="{3DBFFFB3-873C-4660-9836-A7E592563B01}"/>
    <cellStyle name="Comma 3 2 3 2 3 2 2 4 3" xfId="32151" xr:uid="{2FAFECB2-F41A-4A48-A9D5-F4EF4B7A42F1}"/>
    <cellStyle name="Comma 3 2 3 2 3 2 2 5" xfId="13719" xr:uid="{B83EF3DE-755F-42DB-8A5B-C64DFAA50011}"/>
    <cellStyle name="Comma 3 2 3 2 3 2 2 5 2" xfId="38295" xr:uid="{BFE2678A-2CF9-4524-8F9C-877D0BDE508C}"/>
    <cellStyle name="Comma 3 2 3 2 3 2 2 6" xfId="26007" xr:uid="{FB158E16-DD16-424F-B867-FB041767ECBE}"/>
    <cellStyle name="Comma 3 2 3 2 3 2 3" xfId="2199" xr:uid="{5E00AD17-A041-48D4-9FD8-89757A578782}"/>
    <cellStyle name="Comma 3 2 3 2 3 2 3 2" xfId="5271" xr:uid="{3CE49EF0-8DEB-40FE-9425-57722B1F56FB}"/>
    <cellStyle name="Comma 3 2 3 2 3 2 3 2 2" xfId="11415" xr:uid="{EB985F6E-1ECD-4C72-8AEE-76795E0AA3A9}"/>
    <cellStyle name="Comma 3 2 3 2 3 2 3 2 2 2" xfId="23703" xr:uid="{819E708F-0696-4E34-AFBD-3A8768D500AC}"/>
    <cellStyle name="Comma 3 2 3 2 3 2 3 2 2 2 2" xfId="48279" xr:uid="{A8900A1C-86B6-4062-86B6-3051EC720946}"/>
    <cellStyle name="Comma 3 2 3 2 3 2 3 2 2 3" xfId="35991" xr:uid="{18D254FD-DBDE-4518-88D1-530CF0921F48}"/>
    <cellStyle name="Comma 3 2 3 2 3 2 3 2 3" xfId="17559" xr:uid="{F196BF13-0E0B-4DC9-8275-B392C685B683}"/>
    <cellStyle name="Comma 3 2 3 2 3 2 3 2 3 2" xfId="42135" xr:uid="{60E9F224-935C-4A0E-B417-BBB2FCA5867B}"/>
    <cellStyle name="Comma 3 2 3 2 3 2 3 2 4" xfId="29847" xr:uid="{81236761-6C05-40BB-AC75-D074FD290A7D}"/>
    <cellStyle name="Comma 3 2 3 2 3 2 3 3" xfId="8343" xr:uid="{9D8341B1-847A-481A-A441-C167D94FA745}"/>
    <cellStyle name="Comma 3 2 3 2 3 2 3 3 2" xfId="20631" xr:uid="{5AFB985C-1EC5-4487-BD0A-AA79F840059A}"/>
    <cellStyle name="Comma 3 2 3 2 3 2 3 3 2 2" xfId="45207" xr:uid="{1691C5D6-86ED-433D-B82A-58F8B7355B15}"/>
    <cellStyle name="Comma 3 2 3 2 3 2 3 3 3" xfId="32919" xr:uid="{BE84DEEF-9EF1-4A04-9480-7CAC0830C8C7}"/>
    <cellStyle name="Comma 3 2 3 2 3 2 3 4" xfId="14487" xr:uid="{E07B8192-4E71-4A87-B40F-BCFBE2AF4DE8}"/>
    <cellStyle name="Comma 3 2 3 2 3 2 3 4 2" xfId="39063" xr:uid="{3D22E2C9-D81F-4A9F-9860-512458488888}"/>
    <cellStyle name="Comma 3 2 3 2 3 2 3 5" xfId="26775" xr:uid="{617E3E71-B6D8-4040-A093-9B171514483E}"/>
    <cellStyle name="Comma 3 2 3 2 3 2 4" xfId="3735" xr:uid="{5362379C-F9D9-46F0-A464-9D1709FAD207}"/>
    <cellStyle name="Comma 3 2 3 2 3 2 4 2" xfId="9879" xr:uid="{410E9E0E-9D6E-4321-B81C-04487DB1C3BC}"/>
    <cellStyle name="Comma 3 2 3 2 3 2 4 2 2" xfId="22167" xr:uid="{F773DF36-C051-4E68-A8DD-A5033708BDF8}"/>
    <cellStyle name="Comma 3 2 3 2 3 2 4 2 2 2" xfId="46743" xr:uid="{FBD3494E-ECF8-4C5D-96BD-5D91BD488FF1}"/>
    <cellStyle name="Comma 3 2 3 2 3 2 4 2 3" xfId="34455" xr:uid="{B9516FF2-644C-4FFB-9292-877FDC6D40EE}"/>
    <cellStyle name="Comma 3 2 3 2 3 2 4 3" xfId="16023" xr:uid="{6FD0B093-979A-40A4-894E-124BA728C32E}"/>
    <cellStyle name="Comma 3 2 3 2 3 2 4 3 2" xfId="40599" xr:uid="{DABF3F96-8FC3-4300-94F1-1F1CDCAC27CD}"/>
    <cellStyle name="Comma 3 2 3 2 3 2 4 4" xfId="28311" xr:uid="{62C21DFE-8A8B-49F5-967F-272FFFDF203F}"/>
    <cellStyle name="Comma 3 2 3 2 3 2 5" xfId="6807" xr:uid="{799D9406-223F-48ED-A60D-9843959F3B6D}"/>
    <cellStyle name="Comma 3 2 3 2 3 2 5 2" xfId="19095" xr:uid="{9C4471F6-FA10-48CF-83C7-998C692E976F}"/>
    <cellStyle name="Comma 3 2 3 2 3 2 5 2 2" xfId="43671" xr:uid="{88F81804-9D1B-4957-AEDE-C974B5E93D06}"/>
    <cellStyle name="Comma 3 2 3 2 3 2 5 3" xfId="31383" xr:uid="{D112BFF3-B664-44DC-9140-8BB3B94E7F0E}"/>
    <cellStyle name="Comma 3 2 3 2 3 2 6" xfId="12951" xr:uid="{300EF898-796A-4A2C-9C93-D2A1F680477B}"/>
    <cellStyle name="Comma 3 2 3 2 3 2 6 2" xfId="37527" xr:uid="{F388301B-A758-4061-B326-D075B72F99FC}"/>
    <cellStyle name="Comma 3 2 3 2 3 2 7" xfId="25239" xr:uid="{AB5EBE1E-520F-40A0-BA06-7A838F4B7C86}"/>
    <cellStyle name="Comma 3 2 3 2 3 3" xfId="1047" xr:uid="{9DE2B58C-05D4-4E7A-910F-92F70A3B44CB}"/>
    <cellStyle name="Comma 3 2 3 2 3 3 2" xfId="2583" xr:uid="{8AE7D961-FB64-4EF8-A864-56C6D03022C9}"/>
    <cellStyle name="Comma 3 2 3 2 3 3 2 2" xfId="5655" xr:uid="{6D8F78A4-65C7-4B56-8114-3CEEE0A98FB3}"/>
    <cellStyle name="Comma 3 2 3 2 3 3 2 2 2" xfId="11799" xr:uid="{E9E40A9F-C1F2-4E50-A97F-9D849E59C414}"/>
    <cellStyle name="Comma 3 2 3 2 3 3 2 2 2 2" xfId="24087" xr:uid="{CA6B1BD9-8CD4-47D5-8DA4-E346031070F6}"/>
    <cellStyle name="Comma 3 2 3 2 3 3 2 2 2 2 2" xfId="48663" xr:uid="{248E236E-B36C-4463-BFAC-FD724F9622F9}"/>
    <cellStyle name="Comma 3 2 3 2 3 3 2 2 2 3" xfId="36375" xr:uid="{07CFF253-C55A-4919-A644-657415E27104}"/>
    <cellStyle name="Comma 3 2 3 2 3 3 2 2 3" xfId="17943" xr:uid="{9BDCC0CC-2D4C-482B-8336-705FB4BE35FB}"/>
    <cellStyle name="Comma 3 2 3 2 3 3 2 2 3 2" xfId="42519" xr:uid="{04AB02B4-6914-4467-AA84-189178383CDF}"/>
    <cellStyle name="Comma 3 2 3 2 3 3 2 2 4" xfId="30231" xr:uid="{F3457DAB-8DAA-46E6-BA48-11597882DA03}"/>
    <cellStyle name="Comma 3 2 3 2 3 3 2 3" xfId="8727" xr:uid="{C2155617-C3D1-4DDB-95EB-E2280E3AC104}"/>
    <cellStyle name="Comma 3 2 3 2 3 3 2 3 2" xfId="21015" xr:uid="{0CAEA07B-FBDD-45AD-9B83-E5AFE2107B06}"/>
    <cellStyle name="Comma 3 2 3 2 3 3 2 3 2 2" xfId="45591" xr:uid="{326021E0-64D7-4B84-A73C-B28AD22C1785}"/>
    <cellStyle name="Comma 3 2 3 2 3 3 2 3 3" xfId="33303" xr:uid="{A6B2BDA2-E09E-41C0-9D15-27BC6DFE852F}"/>
    <cellStyle name="Comma 3 2 3 2 3 3 2 4" xfId="14871" xr:uid="{83894765-61FC-4100-B1E9-F2D00508A9F6}"/>
    <cellStyle name="Comma 3 2 3 2 3 3 2 4 2" xfId="39447" xr:uid="{BBA7EA12-F475-4FE6-86A5-3CED4636F263}"/>
    <cellStyle name="Comma 3 2 3 2 3 3 2 5" xfId="27159" xr:uid="{A1A2773A-7D78-4012-B44A-19EAAA61C60F}"/>
    <cellStyle name="Comma 3 2 3 2 3 3 3" xfId="4119" xr:uid="{F41E9012-71FC-419D-8E8D-0CCD3EAC412D}"/>
    <cellStyle name="Comma 3 2 3 2 3 3 3 2" xfId="10263" xr:uid="{51377264-1819-480C-97E5-DE069637F6F7}"/>
    <cellStyle name="Comma 3 2 3 2 3 3 3 2 2" xfId="22551" xr:uid="{5591E011-8DDB-4C39-AD95-6109627916C4}"/>
    <cellStyle name="Comma 3 2 3 2 3 3 3 2 2 2" xfId="47127" xr:uid="{908B3A14-D753-493C-AFCD-D7C73D940A9B}"/>
    <cellStyle name="Comma 3 2 3 2 3 3 3 2 3" xfId="34839" xr:uid="{7366B283-9325-4B5E-A5D8-6E756730D3B3}"/>
    <cellStyle name="Comma 3 2 3 2 3 3 3 3" xfId="16407" xr:uid="{2F90604C-A266-4212-8965-7639FE1F0578}"/>
    <cellStyle name="Comma 3 2 3 2 3 3 3 3 2" xfId="40983" xr:uid="{38EF4613-6D3E-40B2-8910-15F7BE2F1162}"/>
    <cellStyle name="Comma 3 2 3 2 3 3 3 4" xfId="28695" xr:uid="{3AD7DC1F-6B59-4FA7-A336-FA428402DE12}"/>
    <cellStyle name="Comma 3 2 3 2 3 3 4" xfId="7191" xr:uid="{A85E10CA-3859-4ABB-9005-E180C2BA529D}"/>
    <cellStyle name="Comma 3 2 3 2 3 3 4 2" xfId="19479" xr:uid="{6972D160-1079-4BE1-A98D-67CB2BD5845D}"/>
    <cellStyle name="Comma 3 2 3 2 3 3 4 2 2" xfId="44055" xr:uid="{6E19EDDC-98FB-42CB-9449-802ACC4E4286}"/>
    <cellStyle name="Comma 3 2 3 2 3 3 4 3" xfId="31767" xr:uid="{12A3FF43-243F-439E-BB4C-1541571464D4}"/>
    <cellStyle name="Comma 3 2 3 2 3 3 5" xfId="13335" xr:uid="{9A698A4B-8077-44D2-A594-B85EFBBD304E}"/>
    <cellStyle name="Comma 3 2 3 2 3 3 5 2" xfId="37911" xr:uid="{B63E9E39-728C-4314-9113-E9709007512D}"/>
    <cellStyle name="Comma 3 2 3 2 3 3 6" xfId="25623" xr:uid="{BA04BD98-D142-4109-9BA4-9AE6405746E8}"/>
    <cellStyle name="Comma 3 2 3 2 3 4" xfId="1815" xr:uid="{BD6B9E9D-494C-452E-BA6E-5D9FC80D9420}"/>
    <cellStyle name="Comma 3 2 3 2 3 4 2" xfId="4887" xr:uid="{EA95B182-F0E7-40ED-967C-C4168D7539F1}"/>
    <cellStyle name="Comma 3 2 3 2 3 4 2 2" xfId="11031" xr:uid="{F674B59D-513C-465D-B45E-C19C14CC69D5}"/>
    <cellStyle name="Comma 3 2 3 2 3 4 2 2 2" xfId="23319" xr:uid="{42621A3B-D321-409F-A01C-6A50E50432EA}"/>
    <cellStyle name="Comma 3 2 3 2 3 4 2 2 2 2" xfId="47895" xr:uid="{2C121AA5-1EA9-4FC2-B240-75621D2CE05A}"/>
    <cellStyle name="Comma 3 2 3 2 3 4 2 2 3" xfId="35607" xr:uid="{D5B9C4C0-C1CE-483E-9721-71EAD3A5E3DA}"/>
    <cellStyle name="Comma 3 2 3 2 3 4 2 3" xfId="17175" xr:uid="{E073F134-B7C0-40D7-AAC7-624D3804ED09}"/>
    <cellStyle name="Comma 3 2 3 2 3 4 2 3 2" xfId="41751" xr:uid="{0FEE9002-5B5E-4673-85AD-CDE0BDE32F78}"/>
    <cellStyle name="Comma 3 2 3 2 3 4 2 4" xfId="29463" xr:uid="{621301FB-E258-4958-90A4-3D407337ADB7}"/>
    <cellStyle name="Comma 3 2 3 2 3 4 3" xfId="7959" xr:uid="{D10EFA39-10D1-4E86-88B9-7E0DF8B64FE1}"/>
    <cellStyle name="Comma 3 2 3 2 3 4 3 2" xfId="20247" xr:uid="{652BA42F-3577-4973-B302-1625CA381BB1}"/>
    <cellStyle name="Comma 3 2 3 2 3 4 3 2 2" xfId="44823" xr:uid="{489887C4-DC6D-44AB-AC84-04BD02FC707F}"/>
    <cellStyle name="Comma 3 2 3 2 3 4 3 3" xfId="32535" xr:uid="{07F2D4DC-B88F-4413-B708-3624A1207228}"/>
    <cellStyle name="Comma 3 2 3 2 3 4 4" xfId="14103" xr:uid="{C6905C49-D1BD-4024-9F42-311E26909DAD}"/>
    <cellStyle name="Comma 3 2 3 2 3 4 4 2" xfId="38679" xr:uid="{F8F785DC-FF99-4D20-8B1F-BBB4DE2DC516}"/>
    <cellStyle name="Comma 3 2 3 2 3 4 5" xfId="26391" xr:uid="{97A79C62-9A61-4F5B-8E69-4711CC2CDDA4}"/>
    <cellStyle name="Comma 3 2 3 2 3 5" xfId="3351" xr:uid="{97FC2D42-B5C2-45F7-97E9-CB41E068C0F8}"/>
    <cellStyle name="Comma 3 2 3 2 3 5 2" xfId="9495" xr:uid="{04A11B5D-0290-4C4E-B145-617C92A5FFF2}"/>
    <cellStyle name="Comma 3 2 3 2 3 5 2 2" xfId="21783" xr:uid="{7F163573-6044-4551-A65B-8347B548963C}"/>
    <cellStyle name="Comma 3 2 3 2 3 5 2 2 2" xfId="46359" xr:uid="{B2CAFB93-2719-4F4B-BE02-64BE2DF80638}"/>
    <cellStyle name="Comma 3 2 3 2 3 5 2 3" xfId="34071" xr:uid="{0F8F1E37-FC00-4E58-A682-DA8F6C215437}"/>
    <cellStyle name="Comma 3 2 3 2 3 5 3" xfId="15639" xr:uid="{BBFB604E-82FE-4A87-9A59-8869960E0360}"/>
    <cellStyle name="Comma 3 2 3 2 3 5 3 2" xfId="40215" xr:uid="{DC251AF6-631D-4CFC-92A0-6E1A1D3982A7}"/>
    <cellStyle name="Comma 3 2 3 2 3 5 4" xfId="27927" xr:uid="{633683C6-AB08-40E6-B309-4F5F71F8BF18}"/>
    <cellStyle name="Comma 3 2 3 2 3 6" xfId="6423" xr:uid="{BD0260D1-D1DF-4683-A4A9-421CCE2B0539}"/>
    <cellStyle name="Comma 3 2 3 2 3 6 2" xfId="18711" xr:uid="{0B8C970C-0A92-4143-B984-F0C0ED5752F3}"/>
    <cellStyle name="Comma 3 2 3 2 3 6 2 2" xfId="43287" xr:uid="{BCFA4608-E84A-4AE7-82A9-A5E261F6897B}"/>
    <cellStyle name="Comma 3 2 3 2 3 6 3" xfId="30999" xr:uid="{EBB2CACB-1FC8-474C-856F-2334F182490F}"/>
    <cellStyle name="Comma 3 2 3 2 3 7" xfId="12567" xr:uid="{90D51845-BDFE-4A22-843D-82C2461189E6}"/>
    <cellStyle name="Comma 3 2 3 2 3 7 2" xfId="37143" xr:uid="{5BA39359-CA07-4563-BA6B-08D1E9B4BFEA}"/>
    <cellStyle name="Comma 3 2 3 2 3 8" xfId="24855" xr:uid="{B19579B1-2C15-4104-89F8-7FCCE74DF7F9}"/>
    <cellStyle name="Comma 3 2 3 2 4" xfId="471" xr:uid="{04BF4D75-F584-4CE1-9546-0017DCAD2E3D}"/>
    <cellStyle name="Comma 3 2 3 2 4 2" xfId="1239" xr:uid="{EE153EA9-8BEC-4318-8017-25968F009313}"/>
    <cellStyle name="Comma 3 2 3 2 4 2 2" xfId="2775" xr:uid="{D17F1DC0-AA7B-47B5-945B-B37818FEC722}"/>
    <cellStyle name="Comma 3 2 3 2 4 2 2 2" xfId="5847" xr:uid="{D29FF9C8-2695-41A1-AC01-D0EEC27E56AA}"/>
    <cellStyle name="Comma 3 2 3 2 4 2 2 2 2" xfId="11991" xr:uid="{E7A98ADB-CD63-43A4-8EA5-9F96A54A6354}"/>
    <cellStyle name="Comma 3 2 3 2 4 2 2 2 2 2" xfId="24279" xr:uid="{393407AE-1926-4C03-B0BC-4A012BEFFF3B}"/>
    <cellStyle name="Comma 3 2 3 2 4 2 2 2 2 2 2" xfId="48855" xr:uid="{9F192770-6384-468C-BA8E-1FA37B973BE5}"/>
    <cellStyle name="Comma 3 2 3 2 4 2 2 2 2 3" xfId="36567" xr:uid="{6E67DC6D-860C-4918-8B3D-7E89861B1EE0}"/>
    <cellStyle name="Comma 3 2 3 2 4 2 2 2 3" xfId="18135" xr:uid="{002D914A-0E6E-484B-9411-F198D4B463DC}"/>
    <cellStyle name="Comma 3 2 3 2 4 2 2 2 3 2" xfId="42711" xr:uid="{709AC291-2F34-472A-9EB3-2CC94898E83C}"/>
    <cellStyle name="Comma 3 2 3 2 4 2 2 2 4" xfId="30423" xr:uid="{DC87523F-E714-46EC-91DA-67DFD89FFA74}"/>
    <cellStyle name="Comma 3 2 3 2 4 2 2 3" xfId="8919" xr:uid="{66E418B8-E4F4-4366-A28A-2519A2E924B9}"/>
    <cellStyle name="Comma 3 2 3 2 4 2 2 3 2" xfId="21207" xr:uid="{EA305AF7-5EFC-46C9-8878-616E3F1277EA}"/>
    <cellStyle name="Comma 3 2 3 2 4 2 2 3 2 2" xfId="45783" xr:uid="{36CCA544-E2E0-431A-8BD7-1F8249BE4D0F}"/>
    <cellStyle name="Comma 3 2 3 2 4 2 2 3 3" xfId="33495" xr:uid="{794EEBF4-9E08-44F8-9EB6-92F351A17AE7}"/>
    <cellStyle name="Comma 3 2 3 2 4 2 2 4" xfId="15063" xr:uid="{0A9D01B1-FACB-440D-9D4E-AD56AFD537C5}"/>
    <cellStyle name="Comma 3 2 3 2 4 2 2 4 2" xfId="39639" xr:uid="{F041C094-1DF9-4A21-9CA5-4D6030B2EEB9}"/>
    <cellStyle name="Comma 3 2 3 2 4 2 2 5" xfId="27351" xr:uid="{FBD5E6ED-880F-4F17-B8BF-7A8035DE5302}"/>
    <cellStyle name="Comma 3 2 3 2 4 2 3" xfId="4311" xr:uid="{11B25836-5329-4D5D-83E5-38DF7AD8BF85}"/>
    <cellStyle name="Comma 3 2 3 2 4 2 3 2" xfId="10455" xr:uid="{D7B1963A-862A-4680-9A80-46C412766B82}"/>
    <cellStyle name="Comma 3 2 3 2 4 2 3 2 2" xfId="22743" xr:uid="{6C0161E9-66C5-4132-A094-D8A95CAF07C2}"/>
    <cellStyle name="Comma 3 2 3 2 4 2 3 2 2 2" xfId="47319" xr:uid="{F03A3FCD-47F7-4BD6-8B90-D54E00D1CCC6}"/>
    <cellStyle name="Comma 3 2 3 2 4 2 3 2 3" xfId="35031" xr:uid="{C6CF0967-B77A-43F4-A1BB-41563782518A}"/>
    <cellStyle name="Comma 3 2 3 2 4 2 3 3" xfId="16599" xr:uid="{90C08E22-8A86-47FE-83A4-5BCC4F310726}"/>
    <cellStyle name="Comma 3 2 3 2 4 2 3 3 2" xfId="41175" xr:uid="{A167B12D-209C-4343-9B4D-C42551B6F42A}"/>
    <cellStyle name="Comma 3 2 3 2 4 2 3 4" xfId="28887" xr:uid="{667B8D3C-5A15-4694-921F-CC556EC42AD6}"/>
    <cellStyle name="Comma 3 2 3 2 4 2 4" xfId="7383" xr:uid="{953618B4-7666-4E35-8B44-D0357F472AAE}"/>
    <cellStyle name="Comma 3 2 3 2 4 2 4 2" xfId="19671" xr:uid="{3140004C-C1B8-4952-8CAE-62766255645C}"/>
    <cellStyle name="Comma 3 2 3 2 4 2 4 2 2" xfId="44247" xr:uid="{1429D183-179C-4A03-892E-B55993DABE0B}"/>
    <cellStyle name="Comma 3 2 3 2 4 2 4 3" xfId="31959" xr:uid="{0B911EC2-F40C-442F-9F11-AE6C1273A059}"/>
    <cellStyle name="Comma 3 2 3 2 4 2 5" xfId="13527" xr:uid="{DB3F1D66-77D6-48B1-B82A-E7C91AE81257}"/>
    <cellStyle name="Comma 3 2 3 2 4 2 5 2" xfId="38103" xr:uid="{75B0F626-2BCA-4EE3-BF4A-84C040DB631A}"/>
    <cellStyle name="Comma 3 2 3 2 4 2 6" xfId="25815" xr:uid="{2D875CF9-8D20-4766-AAB9-8A2629B4127C}"/>
    <cellStyle name="Comma 3 2 3 2 4 3" xfId="2007" xr:uid="{E9CA1FF3-7377-4E18-89B7-AA57191BC885}"/>
    <cellStyle name="Comma 3 2 3 2 4 3 2" xfId="5079" xr:uid="{372A0767-6954-4E27-8506-A6AFA2861577}"/>
    <cellStyle name="Comma 3 2 3 2 4 3 2 2" xfId="11223" xr:uid="{8D24736F-A614-4B9A-908D-4263BD5BFEE1}"/>
    <cellStyle name="Comma 3 2 3 2 4 3 2 2 2" xfId="23511" xr:uid="{E39FE2D4-7F10-4AD2-88FF-D624EE9BF001}"/>
    <cellStyle name="Comma 3 2 3 2 4 3 2 2 2 2" xfId="48087" xr:uid="{60086BF4-2353-4701-9F58-8313B46761ED}"/>
    <cellStyle name="Comma 3 2 3 2 4 3 2 2 3" xfId="35799" xr:uid="{07173756-F5F0-4C85-A187-638764B92315}"/>
    <cellStyle name="Comma 3 2 3 2 4 3 2 3" xfId="17367" xr:uid="{93CDEBCE-831B-40C2-9C06-3B208C1EA4B5}"/>
    <cellStyle name="Comma 3 2 3 2 4 3 2 3 2" xfId="41943" xr:uid="{F58960EB-611B-4FFD-AAE9-FC4D84F7E000}"/>
    <cellStyle name="Comma 3 2 3 2 4 3 2 4" xfId="29655" xr:uid="{2DB53370-A33E-40E2-98DF-1A4231F52923}"/>
    <cellStyle name="Comma 3 2 3 2 4 3 3" xfId="8151" xr:uid="{03333DC5-DC7C-4790-AE4A-29440CEF99B5}"/>
    <cellStyle name="Comma 3 2 3 2 4 3 3 2" xfId="20439" xr:uid="{45BD40C6-6AEA-4CDF-9345-DF749C0B758A}"/>
    <cellStyle name="Comma 3 2 3 2 4 3 3 2 2" xfId="45015" xr:uid="{3A40ECBA-A249-4DF8-940F-A4313FFD8F31}"/>
    <cellStyle name="Comma 3 2 3 2 4 3 3 3" xfId="32727" xr:uid="{D8C9E99A-3D9D-4867-9833-4182DBC9C0FB}"/>
    <cellStyle name="Comma 3 2 3 2 4 3 4" xfId="14295" xr:uid="{6C74D2F5-4BE7-4D10-8431-CF685B8F573D}"/>
    <cellStyle name="Comma 3 2 3 2 4 3 4 2" xfId="38871" xr:uid="{699F0DF2-B9AE-4853-B445-3F03BB6CFD71}"/>
    <cellStyle name="Comma 3 2 3 2 4 3 5" xfId="26583" xr:uid="{651D5125-3E8D-45BC-AEBD-FF764B2BB476}"/>
    <cellStyle name="Comma 3 2 3 2 4 4" xfId="3543" xr:uid="{F62554C7-C241-449D-8F8C-B48E63E4CC2E}"/>
    <cellStyle name="Comma 3 2 3 2 4 4 2" xfId="9687" xr:uid="{A11159DA-760E-45B3-85BB-59A96B75E8CC}"/>
    <cellStyle name="Comma 3 2 3 2 4 4 2 2" xfId="21975" xr:uid="{74FDADE4-E28E-4C38-B6DD-9859F2490EB0}"/>
    <cellStyle name="Comma 3 2 3 2 4 4 2 2 2" xfId="46551" xr:uid="{747E73C7-2DD9-4F75-A505-F2CB4B5E1F40}"/>
    <cellStyle name="Comma 3 2 3 2 4 4 2 3" xfId="34263" xr:uid="{C67DAA74-08BD-4745-AACE-560B09A177DD}"/>
    <cellStyle name="Comma 3 2 3 2 4 4 3" xfId="15831" xr:uid="{66CFC384-997D-4439-9882-B617EB3C2AE7}"/>
    <cellStyle name="Comma 3 2 3 2 4 4 3 2" xfId="40407" xr:uid="{96850C1B-E567-4455-A9C5-B305E996CA40}"/>
    <cellStyle name="Comma 3 2 3 2 4 4 4" xfId="28119" xr:uid="{6D69AEC2-3424-42B2-B9C5-21A1202E876C}"/>
    <cellStyle name="Comma 3 2 3 2 4 5" xfId="6615" xr:uid="{B7C532E3-EE1B-4E28-9F87-D33C2FA1948C}"/>
    <cellStyle name="Comma 3 2 3 2 4 5 2" xfId="18903" xr:uid="{43007FD9-C9A5-4153-8AC2-A1C250A69049}"/>
    <cellStyle name="Comma 3 2 3 2 4 5 2 2" xfId="43479" xr:uid="{160720F9-6C3B-439E-99F6-9B1F7DD688B8}"/>
    <cellStyle name="Comma 3 2 3 2 4 5 3" xfId="31191" xr:uid="{E0DBB89E-885A-40F9-AB2E-868865683D3B}"/>
    <cellStyle name="Comma 3 2 3 2 4 6" xfId="12759" xr:uid="{DF1D8AC9-3792-4D6D-BE5A-2C2EEFC3FAF1}"/>
    <cellStyle name="Comma 3 2 3 2 4 6 2" xfId="37335" xr:uid="{87BEA795-8C82-47FF-B9F9-8DC184405850}"/>
    <cellStyle name="Comma 3 2 3 2 4 7" xfId="25047" xr:uid="{7F56068E-CD16-4FF0-BC8D-4E31EA1B336C}"/>
    <cellStyle name="Comma 3 2 3 2 5" xfId="855" xr:uid="{47E03B91-1320-4AEE-82FE-14573B780E89}"/>
    <cellStyle name="Comma 3 2 3 2 5 2" xfId="2391" xr:uid="{2CDFE48A-F04D-4CA4-B357-511CEA1AA4D9}"/>
    <cellStyle name="Comma 3 2 3 2 5 2 2" xfId="5463" xr:uid="{05077D00-A53F-4ECF-8A86-61FE8796A316}"/>
    <cellStyle name="Comma 3 2 3 2 5 2 2 2" xfId="11607" xr:uid="{22B4E79E-B0B7-4DB1-B070-3A9D82F6D40E}"/>
    <cellStyle name="Comma 3 2 3 2 5 2 2 2 2" xfId="23895" xr:uid="{3F0C4047-3A71-4042-8CD2-4DF11E876C5A}"/>
    <cellStyle name="Comma 3 2 3 2 5 2 2 2 2 2" xfId="48471" xr:uid="{075D76EF-C1EC-4955-8963-C6E0F8CE78FB}"/>
    <cellStyle name="Comma 3 2 3 2 5 2 2 2 3" xfId="36183" xr:uid="{579F3736-2469-46C8-94E9-D48A5CFF957F}"/>
    <cellStyle name="Comma 3 2 3 2 5 2 2 3" xfId="17751" xr:uid="{8F2856C6-1C05-40B7-9A90-2F0C81B031E4}"/>
    <cellStyle name="Comma 3 2 3 2 5 2 2 3 2" xfId="42327" xr:uid="{085E1DD1-7097-4CBE-B04C-5EDF71BFE022}"/>
    <cellStyle name="Comma 3 2 3 2 5 2 2 4" xfId="30039" xr:uid="{AAF291F0-CCB2-4037-AE0F-7237FA75CA7C}"/>
    <cellStyle name="Comma 3 2 3 2 5 2 3" xfId="8535" xr:uid="{46555DE3-97DA-4D2B-823F-EF42478CBCD7}"/>
    <cellStyle name="Comma 3 2 3 2 5 2 3 2" xfId="20823" xr:uid="{FCDC35D8-D1FD-406C-8008-6DFA7110E0F4}"/>
    <cellStyle name="Comma 3 2 3 2 5 2 3 2 2" xfId="45399" xr:uid="{F277A688-A075-4543-BEA0-07612D83A3EC}"/>
    <cellStyle name="Comma 3 2 3 2 5 2 3 3" xfId="33111" xr:uid="{E670A197-9E1A-4593-9DB9-CCA87A9A1D45}"/>
    <cellStyle name="Comma 3 2 3 2 5 2 4" xfId="14679" xr:uid="{9C85449A-9F93-414E-8B7E-90BF1186AB5D}"/>
    <cellStyle name="Comma 3 2 3 2 5 2 4 2" xfId="39255" xr:uid="{30088553-FC42-488E-AE99-9E76888FF028}"/>
    <cellStyle name="Comma 3 2 3 2 5 2 5" xfId="26967" xr:uid="{09102D0C-97B6-49F9-AD03-D719E399A8A8}"/>
    <cellStyle name="Comma 3 2 3 2 5 3" xfId="3927" xr:uid="{6CAE7305-97C5-4A22-9E66-8A64CA2DD7C7}"/>
    <cellStyle name="Comma 3 2 3 2 5 3 2" xfId="10071" xr:uid="{EE47F925-552F-422C-A827-CE652B4C6729}"/>
    <cellStyle name="Comma 3 2 3 2 5 3 2 2" xfId="22359" xr:uid="{BA10F53D-A447-401E-AF4C-6DC268515F9F}"/>
    <cellStyle name="Comma 3 2 3 2 5 3 2 2 2" xfId="46935" xr:uid="{8FF160B7-EE6D-43BD-8F35-9FCF8A7B6935}"/>
    <cellStyle name="Comma 3 2 3 2 5 3 2 3" xfId="34647" xr:uid="{E1522198-4396-4D06-AB1D-43052BAB98AC}"/>
    <cellStyle name="Comma 3 2 3 2 5 3 3" xfId="16215" xr:uid="{FAB9D345-18FB-4DE1-A4F3-A29A1A9E2438}"/>
    <cellStyle name="Comma 3 2 3 2 5 3 3 2" xfId="40791" xr:uid="{0216B66E-3082-4F9A-8128-8F609250E93B}"/>
    <cellStyle name="Comma 3 2 3 2 5 3 4" xfId="28503" xr:uid="{BF10E713-3461-4C0A-B9AB-4C95967DD514}"/>
    <cellStyle name="Comma 3 2 3 2 5 4" xfId="6999" xr:uid="{1E7A6862-5739-490B-9B0B-AF9E4A8BE0FD}"/>
    <cellStyle name="Comma 3 2 3 2 5 4 2" xfId="19287" xr:uid="{F89E1E2C-76A9-406E-8CC5-E90797D9E14F}"/>
    <cellStyle name="Comma 3 2 3 2 5 4 2 2" xfId="43863" xr:uid="{C6C1D2A5-BFF0-46A7-A16B-AD3ED0D7C9D2}"/>
    <cellStyle name="Comma 3 2 3 2 5 4 3" xfId="31575" xr:uid="{13159A2E-411B-4CA6-80D6-51EEAD8ADCDD}"/>
    <cellStyle name="Comma 3 2 3 2 5 5" xfId="13143" xr:uid="{7A48DC08-916A-4F72-8A49-CAE7AD946D96}"/>
    <cellStyle name="Comma 3 2 3 2 5 5 2" xfId="37719" xr:uid="{FE5D0237-53FF-4F93-8B0B-802B4E4F1BD1}"/>
    <cellStyle name="Comma 3 2 3 2 5 6" xfId="25431" xr:uid="{1FD4FF99-9D9B-4907-A03C-05E7CF4DBA14}"/>
    <cellStyle name="Comma 3 2 3 2 6" xfId="1623" xr:uid="{DA6D69DD-97F8-4681-BA14-058E128E28F3}"/>
    <cellStyle name="Comma 3 2 3 2 6 2" xfId="4695" xr:uid="{A26ECC46-AE36-4F1F-92AB-C6E8459BABE2}"/>
    <cellStyle name="Comma 3 2 3 2 6 2 2" xfId="10839" xr:uid="{D470A5C9-FE25-46D4-A52A-FB8396E2C937}"/>
    <cellStyle name="Comma 3 2 3 2 6 2 2 2" xfId="23127" xr:uid="{BD0576E1-64D4-40F5-A72E-B1AA132C3AB9}"/>
    <cellStyle name="Comma 3 2 3 2 6 2 2 2 2" xfId="47703" xr:uid="{C39F934F-9939-4F26-9625-9E75B7571B59}"/>
    <cellStyle name="Comma 3 2 3 2 6 2 2 3" xfId="35415" xr:uid="{8C9D323F-059E-4EE9-8C97-A5024FB81416}"/>
    <cellStyle name="Comma 3 2 3 2 6 2 3" xfId="16983" xr:uid="{73193561-C844-4CA6-9643-209D126D44E5}"/>
    <cellStyle name="Comma 3 2 3 2 6 2 3 2" xfId="41559" xr:uid="{BFC48366-1380-4DF6-A83B-C635317AAC67}"/>
    <cellStyle name="Comma 3 2 3 2 6 2 4" xfId="29271" xr:uid="{13E1B2AF-97CD-4103-84DA-0E82235B67ED}"/>
    <cellStyle name="Comma 3 2 3 2 6 3" xfId="7767" xr:uid="{8555AAD4-DB32-43C7-B030-380F591CB347}"/>
    <cellStyle name="Comma 3 2 3 2 6 3 2" xfId="20055" xr:uid="{9B217CDE-8767-4C1D-9856-3A1CB6BC3B6F}"/>
    <cellStyle name="Comma 3 2 3 2 6 3 2 2" xfId="44631" xr:uid="{25157ACA-D610-4AA4-90EF-7563F69F1B6A}"/>
    <cellStyle name="Comma 3 2 3 2 6 3 3" xfId="32343" xr:uid="{52DBE1B6-F473-4A93-A0DF-A5C094F50C72}"/>
    <cellStyle name="Comma 3 2 3 2 6 4" xfId="13911" xr:uid="{A50E321A-644E-4C54-8511-0FE52FBB1B56}"/>
    <cellStyle name="Comma 3 2 3 2 6 4 2" xfId="38487" xr:uid="{CD58FDDC-67FA-4CB0-8E44-B2EF91880C10}"/>
    <cellStyle name="Comma 3 2 3 2 6 5" xfId="26199" xr:uid="{36A69080-85EC-4F72-BD02-8348F1570BF6}"/>
    <cellStyle name="Comma 3 2 3 2 7" xfId="3159" xr:uid="{458EF7C6-8520-4940-9908-5CDC8572C8A8}"/>
    <cellStyle name="Comma 3 2 3 2 7 2" xfId="9303" xr:uid="{207B00F4-2FA0-45CF-9A8D-1F85F6198847}"/>
    <cellStyle name="Comma 3 2 3 2 7 2 2" xfId="21591" xr:uid="{75719F3C-7AF2-4658-9D2D-5655B9B62087}"/>
    <cellStyle name="Comma 3 2 3 2 7 2 2 2" xfId="46167" xr:uid="{C767A28A-F675-4156-81EA-E5B5000C542D}"/>
    <cellStyle name="Comma 3 2 3 2 7 2 3" xfId="33879" xr:uid="{8FEE0C2A-14B9-43FD-AFB5-631733EAA6D0}"/>
    <cellStyle name="Comma 3 2 3 2 7 3" xfId="15447" xr:uid="{77EDC2E9-4F33-40A8-95AE-1ABD0A477810}"/>
    <cellStyle name="Comma 3 2 3 2 7 3 2" xfId="40023" xr:uid="{EAB60E0F-1627-428F-968F-6C836FD470BB}"/>
    <cellStyle name="Comma 3 2 3 2 7 4" xfId="27735" xr:uid="{E5CDC4AF-FD3D-4C7E-B3DD-9C1666752A37}"/>
    <cellStyle name="Comma 3 2 3 2 8" xfId="6231" xr:uid="{0F4C89B1-3B22-4901-A269-7B5535CBB09D}"/>
    <cellStyle name="Comma 3 2 3 2 8 2" xfId="18519" xr:uid="{1D1E2C32-8C7C-4887-A8C4-7C77C7BD2629}"/>
    <cellStyle name="Comma 3 2 3 2 8 2 2" xfId="43095" xr:uid="{FE6B842E-EF4B-40F5-92B3-1C69C5C5718C}"/>
    <cellStyle name="Comma 3 2 3 2 8 3" xfId="30807" xr:uid="{5D9E6A29-277E-41F2-98BB-C582F6059FDC}"/>
    <cellStyle name="Comma 3 2 3 2 9" xfId="12375" xr:uid="{15A3B60E-EBC5-4765-9060-C517F44D7AFB}"/>
    <cellStyle name="Comma 3 2 3 2 9 2" xfId="36951" xr:uid="{7AAB8653-772E-4FB7-8C9C-73B758A37DFB}"/>
    <cellStyle name="Comma 3 2 3 3" xfId="135" xr:uid="{F00DDCD0-AE73-48BE-A694-A0581A126FF5}"/>
    <cellStyle name="Comma 3 2 3 3 2" xfId="327" xr:uid="{2D3098F8-A00A-44E9-BCFB-532B9BD626EB}"/>
    <cellStyle name="Comma 3 2 3 3 2 2" xfId="711" xr:uid="{01832B43-1D08-49B5-BCFC-87EC69E6CDC3}"/>
    <cellStyle name="Comma 3 2 3 3 2 2 2" xfId="1479" xr:uid="{F173CACA-3960-4179-91D4-55A94FD19252}"/>
    <cellStyle name="Comma 3 2 3 3 2 2 2 2" xfId="3015" xr:uid="{ECC366A1-9C23-4D5C-8BD4-FB1ECD345C6C}"/>
    <cellStyle name="Comma 3 2 3 3 2 2 2 2 2" xfId="6087" xr:uid="{B45DD62B-6C30-4C8B-AF14-6A68240F6113}"/>
    <cellStyle name="Comma 3 2 3 3 2 2 2 2 2 2" xfId="12231" xr:uid="{DFD20BFC-EEFE-4F3D-834B-4C84767D67A3}"/>
    <cellStyle name="Comma 3 2 3 3 2 2 2 2 2 2 2" xfId="24519" xr:uid="{8AB8409B-48D3-4CFB-9575-3F2DAD3010DA}"/>
    <cellStyle name="Comma 3 2 3 3 2 2 2 2 2 2 2 2" xfId="49095" xr:uid="{D7A47B0F-C632-40A6-9B4F-DD127840E429}"/>
    <cellStyle name="Comma 3 2 3 3 2 2 2 2 2 2 3" xfId="36807" xr:uid="{464646B2-FA12-457D-8321-A5FD2159EA01}"/>
    <cellStyle name="Comma 3 2 3 3 2 2 2 2 2 3" xfId="18375" xr:uid="{2DBA2365-74AE-416C-B456-8B84EF81A19F}"/>
    <cellStyle name="Comma 3 2 3 3 2 2 2 2 2 3 2" xfId="42951" xr:uid="{6B87AFA2-5C92-4179-AEAC-123D0D21D883}"/>
    <cellStyle name="Comma 3 2 3 3 2 2 2 2 2 4" xfId="30663" xr:uid="{C6C2EA0B-B117-4B35-9588-489B58B5F926}"/>
    <cellStyle name="Comma 3 2 3 3 2 2 2 2 3" xfId="9159" xr:uid="{73040B7E-A323-41FC-8175-0EC75F4BAAF2}"/>
    <cellStyle name="Comma 3 2 3 3 2 2 2 2 3 2" xfId="21447" xr:uid="{0D9B819A-9857-4AE4-9970-94ED24B3955D}"/>
    <cellStyle name="Comma 3 2 3 3 2 2 2 2 3 2 2" xfId="46023" xr:uid="{13A2D0AB-96DA-4F04-8ED6-1947E5AB0F07}"/>
    <cellStyle name="Comma 3 2 3 3 2 2 2 2 3 3" xfId="33735" xr:uid="{57F05293-B14A-4621-A6DD-DEA80C89DA2C}"/>
    <cellStyle name="Comma 3 2 3 3 2 2 2 2 4" xfId="15303" xr:uid="{716380D8-1684-41E0-9FF7-73C3F50CB46F}"/>
    <cellStyle name="Comma 3 2 3 3 2 2 2 2 4 2" xfId="39879" xr:uid="{4BFF8B33-3C9B-47DB-B511-ECE1F5CDC997}"/>
    <cellStyle name="Comma 3 2 3 3 2 2 2 2 5" xfId="27591" xr:uid="{6006129F-3066-4FB5-90C8-4AAC9F094986}"/>
    <cellStyle name="Comma 3 2 3 3 2 2 2 3" xfId="4551" xr:uid="{317A17C3-82DA-4E4D-9622-B03FDD51E821}"/>
    <cellStyle name="Comma 3 2 3 3 2 2 2 3 2" xfId="10695" xr:uid="{AAF56733-DE41-491B-BA10-A0A191BC3A38}"/>
    <cellStyle name="Comma 3 2 3 3 2 2 2 3 2 2" xfId="22983" xr:uid="{CCF1E43E-0BAC-48D9-A3B6-3B6A3D44281E}"/>
    <cellStyle name="Comma 3 2 3 3 2 2 2 3 2 2 2" xfId="47559" xr:uid="{657C04A9-5B82-4725-AF30-2E332D306BC3}"/>
    <cellStyle name="Comma 3 2 3 3 2 2 2 3 2 3" xfId="35271" xr:uid="{6BD1931B-FD7B-41D6-9862-0E5EEB9BDDA8}"/>
    <cellStyle name="Comma 3 2 3 3 2 2 2 3 3" xfId="16839" xr:uid="{AC1E71EC-2813-4C4B-9527-0BE525FF3975}"/>
    <cellStyle name="Comma 3 2 3 3 2 2 2 3 3 2" xfId="41415" xr:uid="{E849D3E2-193B-4242-9317-48AA8494F48D}"/>
    <cellStyle name="Comma 3 2 3 3 2 2 2 3 4" xfId="29127" xr:uid="{B10C2C33-2728-4EE0-AC48-75340B79744E}"/>
    <cellStyle name="Comma 3 2 3 3 2 2 2 4" xfId="7623" xr:uid="{8E9EE230-59BF-4562-8875-B86C1854725C}"/>
    <cellStyle name="Comma 3 2 3 3 2 2 2 4 2" xfId="19911" xr:uid="{9D6BB5B6-3904-43D9-A812-C9BB702B9D2E}"/>
    <cellStyle name="Comma 3 2 3 3 2 2 2 4 2 2" xfId="44487" xr:uid="{023967B8-E115-4E46-B60D-3D8FAA7BBA4E}"/>
    <cellStyle name="Comma 3 2 3 3 2 2 2 4 3" xfId="32199" xr:uid="{9DFD6AC9-B9A6-4882-AA50-825C9A12EB1C}"/>
    <cellStyle name="Comma 3 2 3 3 2 2 2 5" xfId="13767" xr:uid="{D8784A88-A791-4DF3-B454-135D7E41E2EB}"/>
    <cellStyle name="Comma 3 2 3 3 2 2 2 5 2" xfId="38343" xr:uid="{57A23863-BDE5-4C25-9796-0ADE62141D46}"/>
    <cellStyle name="Comma 3 2 3 3 2 2 2 6" xfId="26055" xr:uid="{2F46575C-59C8-4400-B049-95A8913D2F08}"/>
    <cellStyle name="Comma 3 2 3 3 2 2 3" xfId="2247" xr:uid="{4AA62BAA-6E04-47BE-B938-E91A6949D3A8}"/>
    <cellStyle name="Comma 3 2 3 3 2 2 3 2" xfId="5319" xr:uid="{8C5FF875-8B2B-456E-830D-EA81FDCE9B20}"/>
    <cellStyle name="Comma 3 2 3 3 2 2 3 2 2" xfId="11463" xr:uid="{63BA82FB-5DDC-469B-B26A-60C9BD8C5D2E}"/>
    <cellStyle name="Comma 3 2 3 3 2 2 3 2 2 2" xfId="23751" xr:uid="{6E809D2B-C325-43FC-A27F-62F1E4FBC8F9}"/>
    <cellStyle name="Comma 3 2 3 3 2 2 3 2 2 2 2" xfId="48327" xr:uid="{15B5FA73-EFA8-4D6C-B7C0-3305F82A73C9}"/>
    <cellStyle name="Comma 3 2 3 3 2 2 3 2 2 3" xfId="36039" xr:uid="{B25E69B6-9C76-4106-8369-5229B622E937}"/>
    <cellStyle name="Comma 3 2 3 3 2 2 3 2 3" xfId="17607" xr:uid="{20F99061-2317-483A-B48A-1C96C7F8BBB6}"/>
    <cellStyle name="Comma 3 2 3 3 2 2 3 2 3 2" xfId="42183" xr:uid="{C22750C3-13C8-4613-A4F2-CED61C3B28DE}"/>
    <cellStyle name="Comma 3 2 3 3 2 2 3 2 4" xfId="29895" xr:uid="{7E7BA20C-F8E4-4F6B-B3B4-9F4512B8AA1F}"/>
    <cellStyle name="Comma 3 2 3 3 2 2 3 3" xfId="8391" xr:uid="{33363497-7497-47D2-86D2-6E7C6316CE90}"/>
    <cellStyle name="Comma 3 2 3 3 2 2 3 3 2" xfId="20679" xr:uid="{1F621DE2-9B07-4F18-AD8D-555EE1818494}"/>
    <cellStyle name="Comma 3 2 3 3 2 2 3 3 2 2" xfId="45255" xr:uid="{08C0349A-B5EB-4FD1-9E56-1550DED31905}"/>
    <cellStyle name="Comma 3 2 3 3 2 2 3 3 3" xfId="32967" xr:uid="{BE4D6804-DFBD-4B4E-883C-5B7E05D8626C}"/>
    <cellStyle name="Comma 3 2 3 3 2 2 3 4" xfId="14535" xr:uid="{98BBE834-0795-4A71-9EE4-548EC596937F}"/>
    <cellStyle name="Comma 3 2 3 3 2 2 3 4 2" xfId="39111" xr:uid="{F2107133-BA0A-49A6-992C-C7C7669A3BF5}"/>
    <cellStyle name="Comma 3 2 3 3 2 2 3 5" xfId="26823" xr:uid="{011FFA8C-1BA4-40B3-819D-59E6402B49CC}"/>
    <cellStyle name="Comma 3 2 3 3 2 2 4" xfId="3783" xr:uid="{208CC847-DB36-456E-9116-AB2DA242EE2E}"/>
    <cellStyle name="Comma 3 2 3 3 2 2 4 2" xfId="9927" xr:uid="{FABADDDC-B16F-472D-A8A9-72913250056B}"/>
    <cellStyle name="Comma 3 2 3 3 2 2 4 2 2" xfId="22215" xr:uid="{5F164EFA-D526-4998-8716-571F3BC60007}"/>
    <cellStyle name="Comma 3 2 3 3 2 2 4 2 2 2" xfId="46791" xr:uid="{A9F98D08-E332-45BF-9492-B8FBA509B570}"/>
    <cellStyle name="Comma 3 2 3 3 2 2 4 2 3" xfId="34503" xr:uid="{D9E0F8E9-C7FF-4562-905B-8AA2A2CBA786}"/>
    <cellStyle name="Comma 3 2 3 3 2 2 4 3" xfId="16071" xr:uid="{A9FAB408-FE45-42C4-8364-B5C9EAA48877}"/>
    <cellStyle name="Comma 3 2 3 3 2 2 4 3 2" xfId="40647" xr:uid="{55367D53-1086-4C1D-A6D3-C347A32BD1D6}"/>
    <cellStyle name="Comma 3 2 3 3 2 2 4 4" xfId="28359" xr:uid="{FB2C3EC3-01A5-4912-8354-1040AD747A85}"/>
    <cellStyle name="Comma 3 2 3 3 2 2 5" xfId="6855" xr:uid="{704A0A1D-2D87-4992-BBE0-86AE924DA100}"/>
    <cellStyle name="Comma 3 2 3 3 2 2 5 2" xfId="19143" xr:uid="{88AC3926-E2EC-457B-A153-7A2E3B951899}"/>
    <cellStyle name="Comma 3 2 3 3 2 2 5 2 2" xfId="43719" xr:uid="{C46ABDD3-FC35-45C5-A4B5-F45AF05DA02F}"/>
    <cellStyle name="Comma 3 2 3 3 2 2 5 3" xfId="31431" xr:uid="{10EBA74B-3B17-46F5-BF48-32DE2A19AC65}"/>
    <cellStyle name="Comma 3 2 3 3 2 2 6" xfId="12999" xr:uid="{14EAEF63-EBDF-4130-9376-5BBE8FAED044}"/>
    <cellStyle name="Comma 3 2 3 3 2 2 6 2" xfId="37575" xr:uid="{164AFBDB-DA17-4E27-93B7-F0E9D0FBDD35}"/>
    <cellStyle name="Comma 3 2 3 3 2 2 7" xfId="25287" xr:uid="{BE87E02F-7AE5-432C-8EE3-EDF95B6B784D}"/>
    <cellStyle name="Comma 3 2 3 3 2 3" xfId="1095" xr:uid="{1A90247E-B0C2-4CCD-950E-ADEF5DC00874}"/>
    <cellStyle name="Comma 3 2 3 3 2 3 2" xfId="2631" xr:uid="{F3B013F2-C6B7-4FFB-8CBA-3A020A7F479A}"/>
    <cellStyle name="Comma 3 2 3 3 2 3 2 2" xfId="5703" xr:uid="{4BEE49F3-84ED-465D-A14C-D92EC882EA5E}"/>
    <cellStyle name="Comma 3 2 3 3 2 3 2 2 2" xfId="11847" xr:uid="{2A8F4C50-51B1-479C-BB8B-A86227DC8B65}"/>
    <cellStyle name="Comma 3 2 3 3 2 3 2 2 2 2" xfId="24135" xr:uid="{6090DC5D-ECCE-4C1F-98F0-CBDF899A583B}"/>
    <cellStyle name="Comma 3 2 3 3 2 3 2 2 2 2 2" xfId="48711" xr:uid="{1C934DE9-3BB5-4EC8-B5FC-7A8DE325E284}"/>
    <cellStyle name="Comma 3 2 3 3 2 3 2 2 2 3" xfId="36423" xr:uid="{2D35B9AF-CAA4-447E-B6E5-E8B6BAF8FC91}"/>
    <cellStyle name="Comma 3 2 3 3 2 3 2 2 3" xfId="17991" xr:uid="{0EC06E93-655A-4029-912E-E6D41D58BDB1}"/>
    <cellStyle name="Comma 3 2 3 3 2 3 2 2 3 2" xfId="42567" xr:uid="{49F51297-6C9F-48A4-9E42-390E612D494B}"/>
    <cellStyle name="Comma 3 2 3 3 2 3 2 2 4" xfId="30279" xr:uid="{6CFA6188-0890-4E15-A754-BD8C1C7D14E5}"/>
    <cellStyle name="Comma 3 2 3 3 2 3 2 3" xfId="8775" xr:uid="{97A8B5D2-A44A-4BBE-9554-4E75C2B19CB3}"/>
    <cellStyle name="Comma 3 2 3 3 2 3 2 3 2" xfId="21063" xr:uid="{1C53BB4B-FFF2-45BB-BD61-2DDC7CA14D98}"/>
    <cellStyle name="Comma 3 2 3 3 2 3 2 3 2 2" xfId="45639" xr:uid="{A031DA5F-3A3E-47DF-8A50-421DE49B6DF1}"/>
    <cellStyle name="Comma 3 2 3 3 2 3 2 3 3" xfId="33351" xr:uid="{7C513FBC-E075-4527-9691-5D0B5E441C8E}"/>
    <cellStyle name="Comma 3 2 3 3 2 3 2 4" xfId="14919" xr:uid="{455E8F20-25CF-4D4B-8CAA-AD07485529EB}"/>
    <cellStyle name="Comma 3 2 3 3 2 3 2 4 2" xfId="39495" xr:uid="{FD1803D9-8DEC-4186-9385-5E5B28FBF6B7}"/>
    <cellStyle name="Comma 3 2 3 3 2 3 2 5" xfId="27207" xr:uid="{08A17C44-0E18-4329-A160-BAD16DFC910C}"/>
    <cellStyle name="Comma 3 2 3 3 2 3 3" xfId="4167" xr:uid="{A07ECCD0-D3C3-4115-B9D9-6DAE8024EBDC}"/>
    <cellStyle name="Comma 3 2 3 3 2 3 3 2" xfId="10311" xr:uid="{254469DD-D9A7-4899-99CF-FA2636D698CB}"/>
    <cellStyle name="Comma 3 2 3 3 2 3 3 2 2" xfId="22599" xr:uid="{CE3F202E-8BAA-4AD0-8028-6B9B5853EDFB}"/>
    <cellStyle name="Comma 3 2 3 3 2 3 3 2 2 2" xfId="47175" xr:uid="{3403B577-9C25-4031-85D6-763DC81CA649}"/>
    <cellStyle name="Comma 3 2 3 3 2 3 3 2 3" xfId="34887" xr:uid="{61E54178-D9E4-466E-AE31-D7269E216765}"/>
    <cellStyle name="Comma 3 2 3 3 2 3 3 3" xfId="16455" xr:uid="{F47DC7BE-56BA-4921-BF34-01C283624305}"/>
    <cellStyle name="Comma 3 2 3 3 2 3 3 3 2" xfId="41031" xr:uid="{3F7A8700-A76D-4DD4-83EB-CCD53DE509A6}"/>
    <cellStyle name="Comma 3 2 3 3 2 3 3 4" xfId="28743" xr:uid="{052881BB-06E0-4FFC-9AA0-21F8B46BCC27}"/>
    <cellStyle name="Comma 3 2 3 3 2 3 4" xfId="7239" xr:uid="{1CF41A17-4C37-47E3-A03D-89B6C8C3024B}"/>
    <cellStyle name="Comma 3 2 3 3 2 3 4 2" xfId="19527" xr:uid="{3AFD76A3-87A8-48CE-A5C1-EB4F188D68AA}"/>
    <cellStyle name="Comma 3 2 3 3 2 3 4 2 2" xfId="44103" xr:uid="{B14434ED-BA18-4807-9006-6DB7A84A8C47}"/>
    <cellStyle name="Comma 3 2 3 3 2 3 4 3" xfId="31815" xr:uid="{7C4347AD-86B5-483C-BE99-77BED0F8C519}"/>
    <cellStyle name="Comma 3 2 3 3 2 3 5" xfId="13383" xr:uid="{233FF959-FAA9-4A2F-B415-A76D15A4A811}"/>
    <cellStyle name="Comma 3 2 3 3 2 3 5 2" xfId="37959" xr:uid="{46E6AD81-39D6-4AC5-89C7-060EE10AED52}"/>
    <cellStyle name="Comma 3 2 3 3 2 3 6" xfId="25671" xr:uid="{38DD348D-90F6-43F8-93B1-61989145BD49}"/>
    <cellStyle name="Comma 3 2 3 3 2 4" xfId="1863" xr:uid="{6C2E3E7F-0227-4132-BDA5-BDE09A960A93}"/>
    <cellStyle name="Comma 3 2 3 3 2 4 2" xfId="4935" xr:uid="{7E261AEC-7E6A-448F-A59E-EC7F108394C0}"/>
    <cellStyle name="Comma 3 2 3 3 2 4 2 2" xfId="11079" xr:uid="{F3BEF3F8-3233-470F-86F1-A22A6FE5C2FD}"/>
    <cellStyle name="Comma 3 2 3 3 2 4 2 2 2" xfId="23367" xr:uid="{2C2AA292-D69C-4846-BCE4-0BDB00A20963}"/>
    <cellStyle name="Comma 3 2 3 3 2 4 2 2 2 2" xfId="47943" xr:uid="{D2B8A4DA-6ED1-4B85-A96E-F73919B4BBCE}"/>
    <cellStyle name="Comma 3 2 3 3 2 4 2 2 3" xfId="35655" xr:uid="{84B288F1-D3F0-4CAB-8324-05B6EE880435}"/>
    <cellStyle name="Comma 3 2 3 3 2 4 2 3" xfId="17223" xr:uid="{C349EEE7-1B8A-4496-8134-52714E3CDC8C}"/>
    <cellStyle name="Comma 3 2 3 3 2 4 2 3 2" xfId="41799" xr:uid="{9A239211-5179-4EF7-9775-F5E7362F0673}"/>
    <cellStyle name="Comma 3 2 3 3 2 4 2 4" xfId="29511" xr:uid="{7F66808D-B14C-4D2B-A1B2-46E7BCCDB84A}"/>
    <cellStyle name="Comma 3 2 3 3 2 4 3" xfId="8007" xr:uid="{C3FA7E1A-1806-45AE-A9AC-1AB83BCCB011}"/>
    <cellStyle name="Comma 3 2 3 3 2 4 3 2" xfId="20295" xr:uid="{B5D95B76-459E-4BD0-A97E-900F64E22B77}"/>
    <cellStyle name="Comma 3 2 3 3 2 4 3 2 2" xfId="44871" xr:uid="{DD511D14-E688-46F0-92F7-44EB63678DC6}"/>
    <cellStyle name="Comma 3 2 3 3 2 4 3 3" xfId="32583" xr:uid="{FE9F16B2-B088-415C-8EF0-4EBD909425E8}"/>
    <cellStyle name="Comma 3 2 3 3 2 4 4" xfId="14151" xr:uid="{DD6ED7BB-7B5B-4E11-B4C9-1622A2256340}"/>
    <cellStyle name="Comma 3 2 3 3 2 4 4 2" xfId="38727" xr:uid="{6E25260A-E0C0-44C0-8055-3183FF0E538E}"/>
    <cellStyle name="Comma 3 2 3 3 2 4 5" xfId="26439" xr:uid="{FE3AEC48-7529-402C-B894-0FBBC9E8602B}"/>
    <cellStyle name="Comma 3 2 3 3 2 5" xfId="3399" xr:uid="{B3AB60B1-3BF2-4739-89AC-1BEB6E11BE7C}"/>
    <cellStyle name="Comma 3 2 3 3 2 5 2" xfId="9543" xr:uid="{B2FA667D-BF7F-44C6-BE38-48DB505EB783}"/>
    <cellStyle name="Comma 3 2 3 3 2 5 2 2" xfId="21831" xr:uid="{55E61392-0795-49AD-A21C-AC9F515522E7}"/>
    <cellStyle name="Comma 3 2 3 3 2 5 2 2 2" xfId="46407" xr:uid="{6CE9D900-2530-4101-A348-BC6D8FAA907C}"/>
    <cellStyle name="Comma 3 2 3 3 2 5 2 3" xfId="34119" xr:uid="{E50D5AB7-64AA-439D-911F-5E150672E309}"/>
    <cellStyle name="Comma 3 2 3 3 2 5 3" xfId="15687" xr:uid="{8C5075A3-B001-404A-8057-9A11D6654C57}"/>
    <cellStyle name="Comma 3 2 3 3 2 5 3 2" xfId="40263" xr:uid="{BFDC0F56-9A38-485D-9F36-42656593EEEC}"/>
    <cellStyle name="Comma 3 2 3 3 2 5 4" xfId="27975" xr:uid="{B49C1231-5E37-429A-91AA-0FAE95DACE02}"/>
    <cellStyle name="Comma 3 2 3 3 2 6" xfId="6471" xr:uid="{765E4E1D-A447-4D21-8FE4-E32B4AE27149}"/>
    <cellStyle name="Comma 3 2 3 3 2 6 2" xfId="18759" xr:uid="{5C9BA766-372D-45B9-8E14-958BCD81D776}"/>
    <cellStyle name="Comma 3 2 3 3 2 6 2 2" xfId="43335" xr:uid="{430D934D-EBD0-4BC2-9E41-65B5F074C1BC}"/>
    <cellStyle name="Comma 3 2 3 3 2 6 3" xfId="31047" xr:uid="{5E6AE037-238B-414B-9EE0-660D5B5FFC8F}"/>
    <cellStyle name="Comma 3 2 3 3 2 7" xfId="12615" xr:uid="{F1F5E7DF-F982-4A9A-979A-9914AA7F4277}"/>
    <cellStyle name="Comma 3 2 3 3 2 7 2" xfId="37191" xr:uid="{28CC33E7-321D-46C1-AF26-E368E51A8E12}"/>
    <cellStyle name="Comma 3 2 3 3 2 8" xfId="24903" xr:uid="{31FCEB6C-4C62-4EAF-B302-A9D73F4B9E45}"/>
    <cellStyle name="Comma 3 2 3 3 3" xfId="519" xr:uid="{FD9A04BF-1E97-4E46-AF9D-643F83C595D1}"/>
    <cellStyle name="Comma 3 2 3 3 3 2" xfId="1287" xr:uid="{10F2FA61-2067-4B3C-8E91-F8F64A92BB1D}"/>
    <cellStyle name="Comma 3 2 3 3 3 2 2" xfId="2823" xr:uid="{2215C038-02F8-49AF-8046-D35C62FA3317}"/>
    <cellStyle name="Comma 3 2 3 3 3 2 2 2" xfId="5895" xr:uid="{9ECB55DD-A0C6-412C-BBCD-BF16ABF89E3E}"/>
    <cellStyle name="Comma 3 2 3 3 3 2 2 2 2" xfId="12039" xr:uid="{8032DDB8-DB8E-406B-B593-4442BDDAF781}"/>
    <cellStyle name="Comma 3 2 3 3 3 2 2 2 2 2" xfId="24327" xr:uid="{44A001D1-54F7-4D3A-8C2A-A4EC8059BC03}"/>
    <cellStyle name="Comma 3 2 3 3 3 2 2 2 2 2 2" xfId="48903" xr:uid="{34E921CD-5337-4A84-9CCB-0D38EA113994}"/>
    <cellStyle name="Comma 3 2 3 3 3 2 2 2 2 3" xfId="36615" xr:uid="{5AD551C3-B44C-4940-BCEF-EBB5DCF1BA97}"/>
    <cellStyle name="Comma 3 2 3 3 3 2 2 2 3" xfId="18183" xr:uid="{702FAD38-8408-4F05-A49A-2807232ADC42}"/>
    <cellStyle name="Comma 3 2 3 3 3 2 2 2 3 2" xfId="42759" xr:uid="{A0150E90-8FA3-495B-9C7B-9917D09A38A9}"/>
    <cellStyle name="Comma 3 2 3 3 3 2 2 2 4" xfId="30471" xr:uid="{140B0276-8DB5-4331-BD06-C458DE25F8F5}"/>
    <cellStyle name="Comma 3 2 3 3 3 2 2 3" xfId="8967" xr:uid="{E0EDE894-DF7F-4361-A019-92007698483D}"/>
    <cellStyle name="Comma 3 2 3 3 3 2 2 3 2" xfId="21255" xr:uid="{C982BA05-D03A-4A1F-B716-A9D2119E482F}"/>
    <cellStyle name="Comma 3 2 3 3 3 2 2 3 2 2" xfId="45831" xr:uid="{5802A008-1B65-4686-9737-51BD223ACBBD}"/>
    <cellStyle name="Comma 3 2 3 3 3 2 2 3 3" xfId="33543" xr:uid="{B717312C-9344-461F-8AB1-CF6C89D8C884}"/>
    <cellStyle name="Comma 3 2 3 3 3 2 2 4" xfId="15111" xr:uid="{A828B6A4-12E6-47B4-9FB9-0070D2FC14B2}"/>
    <cellStyle name="Comma 3 2 3 3 3 2 2 4 2" xfId="39687" xr:uid="{D09F18C2-6CB8-4C0D-9179-9703B5250F2A}"/>
    <cellStyle name="Comma 3 2 3 3 3 2 2 5" xfId="27399" xr:uid="{6B8D7A29-ADFD-41C6-80B9-0FB402755AC4}"/>
    <cellStyle name="Comma 3 2 3 3 3 2 3" xfId="4359" xr:uid="{585A5DC2-0AA2-44B4-98F9-27D827205EF4}"/>
    <cellStyle name="Comma 3 2 3 3 3 2 3 2" xfId="10503" xr:uid="{789C8A48-4158-42B5-8CFB-9B577F5A9BEA}"/>
    <cellStyle name="Comma 3 2 3 3 3 2 3 2 2" xfId="22791" xr:uid="{F646ED63-CD6D-4606-86F9-1045F893E8B7}"/>
    <cellStyle name="Comma 3 2 3 3 3 2 3 2 2 2" xfId="47367" xr:uid="{D8384282-A0CE-4E25-BD92-6101EE6191A9}"/>
    <cellStyle name="Comma 3 2 3 3 3 2 3 2 3" xfId="35079" xr:uid="{C1595BC0-EE98-45ED-B07D-6E924DDFC371}"/>
    <cellStyle name="Comma 3 2 3 3 3 2 3 3" xfId="16647" xr:uid="{4FCD9595-5FFC-42A0-8D93-0B8A6C950D19}"/>
    <cellStyle name="Comma 3 2 3 3 3 2 3 3 2" xfId="41223" xr:uid="{8096783E-30C6-4A52-96BF-E8A422A8E217}"/>
    <cellStyle name="Comma 3 2 3 3 3 2 3 4" xfId="28935" xr:uid="{403B7802-596C-4813-99EE-857B2F736842}"/>
    <cellStyle name="Comma 3 2 3 3 3 2 4" xfId="7431" xr:uid="{7517CE37-7FB3-430D-A49F-31E9C8F47B1B}"/>
    <cellStyle name="Comma 3 2 3 3 3 2 4 2" xfId="19719" xr:uid="{C011C310-651F-48B2-A656-292FED36EFFB}"/>
    <cellStyle name="Comma 3 2 3 3 3 2 4 2 2" xfId="44295" xr:uid="{E2625CD9-8188-4672-ACEA-E2CFEBB2325B}"/>
    <cellStyle name="Comma 3 2 3 3 3 2 4 3" xfId="32007" xr:uid="{F5AD7DC1-6EC1-4C2E-9EFE-9F3E3E0D815E}"/>
    <cellStyle name="Comma 3 2 3 3 3 2 5" xfId="13575" xr:uid="{2460681C-F3C1-486E-9CEA-D23D09D1C452}"/>
    <cellStyle name="Comma 3 2 3 3 3 2 5 2" xfId="38151" xr:uid="{C14F6D81-1F4C-475F-8A7C-C423A7D3111E}"/>
    <cellStyle name="Comma 3 2 3 3 3 2 6" xfId="25863" xr:uid="{83056B5D-0F52-41E7-A8BC-9ACB41FACE77}"/>
    <cellStyle name="Comma 3 2 3 3 3 3" xfId="2055" xr:uid="{91E56401-673C-4096-B1B6-D0E1298DCB88}"/>
    <cellStyle name="Comma 3 2 3 3 3 3 2" xfId="5127" xr:uid="{D8F81ED3-F933-440E-AD59-2F2C51F1BB68}"/>
    <cellStyle name="Comma 3 2 3 3 3 3 2 2" xfId="11271" xr:uid="{BA442486-059C-4222-8C9D-A0FB0983B5B0}"/>
    <cellStyle name="Comma 3 2 3 3 3 3 2 2 2" xfId="23559" xr:uid="{E867B19E-F846-4DC3-A8FC-61EC9ED98D70}"/>
    <cellStyle name="Comma 3 2 3 3 3 3 2 2 2 2" xfId="48135" xr:uid="{693A00DD-0521-46A7-9F7E-BBD4BC3A9146}"/>
    <cellStyle name="Comma 3 2 3 3 3 3 2 2 3" xfId="35847" xr:uid="{B86404DD-2680-4637-ACA8-B78E31625014}"/>
    <cellStyle name="Comma 3 2 3 3 3 3 2 3" xfId="17415" xr:uid="{F7DAB1D3-691E-4145-8712-9E9B22782CAA}"/>
    <cellStyle name="Comma 3 2 3 3 3 3 2 3 2" xfId="41991" xr:uid="{F6BA509A-3EAE-4CEC-94F1-772E6CC2A6F6}"/>
    <cellStyle name="Comma 3 2 3 3 3 3 2 4" xfId="29703" xr:uid="{0DE6C32E-E29B-4C1E-A9EB-8F8A11EDF789}"/>
    <cellStyle name="Comma 3 2 3 3 3 3 3" xfId="8199" xr:uid="{C809FFB4-B151-47D6-97B0-FCA001859E4B}"/>
    <cellStyle name="Comma 3 2 3 3 3 3 3 2" xfId="20487" xr:uid="{AD46CAFB-C453-4278-A41C-305A1CAE0F6A}"/>
    <cellStyle name="Comma 3 2 3 3 3 3 3 2 2" xfId="45063" xr:uid="{8DC894FB-7C70-4A16-9AB1-99F25BD8EB14}"/>
    <cellStyle name="Comma 3 2 3 3 3 3 3 3" xfId="32775" xr:uid="{E25F0007-1BB4-4B5C-9DB4-163C08C5DA9B}"/>
    <cellStyle name="Comma 3 2 3 3 3 3 4" xfId="14343" xr:uid="{784846F8-886E-4A5C-A373-93B9E0224D39}"/>
    <cellStyle name="Comma 3 2 3 3 3 3 4 2" xfId="38919" xr:uid="{DCDCD049-8E83-4C52-A0BC-B51DDB6FB6DE}"/>
    <cellStyle name="Comma 3 2 3 3 3 3 5" xfId="26631" xr:uid="{2DACE7FD-46EA-4B81-8269-FFB3BCEDE9CD}"/>
    <cellStyle name="Comma 3 2 3 3 3 4" xfId="3591" xr:uid="{ED3DD906-B232-49AE-8194-A6DFD1480EB2}"/>
    <cellStyle name="Comma 3 2 3 3 3 4 2" xfId="9735" xr:uid="{DED3D24A-AA51-4490-AB86-43449994ECD9}"/>
    <cellStyle name="Comma 3 2 3 3 3 4 2 2" xfId="22023" xr:uid="{222DA055-241D-4735-AB19-DC1F5A6DA7CC}"/>
    <cellStyle name="Comma 3 2 3 3 3 4 2 2 2" xfId="46599" xr:uid="{B12DE48D-8753-4804-A94A-E26E92DA948B}"/>
    <cellStyle name="Comma 3 2 3 3 3 4 2 3" xfId="34311" xr:uid="{97BEDD3E-F993-4B36-B6F5-0F9AA145CEAB}"/>
    <cellStyle name="Comma 3 2 3 3 3 4 3" xfId="15879" xr:uid="{5FF8EEFC-ABC8-49BF-8C60-D186B859887D}"/>
    <cellStyle name="Comma 3 2 3 3 3 4 3 2" xfId="40455" xr:uid="{5682C142-E1EE-443A-BC58-112E6C34062C}"/>
    <cellStyle name="Comma 3 2 3 3 3 4 4" xfId="28167" xr:uid="{45683F98-ED6D-4C37-9288-35E3AE80E8AD}"/>
    <cellStyle name="Comma 3 2 3 3 3 5" xfId="6663" xr:uid="{76AEA316-2F49-4F69-9B4B-707D3A40DE58}"/>
    <cellStyle name="Comma 3 2 3 3 3 5 2" xfId="18951" xr:uid="{543AEDE6-F790-4A7A-A298-7FE393A5677D}"/>
    <cellStyle name="Comma 3 2 3 3 3 5 2 2" xfId="43527" xr:uid="{BC85FF16-96D7-4959-8995-6D221D4A192F}"/>
    <cellStyle name="Comma 3 2 3 3 3 5 3" xfId="31239" xr:uid="{9AA9CA84-60D3-4762-BC1F-D3747DB6ECAD}"/>
    <cellStyle name="Comma 3 2 3 3 3 6" xfId="12807" xr:uid="{5C592476-DDDB-44E0-B541-B6536D05E1D5}"/>
    <cellStyle name="Comma 3 2 3 3 3 6 2" xfId="37383" xr:uid="{8D3B77B2-43C7-48A2-B139-DE3679A51DF8}"/>
    <cellStyle name="Comma 3 2 3 3 3 7" xfId="25095" xr:uid="{B1F3122F-516D-4FE4-BA07-C274B36DCEF8}"/>
    <cellStyle name="Comma 3 2 3 3 4" xfId="903" xr:uid="{6DD9156C-E6F7-4E8D-A593-455EEC0C7891}"/>
    <cellStyle name="Comma 3 2 3 3 4 2" xfId="2439" xr:uid="{BE12FB2D-8AA7-46C9-B389-F91C0B5B7A8B}"/>
    <cellStyle name="Comma 3 2 3 3 4 2 2" xfId="5511" xr:uid="{05C7E75B-B071-4046-97E5-0706CA939E9B}"/>
    <cellStyle name="Comma 3 2 3 3 4 2 2 2" xfId="11655" xr:uid="{FABD45E9-07F3-4AA4-B7EB-A6363D63A13A}"/>
    <cellStyle name="Comma 3 2 3 3 4 2 2 2 2" xfId="23943" xr:uid="{40C230C8-58E8-4E96-85C5-DDA90ACE2249}"/>
    <cellStyle name="Comma 3 2 3 3 4 2 2 2 2 2" xfId="48519" xr:uid="{0F900B77-B1C1-49FB-8FEA-178005ABB18F}"/>
    <cellStyle name="Comma 3 2 3 3 4 2 2 2 3" xfId="36231" xr:uid="{70ACE459-0711-4BAE-893A-0C81E1F4A9BE}"/>
    <cellStyle name="Comma 3 2 3 3 4 2 2 3" xfId="17799" xr:uid="{C06F5523-4D7B-464F-B392-D3D7A1697AF1}"/>
    <cellStyle name="Comma 3 2 3 3 4 2 2 3 2" xfId="42375" xr:uid="{DD6EDD12-2311-4D80-A104-4250A1905D59}"/>
    <cellStyle name="Comma 3 2 3 3 4 2 2 4" xfId="30087" xr:uid="{0AB8BD7C-8836-4515-BBDA-BE24533DF070}"/>
    <cellStyle name="Comma 3 2 3 3 4 2 3" xfId="8583" xr:uid="{5D138CB0-3A8E-4C2E-9E53-A2B96BBECF69}"/>
    <cellStyle name="Comma 3 2 3 3 4 2 3 2" xfId="20871" xr:uid="{5EC64A4B-E25E-45EF-BC53-32472FECC4E4}"/>
    <cellStyle name="Comma 3 2 3 3 4 2 3 2 2" xfId="45447" xr:uid="{D472829E-8E0B-4AED-9B59-9A93DCCA0497}"/>
    <cellStyle name="Comma 3 2 3 3 4 2 3 3" xfId="33159" xr:uid="{44108896-3A94-44F9-AB4E-659DCC6B7B46}"/>
    <cellStyle name="Comma 3 2 3 3 4 2 4" xfId="14727" xr:uid="{09E5AC87-BA2A-4890-A7FA-52CA1FA24B60}"/>
    <cellStyle name="Comma 3 2 3 3 4 2 4 2" xfId="39303" xr:uid="{27E6D1F8-7C6E-4424-BC03-2469ED861FF1}"/>
    <cellStyle name="Comma 3 2 3 3 4 2 5" xfId="27015" xr:uid="{FB3196E7-2511-4DD5-A311-603B514A16FD}"/>
    <cellStyle name="Comma 3 2 3 3 4 3" xfId="3975" xr:uid="{0BF71892-CFDC-46A7-A176-D4C747893CF3}"/>
    <cellStyle name="Comma 3 2 3 3 4 3 2" xfId="10119" xr:uid="{EDB509A2-81A8-42DA-BF28-213E665456CE}"/>
    <cellStyle name="Comma 3 2 3 3 4 3 2 2" xfId="22407" xr:uid="{F70D0B6E-75D7-4939-B433-A0527127783D}"/>
    <cellStyle name="Comma 3 2 3 3 4 3 2 2 2" xfId="46983" xr:uid="{DBCA3A02-380E-4A25-9C51-088F870DA4AC}"/>
    <cellStyle name="Comma 3 2 3 3 4 3 2 3" xfId="34695" xr:uid="{C888CB20-CE71-44F1-A4DA-8FAC2DDE22BB}"/>
    <cellStyle name="Comma 3 2 3 3 4 3 3" xfId="16263" xr:uid="{7AB9011C-BDA1-4AF6-AB63-54623B02114F}"/>
    <cellStyle name="Comma 3 2 3 3 4 3 3 2" xfId="40839" xr:uid="{6AC95264-2B9F-415E-B7A8-419BDECDEE40}"/>
    <cellStyle name="Comma 3 2 3 3 4 3 4" xfId="28551" xr:uid="{C6CA935D-9CF5-44EF-A7AE-60D3BDF18F9E}"/>
    <cellStyle name="Comma 3 2 3 3 4 4" xfId="7047" xr:uid="{91828A64-EB9C-4030-BC0A-6D1DB7C561CB}"/>
    <cellStyle name="Comma 3 2 3 3 4 4 2" xfId="19335" xr:uid="{DBA5D9E5-B430-4EEE-B5B0-50F06322AA84}"/>
    <cellStyle name="Comma 3 2 3 3 4 4 2 2" xfId="43911" xr:uid="{5DCD3BA2-6773-4537-832C-CA7ACB836755}"/>
    <cellStyle name="Comma 3 2 3 3 4 4 3" xfId="31623" xr:uid="{DA3EC585-4D5E-4C58-B04C-3215311F8602}"/>
    <cellStyle name="Comma 3 2 3 3 4 5" xfId="13191" xr:uid="{959FAAE3-13E8-4392-830A-235E7694D0A7}"/>
    <cellStyle name="Comma 3 2 3 3 4 5 2" xfId="37767" xr:uid="{D4C75B54-D0BF-44CF-AFEC-AE4CD036E81D}"/>
    <cellStyle name="Comma 3 2 3 3 4 6" xfId="25479" xr:uid="{043DB250-93C5-4305-B8A4-E38236E80A90}"/>
    <cellStyle name="Comma 3 2 3 3 5" xfId="1671" xr:uid="{2328A816-D323-436D-ADBA-07829F1FF588}"/>
    <cellStyle name="Comma 3 2 3 3 5 2" xfId="4743" xr:uid="{E7557AB8-CBF8-4F93-B03D-FCD17D8AFBE4}"/>
    <cellStyle name="Comma 3 2 3 3 5 2 2" xfId="10887" xr:uid="{72BE16FC-4458-4C37-9E0C-366B7367E9DB}"/>
    <cellStyle name="Comma 3 2 3 3 5 2 2 2" xfId="23175" xr:uid="{91296794-DF6B-4D37-82B8-9A472BFEEBB0}"/>
    <cellStyle name="Comma 3 2 3 3 5 2 2 2 2" xfId="47751" xr:uid="{DC1B5739-57AC-4F06-9ABA-FC5AE4D93D50}"/>
    <cellStyle name="Comma 3 2 3 3 5 2 2 3" xfId="35463" xr:uid="{0186FD16-8041-48F5-B39C-32DCD554EFAD}"/>
    <cellStyle name="Comma 3 2 3 3 5 2 3" xfId="17031" xr:uid="{74B4A497-DA3F-40C4-92E9-E4F690E2D7CB}"/>
    <cellStyle name="Comma 3 2 3 3 5 2 3 2" xfId="41607" xr:uid="{19D97601-2980-41C2-96BD-3A002C5523A5}"/>
    <cellStyle name="Comma 3 2 3 3 5 2 4" xfId="29319" xr:uid="{2AC889C2-7610-45ED-B43D-61909EF1D6A5}"/>
    <cellStyle name="Comma 3 2 3 3 5 3" xfId="7815" xr:uid="{AB3349F5-8E72-4EA6-81C8-5672C2021C69}"/>
    <cellStyle name="Comma 3 2 3 3 5 3 2" xfId="20103" xr:uid="{50C53BF0-C5FC-4921-ABAB-3B02F1F3C2B2}"/>
    <cellStyle name="Comma 3 2 3 3 5 3 2 2" xfId="44679" xr:uid="{BA564616-E107-4240-AEEA-9B30EFF09792}"/>
    <cellStyle name="Comma 3 2 3 3 5 3 3" xfId="32391" xr:uid="{1E95D4F8-5B52-4009-9823-E4CD220EBA9F}"/>
    <cellStyle name="Comma 3 2 3 3 5 4" xfId="13959" xr:uid="{45E00106-640B-43FC-82D3-9A81FD9D2C3B}"/>
    <cellStyle name="Comma 3 2 3 3 5 4 2" xfId="38535" xr:uid="{F9CB00DE-CE23-4ED6-A743-F6FA45969F29}"/>
    <cellStyle name="Comma 3 2 3 3 5 5" xfId="26247" xr:uid="{E7B3D5C7-0709-44ED-9E10-9A5B2E7DA5D5}"/>
    <cellStyle name="Comma 3 2 3 3 6" xfId="3207" xr:uid="{F99833D0-9198-41BF-A783-6B1C800A0219}"/>
    <cellStyle name="Comma 3 2 3 3 6 2" xfId="9351" xr:uid="{C5600504-D53D-416F-879C-3B2384D979CD}"/>
    <cellStyle name="Comma 3 2 3 3 6 2 2" xfId="21639" xr:uid="{C52EE19B-196E-442A-B861-0731C8953E00}"/>
    <cellStyle name="Comma 3 2 3 3 6 2 2 2" xfId="46215" xr:uid="{AD6975C4-E26E-43F4-B1A8-BE46015C7282}"/>
    <cellStyle name="Comma 3 2 3 3 6 2 3" xfId="33927" xr:uid="{62F6C2A8-C166-42DF-BEC6-EAFDCF726377}"/>
    <cellStyle name="Comma 3 2 3 3 6 3" xfId="15495" xr:uid="{FE79BF40-DF2E-4E14-9208-512148A2156D}"/>
    <cellStyle name="Comma 3 2 3 3 6 3 2" xfId="40071" xr:uid="{B31C3736-4988-4CCC-ACF8-CF40F8CC223E}"/>
    <cellStyle name="Comma 3 2 3 3 6 4" xfId="27783" xr:uid="{007166BF-AF45-4E3F-8549-BF5F73130319}"/>
    <cellStyle name="Comma 3 2 3 3 7" xfId="6279" xr:uid="{2A8B4478-CBC3-40A1-A161-902E5599A6AA}"/>
    <cellStyle name="Comma 3 2 3 3 7 2" xfId="18567" xr:uid="{499258CC-0404-42F9-876D-3A213750E30F}"/>
    <cellStyle name="Comma 3 2 3 3 7 2 2" xfId="43143" xr:uid="{6905FF6D-BAFD-4942-95B0-002765615437}"/>
    <cellStyle name="Comma 3 2 3 3 7 3" xfId="30855" xr:uid="{575A4F1F-F9E4-47F0-9F2E-C50BF774FD20}"/>
    <cellStyle name="Comma 3 2 3 3 8" xfId="12423" xr:uid="{92B54981-F51E-419A-A5AF-254B3EE80CEF}"/>
    <cellStyle name="Comma 3 2 3 3 8 2" xfId="36999" xr:uid="{2AA7197B-7D72-43F0-A33A-EB1106873003}"/>
    <cellStyle name="Comma 3 2 3 3 9" xfId="24711" xr:uid="{9A173D45-594C-46EE-82D5-1C1FFB083F13}"/>
    <cellStyle name="Comma 3 2 3 4" xfId="231" xr:uid="{673AA540-791F-4413-BB77-EC96A458AB5C}"/>
    <cellStyle name="Comma 3 2 3 4 2" xfId="615" xr:uid="{B4DECD99-43BB-4C01-BACE-03D0B8E786FA}"/>
    <cellStyle name="Comma 3 2 3 4 2 2" xfId="1383" xr:uid="{8BD65E46-6285-4AA0-93E5-F5B17C5D82C8}"/>
    <cellStyle name="Comma 3 2 3 4 2 2 2" xfId="2919" xr:uid="{7DB9394C-C3E3-4A40-92B0-6BCB50407800}"/>
    <cellStyle name="Comma 3 2 3 4 2 2 2 2" xfId="5991" xr:uid="{4467F6BC-B8B6-4494-A1EE-E4C6B59DE569}"/>
    <cellStyle name="Comma 3 2 3 4 2 2 2 2 2" xfId="12135" xr:uid="{74BAB7DC-166D-4865-8777-E0598BE2BA27}"/>
    <cellStyle name="Comma 3 2 3 4 2 2 2 2 2 2" xfId="24423" xr:uid="{01F19D48-E9FA-451C-959B-C72A71DFA894}"/>
    <cellStyle name="Comma 3 2 3 4 2 2 2 2 2 2 2" xfId="48999" xr:uid="{1CEF14FC-E6D1-49ED-ABA3-0262C43EC171}"/>
    <cellStyle name="Comma 3 2 3 4 2 2 2 2 2 3" xfId="36711" xr:uid="{39AA504C-9243-4FD2-A542-84B71A2C2547}"/>
    <cellStyle name="Comma 3 2 3 4 2 2 2 2 3" xfId="18279" xr:uid="{B625794B-D893-4FDA-80B5-3701551699C8}"/>
    <cellStyle name="Comma 3 2 3 4 2 2 2 2 3 2" xfId="42855" xr:uid="{330045D2-029B-4A3C-AE80-9CEE094B88F2}"/>
    <cellStyle name="Comma 3 2 3 4 2 2 2 2 4" xfId="30567" xr:uid="{45278404-21FD-41B7-BBA8-A5D69EC7C5EC}"/>
    <cellStyle name="Comma 3 2 3 4 2 2 2 3" xfId="9063" xr:uid="{A866CBA0-C366-40D2-A10A-D94CBF61A937}"/>
    <cellStyle name="Comma 3 2 3 4 2 2 2 3 2" xfId="21351" xr:uid="{8AB4DF82-0FBE-4315-8D35-B88EAC8E469D}"/>
    <cellStyle name="Comma 3 2 3 4 2 2 2 3 2 2" xfId="45927" xr:uid="{3AFD9083-D64E-4CD9-BAB0-BBF3DD67A718}"/>
    <cellStyle name="Comma 3 2 3 4 2 2 2 3 3" xfId="33639" xr:uid="{5C1C3A26-4AFE-429A-A59F-5AFE2C1BCF23}"/>
    <cellStyle name="Comma 3 2 3 4 2 2 2 4" xfId="15207" xr:uid="{79DCD84D-7E66-4CAC-818F-D8E8AC5EB017}"/>
    <cellStyle name="Comma 3 2 3 4 2 2 2 4 2" xfId="39783" xr:uid="{8DE274E1-BEAD-42A7-861B-05AFC01CC0E9}"/>
    <cellStyle name="Comma 3 2 3 4 2 2 2 5" xfId="27495" xr:uid="{9CA28E4A-91C1-4788-BEF1-9C0D4ECBD03D}"/>
    <cellStyle name="Comma 3 2 3 4 2 2 3" xfId="4455" xr:uid="{0F8B2FAD-EB84-443D-9606-453191C190B3}"/>
    <cellStyle name="Comma 3 2 3 4 2 2 3 2" xfId="10599" xr:uid="{EF61E5A5-01F5-4389-BA2F-101B73CCEB4C}"/>
    <cellStyle name="Comma 3 2 3 4 2 2 3 2 2" xfId="22887" xr:uid="{7B156345-3900-47A7-A121-0364B3C82237}"/>
    <cellStyle name="Comma 3 2 3 4 2 2 3 2 2 2" xfId="47463" xr:uid="{E80CC2FE-48FF-4FFF-93A6-E9DECC8080D0}"/>
    <cellStyle name="Comma 3 2 3 4 2 2 3 2 3" xfId="35175" xr:uid="{6732CC28-41FE-4EEB-BA61-A8F0D29A1527}"/>
    <cellStyle name="Comma 3 2 3 4 2 2 3 3" xfId="16743" xr:uid="{FCD67721-D76A-4316-9C6D-F45200FB973B}"/>
    <cellStyle name="Comma 3 2 3 4 2 2 3 3 2" xfId="41319" xr:uid="{9559B240-0CDB-4C1D-B70A-58297B029758}"/>
    <cellStyle name="Comma 3 2 3 4 2 2 3 4" xfId="29031" xr:uid="{D517D2E9-1C18-4DF6-AACF-B8E1D3B5BB3A}"/>
    <cellStyle name="Comma 3 2 3 4 2 2 4" xfId="7527" xr:uid="{5E1634DA-9337-4CE2-9D39-DF1D4EC20CBC}"/>
    <cellStyle name="Comma 3 2 3 4 2 2 4 2" xfId="19815" xr:uid="{804BA827-71C3-4BD0-87B0-9DDCFDEA467D}"/>
    <cellStyle name="Comma 3 2 3 4 2 2 4 2 2" xfId="44391" xr:uid="{039D2471-E4CC-47B8-BCA4-7A9C39A35F76}"/>
    <cellStyle name="Comma 3 2 3 4 2 2 4 3" xfId="32103" xr:uid="{F89F0446-F611-45AA-8AD8-39E67BF045B5}"/>
    <cellStyle name="Comma 3 2 3 4 2 2 5" xfId="13671" xr:uid="{89ACE758-5B1E-4C22-9389-DA0D0AB96DD4}"/>
    <cellStyle name="Comma 3 2 3 4 2 2 5 2" xfId="38247" xr:uid="{BE8D5642-4CC6-47AC-ACAD-88AD346277A7}"/>
    <cellStyle name="Comma 3 2 3 4 2 2 6" xfId="25959" xr:uid="{1BAC5DA6-8610-4565-9F60-81C58B02929A}"/>
    <cellStyle name="Comma 3 2 3 4 2 3" xfId="2151" xr:uid="{DC905DFD-1E1D-4DE0-B472-D51808099883}"/>
    <cellStyle name="Comma 3 2 3 4 2 3 2" xfId="5223" xr:uid="{C904220B-32A1-4694-BB8B-1EE8FBF4C069}"/>
    <cellStyle name="Comma 3 2 3 4 2 3 2 2" xfId="11367" xr:uid="{A9249837-7F98-421D-BC1B-2E1C67C5F946}"/>
    <cellStyle name="Comma 3 2 3 4 2 3 2 2 2" xfId="23655" xr:uid="{487C6E75-6181-4673-9F35-0F8A429C21D0}"/>
    <cellStyle name="Comma 3 2 3 4 2 3 2 2 2 2" xfId="48231" xr:uid="{1C24B7E2-8C15-4344-A847-FEA60B0690C9}"/>
    <cellStyle name="Comma 3 2 3 4 2 3 2 2 3" xfId="35943" xr:uid="{8A161A29-DDFA-4C77-95D0-7F13A0F8E6AF}"/>
    <cellStyle name="Comma 3 2 3 4 2 3 2 3" xfId="17511" xr:uid="{752120F3-FF9C-4153-A908-4061AB8AE295}"/>
    <cellStyle name="Comma 3 2 3 4 2 3 2 3 2" xfId="42087" xr:uid="{D0C4B42A-BBF0-4ADB-8A3E-BD324FD4564B}"/>
    <cellStyle name="Comma 3 2 3 4 2 3 2 4" xfId="29799" xr:uid="{B44387B7-BA60-4BD0-B316-7DE78ED0B81A}"/>
    <cellStyle name="Comma 3 2 3 4 2 3 3" xfId="8295" xr:uid="{B760BC57-14CB-4B80-B653-2EC2B0ED5966}"/>
    <cellStyle name="Comma 3 2 3 4 2 3 3 2" xfId="20583" xr:uid="{BC321F93-4F5A-4D31-A28A-23CEB08582B2}"/>
    <cellStyle name="Comma 3 2 3 4 2 3 3 2 2" xfId="45159" xr:uid="{B0BE320A-D6DB-4DCB-87E4-44A07586BBD1}"/>
    <cellStyle name="Comma 3 2 3 4 2 3 3 3" xfId="32871" xr:uid="{5188BCEE-75D1-4D4E-BFC2-7763B7264342}"/>
    <cellStyle name="Comma 3 2 3 4 2 3 4" xfId="14439" xr:uid="{CF605C79-6C3F-4C6F-A04A-331E3E86A69B}"/>
    <cellStyle name="Comma 3 2 3 4 2 3 4 2" xfId="39015" xr:uid="{25910D2F-4E2C-4AFD-92EF-775A83F7491F}"/>
    <cellStyle name="Comma 3 2 3 4 2 3 5" xfId="26727" xr:uid="{662A6142-3ED1-4686-9007-B5C9581CFA1F}"/>
    <cellStyle name="Comma 3 2 3 4 2 4" xfId="3687" xr:uid="{A221089B-A3AA-443F-BA1D-4B86D83C34B7}"/>
    <cellStyle name="Comma 3 2 3 4 2 4 2" xfId="9831" xr:uid="{FAE1744C-99E9-4DE8-B230-83657CD8E79B}"/>
    <cellStyle name="Comma 3 2 3 4 2 4 2 2" xfId="22119" xr:uid="{495CCAAF-28C9-47E9-B6E9-D6CB06744E78}"/>
    <cellStyle name="Comma 3 2 3 4 2 4 2 2 2" xfId="46695" xr:uid="{D7DE2D1B-2EA7-4D7A-ADFC-C36CB8BAF233}"/>
    <cellStyle name="Comma 3 2 3 4 2 4 2 3" xfId="34407" xr:uid="{83DD0D62-B3CD-4B02-8BCB-5ECD5371D405}"/>
    <cellStyle name="Comma 3 2 3 4 2 4 3" xfId="15975" xr:uid="{AD9F4605-DBAD-46C9-9004-7ACD172CEAD6}"/>
    <cellStyle name="Comma 3 2 3 4 2 4 3 2" xfId="40551" xr:uid="{1BD5C6B0-AF71-4D22-AEC9-F39A353C5CCC}"/>
    <cellStyle name="Comma 3 2 3 4 2 4 4" xfId="28263" xr:uid="{DB6DCCCB-79BB-423A-99BE-6034EFF15428}"/>
    <cellStyle name="Comma 3 2 3 4 2 5" xfId="6759" xr:uid="{16550447-F17B-4C74-8C90-B36ECB620360}"/>
    <cellStyle name="Comma 3 2 3 4 2 5 2" xfId="19047" xr:uid="{50C8E488-D6E6-4D28-8A92-3EA7170CEE7A}"/>
    <cellStyle name="Comma 3 2 3 4 2 5 2 2" xfId="43623" xr:uid="{D1889A92-367E-479E-B570-53BD356C8DD0}"/>
    <cellStyle name="Comma 3 2 3 4 2 5 3" xfId="31335" xr:uid="{567913DE-225A-4636-9457-8C4C88DD3A89}"/>
    <cellStyle name="Comma 3 2 3 4 2 6" xfId="12903" xr:uid="{DA54DB13-ECFB-4FA7-930F-00CE9D3C2E35}"/>
    <cellStyle name="Comma 3 2 3 4 2 6 2" xfId="37479" xr:uid="{404799DA-BB71-45A6-BFD2-4FD3B4184B88}"/>
    <cellStyle name="Comma 3 2 3 4 2 7" xfId="25191" xr:uid="{FB1E77E0-C5E4-48ED-9926-2C16918FF43B}"/>
    <cellStyle name="Comma 3 2 3 4 3" xfId="999" xr:uid="{20E1B5E7-C5C0-4825-9209-013F08118C17}"/>
    <cellStyle name="Comma 3 2 3 4 3 2" xfId="2535" xr:uid="{779B8219-DCE6-4A48-83FB-CA38D414297D}"/>
    <cellStyle name="Comma 3 2 3 4 3 2 2" xfId="5607" xr:uid="{8D9C8027-5463-447E-893E-EE378D6C7F92}"/>
    <cellStyle name="Comma 3 2 3 4 3 2 2 2" xfId="11751" xr:uid="{B9833710-D136-45FE-9E76-549FEA5ABA39}"/>
    <cellStyle name="Comma 3 2 3 4 3 2 2 2 2" xfId="24039" xr:uid="{AEBEB10C-7944-4C62-98C1-8388401ED0BB}"/>
    <cellStyle name="Comma 3 2 3 4 3 2 2 2 2 2" xfId="48615" xr:uid="{3A1366AC-DE80-404B-870C-B679C5D798B9}"/>
    <cellStyle name="Comma 3 2 3 4 3 2 2 2 3" xfId="36327" xr:uid="{DEF05480-6A69-46D5-8EAE-15EB1B5101FA}"/>
    <cellStyle name="Comma 3 2 3 4 3 2 2 3" xfId="17895" xr:uid="{E9D3F82E-88A4-48CD-AB76-040E76E327F4}"/>
    <cellStyle name="Comma 3 2 3 4 3 2 2 3 2" xfId="42471" xr:uid="{CA624B19-C514-49B6-90CA-924F0ABB3BE4}"/>
    <cellStyle name="Comma 3 2 3 4 3 2 2 4" xfId="30183" xr:uid="{8B694688-1150-4490-A37B-653055AE9849}"/>
    <cellStyle name="Comma 3 2 3 4 3 2 3" xfId="8679" xr:uid="{B90C7047-CBC9-4C3D-A988-4BD73E8C43A4}"/>
    <cellStyle name="Comma 3 2 3 4 3 2 3 2" xfId="20967" xr:uid="{C8C9D20F-327F-4B9C-A24F-7D743901C140}"/>
    <cellStyle name="Comma 3 2 3 4 3 2 3 2 2" xfId="45543" xr:uid="{B41C91D4-EA3A-4FA6-91DC-27BB91D02526}"/>
    <cellStyle name="Comma 3 2 3 4 3 2 3 3" xfId="33255" xr:uid="{C29B42A3-1CAE-45A3-BAF3-22E9859B5AA1}"/>
    <cellStyle name="Comma 3 2 3 4 3 2 4" xfId="14823" xr:uid="{2EB05D35-F303-41C4-A388-2B55FB1828C6}"/>
    <cellStyle name="Comma 3 2 3 4 3 2 4 2" xfId="39399" xr:uid="{A54FD2E5-235A-4B72-BC5D-2672CF6570C0}"/>
    <cellStyle name="Comma 3 2 3 4 3 2 5" xfId="27111" xr:uid="{11C4E34E-8049-46C4-815E-BBA314D8EB61}"/>
    <cellStyle name="Comma 3 2 3 4 3 3" xfId="4071" xr:uid="{64F0ADBF-FA82-417A-B00D-69A60B2BF065}"/>
    <cellStyle name="Comma 3 2 3 4 3 3 2" xfId="10215" xr:uid="{E2D57C43-C99C-4B2D-8669-C594851B3CE2}"/>
    <cellStyle name="Comma 3 2 3 4 3 3 2 2" xfId="22503" xr:uid="{CC74B493-9597-43EA-A0C5-9AE9A10A66FC}"/>
    <cellStyle name="Comma 3 2 3 4 3 3 2 2 2" xfId="47079" xr:uid="{02B51784-C68D-4BE2-ACA8-047E39A14B8D}"/>
    <cellStyle name="Comma 3 2 3 4 3 3 2 3" xfId="34791" xr:uid="{6534D4D9-0F8F-480E-B669-2AF61E14D186}"/>
    <cellStyle name="Comma 3 2 3 4 3 3 3" xfId="16359" xr:uid="{4DD70CB9-AA76-4440-B261-16439F49ED57}"/>
    <cellStyle name="Comma 3 2 3 4 3 3 3 2" xfId="40935" xr:uid="{08A413DF-06A8-4FFA-9D0E-2EB8FFF7F8A8}"/>
    <cellStyle name="Comma 3 2 3 4 3 3 4" xfId="28647" xr:uid="{0B61827D-0895-4093-B65B-90761805D650}"/>
    <cellStyle name="Comma 3 2 3 4 3 4" xfId="7143" xr:uid="{6CE2298D-8B88-4E8B-B3FA-ED1B1C91BEA4}"/>
    <cellStyle name="Comma 3 2 3 4 3 4 2" xfId="19431" xr:uid="{ABDC66EE-1254-4963-BE5E-6A3FB45AB6D8}"/>
    <cellStyle name="Comma 3 2 3 4 3 4 2 2" xfId="44007" xr:uid="{E9B6F122-974D-404C-B21F-75A4A6654C67}"/>
    <cellStyle name="Comma 3 2 3 4 3 4 3" xfId="31719" xr:uid="{00465452-B4A4-4FD2-A439-33B18DBA6D0E}"/>
    <cellStyle name="Comma 3 2 3 4 3 5" xfId="13287" xr:uid="{036768D9-0E20-4683-8E9A-B7C24CDA284C}"/>
    <cellStyle name="Comma 3 2 3 4 3 5 2" xfId="37863" xr:uid="{15960AD9-A310-4A38-A292-3980BC90ECB7}"/>
    <cellStyle name="Comma 3 2 3 4 3 6" xfId="25575" xr:uid="{9D107924-300E-4DF2-A207-A68266E374AB}"/>
    <cellStyle name="Comma 3 2 3 4 4" xfId="1767" xr:uid="{01A524FE-B5D9-4F02-AFA9-1CEFF5A11665}"/>
    <cellStyle name="Comma 3 2 3 4 4 2" xfId="4839" xr:uid="{982E5EAE-414C-46D7-8F0E-943CD2713C6B}"/>
    <cellStyle name="Comma 3 2 3 4 4 2 2" xfId="10983" xr:uid="{0A9EB79A-2887-47C5-A6D9-BAE058897BA6}"/>
    <cellStyle name="Comma 3 2 3 4 4 2 2 2" xfId="23271" xr:uid="{D8F2B1D3-BEEA-4A8B-8B01-A2F5D4678691}"/>
    <cellStyle name="Comma 3 2 3 4 4 2 2 2 2" xfId="47847" xr:uid="{EBE949C8-2C13-4383-AF80-021F65145297}"/>
    <cellStyle name="Comma 3 2 3 4 4 2 2 3" xfId="35559" xr:uid="{8FF9D044-A1A8-4A65-A90E-71522C528C16}"/>
    <cellStyle name="Comma 3 2 3 4 4 2 3" xfId="17127" xr:uid="{39339578-A8EB-4352-AEFB-49C492264068}"/>
    <cellStyle name="Comma 3 2 3 4 4 2 3 2" xfId="41703" xr:uid="{79AA9F7D-8024-4912-BDB9-F5B579E46BAF}"/>
    <cellStyle name="Comma 3 2 3 4 4 2 4" xfId="29415" xr:uid="{223E4FB9-F268-42F5-A67D-4C86F2E5B1AB}"/>
    <cellStyle name="Comma 3 2 3 4 4 3" xfId="7911" xr:uid="{E5CC836B-8A89-43FA-89B3-158C73AD69A9}"/>
    <cellStyle name="Comma 3 2 3 4 4 3 2" xfId="20199" xr:uid="{17F45612-99BA-4352-A85A-EA1982F313B6}"/>
    <cellStyle name="Comma 3 2 3 4 4 3 2 2" xfId="44775" xr:uid="{D971291C-47FF-49EF-B079-CA891199C912}"/>
    <cellStyle name="Comma 3 2 3 4 4 3 3" xfId="32487" xr:uid="{0D1FB411-B5C8-427C-848C-0E63A383DFAA}"/>
    <cellStyle name="Comma 3 2 3 4 4 4" xfId="14055" xr:uid="{E942ABD9-0753-4946-A78D-75AFD3AEFF61}"/>
    <cellStyle name="Comma 3 2 3 4 4 4 2" xfId="38631" xr:uid="{97069951-EBD6-4715-A6E3-D4DEF0728988}"/>
    <cellStyle name="Comma 3 2 3 4 4 5" xfId="26343" xr:uid="{B12AE53B-FF5C-43E0-9277-0734F4A30EFA}"/>
    <cellStyle name="Comma 3 2 3 4 5" xfId="3303" xr:uid="{D801E27F-824E-4817-94A2-86568182F62A}"/>
    <cellStyle name="Comma 3 2 3 4 5 2" xfId="9447" xr:uid="{478162BC-962E-4096-8E73-C9ADBCA65465}"/>
    <cellStyle name="Comma 3 2 3 4 5 2 2" xfId="21735" xr:uid="{E095748C-C988-4408-8254-A7DFFCED915E}"/>
    <cellStyle name="Comma 3 2 3 4 5 2 2 2" xfId="46311" xr:uid="{5C501AE2-B2FC-4BEA-A096-4E41C96026C1}"/>
    <cellStyle name="Comma 3 2 3 4 5 2 3" xfId="34023" xr:uid="{6FA2E590-8AB9-4977-9EA7-12B19E62E64A}"/>
    <cellStyle name="Comma 3 2 3 4 5 3" xfId="15591" xr:uid="{72A5D0E4-CDE5-4BA5-9E70-78D0178E6E46}"/>
    <cellStyle name="Comma 3 2 3 4 5 3 2" xfId="40167" xr:uid="{90B750D8-A236-4B37-A779-A3381B4623C2}"/>
    <cellStyle name="Comma 3 2 3 4 5 4" xfId="27879" xr:uid="{FA6AE9AB-9A1F-4630-8465-0E7C3F382191}"/>
    <cellStyle name="Comma 3 2 3 4 6" xfId="6375" xr:uid="{E171063E-8712-421D-8878-CE5813D8275C}"/>
    <cellStyle name="Comma 3 2 3 4 6 2" xfId="18663" xr:uid="{CF9C6C97-3170-4BF9-97BB-A84C4F5C6ABD}"/>
    <cellStyle name="Comma 3 2 3 4 6 2 2" xfId="43239" xr:uid="{DB9A1DAB-1F05-4CD7-AE81-AEB5A0EADC67}"/>
    <cellStyle name="Comma 3 2 3 4 6 3" xfId="30951" xr:uid="{60005184-5159-434B-9F5B-624B623294A5}"/>
    <cellStyle name="Comma 3 2 3 4 7" xfId="12519" xr:uid="{4899D61D-AD46-407B-AA75-432FEDCF67BC}"/>
    <cellStyle name="Comma 3 2 3 4 7 2" xfId="37095" xr:uid="{6C6F81B8-0400-4C50-AAF5-A2CE6C2914A4}"/>
    <cellStyle name="Comma 3 2 3 4 8" xfId="24807" xr:uid="{36150EC0-977C-43E6-9AA7-978DF3538E20}"/>
    <cellStyle name="Comma 3 2 3 5" xfId="423" xr:uid="{002F2162-F2D9-45F6-88AE-AD74B0F2CAAC}"/>
    <cellStyle name="Comma 3 2 3 5 2" xfId="1191" xr:uid="{7191C0F5-AA9A-4B3B-A4AD-D9F9A817FE8C}"/>
    <cellStyle name="Comma 3 2 3 5 2 2" xfId="2727" xr:uid="{85CED086-2C89-4806-AD28-D6FF2659E5F0}"/>
    <cellStyle name="Comma 3 2 3 5 2 2 2" xfId="5799" xr:uid="{1C695C86-146F-4451-8276-B4EE01C47B2E}"/>
    <cellStyle name="Comma 3 2 3 5 2 2 2 2" xfId="11943" xr:uid="{99193B76-10C7-446F-966B-755B2F92A4A6}"/>
    <cellStyle name="Comma 3 2 3 5 2 2 2 2 2" xfId="24231" xr:uid="{F4AE6456-652D-4DCF-BB01-D368203E6062}"/>
    <cellStyle name="Comma 3 2 3 5 2 2 2 2 2 2" xfId="48807" xr:uid="{4612ECC0-2A0A-48DD-A449-CDC4B7F226A0}"/>
    <cellStyle name="Comma 3 2 3 5 2 2 2 2 3" xfId="36519" xr:uid="{67484734-7194-400E-A8A3-B722D58EB852}"/>
    <cellStyle name="Comma 3 2 3 5 2 2 2 3" xfId="18087" xr:uid="{A6991FA4-E6B8-4A86-9109-52F454C6B5C2}"/>
    <cellStyle name="Comma 3 2 3 5 2 2 2 3 2" xfId="42663" xr:uid="{7FAF9D01-3BB4-4F82-9404-3688C8D060CC}"/>
    <cellStyle name="Comma 3 2 3 5 2 2 2 4" xfId="30375" xr:uid="{1841BBB1-8C7A-4C10-B368-CDE7DFFD8110}"/>
    <cellStyle name="Comma 3 2 3 5 2 2 3" xfId="8871" xr:uid="{18F90834-7E46-4F97-BA0A-31DC226A4FDE}"/>
    <cellStyle name="Comma 3 2 3 5 2 2 3 2" xfId="21159" xr:uid="{E3B31E2E-C1E1-4483-B428-6A179556BCB0}"/>
    <cellStyle name="Comma 3 2 3 5 2 2 3 2 2" xfId="45735" xr:uid="{81F9AF8F-87EF-41D7-92E2-0840BFBD47D8}"/>
    <cellStyle name="Comma 3 2 3 5 2 2 3 3" xfId="33447" xr:uid="{EF741063-108A-4C45-B634-A6EE546F8E4A}"/>
    <cellStyle name="Comma 3 2 3 5 2 2 4" xfId="15015" xr:uid="{0B1DB7FB-41BB-4F49-874C-C7F385E97D5F}"/>
    <cellStyle name="Comma 3 2 3 5 2 2 4 2" xfId="39591" xr:uid="{F32E474A-BF81-4209-AF2A-A7AA743C8D09}"/>
    <cellStyle name="Comma 3 2 3 5 2 2 5" xfId="27303" xr:uid="{22713D74-92AD-4CD1-8A72-C83C2895FBE1}"/>
    <cellStyle name="Comma 3 2 3 5 2 3" xfId="4263" xr:uid="{246F3114-25F7-44BF-8B01-4B473DD8BBEA}"/>
    <cellStyle name="Comma 3 2 3 5 2 3 2" xfId="10407" xr:uid="{B8D12C24-5CF0-45A9-BE3A-8F888D503F38}"/>
    <cellStyle name="Comma 3 2 3 5 2 3 2 2" xfId="22695" xr:uid="{0D686A67-9549-4C83-BC1C-DB0B6920C856}"/>
    <cellStyle name="Comma 3 2 3 5 2 3 2 2 2" xfId="47271" xr:uid="{AB8AE6E8-2110-4A8D-9A11-5417278D321A}"/>
    <cellStyle name="Comma 3 2 3 5 2 3 2 3" xfId="34983" xr:uid="{5B47D55C-CD52-43EC-8A92-3C372AE10793}"/>
    <cellStyle name="Comma 3 2 3 5 2 3 3" xfId="16551" xr:uid="{3B66453E-3FE5-4E0E-BB94-C9BF621FE74F}"/>
    <cellStyle name="Comma 3 2 3 5 2 3 3 2" xfId="41127" xr:uid="{0016F909-3F58-44DF-8FBD-07D17FB8916A}"/>
    <cellStyle name="Comma 3 2 3 5 2 3 4" xfId="28839" xr:uid="{6066EAFA-0F82-49FB-AB6A-9778557924B2}"/>
    <cellStyle name="Comma 3 2 3 5 2 4" xfId="7335" xr:uid="{E8DE53D5-E037-452B-BA05-2B900DF03851}"/>
    <cellStyle name="Comma 3 2 3 5 2 4 2" xfId="19623" xr:uid="{37E526CB-F75A-424F-B4BE-C1DD922D232F}"/>
    <cellStyle name="Comma 3 2 3 5 2 4 2 2" xfId="44199" xr:uid="{4FAB5212-322E-4C9D-BF31-254D86947552}"/>
    <cellStyle name="Comma 3 2 3 5 2 4 3" xfId="31911" xr:uid="{09686824-C808-4275-A55F-0AE57106FC57}"/>
    <cellStyle name="Comma 3 2 3 5 2 5" xfId="13479" xr:uid="{88B4D557-F3A6-43BE-A6F6-785B08E1747F}"/>
    <cellStyle name="Comma 3 2 3 5 2 5 2" xfId="38055" xr:uid="{A9ECF5C5-16D7-49DC-AD7F-4F512DBF5BC3}"/>
    <cellStyle name="Comma 3 2 3 5 2 6" xfId="25767" xr:uid="{BF7B2947-ECBD-495F-9D7A-51A9135D90A9}"/>
    <cellStyle name="Comma 3 2 3 5 3" xfId="1959" xr:uid="{652552F3-FA69-4D7D-969B-BA3794BF6E1B}"/>
    <cellStyle name="Comma 3 2 3 5 3 2" xfId="5031" xr:uid="{FE91BDC1-65C4-4C01-A975-772FA8BCA3A6}"/>
    <cellStyle name="Comma 3 2 3 5 3 2 2" xfId="11175" xr:uid="{D8EBC27E-1DD2-4409-AAD1-6D3C4500DB95}"/>
    <cellStyle name="Comma 3 2 3 5 3 2 2 2" xfId="23463" xr:uid="{E339B6B1-F1F6-4C89-A19E-5DDA78AAE138}"/>
    <cellStyle name="Comma 3 2 3 5 3 2 2 2 2" xfId="48039" xr:uid="{550A6765-B582-4853-B3A5-FD46F3738934}"/>
    <cellStyle name="Comma 3 2 3 5 3 2 2 3" xfId="35751" xr:uid="{E82E6114-449B-4088-9C7F-DB1B3DEA3BE5}"/>
    <cellStyle name="Comma 3 2 3 5 3 2 3" xfId="17319" xr:uid="{81A90AA3-A168-4B80-805A-C0E3D9DDB53C}"/>
    <cellStyle name="Comma 3 2 3 5 3 2 3 2" xfId="41895" xr:uid="{CD660E2A-8A32-4DAB-BD7B-869B270EB520}"/>
    <cellStyle name="Comma 3 2 3 5 3 2 4" xfId="29607" xr:uid="{BEFF01B2-08F3-4D3A-ABA6-6FD015ED38CA}"/>
    <cellStyle name="Comma 3 2 3 5 3 3" xfId="8103" xr:uid="{5EC6A265-793B-4190-A55E-58EB4A918793}"/>
    <cellStyle name="Comma 3 2 3 5 3 3 2" xfId="20391" xr:uid="{17EB652B-0B61-4BB9-AD30-1600C1FE1059}"/>
    <cellStyle name="Comma 3 2 3 5 3 3 2 2" xfId="44967" xr:uid="{3E3A188A-EE33-4015-9568-1D17CF5009CF}"/>
    <cellStyle name="Comma 3 2 3 5 3 3 3" xfId="32679" xr:uid="{DF3620B2-89C5-4C3F-96E3-21243F9382D9}"/>
    <cellStyle name="Comma 3 2 3 5 3 4" xfId="14247" xr:uid="{68C8F440-6631-4A1B-A6BA-170F15DB8B1C}"/>
    <cellStyle name="Comma 3 2 3 5 3 4 2" xfId="38823" xr:uid="{D1049275-A013-4916-9E20-170EEB47ECF8}"/>
    <cellStyle name="Comma 3 2 3 5 3 5" xfId="26535" xr:uid="{0454177C-6945-4C9A-A49F-AE0EC4A13BFF}"/>
    <cellStyle name="Comma 3 2 3 5 4" xfId="3495" xr:uid="{1F74CE9F-5241-46A5-9A87-778DBBC7DA27}"/>
    <cellStyle name="Comma 3 2 3 5 4 2" xfId="9639" xr:uid="{EF11D33B-633F-4FF2-85D6-651481AC2D5D}"/>
    <cellStyle name="Comma 3 2 3 5 4 2 2" xfId="21927" xr:uid="{ABD376E0-C353-4AD2-89D3-CC43AEE692E0}"/>
    <cellStyle name="Comma 3 2 3 5 4 2 2 2" xfId="46503" xr:uid="{C9664102-EA3E-45E6-A95A-6D56DC110408}"/>
    <cellStyle name="Comma 3 2 3 5 4 2 3" xfId="34215" xr:uid="{327B8911-60B3-4700-8647-30ECEBCFCCD1}"/>
    <cellStyle name="Comma 3 2 3 5 4 3" xfId="15783" xr:uid="{394B7E76-D3A9-41D8-985A-EDA5F0A66A84}"/>
    <cellStyle name="Comma 3 2 3 5 4 3 2" xfId="40359" xr:uid="{43EE9C7F-166D-446E-BF77-7A4340D2C82E}"/>
    <cellStyle name="Comma 3 2 3 5 4 4" xfId="28071" xr:uid="{4DB7CF51-2B6A-4299-8014-875AEE2FA960}"/>
    <cellStyle name="Comma 3 2 3 5 5" xfId="6567" xr:uid="{466312FB-E1D7-418D-8C76-BD15CDDBFC75}"/>
    <cellStyle name="Comma 3 2 3 5 5 2" xfId="18855" xr:uid="{EB444D14-DB83-4C00-A02C-02E5B2472BF0}"/>
    <cellStyle name="Comma 3 2 3 5 5 2 2" xfId="43431" xr:uid="{FF421BEE-DC1D-4EE4-9135-C8BDD08AC0BC}"/>
    <cellStyle name="Comma 3 2 3 5 5 3" xfId="31143" xr:uid="{5C1EDE53-C577-4376-985E-27C52044E381}"/>
    <cellStyle name="Comma 3 2 3 5 6" xfId="12711" xr:uid="{D9489369-A794-4E50-8A69-1A17167F2C23}"/>
    <cellStyle name="Comma 3 2 3 5 6 2" xfId="37287" xr:uid="{41EA4FA5-0E7B-4752-8C48-53165A06EAA6}"/>
    <cellStyle name="Comma 3 2 3 5 7" xfId="24999" xr:uid="{7CD8AB92-C026-461D-9A32-26823ABB37E0}"/>
    <cellStyle name="Comma 3 2 3 6" xfId="807" xr:uid="{C2047963-6979-479A-8DDF-23A1FE641236}"/>
    <cellStyle name="Comma 3 2 3 6 2" xfId="2343" xr:uid="{50A2B673-9A41-497F-A586-8B95221AA771}"/>
    <cellStyle name="Comma 3 2 3 6 2 2" xfId="5415" xr:uid="{C1FA779D-E4BF-4827-B4CB-11F3823C72ED}"/>
    <cellStyle name="Comma 3 2 3 6 2 2 2" xfId="11559" xr:uid="{C93AE155-B322-4DCA-AA24-AC2A6A2D4F6B}"/>
    <cellStyle name="Comma 3 2 3 6 2 2 2 2" xfId="23847" xr:uid="{BD57F7F8-729A-435F-81D2-9734DBBCF873}"/>
    <cellStyle name="Comma 3 2 3 6 2 2 2 2 2" xfId="48423" xr:uid="{5678668E-5404-42AB-9F94-F69AA20B2EAE}"/>
    <cellStyle name="Comma 3 2 3 6 2 2 2 3" xfId="36135" xr:uid="{7A8739AC-706A-4132-9B31-244411F7BA78}"/>
    <cellStyle name="Comma 3 2 3 6 2 2 3" xfId="17703" xr:uid="{475272E9-78D2-4BD3-B154-21250A060EFE}"/>
    <cellStyle name="Comma 3 2 3 6 2 2 3 2" xfId="42279" xr:uid="{F270B860-06D5-4A0D-AEE8-4CD4D74AB944}"/>
    <cellStyle name="Comma 3 2 3 6 2 2 4" xfId="29991" xr:uid="{9B60DA63-45D8-4D41-9237-5F36387AB4BB}"/>
    <cellStyle name="Comma 3 2 3 6 2 3" xfId="8487" xr:uid="{272BF1DB-792E-45AB-9DBD-42C982F494A5}"/>
    <cellStyle name="Comma 3 2 3 6 2 3 2" xfId="20775" xr:uid="{D82C5624-7FDE-4B58-BAB7-D7F91D048BEB}"/>
    <cellStyle name="Comma 3 2 3 6 2 3 2 2" xfId="45351" xr:uid="{2C30EAF3-9997-4006-A2A0-B50F330C2D89}"/>
    <cellStyle name="Comma 3 2 3 6 2 3 3" xfId="33063" xr:uid="{447C19B6-0DBB-4356-9D48-60CF52BED826}"/>
    <cellStyle name="Comma 3 2 3 6 2 4" xfId="14631" xr:uid="{131C15AF-A9D0-4A6A-BCB4-2DA1E11872E9}"/>
    <cellStyle name="Comma 3 2 3 6 2 4 2" xfId="39207" xr:uid="{2AFDC189-ACF3-4975-B2F9-23F21876162D}"/>
    <cellStyle name="Comma 3 2 3 6 2 5" xfId="26919" xr:uid="{6079741E-0FEC-4D16-B1D9-935A4EB3CDBA}"/>
    <cellStyle name="Comma 3 2 3 6 3" xfId="3879" xr:uid="{6DD4F9B9-7FE4-4F91-AA8C-F334EE578612}"/>
    <cellStyle name="Comma 3 2 3 6 3 2" xfId="10023" xr:uid="{D6624DB7-55D7-4E08-992B-068192456CF8}"/>
    <cellStyle name="Comma 3 2 3 6 3 2 2" xfId="22311" xr:uid="{B42814A6-9077-435A-AD0D-6E0A0EA98491}"/>
    <cellStyle name="Comma 3 2 3 6 3 2 2 2" xfId="46887" xr:uid="{D8F255C4-788F-42E6-96AE-6456B8F23E37}"/>
    <cellStyle name="Comma 3 2 3 6 3 2 3" xfId="34599" xr:uid="{4F40A102-B384-42AD-AF53-F146880E5FFF}"/>
    <cellStyle name="Comma 3 2 3 6 3 3" xfId="16167" xr:uid="{D03620C8-3BB3-4324-B646-C0EC3E3B2478}"/>
    <cellStyle name="Comma 3 2 3 6 3 3 2" xfId="40743" xr:uid="{5CB108FC-7A01-484F-908D-FDD551553BDA}"/>
    <cellStyle name="Comma 3 2 3 6 3 4" xfId="28455" xr:uid="{226D3087-D745-4377-A86B-2812C66CA3A0}"/>
    <cellStyle name="Comma 3 2 3 6 4" xfId="6951" xr:uid="{ADE3597B-EA9F-4313-808B-67D36C742E6D}"/>
    <cellStyle name="Comma 3 2 3 6 4 2" xfId="19239" xr:uid="{BBC9D641-A3E2-46BB-9519-BF190C0AB3B4}"/>
    <cellStyle name="Comma 3 2 3 6 4 2 2" xfId="43815" xr:uid="{5B645E4B-DCD7-4D37-A9C0-EE426FC805C2}"/>
    <cellStyle name="Comma 3 2 3 6 4 3" xfId="31527" xr:uid="{26080769-9D93-454D-982B-402AD4B9FF3B}"/>
    <cellStyle name="Comma 3 2 3 6 5" xfId="13095" xr:uid="{FF15A9A2-9F73-4E5B-86BD-2C02EA0AB0E3}"/>
    <cellStyle name="Comma 3 2 3 6 5 2" xfId="37671" xr:uid="{9A111BDA-99F0-4D06-B0EC-89DE322C0615}"/>
    <cellStyle name="Comma 3 2 3 6 6" xfId="25383" xr:uid="{E956F8D5-EF33-4E20-8FE6-76B180A2DA1C}"/>
    <cellStyle name="Comma 3 2 3 7" xfId="1575" xr:uid="{7EB2C07F-6F29-41C6-890C-658687E9389B}"/>
    <cellStyle name="Comma 3 2 3 7 2" xfId="4647" xr:uid="{6307AAC3-7ADD-4DD7-9C34-3165BB03F436}"/>
    <cellStyle name="Comma 3 2 3 7 2 2" xfId="10791" xr:uid="{A827448A-7D11-4E54-BE07-A0BD64994E83}"/>
    <cellStyle name="Comma 3 2 3 7 2 2 2" xfId="23079" xr:uid="{12461DA4-CA38-4B2A-94EE-46732A440189}"/>
    <cellStyle name="Comma 3 2 3 7 2 2 2 2" xfId="47655" xr:uid="{4769443A-914D-433B-A3E5-576E538108DD}"/>
    <cellStyle name="Comma 3 2 3 7 2 2 3" xfId="35367" xr:uid="{88D5FBC1-B1C7-428F-B64E-FEF23B8EC02B}"/>
    <cellStyle name="Comma 3 2 3 7 2 3" xfId="16935" xr:uid="{973104AB-8712-4EE3-9B03-BBE90AF347E9}"/>
    <cellStyle name="Comma 3 2 3 7 2 3 2" xfId="41511" xr:uid="{D0F83DAF-E72A-433B-B870-5D598A49FEA9}"/>
    <cellStyle name="Comma 3 2 3 7 2 4" xfId="29223" xr:uid="{C81483F9-450B-4103-9C6B-62BA01E0D141}"/>
    <cellStyle name="Comma 3 2 3 7 3" xfId="7719" xr:uid="{2D9C9745-6E64-40FC-81A1-0D78823F2FE7}"/>
    <cellStyle name="Comma 3 2 3 7 3 2" xfId="20007" xr:uid="{6D1D4D39-99E9-4984-BFFC-773190026505}"/>
    <cellStyle name="Comma 3 2 3 7 3 2 2" xfId="44583" xr:uid="{8BFEC8AA-4FAD-4318-815D-6BDE6DA18D92}"/>
    <cellStyle name="Comma 3 2 3 7 3 3" xfId="32295" xr:uid="{A5895F97-319E-4151-BC9A-C42C00BF445A}"/>
    <cellStyle name="Comma 3 2 3 7 4" xfId="13863" xr:uid="{85CCAB53-F881-44B7-BAFA-71D31499D4A4}"/>
    <cellStyle name="Comma 3 2 3 7 4 2" xfId="38439" xr:uid="{853B6D7D-285B-4D35-B1DA-82DD841A12A2}"/>
    <cellStyle name="Comma 3 2 3 7 5" xfId="26151" xr:uid="{E2B44372-8D1F-4816-A7F3-65B6E48E72AB}"/>
    <cellStyle name="Comma 3 2 3 8" xfId="3111" xr:uid="{9BAD2934-D39A-4B2C-9A94-3BA6FB7F21CB}"/>
    <cellStyle name="Comma 3 2 3 8 2" xfId="9255" xr:uid="{C741F6D9-874F-46DC-83F9-F49E1756F9AA}"/>
    <cellStyle name="Comma 3 2 3 8 2 2" xfId="21543" xr:uid="{9785CE0F-30F8-4916-B396-849122D09B1B}"/>
    <cellStyle name="Comma 3 2 3 8 2 2 2" xfId="46119" xr:uid="{194FD22E-396B-438C-A481-E14D0458B5DE}"/>
    <cellStyle name="Comma 3 2 3 8 2 3" xfId="33831" xr:uid="{74E331C7-B157-4B0F-B1FD-F03316A11DDD}"/>
    <cellStyle name="Comma 3 2 3 8 3" xfId="15399" xr:uid="{628123D6-C6C0-4C6B-AA61-9FA716CB5220}"/>
    <cellStyle name="Comma 3 2 3 8 3 2" xfId="39975" xr:uid="{990D1BA8-14EF-4BEE-80B7-87365279D375}"/>
    <cellStyle name="Comma 3 2 3 8 4" xfId="27687" xr:uid="{6C3ADB0B-CC67-45CA-95D1-9556F2980FAA}"/>
    <cellStyle name="Comma 3 2 3 9" xfId="6183" xr:uid="{F10AB61F-5D55-43E1-A9E0-28DC73A71789}"/>
    <cellStyle name="Comma 3 2 3 9 2" xfId="18471" xr:uid="{088CAF25-287A-4178-A28C-38181A290E9D}"/>
    <cellStyle name="Comma 3 2 3 9 2 2" xfId="43047" xr:uid="{5AA230D1-4ED6-4A30-BF92-CF29C0AB899E}"/>
    <cellStyle name="Comma 3 2 3 9 3" xfId="30759" xr:uid="{BC8C0B44-6910-4AFF-B592-C938B82CEF3D}"/>
    <cellStyle name="Comma 3 2 4" xfId="63" xr:uid="{5DAF785C-16AD-495A-AE9B-1CCCEF9F0425}"/>
    <cellStyle name="Comma 3 2 4 10" xfId="24639" xr:uid="{74E3FB70-7E32-4261-9E68-93F229E9F962}"/>
    <cellStyle name="Comma 3 2 4 2" xfId="159" xr:uid="{8D73629A-122C-442D-B5DC-8845ED23CBF3}"/>
    <cellStyle name="Comma 3 2 4 2 2" xfId="351" xr:uid="{92411604-6252-4572-B19E-E5A374985490}"/>
    <cellStyle name="Comma 3 2 4 2 2 2" xfId="735" xr:uid="{9A9F65E2-F853-42BF-B008-3926955EB0AC}"/>
    <cellStyle name="Comma 3 2 4 2 2 2 2" xfId="1503" xr:uid="{78663F65-E252-4369-9183-97AC98D964D2}"/>
    <cellStyle name="Comma 3 2 4 2 2 2 2 2" xfId="3039" xr:uid="{A440EC40-E4C8-4398-9117-69270028CB6B}"/>
    <cellStyle name="Comma 3 2 4 2 2 2 2 2 2" xfId="6111" xr:uid="{9767187E-30C8-4B9D-803B-8739EF6A6032}"/>
    <cellStyle name="Comma 3 2 4 2 2 2 2 2 2 2" xfId="12255" xr:uid="{9954D791-7E85-4D21-B4BC-31786A79E5AA}"/>
    <cellStyle name="Comma 3 2 4 2 2 2 2 2 2 2 2" xfId="24543" xr:uid="{7F4F3454-C589-4EBF-90F8-3447DE5DCBF9}"/>
    <cellStyle name="Comma 3 2 4 2 2 2 2 2 2 2 2 2" xfId="49119" xr:uid="{64C0CD91-7B5C-4EA1-BEE6-EAEE256B10EE}"/>
    <cellStyle name="Comma 3 2 4 2 2 2 2 2 2 2 3" xfId="36831" xr:uid="{8047716C-C43B-4A4D-A9B1-77883AA54180}"/>
    <cellStyle name="Comma 3 2 4 2 2 2 2 2 2 3" xfId="18399" xr:uid="{158E41B5-E6B4-4364-A157-654D72347C9C}"/>
    <cellStyle name="Comma 3 2 4 2 2 2 2 2 2 3 2" xfId="42975" xr:uid="{03288436-0DA9-4A6E-A71D-608897F42551}"/>
    <cellStyle name="Comma 3 2 4 2 2 2 2 2 2 4" xfId="30687" xr:uid="{0F7A31F0-722D-4361-9463-770810780633}"/>
    <cellStyle name="Comma 3 2 4 2 2 2 2 2 3" xfId="9183" xr:uid="{D6470041-F26B-4D83-86D1-9EBD3170CA0D}"/>
    <cellStyle name="Comma 3 2 4 2 2 2 2 2 3 2" xfId="21471" xr:uid="{04F2CD60-53A1-4F40-B62B-0DE7070D0CE3}"/>
    <cellStyle name="Comma 3 2 4 2 2 2 2 2 3 2 2" xfId="46047" xr:uid="{E282FC76-2305-4AE5-A825-A26259486A14}"/>
    <cellStyle name="Comma 3 2 4 2 2 2 2 2 3 3" xfId="33759" xr:uid="{F25AB81F-2038-4B60-B151-0757E616C6E0}"/>
    <cellStyle name="Comma 3 2 4 2 2 2 2 2 4" xfId="15327" xr:uid="{687482F7-FE17-4FED-ACB7-A957A55DA0A2}"/>
    <cellStyle name="Comma 3 2 4 2 2 2 2 2 4 2" xfId="39903" xr:uid="{6019BB10-2B0C-4C5A-946B-161231E67C2D}"/>
    <cellStyle name="Comma 3 2 4 2 2 2 2 2 5" xfId="27615" xr:uid="{DA405F71-3716-4C3F-BDAB-783A1E969E27}"/>
    <cellStyle name="Comma 3 2 4 2 2 2 2 3" xfId="4575" xr:uid="{7DBC2AD4-1CB1-4A47-8C0B-469CA8101EC1}"/>
    <cellStyle name="Comma 3 2 4 2 2 2 2 3 2" xfId="10719" xr:uid="{BD578330-65B5-4095-8712-EB671A593316}"/>
    <cellStyle name="Comma 3 2 4 2 2 2 2 3 2 2" xfId="23007" xr:uid="{667AAFB6-B38C-4549-AD74-9104C774E082}"/>
    <cellStyle name="Comma 3 2 4 2 2 2 2 3 2 2 2" xfId="47583" xr:uid="{BB89F948-43BE-4BC7-B12C-C6E005F64505}"/>
    <cellStyle name="Comma 3 2 4 2 2 2 2 3 2 3" xfId="35295" xr:uid="{06858A96-0B55-4614-894E-89C339CAFD5E}"/>
    <cellStyle name="Comma 3 2 4 2 2 2 2 3 3" xfId="16863" xr:uid="{6A7039D8-9504-4107-B8C3-F9C802AA26AF}"/>
    <cellStyle name="Comma 3 2 4 2 2 2 2 3 3 2" xfId="41439" xr:uid="{1D59D1A6-2B57-4EDD-AC07-1CC75FE5E862}"/>
    <cellStyle name="Comma 3 2 4 2 2 2 2 3 4" xfId="29151" xr:uid="{FBA4484A-84EB-4459-95E3-30F6F542ED0B}"/>
    <cellStyle name="Comma 3 2 4 2 2 2 2 4" xfId="7647" xr:uid="{B1F4CFE6-D9CB-4F64-B5E4-E5DC8B790C87}"/>
    <cellStyle name="Comma 3 2 4 2 2 2 2 4 2" xfId="19935" xr:uid="{A8D24C6A-03D0-480A-B433-647F9D15337C}"/>
    <cellStyle name="Comma 3 2 4 2 2 2 2 4 2 2" xfId="44511" xr:uid="{54BA16B4-4DA2-4DD4-A560-FACE13108338}"/>
    <cellStyle name="Comma 3 2 4 2 2 2 2 4 3" xfId="32223" xr:uid="{AF8C815C-18E8-4D4B-A760-1714BC09AC02}"/>
    <cellStyle name="Comma 3 2 4 2 2 2 2 5" xfId="13791" xr:uid="{7183EFEB-EA93-4773-ABAF-8FD40DF44691}"/>
    <cellStyle name="Comma 3 2 4 2 2 2 2 5 2" xfId="38367" xr:uid="{7F82A1DE-20A5-401C-B8A6-F46AB8455754}"/>
    <cellStyle name="Comma 3 2 4 2 2 2 2 6" xfId="26079" xr:uid="{D8A2116A-A9E5-402B-A68C-C47F47590C29}"/>
    <cellStyle name="Comma 3 2 4 2 2 2 3" xfId="2271" xr:uid="{886B3CCF-FD1E-4852-9A1D-AA4EAAD2C6A8}"/>
    <cellStyle name="Comma 3 2 4 2 2 2 3 2" xfId="5343" xr:uid="{BA199FDE-F71E-403D-8D26-F7951A3B2894}"/>
    <cellStyle name="Comma 3 2 4 2 2 2 3 2 2" xfId="11487" xr:uid="{F65FC1E7-3D37-4FF7-88B2-E8EDFD1B0783}"/>
    <cellStyle name="Comma 3 2 4 2 2 2 3 2 2 2" xfId="23775" xr:uid="{15467265-E37D-421C-988C-DFE2C992ECBF}"/>
    <cellStyle name="Comma 3 2 4 2 2 2 3 2 2 2 2" xfId="48351" xr:uid="{46484C41-EFAF-4F09-8A38-3563117F4BBC}"/>
    <cellStyle name="Comma 3 2 4 2 2 2 3 2 2 3" xfId="36063" xr:uid="{EA3D3970-E05B-4EB9-A877-9DE797EA3B65}"/>
    <cellStyle name="Comma 3 2 4 2 2 2 3 2 3" xfId="17631" xr:uid="{01CD8249-8D43-46AC-BE9A-CACCE19B3D32}"/>
    <cellStyle name="Comma 3 2 4 2 2 2 3 2 3 2" xfId="42207" xr:uid="{9E4BFAE1-AA09-4BF0-8D95-0704CA88CC7B}"/>
    <cellStyle name="Comma 3 2 4 2 2 2 3 2 4" xfId="29919" xr:uid="{78B65F31-243E-4B66-8A99-58257CDDF539}"/>
    <cellStyle name="Comma 3 2 4 2 2 2 3 3" xfId="8415" xr:uid="{DAB0F19D-CA21-4C8C-B2B5-C8F00DA828DF}"/>
    <cellStyle name="Comma 3 2 4 2 2 2 3 3 2" xfId="20703" xr:uid="{B36CE64A-458B-4BB8-B653-7494E77E75B2}"/>
    <cellStyle name="Comma 3 2 4 2 2 2 3 3 2 2" xfId="45279" xr:uid="{3C276A6A-DB1E-41DE-9B79-C221B898C1BF}"/>
    <cellStyle name="Comma 3 2 4 2 2 2 3 3 3" xfId="32991" xr:uid="{125C0769-8AB1-4600-8C37-765A36A8F3B7}"/>
    <cellStyle name="Comma 3 2 4 2 2 2 3 4" xfId="14559" xr:uid="{97B161E3-27C2-4B34-94E8-DAEB10C9F09D}"/>
    <cellStyle name="Comma 3 2 4 2 2 2 3 4 2" xfId="39135" xr:uid="{4A929716-16D6-424A-AA1D-6996164BA366}"/>
    <cellStyle name="Comma 3 2 4 2 2 2 3 5" xfId="26847" xr:uid="{7E2DA2B6-6850-4B29-A739-92085B56F245}"/>
    <cellStyle name="Comma 3 2 4 2 2 2 4" xfId="3807" xr:uid="{8977DECF-99D9-4D27-BD38-1095681AE549}"/>
    <cellStyle name="Comma 3 2 4 2 2 2 4 2" xfId="9951" xr:uid="{B3797264-E771-478C-994B-23756B6391F7}"/>
    <cellStyle name="Comma 3 2 4 2 2 2 4 2 2" xfId="22239" xr:uid="{441A6DEF-F381-45F5-A52C-A6D0C46CAB29}"/>
    <cellStyle name="Comma 3 2 4 2 2 2 4 2 2 2" xfId="46815" xr:uid="{FDA990D5-9D5B-4E7A-97D8-4FFF2CE6A2A3}"/>
    <cellStyle name="Comma 3 2 4 2 2 2 4 2 3" xfId="34527" xr:uid="{0E2F930F-39C3-426C-B509-7BC9F4794749}"/>
    <cellStyle name="Comma 3 2 4 2 2 2 4 3" xfId="16095" xr:uid="{24F08BBA-3A5A-456D-8325-321EF38E1704}"/>
    <cellStyle name="Comma 3 2 4 2 2 2 4 3 2" xfId="40671" xr:uid="{1C96F8DC-6FBD-4BBE-A610-09415CCD7932}"/>
    <cellStyle name="Comma 3 2 4 2 2 2 4 4" xfId="28383" xr:uid="{C231ADCB-C649-4B49-91BD-B2E9F160566A}"/>
    <cellStyle name="Comma 3 2 4 2 2 2 5" xfId="6879" xr:uid="{743AFBDE-F4D0-4F10-BCB5-223066A79D7D}"/>
    <cellStyle name="Comma 3 2 4 2 2 2 5 2" xfId="19167" xr:uid="{A5400198-7623-490F-94DD-7F7222EAE0E9}"/>
    <cellStyle name="Comma 3 2 4 2 2 2 5 2 2" xfId="43743" xr:uid="{00F2C469-9925-48A0-AC47-4AD9A53DDD20}"/>
    <cellStyle name="Comma 3 2 4 2 2 2 5 3" xfId="31455" xr:uid="{9D31305D-ECF4-4977-9F7B-A63B0023540F}"/>
    <cellStyle name="Comma 3 2 4 2 2 2 6" xfId="13023" xr:uid="{8E0CD716-01BD-43EA-8F37-F87528C0F785}"/>
    <cellStyle name="Comma 3 2 4 2 2 2 6 2" xfId="37599" xr:uid="{D4198680-2472-4FA5-9113-5912506295AB}"/>
    <cellStyle name="Comma 3 2 4 2 2 2 7" xfId="25311" xr:uid="{9F05508F-7E58-47D2-BBDF-AB05FA0FF854}"/>
    <cellStyle name="Comma 3 2 4 2 2 3" xfId="1119" xr:uid="{51FC3626-6047-453A-87DD-D3FB5332D2BA}"/>
    <cellStyle name="Comma 3 2 4 2 2 3 2" xfId="2655" xr:uid="{76DBD77C-05C9-47A5-A0CD-CBC3B4A61B51}"/>
    <cellStyle name="Comma 3 2 4 2 2 3 2 2" xfId="5727" xr:uid="{49A5007C-2C21-4334-89E3-AFB0246C50F3}"/>
    <cellStyle name="Comma 3 2 4 2 2 3 2 2 2" xfId="11871" xr:uid="{507A2B54-1E2B-4A9A-8CAC-C871A1CBBB94}"/>
    <cellStyle name="Comma 3 2 4 2 2 3 2 2 2 2" xfId="24159" xr:uid="{FC046A34-2CB2-42F7-948E-87F062049D3F}"/>
    <cellStyle name="Comma 3 2 4 2 2 3 2 2 2 2 2" xfId="48735" xr:uid="{FAEF8196-46E0-457B-A166-5468E08ABE4E}"/>
    <cellStyle name="Comma 3 2 4 2 2 3 2 2 2 3" xfId="36447" xr:uid="{B8AAE484-A038-4C3A-B521-E98AFD0DC5FF}"/>
    <cellStyle name="Comma 3 2 4 2 2 3 2 2 3" xfId="18015" xr:uid="{41442D56-7054-458E-A11E-23F94130A983}"/>
    <cellStyle name="Comma 3 2 4 2 2 3 2 2 3 2" xfId="42591" xr:uid="{21DF758C-6BFB-42E0-BCB1-4195F647AD68}"/>
    <cellStyle name="Comma 3 2 4 2 2 3 2 2 4" xfId="30303" xr:uid="{CC4C4F26-2341-4A87-9A0F-84556D3A3009}"/>
    <cellStyle name="Comma 3 2 4 2 2 3 2 3" xfId="8799" xr:uid="{C5B336C4-98C4-4FD5-817C-970119FD08F6}"/>
    <cellStyle name="Comma 3 2 4 2 2 3 2 3 2" xfId="21087" xr:uid="{C015A320-C4E3-4047-85E2-540348F12C8B}"/>
    <cellStyle name="Comma 3 2 4 2 2 3 2 3 2 2" xfId="45663" xr:uid="{FA5509EB-ECF8-4BFE-AA29-F09FC70A1F5D}"/>
    <cellStyle name="Comma 3 2 4 2 2 3 2 3 3" xfId="33375" xr:uid="{D29F7A80-FD37-41A3-AC8E-0B0DC36BE0FB}"/>
    <cellStyle name="Comma 3 2 4 2 2 3 2 4" xfId="14943" xr:uid="{04D40753-53D8-4EB1-BCBC-293EFF4988FE}"/>
    <cellStyle name="Comma 3 2 4 2 2 3 2 4 2" xfId="39519" xr:uid="{C9B289B3-E9E4-4758-BFCB-AD2F2415E647}"/>
    <cellStyle name="Comma 3 2 4 2 2 3 2 5" xfId="27231" xr:uid="{0122425C-4754-41C8-ACC2-BAD6F1EA06B2}"/>
    <cellStyle name="Comma 3 2 4 2 2 3 3" xfId="4191" xr:uid="{45B8190B-F330-46CF-9923-146CC64AF2F6}"/>
    <cellStyle name="Comma 3 2 4 2 2 3 3 2" xfId="10335" xr:uid="{01330C38-527D-4574-AF20-27C7A70C2AAA}"/>
    <cellStyle name="Comma 3 2 4 2 2 3 3 2 2" xfId="22623" xr:uid="{6443C457-5C4E-4B14-8789-4E27EEE8C458}"/>
    <cellStyle name="Comma 3 2 4 2 2 3 3 2 2 2" xfId="47199" xr:uid="{52ACCCC3-0F5B-4823-AD95-78F2C4CEAA7F}"/>
    <cellStyle name="Comma 3 2 4 2 2 3 3 2 3" xfId="34911" xr:uid="{4D94A4D1-F182-4B9A-A7C9-9E3F528CFB94}"/>
    <cellStyle name="Comma 3 2 4 2 2 3 3 3" xfId="16479" xr:uid="{78A91184-C137-42CA-BF40-F23DF3DACC1A}"/>
    <cellStyle name="Comma 3 2 4 2 2 3 3 3 2" xfId="41055" xr:uid="{325F6510-E151-4E75-90F2-8DE827C18FD3}"/>
    <cellStyle name="Comma 3 2 4 2 2 3 3 4" xfId="28767" xr:uid="{ECEA95A2-597C-425B-A0FB-AA5B07CCC49B}"/>
    <cellStyle name="Comma 3 2 4 2 2 3 4" xfId="7263" xr:uid="{67DEDFC3-AA60-4555-8E4E-2D69D6EE4034}"/>
    <cellStyle name="Comma 3 2 4 2 2 3 4 2" xfId="19551" xr:uid="{89DCF9A5-13B5-4306-B402-9990616D0EC4}"/>
    <cellStyle name="Comma 3 2 4 2 2 3 4 2 2" xfId="44127" xr:uid="{5CD2DFF4-F52C-457B-BB1A-F4769B11612C}"/>
    <cellStyle name="Comma 3 2 4 2 2 3 4 3" xfId="31839" xr:uid="{FA2E72EA-9E05-42D0-91EB-7F85285B5D50}"/>
    <cellStyle name="Comma 3 2 4 2 2 3 5" xfId="13407" xr:uid="{8BFC7C41-400F-4571-9228-B644B0175E8E}"/>
    <cellStyle name="Comma 3 2 4 2 2 3 5 2" xfId="37983" xr:uid="{23F4199F-D42D-41F7-A233-62A29266E58A}"/>
    <cellStyle name="Comma 3 2 4 2 2 3 6" xfId="25695" xr:uid="{595D8257-FA92-4503-ABE2-9EFBBD8B3F27}"/>
    <cellStyle name="Comma 3 2 4 2 2 4" xfId="1887" xr:uid="{88F32C84-F774-43BC-9FFD-A5E586D72675}"/>
    <cellStyle name="Comma 3 2 4 2 2 4 2" xfId="4959" xr:uid="{3F1CC60B-77F9-4CE0-8063-B6355814418D}"/>
    <cellStyle name="Comma 3 2 4 2 2 4 2 2" xfId="11103" xr:uid="{9C54E5E9-FE96-47B8-BF72-36621D0A4715}"/>
    <cellStyle name="Comma 3 2 4 2 2 4 2 2 2" xfId="23391" xr:uid="{8414F1C7-D1CC-467E-8551-F690C3224392}"/>
    <cellStyle name="Comma 3 2 4 2 2 4 2 2 2 2" xfId="47967" xr:uid="{2B7784C9-3F90-442A-A834-4910A8C3C045}"/>
    <cellStyle name="Comma 3 2 4 2 2 4 2 2 3" xfId="35679" xr:uid="{FA139758-568C-43D4-A0EB-6D2FC3320F71}"/>
    <cellStyle name="Comma 3 2 4 2 2 4 2 3" xfId="17247" xr:uid="{EC4F8A3C-B7A6-4AC5-ADF7-57473742CB88}"/>
    <cellStyle name="Comma 3 2 4 2 2 4 2 3 2" xfId="41823" xr:uid="{CBB0A1EC-4D75-4AAF-AB4D-BFB60362AD38}"/>
    <cellStyle name="Comma 3 2 4 2 2 4 2 4" xfId="29535" xr:uid="{F683AA90-EDEC-4B1C-BCAF-67077F9BF59D}"/>
    <cellStyle name="Comma 3 2 4 2 2 4 3" xfId="8031" xr:uid="{A706C1B9-2E54-42C9-8843-81C5EEE764F4}"/>
    <cellStyle name="Comma 3 2 4 2 2 4 3 2" xfId="20319" xr:uid="{1EDD334A-AB59-46BC-A234-7F741C73932D}"/>
    <cellStyle name="Comma 3 2 4 2 2 4 3 2 2" xfId="44895" xr:uid="{3BF5F294-B0FE-4AAB-8495-6A264F3A6323}"/>
    <cellStyle name="Comma 3 2 4 2 2 4 3 3" xfId="32607" xr:uid="{1DE22FAC-4B02-4C48-837E-D9ACDEDC6500}"/>
    <cellStyle name="Comma 3 2 4 2 2 4 4" xfId="14175" xr:uid="{98E23BA0-A4E2-49D8-B3B6-EA10E9B77713}"/>
    <cellStyle name="Comma 3 2 4 2 2 4 4 2" xfId="38751" xr:uid="{CCEFC7A2-5B56-4DAB-89AF-486EC3B0701E}"/>
    <cellStyle name="Comma 3 2 4 2 2 4 5" xfId="26463" xr:uid="{B7932C52-8C81-4FE6-814F-774A3CE24EB7}"/>
    <cellStyle name="Comma 3 2 4 2 2 5" xfId="3423" xr:uid="{88776BD0-FE04-42DB-946B-3BEEC64415C0}"/>
    <cellStyle name="Comma 3 2 4 2 2 5 2" xfId="9567" xr:uid="{0A2034E9-8556-4945-ABD0-1802B2E176BD}"/>
    <cellStyle name="Comma 3 2 4 2 2 5 2 2" xfId="21855" xr:uid="{EF929AC5-3255-4563-B896-6F1949642365}"/>
    <cellStyle name="Comma 3 2 4 2 2 5 2 2 2" xfId="46431" xr:uid="{BBF12B38-520B-4484-BBAE-1CEBBC41D25F}"/>
    <cellStyle name="Comma 3 2 4 2 2 5 2 3" xfId="34143" xr:uid="{C3DADD38-0853-4478-8249-DFE1FA147533}"/>
    <cellStyle name="Comma 3 2 4 2 2 5 3" xfId="15711" xr:uid="{4FDE3662-0E71-41FF-83AF-54FB75BA1B3C}"/>
    <cellStyle name="Comma 3 2 4 2 2 5 3 2" xfId="40287" xr:uid="{04ED6E34-74FB-462C-B53A-9786711206EF}"/>
    <cellStyle name="Comma 3 2 4 2 2 5 4" xfId="27999" xr:uid="{22F70DC2-3AA7-430C-9456-1FEBC726E716}"/>
    <cellStyle name="Comma 3 2 4 2 2 6" xfId="6495" xr:uid="{0A69A256-666E-4291-A73B-D7878B73DEB1}"/>
    <cellStyle name="Comma 3 2 4 2 2 6 2" xfId="18783" xr:uid="{FEE35ABC-2782-4899-B3CC-4D8B4FFA2218}"/>
    <cellStyle name="Comma 3 2 4 2 2 6 2 2" xfId="43359" xr:uid="{756B08FC-B54F-4AEB-8D98-4AE86910C350}"/>
    <cellStyle name="Comma 3 2 4 2 2 6 3" xfId="31071" xr:uid="{DE9BEF61-3C33-48ED-A5B8-857F36B38ED4}"/>
    <cellStyle name="Comma 3 2 4 2 2 7" xfId="12639" xr:uid="{AEC840F6-A846-48E3-989D-61245AA79FA6}"/>
    <cellStyle name="Comma 3 2 4 2 2 7 2" xfId="37215" xr:uid="{FFA4A670-CBDA-488D-8129-FDCFFF54A94D}"/>
    <cellStyle name="Comma 3 2 4 2 2 8" xfId="24927" xr:uid="{B80C6888-DD89-494C-B03D-292AD572F0DF}"/>
    <cellStyle name="Comma 3 2 4 2 3" xfId="543" xr:uid="{BB9D0E92-BD4C-4383-A7D0-5B8FDC6BC742}"/>
    <cellStyle name="Comma 3 2 4 2 3 2" xfId="1311" xr:uid="{97A9C6FE-0FB0-4D3B-88C5-6FEA7D42F517}"/>
    <cellStyle name="Comma 3 2 4 2 3 2 2" xfId="2847" xr:uid="{8FF9D638-CE0A-4F54-8613-F5301B5EA508}"/>
    <cellStyle name="Comma 3 2 4 2 3 2 2 2" xfId="5919" xr:uid="{AD79EF7E-FC53-4337-AB73-2114A53DDB8A}"/>
    <cellStyle name="Comma 3 2 4 2 3 2 2 2 2" xfId="12063" xr:uid="{AE629F42-7861-40CE-B1D3-D0988486412F}"/>
    <cellStyle name="Comma 3 2 4 2 3 2 2 2 2 2" xfId="24351" xr:uid="{4DA978B2-0521-4590-8945-A4DC15C20E98}"/>
    <cellStyle name="Comma 3 2 4 2 3 2 2 2 2 2 2" xfId="48927" xr:uid="{72E0C157-5037-4B4D-82D9-20EBFE99152D}"/>
    <cellStyle name="Comma 3 2 4 2 3 2 2 2 2 3" xfId="36639" xr:uid="{E659390A-68B9-4FA4-9802-9F1C82AF5A18}"/>
    <cellStyle name="Comma 3 2 4 2 3 2 2 2 3" xfId="18207" xr:uid="{5616C4E2-1D79-4F28-8AE5-3766AE7E8152}"/>
    <cellStyle name="Comma 3 2 4 2 3 2 2 2 3 2" xfId="42783" xr:uid="{263835FD-F32D-4235-B560-CD31BAFC8C18}"/>
    <cellStyle name="Comma 3 2 4 2 3 2 2 2 4" xfId="30495" xr:uid="{55821C18-7E3F-4156-A08C-0D9311741C84}"/>
    <cellStyle name="Comma 3 2 4 2 3 2 2 3" xfId="8991" xr:uid="{82D0FAD5-55B5-47A3-8F56-89C14B76ED43}"/>
    <cellStyle name="Comma 3 2 4 2 3 2 2 3 2" xfId="21279" xr:uid="{E81E6112-DE88-47C0-B63A-779AE9DCF06D}"/>
    <cellStyle name="Comma 3 2 4 2 3 2 2 3 2 2" xfId="45855" xr:uid="{2AE6D2AA-E151-4CA9-B19A-E0C67EE0F7FB}"/>
    <cellStyle name="Comma 3 2 4 2 3 2 2 3 3" xfId="33567" xr:uid="{4D5AFB2C-0DB4-4D4B-AD8E-1928FA2F4772}"/>
    <cellStyle name="Comma 3 2 4 2 3 2 2 4" xfId="15135" xr:uid="{A692CA6B-9832-45EF-BF4C-279BD94E6927}"/>
    <cellStyle name="Comma 3 2 4 2 3 2 2 4 2" xfId="39711" xr:uid="{4BB3327E-0F24-4809-A11C-EB4EC863F3F5}"/>
    <cellStyle name="Comma 3 2 4 2 3 2 2 5" xfId="27423" xr:uid="{4C060EFE-EA88-4E5B-8273-C1A9A5A1C25B}"/>
    <cellStyle name="Comma 3 2 4 2 3 2 3" xfId="4383" xr:uid="{BF1EC31B-131D-43A8-B426-24947CD95DD4}"/>
    <cellStyle name="Comma 3 2 4 2 3 2 3 2" xfId="10527" xr:uid="{1F4BEA8A-65C0-4E40-B1D5-5FC4AC5FE000}"/>
    <cellStyle name="Comma 3 2 4 2 3 2 3 2 2" xfId="22815" xr:uid="{D4A5321F-0B14-459E-9153-0047A043F81F}"/>
    <cellStyle name="Comma 3 2 4 2 3 2 3 2 2 2" xfId="47391" xr:uid="{E1210AA6-882B-4245-99A8-E80433615759}"/>
    <cellStyle name="Comma 3 2 4 2 3 2 3 2 3" xfId="35103" xr:uid="{3F2AFD58-005C-4172-A5D5-9DAA397F949F}"/>
    <cellStyle name="Comma 3 2 4 2 3 2 3 3" xfId="16671" xr:uid="{68E32BFA-AD7C-4D1E-BC12-C53F6C39D655}"/>
    <cellStyle name="Comma 3 2 4 2 3 2 3 3 2" xfId="41247" xr:uid="{4366F0DF-1AB3-4B1A-AA0F-44DE0F08E1E7}"/>
    <cellStyle name="Comma 3 2 4 2 3 2 3 4" xfId="28959" xr:uid="{5F2E4A21-024C-4DC1-B0D9-EA56372AF0BD}"/>
    <cellStyle name="Comma 3 2 4 2 3 2 4" xfId="7455" xr:uid="{BD6B37E1-D568-4011-924A-F141FE9CFC66}"/>
    <cellStyle name="Comma 3 2 4 2 3 2 4 2" xfId="19743" xr:uid="{C874EA41-6315-4900-9AE1-BD4BE7EB0DFF}"/>
    <cellStyle name="Comma 3 2 4 2 3 2 4 2 2" xfId="44319" xr:uid="{32673966-7551-4B47-AF83-2BF83F5566FF}"/>
    <cellStyle name="Comma 3 2 4 2 3 2 4 3" xfId="32031" xr:uid="{2A8F16CA-3D7B-4071-A33A-D05BF8C86939}"/>
    <cellStyle name="Comma 3 2 4 2 3 2 5" xfId="13599" xr:uid="{59651C0E-AAD0-4604-A632-E8D4715CC331}"/>
    <cellStyle name="Comma 3 2 4 2 3 2 5 2" xfId="38175" xr:uid="{F575EA55-6A85-4C92-85D5-B7A0CDCD77AE}"/>
    <cellStyle name="Comma 3 2 4 2 3 2 6" xfId="25887" xr:uid="{E45E6C0B-F78A-4806-B319-DD3B80270008}"/>
    <cellStyle name="Comma 3 2 4 2 3 3" xfId="2079" xr:uid="{466B4569-F581-4466-9BCD-313CD96E81E2}"/>
    <cellStyle name="Comma 3 2 4 2 3 3 2" xfId="5151" xr:uid="{255F341D-F292-46AC-9240-29B2F98C1395}"/>
    <cellStyle name="Comma 3 2 4 2 3 3 2 2" xfId="11295" xr:uid="{CD066579-EA13-4C2E-A0DD-8FC25AC89A57}"/>
    <cellStyle name="Comma 3 2 4 2 3 3 2 2 2" xfId="23583" xr:uid="{0C49F377-CD70-4BBB-A98F-54AA62F760B4}"/>
    <cellStyle name="Comma 3 2 4 2 3 3 2 2 2 2" xfId="48159" xr:uid="{9F005FBF-2080-46AB-8DF8-1ABC93734387}"/>
    <cellStyle name="Comma 3 2 4 2 3 3 2 2 3" xfId="35871" xr:uid="{E0CFCBA9-2C6D-476F-86C0-070FB381B552}"/>
    <cellStyle name="Comma 3 2 4 2 3 3 2 3" xfId="17439" xr:uid="{13F9B10A-0359-4F35-8A9A-2384101B5F5A}"/>
    <cellStyle name="Comma 3 2 4 2 3 3 2 3 2" xfId="42015" xr:uid="{B668058A-D079-4E81-9E28-0C5ABCA904EF}"/>
    <cellStyle name="Comma 3 2 4 2 3 3 2 4" xfId="29727" xr:uid="{9F697804-22AF-4AFF-A8D6-0CD77FB304F2}"/>
    <cellStyle name="Comma 3 2 4 2 3 3 3" xfId="8223" xr:uid="{871927FF-0867-42A2-AD47-35452AA2F75C}"/>
    <cellStyle name="Comma 3 2 4 2 3 3 3 2" xfId="20511" xr:uid="{0D96D13A-3FF3-4E96-BB96-685C9E0C1541}"/>
    <cellStyle name="Comma 3 2 4 2 3 3 3 2 2" xfId="45087" xr:uid="{6A9EDA48-DC4A-481B-B28C-2BD4580C5C7D}"/>
    <cellStyle name="Comma 3 2 4 2 3 3 3 3" xfId="32799" xr:uid="{383D72CE-1A20-4338-9DB9-C6FF1F32B098}"/>
    <cellStyle name="Comma 3 2 4 2 3 3 4" xfId="14367" xr:uid="{0EC51791-42F5-4956-B87E-1BB61785BA13}"/>
    <cellStyle name="Comma 3 2 4 2 3 3 4 2" xfId="38943" xr:uid="{1D3EAC3B-7838-41C3-87EF-AD7E1B0E77B3}"/>
    <cellStyle name="Comma 3 2 4 2 3 3 5" xfId="26655" xr:uid="{7D3B1593-1576-4BCC-918D-10D97DAE3E5C}"/>
    <cellStyle name="Comma 3 2 4 2 3 4" xfId="3615" xr:uid="{5C33399F-A50C-44F1-9BA6-B2F576947780}"/>
    <cellStyle name="Comma 3 2 4 2 3 4 2" xfId="9759" xr:uid="{AC4C469A-CE43-46AA-80FF-A23589C6A15C}"/>
    <cellStyle name="Comma 3 2 4 2 3 4 2 2" xfId="22047" xr:uid="{E094ED8A-487E-414E-AED7-D8B24545FA51}"/>
    <cellStyle name="Comma 3 2 4 2 3 4 2 2 2" xfId="46623" xr:uid="{0987F9F0-FC1F-4419-9478-8951BC61EEB9}"/>
    <cellStyle name="Comma 3 2 4 2 3 4 2 3" xfId="34335" xr:uid="{6C5B2D22-2478-4427-9102-662B7D608680}"/>
    <cellStyle name="Comma 3 2 4 2 3 4 3" xfId="15903" xr:uid="{1FC32531-AB15-4EB6-B7B6-664FEC0A1A4E}"/>
    <cellStyle name="Comma 3 2 4 2 3 4 3 2" xfId="40479" xr:uid="{B1366369-9839-4305-89E0-C4B1182F1F5D}"/>
    <cellStyle name="Comma 3 2 4 2 3 4 4" xfId="28191" xr:uid="{BAF06794-5C0F-4F92-A3CB-8E50D1A97066}"/>
    <cellStyle name="Comma 3 2 4 2 3 5" xfId="6687" xr:uid="{6A319EF7-8F71-4DEF-84FE-9ED6C72C285D}"/>
    <cellStyle name="Comma 3 2 4 2 3 5 2" xfId="18975" xr:uid="{10FD9575-A52F-41BF-8664-246E2BABE55E}"/>
    <cellStyle name="Comma 3 2 4 2 3 5 2 2" xfId="43551" xr:uid="{B6F8FD42-73A7-4E76-91D5-D2F56EA6A84C}"/>
    <cellStyle name="Comma 3 2 4 2 3 5 3" xfId="31263" xr:uid="{ADD40915-72C8-4956-8AAB-79AFBBEA3509}"/>
    <cellStyle name="Comma 3 2 4 2 3 6" xfId="12831" xr:uid="{70FB642E-E6C8-4EDE-A6E5-CE28678BCAD2}"/>
    <cellStyle name="Comma 3 2 4 2 3 6 2" xfId="37407" xr:uid="{A11DCA15-D548-4DB7-8DDE-CD2509F929F5}"/>
    <cellStyle name="Comma 3 2 4 2 3 7" xfId="25119" xr:uid="{B633B223-A4AB-4D5A-A685-DA837BFF5890}"/>
    <cellStyle name="Comma 3 2 4 2 4" xfId="927" xr:uid="{9D90359F-93E6-4EA1-983F-541A417E2E55}"/>
    <cellStyle name="Comma 3 2 4 2 4 2" xfId="2463" xr:uid="{6785839B-B4E6-4E85-8D0B-6E4AF810C8D3}"/>
    <cellStyle name="Comma 3 2 4 2 4 2 2" xfId="5535" xr:uid="{AECD97DF-26AA-41BE-BB87-1E26BF4D7CBB}"/>
    <cellStyle name="Comma 3 2 4 2 4 2 2 2" xfId="11679" xr:uid="{EA3D46BE-5874-4D2F-90EE-F9D9C66E31CD}"/>
    <cellStyle name="Comma 3 2 4 2 4 2 2 2 2" xfId="23967" xr:uid="{B25EB644-DC95-4B34-8156-E895A592C6EC}"/>
    <cellStyle name="Comma 3 2 4 2 4 2 2 2 2 2" xfId="48543" xr:uid="{513AAC34-BAC9-4D77-B8FB-A7E3B7313BE5}"/>
    <cellStyle name="Comma 3 2 4 2 4 2 2 2 3" xfId="36255" xr:uid="{042FFF75-41DA-4284-8BAF-4A21D19C4DB0}"/>
    <cellStyle name="Comma 3 2 4 2 4 2 2 3" xfId="17823" xr:uid="{7BE1E2F1-03FA-435A-AC76-52FD04CCCF06}"/>
    <cellStyle name="Comma 3 2 4 2 4 2 2 3 2" xfId="42399" xr:uid="{6D60D9A3-BE62-41BA-9CFB-6F1579CD4CD1}"/>
    <cellStyle name="Comma 3 2 4 2 4 2 2 4" xfId="30111" xr:uid="{82EE2497-6EEF-484E-8E7C-36919403DC47}"/>
    <cellStyle name="Comma 3 2 4 2 4 2 3" xfId="8607" xr:uid="{449A2C93-1EF7-4758-A4F4-A8936F21C4CD}"/>
    <cellStyle name="Comma 3 2 4 2 4 2 3 2" xfId="20895" xr:uid="{9E93CDAF-015D-41FF-A07A-C4F7D6615FB5}"/>
    <cellStyle name="Comma 3 2 4 2 4 2 3 2 2" xfId="45471" xr:uid="{0824E113-CCD2-4368-8E0F-67D60A32F95F}"/>
    <cellStyle name="Comma 3 2 4 2 4 2 3 3" xfId="33183" xr:uid="{2EE5C803-A7C0-4D3A-8BD5-B5B57126CB01}"/>
    <cellStyle name="Comma 3 2 4 2 4 2 4" xfId="14751" xr:uid="{FD5780C6-7A37-4EFA-B978-36F2C1CE0324}"/>
    <cellStyle name="Comma 3 2 4 2 4 2 4 2" xfId="39327" xr:uid="{ACFD552D-9E1B-44AB-A89A-99850433DCBC}"/>
    <cellStyle name="Comma 3 2 4 2 4 2 5" xfId="27039" xr:uid="{28642D1E-9B93-43DB-A948-B27A74E28B80}"/>
    <cellStyle name="Comma 3 2 4 2 4 3" xfId="3999" xr:uid="{CA214101-A5FE-437A-B213-66B2018EF034}"/>
    <cellStyle name="Comma 3 2 4 2 4 3 2" xfId="10143" xr:uid="{A68C87F5-33B7-4B1F-AA52-AD30F9DCE8C2}"/>
    <cellStyle name="Comma 3 2 4 2 4 3 2 2" xfId="22431" xr:uid="{3245B8AF-025F-4E95-9A1F-DD3C9485846F}"/>
    <cellStyle name="Comma 3 2 4 2 4 3 2 2 2" xfId="47007" xr:uid="{0BB75338-AC08-46E7-96F5-5FD507DA964C}"/>
    <cellStyle name="Comma 3 2 4 2 4 3 2 3" xfId="34719" xr:uid="{73257F93-22E2-49E8-BFEC-78C1ED5A09A9}"/>
    <cellStyle name="Comma 3 2 4 2 4 3 3" xfId="16287" xr:uid="{226264CA-6222-4BF4-80C3-D12F951F4D77}"/>
    <cellStyle name="Comma 3 2 4 2 4 3 3 2" xfId="40863" xr:uid="{15A20065-60B1-426D-AC5B-B13A976D2312}"/>
    <cellStyle name="Comma 3 2 4 2 4 3 4" xfId="28575" xr:uid="{4128572A-2F4C-4AA4-A4ED-48FE940E5A64}"/>
    <cellStyle name="Comma 3 2 4 2 4 4" xfId="7071" xr:uid="{47E86D75-07CE-4953-8011-6B7EEB764F39}"/>
    <cellStyle name="Comma 3 2 4 2 4 4 2" xfId="19359" xr:uid="{0E857058-D285-42DE-8DF0-28C764735288}"/>
    <cellStyle name="Comma 3 2 4 2 4 4 2 2" xfId="43935" xr:uid="{59E838E3-70FA-4DE4-A5DB-0E96C80314A6}"/>
    <cellStyle name="Comma 3 2 4 2 4 4 3" xfId="31647" xr:uid="{784359BC-FABE-4052-B79C-6AD1C151ABF1}"/>
    <cellStyle name="Comma 3 2 4 2 4 5" xfId="13215" xr:uid="{F50E78C0-B15A-4183-9ECF-DA3F3572B80A}"/>
    <cellStyle name="Comma 3 2 4 2 4 5 2" xfId="37791" xr:uid="{1FF3DDE3-BBC8-400A-9B61-FE2A6A5C689B}"/>
    <cellStyle name="Comma 3 2 4 2 4 6" xfId="25503" xr:uid="{A2FF0E63-E6D4-4938-A0A4-CA1A5CDA5F50}"/>
    <cellStyle name="Comma 3 2 4 2 5" xfId="1695" xr:uid="{5F0D03EE-11BB-4E49-9D9F-AADFECCCEE87}"/>
    <cellStyle name="Comma 3 2 4 2 5 2" xfId="4767" xr:uid="{A38F6845-47B9-4835-B98C-74D00B1D52C4}"/>
    <cellStyle name="Comma 3 2 4 2 5 2 2" xfId="10911" xr:uid="{2D8998EC-E7D7-4CCD-8126-02B4EC28BBDD}"/>
    <cellStyle name="Comma 3 2 4 2 5 2 2 2" xfId="23199" xr:uid="{0F9EBDDD-323A-4FB5-9E71-3D0DAA7A5564}"/>
    <cellStyle name="Comma 3 2 4 2 5 2 2 2 2" xfId="47775" xr:uid="{874389C1-A391-455F-908C-698D1468023B}"/>
    <cellStyle name="Comma 3 2 4 2 5 2 2 3" xfId="35487" xr:uid="{68251AD6-8452-4609-B1B4-2DFCD86A927B}"/>
    <cellStyle name="Comma 3 2 4 2 5 2 3" xfId="17055" xr:uid="{B16740CE-8DB7-4800-8E06-A11A5B3D4BDB}"/>
    <cellStyle name="Comma 3 2 4 2 5 2 3 2" xfId="41631" xr:uid="{48CCB824-B2E4-4350-8262-26F986BCEFA5}"/>
    <cellStyle name="Comma 3 2 4 2 5 2 4" xfId="29343" xr:uid="{0AF2F6B3-E02F-45B4-A38D-4B4268748406}"/>
    <cellStyle name="Comma 3 2 4 2 5 3" xfId="7839" xr:uid="{729911B7-7277-487B-92FF-10738A06CCDC}"/>
    <cellStyle name="Comma 3 2 4 2 5 3 2" xfId="20127" xr:uid="{65554177-D435-44AE-AFDA-E3A76341469A}"/>
    <cellStyle name="Comma 3 2 4 2 5 3 2 2" xfId="44703" xr:uid="{BEC282CD-17C9-477C-96D9-9C54D278FFA9}"/>
    <cellStyle name="Comma 3 2 4 2 5 3 3" xfId="32415" xr:uid="{A242AA9E-08AE-4456-8560-DDB09605E6F2}"/>
    <cellStyle name="Comma 3 2 4 2 5 4" xfId="13983" xr:uid="{2B8EF37E-7DAB-4A57-8255-ACAB832EF964}"/>
    <cellStyle name="Comma 3 2 4 2 5 4 2" xfId="38559" xr:uid="{73D73CAE-99C9-4791-A896-CC67F41B1752}"/>
    <cellStyle name="Comma 3 2 4 2 5 5" xfId="26271" xr:uid="{7B2EF035-BF6A-41EB-99A3-8765B4428A34}"/>
    <cellStyle name="Comma 3 2 4 2 6" xfId="3231" xr:uid="{551DFD42-8DED-4344-8BA6-8698578ABD14}"/>
    <cellStyle name="Comma 3 2 4 2 6 2" xfId="9375" xr:uid="{DAE011B1-AD71-4958-890D-D76814283248}"/>
    <cellStyle name="Comma 3 2 4 2 6 2 2" xfId="21663" xr:uid="{2F777D8F-1754-4399-BE74-CF59698C288A}"/>
    <cellStyle name="Comma 3 2 4 2 6 2 2 2" xfId="46239" xr:uid="{94E1E3DF-83C0-4649-836F-2EDBD595C0FE}"/>
    <cellStyle name="Comma 3 2 4 2 6 2 3" xfId="33951" xr:uid="{AB8C402D-2AA1-44DD-86FD-89B524BF8FD3}"/>
    <cellStyle name="Comma 3 2 4 2 6 3" xfId="15519" xr:uid="{743A604C-8E9E-45DD-8111-A68CD608F20E}"/>
    <cellStyle name="Comma 3 2 4 2 6 3 2" xfId="40095" xr:uid="{DC3534B1-6848-4682-92DC-1898FCE0F311}"/>
    <cellStyle name="Comma 3 2 4 2 6 4" xfId="27807" xr:uid="{4AFBA15E-42B5-4E4B-8615-BC2FB5E94302}"/>
    <cellStyle name="Comma 3 2 4 2 7" xfId="6303" xr:uid="{94C5E4E5-305B-414C-851C-CE516B5DB678}"/>
    <cellStyle name="Comma 3 2 4 2 7 2" xfId="18591" xr:uid="{DBBC4B1F-1967-4DE4-A46A-FE27286C81D0}"/>
    <cellStyle name="Comma 3 2 4 2 7 2 2" xfId="43167" xr:uid="{BEE187EB-73CC-409E-A41E-336CFB28A304}"/>
    <cellStyle name="Comma 3 2 4 2 7 3" xfId="30879" xr:uid="{3C8E80C6-B77B-484B-BA29-880558A6CA28}"/>
    <cellStyle name="Comma 3 2 4 2 8" xfId="12447" xr:uid="{6E644207-E874-4ED2-8CDE-2901381F9DBA}"/>
    <cellStyle name="Comma 3 2 4 2 8 2" xfId="37023" xr:uid="{900AEE6C-BE26-459F-AC1D-AB3966CC9939}"/>
    <cellStyle name="Comma 3 2 4 2 9" xfId="24735" xr:uid="{E5A2F170-F7AC-4409-B38E-D585B3CD0167}"/>
    <cellStyle name="Comma 3 2 4 3" xfId="255" xr:uid="{5A83AF27-4976-4B95-8326-C2982FD1B1D8}"/>
    <cellStyle name="Comma 3 2 4 3 2" xfId="639" xr:uid="{C0BEA162-73BD-430D-90E7-FE2060B27790}"/>
    <cellStyle name="Comma 3 2 4 3 2 2" xfId="1407" xr:uid="{CF4A2023-FCF9-4224-A40D-277BCD7FC8C4}"/>
    <cellStyle name="Comma 3 2 4 3 2 2 2" xfId="2943" xr:uid="{6C710B4D-481A-4CBC-9B49-ECB272B5D0EB}"/>
    <cellStyle name="Comma 3 2 4 3 2 2 2 2" xfId="6015" xr:uid="{AA8BF165-A4FD-46EC-AEA7-2B9E06AE93AD}"/>
    <cellStyle name="Comma 3 2 4 3 2 2 2 2 2" xfId="12159" xr:uid="{8AF51EDE-37FD-4323-934D-6ADB7D3BE436}"/>
    <cellStyle name="Comma 3 2 4 3 2 2 2 2 2 2" xfId="24447" xr:uid="{33BE573A-B1E3-4387-B913-D6C32C78D823}"/>
    <cellStyle name="Comma 3 2 4 3 2 2 2 2 2 2 2" xfId="49023" xr:uid="{0FD22971-40BA-415D-8AC1-9DF655C0493E}"/>
    <cellStyle name="Comma 3 2 4 3 2 2 2 2 2 3" xfId="36735" xr:uid="{448013A4-57DD-41DA-9650-9D7917E317E0}"/>
    <cellStyle name="Comma 3 2 4 3 2 2 2 2 3" xfId="18303" xr:uid="{0D82DF7C-1A26-4B32-B1E8-203011713F6E}"/>
    <cellStyle name="Comma 3 2 4 3 2 2 2 2 3 2" xfId="42879" xr:uid="{CA35D202-75FD-4FDA-980B-029CD30C8A75}"/>
    <cellStyle name="Comma 3 2 4 3 2 2 2 2 4" xfId="30591" xr:uid="{35FF6C84-EFE7-4182-8992-AD33C8AD4DD3}"/>
    <cellStyle name="Comma 3 2 4 3 2 2 2 3" xfId="9087" xr:uid="{E3EC0F94-9894-4CA7-8A4A-7AEE741E0D81}"/>
    <cellStyle name="Comma 3 2 4 3 2 2 2 3 2" xfId="21375" xr:uid="{997780C9-CB55-438F-8A16-17B2C0296E55}"/>
    <cellStyle name="Comma 3 2 4 3 2 2 2 3 2 2" xfId="45951" xr:uid="{16802AAD-8C59-41DF-A894-8F9FF28E80CC}"/>
    <cellStyle name="Comma 3 2 4 3 2 2 2 3 3" xfId="33663" xr:uid="{1168D26F-B386-476C-8E7B-6338A3016156}"/>
    <cellStyle name="Comma 3 2 4 3 2 2 2 4" xfId="15231" xr:uid="{C79AEE43-89C5-47AC-B689-2D11DE065761}"/>
    <cellStyle name="Comma 3 2 4 3 2 2 2 4 2" xfId="39807" xr:uid="{5B263A29-3B1A-4239-9AD1-92C89A7E40C3}"/>
    <cellStyle name="Comma 3 2 4 3 2 2 2 5" xfId="27519" xr:uid="{EBE9B07F-D8EE-42CC-B817-83F2A282A842}"/>
    <cellStyle name="Comma 3 2 4 3 2 2 3" xfId="4479" xr:uid="{B5EBD314-5771-4A0F-85C4-0B0E5C2CC914}"/>
    <cellStyle name="Comma 3 2 4 3 2 2 3 2" xfId="10623" xr:uid="{8E3F9659-9A27-4E87-AA00-247CFDDF7125}"/>
    <cellStyle name="Comma 3 2 4 3 2 2 3 2 2" xfId="22911" xr:uid="{47200F6C-A2FF-4AE5-8CB2-FA47D8DE0486}"/>
    <cellStyle name="Comma 3 2 4 3 2 2 3 2 2 2" xfId="47487" xr:uid="{C9BADB8C-5941-4CD6-A5F9-331CD5EE90DD}"/>
    <cellStyle name="Comma 3 2 4 3 2 2 3 2 3" xfId="35199" xr:uid="{0379F4F3-94F8-41CA-ACC6-4A48B9C51AB3}"/>
    <cellStyle name="Comma 3 2 4 3 2 2 3 3" xfId="16767" xr:uid="{F2BE28FA-2ACA-4D52-B4A6-354C8AE0BB61}"/>
    <cellStyle name="Comma 3 2 4 3 2 2 3 3 2" xfId="41343" xr:uid="{42C789AC-1941-410C-8B88-DDA92439AAFA}"/>
    <cellStyle name="Comma 3 2 4 3 2 2 3 4" xfId="29055" xr:uid="{0D2086DD-9593-4EE8-9CB6-1A38E7C3B11F}"/>
    <cellStyle name="Comma 3 2 4 3 2 2 4" xfId="7551" xr:uid="{FD920C90-02A4-4106-8D54-B1E297EC3AF7}"/>
    <cellStyle name="Comma 3 2 4 3 2 2 4 2" xfId="19839" xr:uid="{BB291AD1-780F-4299-A5DF-AD2A606CAAB4}"/>
    <cellStyle name="Comma 3 2 4 3 2 2 4 2 2" xfId="44415" xr:uid="{71943EA2-934E-4386-AD43-C621E4E02363}"/>
    <cellStyle name="Comma 3 2 4 3 2 2 4 3" xfId="32127" xr:uid="{8FE12124-66CA-4BEC-8F11-B4EF6E483E81}"/>
    <cellStyle name="Comma 3 2 4 3 2 2 5" xfId="13695" xr:uid="{4DEA7761-55CD-481E-9B65-F29307C3EDFD}"/>
    <cellStyle name="Comma 3 2 4 3 2 2 5 2" xfId="38271" xr:uid="{73146317-CD27-4879-877D-770603F36CC1}"/>
    <cellStyle name="Comma 3 2 4 3 2 2 6" xfId="25983" xr:uid="{3CCBD712-B06D-4E90-95E5-71287AACFEBE}"/>
    <cellStyle name="Comma 3 2 4 3 2 3" xfId="2175" xr:uid="{DDF2DECD-9ED9-4ADA-BC03-1A824EBE9761}"/>
    <cellStyle name="Comma 3 2 4 3 2 3 2" xfId="5247" xr:uid="{71B43646-BD1F-4F50-A6D1-3377219C1343}"/>
    <cellStyle name="Comma 3 2 4 3 2 3 2 2" xfId="11391" xr:uid="{A73F2E2A-91F0-464F-9291-0886EE2A41F6}"/>
    <cellStyle name="Comma 3 2 4 3 2 3 2 2 2" xfId="23679" xr:uid="{98C41EDE-06E0-455E-9C84-0CEABF2E090A}"/>
    <cellStyle name="Comma 3 2 4 3 2 3 2 2 2 2" xfId="48255" xr:uid="{3E60C44E-EC94-443F-B35D-B8DEDC0821ED}"/>
    <cellStyle name="Comma 3 2 4 3 2 3 2 2 3" xfId="35967" xr:uid="{34127D4A-4B7A-4BA2-A118-455456DAA26E}"/>
    <cellStyle name="Comma 3 2 4 3 2 3 2 3" xfId="17535" xr:uid="{F5F3FF1C-7370-4CEB-AA94-99B7C26D904F}"/>
    <cellStyle name="Comma 3 2 4 3 2 3 2 3 2" xfId="42111" xr:uid="{A7099C05-43B8-490C-B993-8A86A539C72A}"/>
    <cellStyle name="Comma 3 2 4 3 2 3 2 4" xfId="29823" xr:uid="{F820864C-AE4B-4980-8020-770875CCF58C}"/>
    <cellStyle name="Comma 3 2 4 3 2 3 3" xfId="8319" xr:uid="{7A8D39F8-ED42-4F23-8525-9E0F1C302333}"/>
    <cellStyle name="Comma 3 2 4 3 2 3 3 2" xfId="20607" xr:uid="{691646D4-5A49-414E-8371-1F1415589E38}"/>
    <cellStyle name="Comma 3 2 4 3 2 3 3 2 2" xfId="45183" xr:uid="{776EA96E-1F14-474E-9E97-23FCFFDC8A6E}"/>
    <cellStyle name="Comma 3 2 4 3 2 3 3 3" xfId="32895" xr:uid="{36A2EA1B-01E1-4A56-8BFC-FDADB95371F9}"/>
    <cellStyle name="Comma 3 2 4 3 2 3 4" xfId="14463" xr:uid="{2826E4E5-B1EB-4A56-B503-41485009490C}"/>
    <cellStyle name="Comma 3 2 4 3 2 3 4 2" xfId="39039" xr:uid="{298B8EDE-AAFF-42AE-9B49-4BF387F69A9F}"/>
    <cellStyle name="Comma 3 2 4 3 2 3 5" xfId="26751" xr:uid="{5BA08981-5A63-4705-883A-F4E18F5A5DB8}"/>
    <cellStyle name="Comma 3 2 4 3 2 4" xfId="3711" xr:uid="{5822AEA2-2537-4BD5-98B2-7F864D9CF165}"/>
    <cellStyle name="Comma 3 2 4 3 2 4 2" xfId="9855" xr:uid="{D82908CF-1D18-4734-A05F-BE422B2AE05E}"/>
    <cellStyle name="Comma 3 2 4 3 2 4 2 2" xfId="22143" xr:uid="{5F389952-3624-4535-9ECD-E5E71ADC07DA}"/>
    <cellStyle name="Comma 3 2 4 3 2 4 2 2 2" xfId="46719" xr:uid="{C9C0CB43-FBCC-4F33-B795-F69B75048C28}"/>
    <cellStyle name="Comma 3 2 4 3 2 4 2 3" xfId="34431" xr:uid="{F87FD1AE-43A1-44A6-835B-0F376EBC2B50}"/>
    <cellStyle name="Comma 3 2 4 3 2 4 3" xfId="15999" xr:uid="{2758E8D8-54A1-45E1-B697-7CFE1588AB76}"/>
    <cellStyle name="Comma 3 2 4 3 2 4 3 2" xfId="40575" xr:uid="{70379861-AEC8-42CC-8333-63319EB92AD8}"/>
    <cellStyle name="Comma 3 2 4 3 2 4 4" xfId="28287" xr:uid="{5313D04B-2A6C-4F80-9E3F-34872023D39A}"/>
    <cellStyle name="Comma 3 2 4 3 2 5" xfId="6783" xr:uid="{CFD0A7BE-0F3D-4884-B815-215301751005}"/>
    <cellStyle name="Comma 3 2 4 3 2 5 2" xfId="19071" xr:uid="{7421B430-6881-4BAE-A882-3ACA41F0FEFE}"/>
    <cellStyle name="Comma 3 2 4 3 2 5 2 2" xfId="43647" xr:uid="{47B69FE5-705E-4F60-957E-48454B328761}"/>
    <cellStyle name="Comma 3 2 4 3 2 5 3" xfId="31359" xr:uid="{E7A0C55A-FD3E-41DD-8AA1-D06881DCEA29}"/>
    <cellStyle name="Comma 3 2 4 3 2 6" xfId="12927" xr:uid="{BCA63DF1-3503-4174-953B-0F3BE6804289}"/>
    <cellStyle name="Comma 3 2 4 3 2 6 2" xfId="37503" xr:uid="{17FD38F3-A546-43BC-AB26-297C1F97FD2C}"/>
    <cellStyle name="Comma 3 2 4 3 2 7" xfId="25215" xr:uid="{A9398F96-2CA5-4EF4-8264-0631E063EBE8}"/>
    <cellStyle name="Comma 3 2 4 3 3" xfId="1023" xr:uid="{53F18AEE-9B8D-4FDC-ABE4-D03604BBD765}"/>
    <cellStyle name="Comma 3 2 4 3 3 2" xfId="2559" xr:uid="{348DC7C8-C94D-4052-91D6-41A36DDB9EB3}"/>
    <cellStyle name="Comma 3 2 4 3 3 2 2" xfId="5631" xr:uid="{33839BD7-6963-434C-9A88-00DD3D404F15}"/>
    <cellStyle name="Comma 3 2 4 3 3 2 2 2" xfId="11775" xr:uid="{01F20009-8785-466B-B182-FEFF9051FB7D}"/>
    <cellStyle name="Comma 3 2 4 3 3 2 2 2 2" xfId="24063" xr:uid="{47F8B642-5A01-415F-8BB1-94AFE63D6068}"/>
    <cellStyle name="Comma 3 2 4 3 3 2 2 2 2 2" xfId="48639" xr:uid="{9B2C8AFD-5087-4F52-A8C5-48086C600242}"/>
    <cellStyle name="Comma 3 2 4 3 3 2 2 2 3" xfId="36351" xr:uid="{AE625CD1-B4CC-4C39-B3E8-8C603C46CDD1}"/>
    <cellStyle name="Comma 3 2 4 3 3 2 2 3" xfId="17919" xr:uid="{AE2A8AFD-F029-45CD-A1FF-3D3E39B30304}"/>
    <cellStyle name="Comma 3 2 4 3 3 2 2 3 2" xfId="42495" xr:uid="{694B3014-F942-451E-BDAB-CE093DE29AF6}"/>
    <cellStyle name="Comma 3 2 4 3 3 2 2 4" xfId="30207" xr:uid="{3559E25A-E78B-4E11-80A7-5259DDEB7D4E}"/>
    <cellStyle name="Comma 3 2 4 3 3 2 3" xfId="8703" xr:uid="{28BF3D39-8E66-48FD-8971-4CCB33776E66}"/>
    <cellStyle name="Comma 3 2 4 3 3 2 3 2" xfId="20991" xr:uid="{C95C405B-BD3A-44A1-AEFC-CC673DBE992B}"/>
    <cellStyle name="Comma 3 2 4 3 3 2 3 2 2" xfId="45567" xr:uid="{056A9A91-E432-457A-AF1A-BA73A30ECB38}"/>
    <cellStyle name="Comma 3 2 4 3 3 2 3 3" xfId="33279" xr:uid="{6DF23852-5B17-4038-8A0C-F3CDF46F0DA3}"/>
    <cellStyle name="Comma 3 2 4 3 3 2 4" xfId="14847" xr:uid="{965C6049-053F-42AB-9348-D3D840DFDB2A}"/>
    <cellStyle name="Comma 3 2 4 3 3 2 4 2" xfId="39423" xr:uid="{71B89491-6BE4-4704-AD67-3577E496828C}"/>
    <cellStyle name="Comma 3 2 4 3 3 2 5" xfId="27135" xr:uid="{B9DE63E1-F29F-42AF-A8D1-D0D1F432A95B}"/>
    <cellStyle name="Comma 3 2 4 3 3 3" xfId="4095" xr:uid="{9B605702-C46F-4EBD-8378-D00143F74B61}"/>
    <cellStyle name="Comma 3 2 4 3 3 3 2" xfId="10239" xr:uid="{24B71DCC-2E66-418D-8EE9-FCB6C6FB0574}"/>
    <cellStyle name="Comma 3 2 4 3 3 3 2 2" xfId="22527" xr:uid="{CC228F4F-064C-4B4D-8219-020CB305AF51}"/>
    <cellStyle name="Comma 3 2 4 3 3 3 2 2 2" xfId="47103" xr:uid="{57F59FC9-4ABE-4506-8B5B-8A226A134523}"/>
    <cellStyle name="Comma 3 2 4 3 3 3 2 3" xfId="34815" xr:uid="{F5AC5CF2-F8F9-400E-8E2B-A9B518C14E31}"/>
    <cellStyle name="Comma 3 2 4 3 3 3 3" xfId="16383" xr:uid="{AD8734BF-A60D-40AD-BC2B-C5ACCEDBA9CA}"/>
    <cellStyle name="Comma 3 2 4 3 3 3 3 2" xfId="40959" xr:uid="{BD820ABF-9AC5-438F-B440-F2ED32424D22}"/>
    <cellStyle name="Comma 3 2 4 3 3 3 4" xfId="28671" xr:uid="{47DB7408-87EC-451B-80B9-4825DA32C70E}"/>
    <cellStyle name="Comma 3 2 4 3 3 4" xfId="7167" xr:uid="{AF7FAE28-2228-4AFE-B986-B981EB3D94D1}"/>
    <cellStyle name="Comma 3 2 4 3 3 4 2" xfId="19455" xr:uid="{0E374693-D3C6-4D23-ACA4-0DC83AE43533}"/>
    <cellStyle name="Comma 3 2 4 3 3 4 2 2" xfId="44031" xr:uid="{8E350D58-107F-4768-BC9C-20ED3698D805}"/>
    <cellStyle name="Comma 3 2 4 3 3 4 3" xfId="31743" xr:uid="{A0EA9151-2085-4392-8216-1A95BDC0547C}"/>
    <cellStyle name="Comma 3 2 4 3 3 5" xfId="13311" xr:uid="{F20A452C-EA5C-4975-8005-3A77EFC0746C}"/>
    <cellStyle name="Comma 3 2 4 3 3 5 2" xfId="37887" xr:uid="{B9A9E461-B587-461F-8401-CDD4286D482A}"/>
    <cellStyle name="Comma 3 2 4 3 3 6" xfId="25599" xr:uid="{BF65B418-95FF-4326-9829-5E7C9ECA53B2}"/>
    <cellStyle name="Comma 3 2 4 3 4" xfId="1791" xr:uid="{3427A7C5-3208-4F83-B809-A5C5012C051E}"/>
    <cellStyle name="Comma 3 2 4 3 4 2" xfId="4863" xr:uid="{E5E5CCFB-93C1-4C93-885E-98D3126FE3E7}"/>
    <cellStyle name="Comma 3 2 4 3 4 2 2" xfId="11007" xr:uid="{A0CB0C82-4662-4E64-B540-809738093FC2}"/>
    <cellStyle name="Comma 3 2 4 3 4 2 2 2" xfId="23295" xr:uid="{C592CB18-F73F-465D-8D5E-60D025E93474}"/>
    <cellStyle name="Comma 3 2 4 3 4 2 2 2 2" xfId="47871" xr:uid="{FA2351F1-DA8A-4498-8AF3-E89EBA2570F7}"/>
    <cellStyle name="Comma 3 2 4 3 4 2 2 3" xfId="35583" xr:uid="{2892FDEF-4CA5-4D14-8E38-2458650171B4}"/>
    <cellStyle name="Comma 3 2 4 3 4 2 3" xfId="17151" xr:uid="{4DA32740-447C-4BCC-BAE5-93326FA63C25}"/>
    <cellStyle name="Comma 3 2 4 3 4 2 3 2" xfId="41727" xr:uid="{83A61A8E-8B24-4CE3-813E-44DF701E234B}"/>
    <cellStyle name="Comma 3 2 4 3 4 2 4" xfId="29439" xr:uid="{29AA52CC-497B-4824-8513-9FD2D4B89027}"/>
    <cellStyle name="Comma 3 2 4 3 4 3" xfId="7935" xr:uid="{493ADFC3-A860-4B54-A04C-71EE97CDCDE3}"/>
    <cellStyle name="Comma 3 2 4 3 4 3 2" xfId="20223" xr:uid="{2660B7FA-91BA-41EC-9AB3-C2732DFE97E6}"/>
    <cellStyle name="Comma 3 2 4 3 4 3 2 2" xfId="44799" xr:uid="{68083C3A-5DA2-454C-82D1-BB807468916F}"/>
    <cellStyle name="Comma 3 2 4 3 4 3 3" xfId="32511" xr:uid="{849557BE-2570-46B9-B9E5-85AC02F018D4}"/>
    <cellStyle name="Comma 3 2 4 3 4 4" xfId="14079" xr:uid="{235ADD38-92E4-47B5-937A-281A2E3896D5}"/>
    <cellStyle name="Comma 3 2 4 3 4 4 2" xfId="38655" xr:uid="{BD831A68-405F-481B-8E3E-CB7BEAC4D3C2}"/>
    <cellStyle name="Comma 3 2 4 3 4 5" xfId="26367" xr:uid="{4190C792-ACE4-499F-B491-8425F86370FD}"/>
    <cellStyle name="Comma 3 2 4 3 5" xfId="3327" xr:uid="{3D6B5C23-F10F-443B-B56C-56555E6587EE}"/>
    <cellStyle name="Comma 3 2 4 3 5 2" xfId="9471" xr:uid="{ADFB00F6-CA29-45A4-B0C1-2F72A1BBE4B2}"/>
    <cellStyle name="Comma 3 2 4 3 5 2 2" xfId="21759" xr:uid="{0D5815D7-B1B5-4128-9F76-F182AD749219}"/>
    <cellStyle name="Comma 3 2 4 3 5 2 2 2" xfId="46335" xr:uid="{FC4A48CB-F793-41A1-97EF-C8CE4211C498}"/>
    <cellStyle name="Comma 3 2 4 3 5 2 3" xfId="34047" xr:uid="{5F74CAD9-B828-433B-BA18-8E6363C7D77F}"/>
    <cellStyle name="Comma 3 2 4 3 5 3" xfId="15615" xr:uid="{56A244EF-881E-4BAE-B41A-6756E4A9BE36}"/>
    <cellStyle name="Comma 3 2 4 3 5 3 2" xfId="40191" xr:uid="{A35ACC60-C527-4CB2-ACFC-ECB834CD19A2}"/>
    <cellStyle name="Comma 3 2 4 3 5 4" xfId="27903" xr:uid="{932DDA54-3EA0-4615-9690-5B79BAD7299E}"/>
    <cellStyle name="Comma 3 2 4 3 6" xfId="6399" xr:uid="{B4FAA6FE-F719-4E8C-9A53-6F61F19EFF4E}"/>
    <cellStyle name="Comma 3 2 4 3 6 2" xfId="18687" xr:uid="{1E0E165A-C37C-42E7-9E2A-F80A1E900DDE}"/>
    <cellStyle name="Comma 3 2 4 3 6 2 2" xfId="43263" xr:uid="{1E9FC76E-4F8B-4C78-AFFF-B0B233FE1327}"/>
    <cellStyle name="Comma 3 2 4 3 6 3" xfId="30975" xr:uid="{262B91A4-3F99-4F03-AC62-4EE34A00FE79}"/>
    <cellStyle name="Comma 3 2 4 3 7" xfId="12543" xr:uid="{F130C819-374B-4487-B8EC-A16E650CF8AB}"/>
    <cellStyle name="Comma 3 2 4 3 7 2" xfId="37119" xr:uid="{D1261653-FE08-4092-861F-21AE249396BB}"/>
    <cellStyle name="Comma 3 2 4 3 8" xfId="24831" xr:uid="{A9AA48CE-3312-4671-9CFB-E5EB2E04730C}"/>
    <cellStyle name="Comma 3 2 4 4" xfId="447" xr:uid="{611A6658-14C5-4D51-8834-9A20DDD6B233}"/>
    <cellStyle name="Comma 3 2 4 4 2" xfId="1215" xr:uid="{72034F6F-0441-48C1-9D52-2ACDC648A794}"/>
    <cellStyle name="Comma 3 2 4 4 2 2" xfId="2751" xr:uid="{69350079-4936-42B9-9724-9888EBE70464}"/>
    <cellStyle name="Comma 3 2 4 4 2 2 2" xfId="5823" xr:uid="{F53DBECC-D5FC-45DD-A32A-04215AA03795}"/>
    <cellStyle name="Comma 3 2 4 4 2 2 2 2" xfId="11967" xr:uid="{16D59973-B463-4BD9-8B6A-2EF36ADABC43}"/>
    <cellStyle name="Comma 3 2 4 4 2 2 2 2 2" xfId="24255" xr:uid="{90D950E8-649A-4A28-B8F9-7B9000F12DDD}"/>
    <cellStyle name="Comma 3 2 4 4 2 2 2 2 2 2" xfId="48831" xr:uid="{C22C3EAF-52E8-42B1-8C74-8DE6F61DEE05}"/>
    <cellStyle name="Comma 3 2 4 4 2 2 2 2 3" xfId="36543" xr:uid="{CA817F09-6161-42CF-96F1-CD1FFC6D3AE0}"/>
    <cellStyle name="Comma 3 2 4 4 2 2 2 3" xfId="18111" xr:uid="{E06C5B91-BE1B-427A-9F27-0F93CC3E7EE5}"/>
    <cellStyle name="Comma 3 2 4 4 2 2 2 3 2" xfId="42687" xr:uid="{4F507D2A-8752-44FB-BA11-5DF8FD60293C}"/>
    <cellStyle name="Comma 3 2 4 4 2 2 2 4" xfId="30399" xr:uid="{A455D210-9D1D-4D33-882F-F4CA4960C662}"/>
    <cellStyle name="Comma 3 2 4 4 2 2 3" xfId="8895" xr:uid="{445AC64C-C245-42FA-B8DA-104CB951E8A6}"/>
    <cellStyle name="Comma 3 2 4 4 2 2 3 2" xfId="21183" xr:uid="{822FE872-D43A-4008-84ED-7280653BF78A}"/>
    <cellStyle name="Comma 3 2 4 4 2 2 3 2 2" xfId="45759" xr:uid="{22877117-44B9-4A0F-8036-3539B124BFA8}"/>
    <cellStyle name="Comma 3 2 4 4 2 2 3 3" xfId="33471" xr:uid="{30B0B54F-EEA5-4838-B7E2-95AB66530F1B}"/>
    <cellStyle name="Comma 3 2 4 4 2 2 4" xfId="15039" xr:uid="{B0220B9D-8158-401F-8BF6-98158D747C62}"/>
    <cellStyle name="Comma 3 2 4 4 2 2 4 2" xfId="39615" xr:uid="{F405CF52-7376-49BA-AB16-85B5DE9AC0A0}"/>
    <cellStyle name="Comma 3 2 4 4 2 2 5" xfId="27327" xr:uid="{3C5678B7-3A44-45BC-B561-8B62C7A4D6AE}"/>
    <cellStyle name="Comma 3 2 4 4 2 3" xfId="4287" xr:uid="{099323EB-5EC1-4484-9E7F-8A35D6837A95}"/>
    <cellStyle name="Comma 3 2 4 4 2 3 2" xfId="10431" xr:uid="{C7398981-1590-4514-97FF-F878D5C5750D}"/>
    <cellStyle name="Comma 3 2 4 4 2 3 2 2" xfId="22719" xr:uid="{9E7ADE87-D6A8-46BE-9059-49412D33016C}"/>
    <cellStyle name="Comma 3 2 4 4 2 3 2 2 2" xfId="47295" xr:uid="{17A6E9A0-EBC0-4681-B4F6-776F4A3475CF}"/>
    <cellStyle name="Comma 3 2 4 4 2 3 2 3" xfId="35007" xr:uid="{05228979-BB11-4C82-9EA4-0D2558FD88A4}"/>
    <cellStyle name="Comma 3 2 4 4 2 3 3" xfId="16575" xr:uid="{C1E001E0-69D6-471E-ACB4-46639FF82559}"/>
    <cellStyle name="Comma 3 2 4 4 2 3 3 2" xfId="41151" xr:uid="{DC3B4153-B68C-40F0-A43C-5C3FF948A267}"/>
    <cellStyle name="Comma 3 2 4 4 2 3 4" xfId="28863" xr:uid="{361A1AE7-C101-4941-A7CB-994B247E6816}"/>
    <cellStyle name="Comma 3 2 4 4 2 4" xfId="7359" xr:uid="{94937771-A08A-4236-BA14-AF5617AE7B9B}"/>
    <cellStyle name="Comma 3 2 4 4 2 4 2" xfId="19647" xr:uid="{5F4DCFC9-DF4A-4ADB-B6A3-67B615D1D4C1}"/>
    <cellStyle name="Comma 3 2 4 4 2 4 2 2" xfId="44223" xr:uid="{A17BC3FA-48BE-4AD3-BAAB-B6B804906925}"/>
    <cellStyle name="Comma 3 2 4 4 2 4 3" xfId="31935" xr:uid="{95C4DB2D-5A78-41DA-9C29-D19FB5E3941A}"/>
    <cellStyle name="Comma 3 2 4 4 2 5" xfId="13503" xr:uid="{ACEF8619-23CB-4105-8850-F20795CC977E}"/>
    <cellStyle name="Comma 3 2 4 4 2 5 2" xfId="38079" xr:uid="{019022D0-FD01-46FD-B9B2-35A86D3DF691}"/>
    <cellStyle name="Comma 3 2 4 4 2 6" xfId="25791" xr:uid="{CBEA7F9A-6035-4A12-B559-6E263582B0EF}"/>
    <cellStyle name="Comma 3 2 4 4 3" xfId="1983" xr:uid="{131AF886-041C-493B-A723-22B9F35F2C24}"/>
    <cellStyle name="Comma 3 2 4 4 3 2" xfId="5055" xr:uid="{9AF371C3-FE1B-4F59-80E7-79C524172A8B}"/>
    <cellStyle name="Comma 3 2 4 4 3 2 2" xfId="11199" xr:uid="{A03E953E-8AEE-4034-AC88-88EDC623EC1B}"/>
    <cellStyle name="Comma 3 2 4 4 3 2 2 2" xfId="23487" xr:uid="{9A0AF02D-B93E-4C37-84D7-BAB4F55611BE}"/>
    <cellStyle name="Comma 3 2 4 4 3 2 2 2 2" xfId="48063" xr:uid="{9ED72B7C-FA6D-483A-87BE-D341C65247F8}"/>
    <cellStyle name="Comma 3 2 4 4 3 2 2 3" xfId="35775" xr:uid="{6A73CAD5-B595-4531-8DD1-9504D6FF754C}"/>
    <cellStyle name="Comma 3 2 4 4 3 2 3" xfId="17343" xr:uid="{2BC376E9-DBC5-4671-83BF-5CF3B034E94E}"/>
    <cellStyle name="Comma 3 2 4 4 3 2 3 2" xfId="41919" xr:uid="{04F4FC30-47CC-4497-A54A-A275B9C0ED49}"/>
    <cellStyle name="Comma 3 2 4 4 3 2 4" xfId="29631" xr:uid="{00ABE713-7744-4D98-9AF8-5086969E3A2D}"/>
    <cellStyle name="Comma 3 2 4 4 3 3" xfId="8127" xr:uid="{4662962B-5077-49A3-BABD-46D3050833A5}"/>
    <cellStyle name="Comma 3 2 4 4 3 3 2" xfId="20415" xr:uid="{19876100-9A9F-4C4A-8195-BCFEA88ECA9B}"/>
    <cellStyle name="Comma 3 2 4 4 3 3 2 2" xfId="44991" xr:uid="{07CBA615-7C92-4582-9E96-1ABD1F92785F}"/>
    <cellStyle name="Comma 3 2 4 4 3 3 3" xfId="32703" xr:uid="{041B613C-3A8A-44C8-971C-188F9F5E0472}"/>
    <cellStyle name="Comma 3 2 4 4 3 4" xfId="14271" xr:uid="{C1DFB14A-AC1F-4EF5-82E6-81C258E8FB0C}"/>
    <cellStyle name="Comma 3 2 4 4 3 4 2" xfId="38847" xr:uid="{AAE365FD-24B8-4150-AC6F-D4E92BE9C82A}"/>
    <cellStyle name="Comma 3 2 4 4 3 5" xfId="26559" xr:uid="{B6F27DC4-2545-4C17-BB61-700A6B19BF78}"/>
    <cellStyle name="Comma 3 2 4 4 4" xfId="3519" xr:uid="{57F8178F-AB94-41E5-99DA-CACE923E3473}"/>
    <cellStyle name="Comma 3 2 4 4 4 2" xfId="9663" xr:uid="{1798A1AF-F163-4A49-AEE6-E6FB866688AC}"/>
    <cellStyle name="Comma 3 2 4 4 4 2 2" xfId="21951" xr:uid="{A58EDCCB-5A25-4491-A78B-C44E2CF3688B}"/>
    <cellStyle name="Comma 3 2 4 4 4 2 2 2" xfId="46527" xr:uid="{3C5908FC-8604-4830-9199-D443CD201F23}"/>
    <cellStyle name="Comma 3 2 4 4 4 2 3" xfId="34239" xr:uid="{2130BFBC-3C60-4830-AEBF-60B888BFA8BF}"/>
    <cellStyle name="Comma 3 2 4 4 4 3" xfId="15807" xr:uid="{716C6C2D-D768-4CE1-AFFA-2870A33BCB07}"/>
    <cellStyle name="Comma 3 2 4 4 4 3 2" xfId="40383" xr:uid="{D9978632-9F7A-407C-981D-EA876A926B35}"/>
    <cellStyle name="Comma 3 2 4 4 4 4" xfId="28095" xr:uid="{AC52DA27-3871-43ED-836D-AD1DFCDA658F}"/>
    <cellStyle name="Comma 3 2 4 4 5" xfId="6591" xr:uid="{05289119-DC23-40E0-870C-987C4CC017F6}"/>
    <cellStyle name="Comma 3 2 4 4 5 2" xfId="18879" xr:uid="{199276C0-45B4-4E91-B578-130BE754F464}"/>
    <cellStyle name="Comma 3 2 4 4 5 2 2" xfId="43455" xr:uid="{726F4848-3B5F-4C69-942A-C9FA0BC847EF}"/>
    <cellStyle name="Comma 3 2 4 4 5 3" xfId="31167" xr:uid="{26B1F8A1-3763-4047-ADAB-0B9B8C7ADAE5}"/>
    <cellStyle name="Comma 3 2 4 4 6" xfId="12735" xr:uid="{F032316C-61CE-4CEA-925E-62BEA1765785}"/>
    <cellStyle name="Comma 3 2 4 4 6 2" xfId="37311" xr:uid="{5551986B-E36A-4139-BE7C-7D38324DAC8F}"/>
    <cellStyle name="Comma 3 2 4 4 7" xfId="25023" xr:uid="{7A3FC126-2759-434D-8CD2-5D50225764AB}"/>
    <cellStyle name="Comma 3 2 4 5" xfId="831" xr:uid="{49646802-E598-4050-828F-4190C3A28B93}"/>
    <cellStyle name="Comma 3 2 4 5 2" xfId="2367" xr:uid="{786516EF-318D-44DF-84AB-54B16B22DF8D}"/>
    <cellStyle name="Comma 3 2 4 5 2 2" xfId="5439" xr:uid="{4F0A6A0C-2873-49A7-93E2-22000A7897F4}"/>
    <cellStyle name="Comma 3 2 4 5 2 2 2" xfId="11583" xr:uid="{3CB47D34-984B-43CD-8DFD-F9304151D1C2}"/>
    <cellStyle name="Comma 3 2 4 5 2 2 2 2" xfId="23871" xr:uid="{22A82125-5D6D-4E1E-B0FC-09C55DC16789}"/>
    <cellStyle name="Comma 3 2 4 5 2 2 2 2 2" xfId="48447" xr:uid="{569AE389-751D-4030-8CF6-54C9658A5AAC}"/>
    <cellStyle name="Comma 3 2 4 5 2 2 2 3" xfId="36159" xr:uid="{591CED56-B9D7-46E9-AACF-546A41C73B58}"/>
    <cellStyle name="Comma 3 2 4 5 2 2 3" xfId="17727" xr:uid="{06405787-CF43-4429-8408-4610C3AF1983}"/>
    <cellStyle name="Comma 3 2 4 5 2 2 3 2" xfId="42303" xr:uid="{1EFCF628-2CE1-4A9D-B21D-C9918080E2DD}"/>
    <cellStyle name="Comma 3 2 4 5 2 2 4" xfId="30015" xr:uid="{EAC96B91-F955-43CE-BE28-99058EE16CDB}"/>
    <cellStyle name="Comma 3 2 4 5 2 3" xfId="8511" xr:uid="{D8C94724-BA94-4E8B-8B76-71473D977DF6}"/>
    <cellStyle name="Comma 3 2 4 5 2 3 2" xfId="20799" xr:uid="{21CC3ECF-6073-4269-9FEF-6E3A6AFBBF4C}"/>
    <cellStyle name="Comma 3 2 4 5 2 3 2 2" xfId="45375" xr:uid="{1A5F0452-CA07-4FB2-ABE6-A61044ADCBAB}"/>
    <cellStyle name="Comma 3 2 4 5 2 3 3" xfId="33087" xr:uid="{9F2485D8-0819-4374-892B-727FEBBEB0A4}"/>
    <cellStyle name="Comma 3 2 4 5 2 4" xfId="14655" xr:uid="{63045437-29EF-42CB-8309-D07DB2B2CC1F}"/>
    <cellStyle name="Comma 3 2 4 5 2 4 2" xfId="39231" xr:uid="{E3A59705-E5C2-4894-A5EA-A6C38136559D}"/>
    <cellStyle name="Comma 3 2 4 5 2 5" xfId="26943" xr:uid="{79B86EFA-8F74-4D19-80C2-C85BF4F971CD}"/>
    <cellStyle name="Comma 3 2 4 5 3" xfId="3903" xr:uid="{1BC34BBD-E257-4F37-B375-57CAC59C7BD6}"/>
    <cellStyle name="Comma 3 2 4 5 3 2" xfId="10047" xr:uid="{E01B5FB6-7C95-4A22-8758-E64E5F3EC5AA}"/>
    <cellStyle name="Comma 3 2 4 5 3 2 2" xfId="22335" xr:uid="{99307CFF-39B7-4D96-AE25-42DC52286776}"/>
    <cellStyle name="Comma 3 2 4 5 3 2 2 2" xfId="46911" xr:uid="{C5F9D48D-EB59-4682-96D8-34E20CA41965}"/>
    <cellStyle name="Comma 3 2 4 5 3 2 3" xfId="34623" xr:uid="{06C64E76-10E1-4510-9242-81E5AAF02615}"/>
    <cellStyle name="Comma 3 2 4 5 3 3" xfId="16191" xr:uid="{D7748DBE-49F7-4A30-836F-31D4701D5AEA}"/>
    <cellStyle name="Comma 3 2 4 5 3 3 2" xfId="40767" xr:uid="{055863E5-B664-4626-A9A2-1E9BFD4C853E}"/>
    <cellStyle name="Comma 3 2 4 5 3 4" xfId="28479" xr:uid="{49D6867E-5D64-4286-BE91-675058064646}"/>
    <cellStyle name="Comma 3 2 4 5 4" xfId="6975" xr:uid="{D890EF56-28D8-4429-8E50-2B09420BFA5C}"/>
    <cellStyle name="Comma 3 2 4 5 4 2" xfId="19263" xr:uid="{39CAFFAF-1BF8-48D6-B420-5E3D7B422FEB}"/>
    <cellStyle name="Comma 3 2 4 5 4 2 2" xfId="43839" xr:uid="{38A4B84C-CFB9-4BD3-967A-0486067A49D6}"/>
    <cellStyle name="Comma 3 2 4 5 4 3" xfId="31551" xr:uid="{BC64EF35-9CE4-47B2-81DF-17EF08FD548E}"/>
    <cellStyle name="Comma 3 2 4 5 5" xfId="13119" xr:uid="{27EDCD07-12A1-45B0-87F8-726DEB513613}"/>
    <cellStyle name="Comma 3 2 4 5 5 2" xfId="37695" xr:uid="{992789C6-6416-4DDF-A954-8E7C44D30D08}"/>
    <cellStyle name="Comma 3 2 4 5 6" xfId="25407" xr:uid="{961DBC54-BC05-444B-87CB-048AF6C3D1A8}"/>
    <cellStyle name="Comma 3 2 4 6" xfId="1599" xr:uid="{CD6A4664-276B-4875-B3AD-92501CF446DB}"/>
    <cellStyle name="Comma 3 2 4 6 2" xfId="4671" xr:uid="{B4A768C4-BFD1-4F6F-BEC8-152F274293AF}"/>
    <cellStyle name="Comma 3 2 4 6 2 2" xfId="10815" xr:uid="{89FCFC1D-0A37-43E4-859D-74781C8EC02D}"/>
    <cellStyle name="Comma 3 2 4 6 2 2 2" xfId="23103" xr:uid="{349EF000-6ED5-4408-83BC-A2816423A26C}"/>
    <cellStyle name="Comma 3 2 4 6 2 2 2 2" xfId="47679" xr:uid="{979CA3C1-E07E-4E4C-8525-498CE311772B}"/>
    <cellStyle name="Comma 3 2 4 6 2 2 3" xfId="35391" xr:uid="{85EEB9ED-C814-4D5A-AA5F-B6691035FF10}"/>
    <cellStyle name="Comma 3 2 4 6 2 3" xfId="16959" xr:uid="{FC36FDDB-EF68-4B05-9687-2C9C2D740823}"/>
    <cellStyle name="Comma 3 2 4 6 2 3 2" xfId="41535" xr:uid="{A1DF8D8D-34D9-4EA9-A8AC-1479637348A4}"/>
    <cellStyle name="Comma 3 2 4 6 2 4" xfId="29247" xr:uid="{3992258D-80E7-4F7D-A1C6-E5D0A0333960}"/>
    <cellStyle name="Comma 3 2 4 6 3" xfId="7743" xr:uid="{93026506-DB22-4ADE-8405-F64594D160E9}"/>
    <cellStyle name="Comma 3 2 4 6 3 2" xfId="20031" xr:uid="{02236055-8018-4B82-A62D-F3678590B7DE}"/>
    <cellStyle name="Comma 3 2 4 6 3 2 2" xfId="44607" xr:uid="{DFE2597D-FDDC-4CB5-8060-713F0D31D1C7}"/>
    <cellStyle name="Comma 3 2 4 6 3 3" xfId="32319" xr:uid="{91082996-0938-450B-B9EA-889754C0D3DB}"/>
    <cellStyle name="Comma 3 2 4 6 4" xfId="13887" xr:uid="{554B1F4E-84F0-4341-8D68-D3A71A592449}"/>
    <cellStyle name="Comma 3 2 4 6 4 2" xfId="38463" xr:uid="{D918824E-2CAE-4CD1-ABB6-710FB4B1113E}"/>
    <cellStyle name="Comma 3 2 4 6 5" xfId="26175" xr:uid="{80BCAF4C-5BEF-4168-A75C-C710A2C25ACA}"/>
    <cellStyle name="Comma 3 2 4 7" xfId="3135" xr:uid="{AAD1CD4F-EFF5-4BE3-88F5-BA92A9ACA0E4}"/>
    <cellStyle name="Comma 3 2 4 7 2" xfId="9279" xr:uid="{8D6602D3-F74A-43E4-B436-15368BA7977B}"/>
    <cellStyle name="Comma 3 2 4 7 2 2" xfId="21567" xr:uid="{7E8AE3C2-50B9-40D4-936F-0DE621CF11CE}"/>
    <cellStyle name="Comma 3 2 4 7 2 2 2" xfId="46143" xr:uid="{0348FFC9-780B-4E99-8EC4-8C280ACAC274}"/>
    <cellStyle name="Comma 3 2 4 7 2 3" xfId="33855" xr:uid="{1968EAFD-3FF5-4D24-824D-9AEED998FC54}"/>
    <cellStyle name="Comma 3 2 4 7 3" xfId="15423" xr:uid="{F11F761D-DA2C-4ED2-B203-F58BBA1F2A9B}"/>
    <cellStyle name="Comma 3 2 4 7 3 2" xfId="39999" xr:uid="{4985D6DE-1417-47FD-8C55-D1521F28F4B8}"/>
    <cellStyle name="Comma 3 2 4 7 4" xfId="27711" xr:uid="{224DA6AD-EFDB-4A37-AE7E-D1112BB85E94}"/>
    <cellStyle name="Comma 3 2 4 8" xfId="6207" xr:uid="{66515A0D-D5E7-483A-939D-234C6D5A09C4}"/>
    <cellStyle name="Comma 3 2 4 8 2" xfId="18495" xr:uid="{D4C303CD-053B-444C-9414-C6F1485AEC46}"/>
    <cellStyle name="Comma 3 2 4 8 2 2" xfId="43071" xr:uid="{D9929D34-31B2-4132-9DB1-948C01038D00}"/>
    <cellStyle name="Comma 3 2 4 8 3" xfId="30783" xr:uid="{B96FFAA7-CA78-40C7-AA9E-0A6A9119D9D7}"/>
    <cellStyle name="Comma 3 2 4 9" xfId="12351" xr:uid="{8D5E324E-A742-4F3F-82DD-9E3EDCCB4012}"/>
    <cellStyle name="Comma 3 2 4 9 2" xfId="36927" xr:uid="{3AECF0A4-222F-4283-A5E9-062F028F5647}"/>
    <cellStyle name="Comma 3 2 5" xfId="111" xr:uid="{F6C1E4B7-9A4C-4AD8-969A-9B03695B0554}"/>
    <cellStyle name="Comma 3 2 5 2" xfId="303" xr:uid="{A7473A1A-04A6-4316-875B-15ED6F23CA06}"/>
    <cellStyle name="Comma 3 2 5 2 2" xfId="687" xr:uid="{DF903AE4-A18C-47E8-B0C3-5EFE00BC84CE}"/>
    <cellStyle name="Comma 3 2 5 2 2 2" xfId="1455" xr:uid="{0ED622E0-B4CA-4AFD-A292-4F51BAF8680A}"/>
    <cellStyle name="Comma 3 2 5 2 2 2 2" xfId="2991" xr:uid="{9F56F7F1-0257-4146-884D-AB5D230BD592}"/>
    <cellStyle name="Comma 3 2 5 2 2 2 2 2" xfId="6063" xr:uid="{9A8A6756-50F1-4CDF-ADC8-45B28113CF27}"/>
    <cellStyle name="Comma 3 2 5 2 2 2 2 2 2" xfId="12207" xr:uid="{9F6F6D3A-1030-441A-9788-DAD16B0F61A6}"/>
    <cellStyle name="Comma 3 2 5 2 2 2 2 2 2 2" xfId="24495" xr:uid="{2C9FBC24-C77A-4739-B522-04FF05195015}"/>
    <cellStyle name="Comma 3 2 5 2 2 2 2 2 2 2 2" xfId="49071" xr:uid="{DDDCEA96-135E-4BE9-B36E-7CD3C845535E}"/>
    <cellStyle name="Comma 3 2 5 2 2 2 2 2 2 3" xfId="36783" xr:uid="{9709B211-1E08-4365-9FAC-D77C64AAF6B7}"/>
    <cellStyle name="Comma 3 2 5 2 2 2 2 2 3" xfId="18351" xr:uid="{92619EDF-5741-48DF-A0FE-E17A55AD7D60}"/>
    <cellStyle name="Comma 3 2 5 2 2 2 2 2 3 2" xfId="42927" xr:uid="{2C875E25-9923-4B7F-97AB-8705DF44DECF}"/>
    <cellStyle name="Comma 3 2 5 2 2 2 2 2 4" xfId="30639" xr:uid="{3D246186-F104-4930-BAB7-F18E390DDAB7}"/>
    <cellStyle name="Comma 3 2 5 2 2 2 2 3" xfId="9135" xr:uid="{78937FF8-5606-47B2-BDB6-A99F3AB38982}"/>
    <cellStyle name="Comma 3 2 5 2 2 2 2 3 2" xfId="21423" xr:uid="{C437C97E-4F68-4E4D-8FE5-E442BC921614}"/>
    <cellStyle name="Comma 3 2 5 2 2 2 2 3 2 2" xfId="45999" xr:uid="{C6AD9F3B-3DA7-4080-AC3A-7E40A5124214}"/>
    <cellStyle name="Comma 3 2 5 2 2 2 2 3 3" xfId="33711" xr:uid="{89FBA0C3-CC92-40F2-B678-C032D0F866EE}"/>
    <cellStyle name="Comma 3 2 5 2 2 2 2 4" xfId="15279" xr:uid="{D8B70639-AC33-40D5-B3E9-8811BDD382A2}"/>
    <cellStyle name="Comma 3 2 5 2 2 2 2 4 2" xfId="39855" xr:uid="{52F8BAC9-4F1F-42D3-89F0-9EAF31757388}"/>
    <cellStyle name="Comma 3 2 5 2 2 2 2 5" xfId="27567" xr:uid="{92A6AA9D-1B8B-41C9-B64B-71D501F9F896}"/>
    <cellStyle name="Comma 3 2 5 2 2 2 3" xfId="4527" xr:uid="{9560D6B0-76F5-443E-A058-A474668CCB1A}"/>
    <cellStyle name="Comma 3 2 5 2 2 2 3 2" xfId="10671" xr:uid="{FF4F1142-110E-4B3F-A0CD-2CF4DE8B7C6D}"/>
    <cellStyle name="Comma 3 2 5 2 2 2 3 2 2" xfId="22959" xr:uid="{3F033ED8-7E05-4F1B-A64D-12AA251674FA}"/>
    <cellStyle name="Comma 3 2 5 2 2 2 3 2 2 2" xfId="47535" xr:uid="{FACFEEA6-49D4-4F4E-AC12-5B2EBA8C96ED}"/>
    <cellStyle name="Comma 3 2 5 2 2 2 3 2 3" xfId="35247" xr:uid="{C3DE932F-A2FD-4C0E-B9F3-B94192148C74}"/>
    <cellStyle name="Comma 3 2 5 2 2 2 3 3" xfId="16815" xr:uid="{0387856E-F868-4EE5-B3C0-2C9FD8302D97}"/>
    <cellStyle name="Comma 3 2 5 2 2 2 3 3 2" xfId="41391" xr:uid="{037ED544-3EBC-4DCA-B493-207671D56B9E}"/>
    <cellStyle name="Comma 3 2 5 2 2 2 3 4" xfId="29103" xr:uid="{014F5E2E-F807-45CD-96C4-EF4DB8C1D9F8}"/>
    <cellStyle name="Comma 3 2 5 2 2 2 4" xfId="7599" xr:uid="{6F4662E0-9BAF-447C-8903-FC1F6C79AF76}"/>
    <cellStyle name="Comma 3 2 5 2 2 2 4 2" xfId="19887" xr:uid="{E407BC5A-41B5-4F2F-9B60-FD3DE0100CD6}"/>
    <cellStyle name="Comma 3 2 5 2 2 2 4 2 2" xfId="44463" xr:uid="{518C4C45-2CDD-4CC3-A523-55FF020EA1C9}"/>
    <cellStyle name="Comma 3 2 5 2 2 2 4 3" xfId="32175" xr:uid="{7D5E3861-E703-4E46-8FEC-1CA228610630}"/>
    <cellStyle name="Comma 3 2 5 2 2 2 5" xfId="13743" xr:uid="{4F565DC9-C032-4FA3-B90D-7F9368A548B6}"/>
    <cellStyle name="Comma 3 2 5 2 2 2 5 2" xfId="38319" xr:uid="{069444A8-3333-4D47-AE85-66CC957232A7}"/>
    <cellStyle name="Comma 3 2 5 2 2 2 6" xfId="26031" xr:uid="{53F8532F-E498-4726-B8FD-74C14FAF6ED4}"/>
    <cellStyle name="Comma 3 2 5 2 2 3" xfId="2223" xr:uid="{7EDBDB43-C831-41C5-95F4-F9910D9E3F02}"/>
    <cellStyle name="Comma 3 2 5 2 2 3 2" xfId="5295" xr:uid="{5F12989D-AEC8-4A8A-9A73-41B3B9D314F1}"/>
    <cellStyle name="Comma 3 2 5 2 2 3 2 2" xfId="11439" xr:uid="{5E13BCB5-8713-490B-A71A-3FA8C4BC15C5}"/>
    <cellStyle name="Comma 3 2 5 2 2 3 2 2 2" xfId="23727" xr:uid="{0DB59EB4-8B90-4CB1-88E6-4DA76FCCA4A0}"/>
    <cellStyle name="Comma 3 2 5 2 2 3 2 2 2 2" xfId="48303" xr:uid="{994D4FAC-8433-4BD7-B79B-FE0B1F926BCD}"/>
    <cellStyle name="Comma 3 2 5 2 2 3 2 2 3" xfId="36015" xr:uid="{2DEE811D-A57E-4956-9E6B-AC18EE8EB179}"/>
    <cellStyle name="Comma 3 2 5 2 2 3 2 3" xfId="17583" xr:uid="{5FB00E1D-F6CA-48E6-B6E1-1BC3ACB28A43}"/>
    <cellStyle name="Comma 3 2 5 2 2 3 2 3 2" xfId="42159" xr:uid="{5C9FAFA5-9A36-4B04-BD91-C9140BF9B28A}"/>
    <cellStyle name="Comma 3 2 5 2 2 3 2 4" xfId="29871" xr:uid="{247D9B5D-06DA-4722-B427-E8A043234C8E}"/>
    <cellStyle name="Comma 3 2 5 2 2 3 3" xfId="8367" xr:uid="{A0FC196C-F7F4-4DB5-8892-2C730CD0FD97}"/>
    <cellStyle name="Comma 3 2 5 2 2 3 3 2" xfId="20655" xr:uid="{0F5072BE-5426-4B78-B9A4-BCB3CB39553C}"/>
    <cellStyle name="Comma 3 2 5 2 2 3 3 2 2" xfId="45231" xr:uid="{56B5F0AE-D784-49BE-BE2B-322242EE474F}"/>
    <cellStyle name="Comma 3 2 5 2 2 3 3 3" xfId="32943" xr:uid="{2FDF6668-5406-42D1-8670-5CB8468240DD}"/>
    <cellStyle name="Comma 3 2 5 2 2 3 4" xfId="14511" xr:uid="{49884F61-DBDA-4DBC-9435-4C549380646F}"/>
    <cellStyle name="Comma 3 2 5 2 2 3 4 2" xfId="39087" xr:uid="{264ED4F7-2DDF-4BBB-B838-7B9E2534815F}"/>
    <cellStyle name="Comma 3 2 5 2 2 3 5" xfId="26799" xr:uid="{7856C5A7-9218-4446-A6D9-BA1B78E25A1F}"/>
    <cellStyle name="Comma 3 2 5 2 2 4" xfId="3759" xr:uid="{3AB8C073-F81F-4EE9-9722-FD5C2A093DC3}"/>
    <cellStyle name="Comma 3 2 5 2 2 4 2" xfId="9903" xr:uid="{77E6D4B0-18A8-4CFF-911C-559A9E80DE63}"/>
    <cellStyle name="Comma 3 2 5 2 2 4 2 2" xfId="22191" xr:uid="{105890D2-FE8E-4773-9C94-263191539867}"/>
    <cellStyle name="Comma 3 2 5 2 2 4 2 2 2" xfId="46767" xr:uid="{A28758D8-47C0-4B3F-9B33-063415BB3C68}"/>
    <cellStyle name="Comma 3 2 5 2 2 4 2 3" xfId="34479" xr:uid="{C0187FE4-E6B5-4690-AED8-C8506F61C0DB}"/>
    <cellStyle name="Comma 3 2 5 2 2 4 3" xfId="16047" xr:uid="{D842C5E9-A058-42D5-84A4-9C6A4CD674BC}"/>
    <cellStyle name="Comma 3 2 5 2 2 4 3 2" xfId="40623" xr:uid="{BE85DE4F-7005-428D-A997-0B9D7B0E4CF2}"/>
    <cellStyle name="Comma 3 2 5 2 2 4 4" xfId="28335" xr:uid="{FB131154-5AA7-4B14-A284-0614356F3F0E}"/>
    <cellStyle name="Comma 3 2 5 2 2 5" xfId="6831" xr:uid="{D1E2098D-9D36-48D6-BA16-5003D3F6017D}"/>
    <cellStyle name="Comma 3 2 5 2 2 5 2" xfId="19119" xr:uid="{9D859ECF-5D54-4018-90BF-24FCD304F7B9}"/>
    <cellStyle name="Comma 3 2 5 2 2 5 2 2" xfId="43695" xr:uid="{F472DEC0-3BF4-41F0-8540-48FEC5CE3613}"/>
    <cellStyle name="Comma 3 2 5 2 2 5 3" xfId="31407" xr:uid="{5EBBF9F8-7E60-4A88-BBD8-9A9BD04F45F0}"/>
    <cellStyle name="Comma 3 2 5 2 2 6" xfId="12975" xr:uid="{B35BFF30-19F4-4BA8-816E-61ECAD00D5DB}"/>
    <cellStyle name="Comma 3 2 5 2 2 6 2" xfId="37551" xr:uid="{4F93FE61-973E-4936-B648-1A4BA77B8692}"/>
    <cellStyle name="Comma 3 2 5 2 2 7" xfId="25263" xr:uid="{293301F2-A723-449C-88BE-96BC165A8FE7}"/>
    <cellStyle name="Comma 3 2 5 2 3" xfId="1071" xr:uid="{6AB56178-434C-4134-ABDB-3E0827D71B87}"/>
    <cellStyle name="Comma 3 2 5 2 3 2" xfId="2607" xr:uid="{67F001D5-21FD-442A-89A9-81FC18F26044}"/>
    <cellStyle name="Comma 3 2 5 2 3 2 2" xfId="5679" xr:uid="{A47D3816-8E5B-49EC-8FF6-BE5D14CF455D}"/>
    <cellStyle name="Comma 3 2 5 2 3 2 2 2" xfId="11823" xr:uid="{42F74F5A-BF8A-412F-A2E0-12DCEC0EB76B}"/>
    <cellStyle name="Comma 3 2 5 2 3 2 2 2 2" xfId="24111" xr:uid="{EDF6F092-3858-4CB2-B59B-A4C2484D9D56}"/>
    <cellStyle name="Comma 3 2 5 2 3 2 2 2 2 2" xfId="48687" xr:uid="{5DED0B50-08F6-475C-A625-2D21CB370C57}"/>
    <cellStyle name="Comma 3 2 5 2 3 2 2 2 3" xfId="36399" xr:uid="{15B60F0F-FF59-4255-B3A2-C60456EC097E}"/>
    <cellStyle name="Comma 3 2 5 2 3 2 2 3" xfId="17967" xr:uid="{9B36BB3D-5670-4FCD-BB0B-E5AAE353E3FA}"/>
    <cellStyle name="Comma 3 2 5 2 3 2 2 3 2" xfId="42543" xr:uid="{188B1B1A-29C1-4810-885F-87116E4F1F92}"/>
    <cellStyle name="Comma 3 2 5 2 3 2 2 4" xfId="30255" xr:uid="{A1A03030-5AD7-455F-90B7-166BAA2344C3}"/>
    <cellStyle name="Comma 3 2 5 2 3 2 3" xfId="8751" xr:uid="{CF08847B-AFBF-4B1B-9859-B6067BF4A5E5}"/>
    <cellStyle name="Comma 3 2 5 2 3 2 3 2" xfId="21039" xr:uid="{457E5550-13DD-431F-BA35-7350A354C8F0}"/>
    <cellStyle name="Comma 3 2 5 2 3 2 3 2 2" xfId="45615" xr:uid="{C46B09C5-4580-4979-9072-D180C6147110}"/>
    <cellStyle name="Comma 3 2 5 2 3 2 3 3" xfId="33327" xr:uid="{7E7DDE4F-535C-490E-BA04-1B03EDE12FA0}"/>
    <cellStyle name="Comma 3 2 5 2 3 2 4" xfId="14895" xr:uid="{005182BA-F211-40DA-8090-3B064A624AF6}"/>
    <cellStyle name="Comma 3 2 5 2 3 2 4 2" xfId="39471" xr:uid="{E058A979-B0F2-4DFA-B8AE-608916C0946B}"/>
    <cellStyle name="Comma 3 2 5 2 3 2 5" xfId="27183" xr:uid="{838FC0B7-D0C9-49DA-B4CC-915C3C2BBFFF}"/>
    <cellStyle name="Comma 3 2 5 2 3 3" xfId="4143" xr:uid="{37E1A4C5-D5F7-40CE-B225-2AF682027B26}"/>
    <cellStyle name="Comma 3 2 5 2 3 3 2" xfId="10287" xr:uid="{26A902F3-E6FF-454F-A86F-8D0CE342FD47}"/>
    <cellStyle name="Comma 3 2 5 2 3 3 2 2" xfId="22575" xr:uid="{912B8060-D79E-4CC4-9643-1E6B0F44B374}"/>
    <cellStyle name="Comma 3 2 5 2 3 3 2 2 2" xfId="47151" xr:uid="{79668AB0-9D7E-4D28-89E9-2C7D3C3A2097}"/>
    <cellStyle name="Comma 3 2 5 2 3 3 2 3" xfId="34863" xr:uid="{CA3C5FE6-D500-48A4-AC3F-A5813F2AAB9E}"/>
    <cellStyle name="Comma 3 2 5 2 3 3 3" xfId="16431" xr:uid="{696A9F2C-4519-401E-B329-AA0E3EEAAC16}"/>
    <cellStyle name="Comma 3 2 5 2 3 3 3 2" xfId="41007" xr:uid="{C32AC860-718D-4945-809A-D801A566227B}"/>
    <cellStyle name="Comma 3 2 5 2 3 3 4" xfId="28719" xr:uid="{98BCC32A-2314-4612-8CB1-8518C99104D0}"/>
    <cellStyle name="Comma 3 2 5 2 3 4" xfId="7215" xr:uid="{6CE84FBC-F2D7-4D39-84D0-10935C539FD9}"/>
    <cellStyle name="Comma 3 2 5 2 3 4 2" xfId="19503" xr:uid="{20E4B784-B5CA-4D80-BA3C-DFCFA40869F3}"/>
    <cellStyle name="Comma 3 2 5 2 3 4 2 2" xfId="44079" xr:uid="{F3472A7A-ED66-4613-8545-CCAB8310B43A}"/>
    <cellStyle name="Comma 3 2 5 2 3 4 3" xfId="31791" xr:uid="{746AF2B1-8642-4490-8638-ABF7495BC060}"/>
    <cellStyle name="Comma 3 2 5 2 3 5" xfId="13359" xr:uid="{A1AA794A-87EA-4A31-9BDE-C950201A8607}"/>
    <cellStyle name="Comma 3 2 5 2 3 5 2" xfId="37935" xr:uid="{7C865B8E-742F-4DBD-871A-2D43D3CF3C75}"/>
    <cellStyle name="Comma 3 2 5 2 3 6" xfId="25647" xr:uid="{DDA962FB-38F7-43C2-AAF8-70DE09AF021B}"/>
    <cellStyle name="Comma 3 2 5 2 4" xfId="1839" xr:uid="{4B78138E-7BB5-44BC-81F9-7B55D334BF8F}"/>
    <cellStyle name="Comma 3 2 5 2 4 2" xfId="4911" xr:uid="{6DAF1CA9-19EB-4930-A38D-92344AA40816}"/>
    <cellStyle name="Comma 3 2 5 2 4 2 2" xfId="11055" xr:uid="{BFBA7543-AC28-4F7A-A79D-D7D1FE340E70}"/>
    <cellStyle name="Comma 3 2 5 2 4 2 2 2" xfId="23343" xr:uid="{2616357E-0F1D-4966-80B2-A881DC56758F}"/>
    <cellStyle name="Comma 3 2 5 2 4 2 2 2 2" xfId="47919" xr:uid="{E465545D-853A-4DC1-BFD4-D29606B6F7DB}"/>
    <cellStyle name="Comma 3 2 5 2 4 2 2 3" xfId="35631" xr:uid="{83EA7952-7E06-4AD8-BB00-D6CABA2B2FE1}"/>
    <cellStyle name="Comma 3 2 5 2 4 2 3" xfId="17199" xr:uid="{7B5E8230-1E79-4F7E-98E9-1F6559BBEA41}"/>
    <cellStyle name="Comma 3 2 5 2 4 2 3 2" xfId="41775" xr:uid="{7F987228-9598-4685-9351-C3C8920F0495}"/>
    <cellStyle name="Comma 3 2 5 2 4 2 4" xfId="29487" xr:uid="{4B723D8B-2210-4F8F-BEFD-D606F8197E6D}"/>
    <cellStyle name="Comma 3 2 5 2 4 3" xfId="7983" xr:uid="{FB7B0E3B-F247-454C-8671-404550853121}"/>
    <cellStyle name="Comma 3 2 5 2 4 3 2" xfId="20271" xr:uid="{F664BE54-274A-45AA-BB0A-34F350478D00}"/>
    <cellStyle name="Comma 3 2 5 2 4 3 2 2" xfId="44847" xr:uid="{B5A79E11-9CB2-47AD-962C-E38AE08F0E94}"/>
    <cellStyle name="Comma 3 2 5 2 4 3 3" xfId="32559" xr:uid="{797F47DB-11C4-4804-97CC-F2F6FA0C9D97}"/>
    <cellStyle name="Comma 3 2 5 2 4 4" xfId="14127" xr:uid="{EB13057B-F3D0-476C-96E6-0386544DAEA3}"/>
    <cellStyle name="Comma 3 2 5 2 4 4 2" xfId="38703" xr:uid="{D594E8B5-B1E8-4BB6-95F8-E991EFBA8958}"/>
    <cellStyle name="Comma 3 2 5 2 4 5" xfId="26415" xr:uid="{5D1D8C3E-C52D-4F7E-9DDD-6DE96CC8AACD}"/>
    <cellStyle name="Comma 3 2 5 2 5" xfId="3375" xr:uid="{B0B9491C-D657-4A7D-A615-2DCC69040B12}"/>
    <cellStyle name="Comma 3 2 5 2 5 2" xfId="9519" xr:uid="{E7202D54-0F64-46C7-B038-4C7F415CF058}"/>
    <cellStyle name="Comma 3 2 5 2 5 2 2" xfId="21807" xr:uid="{E5A1707D-B991-4C25-B45C-8BAACAA1010A}"/>
    <cellStyle name="Comma 3 2 5 2 5 2 2 2" xfId="46383" xr:uid="{84FC52D1-F8BD-4FB0-894E-35D731FBD9BB}"/>
    <cellStyle name="Comma 3 2 5 2 5 2 3" xfId="34095" xr:uid="{08AB98C2-A93B-4953-8A73-D2EC0BCD2191}"/>
    <cellStyle name="Comma 3 2 5 2 5 3" xfId="15663" xr:uid="{3472D5E5-AF8D-4FE1-AD47-D7AADE346AED}"/>
    <cellStyle name="Comma 3 2 5 2 5 3 2" xfId="40239" xr:uid="{4B266901-98F4-43F4-B4E2-BE9D39191AD6}"/>
    <cellStyle name="Comma 3 2 5 2 5 4" xfId="27951" xr:uid="{658FB35A-0CFA-43F4-9F3A-242CFDA6479C}"/>
    <cellStyle name="Comma 3 2 5 2 6" xfId="6447" xr:uid="{F2046F0A-731C-48B5-B482-1CA403F3E777}"/>
    <cellStyle name="Comma 3 2 5 2 6 2" xfId="18735" xr:uid="{23588D4E-3B23-4676-ACBC-A3DAFD815272}"/>
    <cellStyle name="Comma 3 2 5 2 6 2 2" xfId="43311" xr:uid="{7D8F2D60-50BF-4974-BA0A-0F6E00823B7D}"/>
    <cellStyle name="Comma 3 2 5 2 6 3" xfId="31023" xr:uid="{63D922FC-BF24-4FD0-91E5-531C3589A53D}"/>
    <cellStyle name="Comma 3 2 5 2 7" xfId="12591" xr:uid="{633966E2-6C7F-444F-8F96-723CF0BA3BA7}"/>
    <cellStyle name="Comma 3 2 5 2 7 2" xfId="37167" xr:uid="{0B711FFD-DD37-4B64-8FCC-7E93D1957CD3}"/>
    <cellStyle name="Comma 3 2 5 2 8" xfId="24879" xr:uid="{A2CE9479-9799-4575-8891-0D123F81DFC4}"/>
    <cellStyle name="Comma 3 2 5 3" xfId="495" xr:uid="{C8FB6BD4-4E11-47DC-8917-0886472E1161}"/>
    <cellStyle name="Comma 3 2 5 3 2" xfId="1263" xr:uid="{8B7C432F-F446-4221-AAFD-3F80878EE226}"/>
    <cellStyle name="Comma 3 2 5 3 2 2" xfId="2799" xr:uid="{6C3D66F8-09CC-41DC-A0A9-03E37DBE5931}"/>
    <cellStyle name="Comma 3 2 5 3 2 2 2" xfId="5871" xr:uid="{BFA3A7ED-791D-410A-8C1C-BB489541BB87}"/>
    <cellStyle name="Comma 3 2 5 3 2 2 2 2" xfId="12015" xr:uid="{75890A92-2D71-444F-91F1-ACA120FA236D}"/>
    <cellStyle name="Comma 3 2 5 3 2 2 2 2 2" xfId="24303" xr:uid="{73D952E6-3457-4598-A06A-990173C245A5}"/>
    <cellStyle name="Comma 3 2 5 3 2 2 2 2 2 2" xfId="48879" xr:uid="{DE32BD88-EB74-404B-8B4A-F82FD9F230B5}"/>
    <cellStyle name="Comma 3 2 5 3 2 2 2 2 3" xfId="36591" xr:uid="{C9C9643C-3B23-48E4-8BA2-952DCEFBF19C}"/>
    <cellStyle name="Comma 3 2 5 3 2 2 2 3" xfId="18159" xr:uid="{F0FE3A11-14EA-4967-AA60-B3B082E732AE}"/>
    <cellStyle name="Comma 3 2 5 3 2 2 2 3 2" xfId="42735" xr:uid="{6B6D38F9-6513-404E-AB55-04D4B438F2CA}"/>
    <cellStyle name="Comma 3 2 5 3 2 2 2 4" xfId="30447" xr:uid="{1F0E7D25-C62C-4D3E-BD97-2ADC5A39B895}"/>
    <cellStyle name="Comma 3 2 5 3 2 2 3" xfId="8943" xr:uid="{1DB67013-8A0A-4820-8295-CEBADF122CB1}"/>
    <cellStyle name="Comma 3 2 5 3 2 2 3 2" xfId="21231" xr:uid="{97D9687F-BEC9-43D8-B3F7-0F84E94E087D}"/>
    <cellStyle name="Comma 3 2 5 3 2 2 3 2 2" xfId="45807" xr:uid="{F542B1D2-52C3-4DA9-BDF6-63507E493014}"/>
    <cellStyle name="Comma 3 2 5 3 2 2 3 3" xfId="33519" xr:uid="{09FAF147-B548-4D51-B557-FEF9EC0C517E}"/>
    <cellStyle name="Comma 3 2 5 3 2 2 4" xfId="15087" xr:uid="{CA554E90-B779-4AA8-B423-ED311427ABFF}"/>
    <cellStyle name="Comma 3 2 5 3 2 2 4 2" xfId="39663" xr:uid="{F2FE1BDF-7333-45CD-B79D-08A6EEBD307D}"/>
    <cellStyle name="Comma 3 2 5 3 2 2 5" xfId="27375" xr:uid="{D9FA8518-C551-49B4-A647-7397B1FACEED}"/>
    <cellStyle name="Comma 3 2 5 3 2 3" xfId="4335" xr:uid="{EF10FC3D-5200-432F-92A6-914C5F231311}"/>
    <cellStyle name="Comma 3 2 5 3 2 3 2" xfId="10479" xr:uid="{110B53AF-85AA-4C8C-8AAD-2E6696E38F70}"/>
    <cellStyle name="Comma 3 2 5 3 2 3 2 2" xfId="22767" xr:uid="{C15A1016-D049-499C-97F6-3D030317EC3F}"/>
    <cellStyle name="Comma 3 2 5 3 2 3 2 2 2" xfId="47343" xr:uid="{D4729CA2-784F-4A90-A989-92633C7709E1}"/>
    <cellStyle name="Comma 3 2 5 3 2 3 2 3" xfId="35055" xr:uid="{96A9AE0A-9C0A-40FC-B4E3-3E746D05EA8F}"/>
    <cellStyle name="Comma 3 2 5 3 2 3 3" xfId="16623" xr:uid="{A0083D78-1333-42C2-9668-681DC2CF5914}"/>
    <cellStyle name="Comma 3 2 5 3 2 3 3 2" xfId="41199" xr:uid="{ECFB3136-6882-41A5-9D37-9AC86A225BA3}"/>
    <cellStyle name="Comma 3 2 5 3 2 3 4" xfId="28911" xr:uid="{4E262DFA-A473-48E1-AC97-4B75310D827B}"/>
    <cellStyle name="Comma 3 2 5 3 2 4" xfId="7407" xr:uid="{1B96EAC0-3A6F-420F-A498-599F6F248364}"/>
    <cellStyle name="Comma 3 2 5 3 2 4 2" xfId="19695" xr:uid="{1163FADE-1720-45B7-AD9B-51555041D26A}"/>
    <cellStyle name="Comma 3 2 5 3 2 4 2 2" xfId="44271" xr:uid="{FB704C61-4597-4596-8E04-2A4E75E9119A}"/>
    <cellStyle name="Comma 3 2 5 3 2 4 3" xfId="31983" xr:uid="{9E0A3437-1E23-4916-AE2E-19EE11AC1BA3}"/>
    <cellStyle name="Comma 3 2 5 3 2 5" xfId="13551" xr:uid="{FDCF0147-43EE-4338-AA1E-457CA2789A35}"/>
    <cellStyle name="Comma 3 2 5 3 2 5 2" xfId="38127" xr:uid="{62241841-0A4E-4C25-8099-9598EBDC0F2A}"/>
    <cellStyle name="Comma 3 2 5 3 2 6" xfId="25839" xr:uid="{6733949A-DD22-4F00-9CCD-2ED98084EE16}"/>
    <cellStyle name="Comma 3 2 5 3 3" xfId="2031" xr:uid="{9E3F3163-EE56-452D-AC65-72DD918E95F6}"/>
    <cellStyle name="Comma 3 2 5 3 3 2" xfId="5103" xr:uid="{46E99980-F8AD-444A-8D1E-94ABD0B5A215}"/>
    <cellStyle name="Comma 3 2 5 3 3 2 2" xfId="11247" xr:uid="{5851373C-5B98-4C01-95D2-1B30FE8257C6}"/>
    <cellStyle name="Comma 3 2 5 3 3 2 2 2" xfId="23535" xr:uid="{29D942E1-3026-49DF-9B18-9A8E19E866C9}"/>
    <cellStyle name="Comma 3 2 5 3 3 2 2 2 2" xfId="48111" xr:uid="{5592F2A8-D7D5-4B01-BEB4-59580517DD29}"/>
    <cellStyle name="Comma 3 2 5 3 3 2 2 3" xfId="35823" xr:uid="{ACEB7436-665D-4910-BF8A-89E73E1049BB}"/>
    <cellStyle name="Comma 3 2 5 3 3 2 3" xfId="17391" xr:uid="{756DEB4C-1EE9-43A2-9DC5-5E7A4005375D}"/>
    <cellStyle name="Comma 3 2 5 3 3 2 3 2" xfId="41967" xr:uid="{0767ADFF-0BD4-4204-BE8B-2B6CB39FF30F}"/>
    <cellStyle name="Comma 3 2 5 3 3 2 4" xfId="29679" xr:uid="{B7248B39-335C-4D5F-8510-740F14F666F8}"/>
    <cellStyle name="Comma 3 2 5 3 3 3" xfId="8175" xr:uid="{89D70B8D-2F01-48EF-B9F4-E1EBCBE7603B}"/>
    <cellStyle name="Comma 3 2 5 3 3 3 2" xfId="20463" xr:uid="{B7B36E73-29DF-42FD-8133-C6BE78BA0616}"/>
    <cellStyle name="Comma 3 2 5 3 3 3 2 2" xfId="45039" xr:uid="{E0C96E16-3AC4-49B8-AA04-4DC6FC6D7CDF}"/>
    <cellStyle name="Comma 3 2 5 3 3 3 3" xfId="32751" xr:uid="{6AD313B6-B5BF-47AE-BC89-76DABB90EF4C}"/>
    <cellStyle name="Comma 3 2 5 3 3 4" xfId="14319" xr:uid="{84A6FA22-A554-4AF4-9F72-694C723B8242}"/>
    <cellStyle name="Comma 3 2 5 3 3 4 2" xfId="38895" xr:uid="{7079DDEE-2811-4E36-9D47-C1CB046B45FA}"/>
    <cellStyle name="Comma 3 2 5 3 3 5" xfId="26607" xr:uid="{B7B09E8A-713D-4A20-B5E6-FBA5E730CE83}"/>
    <cellStyle name="Comma 3 2 5 3 4" xfId="3567" xr:uid="{73FF20DA-571E-480A-86C5-5220860AC45A}"/>
    <cellStyle name="Comma 3 2 5 3 4 2" xfId="9711" xr:uid="{05E6B8A6-65BA-4E42-83B5-BB06048CA84F}"/>
    <cellStyle name="Comma 3 2 5 3 4 2 2" xfId="21999" xr:uid="{88757398-2182-471F-B73E-D5EDB82584B6}"/>
    <cellStyle name="Comma 3 2 5 3 4 2 2 2" xfId="46575" xr:uid="{38199DE4-F2AA-4D0D-BBEB-F01B223734F8}"/>
    <cellStyle name="Comma 3 2 5 3 4 2 3" xfId="34287" xr:uid="{7FAEB387-9CA4-420B-B773-1E9C25B01C7C}"/>
    <cellStyle name="Comma 3 2 5 3 4 3" xfId="15855" xr:uid="{39BC4177-8630-48D7-BED5-A6EDF4ADCF77}"/>
    <cellStyle name="Comma 3 2 5 3 4 3 2" xfId="40431" xr:uid="{2EABC796-BF55-4593-A842-B979A1412EF1}"/>
    <cellStyle name="Comma 3 2 5 3 4 4" xfId="28143" xr:uid="{02303EB9-AD93-429A-BDB6-B2E60709A101}"/>
    <cellStyle name="Comma 3 2 5 3 5" xfId="6639" xr:uid="{20439481-DE4D-4F3B-93E0-4AEB756D5F7E}"/>
    <cellStyle name="Comma 3 2 5 3 5 2" xfId="18927" xr:uid="{9C9726B6-CA9D-4AFF-9FF2-B3B376C6CFF7}"/>
    <cellStyle name="Comma 3 2 5 3 5 2 2" xfId="43503" xr:uid="{4C09C1C8-A458-4AB1-8EA8-76146E29F815}"/>
    <cellStyle name="Comma 3 2 5 3 5 3" xfId="31215" xr:uid="{F08F7E67-070C-4276-B466-F543917BA4E7}"/>
    <cellStyle name="Comma 3 2 5 3 6" xfId="12783" xr:uid="{00394773-ECF2-4134-9CAF-84FBFDF92A27}"/>
    <cellStyle name="Comma 3 2 5 3 6 2" xfId="37359" xr:uid="{017A847E-4AB2-4A77-A116-67B08391E75A}"/>
    <cellStyle name="Comma 3 2 5 3 7" xfId="25071" xr:uid="{E304AAA1-38EE-4EB3-B0F3-5692D762F1F0}"/>
    <cellStyle name="Comma 3 2 5 4" xfId="879" xr:uid="{A5288AA4-18CE-4723-A827-38CD158F3F18}"/>
    <cellStyle name="Comma 3 2 5 4 2" xfId="2415" xr:uid="{2F7A0BAD-9A63-48FA-8A63-551FC93DE224}"/>
    <cellStyle name="Comma 3 2 5 4 2 2" xfId="5487" xr:uid="{9AB58F4B-485C-40E1-A3E7-F1089DA69439}"/>
    <cellStyle name="Comma 3 2 5 4 2 2 2" xfId="11631" xr:uid="{50941BCD-A63C-4581-8FDB-2DF3EA269B59}"/>
    <cellStyle name="Comma 3 2 5 4 2 2 2 2" xfId="23919" xr:uid="{C4D3B4C4-92AC-457F-9265-3D90431C5698}"/>
    <cellStyle name="Comma 3 2 5 4 2 2 2 2 2" xfId="48495" xr:uid="{810100F6-FEC7-4CAF-8528-B439A83C91E5}"/>
    <cellStyle name="Comma 3 2 5 4 2 2 2 3" xfId="36207" xr:uid="{4B8416DD-A6F5-472A-BE5C-E11C62ED7D2B}"/>
    <cellStyle name="Comma 3 2 5 4 2 2 3" xfId="17775" xr:uid="{BB7ABAEA-1F19-4C5E-989E-793C7989F249}"/>
    <cellStyle name="Comma 3 2 5 4 2 2 3 2" xfId="42351" xr:uid="{64690B65-6F2F-4959-9512-96DDFCF0CF31}"/>
    <cellStyle name="Comma 3 2 5 4 2 2 4" xfId="30063" xr:uid="{99150BCC-3FA9-4D37-AA91-40223977783F}"/>
    <cellStyle name="Comma 3 2 5 4 2 3" xfId="8559" xr:uid="{B731D818-4A10-4463-B60F-0AF7EC2E3974}"/>
    <cellStyle name="Comma 3 2 5 4 2 3 2" xfId="20847" xr:uid="{2132870A-FBA3-4319-BBA0-368D483F824B}"/>
    <cellStyle name="Comma 3 2 5 4 2 3 2 2" xfId="45423" xr:uid="{BBFAE585-731E-4A90-AB8D-8BC81C0E07AE}"/>
    <cellStyle name="Comma 3 2 5 4 2 3 3" xfId="33135" xr:uid="{0A195828-3BFD-4DBA-B8DE-0E6CB8DA2A4C}"/>
    <cellStyle name="Comma 3 2 5 4 2 4" xfId="14703" xr:uid="{81621B82-04D4-48A2-8A01-0268F1918C77}"/>
    <cellStyle name="Comma 3 2 5 4 2 4 2" xfId="39279" xr:uid="{79B7E243-6479-43E3-9265-E2191F5AEE0C}"/>
    <cellStyle name="Comma 3 2 5 4 2 5" xfId="26991" xr:uid="{89F37E0F-B981-4A6B-805F-B250C7BFE529}"/>
    <cellStyle name="Comma 3 2 5 4 3" xfId="3951" xr:uid="{AF106175-E2D8-4A3B-B4C8-5D0EA89D856D}"/>
    <cellStyle name="Comma 3 2 5 4 3 2" xfId="10095" xr:uid="{62BA6DDE-6394-4557-A253-1F0ACD6470BF}"/>
    <cellStyle name="Comma 3 2 5 4 3 2 2" xfId="22383" xr:uid="{CD61F744-2629-47EA-9C15-E13000C3885D}"/>
    <cellStyle name="Comma 3 2 5 4 3 2 2 2" xfId="46959" xr:uid="{87A59C05-1025-4D34-AEB4-4B68639D9F4D}"/>
    <cellStyle name="Comma 3 2 5 4 3 2 3" xfId="34671" xr:uid="{B58843DF-BD09-4E47-B52E-D0DA6E7AA021}"/>
    <cellStyle name="Comma 3 2 5 4 3 3" xfId="16239" xr:uid="{8A97EB78-EDB0-40B9-AAB0-ADA45326CDE9}"/>
    <cellStyle name="Comma 3 2 5 4 3 3 2" xfId="40815" xr:uid="{5946C535-786F-4151-BA95-E4B3B6E635D2}"/>
    <cellStyle name="Comma 3 2 5 4 3 4" xfId="28527" xr:uid="{75EDC7DD-2BE7-467A-A32F-2D40F6C2FBE2}"/>
    <cellStyle name="Comma 3 2 5 4 4" xfId="7023" xr:uid="{26263061-7577-4D8F-955C-540947C6DFD0}"/>
    <cellStyle name="Comma 3 2 5 4 4 2" xfId="19311" xr:uid="{CC40840E-46B2-4C42-BBF0-72B2D793AAB7}"/>
    <cellStyle name="Comma 3 2 5 4 4 2 2" xfId="43887" xr:uid="{9B7FB345-5A32-43EA-A6F4-BD16C4FB2C94}"/>
    <cellStyle name="Comma 3 2 5 4 4 3" xfId="31599" xr:uid="{9D4E3F43-211C-46AF-B54A-986503EEDDCB}"/>
    <cellStyle name="Comma 3 2 5 4 5" xfId="13167" xr:uid="{996D18E0-94D2-4BF4-BA4C-4CE8CE20720A}"/>
    <cellStyle name="Comma 3 2 5 4 5 2" xfId="37743" xr:uid="{4C2BC571-88B2-4A42-8D8C-42D56E4263B2}"/>
    <cellStyle name="Comma 3 2 5 4 6" xfId="25455" xr:uid="{A2310F0D-CB99-4F94-8EFC-9F0D990213B6}"/>
    <cellStyle name="Comma 3 2 5 5" xfId="1647" xr:uid="{C976F61C-2C0A-43F1-AC33-1F7BA6FF6788}"/>
    <cellStyle name="Comma 3 2 5 5 2" xfId="4719" xr:uid="{AEE32CE6-CA59-4F1E-9796-9CF474897D0F}"/>
    <cellStyle name="Comma 3 2 5 5 2 2" xfId="10863" xr:uid="{89C322E3-E1D9-4F13-BAD0-375F00F08719}"/>
    <cellStyle name="Comma 3 2 5 5 2 2 2" xfId="23151" xr:uid="{F774FC11-C391-4ADF-975E-280EC7EDC999}"/>
    <cellStyle name="Comma 3 2 5 5 2 2 2 2" xfId="47727" xr:uid="{4508C765-95E7-410A-B05A-8FC2EB3597CF}"/>
    <cellStyle name="Comma 3 2 5 5 2 2 3" xfId="35439" xr:uid="{8682DF0E-C142-48F1-8FA7-B8E8C7E6EB20}"/>
    <cellStyle name="Comma 3 2 5 5 2 3" xfId="17007" xr:uid="{4C4B8D7C-342F-4AB6-B754-9A6F62C8029D}"/>
    <cellStyle name="Comma 3 2 5 5 2 3 2" xfId="41583" xr:uid="{291C413E-CECA-4F80-8D60-C8B3581C3132}"/>
    <cellStyle name="Comma 3 2 5 5 2 4" xfId="29295" xr:uid="{37831410-BBA2-47AB-AA96-B8FAD60823FE}"/>
    <cellStyle name="Comma 3 2 5 5 3" xfId="7791" xr:uid="{1859259A-5EA5-4C08-BAF9-A443C749CE1C}"/>
    <cellStyle name="Comma 3 2 5 5 3 2" xfId="20079" xr:uid="{10767819-A964-45AA-9731-96520FB8A651}"/>
    <cellStyle name="Comma 3 2 5 5 3 2 2" xfId="44655" xr:uid="{6BD175F6-AB6B-4D14-911A-330C2D354B16}"/>
    <cellStyle name="Comma 3 2 5 5 3 3" xfId="32367" xr:uid="{07B84F22-C694-4778-A10A-3E927B5B78C8}"/>
    <cellStyle name="Comma 3 2 5 5 4" xfId="13935" xr:uid="{15645796-F3F2-4B93-8BD8-6C122D0ADE49}"/>
    <cellStyle name="Comma 3 2 5 5 4 2" xfId="38511" xr:uid="{DBBD5912-C2B2-48CE-92F3-28E559489FFB}"/>
    <cellStyle name="Comma 3 2 5 5 5" xfId="26223" xr:uid="{BB8D752E-AA4E-4265-A317-9485C929B9EC}"/>
    <cellStyle name="Comma 3 2 5 6" xfId="3183" xr:uid="{6F1A4599-E428-487A-A6E3-22B25D5E6EA2}"/>
    <cellStyle name="Comma 3 2 5 6 2" xfId="9327" xr:uid="{E1A2E30F-4EB9-49BA-B390-FF547CD6FA3D}"/>
    <cellStyle name="Comma 3 2 5 6 2 2" xfId="21615" xr:uid="{65B24C49-AF41-46B3-B818-84A3549FA3BF}"/>
    <cellStyle name="Comma 3 2 5 6 2 2 2" xfId="46191" xr:uid="{B36571B9-557E-4BFB-AACA-5A4A91FE89C5}"/>
    <cellStyle name="Comma 3 2 5 6 2 3" xfId="33903" xr:uid="{5DB13C82-853D-4572-9564-07FED80D195B}"/>
    <cellStyle name="Comma 3 2 5 6 3" xfId="15471" xr:uid="{9A7F754C-C95A-4A6E-AF1B-677610BFC5B8}"/>
    <cellStyle name="Comma 3 2 5 6 3 2" xfId="40047" xr:uid="{B2D6654A-42EB-44ED-BD74-13E85D63681E}"/>
    <cellStyle name="Comma 3 2 5 6 4" xfId="27759" xr:uid="{5A342632-6877-4DC5-9D9E-3766910A90DE}"/>
    <cellStyle name="Comma 3 2 5 7" xfId="6255" xr:uid="{66330113-D25B-4F5B-BB5F-342638D1BFDE}"/>
    <cellStyle name="Comma 3 2 5 7 2" xfId="18543" xr:uid="{36519C9E-B98E-4479-84DB-A37FA5016D8C}"/>
    <cellStyle name="Comma 3 2 5 7 2 2" xfId="43119" xr:uid="{0DF638E0-768E-4DD1-A6F4-45679CFE9A6A}"/>
    <cellStyle name="Comma 3 2 5 7 3" xfId="30831" xr:uid="{8D83FCBA-F519-4653-BC4F-627B5A60CC23}"/>
    <cellStyle name="Comma 3 2 5 8" xfId="12399" xr:uid="{F1A5451B-DC3D-4CD5-8AA9-BE4E59118F6B}"/>
    <cellStyle name="Comma 3 2 5 8 2" xfId="36975" xr:uid="{40408DA1-629F-4F99-AF95-C7B6DF53BBF9}"/>
    <cellStyle name="Comma 3 2 5 9" xfId="24687" xr:uid="{4401E1C6-4C96-40FE-84F8-1F3F152EA0D4}"/>
    <cellStyle name="Comma 3 2 6" xfId="207" xr:uid="{52D54AB3-42E2-4A50-9684-CC91B66AC1A4}"/>
    <cellStyle name="Comma 3 2 6 2" xfId="591" xr:uid="{F5488CDF-4753-4102-B909-72AAE8496253}"/>
    <cellStyle name="Comma 3 2 6 2 2" xfId="1359" xr:uid="{C090A27D-A044-4C62-BE39-31B92A2452EA}"/>
    <cellStyle name="Comma 3 2 6 2 2 2" xfId="2895" xr:uid="{FA4CF215-2603-466C-BE53-6B1B206C4B25}"/>
    <cellStyle name="Comma 3 2 6 2 2 2 2" xfId="5967" xr:uid="{E3791260-7667-4C99-8396-80B266EFDFE5}"/>
    <cellStyle name="Comma 3 2 6 2 2 2 2 2" xfId="12111" xr:uid="{C29A3E81-C46C-492D-B9CA-58E3EB48717B}"/>
    <cellStyle name="Comma 3 2 6 2 2 2 2 2 2" xfId="24399" xr:uid="{AEA5C3AB-7DA1-4085-8C7A-F6CB07184B13}"/>
    <cellStyle name="Comma 3 2 6 2 2 2 2 2 2 2" xfId="48975" xr:uid="{1AA8BEAB-1B11-4189-BB65-A0ABB9D99CF4}"/>
    <cellStyle name="Comma 3 2 6 2 2 2 2 2 3" xfId="36687" xr:uid="{7DDA3EA7-2BB2-4E86-9526-8655672324D1}"/>
    <cellStyle name="Comma 3 2 6 2 2 2 2 3" xfId="18255" xr:uid="{F3B6BD2E-0B42-4BD8-8DD6-A095D2020085}"/>
    <cellStyle name="Comma 3 2 6 2 2 2 2 3 2" xfId="42831" xr:uid="{887A11ED-AD80-40B5-AAED-4A8FB9B98526}"/>
    <cellStyle name="Comma 3 2 6 2 2 2 2 4" xfId="30543" xr:uid="{DD8EF30A-CBFD-458F-A6CB-DEF1068A2EE8}"/>
    <cellStyle name="Comma 3 2 6 2 2 2 3" xfId="9039" xr:uid="{54152E42-F8E9-4D6F-928A-E229004A947E}"/>
    <cellStyle name="Comma 3 2 6 2 2 2 3 2" xfId="21327" xr:uid="{4191908E-A5BB-4CE9-8E8C-492BFEE96196}"/>
    <cellStyle name="Comma 3 2 6 2 2 2 3 2 2" xfId="45903" xr:uid="{05B4445A-61CF-46DB-A537-4F02EB54CC3F}"/>
    <cellStyle name="Comma 3 2 6 2 2 2 3 3" xfId="33615" xr:uid="{C5FE5B97-E344-4139-91F3-F55276DB0C3A}"/>
    <cellStyle name="Comma 3 2 6 2 2 2 4" xfId="15183" xr:uid="{A20C122B-17B5-42DA-9839-0FB22F761A2F}"/>
    <cellStyle name="Comma 3 2 6 2 2 2 4 2" xfId="39759" xr:uid="{2CCF99AB-853F-4F0D-8873-CC43716FDA46}"/>
    <cellStyle name="Comma 3 2 6 2 2 2 5" xfId="27471" xr:uid="{16BA7FF3-5A39-46E8-AC8D-07275F9C4D4E}"/>
    <cellStyle name="Comma 3 2 6 2 2 3" xfId="4431" xr:uid="{ACB693AE-6836-4320-A755-6E79E50E35C5}"/>
    <cellStyle name="Comma 3 2 6 2 2 3 2" xfId="10575" xr:uid="{EE08DE77-359A-4ACB-8D25-67368A498E53}"/>
    <cellStyle name="Comma 3 2 6 2 2 3 2 2" xfId="22863" xr:uid="{402F28C8-2673-428D-9E6A-A75BCA5AE7DC}"/>
    <cellStyle name="Comma 3 2 6 2 2 3 2 2 2" xfId="47439" xr:uid="{B942CFAA-4539-4E44-9FFA-BE3FC989EEA8}"/>
    <cellStyle name="Comma 3 2 6 2 2 3 2 3" xfId="35151" xr:uid="{ED339C54-0CFB-4B33-AA77-E005EFEC6E02}"/>
    <cellStyle name="Comma 3 2 6 2 2 3 3" xfId="16719" xr:uid="{FFEADFD6-6B89-455C-A536-4F72965BCC70}"/>
    <cellStyle name="Comma 3 2 6 2 2 3 3 2" xfId="41295" xr:uid="{4489457E-71AC-445E-842A-7CAB5C973F73}"/>
    <cellStyle name="Comma 3 2 6 2 2 3 4" xfId="29007" xr:uid="{A7E0BE07-DB03-4487-A923-D3F264B29662}"/>
    <cellStyle name="Comma 3 2 6 2 2 4" xfId="7503" xr:uid="{3A4114B8-2BCA-45DD-89FA-1ADF070CDD7B}"/>
    <cellStyle name="Comma 3 2 6 2 2 4 2" xfId="19791" xr:uid="{7D65FDFF-68CD-4011-939F-04C635FD7893}"/>
    <cellStyle name="Comma 3 2 6 2 2 4 2 2" xfId="44367" xr:uid="{1DE7DA1F-AA07-40FE-82A8-72AED662D6C3}"/>
    <cellStyle name="Comma 3 2 6 2 2 4 3" xfId="32079" xr:uid="{6DCB6A0E-4553-437D-8849-45C0D6D5D560}"/>
    <cellStyle name="Comma 3 2 6 2 2 5" xfId="13647" xr:uid="{747FE061-EC7C-4C24-AD10-CC1D14529C4B}"/>
    <cellStyle name="Comma 3 2 6 2 2 5 2" xfId="38223" xr:uid="{A757B6C8-7ADA-4045-A244-82F88BB26DF2}"/>
    <cellStyle name="Comma 3 2 6 2 2 6" xfId="25935" xr:uid="{79187626-C6CD-49C1-8904-ECCC150E3535}"/>
    <cellStyle name="Comma 3 2 6 2 3" xfId="2127" xr:uid="{74C799D0-496E-420B-9260-E6A880B20102}"/>
    <cellStyle name="Comma 3 2 6 2 3 2" xfId="5199" xr:uid="{452A10B0-D394-4765-B4EF-0A05E294F100}"/>
    <cellStyle name="Comma 3 2 6 2 3 2 2" xfId="11343" xr:uid="{2C66145B-BED2-45C3-9762-EC84DB6A702D}"/>
    <cellStyle name="Comma 3 2 6 2 3 2 2 2" xfId="23631" xr:uid="{0FCC825C-B76E-4CEE-819A-481BA2186AC8}"/>
    <cellStyle name="Comma 3 2 6 2 3 2 2 2 2" xfId="48207" xr:uid="{3B0AF0F8-EE74-4C65-8B36-8B3BEFE8BEC1}"/>
    <cellStyle name="Comma 3 2 6 2 3 2 2 3" xfId="35919" xr:uid="{63BAE8DA-1EF8-4564-9605-D40DF944C705}"/>
    <cellStyle name="Comma 3 2 6 2 3 2 3" xfId="17487" xr:uid="{2FDD18E5-3417-48E5-97A9-9E1F9F944226}"/>
    <cellStyle name="Comma 3 2 6 2 3 2 3 2" xfId="42063" xr:uid="{0A6C6320-0298-418E-B97E-78593ABF27D9}"/>
    <cellStyle name="Comma 3 2 6 2 3 2 4" xfId="29775" xr:uid="{D994E945-703F-4618-A5B0-54331E7B06D0}"/>
    <cellStyle name="Comma 3 2 6 2 3 3" xfId="8271" xr:uid="{E60DD87C-4C77-48AA-BF37-011B3DF7C096}"/>
    <cellStyle name="Comma 3 2 6 2 3 3 2" xfId="20559" xr:uid="{79337694-331F-498D-BA05-31042B65CC6A}"/>
    <cellStyle name="Comma 3 2 6 2 3 3 2 2" xfId="45135" xr:uid="{9190C29E-F7F0-444E-8836-E4E75EC41785}"/>
    <cellStyle name="Comma 3 2 6 2 3 3 3" xfId="32847" xr:uid="{995FD657-367A-48ED-83EA-32A422491197}"/>
    <cellStyle name="Comma 3 2 6 2 3 4" xfId="14415" xr:uid="{8CC1085B-50A6-4075-8DA1-71EFC7C45F97}"/>
    <cellStyle name="Comma 3 2 6 2 3 4 2" xfId="38991" xr:uid="{AEC37DAE-0B4B-4FAB-A3BC-5F00D46222DE}"/>
    <cellStyle name="Comma 3 2 6 2 3 5" xfId="26703" xr:uid="{14B8DCCF-5735-4B85-A448-7CDDE22DCD8B}"/>
    <cellStyle name="Comma 3 2 6 2 4" xfId="3663" xr:uid="{26FDD873-A7EE-42B7-857E-6C2D8106EE7C}"/>
    <cellStyle name="Comma 3 2 6 2 4 2" xfId="9807" xr:uid="{7112F5D5-9253-413A-84C3-B282D4497FDB}"/>
    <cellStyle name="Comma 3 2 6 2 4 2 2" xfId="22095" xr:uid="{79C503D4-6FDA-4ECD-B617-BFB0E789C752}"/>
    <cellStyle name="Comma 3 2 6 2 4 2 2 2" xfId="46671" xr:uid="{49A64079-4278-4AC2-B815-8910696B338B}"/>
    <cellStyle name="Comma 3 2 6 2 4 2 3" xfId="34383" xr:uid="{4EC44814-D54C-40A1-8A72-B3FEDF120D90}"/>
    <cellStyle name="Comma 3 2 6 2 4 3" xfId="15951" xr:uid="{824D2E6C-AE62-4FB0-847E-96EAE2628404}"/>
    <cellStyle name="Comma 3 2 6 2 4 3 2" xfId="40527" xr:uid="{7FFFAD23-A153-4424-88FD-58049BC93001}"/>
    <cellStyle name="Comma 3 2 6 2 4 4" xfId="28239" xr:uid="{A2BF71BC-E942-4EBE-BF39-A80359B6D107}"/>
    <cellStyle name="Comma 3 2 6 2 5" xfId="6735" xr:uid="{4509E7DC-253B-41A3-9CA8-5974D8D4663A}"/>
    <cellStyle name="Comma 3 2 6 2 5 2" xfId="19023" xr:uid="{6135C036-8F08-4F8D-999F-067A29999739}"/>
    <cellStyle name="Comma 3 2 6 2 5 2 2" xfId="43599" xr:uid="{F55DE8D9-D710-41FC-BE26-3428DABFD4B3}"/>
    <cellStyle name="Comma 3 2 6 2 5 3" xfId="31311" xr:uid="{F6455C4C-0EE6-4E0E-9317-A1B258040AEB}"/>
    <cellStyle name="Comma 3 2 6 2 6" xfId="12879" xr:uid="{08D80453-0B90-4ABD-8A71-CEC4810A0F65}"/>
    <cellStyle name="Comma 3 2 6 2 6 2" xfId="37455" xr:uid="{FB4879EB-2AA3-465C-8078-C65DF534F27C}"/>
    <cellStyle name="Comma 3 2 6 2 7" xfId="25167" xr:uid="{FF0065B4-6E42-431C-96DB-F5ED1E9A6EE7}"/>
    <cellStyle name="Comma 3 2 6 3" xfId="975" xr:uid="{5F345038-8FB9-408F-883B-DEA74E221BAE}"/>
    <cellStyle name="Comma 3 2 6 3 2" xfId="2511" xr:uid="{979C7203-C3B8-44F1-B383-42ECBE0ED5FD}"/>
    <cellStyle name="Comma 3 2 6 3 2 2" xfId="5583" xr:uid="{72AF7829-5DFD-445B-A6D4-28BA5043F03F}"/>
    <cellStyle name="Comma 3 2 6 3 2 2 2" xfId="11727" xr:uid="{38871F6D-5F16-4F05-8E80-868C033EFF39}"/>
    <cellStyle name="Comma 3 2 6 3 2 2 2 2" xfId="24015" xr:uid="{23F95ACC-C0C8-41EF-BFB6-64C5662647FF}"/>
    <cellStyle name="Comma 3 2 6 3 2 2 2 2 2" xfId="48591" xr:uid="{B8204F29-9E60-4B41-AAB7-EAA3284CAA7D}"/>
    <cellStyle name="Comma 3 2 6 3 2 2 2 3" xfId="36303" xr:uid="{CF240A8C-8B4B-47B2-A807-927DFFD01406}"/>
    <cellStyle name="Comma 3 2 6 3 2 2 3" xfId="17871" xr:uid="{8659C250-1F4B-46DC-AB19-F0FE36F24FA1}"/>
    <cellStyle name="Comma 3 2 6 3 2 2 3 2" xfId="42447" xr:uid="{996A3020-1C7D-4ACD-A871-0E6F617CEE98}"/>
    <cellStyle name="Comma 3 2 6 3 2 2 4" xfId="30159" xr:uid="{3E779D57-1E9F-4ECF-8424-58C75E2ACAF8}"/>
    <cellStyle name="Comma 3 2 6 3 2 3" xfId="8655" xr:uid="{DBD99C15-F0C4-4622-8BC3-0CB8A6560812}"/>
    <cellStyle name="Comma 3 2 6 3 2 3 2" xfId="20943" xr:uid="{2512C2FD-6974-4A3A-AABE-BC54A673CC21}"/>
    <cellStyle name="Comma 3 2 6 3 2 3 2 2" xfId="45519" xr:uid="{D2810F58-2BDB-4F97-8D85-454E837439B6}"/>
    <cellStyle name="Comma 3 2 6 3 2 3 3" xfId="33231" xr:uid="{0A399476-C4BA-4D51-8250-E48C99F38180}"/>
    <cellStyle name="Comma 3 2 6 3 2 4" xfId="14799" xr:uid="{CDEC20F6-0483-4BB9-BBE1-798C8C6EE129}"/>
    <cellStyle name="Comma 3 2 6 3 2 4 2" xfId="39375" xr:uid="{6160F92A-C277-4B73-96A2-9939E55CA905}"/>
    <cellStyle name="Comma 3 2 6 3 2 5" xfId="27087" xr:uid="{7813726E-386E-47C6-B210-CD6153C7C632}"/>
    <cellStyle name="Comma 3 2 6 3 3" xfId="4047" xr:uid="{1038E0F9-CE83-4662-8388-1FB266D28043}"/>
    <cellStyle name="Comma 3 2 6 3 3 2" xfId="10191" xr:uid="{12128D75-B298-4ABA-A8C2-263F3016B411}"/>
    <cellStyle name="Comma 3 2 6 3 3 2 2" xfId="22479" xr:uid="{4E95A0D4-29AA-48F4-8F4D-C56B255EFB2C}"/>
    <cellStyle name="Comma 3 2 6 3 3 2 2 2" xfId="47055" xr:uid="{4DBF12FD-9483-4859-98FD-066B63CECA9F}"/>
    <cellStyle name="Comma 3 2 6 3 3 2 3" xfId="34767" xr:uid="{709DA2E1-6768-4958-93D0-19CBD42D6536}"/>
    <cellStyle name="Comma 3 2 6 3 3 3" xfId="16335" xr:uid="{D260C3D9-6BF7-4ED2-B8B4-C1438362E1A2}"/>
    <cellStyle name="Comma 3 2 6 3 3 3 2" xfId="40911" xr:uid="{19174F7D-6C79-45DC-8390-086D7791C3B1}"/>
    <cellStyle name="Comma 3 2 6 3 3 4" xfId="28623" xr:uid="{B11086F0-6DA1-4B6E-8469-3AC1BAED1430}"/>
    <cellStyle name="Comma 3 2 6 3 4" xfId="7119" xr:uid="{45F71F0E-FDA8-4747-AF19-6436F244666F}"/>
    <cellStyle name="Comma 3 2 6 3 4 2" xfId="19407" xr:uid="{5C6E7DE1-53FE-4EA5-83C8-050513B875CA}"/>
    <cellStyle name="Comma 3 2 6 3 4 2 2" xfId="43983" xr:uid="{406BA143-A934-40BA-B079-5F2B523F32D6}"/>
    <cellStyle name="Comma 3 2 6 3 4 3" xfId="31695" xr:uid="{8CB9CC24-3FF4-4F49-A2F9-4A43BC918A5A}"/>
    <cellStyle name="Comma 3 2 6 3 5" xfId="13263" xr:uid="{10B3FA9F-4742-4C9A-A8C6-82E679F2CD4B}"/>
    <cellStyle name="Comma 3 2 6 3 5 2" xfId="37839" xr:uid="{8C0C4130-0395-4120-8736-AABDEFBAF842}"/>
    <cellStyle name="Comma 3 2 6 3 6" xfId="25551" xr:uid="{B23D2BD0-F5F7-4301-984C-EE1F7B80BBF4}"/>
    <cellStyle name="Comma 3 2 6 4" xfId="1743" xr:uid="{D6B54D09-9FB4-4917-9080-4D4A5C868FA5}"/>
    <cellStyle name="Comma 3 2 6 4 2" xfId="4815" xr:uid="{6C6F4D33-2814-4978-95B9-8586A7608403}"/>
    <cellStyle name="Comma 3 2 6 4 2 2" xfId="10959" xr:uid="{53A0C21B-8656-498E-A178-3AD2CD24BC8B}"/>
    <cellStyle name="Comma 3 2 6 4 2 2 2" xfId="23247" xr:uid="{4863B4FC-1588-4FA8-AEAB-5468DAE189C8}"/>
    <cellStyle name="Comma 3 2 6 4 2 2 2 2" xfId="47823" xr:uid="{03FB1F90-5A37-421C-AAD4-4B916F0E2BE9}"/>
    <cellStyle name="Comma 3 2 6 4 2 2 3" xfId="35535" xr:uid="{F259FF65-3BA4-472B-8095-0D35D3AF1C78}"/>
    <cellStyle name="Comma 3 2 6 4 2 3" xfId="17103" xr:uid="{91E181C5-BA89-494E-91E2-6F5638E5D52E}"/>
    <cellStyle name="Comma 3 2 6 4 2 3 2" xfId="41679" xr:uid="{15D4F9CC-6876-4236-8759-A30A1E25A59D}"/>
    <cellStyle name="Comma 3 2 6 4 2 4" xfId="29391" xr:uid="{E6E83A3A-8CE5-4288-9420-1CE2CFB67E53}"/>
    <cellStyle name="Comma 3 2 6 4 3" xfId="7887" xr:uid="{DC4E12E8-58C2-4EFC-8E9A-0FDC4F3B269C}"/>
    <cellStyle name="Comma 3 2 6 4 3 2" xfId="20175" xr:uid="{1EB5CF86-657F-4752-89D6-E6852F3859D7}"/>
    <cellStyle name="Comma 3 2 6 4 3 2 2" xfId="44751" xr:uid="{0AB3A58E-5993-42C0-86B5-A10C0EF00A16}"/>
    <cellStyle name="Comma 3 2 6 4 3 3" xfId="32463" xr:uid="{1FD7D8F5-79FF-444A-BE26-7A7C239EFA29}"/>
    <cellStyle name="Comma 3 2 6 4 4" xfId="14031" xr:uid="{EA1DA7C6-8863-4BE3-AFFA-D100442096AB}"/>
    <cellStyle name="Comma 3 2 6 4 4 2" xfId="38607" xr:uid="{CC9987A9-11D5-4A78-A5ED-FA9B47A81BA5}"/>
    <cellStyle name="Comma 3 2 6 4 5" xfId="26319" xr:uid="{AC326E17-7D57-4663-8E3F-7E9F67C71170}"/>
    <cellStyle name="Comma 3 2 6 5" xfId="3279" xr:uid="{A949ABB2-FE9A-4A4C-9FAD-7B65A5435357}"/>
    <cellStyle name="Comma 3 2 6 5 2" xfId="9423" xr:uid="{2514402C-B89F-4CD5-8710-F1D495BED994}"/>
    <cellStyle name="Comma 3 2 6 5 2 2" xfId="21711" xr:uid="{F7D9B44D-696C-4C53-8591-4E43C0253F69}"/>
    <cellStyle name="Comma 3 2 6 5 2 2 2" xfId="46287" xr:uid="{E8C833CD-85EE-4FE1-AB46-1DC7139DA7BA}"/>
    <cellStyle name="Comma 3 2 6 5 2 3" xfId="33999" xr:uid="{CB185AAC-C7C8-4232-8C12-8E28B54D5F02}"/>
    <cellStyle name="Comma 3 2 6 5 3" xfId="15567" xr:uid="{A5A94DFA-E592-4994-B609-5FC87D7A6C66}"/>
    <cellStyle name="Comma 3 2 6 5 3 2" xfId="40143" xr:uid="{AF4BD669-B7D0-413A-98F8-C537289CAB12}"/>
    <cellStyle name="Comma 3 2 6 5 4" xfId="27855" xr:uid="{82B519D7-AA5D-4083-A17D-7AF5F32BED0B}"/>
    <cellStyle name="Comma 3 2 6 6" xfId="6351" xr:uid="{E0D2D296-B5E0-47F9-BDF1-CBF9268580F7}"/>
    <cellStyle name="Comma 3 2 6 6 2" xfId="18639" xr:uid="{F2BEFA7A-EF88-47CD-AC58-DAC635CC91CC}"/>
    <cellStyle name="Comma 3 2 6 6 2 2" xfId="43215" xr:uid="{BE97D187-2F0F-4A29-BB67-0C303B463C76}"/>
    <cellStyle name="Comma 3 2 6 6 3" xfId="30927" xr:uid="{269A755F-F0EC-42B1-B627-575BAE3AD520}"/>
    <cellStyle name="Comma 3 2 6 7" xfId="12495" xr:uid="{110E2716-0FA0-4EB5-8F0D-84A70DC672BF}"/>
    <cellStyle name="Comma 3 2 6 7 2" xfId="37071" xr:uid="{8F5A5E47-5B64-48A2-96B3-B41A99F38718}"/>
    <cellStyle name="Comma 3 2 6 8" xfId="24783" xr:uid="{4556D998-271C-4B22-B9E2-B11609526EB6}"/>
    <cellStyle name="Comma 3 2 7" xfId="399" xr:uid="{648F7085-749D-4F4E-8E32-9BDD6B1D062D}"/>
    <cellStyle name="Comma 3 2 7 2" xfId="1167" xr:uid="{9E82866D-2C58-44DC-B388-913CE91BE6CF}"/>
    <cellStyle name="Comma 3 2 7 2 2" xfId="2703" xr:uid="{09C717C6-D144-4722-95DB-AB543C00BA3C}"/>
    <cellStyle name="Comma 3 2 7 2 2 2" xfId="5775" xr:uid="{71899963-A57A-4A29-93B9-3FC060345544}"/>
    <cellStyle name="Comma 3 2 7 2 2 2 2" xfId="11919" xr:uid="{51166E95-7076-44FC-8A48-05FF3F41DD4B}"/>
    <cellStyle name="Comma 3 2 7 2 2 2 2 2" xfId="24207" xr:uid="{DD439C78-8997-4A45-BEE9-E79C5AA9CDCB}"/>
    <cellStyle name="Comma 3 2 7 2 2 2 2 2 2" xfId="48783" xr:uid="{298E74AF-710E-4FA2-B4D5-F79FDEC40193}"/>
    <cellStyle name="Comma 3 2 7 2 2 2 2 3" xfId="36495" xr:uid="{81BD4667-EB60-49CF-A94A-569A3BA242AA}"/>
    <cellStyle name="Comma 3 2 7 2 2 2 3" xfId="18063" xr:uid="{84A60B19-E2AC-40B0-B42B-9D87490B6CC3}"/>
    <cellStyle name="Comma 3 2 7 2 2 2 3 2" xfId="42639" xr:uid="{EE3565DC-EC46-4383-9AF1-6C68AECAD561}"/>
    <cellStyle name="Comma 3 2 7 2 2 2 4" xfId="30351" xr:uid="{C7B8A6FB-8645-492D-9D1F-6E1D3C9A19BA}"/>
    <cellStyle name="Comma 3 2 7 2 2 3" xfId="8847" xr:uid="{8231AB08-74F5-41F2-8C0E-80CB045329A2}"/>
    <cellStyle name="Comma 3 2 7 2 2 3 2" xfId="21135" xr:uid="{4EF9DB83-F944-4CF2-ACAC-EF62E2DF5379}"/>
    <cellStyle name="Comma 3 2 7 2 2 3 2 2" xfId="45711" xr:uid="{939EFF55-3071-4B53-A00E-A2EE953C6F62}"/>
    <cellStyle name="Comma 3 2 7 2 2 3 3" xfId="33423" xr:uid="{8A49B904-5A59-4D53-8117-28091B25AF24}"/>
    <cellStyle name="Comma 3 2 7 2 2 4" xfId="14991" xr:uid="{1D0F9B32-6C6F-4F6D-B5AF-E0909B7EC3E0}"/>
    <cellStyle name="Comma 3 2 7 2 2 4 2" xfId="39567" xr:uid="{1FD05D2A-259D-4301-9719-D908B362C347}"/>
    <cellStyle name="Comma 3 2 7 2 2 5" xfId="27279" xr:uid="{F7159B56-3068-4780-8807-200D4CB66E1B}"/>
    <cellStyle name="Comma 3 2 7 2 3" xfId="4239" xr:uid="{53410FA3-C3E1-4388-A1B2-F1ABC7F20A22}"/>
    <cellStyle name="Comma 3 2 7 2 3 2" xfId="10383" xr:uid="{D6696582-540A-473E-9CBB-BB050C3CABDE}"/>
    <cellStyle name="Comma 3 2 7 2 3 2 2" xfId="22671" xr:uid="{DF06B1CC-560F-4DF4-831D-D3E5BA1A7E55}"/>
    <cellStyle name="Comma 3 2 7 2 3 2 2 2" xfId="47247" xr:uid="{50F83FFA-A289-4AE1-B01E-351F1FE98D3B}"/>
    <cellStyle name="Comma 3 2 7 2 3 2 3" xfId="34959" xr:uid="{32E05B41-2567-451F-8287-4F2F6CA0A22C}"/>
    <cellStyle name="Comma 3 2 7 2 3 3" xfId="16527" xr:uid="{41DAFBB1-D1F6-4792-9EF5-A6F248FF95E0}"/>
    <cellStyle name="Comma 3 2 7 2 3 3 2" xfId="41103" xr:uid="{12BBAE3E-AB65-4454-93E1-70873281000E}"/>
    <cellStyle name="Comma 3 2 7 2 3 4" xfId="28815" xr:uid="{54F52417-6BB4-48D0-B96F-C920D301FB4B}"/>
    <cellStyle name="Comma 3 2 7 2 4" xfId="7311" xr:uid="{09B0A8A6-A417-4ECE-82DE-2E2E28B4E77D}"/>
    <cellStyle name="Comma 3 2 7 2 4 2" xfId="19599" xr:uid="{5869B9CD-FD1B-44A8-9154-E47DE42BCE24}"/>
    <cellStyle name="Comma 3 2 7 2 4 2 2" xfId="44175" xr:uid="{66E79D3F-AD2F-4DFF-894D-8D904016C85D}"/>
    <cellStyle name="Comma 3 2 7 2 4 3" xfId="31887" xr:uid="{894D207E-2EB2-4AB2-BD8D-BBB926941B68}"/>
    <cellStyle name="Comma 3 2 7 2 5" xfId="13455" xr:uid="{317EC656-3519-4780-8284-5F6B1C206085}"/>
    <cellStyle name="Comma 3 2 7 2 5 2" xfId="38031" xr:uid="{67D518A8-7C3A-45FC-AA98-B646A36BA3C2}"/>
    <cellStyle name="Comma 3 2 7 2 6" xfId="25743" xr:uid="{6B190DC3-DB76-4E54-AC6F-B6F2B249D21D}"/>
    <cellStyle name="Comma 3 2 7 3" xfId="1935" xr:uid="{ACE916E6-D0DB-4F4F-9652-7DAD830F7685}"/>
    <cellStyle name="Comma 3 2 7 3 2" xfId="5007" xr:uid="{EC7062CA-EBCA-459A-80EA-DB5C069607CF}"/>
    <cellStyle name="Comma 3 2 7 3 2 2" xfId="11151" xr:uid="{4025A783-F8E4-4B35-9E54-921727DD9969}"/>
    <cellStyle name="Comma 3 2 7 3 2 2 2" xfId="23439" xr:uid="{57D6E645-AD42-4B08-9C2E-9BB5153456DF}"/>
    <cellStyle name="Comma 3 2 7 3 2 2 2 2" xfId="48015" xr:uid="{6DC4018F-7D7C-43BE-8563-B197F79FD53F}"/>
    <cellStyle name="Comma 3 2 7 3 2 2 3" xfId="35727" xr:uid="{14427596-3A91-416C-8D99-DB30C61D5A8E}"/>
    <cellStyle name="Comma 3 2 7 3 2 3" xfId="17295" xr:uid="{52AA72B5-FD59-4616-8E5B-C2DB3DE96D67}"/>
    <cellStyle name="Comma 3 2 7 3 2 3 2" xfId="41871" xr:uid="{5FF6222D-0B4F-4518-A9D2-721726F011E7}"/>
    <cellStyle name="Comma 3 2 7 3 2 4" xfId="29583" xr:uid="{F7B276C3-F897-44C3-9F9F-256C03512922}"/>
    <cellStyle name="Comma 3 2 7 3 3" xfId="8079" xr:uid="{7B5DB624-5E89-4A11-ABD4-EC8E76840A23}"/>
    <cellStyle name="Comma 3 2 7 3 3 2" xfId="20367" xr:uid="{946C2B8A-C629-4D68-A654-52C78AFBDA16}"/>
    <cellStyle name="Comma 3 2 7 3 3 2 2" xfId="44943" xr:uid="{7A6AE781-E07A-4036-BC05-84F2104740DE}"/>
    <cellStyle name="Comma 3 2 7 3 3 3" xfId="32655" xr:uid="{03CCF82B-3DE1-4D80-8A47-B6CCF49BD116}"/>
    <cellStyle name="Comma 3 2 7 3 4" xfId="14223" xr:uid="{0BB15B92-B65B-4954-9F15-72C622911434}"/>
    <cellStyle name="Comma 3 2 7 3 4 2" xfId="38799" xr:uid="{6175E30F-B655-4893-A419-685709E989DD}"/>
    <cellStyle name="Comma 3 2 7 3 5" xfId="26511" xr:uid="{84C058E0-501F-4DDF-8584-3F40DB01729B}"/>
    <cellStyle name="Comma 3 2 7 4" xfId="3471" xr:uid="{85B910BA-1109-46F4-8D6A-B6DC1B122845}"/>
    <cellStyle name="Comma 3 2 7 4 2" xfId="9615" xr:uid="{A272E96B-0D73-4FA2-BF23-D66D307A36B9}"/>
    <cellStyle name="Comma 3 2 7 4 2 2" xfId="21903" xr:uid="{6B644CD6-1693-40F0-8440-14A2732E729F}"/>
    <cellStyle name="Comma 3 2 7 4 2 2 2" xfId="46479" xr:uid="{AD7E748B-D2FD-4F0F-960F-392DCCD3C981}"/>
    <cellStyle name="Comma 3 2 7 4 2 3" xfId="34191" xr:uid="{F72BDDF7-15CC-4DA0-B76A-AC405C6EE077}"/>
    <cellStyle name="Comma 3 2 7 4 3" xfId="15759" xr:uid="{8F7D2FA8-BD42-4608-9025-091CAC4DC83B}"/>
    <cellStyle name="Comma 3 2 7 4 3 2" xfId="40335" xr:uid="{D61EE2C8-932C-4E19-B277-36886A131A76}"/>
    <cellStyle name="Comma 3 2 7 4 4" xfId="28047" xr:uid="{D29915C1-1ED7-41D2-9388-07CCAC493696}"/>
    <cellStyle name="Comma 3 2 7 5" xfId="6543" xr:uid="{2A8654B6-3E16-4D5E-80E9-E9FD6187FA4E}"/>
    <cellStyle name="Comma 3 2 7 5 2" xfId="18831" xr:uid="{5B7F1554-AC0C-4C8F-A428-C4F36D51B5B6}"/>
    <cellStyle name="Comma 3 2 7 5 2 2" xfId="43407" xr:uid="{96AC3AB3-E986-40AE-A96C-1C89E05F77D8}"/>
    <cellStyle name="Comma 3 2 7 5 3" xfId="31119" xr:uid="{CDB3D470-308A-46CF-B1DD-FF8D3D0321F1}"/>
    <cellStyle name="Comma 3 2 7 6" xfId="12687" xr:uid="{5C2BDC2D-3F62-45C2-AA77-34F56CE13D80}"/>
    <cellStyle name="Comma 3 2 7 6 2" xfId="37263" xr:uid="{B050619B-A7A4-476E-97D7-486152611C74}"/>
    <cellStyle name="Comma 3 2 7 7" xfId="24975" xr:uid="{E2983CD1-7D1C-48A5-8EAF-571B87E114D3}"/>
    <cellStyle name="Comma 3 2 8" xfId="783" xr:uid="{9130119A-C20D-43EC-819E-5C476917DB1C}"/>
    <cellStyle name="Comma 3 2 8 2" xfId="2319" xr:uid="{9493C5BB-51E1-459B-8133-7C6141EDAE89}"/>
    <cellStyle name="Comma 3 2 8 2 2" xfId="5391" xr:uid="{8A851DAC-B887-41AD-9266-8041152E3BC7}"/>
    <cellStyle name="Comma 3 2 8 2 2 2" xfId="11535" xr:uid="{ED568A35-45EF-4968-AAB5-A25F63C16BD6}"/>
    <cellStyle name="Comma 3 2 8 2 2 2 2" xfId="23823" xr:uid="{1C5C0F04-0F8A-4451-9A4F-55A624624353}"/>
    <cellStyle name="Comma 3 2 8 2 2 2 2 2" xfId="48399" xr:uid="{041ACAEC-84AF-4316-821A-7124572224EB}"/>
    <cellStyle name="Comma 3 2 8 2 2 2 3" xfId="36111" xr:uid="{0A71378F-D87C-4B13-A82B-4CEA2C9CFAC3}"/>
    <cellStyle name="Comma 3 2 8 2 2 3" xfId="17679" xr:uid="{E3F64BF5-4A90-4515-91C3-88ECCDCE50E7}"/>
    <cellStyle name="Comma 3 2 8 2 2 3 2" xfId="42255" xr:uid="{14016482-E794-46FC-A4F5-9A04532C90E1}"/>
    <cellStyle name="Comma 3 2 8 2 2 4" xfId="29967" xr:uid="{020C9FC8-ADCA-4099-8F9A-3D4CC37A4059}"/>
    <cellStyle name="Comma 3 2 8 2 3" xfId="8463" xr:uid="{ED40B2B8-24B5-4E2B-BD06-E23D838D3558}"/>
    <cellStyle name="Comma 3 2 8 2 3 2" xfId="20751" xr:uid="{A27468BC-C64A-428A-BA34-88888D02D84A}"/>
    <cellStyle name="Comma 3 2 8 2 3 2 2" xfId="45327" xr:uid="{B11C797D-4F6B-4338-A018-413933910BFA}"/>
    <cellStyle name="Comma 3 2 8 2 3 3" xfId="33039" xr:uid="{11F19EE5-2B25-4DF5-B3D3-7C6AF720FBB5}"/>
    <cellStyle name="Comma 3 2 8 2 4" xfId="14607" xr:uid="{B0A31B8F-832D-4202-ACB3-21EDDD669C23}"/>
    <cellStyle name="Comma 3 2 8 2 4 2" xfId="39183" xr:uid="{180AC174-C953-4FD0-86CB-199C5D85849B}"/>
    <cellStyle name="Comma 3 2 8 2 5" xfId="26895" xr:uid="{52617886-957B-45F4-8C55-997AD73810AA}"/>
    <cellStyle name="Comma 3 2 8 3" xfId="3855" xr:uid="{C080F783-672E-4CC8-8B17-C033C14F3540}"/>
    <cellStyle name="Comma 3 2 8 3 2" xfId="9999" xr:uid="{BB3358A0-3079-498E-AE3C-7FA6FA24EF52}"/>
    <cellStyle name="Comma 3 2 8 3 2 2" xfId="22287" xr:uid="{AD87ED18-8874-4AFE-9CD7-7C3C12C46F86}"/>
    <cellStyle name="Comma 3 2 8 3 2 2 2" xfId="46863" xr:uid="{CEBC4590-3C5C-4C9C-AF27-ADBE3A3D6B23}"/>
    <cellStyle name="Comma 3 2 8 3 2 3" xfId="34575" xr:uid="{17148006-EE75-4CD1-89A8-750261C96449}"/>
    <cellStyle name="Comma 3 2 8 3 3" xfId="16143" xr:uid="{12E2E665-F5B0-4721-9062-94797C1B5B70}"/>
    <cellStyle name="Comma 3 2 8 3 3 2" xfId="40719" xr:uid="{66256E74-198B-4270-B5DB-F88013E90139}"/>
    <cellStyle name="Comma 3 2 8 3 4" xfId="28431" xr:uid="{5C681F39-DC7C-49D0-B699-47AB06715E23}"/>
    <cellStyle name="Comma 3 2 8 4" xfId="6927" xr:uid="{4DFF1E14-F003-4F08-99C9-4938F7E13D06}"/>
    <cellStyle name="Comma 3 2 8 4 2" xfId="19215" xr:uid="{F1E442E6-EB41-47A2-B90E-A39A59D3A879}"/>
    <cellStyle name="Comma 3 2 8 4 2 2" xfId="43791" xr:uid="{4689F78E-4A50-401D-AB79-3FAE03954E0D}"/>
    <cellStyle name="Comma 3 2 8 4 3" xfId="31503" xr:uid="{6A72CB17-ACB1-4A6D-B223-058A6E945A78}"/>
    <cellStyle name="Comma 3 2 8 5" xfId="13071" xr:uid="{CE07D847-8907-48D6-9883-25B8019E213F}"/>
    <cellStyle name="Comma 3 2 8 5 2" xfId="37647" xr:uid="{706D13BD-CF8B-41B5-A3EA-FCAD66F9CCF7}"/>
    <cellStyle name="Comma 3 2 8 6" xfId="25359" xr:uid="{AB01B33B-90E9-4367-924F-B6B19C31E94E}"/>
    <cellStyle name="Comma 3 2 9" xfId="1551" xr:uid="{AFA47B33-A19A-4BA6-A01A-5379B109D7C2}"/>
    <cellStyle name="Comma 3 2 9 2" xfId="4623" xr:uid="{A78ED08D-5C1E-4983-8529-49951D850D4C}"/>
    <cellStyle name="Comma 3 2 9 2 2" xfId="10767" xr:uid="{582E697D-BF10-46A9-A4CA-D6210ECADB74}"/>
    <cellStyle name="Comma 3 2 9 2 2 2" xfId="23055" xr:uid="{07A3F186-2FAB-4772-935B-CE61D282347E}"/>
    <cellStyle name="Comma 3 2 9 2 2 2 2" xfId="47631" xr:uid="{C63703A3-97BB-45A2-9AF1-B9C1520B57AD}"/>
    <cellStyle name="Comma 3 2 9 2 2 3" xfId="35343" xr:uid="{B08A80F0-C60A-4496-962F-2CB28501CD45}"/>
    <cellStyle name="Comma 3 2 9 2 3" xfId="16911" xr:uid="{662CD761-1E53-4C09-9F21-BAAC5F4E4D81}"/>
    <cellStyle name="Comma 3 2 9 2 3 2" xfId="41487" xr:uid="{E690B139-4B2E-4D4C-B028-2C3DA206F6B5}"/>
    <cellStyle name="Comma 3 2 9 2 4" xfId="29199" xr:uid="{F6393219-7220-497D-89CF-806F3317EE25}"/>
    <cellStyle name="Comma 3 2 9 3" xfId="7695" xr:uid="{C2B836A8-F136-42B7-B901-0598A82C9040}"/>
    <cellStyle name="Comma 3 2 9 3 2" xfId="19983" xr:uid="{FBB16574-A614-450D-963B-80906926DFD9}"/>
    <cellStyle name="Comma 3 2 9 3 2 2" xfId="44559" xr:uid="{6490EB95-77CF-4856-ABBB-B64BAD0E4028}"/>
    <cellStyle name="Comma 3 2 9 3 3" xfId="32271" xr:uid="{415A84DB-B5DA-4FF7-B5B1-BADF6B4CB345}"/>
    <cellStyle name="Comma 3 2 9 4" xfId="13839" xr:uid="{26171E52-FE4E-4DEF-970C-16D84F589E98}"/>
    <cellStyle name="Comma 3 2 9 4 2" xfId="38415" xr:uid="{8AAC831D-53A5-464B-A3AA-A13B3412268C}"/>
    <cellStyle name="Comma 3 2 9 5" xfId="26127" xr:uid="{8A73AC21-7756-4649-B44B-D4EA6ACC7BA0}"/>
    <cellStyle name="Comma 3 3" xfId="20" xr:uid="{CA98B028-CCBA-4C6A-83F6-276F064E3627}"/>
    <cellStyle name="Comma 3 3 10" xfId="6166" xr:uid="{EFD9C39B-46B9-46FC-A8BE-A1661E54CE71}"/>
    <cellStyle name="Comma 3 3 10 2" xfId="18454" xr:uid="{A4FAAC01-5DDB-4E08-ADDC-E43E3580F74F}"/>
    <cellStyle name="Comma 3 3 10 2 2" xfId="43030" xr:uid="{DC8CC01D-1DDB-4F9B-AAE9-C89C2DB37784}"/>
    <cellStyle name="Comma 3 3 10 3" xfId="30742" xr:uid="{E684A703-D965-44D7-9D92-9317220109A9}"/>
    <cellStyle name="Comma 3 3 11" xfId="12310" xr:uid="{31942D58-C511-44AA-BF27-F4E98363204A}"/>
    <cellStyle name="Comma 3 3 11 2" xfId="36886" xr:uid="{6D0C14E7-A6C5-47E0-B854-8DC0450EDF7A}"/>
    <cellStyle name="Comma 3 3 12" xfId="24598" xr:uid="{C99C4762-F810-4ACA-B31D-55F841903C4E}"/>
    <cellStyle name="Comma 3 3 2" xfId="46" xr:uid="{92BCA671-7776-4C4E-8C60-87F6DA6838E3}"/>
    <cellStyle name="Comma 3 3 2 10" xfId="12334" xr:uid="{A7D20D69-B100-4F31-882B-3F21D613112C}"/>
    <cellStyle name="Comma 3 3 2 10 2" xfId="36910" xr:uid="{4C685CFA-33AB-45ED-96B0-C6D557D663F4}"/>
    <cellStyle name="Comma 3 3 2 11" xfId="24622" xr:uid="{CFF0A742-108D-4E68-8101-B9A4D513B3FD}"/>
    <cellStyle name="Comma 3 3 2 2" xfId="94" xr:uid="{90BA6C90-71B7-49D4-90D0-0AF82A69E355}"/>
    <cellStyle name="Comma 3 3 2 2 10" xfId="24670" xr:uid="{FE1C71A0-198E-4E02-9467-906835F55C2E}"/>
    <cellStyle name="Comma 3 3 2 2 2" xfId="190" xr:uid="{470E2A35-9181-4229-98C8-3157A4316CD5}"/>
    <cellStyle name="Comma 3 3 2 2 2 2" xfId="382" xr:uid="{D24F7584-811D-4C5C-A642-CCC6AFF1A4FE}"/>
    <cellStyle name="Comma 3 3 2 2 2 2 2" xfId="766" xr:uid="{B0742029-2218-41BC-A9F9-CE2084FC1404}"/>
    <cellStyle name="Comma 3 3 2 2 2 2 2 2" xfId="1534" xr:uid="{7ACD2335-A5D6-424B-8CBA-753D9A30A7BC}"/>
    <cellStyle name="Comma 3 3 2 2 2 2 2 2 2" xfId="3070" xr:uid="{427AD109-EF72-46A8-810A-D40231EF19CA}"/>
    <cellStyle name="Comma 3 3 2 2 2 2 2 2 2 2" xfId="6142" xr:uid="{DB97E70A-AB6E-4EDE-9494-9FD2D0A3E8E2}"/>
    <cellStyle name="Comma 3 3 2 2 2 2 2 2 2 2 2" xfId="12286" xr:uid="{F964648E-ED51-49B4-B34F-665330762340}"/>
    <cellStyle name="Comma 3 3 2 2 2 2 2 2 2 2 2 2" xfId="24574" xr:uid="{7A15344E-C03A-4D61-9BD3-0061A9930777}"/>
    <cellStyle name="Comma 3 3 2 2 2 2 2 2 2 2 2 2 2" xfId="49150" xr:uid="{5FB561A4-46DC-42D8-A3DA-101E159CA81E}"/>
    <cellStyle name="Comma 3 3 2 2 2 2 2 2 2 2 2 3" xfId="36862" xr:uid="{FE99A49D-BA03-4212-8D6B-B00B84BEECE1}"/>
    <cellStyle name="Comma 3 3 2 2 2 2 2 2 2 2 3" xfId="18430" xr:uid="{1E9C00DD-DBB3-44C9-A971-3C5C52C8CFEF}"/>
    <cellStyle name="Comma 3 3 2 2 2 2 2 2 2 2 3 2" xfId="43006" xr:uid="{3E1A9CE1-6794-4CAA-BD36-9CC35ECEC8F2}"/>
    <cellStyle name="Comma 3 3 2 2 2 2 2 2 2 2 4" xfId="30718" xr:uid="{296A5E05-623C-4739-9EF1-B6B8E5847FF1}"/>
    <cellStyle name="Comma 3 3 2 2 2 2 2 2 2 3" xfId="9214" xr:uid="{CC389A40-93CE-45AD-96A0-98337A78CD6E}"/>
    <cellStyle name="Comma 3 3 2 2 2 2 2 2 2 3 2" xfId="21502" xr:uid="{2E36C8EF-F1C8-4A8F-91D8-97C9E6796E12}"/>
    <cellStyle name="Comma 3 3 2 2 2 2 2 2 2 3 2 2" xfId="46078" xr:uid="{4BA9B9F9-E6FB-4838-B39D-A46F042B06CB}"/>
    <cellStyle name="Comma 3 3 2 2 2 2 2 2 2 3 3" xfId="33790" xr:uid="{F06C5E75-799E-4DD5-916F-871634F8FB15}"/>
    <cellStyle name="Comma 3 3 2 2 2 2 2 2 2 4" xfId="15358" xr:uid="{AAF868D5-D278-474E-BBDE-17A0D9CCF73E}"/>
    <cellStyle name="Comma 3 3 2 2 2 2 2 2 2 4 2" xfId="39934" xr:uid="{A9B029D1-7B96-4E00-A672-36BBA5E1A0F7}"/>
    <cellStyle name="Comma 3 3 2 2 2 2 2 2 2 5" xfId="27646" xr:uid="{CE1E79DF-5ADB-401A-83EA-0A9423DE2F20}"/>
    <cellStyle name="Comma 3 3 2 2 2 2 2 2 3" xfId="4606" xr:uid="{8451F25D-B2BF-469C-BDD7-0EA02D8F7025}"/>
    <cellStyle name="Comma 3 3 2 2 2 2 2 2 3 2" xfId="10750" xr:uid="{989DA6FE-FE87-4DBB-AE4E-B98F96467E92}"/>
    <cellStyle name="Comma 3 3 2 2 2 2 2 2 3 2 2" xfId="23038" xr:uid="{45589A1F-2E4D-4548-BA41-7E7A0AACB5E3}"/>
    <cellStyle name="Comma 3 3 2 2 2 2 2 2 3 2 2 2" xfId="47614" xr:uid="{EF486C2B-40A4-49EA-8C6A-50895C7B9BBE}"/>
    <cellStyle name="Comma 3 3 2 2 2 2 2 2 3 2 3" xfId="35326" xr:uid="{A388287F-DB91-4CCC-820B-C04270EE8CD8}"/>
    <cellStyle name="Comma 3 3 2 2 2 2 2 2 3 3" xfId="16894" xr:uid="{20DACCC5-107C-4B36-B63A-6083B3D4F1A4}"/>
    <cellStyle name="Comma 3 3 2 2 2 2 2 2 3 3 2" xfId="41470" xr:uid="{61DD7D9A-38BD-4A9D-A4DA-FDEFA9EE8602}"/>
    <cellStyle name="Comma 3 3 2 2 2 2 2 2 3 4" xfId="29182" xr:uid="{8206DDBD-B3E8-43CE-A4B3-94786101E6D3}"/>
    <cellStyle name="Comma 3 3 2 2 2 2 2 2 4" xfId="7678" xr:uid="{4F44EF4E-3C3E-4FB5-815F-BD2AF2AEDE28}"/>
    <cellStyle name="Comma 3 3 2 2 2 2 2 2 4 2" xfId="19966" xr:uid="{667966A8-64A6-4356-BDB4-337BE125CEFC}"/>
    <cellStyle name="Comma 3 3 2 2 2 2 2 2 4 2 2" xfId="44542" xr:uid="{040F2C70-DDCC-4F85-B178-5F05DC659CD8}"/>
    <cellStyle name="Comma 3 3 2 2 2 2 2 2 4 3" xfId="32254" xr:uid="{D00C9970-45B3-4C3D-9A17-38B128365DA6}"/>
    <cellStyle name="Comma 3 3 2 2 2 2 2 2 5" xfId="13822" xr:uid="{DFDAC249-CA9A-41D5-B45F-B1728902280A}"/>
    <cellStyle name="Comma 3 3 2 2 2 2 2 2 5 2" xfId="38398" xr:uid="{6BAC24E7-3D9C-4531-82DE-54D390ACD97D}"/>
    <cellStyle name="Comma 3 3 2 2 2 2 2 2 6" xfId="26110" xr:uid="{888862E5-B89B-4F9D-B445-A66356C115B1}"/>
    <cellStyle name="Comma 3 3 2 2 2 2 2 3" xfId="2302" xr:uid="{074D9DBB-AE5C-43CF-8007-AAA494B98117}"/>
    <cellStyle name="Comma 3 3 2 2 2 2 2 3 2" xfId="5374" xr:uid="{734DDFA5-D941-43D8-9D42-5828F8944D4F}"/>
    <cellStyle name="Comma 3 3 2 2 2 2 2 3 2 2" xfId="11518" xr:uid="{3A001AD5-F326-47A9-A4AD-B9CB7AC53D10}"/>
    <cellStyle name="Comma 3 3 2 2 2 2 2 3 2 2 2" xfId="23806" xr:uid="{20AE6A87-E994-4AF3-B2B8-9357E18F2A50}"/>
    <cellStyle name="Comma 3 3 2 2 2 2 2 3 2 2 2 2" xfId="48382" xr:uid="{1159631B-9030-4DA8-957B-255D28282D1D}"/>
    <cellStyle name="Comma 3 3 2 2 2 2 2 3 2 2 3" xfId="36094" xr:uid="{7AB22E98-DFD5-4B59-B551-643DDECC8B8C}"/>
    <cellStyle name="Comma 3 3 2 2 2 2 2 3 2 3" xfId="17662" xr:uid="{728A61B9-B65C-436B-B6A8-A76860A67DAD}"/>
    <cellStyle name="Comma 3 3 2 2 2 2 2 3 2 3 2" xfId="42238" xr:uid="{350556A5-2C4D-4F66-AE4C-4FF20E80A039}"/>
    <cellStyle name="Comma 3 3 2 2 2 2 2 3 2 4" xfId="29950" xr:uid="{BFB7C530-45F8-477A-93F0-5D1635593837}"/>
    <cellStyle name="Comma 3 3 2 2 2 2 2 3 3" xfId="8446" xr:uid="{E1510A49-D4EB-4F84-8C51-CBC985FF69D6}"/>
    <cellStyle name="Comma 3 3 2 2 2 2 2 3 3 2" xfId="20734" xr:uid="{E722C7DD-AAB0-4219-A5D0-41F6126D61CC}"/>
    <cellStyle name="Comma 3 3 2 2 2 2 2 3 3 2 2" xfId="45310" xr:uid="{28677F0F-6101-4A50-9548-83BC61994618}"/>
    <cellStyle name="Comma 3 3 2 2 2 2 2 3 3 3" xfId="33022" xr:uid="{448B104A-34E6-46E4-902F-DF776BD3EFBF}"/>
    <cellStyle name="Comma 3 3 2 2 2 2 2 3 4" xfId="14590" xr:uid="{ED126C92-52D9-45F1-8236-F0F1CBA29BFE}"/>
    <cellStyle name="Comma 3 3 2 2 2 2 2 3 4 2" xfId="39166" xr:uid="{D03BAA23-B20A-4E66-AC9D-278B47DEF8C5}"/>
    <cellStyle name="Comma 3 3 2 2 2 2 2 3 5" xfId="26878" xr:uid="{9030510D-F24B-4948-836A-FBCDAA4DFF20}"/>
    <cellStyle name="Comma 3 3 2 2 2 2 2 4" xfId="3838" xr:uid="{2FEA0973-132E-4E8B-A8EB-C62B04A998A2}"/>
    <cellStyle name="Comma 3 3 2 2 2 2 2 4 2" xfId="9982" xr:uid="{DAB1882D-6174-4B6C-A9DC-3257D9F95FB4}"/>
    <cellStyle name="Comma 3 3 2 2 2 2 2 4 2 2" xfId="22270" xr:uid="{7C9601A4-3D18-46CD-B5AE-C7400FF76D20}"/>
    <cellStyle name="Comma 3 3 2 2 2 2 2 4 2 2 2" xfId="46846" xr:uid="{47DCD28F-78DB-4BA1-9451-4C429816F1F6}"/>
    <cellStyle name="Comma 3 3 2 2 2 2 2 4 2 3" xfId="34558" xr:uid="{305D3CFA-5FEF-4045-BCF7-7CFB4FE5F138}"/>
    <cellStyle name="Comma 3 3 2 2 2 2 2 4 3" xfId="16126" xr:uid="{277E90E6-0599-4C25-B777-2D11A18AF2E5}"/>
    <cellStyle name="Comma 3 3 2 2 2 2 2 4 3 2" xfId="40702" xr:uid="{09BE465A-FEBD-4FB8-ACCD-BB69C622AA72}"/>
    <cellStyle name="Comma 3 3 2 2 2 2 2 4 4" xfId="28414" xr:uid="{E66F3327-25D3-47D6-9DD4-E44C5C4C3EB1}"/>
    <cellStyle name="Comma 3 3 2 2 2 2 2 5" xfId="6910" xr:uid="{95459ABC-B26B-471D-AD1C-4B9BD6841803}"/>
    <cellStyle name="Comma 3 3 2 2 2 2 2 5 2" xfId="19198" xr:uid="{14A4642A-BE24-447E-8A1F-B605ADD21632}"/>
    <cellStyle name="Comma 3 3 2 2 2 2 2 5 2 2" xfId="43774" xr:uid="{7618C924-65B5-4D05-B876-9ADD72AC1FD3}"/>
    <cellStyle name="Comma 3 3 2 2 2 2 2 5 3" xfId="31486" xr:uid="{25B8C8FF-42E2-43A9-95A1-50F671EDF9EA}"/>
    <cellStyle name="Comma 3 3 2 2 2 2 2 6" xfId="13054" xr:uid="{0A37D188-60DC-4248-AFCF-95568B225D31}"/>
    <cellStyle name="Comma 3 3 2 2 2 2 2 6 2" xfId="37630" xr:uid="{E2CEC05D-FC4C-4090-9625-C54985083214}"/>
    <cellStyle name="Comma 3 3 2 2 2 2 2 7" xfId="25342" xr:uid="{5512D9E3-202F-454E-9BBA-20F058B5E47E}"/>
    <cellStyle name="Comma 3 3 2 2 2 2 3" xfId="1150" xr:uid="{0457DDD8-34FA-444D-8FF2-F6A9CB821F7E}"/>
    <cellStyle name="Comma 3 3 2 2 2 2 3 2" xfId="2686" xr:uid="{7EE92283-A47E-4894-A11F-8CF5563C547A}"/>
    <cellStyle name="Comma 3 3 2 2 2 2 3 2 2" xfId="5758" xr:uid="{4FF7ACDA-D6F2-4115-A100-826247B13C21}"/>
    <cellStyle name="Comma 3 3 2 2 2 2 3 2 2 2" xfId="11902" xr:uid="{CEDA6D5E-6057-4854-BC5A-7E641573575D}"/>
    <cellStyle name="Comma 3 3 2 2 2 2 3 2 2 2 2" xfId="24190" xr:uid="{642CCAF8-3A1E-4F79-BCD4-B00F8204B68D}"/>
    <cellStyle name="Comma 3 3 2 2 2 2 3 2 2 2 2 2" xfId="48766" xr:uid="{6AE2377D-3034-4E15-897E-0245AF8B64F4}"/>
    <cellStyle name="Comma 3 3 2 2 2 2 3 2 2 2 3" xfId="36478" xr:uid="{D431AF9F-10B7-4495-BD86-28DBF2E92FF2}"/>
    <cellStyle name="Comma 3 3 2 2 2 2 3 2 2 3" xfId="18046" xr:uid="{CF8F3BAD-C2F4-4106-9BD6-CEBA6FD66254}"/>
    <cellStyle name="Comma 3 3 2 2 2 2 3 2 2 3 2" xfId="42622" xr:uid="{BA19886C-B11A-4BF7-B2EB-5600B7DDCF8F}"/>
    <cellStyle name="Comma 3 3 2 2 2 2 3 2 2 4" xfId="30334" xr:uid="{6A6FD668-8CA8-40E3-B1A5-A294C9EC1ED8}"/>
    <cellStyle name="Comma 3 3 2 2 2 2 3 2 3" xfId="8830" xr:uid="{F8F85978-D4BA-4FC8-B408-EE6FF3C6D0EB}"/>
    <cellStyle name="Comma 3 3 2 2 2 2 3 2 3 2" xfId="21118" xr:uid="{6036300F-CD76-4A73-9716-C410DE22AEA2}"/>
    <cellStyle name="Comma 3 3 2 2 2 2 3 2 3 2 2" xfId="45694" xr:uid="{31F68897-D650-4FDC-895A-C9EA658F0545}"/>
    <cellStyle name="Comma 3 3 2 2 2 2 3 2 3 3" xfId="33406" xr:uid="{F6D2A3A4-787C-4798-948C-887798F3007D}"/>
    <cellStyle name="Comma 3 3 2 2 2 2 3 2 4" xfId="14974" xr:uid="{54221009-EB3F-401E-8B37-CBB3FB21A619}"/>
    <cellStyle name="Comma 3 3 2 2 2 2 3 2 4 2" xfId="39550" xr:uid="{DFFCE44F-6F80-4BB4-BDE6-CBD2D221A606}"/>
    <cellStyle name="Comma 3 3 2 2 2 2 3 2 5" xfId="27262" xr:uid="{52596A9E-DBBD-4C16-9CA6-09A7F6E81385}"/>
    <cellStyle name="Comma 3 3 2 2 2 2 3 3" xfId="4222" xr:uid="{3D5897A6-4C6D-4980-B5F1-C07811A5BC89}"/>
    <cellStyle name="Comma 3 3 2 2 2 2 3 3 2" xfId="10366" xr:uid="{7C20CF3C-ADFC-4012-A177-7726CEA6B176}"/>
    <cellStyle name="Comma 3 3 2 2 2 2 3 3 2 2" xfId="22654" xr:uid="{6498D6F5-F0D9-4FEF-80BE-C9A5ACCE01E0}"/>
    <cellStyle name="Comma 3 3 2 2 2 2 3 3 2 2 2" xfId="47230" xr:uid="{E39B061C-F8DD-43E1-8985-0869158DE9E9}"/>
    <cellStyle name="Comma 3 3 2 2 2 2 3 3 2 3" xfId="34942" xr:uid="{15389A93-5E2A-436B-A29B-DAF394EC2308}"/>
    <cellStyle name="Comma 3 3 2 2 2 2 3 3 3" xfId="16510" xr:uid="{0354DAE4-5C8C-47BA-AB47-D1D61E34372B}"/>
    <cellStyle name="Comma 3 3 2 2 2 2 3 3 3 2" xfId="41086" xr:uid="{BCD31BD6-31DA-4F2D-AA6A-00240408AD2F}"/>
    <cellStyle name="Comma 3 3 2 2 2 2 3 3 4" xfId="28798" xr:uid="{0C325180-2E3F-42D1-9973-F62B8B9FF990}"/>
    <cellStyle name="Comma 3 3 2 2 2 2 3 4" xfId="7294" xr:uid="{963CABF9-7529-402D-BAD9-8BF572ADC4CE}"/>
    <cellStyle name="Comma 3 3 2 2 2 2 3 4 2" xfId="19582" xr:uid="{21405F94-2EAB-4D1B-9AFD-E8CDBB9C3503}"/>
    <cellStyle name="Comma 3 3 2 2 2 2 3 4 2 2" xfId="44158" xr:uid="{A47A270B-6056-4C4D-AAF0-6671BB1D5F29}"/>
    <cellStyle name="Comma 3 3 2 2 2 2 3 4 3" xfId="31870" xr:uid="{7F763273-0942-4219-A5E0-B4FE54444627}"/>
    <cellStyle name="Comma 3 3 2 2 2 2 3 5" xfId="13438" xr:uid="{3D441985-7B26-4AB9-A24B-22B55BD2E637}"/>
    <cellStyle name="Comma 3 3 2 2 2 2 3 5 2" xfId="38014" xr:uid="{D5CC4DF6-0F85-45DE-9FED-FFD693E5113C}"/>
    <cellStyle name="Comma 3 3 2 2 2 2 3 6" xfId="25726" xr:uid="{AA317FC4-B8A4-4717-A23C-AB1BF379915E}"/>
    <cellStyle name="Comma 3 3 2 2 2 2 4" xfId="1918" xr:uid="{4EBE31D6-99D0-4FED-8D24-A8318886053D}"/>
    <cellStyle name="Comma 3 3 2 2 2 2 4 2" xfId="4990" xr:uid="{EDB2075F-1D71-418E-8CAD-22C5BB766011}"/>
    <cellStyle name="Comma 3 3 2 2 2 2 4 2 2" xfId="11134" xr:uid="{DCACD159-E608-4FCD-A44C-EB4BDB02E5B7}"/>
    <cellStyle name="Comma 3 3 2 2 2 2 4 2 2 2" xfId="23422" xr:uid="{3BC0CAED-9677-4BBB-A491-2375E96F9682}"/>
    <cellStyle name="Comma 3 3 2 2 2 2 4 2 2 2 2" xfId="47998" xr:uid="{3D4D0743-6DF2-4533-97F9-1B5E3E8BA5E3}"/>
    <cellStyle name="Comma 3 3 2 2 2 2 4 2 2 3" xfId="35710" xr:uid="{A0E6D24C-A1E2-41FE-9EBF-6EDC798170B7}"/>
    <cellStyle name="Comma 3 3 2 2 2 2 4 2 3" xfId="17278" xr:uid="{167D6C3B-7430-42B3-AE97-3B2C5CECAE53}"/>
    <cellStyle name="Comma 3 3 2 2 2 2 4 2 3 2" xfId="41854" xr:uid="{98862A9D-7373-4395-A8F4-6D4EAF1CACAE}"/>
    <cellStyle name="Comma 3 3 2 2 2 2 4 2 4" xfId="29566" xr:uid="{3227DF05-92E4-4381-B003-B95E4C5F80D1}"/>
    <cellStyle name="Comma 3 3 2 2 2 2 4 3" xfId="8062" xr:uid="{4B97D550-D4C8-4577-BCA5-D4B00FFDA28E}"/>
    <cellStyle name="Comma 3 3 2 2 2 2 4 3 2" xfId="20350" xr:uid="{AB6564F8-74AD-4E42-A613-199182946363}"/>
    <cellStyle name="Comma 3 3 2 2 2 2 4 3 2 2" xfId="44926" xr:uid="{F99EF5E2-7571-4802-AD2D-6915A702B34C}"/>
    <cellStyle name="Comma 3 3 2 2 2 2 4 3 3" xfId="32638" xr:uid="{AFE84629-EE33-454B-9FBD-24AF8CE785F9}"/>
    <cellStyle name="Comma 3 3 2 2 2 2 4 4" xfId="14206" xr:uid="{F202FEBE-7B1D-428C-AAE6-C6699486EAC2}"/>
    <cellStyle name="Comma 3 3 2 2 2 2 4 4 2" xfId="38782" xr:uid="{006D940F-8657-4B91-8EC8-00098E98E5FD}"/>
    <cellStyle name="Comma 3 3 2 2 2 2 4 5" xfId="26494" xr:uid="{92C0840B-5926-4914-98CF-4D7009D7C3AB}"/>
    <cellStyle name="Comma 3 3 2 2 2 2 5" xfId="3454" xr:uid="{B9FE9163-4FEE-4E4F-B3D7-FA24D3DD2236}"/>
    <cellStyle name="Comma 3 3 2 2 2 2 5 2" xfId="9598" xr:uid="{13F9AB2D-0FAC-4573-AB6C-CB63B34C5B7B}"/>
    <cellStyle name="Comma 3 3 2 2 2 2 5 2 2" xfId="21886" xr:uid="{1EC66937-0833-4A2E-B4B0-7EB781D718E7}"/>
    <cellStyle name="Comma 3 3 2 2 2 2 5 2 2 2" xfId="46462" xr:uid="{94050DBA-4D0E-49D0-9F50-8C7048D88D16}"/>
    <cellStyle name="Comma 3 3 2 2 2 2 5 2 3" xfId="34174" xr:uid="{605153F6-FB03-4563-A4A9-EA85801F8499}"/>
    <cellStyle name="Comma 3 3 2 2 2 2 5 3" xfId="15742" xr:uid="{5CF4C43C-5CB5-440A-A435-066FA26F8C8B}"/>
    <cellStyle name="Comma 3 3 2 2 2 2 5 3 2" xfId="40318" xr:uid="{D6274A86-D6B5-40B3-8C6F-37685D453060}"/>
    <cellStyle name="Comma 3 3 2 2 2 2 5 4" xfId="28030" xr:uid="{FED58668-2EEA-42ED-938C-001D17020E4A}"/>
    <cellStyle name="Comma 3 3 2 2 2 2 6" xfId="6526" xr:uid="{4F52E2E8-519F-4B0E-8ED1-01040401AF9D}"/>
    <cellStyle name="Comma 3 3 2 2 2 2 6 2" xfId="18814" xr:uid="{8C056439-C055-4F45-AA48-E9FFE3420F57}"/>
    <cellStyle name="Comma 3 3 2 2 2 2 6 2 2" xfId="43390" xr:uid="{9AF033DD-A23B-4938-975C-3B299D4188EA}"/>
    <cellStyle name="Comma 3 3 2 2 2 2 6 3" xfId="31102" xr:uid="{0014296D-D63C-4E18-959B-12BF4AF13FED}"/>
    <cellStyle name="Comma 3 3 2 2 2 2 7" xfId="12670" xr:uid="{375F72AD-9378-4853-8BF1-0C5DE4A7D801}"/>
    <cellStyle name="Comma 3 3 2 2 2 2 7 2" xfId="37246" xr:uid="{31F19C2E-9B8D-4DD1-8E2E-FB76C7725B1A}"/>
    <cellStyle name="Comma 3 3 2 2 2 2 8" xfId="24958" xr:uid="{CA12C5D1-8FBD-4C4C-9773-7D9EFBBA317D}"/>
    <cellStyle name="Comma 3 3 2 2 2 3" xfId="574" xr:uid="{A9B4EA23-BBE8-43E9-82D3-D50149DB67D0}"/>
    <cellStyle name="Comma 3 3 2 2 2 3 2" xfId="1342" xr:uid="{2E90CA56-6740-42F3-8C0B-9E3AB72EA06F}"/>
    <cellStyle name="Comma 3 3 2 2 2 3 2 2" xfId="2878" xr:uid="{0B756179-2CF7-4EFA-9EC6-7DEC4CCDCD85}"/>
    <cellStyle name="Comma 3 3 2 2 2 3 2 2 2" xfId="5950" xr:uid="{57EB218F-04CB-405C-835C-C5056A7AF272}"/>
    <cellStyle name="Comma 3 3 2 2 2 3 2 2 2 2" xfId="12094" xr:uid="{F7C32D5E-62EC-4926-A652-CB7634835A3A}"/>
    <cellStyle name="Comma 3 3 2 2 2 3 2 2 2 2 2" xfId="24382" xr:uid="{FBD160E2-D20D-420A-9519-E1599E40AF99}"/>
    <cellStyle name="Comma 3 3 2 2 2 3 2 2 2 2 2 2" xfId="48958" xr:uid="{257409B7-DFEB-45B9-A569-AA081806E24C}"/>
    <cellStyle name="Comma 3 3 2 2 2 3 2 2 2 2 3" xfId="36670" xr:uid="{B07AAEE2-5143-4AF2-A0FD-144ECE0D03A1}"/>
    <cellStyle name="Comma 3 3 2 2 2 3 2 2 2 3" xfId="18238" xr:uid="{8398A119-AACD-409D-A8CA-AF83E790C31F}"/>
    <cellStyle name="Comma 3 3 2 2 2 3 2 2 2 3 2" xfId="42814" xr:uid="{3A375F72-056C-46CF-9D0D-EDD2CBDA3A63}"/>
    <cellStyle name="Comma 3 3 2 2 2 3 2 2 2 4" xfId="30526" xr:uid="{72D4C966-6469-42A3-A5EF-414C3FA31463}"/>
    <cellStyle name="Comma 3 3 2 2 2 3 2 2 3" xfId="9022" xr:uid="{60D6230C-3247-4900-B276-43AE09BB192C}"/>
    <cellStyle name="Comma 3 3 2 2 2 3 2 2 3 2" xfId="21310" xr:uid="{98158D7B-1784-4C14-9BF2-DC930C14F107}"/>
    <cellStyle name="Comma 3 3 2 2 2 3 2 2 3 2 2" xfId="45886" xr:uid="{EEDC2BE6-6C73-47F7-B016-CE4001354CDA}"/>
    <cellStyle name="Comma 3 3 2 2 2 3 2 2 3 3" xfId="33598" xr:uid="{13ED0CB0-EE92-4F28-BF52-D528F0DF24C2}"/>
    <cellStyle name="Comma 3 3 2 2 2 3 2 2 4" xfId="15166" xr:uid="{F56D14AF-623D-4F18-93C5-FF31CAB4BCBC}"/>
    <cellStyle name="Comma 3 3 2 2 2 3 2 2 4 2" xfId="39742" xr:uid="{04C69054-7D66-46C1-A0C2-278E3683CBD6}"/>
    <cellStyle name="Comma 3 3 2 2 2 3 2 2 5" xfId="27454" xr:uid="{65B39743-03BC-40FB-BCED-93398E475931}"/>
    <cellStyle name="Comma 3 3 2 2 2 3 2 3" xfId="4414" xr:uid="{E1FC7F39-BC15-40B2-A960-5CD9387EC493}"/>
    <cellStyle name="Comma 3 3 2 2 2 3 2 3 2" xfId="10558" xr:uid="{C1EE9F47-7AFA-42E9-837F-8369CA423DE5}"/>
    <cellStyle name="Comma 3 3 2 2 2 3 2 3 2 2" xfId="22846" xr:uid="{BFE4EAD3-98D5-4D8E-955F-B053CFBD3AA3}"/>
    <cellStyle name="Comma 3 3 2 2 2 3 2 3 2 2 2" xfId="47422" xr:uid="{3AA080FF-A72B-4E7A-A0B0-6E0669BE0CF2}"/>
    <cellStyle name="Comma 3 3 2 2 2 3 2 3 2 3" xfId="35134" xr:uid="{E2BB65A5-9EE3-4152-B824-F556E2A9779D}"/>
    <cellStyle name="Comma 3 3 2 2 2 3 2 3 3" xfId="16702" xr:uid="{A96DD5B6-64BB-4B1F-B7E0-A90207399A19}"/>
    <cellStyle name="Comma 3 3 2 2 2 3 2 3 3 2" xfId="41278" xr:uid="{1A26493E-97B8-42BC-A4D2-CBF7DF959B80}"/>
    <cellStyle name="Comma 3 3 2 2 2 3 2 3 4" xfId="28990" xr:uid="{3F9B5BF1-0B8B-402E-895D-A70411649520}"/>
    <cellStyle name="Comma 3 3 2 2 2 3 2 4" xfId="7486" xr:uid="{D25242E7-11F1-4321-928D-3143F342B206}"/>
    <cellStyle name="Comma 3 3 2 2 2 3 2 4 2" xfId="19774" xr:uid="{4F9BF8BB-2E80-4435-82AB-038ED18F6917}"/>
    <cellStyle name="Comma 3 3 2 2 2 3 2 4 2 2" xfId="44350" xr:uid="{07549720-2468-4005-B858-9EF7721E6B7D}"/>
    <cellStyle name="Comma 3 3 2 2 2 3 2 4 3" xfId="32062" xr:uid="{E87ABDAE-FF00-440B-9F21-569B7223E908}"/>
    <cellStyle name="Comma 3 3 2 2 2 3 2 5" xfId="13630" xr:uid="{EECDF45B-2A0F-4910-9DF8-DCF3EDD2E7E9}"/>
    <cellStyle name="Comma 3 3 2 2 2 3 2 5 2" xfId="38206" xr:uid="{E3C71981-7D72-4692-B6FB-8568E4C83591}"/>
    <cellStyle name="Comma 3 3 2 2 2 3 2 6" xfId="25918" xr:uid="{669BB17A-58E7-4FF0-A90A-06307CC1E88B}"/>
    <cellStyle name="Comma 3 3 2 2 2 3 3" xfId="2110" xr:uid="{838C5066-3198-4744-A609-79E15E434886}"/>
    <cellStyle name="Comma 3 3 2 2 2 3 3 2" xfId="5182" xr:uid="{BD64D9D2-7BFF-4DF0-882C-68434D934696}"/>
    <cellStyle name="Comma 3 3 2 2 2 3 3 2 2" xfId="11326" xr:uid="{2F8C03E8-6945-4D47-9422-D694E24DE8E7}"/>
    <cellStyle name="Comma 3 3 2 2 2 3 3 2 2 2" xfId="23614" xr:uid="{C278C090-8C01-4FC9-9948-C3787E63DE68}"/>
    <cellStyle name="Comma 3 3 2 2 2 3 3 2 2 2 2" xfId="48190" xr:uid="{55723FE1-E679-4ECC-849A-CF0145A2E3F6}"/>
    <cellStyle name="Comma 3 3 2 2 2 3 3 2 2 3" xfId="35902" xr:uid="{54CD6050-034E-464C-A198-479CCB7BACCA}"/>
    <cellStyle name="Comma 3 3 2 2 2 3 3 2 3" xfId="17470" xr:uid="{84DF88FA-BE3C-452C-BEFD-00A9E5CEADEA}"/>
    <cellStyle name="Comma 3 3 2 2 2 3 3 2 3 2" xfId="42046" xr:uid="{4112732F-BBD0-43C6-A40E-E1FDFF6F6213}"/>
    <cellStyle name="Comma 3 3 2 2 2 3 3 2 4" xfId="29758" xr:uid="{E46D479E-94A7-4B54-834E-0585FC28D8F0}"/>
    <cellStyle name="Comma 3 3 2 2 2 3 3 3" xfId="8254" xr:uid="{8641DA0B-D4A2-4D97-A58A-6A3427D8AE93}"/>
    <cellStyle name="Comma 3 3 2 2 2 3 3 3 2" xfId="20542" xr:uid="{47331109-19F2-4767-8A3E-4EDA50754536}"/>
    <cellStyle name="Comma 3 3 2 2 2 3 3 3 2 2" xfId="45118" xr:uid="{9F5A12A0-8F2B-4AAA-B6B8-1634DDEC3115}"/>
    <cellStyle name="Comma 3 3 2 2 2 3 3 3 3" xfId="32830" xr:uid="{FD66F277-DD91-4DCF-BFD2-37BBF7449625}"/>
    <cellStyle name="Comma 3 3 2 2 2 3 3 4" xfId="14398" xr:uid="{77D23DFF-01CC-47E5-A2E0-45AC1C6E8580}"/>
    <cellStyle name="Comma 3 3 2 2 2 3 3 4 2" xfId="38974" xr:uid="{380639A9-F991-48F5-BAD6-05A577B509E7}"/>
    <cellStyle name="Comma 3 3 2 2 2 3 3 5" xfId="26686" xr:uid="{E80C2FAC-0D8B-43F6-BAAE-F642472BF2E9}"/>
    <cellStyle name="Comma 3 3 2 2 2 3 4" xfId="3646" xr:uid="{3497932F-9EB1-433F-8BE8-E39AFCABDD7D}"/>
    <cellStyle name="Comma 3 3 2 2 2 3 4 2" xfId="9790" xr:uid="{BFC2971E-DAFC-4EFB-88F6-0B14BE1A6E3E}"/>
    <cellStyle name="Comma 3 3 2 2 2 3 4 2 2" xfId="22078" xr:uid="{4B87CE50-3FA5-4CB2-A279-44BE8E4EFD21}"/>
    <cellStyle name="Comma 3 3 2 2 2 3 4 2 2 2" xfId="46654" xr:uid="{DDCBED29-9DA6-447C-BF3C-05743233706E}"/>
    <cellStyle name="Comma 3 3 2 2 2 3 4 2 3" xfId="34366" xr:uid="{712A9DD1-9E0F-4E89-AD74-A76BBE99AEF7}"/>
    <cellStyle name="Comma 3 3 2 2 2 3 4 3" xfId="15934" xr:uid="{30A7AAE4-16C3-49EB-AA8D-711E1347F69E}"/>
    <cellStyle name="Comma 3 3 2 2 2 3 4 3 2" xfId="40510" xr:uid="{D365F7D2-F94D-45A6-808D-707A63E23303}"/>
    <cellStyle name="Comma 3 3 2 2 2 3 4 4" xfId="28222" xr:uid="{C2332029-3B21-4A2C-8C0A-D371BD70E6A1}"/>
    <cellStyle name="Comma 3 3 2 2 2 3 5" xfId="6718" xr:uid="{6C05CF33-3522-4FC4-A7E7-55B661B67B31}"/>
    <cellStyle name="Comma 3 3 2 2 2 3 5 2" xfId="19006" xr:uid="{7C41D990-7CFA-4898-AFEE-82F38645C11E}"/>
    <cellStyle name="Comma 3 3 2 2 2 3 5 2 2" xfId="43582" xr:uid="{80FD54DE-5F85-431E-83ED-8D4DE2B118CD}"/>
    <cellStyle name="Comma 3 3 2 2 2 3 5 3" xfId="31294" xr:uid="{7B504B8F-06A3-45D5-A460-DED131D4CC9A}"/>
    <cellStyle name="Comma 3 3 2 2 2 3 6" xfId="12862" xr:uid="{B06754D5-9FAE-478B-8D07-46BB7A0FD7D7}"/>
    <cellStyle name="Comma 3 3 2 2 2 3 6 2" xfId="37438" xr:uid="{817DFDD7-7D27-46B3-924B-07D5D9292021}"/>
    <cellStyle name="Comma 3 3 2 2 2 3 7" xfId="25150" xr:uid="{16E6ECE1-AF36-480F-B541-DF518C4ACA85}"/>
    <cellStyle name="Comma 3 3 2 2 2 4" xfId="958" xr:uid="{21CDAF7A-279A-49D1-9F0C-705B8EAADB27}"/>
    <cellStyle name="Comma 3 3 2 2 2 4 2" xfId="2494" xr:uid="{54355F58-FD99-42D9-9F11-4B023069A9D5}"/>
    <cellStyle name="Comma 3 3 2 2 2 4 2 2" xfId="5566" xr:uid="{1C005CF3-A0DA-4AC0-8741-11F3C894DF8E}"/>
    <cellStyle name="Comma 3 3 2 2 2 4 2 2 2" xfId="11710" xr:uid="{35EB55ED-2886-47BA-A00C-4BC9F97AB3E4}"/>
    <cellStyle name="Comma 3 3 2 2 2 4 2 2 2 2" xfId="23998" xr:uid="{9CDF4746-8DBA-454F-B817-D3A37619AF41}"/>
    <cellStyle name="Comma 3 3 2 2 2 4 2 2 2 2 2" xfId="48574" xr:uid="{F8233BDE-1E6D-4E07-9130-06220285BB58}"/>
    <cellStyle name="Comma 3 3 2 2 2 4 2 2 2 3" xfId="36286" xr:uid="{CC5488EA-92F1-4319-8594-5EE71E48433F}"/>
    <cellStyle name="Comma 3 3 2 2 2 4 2 2 3" xfId="17854" xr:uid="{4C1CE793-15B9-4B81-90AE-DEB9E9C4B5FE}"/>
    <cellStyle name="Comma 3 3 2 2 2 4 2 2 3 2" xfId="42430" xr:uid="{60759D8D-1B43-456A-BC59-C22A1EFA783F}"/>
    <cellStyle name="Comma 3 3 2 2 2 4 2 2 4" xfId="30142" xr:uid="{87E8CC8D-3F74-4082-AC17-03525A2C9F72}"/>
    <cellStyle name="Comma 3 3 2 2 2 4 2 3" xfId="8638" xr:uid="{E004A719-1126-4A8C-AD92-B668435FBD1E}"/>
    <cellStyle name="Comma 3 3 2 2 2 4 2 3 2" xfId="20926" xr:uid="{A2786E67-D965-4ABF-84B4-DC8E903255FA}"/>
    <cellStyle name="Comma 3 3 2 2 2 4 2 3 2 2" xfId="45502" xr:uid="{B0BDD83B-868A-4688-8BF0-2A6AB3489BAA}"/>
    <cellStyle name="Comma 3 3 2 2 2 4 2 3 3" xfId="33214" xr:uid="{B1479D00-15D8-4F91-AEB2-5ECC30F25ACF}"/>
    <cellStyle name="Comma 3 3 2 2 2 4 2 4" xfId="14782" xr:uid="{F4BCAF28-110B-4204-A27E-EC8BE41F49FA}"/>
    <cellStyle name="Comma 3 3 2 2 2 4 2 4 2" xfId="39358" xr:uid="{D5B25710-5F9E-477E-834E-F3C885FB6FE1}"/>
    <cellStyle name="Comma 3 3 2 2 2 4 2 5" xfId="27070" xr:uid="{9147BBC3-E338-4C08-9421-586E782F62EC}"/>
    <cellStyle name="Comma 3 3 2 2 2 4 3" xfId="4030" xr:uid="{240B5759-ACAC-4427-B81B-3B8C8CE19C1C}"/>
    <cellStyle name="Comma 3 3 2 2 2 4 3 2" xfId="10174" xr:uid="{D4991841-07FE-4F1A-B1E2-950642568738}"/>
    <cellStyle name="Comma 3 3 2 2 2 4 3 2 2" xfId="22462" xr:uid="{B1D4ABB6-A02B-4690-A66A-77F12B44937D}"/>
    <cellStyle name="Comma 3 3 2 2 2 4 3 2 2 2" xfId="47038" xr:uid="{BF99D9C6-7C44-4E3C-A59A-4A1BF9FAAEE6}"/>
    <cellStyle name="Comma 3 3 2 2 2 4 3 2 3" xfId="34750" xr:uid="{AC38E502-82AB-4538-9E36-D5AE7858624B}"/>
    <cellStyle name="Comma 3 3 2 2 2 4 3 3" xfId="16318" xr:uid="{6738B185-A80F-4A7B-9C58-76A2944B35FA}"/>
    <cellStyle name="Comma 3 3 2 2 2 4 3 3 2" xfId="40894" xr:uid="{D404A3BA-42BE-451A-BD02-3B15C60EB89F}"/>
    <cellStyle name="Comma 3 3 2 2 2 4 3 4" xfId="28606" xr:uid="{9411CB68-0BD0-486D-AB44-BF5FDCE0AA44}"/>
    <cellStyle name="Comma 3 3 2 2 2 4 4" xfId="7102" xr:uid="{EFD5E8E1-440B-4E66-A983-30CEAF8F0C57}"/>
    <cellStyle name="Comma 3 3 2 2 2 4 4 2" xfId="19390" xr:uid="{A9017E8D-75DF-40AE-890B-6CD66366B87D}"/>
    <cellStyle name="Comma 3 3 2 2 2 4 4 2 2" xfId="43966" xr:uid="{7F9EA372-2C24-4E9A-B62C-69A192C1BF5F}"/>
    <cellStyle name="Comma 3 3 2 2 2 4 4 3" xfId="31678" xr:uid="{5FC9D05F-BE15-4E79-90E4-D3C3AEDBA667}"/>
    <cellStyle name="Comma 3 3 2 2 2 4 5" xfId="13246" xr:uid="{C0A5463B-CB89-40D8-BDAC-0850E484B3E8}"/>
    <cellStyle name="Comma 3 3 2 2 2 4 5 2" xfId="37822" xr:uid="{AA249DAB-F0AA-4FB9-B4D1-90E8D7C9840D}"/>
    <cellStyle name="Comma 3 3 2 2 2 4 6" xfId="25534" xr:uid="{88E45306-2BC9-4242-9585-B7DB994FF36F}"/>
    <cellStyle name="Comma 3 3 2 2 2 5" xfId="1726" xr:uid="{5C88E1C9-AE17-4014-B0A0-53319BEC1CD4}"/>
    <cellStyle name="Comma 3 3 2 2 2 5 2" xfId="4798" xr:uid="{9C18BFA0-9BFC-4159-8B1C-D9E2476955B0}"/>
    <cellStyle name="Comma 3 3 2 2 2 5 2 2" xfId="10942" xr:uid="{FC94FB7B-18FE-4F68-B15D-A3CD133C586C}"/>
    <cellStyle name="Comma 3 3 2 2 2 5 2 2 2" xfId="23230" xr:uid="{20DEF115-C33E-4AD8-BF30-023A7437EF93}"/>
    <cellStyle name="Comma 3 3 2 2 2 5 2 2 2 2" xfId="47806" xr:uid="{6D6D884B-4422-4183-B7FB-F4759B2C9503}"/>
    <cellStyle name="Comma 3 3 2 2 2 5 2 2 3" xfId="35518" xr:uid="{85A985E6-E66B-44E9-9534-8FF5CD3DFE82}"/>
    <cellStyle name="Comma 3 3 2 2 2 5 2 3" xfId="17086" xr:uid="{4F6C51F3-5CA7-4D1D-A811-7FD44DCA0424}"/>
    <cellStyle name="Comma 3 3 2 2 2 5 2 3 2" xfId="41662" xr:uid="{30F5E37C-905D-4A6C-9505-74F265CE4D55}"/>
    <cellStyle name="Comma 3 3 2 2 2 5 2 4" xfId="29374" xr:uid="{9825C80E-1F77-49A5-9429-08A90F834A1A}"/>
    <cellStyle name="Comma 3 3 2 2 2 5 3" xfId="7870" xr:uid="{BAC21004-7C46-4418-BBA8-BF31DE389752}"/>
    <cellStyle name="Comma 3 3 2 2 2 5 3 2" xfId="20158" xr:uid="{580D93D0-C7A5-45BA-88E7-BCC9125C52F1}"/>
    <cellStyle name="Comma 3 3 2 2 2 5 3 2 2" xfId="44734" xr:uid="{526AEF77-EF3F-4BE4-95B8-D0E6FC77D487}"/>
    <cellStyle name="Comma 3 3 2 2 2 5 3 3" xfId="32446" xr:uid="{452BCDCA-39D0-428E-AFFC-2688D6937C09}"/>
    <cellStyle name="Comma 3 3 2 2 2 5 4" xfId="14014" xr:uid="{541F3491-07DA-4ECF-86DC-903C8897D1D4}"/>
    <cellStyle name="Comma 3 3 2 2 2 5 4 2" xfId="38590" xr:uid="{F72ED462-9E94-49A4-8420-86992027A3FF}"/>
    <cellStyle name="Comma 3 3 2 2 2 5 5" xfId="26302" xr:uid="{7AED1E3A-257E-45F8-B4E5-26554583752D}"/>
    <cellStyle name="Comma 3 3 2 2 2 6" xfId="3262" xr:uid="{E4AF57A7-E2C4-45D4-B062-E54074A93F42}"/>
    <cellStyle name="Comma 3 3 2 2 2 6 2" xfId="9406" xr:uid="{D47D5DF6-3BBF-479F-936D-BC64F4A51786}"/>
    <cellStyle name="Comma 3 3 2 2 2 6 2 2" xfId="21694" xr:uid="{61AA082B-335B-4ED3-A804-EBD9F0B383EF}"/>
    <cellStyle name="Comma 3 3 2 2 2 6 2 2 2" xfId="46270" xr:uid="{624C92DE-03AA-4C38-AE5A-1DABC05E9CE3}"/>
    <cellStyle name="Comma 3 3 2 2 2 6 2 3" xfId="33982" xr:uid="{AC8C0A4A-961C-4FAD-8A71-F479E9CEE659}"/>
    <cellStyle name="Comma 3 3 2 2 2 6 3" xfId="15550" xr:uid="{DF55BC02-EC82-4CF7-80F4-B86F55098CF1}"/>
    <cellStyle name="Comma 3 3 2 2 2 6 3 2" xfId="40126" xr:uid="{9F9BCE7F-2BA3-493A-A57F-8C10676520DE}"/>
    <cellStyle name="Comma 3 3 2 2 2 6 4" xfId="27838" xr:uid="{0F33ED45-2044-49CA-BC00-03F51D68B5FA}"/>
    <cellStyle name="Comma 3 3 2 2 2 7" xfId="6334" xr:uid="{64E2C5A0-BFFA-4A1B-BB3E-A1F7A7A00ED2}"/>
    <cellStyle name="Comma 3 3 2 2 2 7 2" xfId="18622" xr:uid="{CA789939-B758-423E-9374-2C56B7B5F4F2}"/>
    <cellStyle name="Comma 3 3 2 2 2 7 2 2" xfId="43198" xr:uid="{130BA950-D98D-42D1-9C99-208754E1A094}"/>
    <cellStyle name="Comma 3 3 2 2 2 7 3" xfId="30910" xr:uid="{FAF5A863-2186-44AF-B9C2-58D95D2ADCD8}"/>
    <cellStyle name="Comma 3 3 2 2 2 8" xfId="12478" xr:uid="{7AE40A94-E097-4915-BBD1-5C1FFA2886CC}"/>
    <cellStyle name="Comma 3 3 2 2 2 8 2" xfId="37054" xr:uid="{3E898D6A-5B8A-401D-99C8-51FE7E28FC7B}"/>
    <cellStyle name="Comma 3 3 2 2 2 9" xfId="24766" xr:uid="{07C37B22-BDC8-4530-8322-D7696A22EC4F}"/>
    <cellStyle name="Comma 3 3 2 2 3" xfId="286" xr:uid="{3BA62223-2AE9-42A1-9CE9-AF1F14D7AD46}"/>
    <cellStyle name="Comma 3 3 2 2 3 2" xfId="670" xr:uid="{911E3DEE-E5C4-4808-B89B-A0169FA9765D}"/>
    <cellStyle name="Comma 3 3 2 2 3 2 2" xfId="1438" xr:uid="{81358880-F20B-4720-A0EB-137FC88AB6C4}"/>
    <cellStyle name="Comma 3 3 2 2 3 2 2 2" xfId="2974" xr:uid="{81E5BB79-539E-4E26-8E6F-FBE942EF4C7E}"/>
    <cellStyle name="Comma 3 3 2 2 3 2 2 2 2" xfId="6046" xr:uid="{9849CDAA-3A06-4B36-91DC-5889A5680241}"/>
    <cellStyle name="Comma 3 3 2 2 3 2 2 2 2 2" xfId="12190" xr:uid="{69ED0F7D-688A-4015-A5BA-8B286678A764}"/>
    <cellStyle name="Comma 3 3 2 2 3 2 2 2 2 2 2" xfId="24478" xr:uid="{5781E73D-5B67-45FD-9A76-724AF549EBA5}"/>
    <cellStyle name="Comma 3 3 2 2 3 2 2 2 2 2 2 2" xfId="49054" xr:uid="{19619159-2CAC-4610-B431-C27A0B1AA296}"/>
    <cellStyle name="Comma 3 3 2 2 3 2 2 2 2 2 3" xfId="36766" xr:uid="{CBBB3144-08CB-43A1-AE2C-0577CC3B90CB}"/>
    <cellStyle name="Comma 3 3 2 2 3 2 2 2 2 3" xfId="18334" xr:uid="{6D28E94D-2B39-436E-BBCE-CD3709384C95}"/>
    <cellStyle name="Comma 3 3 2 2 3 2 2 2 2 3 2" xfId="42910" xr:uid="{346B3AC3-236C-44D4-A845-A7C36934766B}"/>
    <cellStyle name="Comma 3 3 2 2 3 2 2 2 2 4" xfId="30622" xr:uid="{E6EE5CB4-7B63-491A-8F93-C35DF069BC63}"/>
    <cellStyle name="Comma 3 3 2 2 3 2 2 2 3" xfId="9118" xr:uid="{49A610C5-B910-4F9E-B134-6BCA72DF9F36}"/>
    <cellStyle name="Comma 3 3 2 2 3 2 2 2 3 2" xfId="21406" xr:uid="{97B4AC11-D6F1-4640-9D71-A92175432345}"/>
    <cellStyle name="Comma 3 3 2 2 3 2 2 2 3 2 2" xfId="45982" xr:uid="{2BE795E1-C429-4762-830C-66F4DAB0F0B7}"/>
    <cellStyle name="Comma 3 3 2 2 3 2 2 2 3 3" xfId="33694" xr:uid="{AA5CEA38-373F-41FD-AE0B-20FA5898344B}"/>
    <cellStyle name="Comma 3 3 2 2 3 2 2 2 4" xfId="15262" xr:uid="{804E8278-7558-498D-A571-C4E31632D793}"/>
    <cellStyle name="Comma 3 3 2 2 3 2 2 2 4 2" xfId="39838" xr:uid="{6815BCAA-1509-4F76-9D17-8CEBA4031AE0}"/>
    <cellStyle name="Comma 3 3 2 2 3 2 2 2 5" xfId="27550" xr:uid="{115A9E6C-ECEE-49B7-8E68-BC73080716D0}"/>
    <cellStyle name="Comma 3 3 2 2 3 2 2 3" xfId="4510" xr:uid="{78C1FFF7-816C-4FD7-AA92-F14908376E8A}"/>
    <cellStyle name="Comma 3 3 2 2 3 2 2 3 2" xfId="10654" xr:uid="{74F532DC-6CAA-4338-B5BB-EE42B8B1ECF4}"/>
    <cellStyle name="Comma 3 3 2 2 3 2 2 3 2 2" xfId="22942" xr:uid="{72639951-D11E-4B32-9010-9295C6CD2EDF}"/>
    <cellStyle name="Comma 3 3 2 2 3 2 2 3 2 2 2" xfId="47518" xr:uid="{46E902B5-3E27-4BAB-A954-F0572F870076}"/>
    <cellStyle name="Comma 3 3 2 2 3 2 2 3 2 3" xfId="35230" xr:uid="{3E1D8B13-EC0D-4D28-B1AB-7CD260A28B5D}"/>
    <cellStyle name="Comma 3 3 2 2 3 2 2 3 3" xfId="16798" xr:uid="{6C829C00-137B-4D5E-ABAC-F2733FBEA04D}"/>
    <cellStyle name="Comma 3 3 2 2 3 2 2 3 3 2" xfId="41374" xr:uid="{24F182E2-BF7A-41D3-81C3-2A12B9257468}"/>
    <cellStyle name="Comma 3 3 2 2 3 2 2 3 4" xfId="29086" xr:uid="{0E23BD92-F1B8-4375-B579-F4C6AA55D5D1}"/>
    <cellStyle name="Comma 3 3 2 2 3 2 2 4" xfId="7582" xr:uid="{87AD847A-BCFC-441A-B3CF-9F68B2A3C8EC}"/>
    <cellStyle name="Comma 3 3 2 2 3 2 2 4 2" xfId="19870" xr:uid="{06AF4706-6721-41BA-A86F-13B21D23DBA9}"/>
    <cellStyle name="Comma 3 3 2 2 3 2 2 4 2 2" xfId="44446" xr:uid="{6718D239-FF61-4004-ABE0-1BEC68F76EE8}"/>
    <cellStyle name="Comma 3 3 2 2 3 2 2 4 3" xfId="32158" xr:uid="{8425CB84-DE3B-4658-8F1D-F06C0EDC2890}"/>
    <cellStyle name="Comma 3 3 2 2 3 2 2 5" xfId="13726" xr:uid="{8BB827E3-F31E-48A5-AF92-11F38C4D11EF}"/>
    <cellStyle name="Comma 3 3 2 2 3 2 2 5 2" xfId="38302" xr:uid="{70D2C7A7-8437-47B1-B26E-11A48E05475F}"/>
    <cellStyle name="Comma 3 3 2 2 3 2 2 6" xfId="26014" xr:uid="{0B1D0299-05DB-4BD3-B486-67B12007591D}"/>
    <cellStyle name="Comma 3 3 2 2 3 2 3" xfId="2206" xr:uid="{69209998-D808-4EAF-8FFF-3B3A3B3AEA9B}"/>
    <cellStyle name="Comma 3 3 2 2 3 2 3 2" xfId="5278" xr:uid="{456EFE92-7618-4BC1-ADCF-757DCBAAE3B2}"/>
    <cellStyle name="Comma 3 3 2 2 3 2 3 2 2" xfId="11422" xr:uid="{61387E31-518F-409B-A1A1-FD89076A96D0}"/>
    <cellStyle name="Comma 3 3 2 2 3 2 3 2 2 2" xfId="23710" xr:uid="{91827F61-2EED-4D2D-88EA-430BF4D36CA1}"/>
    <cellStyle name="Comma 3 3 2 2 3 2 3 2 2 2 2" xfId="48286" xr:uid="{A5FB867F-3B22-4C0D-B58A-177BE18807A0}"/>
    <cellStyle name="Comma 3 3 2 2 3 2 3 2 2 3" xfId="35998" xr:uid="{01E2E36A-0898-4D21-BAF6-285A69866CA3}"/>
    <cellStyle name="Comma 3 3 2 2 3 2 3 2 3" xfId="17566" xr:uid="{53F20C9E-16A6-4D9F-AFC6-7A46FC5893E7}"/>
    <cellStyle name="Comma 3 3 2 2 3 2 3 2 3 2" xfId="42142" xr:uid="{8BC45CB8-7CEA-4F38-9597-291B4DD7BA97}"/>
    <cellStyle name="Comma 3 3 2 2 3 2 3 2 4" xfId="29854" xr:uid="{91EF6350-5946-46C2-8BF4-A6F2B822FECF}"/>
    <cellStyle name="Comma 3 3 2 2 3 2 3 3" xfId="8350" xr:uid="{2E1EDB7D-8365-4AED-A186-02CED2143EDB}"/>
    <cellStyle name="Comma 3 3 2 2 3 2 3 3 2" xfId="20638" xr:uid="{B66B71B0-C6F0-47B5-8971-D1E57810915F}"/>
    <cellStyle name="Comma 3 3 2 2 3 2 3 3 2 2" xfId="45214" xr:uid="{CF32F527-9836-46CA-A7B1-34193045559B}"/>
    <cellStyle name="Comma 3 3 2 2 3 2 3 3 3" xfId="32926" xr:uid="{762333CF-880B-4B78-A969-8BBA739AE931}"/>
    <cellStyle name="Comma 3 3 2 2 3 2 3 4" xfId="14494" xr:uid="{DE8C8968-24C1-435A-B075-B02D48B344DC}"/>
    <cellStyle name="Comma 3 3 2 2 3 2 3 4 2" xfId="39070" xr:uid="{DA81369D-3854-42B0-9E69-9ED7BEC9FF3A}"/>
    <cellStyle name="Comma 3 3 2 2 3 2 3 5" xfId="26782" xr:uid="{8058D94A-5367-4679-9C5A-0E8FE6BC7141}"/>
    <cellStyle name="Comma 3 3 2 2 3 2 4" xfId="3742" xr:uid="{8FB590DC-93EC-4675-8537-372F1616624A}"/>
    <cellStyle name="Comma 3 3 2 2 3 2 4 2" xfId="9886" xr:uid="{11797334-79FA-4AF3-8574-4A47D3866C2C}"/>
    <cellStyle name="Comma 3 3 2 2 3 2 4 2 2" xfId="22174" xr:uid="{6903222A-272F-49A3-8CD2-F52EEAF084C2}"/>
    <cellStyle name="Comma 3 3 2 2 3 2 4 2 2 2" xfId="46750" xr:uid="{6A3029F6-1D49-440B-A321-FF838447DD80}"/>
    <cellStyle name="Comma 3 3 2 2 3 2 4 2 3" xfId="34462" xr:uid="{F697AF68-B560-4191-988D-076B03A74311}"/>
    <cellStyle name="Comma 3 3 2 2 3 2 4 3" xfId="16030" xr:uid="{C5DC98F6-41D8-4433-B9B1-848F7AF44A6F}"/>
    <cellStyle name="Comma 3 3 2 2 3 2 4 3 2" xfId="40606" xr:uid="{5E3225DE-3DF5-490A-9493-7CB8F4CFD30D}"/>
    <cellStyle name="Comma 3 3 2 2 3 2 4 4" xfId="28318" xr:uid="{66C8BD23-7B28-4FF7-9E4A-592AF298E169}"/>
    <cellStyle name="Comma 3 3 2 2 3 2 5" xfId="6814" xr:uid="{BFD599B4-29FA-498D-B205-123A3FA4587E}"/>
    <cellStyle name="Comma 3 3 2 2 3 2 5 2" xfId="19102" xr:uid="{4CE879A4-EA76-463F-9E9F-FD4B0F9BBA8F}"/>
    <cellStyle name="Comma 3 3 2 2 3 2 5 2 2" xfId="43678" xr:uid="{0A6ED16F-C575-4244-8526-852233483F6D}"/>
    <cellStyle name="Comma 3 3 2 2 3 2 5 3" xfId="31390" xr:uid="{9FD67B53-576E-4FA3-9EE0-3A18032B5661}"/>
    <cellStyle name="Comma 3 3 2 2 3 2 6" xfId="12958" xr:uid="{98A827C5-BADE-49FF-8B1A-8C45C8E49713}"/>
    <cellStyle name="Comma 3 3 2 2 3 2 6 2" xfId="37534" xr:uid="{3C7D3BDA-A6BD-4988-A2CC-3D9B6C487DB1}"/>
    <cellStyle name="Comma 3 3 2 2 3 2 7" xfId="25246" xr:uid="{8D9C9828-5652-4122-93D4-9C07263752EE}"/>
    <cellStyle name="Comma 3 3 2 2 3 3" xfId="1054" xr:uid="{DDA65BFC-7978-4ED3-ACB3-982A6708978E}"/>
    <cellStyle name="Comma 3 3 2 2 3 3 2" xfId="2590" xr:uid="{A1D9C49B-EC13-4B84-841A-C5694F2CCECB}"/>
    <cellStyle name="Comma 3 3 2 2 3 3 2 2" xfId="5662" xr:uid="{5DA839F2-34B4-42E9-94B7-3F9EF1FDD693}"/>
    <cellStyle name="Comma 3 3 2 2 3 3 2 2 2" xfId="11806" xr:uid="{35F0DDA0-7997-4567-B496-B164DECC1A38}"/>
    <cellStyle name="Comma 3 3 2 2 3 3 2 2 2 2" xfId="24094" xr:uid="{AF9D77FB-16B7-421E-B01D-7AB689D1D480}"/>
    <cellStyle name="Comma 3 3 2 2 3 3 2 2 2 2 2" xfId="48670" xr:uid="{74E4C531-394B-4DF8-AF32-5B8FC550811F}"/>
    <cellStyle name="Comma 3 3 2 2 3 3 2 2 2 3" xfId="36382" xr:uid="{58783076-4031-47D3-82FA-0E9A5982C370}"/>
    <cellStyle name="Comma 3 3 2 2 3 3 2 2 3" xfId="17950" xr:uid="{F62A7508-AF10-4B3A-9F1A-BBF94C208C71}"/>
    <cellStyle name="Comma 3 3 2 2 3 3 2 2 3 2" xfId="42526" xr:uid="{79D39549-4A35-4693-8102-0BC5663952BE}"/>
    <cellStyle name="Comma 3 3 2 2 3 3 2 2 4" xfId="30238" xr:uid="{57F28FB3-E1AE-48AB-AB1A-925637668EF8}"/>
    <cellStyle name="Comma 3 3 2 2 3 3 2 3" xfId="8734" xr:uid="{F3773480-00E8-4BB2-847D-22892B285A6F}"/>
    <cellStyle name="Comma 3 3 2 2 3 3 2 3 2" xfId="21022" xr:uid="{A02BEDAC-FFDD-45DE-AEF7-2DA0969929A0}"/>
    <cellStyle name="Comma 3 3 2 2 3 3 2 3 2 2" xfId="45598" xr:uid="{A8E77605-A64A-4079-98ED-DC7BA509DA1F}"/>
    <cellStyle name="Comma 3 3 2 2 3 3 2 3 3" xfId="33310" xr:uid="{8597C84E-FC67-442D-A349-8929CD3F53C8}"/>
    <cellStyle name="Comma 3 3 2 2 3 3 2 4" xfId="14878" xr:uid="{67537E00-5D69-4B54-B499-B044426F674F}"/>
    <cellStyle name="Comma 3 3 2 2 3 3 2 4 2" xfId="39454" xr:uid="{FCA19609-AE83-4BCB-A0A5-C7C9B429DB3C}"/>
    <cellStyle name="Comma 3 3 2 2 3 3 2 5" xfId="27166" xr:uid="{6DD3362F-5855-4872-BEC0-A4C9934E720A}"/>
    <cellStyle name="Comma 3 3 2 2 3 3 3" xfId="4126" xr:uid="{4C03CA31-9A63-4896-8025-F65A98AEC64B}"/>
    <cellStyle name="Comma 3 3 2 2 3 3 3 2" xfId="10270" xr:uid="{15EBA5C8-22E5-47A7-ABE3-05B6CFB201CC}"/>
    <cellStyle name="Comma 3 3 2 2 3 3 3 2 2" xfId="22558" xr:uid="{CF0CD60D-BB46-4BD8-B678-D190B552607E}"/>
    <cellStyle name="Comma 3 3 2 2 3 3 3 2 2 2" xfId="47134" xr:uid="{D1E4D7A5-2AB2-4EEB-8BF2-4FD921159FBC}"/>
    <cellStyle name="Comma 3 3 2 2 3 3 3 2 3" xfId="34846" xr:uid="{85E65A0C-ABCA-44E8-A118-B6489E624A4B}"/>
    <cellStyle name="Comma 3 3 2 2 3 3 3 3" xfId="16414" xr:uid="{838C66B2-1837-490A-8657-67E06505F4FC}"/>
    <cellStyle name="Comma 3 3 2 2 3 3 3 3 2" xfId="40990" xr:uid="{A2DFF0BB-C20F-4AAE-A148-6DFAC34A5EAB}"/>
    <cellStyle name="Comma 3 3 2 2 3 3 3 4" xfId="28702" xr:uid="{26F88122-85CF-432B-8591-C790C94EA399}"/>
    <cellStyle name="Comma 3 3 2 2 3 3 4" xfId="7198" xr:uid="{B4B556A2-6061-4D0D-90AD-51A79121EA7A}"/>
    <cellStyle name="Comma 3 3 2 2 3 3 4 2" xfId="19486" xr:uid="{24FFEB3E-83F9-4A8A-A7D9-BE4C9D88B9CA}"/>
    <cellStyle name="Comma 3 3 2 2 3 3 4 2 2" xfId="44062" xr:uid="{789DCE82-7007-41A8-A4E4-02DCB53AB713}"/>
    <cellStyle name="Comma 3 3 2 2 3 3 4 3" xfId="31774" xr:uid="{999381F8-E42F-4EE6-BF1F-0BFA4BF74136}"/>
    <cellStyle name="Comma 3 3 2 2 3 3 5" xfId="13342" xr:uid="{68E6D0B6-3321-4DFC-B79D-B1DA58093C41}"/>
    <cellStyle name="Comma 3 3 2 2 3 3 5 2" xfId="37918" xr:uid="{9F04033B-39D0-4CB7-9E87-4E3E055538B2}"/>
    <cellStyle name="Comma 3 3 2 2 3 3 6" xfId="25630" xr:uid="{707896F2-2148-4018-B73D-7EC5BCDBD310}"/>
    <cellStyle name="Comma 3 3 2 2 3 4" xfId="1822" xr:uid="{C309BB47-1314-4516-A327-A67B682F83EE}"/>
    <cellStyle name="Comma 3 3 2 2 3 4 2" xfId="4894" xr:uid="{FCAAC6CC-F84A-41EF-A40B-665B711FEFD6}"/>
    <cellStyle name="Comma 3 3 2 2 3 4 2 2" xfId="11038" xr:uid="{3FEA22FB-C888-4AA7-99B9-F009AFD01624}"/>
    <cellStyle name="Comma 3 3 2 2 3 4 2 2 2" xfId="23326" xr:uid="{05131B01-F7E1-43BD-8376-621116E0CF1D}"/>
    <cellStyle name="Comma 3 3 2 2 3 4 2 2 2 2" xfId="47902" xr:uid="{B78F93B4-79C0-43CD-9EDD-2BA7EE85F9B2}"/>
    <cellStyle name="Comma 3 3 2 2 3 4 2 2 3" xfId="35614" xr:uid="{02F1DF73-37B9-4FC8-B187-8001C367F1B0}"/>
    <cellStyle name="Comma 3 3 2 2 3 4 2 3" xfId="17182" xr:uid="{EA20CCA5-1242-414C-8C1A-F1ABC50C7109}"/>
    <cellStyle name="Comma 3 3 2 2 3 4 2 3 2" xfId="41758" xr:uid="{EC42B17A-BABB-4CD6-B927-A4C0E5E38D7F}"/>
    <cellStyle name="Comma 3 3 2 2 3 4 2 4" xfId="29470" xr:uid="{BFF498FD-703F-4810-85C5-F30EBE6DA14A}"/>
    <cellStyle name="Comma 3 3 2 2 3 4 3" xfId="7966" xr:uid="{B2DAFE63-04B0-416C-9300-7E0A6C23FF80}"/>
    <cellStyle name="Comma 3 3 2 2 3 4 3 2" xfId="20254" xr:uid="{20103ACF-D077-46F1-9270-606CE6B51CD6}"/>
    <cellStyle name="Comma 3 3 2 2 3 4 3 2 2" xfId="44830" xr:uid="{59AC2AEA-4D99-471F-BA9B-0641048D177E}"/>
    <cellStyle name="Comma 3 3 2 2 3 4 3 3" xfId="32542" xr:uid="{3AAD34D7-E0F9-438E-A41D-5EBFF6C3F0AF}"/>
    <cellStyle name="Comma 3 3 2 2 3 4 4" xfId="14110" xr:uid="{034CDDAE-CE55-4827-9550-7805C0A69BC5}"/>
    <cellStyle name="Comma 3 3 2 2 3 4 4 2" xfId="38686" xr:uid="{EB3A6848-E5D4-4E4F-8337-5451619CBBE2}"/>
    <cellStyle name="Comma 3 3 2 2 3 4 5" xfId="26398" xr:uid="{4326BCEA-D2EF-48EF-AE59-3EAA27911CC1}"/>
    <cellStyle name="Comma 3 3 2 2 3 5" xfId="3358" xr:uid="{33D27587-6DD3-4FB3-90DE-2E2038118941}"/>
    <cellStyle name="Comma 3 3 2 2 3 5 2" xfId="9502" xr:uid="{05A0E291-ADB5-4145-9320-7CAF5617ED54}"/>
    <cellStyle name="Comma 3 3 2 2 3 5 2 2" xfId="21790" xr:uid="{68D508D4-15BB-4BAF-8D67-B1C22902366C}"/>
    <cellStyle name="Comma 3 3 2 2 3 5 2 2 2" xfId="46366" xr:uid="{5A4D9D13-8BF2-45A6-8495-DB58231E614F}"/>
    <cellStyle name="Comma 3 3 2 2 3 5 2 3" xfId="34078" xr:uid="{0E47C615-4589-4272-A2B5-6A27DA8AA2A0}"/>
    <cellStyle name="Comma 3 3 2 2 3 5 3" xfId="15646" xr:uid="{6D64488E-AFDA-4132-B6DE-0A986D6FF2E0}"/>
    <cellStyle name="Comma 3 3 2 2 3 5 3 2" xfId="40222" xr:uid="{81B4220D-96EB-4FE9-9025-7A439CF02425}"/>
    <cellStyle name="Comma 3 3 2 2 3 5 4" xfId="27934" xr:uid="{CF69C1B0-222D-4A20-90DD-36BCC9A6FEA1}"/>
    <cellStyle name="Comma 3 3 2 2 3 6" xfId="6430" xr:uid="{ACE8452C-8A77-471B-91FE-7E842772699B}"/>
    <cellStyle name="Comma 3 3 2 2 3 6 2" xfId="18718" xr:uid="{A14B9DBF-F8CF-4B79-BBC7-168DDB43EA5B}"/>
    <cellStyle name="Comma 3 3 2 2 3 6 2 2" xfId="43294" xr:uid="{5E739C7B-5C77-451D-BB8D-88EB86D983D1}"/>
    <cellStyle name="Comma 3 3 2 2 3 6 3" xfId="31006" xr:uid="{C13A6FF8-B649-4406-80C9-DE6B5D1FC306}"/>
    <cellStyle name="Comma 3 3 2 2 3 7" xfId="12574" xr:uid="{A5E2F83E-581C-453B-87ED-C1EFE760E35E}"/>
    <cellStyle name="Comma 3 3 2 2 3 7 2" xfId="37150" xr:uid="{E28A2A0C-C929-461F-A9F8-FB5D5760C59C}"/>
    <cellStyle name="Comma 3 3 2 2 3 8" xfId="24862" xr:uid="{FB1E9039-0AE2-4B48-928A-974287DF1908}"/>
    <cellStyle name="Comma 3 3 2 2 4" xfId="478" xr:uid="{2ABBB774-2EAB-4D06-AE00-62B1A3301D67}"/>
    <cellStyle name="Comma 3 3 2 2 4 2" xfId="1246" xr:uid="{552AC4E4-AA14-4D98-8298-DAC566EF179D}"/>
    <cellStyle name="Comma 3 3 2 2 4 2 2" xfId="2782" xr:uid="{4D49D9DC-DF3A-4AF6-A82D-962E1AA98172}"/>
    <cellStyle name="Comma 3 3 2 2 4 2 2 2" xfId="5854" xr:uid="{6626F76C-408A-4045-8175-136C66962DA5}"/>
    <cellStyle name="Comma 3 3 2 2 4 2 2 2 2" xfId="11998" xr:uid="{53018C83-5A9F-43E7-8A36-BA3FC297C03F}"/>
    <cellStyle name="Comma 3 3 2 2 4 2 2 2 2 2" xfId="24286" xr:uid="{A123EE50-0E07-4237-94FC-F424651E2967}"/>
    <cellStyle name="Comma 3 3 2 2 4 2 2 2 2 2 2" xfId="48862" xr:uid="{14561F36-0FC0-4909-BEEC-978093DAC660}"/>
    <cellStyle name="Comma 3 3 2 2 4 2 2 2 2 3" xfId="36574" xr:uid="{FC10E53D-654D-492E-BBA6-2F959BEFBDA6}"/>
    <cellStyle name="Comma 3 3 2 2 4 2 2 2 3" xfId="18142" xr:uid="{08976D66-95A6-4428-A675-C6905919975F}"/>
    <cellStyle name="Comma 3 3 2 2 4 2 2 2 3 2" xfId="42718" xr:uid="{AE2DD9E1-AF94-43F8-ADC4-FCE0A338B9F3}"/>
    <cellStyle name="Comma 3 3 2 2 4 2 2 2 4" xfId="30430" xr:uid="{35260C53-F9F7-4703-A678-0EA515CB454F}"/>
    <cellStyle name="Comma 3 3 2 2 4 2 2 3" xfId="8926" xr:uid="{A1908924-98DC-4CE3-B32D-5E59C147C153}"/>
    <cellStyle name="Comma 3 3 2 2 4 2 2 3 2" xfId="21214" xr:uid="{8E2C7D66-DD76-4B5B-8210-0C950615F52F}"/>
    <cellStyle name="Comma 3 3 2 2 4 2 2 3 2 2" xfId="45790" xr:uid="{F6C6A12B-8D27-4EF3-939D-1B31395FBDD9}"/>
    <cellStyle name="Comma 3 3 2 2 4 2 2 3 3" xfId="33502" xr:uid="{9067D752-6C5D-430B-A6AF-617BBEB5AC3F}"/>
    <cellStyle name="Comma 3 3 2 2 4 2 2 4" xfId="15070" xr:uid="{33B2E403-F200-4AA9-B66D-BDB20C2FCBC3}"/>
    <cellStyle name="Comma 3 3 2 2 4 2 2 4 2" xfId="39646" xr:uid="{FA1A1CA2-9D62-4E70-A428-79D176E67A73}"/>
    <cellStyle name="Comma 3 3 2 2 4 2 2 5" xfId="27358" xr:uid="{267AD9F5-908C-4FD8-B986-CA619451B1A8}"/>
    <cellStyle name="Comma 3 3 2 2 4 2 3" xfId="4318" xr:uid="{5313DA5C-2F2E-4561-9881-953F4D6AFFA7}"/>
    <cellStyle name="Comma 3 3 2 2 4 2 3 2" xfId="10462" xr:uid="{6841F814-1C35-4E2D-9DD8-0191D16489AE}"/>
    <cellStyle name="Comma 3 3 2 2 4 2 3 2 2" xfId="22750" xr:uid="{E251488D-49A4-45D4-9EAA-D791FD578087}"/>
    <cellStyle name="Comma 3 3 2 2 4 2 3 2 2 2" xfId="47326" xr:uid="{B69E44C7-B676-420D-A12B-62A7CF1E9FC7}"/>
    <cellStyle name="Comma 3 3 2 2 4 2 3 2 3" xfId="35038" xr:uid="{A25335E1-57EC-4847-A3B4-569DEC8FCA14}"/>
    <cellStyle name="Comma 3 3 2 2 4 2 3 3" xfId="16606" xr:uid="{FF2B3BCA-2F1F-499D-B997-BC320626643B}"/>
    <cellStyle name="Comma 3 3 2 2 4 2 3 3 2" xfId="41182" xr:uid="{A38D49BD-72C8-40E4-BFA2-BF72F25926AB}"/>
    <cellStyle name="Comma 3 3 2 2 4 2 3 4" xfId="28894" xr:uid="{8C92B575-0153-4414-BAC0-4779A67FF2DD}"/>
    <cellStyle name="Comma 3 3 2 2 4 2 4" xfId="7390" xr:uid="{94ABC71B-3066-48AB-930C-53B2F0C957F9}"/>
    <cellStyle name="Comma 3 3 2 2 4 2 4 2" xfId="19678" xr:uid="{1F2462A2-45EB-4135-8068-5DD5B01972CC}"/>
    <cellStyle name="Comma 3 3 2 2 4 2 4 2 2" xfId="44254" xr:uid="{A4D7E6F8-518A-4BF3-B2CF-35D5C42FBF07}"/>
    <cellStyle name="Comma 3 3 2 2 4 2 4 3" xfId="31966" xr:uid="{362CFBF7-B126-4DDC-B85C-7A1C7F86544B}"/>
    <cellStyle name="Comma 3 3 2 2 4 2 5" xfId="13534" xr:uid="{1922E562-FDC2-4241-9ED3-EC6D000BCFD1}"/>
    <cellStyle name="Comma 3 3 2 2 4 2 5 2" xfId="38110" xr:uid="{8C689644-9DE4-4B3A-84B0-3017CEB37A32}"/>
    <cellStyle name="Comma 3 3 2 2 4 2 6" xfId="25822" xr:uid="{923A0D2F-4775-42FC-BC10-054DD4DFB085}"/>
    <cellStyle name="Comma 3 3 2 2 4 3" xfId="2014" xr:uid="{F5352F66-CAC0-4AC5-B1A5-AD47D86DFAC0}"/>
    <cellStyle name="Comma 3 3 2 2 4 3 2" xfId="5086" xr:uid="{920FB5F3-A58B-4DD6-BB4A-A8B800841A4F}"/>
    <cellStyle name="Comma 3 3 2 2 4 3 2 2" xfId="11230" xr:uid="{7891ADB9-B133-4A56-A1E2-9BA3B76FEAC0}"/>
    <cellStyle name="Comma 3 3 2 2 4 3 2 2 2" xfId="23518" xr:uid="{609EE359-339B-42C7-9E3B-FB51068314EF}"/>
    <cellStyle name="Comma 3 3 2 2 4 3 2 2 2 2" xfId="48094" xr:uid="{2E6DF72D-7AAB-4CD1-B3B5-25F7889E8286}"/>
    <cellStyle name="Comma 3 3 2 2 4 3 2 2 3" xfId="35806" xr:uid="{BD213A4E-97CD-4A2B-877A-E8DA6C5A327A}"/>
    <cellStyle name="Comma 3 3 2 2 4 3 2 3" xfId="17374" xr:uid="{CE92AB6E-0600-4A47-B44C-9BF1F7ED3E02}"/>
    <cellStyle name="Comma 3 3 2 2 4 3 2 3 2" xfId="41950" xr:uid="{C95C0E67-F2AA-4D94-BAE4-3AC3F2D0056B}"/>
    <cellStyle name="Comma 3 3 2 2 4 3 2 4" xfId="29662" xr:uid="{4ACCBF45-3DB6-4931-9EAB-B34A1C57B15B}"/>
    <cellStyle name="Comma 3 3 2 2 4 3 3" xfId="8158" xr:uid="{E9D72854-2970-49D3-A2B7-4B5D82DE438C}"/>
    <cellStyle name="Comma 3 3 2 2 4 3 3 2" xfId="20446" xr:uid="{65931EA2-DDB0-46CC-8F74-75683347F381}"/>
    <cellStyle name="Comma 3 3 2 2 4 3 3 2 2" xfId="45022" xr:uid="{F1EFB040-1ACC-4497-9F32-4AD473823ADD}"/>
    <cellStyle name="Comma 3 3 2 2 4 3 3 3" xfId="32734" xr:uid="{D4F4B6EB-F72E-4BB8-83D1-DC477E27A9DD}"/>
    <cellStyle name="Comma 3 3 2 2 4 3 4" xfId="14302" xr:uid="{C1F2B96D-9D57-4671-AB74-4174E684D0E0}"/>
    <cellStyle name="Comma 3 3 2 2 4 3 4 2" xfId="38878" xr:uid="{08D85C6D-BF94-4B1F-B160-59AA442624A0}"/>
    <cellStyle name="Comma 3 3 2 2 4 3 5" xfId="26590" xr:uid="{889579F5-B10B-4C92-A651-E73F72A19297}"/>
    <cellStyle name="Comma 3 3 2 2 4 4" xfId="3550" xr:uid="{0D5DDFAC-AB6A-46AD-8553-45D498B3D595}"/>
    <cellStyle name="Comma 3 3 2 2 4 4 2" xfId="9694" xr:uid="{98F691F8-FE28-4F3E-B687-A992CE70561A}"/>
    <cellStyle name="Comma 3 3 2 2 4 4 2 2" xfId="21982" xr:uid="{03294096-158D-4F4C-9E0F-C0A835AD5164}"/>
    <cellStyle name="Comma 3 3 2 2 4 4 2 2 2" xfId="46558" xr:uid="{C013A0E7-C923-40F5-94D1-18738472A515}"/>
    <cellStyle name="Comma 3 3 2 2 4 4 2 3" xfId="34270" xr:uid="{2EAB1B71-A882-49D2-AC3D-6985E9769BE3}"/>
    <cellStyle name="Comma 3 3 2 2 4 4 3" xfId="15838" xr:uid="{A6753156-DF16-4A92-AE72-B2FC5EE160D8}"/>
    <cellStyle name="Comma 3 3 2 2 4 4 3 2" xfId="40414" xr:uid="{FCFDAEFA-71CB-4D78-900D-117171BA1C70}"/>
    <cellStyle name="Comma 3 3 2 2 4 4 4" xfId="28126" xr:uid="{DAAC8169-E1A2-49E0-9844-7728218EC25E}"/>
    <cellStyle name="Comma 3 3 2 2 4 5" xfId="6622" xr:uid="{3A86635B-E753-4853-8864-38059AB3532D}"/>
    <cellStyle name="Comma 3 3 2 2 4 5 2" xfId="18910" xr:uid="{1C6843BE-F782-4B99-B76A-80DCD7EAEEF9}"/>
    <cellStyle name="Comma 3 3 2 2 4 5 2 2" xfId="43486" xr:uid="{8E1B54E7-AF96-483B-A8BD-E427AF034649}"/>
    <cellStyle name="Comma 3 3 2 2 4 5 3" xfId="31198" xr:uid="{F41367B5-7E09-4736-B8A7-1CDC7C78F397}"/>
    <cellStyle name="Comma 3 3 2 2 4 6" xfId="12766" xr:uid="{86976365-BD04-45C5-83F2-03B290A14FD8}"/>
    <cellStyle name="Comma 3 3 2 2 4 6 2" xfId="37342" xr:uid="{22485643-82B5-4DB1-BDC7-C28FFAAA68F3}"/>
    <cellStyle name="Comma 3 3 2 2 4 7" xfId="25054" xr:uid="{AAF214EE-64CB-444B-BE3F-6323A62BDE2F}"/>
    <cellStyle name="Comma 3 3 2 2 5" xfId="862" xr:uid="{EF16E17A-09D2-4456-A1DB-96727D7951BA}"/>
    <cellStyle name="Comma 3 3 2 2 5 2" xfId="2398" xr:uid="{B11262B0-87D8-4277-A6D9-FBEA5A1929F9}"/>
    <cellStyle name="Comma 3 3 2 2 5 2 2" xfId="5470" xr:uid="{70EFA874-F3EF-4908-9C5B-0B0BBEBEA0B2}"/>
    <cellStyle name="Comma 3 3 2 2 5 2 2 2" xfId="11614" xr:uid="{F7C6A049-1D83-4953-8ADA-09AE59C98FE7}"/>
    <cellStyle name="Comma 3 3 2 2 5 2 2 2 2" xfId="23902" xr:uid="{3276504A-E35A-4F58-A055-61CCBBFDD82C}"/>
    <cellStyle name="Comma 3 3 2 2 5 2 2 2 2 2" xfId="48478" xr:uid="{E7676B0A-2F97-44BC-A060-5867A5FBBA8A}"/>
    <cellStyle name="Comma 3 3 2 2 5 2 2 2 3" xfId="36190" xr:uid="{98BDC8C1-96F2-4B35-8698-24418D8555C0}"/>
    <cellStyle name="Comma 3 3 2 2 5 2 2 3" xfId="17758" xr:uid="{06B71CEA-7C35-45ED-A52A-DD61EF73BC65}"/>
    <cellStyle name="Comma 3 3 2 2 5 2 2 3 2" xfId="42334" xr:uid="{5A5324CD-90D6-4D17-AA80-411672325EF0}"/>
    <cellStyle name="Comma 3 3 2 2 5 2 2 4" xfId="30046" xr:uid="{8D75EA9C-2DCF-426F-A774-C60DCC75B83E}"/>
    <cellStyle name="Comma 3 3 2 2 5 2 3" xfId="8542" xr:uid="{59BA407A-F95C-4676-85A5-E7294840DB51}"/>
    <cellStyle name="Comma 3 3 2 2 5 2 3 2" xfId="20830" xr:uid="{42EADAE9-5E44-4C64-8362-61125E69498D}"/>
    <cellStyle name="Comma 3 3 2 2 5 2 3 2 2" xfId="45406" xr:uid="{49F701F3-67E3-4A87-B832-369C4AB97AF7}"/>
    <cellStyle name="Comma 3 3 2 2 5 2 3 3" xfId="33118" xr:uid="{9108C196-F371-439F-8327-DCEB8A32F343}"/>
    <cellStyle name="Comma 3 3 2 2 5 2 4" xfId="14686" xr:uid="{C6341B32-548F-44A8-81E2-0182A030A783}"/>
    <cellStyle name="Comma 3 3 2 2 5 2 4 2" xfId="39262" xr:uid="{CFEB7904-DBDC-484C-A017-76AD9C4E4242}"/>
    <cellStyle name="Comma 3 3 2 2 5 2 5" xfId="26974" xr:uid="{1EF33152-775E-431C-888C-505140E8D3E6}"/>
    <cellStyle name="Comma 3 3 2 2 5 3" xfId="3934" xr:uid="{A5C3415B-145E-4C73-B347-4A36DDE14B7A}"/>
    <cellStyle name="Comma 3 3 2 2 5 3 2" xfId="10078" xr:uid="{6D547E56-8863-4B26-89ED-6340E2CACCB6}"/>
    <cellStyle name="Comma 3 3 2 2 5 3 2 2" xfId="22366" xr:uid="{C5BD13FC-316A-42AC-8B3B-F8EF10FF8B2E}"/>
    <cellStyle name="Comma 3 3 2 2 5 3 2 2 2" xfId="46942" xr:uid="{99103CE7-C74B-4EB6-885A-E2515A84E610}"/>
    <cellStyle name="Comma 3 3 2 2 5 3 2 3" xfId="34654" xr:uid="{D0159DE8-F39B-443E-BA7B-A6D4B78528A0}"/>
    <cellStyle name="Comma 3 3 2 2 5 3 3" xfId="16222" xr:uid="{F9D0F267-4D77-474E-A2C2-2B42E921FFD6}"/>
    <cellStyle name="Comma 3 3 2 2 5 3 3 2" xfId="40798" xr:uid="{4AEBA886-91B1-4958-83ED-A68B5182E369}"/>
    <cellStyle name="Comma 3 3 2 2 5 3 4" xfId="28510" xr:uid="{EDBFFD52-779D-4922-9674-11350778B500}"/>
    <cellStyle name="Comma 3 3 2 2 5 4" xfId="7006" xr:uid="{ACF9CFAB-BE9E-4A60-AAA3-E1C5B353AB46}"/>
    <cellStyle name="Comma 3 3 2 2 5 4 2" xfId="19294" xr:uid="{958201A8-5C2C-41FF-B30D-9C16C38A53BA}"/>
    <cellStyle name="Comma 3 3 2 2 5 4 2 2" xfId="43870" xr:uid="{1675BBF8-4A79-41A2-88FD-0C1298560F05}"/>
    <cellStyle name="Comma 3 3 2 2 5 4 3" xfId="31582" xr:uid="{70C1840C-0A42-417C-AB38-D67D91C38C29}"/>
    <cellStyle name="Comma 3 3 2 2 5 5" xfId="13150" xr:uid="{37A95746-2698-46D7-9211-C39E9303A293}"/>
    <cellStyle name="Comma 3 3 2 2 5 5 2" xfId="37726" xr:uid="{D6DC95C0-CE76-4002-B79F-FA66028577C9}"/>
    <cellStyle name="Comma 3 3 2 2 5 6" xfId="25438" xr:uid="{72291D4B-35F9-484E-8098-90B2B372A88A}"/>
    <cellStyle name="Comma 3 3 2 2 6" xfId="1630" xr:uid="{0DDCC0C4-BB7F-4FD6-892E-05F203424B1E}"/>
    <cellStyle name="Comma 3 3 2 2 6 2" xfId="4702" xr:uid="{DCE519C6-1E5F-4D25-AD69-DDB5FDF51E90}"/>
    <cellStyle name="Comma 3 3 2 2 6 2 2" xfId="10846" xr:uid="{E1519A62-1B61-42F7-977F-B6FA478E89BB}"/>
    <cellStyle name="Comma 3 3 2 2 6 2 2 2" xfId="23134" xr:uid="{B6354732-CC8F-412F-A2D0-A0E8219B6A3D}"/>
    <cellStyle name="Comma 3 3 2 2 6 2 2 2 2" xfId="47710" xr:uid="{8B39F92B-4AC0-47D7-9434-AB74F173EC98}"/>
    <cellStyle name="Comma 3 3 2 2 6 2 2 3" xfId="35422" xr:uid="{776A71B1-18D0-471D-A67D-C1B371031EB2}"/>
    <cellStyle name="Comma 3 3 2 2 6 2 3" xfId="16990" xr:uid="{837E4E6E-682E-45C6-A4C9-EDDBC66F0321}"/>
    <cellStyle name="Comma 3 3 2 2 6 2 3 2" xfId="41566" xr:uid="{AAF34166-461A-4E46-AF07-4EE12D4810EB}"/>
    <cellStyle name="Comma 3 3 2 2 6 2 4" xfId="29278" xr:uid="{199E7656-B990-4D4F-A925-38440D220883}"/>
    <cellStyle name="Comma 3 3 2 2 6 3" xfId="7774" xr:uid="{5AFD7C25-E714-4741-8CA2-9495DF719D25}"/>
    <cellStyle name="Comma 3 3 2 2 6 3 2" xfId="20062" xr:uid="{C80B66BC-AFB7-4E88-9641-026EE7A03D9E}"/>
    <cellStyle name="Comma 3 3 2 2 6 3 2 2" xfId="44638" xr:uid="{0FA2E046-005B-47AF-8797-DB1F10471716}"/>
    <cellStyle name="Comma 3 3 2 2 6 3 3" xfId="32350" xr:uid="{69C7285B-7F31-4E6D-8122-CD32533BD1D0}"/>
    <cellStyle name="Comma 3 3 2 2 6 4" xfId="13918" xr:uid="{0859FB68-60A6-4351-8014-CD513EAB6F6D}"/>
    <cellStyle name="Comma 3 3 2 2 6 4 2" xfId="38494" xr:uid="{1A0579BD-BF7C-476D-91D6-851937E5D247}"/>
    <cellStyle name="Comma 3 3 2 2 6 5" xfId="26206" xr:uid="{EA6E5D2B-D02D-42B7-848F-F7E9435320CB}"/>
    <cellStyle name="Comma 3 3 2 2 7" xfId="3166" xr:uid="{1F15D0AF-EB0C-4556-B38B-BB99A0617BC4}"/>
    <cellStyle name="Comma 3 3 2 2 7 2" xfId="9310" xr:uid="{B5B9A602-8B8B-44DE-A6D5-7763D9961B1C}"/>
    <cellStyle name="Comma 3 3 2 2 7 2 2" xfId="21598" xr:uid="{39D9BAC6-5FDE-437E-B02E-1F32D992EE94}"/>
    <cellStyle name="Comma 3 3 2 2 7 2 2 2" xfId="46174" xr:uid="{20CD974B-42FD-4B34-A5D6-CFB8B78153F6}"/>
    <cellStyle name="Comma 3 3 2 2 7 2 3" xfId="33886" xr:uid="{6990E21E-854D-4C49-BD30-C2013D7BC1C7}"/>
    <cellStyle name="Comma 3 3 2 2 7 3" xfId="15454" xr:uid="{C9BBE8D4-2A7E-4625-AF54-859D6BCFF53D}"/>
    <cellStyle name="Comma 3 3 2 2 7 3 2" xfId="40030" xr:uid="{4FD37863-9C3D-437E-B942-11DD64504F50}"/>
    <cellStyle name="Comma 3 3 2 2 7 4" xfId="27742" xr:uid="{EEF0F59E-0C97-4088-9FD3-7582E410E7F8}"/>
    <cellStyle name="Comma 3 3 2 2 8" xfId="6238" xr:uid="{1032F6D0-DF8D-4284-B8ED-AF73A5058ED6}"/>
    <cellStyle name="Comma 3 3 2 2 8 2" xfId="18526" xr:uid="{4776875A-B2EC-44D6-816D-2FE314D762C6}"/>
    <cellStyle name="Comma 3 3 2 2 8 2 2" xfId="43102" xr:uid="{18582878-2E09-4D4D-8FF0-37B7A817FD72}"/>
    <cellStyle name="Comma 3 3 2 2 8 3" xfId="30814" xr:uid="{3D406159-CDC3-49F7-A216-789BF41897AE}"/>
    <cellStyle name="Comma 3 3 2 2 9" xfId="12382" xr:uid="{FB41A23B-4261-4740-9A0F-78524669081D}"/>
    <cellStyle name="Comma 3 3 2 2 9 2" xfId="36958" xr:uid="{6B28F368-42CC-4EBE-8998-3D8C77B067F7}"/>
    <cellStyle name="Comma 3 3 2 3" xfId="142" xr:uid="{73A834CF-DBCE-4E61-80D8-435350F45D43}"/>
    <cellStyle name="Comma 3 3 2 3 2" xfId="334" xr:uid="{2B34C095-54FC-4C07-A1DA-74ED811CC536}"/>
    <cellStyle name="Comma 3 3 2 3 2 2" xfId="718" xr:uid="{D518687A-B5BB-48C9-951D-1F78E4CF018A}"/>
    <cellStyle name="Comma 3 3 2 3 2 2 2" xfId="1486" xr:uid="{D7E35276-4285-4388-A7B7-D3802E86C601}"/>
    <cellStyle name="Comma 3 3 2 3 2 2 2 2" xfId="3022" xr:uid="{FC717719-655B-4E52-B5D5-7A3168CEC5F9}"/>
    <cellStyle name="Comma 3 3 2 3 2 2 2 2 2" xfId="6094" xr:uid="{2B3B0F69-6623-4C73-A30C-0DB4213679D6}"/>
    <cellStyle name="Comma 3 3 2 3 2 2 2 2 2 2" xfId="12238" xr:uid="{046D1388-2E20-4307-8AAF-27243B5CE514}"/>
    <cellStyle name="Comma 3 3 2 3 2 2 2 2 2 2 2" xfId="24526" xr:uid="{8CC1E002-1C5B-4621-8542-026808DACBB2}"/>
    <cellStyle name="Comma 3 3 2 3 2 2 2 2 2 2 2 2" xfId="49102" xr:uid="{A50335D6-5F88-4E4A-AC30-5C64346F2729}"/>
    <cellStyle name="Comma 3 3 2 3 2 2 2 2 2 2 3" xfId="36814" xr:uid="{411A36B4-6E49-41CF-B0D3-586207AF6BF8}"/>
    <cellStyle name="Comma 3 3 2 3 2 2 2 2 2 3" xfId="18382" xr:uid="{BAC4EC43-80C8-42B5-9960-628C04564AB1}"/>
    <cellStyle name="Comma 3 3 2 3 2 2 2 2 2 3 2" xfId="42958" xr:uid="{BDA3D6CC-5E85-4B7E-862D-641C1D49A615}"/>
    <cellStyle name="Comma 3 3 2 3 2 2 2 2 2 4" xfId="30670" xr:uid="{D3B75BB6-8124-40F7-BD8E-1BC462298D44}"/>
    <cellStyle name="Comma 3 3 2 3 2 2 2 2 3" xfId="9166" xr:uid="{D75DC1EF-FA6A-412C-9642-5E4257F14623}"/>
    <cellStyle name="Comma 3 3 2 3 2 2 2 2 3 2" xfId="21454" xr:uid="{97E3BE0A-5B3F-4CD4-99FE-7CB0FE5DD155}"/>
    <cellStyle name="Comma 3 3 2 3 2 2 2 2 3 2 2" xfId="46030" xr:uid="{9B8C13E1-892D-45B3-98B3-C8262B489F4B}"/>
    <cellStyle name="Comma 3 3 2 3 2 2 2 2 3 3" xfId="33742" xr:uid="{6740C3CA-0197-4F41-9992-F94ED9E5C910}"/>
    <cellStyle name="Comma 3 3 2 3 2 2 2 2 4" xfId="15310" xr:uid="{5A9C86B1-0369-4820-83AF-DEE10836478A}"/>
    <cellStyle name="Comma 3 3 2 3 2 2 2 2 4 2" xfId="39886" xr:uid="{6B13A1E9-CBBE-476F-8B3C-6979483C0ACE}"/>
    <cellStyle name="Comma 3 3 2 3 2 2 2 2 5" xfId="27598" xr:uid="{EB6A6CB3-6ADF-43C3-A311-88E933B59C5D}"/>
    <cellStyle name="Comma 3 3 2 3 2 2 2 3" xfId="4558" xr:uid="{C10628B8-0C3D-4D14-B427-2FB1CDF8D0FE}"/>
    <cellStyle name="Comma 3 3 2 3 2 2 2 3 2" xfId="10702" xr:uid="{09A35D27-2B7E-4B27-897A-A70E76AAD3DF}"/>
    <cellStyle name="Comma 3 3 2 3 2 2 2 3 2 2" xfId="22990" xr:uid="{8DC8ECF5-43DB-4783-970A-85F750A1DA41}"/>
    <cellStyle name="Comma 3 3 2 3 2 2 2 3 2 2 2" xfId="47566" xr:uid="{36F54C44-DE40-4E09-A7D7-852C11DD73CA}"/>
    <cellStyle name="Comma 3 3 2 3 2 2 2 3 2 3" xfId="35278" xr:uid="{320E7C3A-7B8D-4EBC-8DE4-460847A69534}"/>
    <cellStyle name="Comma 3 3 2 3 2 2 2 3 3" xfId="16846" xr:uid="{2D995184-5727-468B-B596-A9DA6E4A654D}"/>
    <cellStyle name="Comma 3 3 2 3 2 2 2 3 3 2" xfId="41422" xr:uid="{26F7C36E-7FDE-4481-9E7E-8AA8A276E69C}"/>
    <cellStyle name="Comma 3 3 2 3 2 2 2 3 4" xfId="29134" xr:uid="{B41B5704-7832-43AF-A789-BFAFC6AE7383}"/>
    <cellStyle name="Comma 3 3 2 3 2 2 2 4" xfId="7630" xr:uid="{BCB194D9-C9A3-4A5D-A372-C9A4A63CF75B}"/>
    <cellStyle name="Comma 3 3 2 3 2 2 2 4 2" xfId="19918" xr:uid="{72554DDC-B4DD-4ACF-9C49-BA854875AED8}"/>
    <cellStyle name="Comma 3 3 2 3 2 2 2 4 2 2" xfId="44494" xr:uid="{B54C4433-BB92-43EB-BECA-30B2CC81CAD8}"/>
    <cellStyle name="Comma 3 3 2 3 2 2 2 4 3" xfId="32206" xr:uid="{E01B4ADF-0F36-429C-8759-306E3E908DBA}"/>
    <cellStyle name="Comma 3 3 2 3 2 2 2 5" xfId="13774" xr:uid="{313FD904-45ED-4659-9ECF-BC8AD531B7B9}"/>
    <cellStyle name="Comma 3 3 2 3 2 2 2 5 2" xfId="38350" xr:uid="{4FAA3F3C-8E5B-42C1-AD27-268CC030DD96}"/>
    <cellStyle name="Comma 3 3 2 3 2 2 2 6" xfId="26062" xr:uid="{4FF61619-4B15-4E5E-AAAC-1312039834DC}"/>
    <cellStyle name="Comma 3 3 2 3 2 2 3" xfId="2254" xr:uid="{40E9DE66-479C-4036-B02F-98FA1A8C9C49}"/>
    <cellStyle name="Comma 3 3 2 3 2 2 3 2" xfId="5326" xr:uid="{C62FC75B-252E-4F53-A65F-B349BAFB5ADE}"/>
    <cellStyle name="Comma 3 3 2 3 2 2 3 2 2" xfId="11470" xr:uid="{46726C70-06A3-4AD7-BF24-509C2254E374}"/>
    <cellStyle name="Comma 3 3 2 3 2 2 3 2 2 2" xfId="23758" xr:uid="{E5112929-DAA0-4508-9CF3-39652C2DB293}"/>
    <cellStyle name="Comma 3 3 2 3 2 2 3 2 2 2 2" xfId="48334" xr:uid="{46362CBA-22E6-47EF-AF80-8741ED05F6FA}"/>
    <cellStyle name="Comma 3 3 2 3 2 2 3 2 2 3" xfId="36046" xr:uid="{EB8439CB-E8FC-4F96-BA71-ABF9A49C3ACC}"/>
    <cellStyle name="Comma 3 3 2 3 2 2 3 2 3" xfId="17614" xr:uid="{41563B31-0709-4A4B-848E-6A841128ACEA}"/>
    <cellStyle name="Comma 3 3 2 3 2 2 3 2 3 2" xfId="42190" xr:uid="{271865C1-2100-4202-BCBF-83B65C26AE1C}"/>
    <cellStyle name="Comma 3 3 2 3 2 2 3 2 4" xfId="29902" xr:uid="{A5BDA544-5C15-422C-BFAC-5A3B9DA9350C}"/>
    <cellStyle name="Comma 3 3 2 3 2 2 3 3" xfId="8398" xr:uid="{1B937EC6-049C-410C-BE76-E6AA1F2530D0}"/>
    <cellStyle name="Comma 3 3 2 3 2 2 3 3 2" xfId="20686" xr:uid="{8A1316EC-52F4-4F86-B526-F5A3B8C4ECD7}"/>
    <cellStyle name="Comma 3 3 2 3 2 2 3 3 2 2" xfId="45262" xr:uid="{2FF7E290-DE00-492F-8F3D-636CCED4B79C}"/>
    <cellStyle name="Comma 3 3 2 3 2 2 3 3 3" xfId="32974" xr:uid="{F56FA830-1E01-4240-8997-633A0B15C982}"/>
    <cellStyle name="Comma 3 3 2 3 2 2 3 4" xfId="14542" xr:uid="{5481FA9F-3ECC-4876-A4D2-BF0DA50AD3BF}"/>
    <cellStyle name="Comma 3 3 2 3 2 2 3 4 2" xfId="39118" xr:uid="{08CD42F5-628E-4E24-81BC-71DE50018F2A}"/>
    <cellStyle name="Comma 3 3 2 3 2 2 3 5" xfId="26830" xr:uid="{3CCD6550-CA6A-4E0F-9CE7-CD77DC308CA8}"/>
    <cellStyle name="Comma 3 3 2 3 2 2 4" xfId="3790" xr:uid="{6E656880-E3DF-45CD-9572-6F9FCDF05CDA}"/>
    <cellStyle name="Comma 3 3 2 3 2 2 4 2" xfId="9934" xr:uid="{58D3608B-3672-41C9-AA39-87B098773770}"/>
    <cellStyle name="Comma 3 3 2 3 2 2 4 2 2" xfId="22222" xr:uid="{DB49CF50-2B23-496F-9C4F-E431324E8986}"/>
    <cellStyle name="Comma 3 3 2 3 2 2 4 2 2 2" xfId="46798" xr:uid="{08BBC708-57CF-4864-8614-0DFAFF70B17F}"/>
    <cellStyle name="Comma 3 3 2 3 2 2 4 2 3" xfId="34510" xr:uid="{92E7BEF0-ACAE-4E85-ABAA-A2EE607176FB}"/>
    <cellStyle name="Comma 3 3 2 3 2 2 4 3" xfId="16078" xr:uid="{A4F2476C-9292-4C2A-81B6-218D4D9F62B8}"/>
    <cellStyle name="Comma 3 3 2 3 2 2 4 3 2" xfId="40654" xr:uid="{628013EB-2DFF-4470-A30E-8F95E6B1D373}"/>
    <cellStyle name="Comma 3 3 2 3 2 2 4 4" xfId="28366" xr:uid="{2FB00117-CE58-4A7D-B228-99FAC0BF2D3B}"/>
    <cellStyle name="Comma 3 3 2 3 2 2 5" xfId="6862" xr:uid="{758C6953-BF6F-4A7A-AFA4-19EC21D84419}"/>
    <cellStyle name="Comma 3 3 2 3 2 2 5 2" xfId="19150" xr:uid="{626811D0-6D75-45D5-B13D-FD5075D8FB41}"/>
    <cellStyle name="Comma 3 3 2 3 2 2 5 2 2" xfId="43726" xr:uid="{2F0BFA2B-0875-415E-AD5C-DFE2B3B58930}"/>
    <cellStyle name="Comma 3 3 2 3 2 2 5 3" xfId="31438" xr:uid="{7282128D-9972-480F-B670-3152C0DCE9D1}"/>
    <cellStyle name="Comma 3 3 2 3 2 2 6" xfId="13006" xr:uid="{07C8DCD0-1326-4CC1-BF81-FC3A6705514E}"/>
    <cellStyle name="Comma 3 3 2 3 2 2 6 2" xfId="37582" xr:uid="{415582B3-A8FD-4BA7-811D-75802A03ED9E}"/>
    <cellStyle name="Comma 3 3 2 3 2 2 7" xfId="25294" xr:uid="{78AC4B27-F3F1-45C1-979A-C48D503F2C2D}"/>
    <cellStyle name="Comma 3 3 2 3 2 3" xfId="1102" xr:uid="{A52C03AA-D995-4253-8CE6-A2BB33EB471E}"/>
    <cellStyle name="Comma 3 3 2 3 2 3 2" xfId="2638" xr:uid="{3B83DDDA-3B75-4416-B497-F18B14688575}"/>
    <cellStyle name="Comma 3 3 2 3 2 3 2 2" xfId="5710" xr:uid="{9515FBEB-ED97-4F11-A9AD-532CB9FDC38E}"/>
    <cellStyle name="Comma 3 3 2 3 2 3 2 2 2" xfId="11854" xr:uid="{C74F7525-A1A7-4C45-B2D1-5713902E2755}"/>
    <cellStyle name="Comma 3 3 2 3 2 3 2 2 2 2" xfId="24142" xr:uid="{48276344-54D5-490B-A325-D807181CD30F}"/>
    <cellStyle name="Comma 3 3 2 3 2 3 2 2 2 2 2" xfId="48718" xr:uid="{3A908A95-232C-45CB-976E-96C45371BAF5}"/>
    <cellStyle name="Comma 3 3 2 3 2 3 2 2 2 3" xfId="36430" xr:uid="{25B281BF-AFF0-4666-AAAC-407632364B64}"/>
    <cellStyle name="Comma 3 3 2 3 2 3 2 2 3" xfId="17998" xr:uid="{9BD2DFB3-EAE9-4285-8227-00CE5F70242A}"/>
    <cellStyle name="Comma 3 3 2 3 2 3 2 2 3 2" xfId="42574" xr:uid="{FAA307D7-1824-4F2E-BCB9-D8D0AF837B5D}"/>
    <cellStyle name="Comma 3 3 2 3 2 3 2 2 4" xfId="30286" xr:uid="{0A490CF6-E442-47C9-A952-D1517C899BEE}"/>
    <cellStyle name="Comma 3 3 2 3 2 3 2 3" xfId="8782" xr:uid="{13E9A61D-3B87-4F14-88B4-EBB1D5A0AC39}"/>
    <cellStyle name="Comma 3 3 2 3 2 3 2 3 2" xfId="21070" xr:uid="{34C9DFE9-3C2A-40A8-BBEF-B1BF6BDB223D}"/>
    <cellStyle name="Comma 3 3 2 3 2 3 2 3 2 2" xfId="45646" xr:uid="{E0877839-A2D3-4644-996E-C1281F49E22B}"/>
    <cellStyle name="Comma 3 3 2 3 2 3 2 3 3" xfId="33358" xr:uid="{3D48E8D7-BB32-466B-A8D8-A4FA44D6C1DB}"/>
    <cellStyle name="Comma 3 3 2 3 2 3 2 4" xfId="14926" xr:uid="{FFB83EA1-A53D-43B6-A2C2-342C28EC2FD1}"/>
    <cellStyle name="Comma 3 3 2 3 2 3 2 4 2" xfId="39502" xr:uid="{90AE5E3E-06F5-441A-A3C3-34C12C2CEA59}"/>
    <cellStyle name="Comma 3 3 2 3 2 3 2 5" xfId="27214" xr:uid="{42C67277-07CB-4FF2-9F26-19FAE2A9658E}"/>
    <cellStyle name="Comma 3 3 2 3 2 3 3" xfId="4174" xr:uid="{6B9F641C-83E9-49C8-AE6A-83E6F65E2823}"/>
    <cellStyle name="Comma 3 3 2 3 2 3 3 2" xfId="10318" xr:uid="{52E1E0DC-BB0E-45DD-955A-262E18282AE2}"/>
    <cellStyle name="Comma 3 3 2 3 2 3 3 2 2" xfId="22606" xr:uid="{6DE15885-C19A-4707-967B-770C0F8616D4}"/>
    <cellStyle name="Comma 3 3 2 3 2 3 3 2 2 2" xfId="47182" xr:uid="{2114E881-1A43-4926-A4FB-001790B95021}"/>
    <cellStyle name="Comma 3 3 2 3 2 3 3 2 3" xfId="34894" xr:uid="{A252C7CC-CC7F-4A44-9979-697E268D04CF}"/>
    <cellStyle name="Comma 3 3 2 3 2 3 3 3" xfId="16462" xr:uid="{60544011-4388-4C74-9C0F-49E2626D1663}"/>
    <cellStyle name="Comma 3 3 2 3 2 3 3 3 2" xfId="41038" xr:uid="{00F9D2F8-C120-46C1-82C2-7D97FD283988}"/>
    <cellStyle name="Comma 3 3 2 3 2 3 3 4" xfId="28750" xr:uid="{C1A79495-EA56-4FA1-9834-AB26A40BF0F6}"/>
    <cellStyle name="Comma 3 3 2 3 2 3 4" xfId="7246" xr:uid="{AC3A457A-709C-4F7E-881B-6D25A49A349E}"/>
    <cellStyle name="Comma 3 3 2 3 2 3 4 2" xfId="19534" xr:uid="{CD47DD2D-2EE9-47E7-A7D0-B2E7CC324756}"/>
    <cellStyle name="Comma 3 3 2 3 2 3 4 2 2" xfId="44110" xr:uid="{18E0F327-468D-4A68-87F1-BCA1972FC1FF}"/>
    <cellStyle name="Comma 3 3 2 3 2 3 4 3" xfId="31822" xr:uid="{AC7D6267-6F21-4EDB-8B7F-7F842F398CB7}"/>
    <cellStyle name="Comma 3 3 2 3 2 3 5" xfId="13390" xr:uid="{6C08F033-60E0-4683-A086-7E907962CA4D}"/>
    <cellStyle name="Comma 3 3 2 3 2 3 5 2" xfId="37966" xr:uid="{55116248-AC5F-4F83-B7EE-D67BA51EFDF9}"/>
    <cellStyle name="Comma 3 3 2 3 2 3 6" xfId="25678" xr:uid="{A2F131D3-A56C-4E66-A75D-D83CCFC455C6}"/>
    <cellStyle name="Comma 3 3 2 3 2 4" xfId="1870" xr:uid="{C0E68383-27F4-4751-9782-BFB453691DF8}"/>
    <cellStyle name="Comma 3 3 2 3 2 4 2" xfId="4942" xr:uid="{E26A55E0-DA34-4521-AF45-B70651E02EFF}"/>
    <cellStyle name="Comma 3 3 2 3 2 4 2 2" xfId="11086" xr:uid="{75B54174-CC2E-4346-9EF3-6FCE729407E2}"/>
    <cellStyle name="Comma 3 3 2 3 2 4 2 2 2" xfId="23374" xr:uid="{BADEF7DF-20A6-4340-999C-787ED83A76D0}"/>
    <cellStyle name="Comma 3 3 2 3 2 4 2 2 2 2" xfId="47950" xr:uid="{BED92789-57D8-453A-A372-EF407C8E70EE}"/>
    <cellStyle name="Comma 3 3 2 3 2 4 2 2 3" xfId="35662" xr:uid="{22A9D920-5FD3-4F3C-8990-2EB99A1C7133}"/>
    <cellStyle name="Comma 3 3 2 3 2 4 2 3" xfId="17230" xr:uid="{A932C7D4-CA81-4A20-9123-F02E3CB123C9}"/>
    <cellStyle name="Comma 3 3 2 3 2 4 2 3 2" xfId="41806" xr:uid="{528C6205-E739-489F-AE71-82A07FD00066}"/>
    <cellStyle name="Comma 3 3 2 3 2 4 2 4" xfId="29518" xr:uid="{16D1DE64-B2C1-45E8-98A2-79A466103729}"/>
    <cellStyle name="Comma 3 3 2 3 2 4 3" xfId="8014" xr:uid="{85E6099B-159A-43B8-BB69-A33E1F6B7876}"/>
    <cellStyle name="Comma 3 3 2 3 2 4 3 2" xfId="20302" xr:uid="{7C040CC9-42F8-455F-89C4-1851FB35F121}"/>
    <cellStyle name="Comma 3 3 2 3 2 4 3 2 2" xfId="44878" xr:uid="{F5B3283E-FEE4-45BD-BAEC-A5CE0F38344B}"/>
    <cellStyle name="Comma 3 3 2 3 2 4 3 3" xfId="32590" xr:uid="{38BF9E23-41EF-4FCC-846A-2E2B5D69FA0C}"/>
    <cellStyle name="Comma 3 3 2 3 2 4 4" xfId="14158" xr:uid="{BBF221CA-56EA-4E10-9BAD-F1C1C4809B6C}"/>
    <cellStyle name="Comma 3 3 2 3 2 4 4 2" xfId="38734" xr:uid="{83098781-6C64-457F-8C4E-A0BC3B5BA2F5}"/>
    <cellStyle name="Comma 3 3 2 3 2 4 5" xfId="26446" xr:uid="{DC317017-914B-4211-90C3-E7C3EE5A5243}"/>
    <cellStyle name="Comma 3 3 2 3 2 5" xfId="3406" xr:uid="{A51E6353-B9BF-4D04-A146-8FA71926D0CD}"/>
    <cellStyle name="Comma 3 3 2 3 2 5 2" xfId="9550" xr:uid="{4D7E75AD-F676-49E5-9D5C-3D55782CB45F}"/>
    <cellStyle name="Comma 3 3 2 3 2 5 2 2" xfId="21838" xr:uid="{BCE3D4B2-ACAA-4434-AF83-A6DFDA18AA1A}"/>
    <cellStyle name="Comma 3 3 2 3 2 5 2 2 2" xfId="46414" xr:uid="{97C0BCE5-1594-495A-A864-FD3797097D9F}"/>
    <cellStyle name="Comma 3 3 2 3 2 5 2 3" xfId="34126" xr:uid="{1FD45273-EF79-46BC-BE2F-3E27FD973F10}"/>
    <cellStyle name="Comma 3 3 2 3 2 5 3" xfId="15694" xr:uid="{23EDD835-5262-4A7C-A2B5-20069A267F8C}"/>
    <cellStyle name="Comma 3 3 2 3 2 5 3 2" xfId="40270" xr:uid="{BB87A7F3-AA7D-400C-9CAF-3894A73D36FB}"/>
    <cellStyle name="Comma 3 3 2 3 2 5 4" xfId="27982" xr:uid="{D3C3FB66-0C5E-405B-AA81-C1DAEE23F60E}"/>
    <cellStyle name="Comma 3 3 2 3 2 6" xfId="6478" xr:uid="{82F6878B-98EB-4BE8-ABE1-EFA5FE8A98D5}"/>
    <cellStyle name="Comma 3 3 2 3 2 6 2" xfId="18766" xr:uid="{FFA4FFB8-ED6F-4994-A29A-1FC0C90EEE8F}"/>
    <cellStyle name="Comma 3 3 2 3 2 6 2 2" xfId="43342" xr:uid="{4BECB275-35BE-4A88-870D-80E4E35F7FFF}"/>
    <cellStyle name="Comma 3 3 2 3 2 6 3" xfId="31054" xr:uid="{88D6E9BC-6C63-4ADF-B836-A4AA5537DBF8}"/>
    <cellStyle name="Comma 3 3 2 3 2 7" xfId="12622" xr:uid="{80F3B58B-07CD-4C8B-8F90-2FABD3BE9296}"/>
    <cellStyle name="Comma 3 3 2 3 2 7 2" xfId="37198" xr:uid="{BFF0FF41-158A-4D04-A0A9-485F6B9457C4}"/>
    <cellStyle name="Comma 3 3 2 3 2 8" xfId="24910" xr:uid="{376FC37B-3380-4184-8C7C-D257AACCAD6B}"/>
    <cellStyle name="Comma 3 3 2 3 3" xfId="526" xr:uid="{786EDE42-AEBB-4E2A-BF03-949BCAE3810E}"/>
    <cellStyle name="Comma 3 3 2 3 3 2" xfId="1294" xr:uid="{F7C31AE5-47F4-4A9E-85A8-965606DECEF5}"/>
    <cellStyle name="Comma 3 3 2 3 3 2 2" xfId="2830" xr:uid="{C4C4DBD0-D420-4150-B02E-F58862421407}"/>
    <cellStyle name="Comma 3 3 2 3 3 2 2 2" xfId="5902" xr:uid="{63EE026A-D7CE-4598-9776-9388BC73A5F1}"/>
    <cellStyle name="Comma 3 3 2 3 3 2 2 2 2" xfId="12046" xr:uid="{EDEAFF11-980D-46C8-8214-E9993AEC11FD}"/>
    <cellStyle name="Comma 3 3 2 3 3 2 2 2 2 2" xfId="24334" xr:uid="{70DC919F-4BC4-4817-B1AB-9C48E3BE25A2}"/>
    <cellStyle name="Comma 3 3 2 3 3 2 2 2 2 2 2" xfId="48910" xr:uid="{C5F86E0B-CEDC-4371-B419-E0F9260F94A6}"/>
    <cellStyle name="Comma 3 3 2 3 3 2 2 2 2 3" xfId="36622" xr:uid="{EE12A40C-5249-4D54-B768-632F8C97E4EF}"/>
    <cellStyle name="Comma 3 3 2 3 3 2 2 2 3" xfId="18190" xr:uid="{B604EB36-0EDA-4975-9997-1F5175A8CD83}"/>
    <cellStyle name="Comma 3 3 2 3 3 2 2 2 3 2" xfId="42766" xr:uid="{4AF06948-6B55-45B6-AB48-3D8ACDEC4976}"/>
    <cellStyle name="Comma 3 3 2 3 3 2 2 2 4" xfId="30478" xr:uid="{5396C311-7DD9-4A15-B935-57171C3E64D1}"/>
    <cellStyle name="Comma 3 3 2 3 3 2 2 3" xfId="8974" xr:uid="{F28FFC05-5020-4927-BF2E-9DBF51FAC9A3}"/>
    <cellStyle name="Comma 3 3 2 3 3 2 2 3 2" xfId="21262" xr:uid="{FAF44054-E03A-4C90-A207-A765F9D5DC31}"/>
    <cellStyle name="Comma 3 3 2 3 3 2 2 3 2 2" xfId="45838" xr:uid="{4B500A47-AB7D-45B6-BF9E-83140BC5F238}"/>
    <cellStyle name="Comma 3 3 2 3 3 2 2 3 3" xfId="33550" xr:uid="{176B5284-5637-4198-A639-24F7B989BC1D}"/>
    <cellStyle name="Comma 3 3 2 3 3 2 2 4" xfId="15118" xr:uid="{59B97771-2A6E-4133-A6AB-AD2EDB834FBD}"/>
    <cellStyle name="Comma 3 3 2 3 3 2 2 4 2" xfId="39694" xr:uid="{7693E695-3DE1-43E9-8E7E-988668AA1B2B}"/>
    <cellStyle name="Comma 3 3 2 3 3 2 2 5" xfId="27406" xr:uid="{0577B92F-6825-447A-831C-3F448354E5E7}"/>
    <cellStyle name="Comma 3 3 2 3 3 2 3" xfId="4366" xr:uid="{DE2B0A1F-8206-4992-9D6F-D5878480B798}"/>
    <cellStyle name="Comma 3 3 2 3 3 2 3 2" xfId="10510" xr:uid="{5FF18326-583B-4E02-BA81-9EBAC1F42739}"/>
    <cellStyle name="Comma 3 3 2 3 3 2 3 2 2" xfId="22798" xr:uid="{ADEF044F-AB91-4021-B8F9-BC3B888F2716}"/>
    <cellStyle name="Comma 3 3 2 3 3 2 3 2 2 2" xfId="47374" xr:uid="{6A168702-B500-44A5-93FE-FFFA542F6AA2}"/>
    <cellStyle name="Comma 3 3 2 3 3 2 3 2 3" xfId="35086" xr:uid="{D0E4A63C-15FE-4ED4-AD0C-95DF4CBC4BE3}"/>
    <cellStyle name="Comma 3 3 2 3 3 2 3 3" xfId="16654" xr:uid="{BC560502-0120-4BBC-8F66-2E0660F73238}"/>
    <cellStyle name="Comma 3 3 2 3 3 2 3 3 2" xfId="41230" xr:uid="{95B017C2-FEFC-43B5-8535-1EC661862B3F}"/>
    <cellStyle name="Comma 3 3 2 3 3 2 3 4" xfId="28942" xr:uid="{6B9976B3-6999-4C5A-B6C8-106F76A95E43}"/>
    <cellStyle name="Comma 3 3 2 3 3 2 4" xfId="7438" xr:uid="{1F4E4885-5C30-4AE2-B6D1-328EBEA30295}"/>
    <cellStyle name="Comma 3 3 2 3 3 2 4 2" xfId="19726" xr:uid="{A9A63346-78C8-408C-A6C4-E32B3FF222D1}"/>
    <cellStyle name="Comma 3 3 2 3 3 2 4 2 2" xfId="44302" xr:uid="{D78F68EC-DBC4-4892-91FB-0B4EC9527F6F}"/>
    <cellStyle name="Comma 3 3 2 3 3 2 4 3" xfId="32014" xr:uid="{2477C024-AF89-411B-BDA6-6B8D75A0B763}"/>
    <cellStyle name="Comma 3 3 2 3 3 2 5" xfId="13582" xr:uid="{E03422AA-FD53-46E0-9CCD-B0E2493F7B7D}"/>
    <cellStyle name="Comma 3 3 2 3 3 2 5 2" xfId="38158" xr:uid="{276CB045-0D10-4543-A660-127A0293AD4F}"/>
    <cellStyle name="Comma 3 3 2 3 3 2 6" xfId="25870" xr:uid="{1D6218FC-7FAB-474C-89E1-64D871775A7D}"/>
    <cellStyle name="Comma 3 3 2 3 3 3" xfId="2062" xr:uid="{C15651FF-7801-4E7D-92B8-B42D24C3F762}"/>
    <cellStyle name="Comma 3 3 2 3 3 3 2" xfId="5134" xr:uid="{8D25A486-2F56-4F6B-9B38-D085EA9CF1A2}"/>
    <cellStyle name="Comma 3 3 2 3 3 3 2 2" xfId="11278" xr:uid="{4B5215D9-14A7-495C-824E-602E20380FBE}"/>
    <cellStyle name="Comma 3 3 2 3 3 3 2 2 2" xfId="23566" xr:uid="{D8E264B4-1329-4BA6-B550-F33D1D7FC8F7}"/>
    <cellStyle name="Comma 3 3 2 3 3 3 2 2 2 2" xfId="48142" xr:uid="{E4F7E048-F256-47D1-9E68-5F257A5A66B2}"/>
    <cellStyle name="Comma 3 3 2 3 3 3 2 2 3" xfId="35854" xr:uid="{B2E0E82B-E386-4F2D-B2F3-AD93BF59E865}"/>
    <cellStyle name="Comma 3 3 2 3 3 3 2 3" xfId="17422" xr:uid="{3C81B461-1BD4-4B2B-841D-39B53BC3BE4E}"/>
    <cellStyle name="Comma 3 3 2 3 3 3 2 3 2" xfId="41998" xr:uid="{F0F527C3-EDA5-4C76-A2D5-3037A4108F2D}"/>
    <cellStyle name="Comma 3 3 2 3 3 3 2 4" xfId="29710" xr:uid="{01882268-6584-4465-8126-6964148C8E13}"/>
    <cellStyle name="Comma 3 3 2 3 3 3 3" xfId="8206" xr:uid="{27F3FCF5-A4BC-40D3-A025-6F9471FC4E27}"/>
    <cellStyle name="Comma 3 3 2 3 3 3 3 2" xfId="20494" xr:uid="{A5338B6A-44E4-49E9-9997-5DDE7E657A0D}"/>
    <cellStyle name="Comma 3 3 2 3 3 3 3 2 2" xfId="45070" xr:uid="{D1D5C2B6-FA82-46E6-980D-323755518D17}"/>
    <cellStyle name="Comma 3 3 2 3 3 3 3 3" xfId="32782" xr:uid="{E48C890D-2531-4A79-B931-A6C1FFD23959}"/>
    <cellStyle name="Comma 3 3 2 3 3 3 4" xfId="14350" xr:uid="{BBF337D3-8401-483F-84FF-E400B7E181FC}"/>
    <cellStyle name="Comma 3 3 2 3 3 3 4 2" xfId="38926" xr:uid="{9BEC0102-CFF5-49D3-9C5B-4B51A307AB74}"/>
    <cellStyle name="Comma 3 3 2 3 3 3 5" xfId="26638" xr:uid="{8FB9AD52-0F46-46D1-9FE2-1D433C4633CC}"/>
    <cellStyle name="Comma 3 3 2 3 3 4" xfId="3598" xr:uid="{47E2E236-6A45-4782-BA91-0B5C829A4EDA}"/>
    <cellStyle name="Comma 3 3 2 3 3 4 2" xfId="9742" xr:uid="{1038E0A2-23F2-4B2E-B46E-FEEBAC590350}"/>
    <cellStyle name="Comma 3 3 2 3 3 4 2 2" xfId="22030" xr:uid="{013B9C89-3074-495A-A15F-E6D37A55A5C8}"/>
    <cellStyle name="Comma 3 3 2 3 3 4 2 2 2" xfId="46606" xr:uid="{EC0A0EC5-9048-46B4-BEC8-D9080E19621B}"/>
    <cellStyle name="Comma 3 3 2 3 3 4 2 3" xfId="34318" xr:uid="{7A59E582-351D-4AF4-887E-B2B96AB3A9B0}"/>
    <cellStyle name="Comma 3 3 2 3 3 4 3" xfId="15886" xr:uid="{71BD25EE-EFB4-4768-A715-F917DD24DBC4}"/>
    <cellStyle name="Comma 3 3 2 3 3 4 3 2" xfId="40462" xr:uid="{1B98AE20-BBAE-4498-AFF2-C1BE3C38C864}"/>
    <cellStyle name="Comma 3 3 2 3 3 4 4" xfId="28174" xr:uid="{923C1227-52F9-4AFB-A260-8B4CA8641EDA}"/>
    <cellStyle name="Comma 3 3 2 3 3 5" xfId="6670" xr:uid="{CDF512A4-2967-400E-BFE5-0074E2D7897D}"/>
    <cellStyle name="Comma 3 3 2 3 3 5 2" xfId="18958" xr:uid="{48AE54EA-D068-45E9-BBE7-59C8C4613D68}"/>
    <cellStyle name="Comma 3 3 2 3 3 5 2 2" xfId="43534" xr:uid="{7470C69F-EAAC-4E23-B4B0-79982E0EDBFF}"/>
    <cellStyle name="Comma 3 3 2 3 3 5 3" xfId="31246" xr:uid="{26B00C2E-4AAB-4845-8EDD-31359ECF51BC}"/>
    <cellStyle name="Comma 3 3 2 3 3 6" xfId="12814" xr:uid="{73238088-7D27-4224-9045-E84072C251FA}"/>
    <cellStyle name="Comma 3 3 2 3 3 6 2" xfId="37390" xr:uid="{AA6CC3D6-6080-403F-B3E4-F55D3127A5D6}"/>
    <cellStyle name="Comma 3 3 2 3 3 7" xfId="25102" xr:uid="{1C13EEB0-3420-4A75-ACD7-A6CA3F3C7B64}"/>
    <cellStyle name="Comma 3 3 2 3 4" xfId="910" xr:uid="{1BE4F4E8-4ABA-42F2-AB97-D9A4E45C3AF6}"/>
    <cellStyle name="Comma 3 3 2 3 4 2" xfId="2446" xr:uid="{05D961BC-BBA3-4F98-B87A-D93701F45D2D}"/>
    <cellStyle name="Comma 3 3 2 3 4 2 2" xfId="5518" xr:uid="{9E93F65C-069D-46C7-B26E-803E50F4B281}"/>
    <cellStyle name="Comma 3 3 2 3 4 2 2 2" xfId="11662" xr:uid="{1771FD2D-5A12-413D-BB05-080C8E0E25CE}"/>
    <cellStyle name="Comma 3 3 2 3 4 2 2 2 2" xfId="23950" xr:uid="{4290C001-FF98-4874-BA2D-D7F8143C380C}"/>
    <cellStyle name="Comma 3 3 2 3 4 2 2 2 2 2" xfId="48526" xr:uid="{D9CD290B-01D2-4D92-BE69-0BF61ACD5B49}"/>
    <cellStyle name="Comma 3 3 2 3 4 2 2 2 3" xfId="36238" xr:uid="{61D376AF-288C-4664-A9BD-6BF6118CDBD2}"/>
    <cellStyle name="Comma 3 3 2 3 4 2 2 3" xfId="17806" xr:uid="{5DCAC09E-123B-44CE-A13C-5A36E1CD6B3E}"/>
    <cellStyle name="Comma 3 3 2 3 4 2 2 3 2" xfId="42382" xr:uid="{9672E75E-9C1C-4D9B-80A1-594D3CA5C278}"/>
    <cellStyle name="Comma 3 3 2 3 4 2 2 4" xfId="30094" xr:uid="{C004CDA3-9C8F-4301-AD56-7A90C16100BF}"/>
    <cellStyle name="Comma 3 3 2 3 4 2 3" xfId="8590" xr:uid="{4F945585-D2E5-4CEE-851F-2AB9E6921453}"/>
    <cellStyle name="Comma 3 3 2 3 4 2 3 2" xfId="20878" xr:uid="{31725EF4-F3F8-44B8-8A56-6334F37C172D}"/>
    <cellStyle name="Comma 3 3 2 3 4 2 3 2 2" xfId="45454" xr:uid="{33930F9E-2D10-4F3A-8417-F38280D6F310}"/>
    <cellStyle name="Comma 3 3 2 3 4 2 3 3" xfId="33166" xr:uid="{97B6E0C5-4F85-4110-B0CB-49496B0F53EE}"/>
    <cellStyle name="Comma 3 3 2 3 4 2 4" xfId="14734" xr:uid="{AEFE2A0B-40A1-4478-8B5B-CFA275DBE724}"/>
    <cellStyle name="Comma 3 3 2 3 4 2 4 2" xfId="39310" xr:uid="{A958E8C9-CD29-44EF-9B7C-565086B1CEF4}"/>
    <cellStyle name="Comma 3 3 2 3 4 2 5" xfId="27022" xr:uid="{02B98C41-93E9-43FF-B448-3633161181B6}"/>
    <cellStyle name="Comma 3 3 2 3 4 3" xfId="3982" xr:uid="{119C0AEC-C960-4356-8327-6729E5B37255}"/>
    <cellStyle name="Comma 3 3 2 3 4 3 2" xfId="10126" xr:uid="{2F238C7C-FB11-4113-95E9-FB3242B49ABC}"/>
    <cellStyle name="Comma 3 3 2 3 4 3 2 2" xfId="22414" xr:uid="{3F4BF11E-33A0-4BD7-A813-03A7C6827579}"/>
    <cellStyle name="Comma 3 3 2 3 4 3 2 2 2" xfId="46990" xr:uid="{7D24EFFD-1693-41BB-BF30-F1A561352428}"/>
    <cellStyle name="Comma 3 3 2 3 4 3 2 3" xfId="34702" xr:uid="{D76A7928-D4C9-4EED-B903-343EE7FA4C4F}"/>
    <cellStyle name="Comma 3 3 2 3 4 3 3" xfId="16270" xr:uid="{D9AAB6D1-BA54-4A5E-AC33-F097CA88024C}"/>
    <cellStyle name="Comma 3 3 2 3 4 3 3 2" xfId="40846" xr:uid="{4AB3E1AF-7670-47DD-A720-619BAFB067AB}"/>
    <cellStyle name="Comma 3 3 2 3 4 3 4" xfId="28558" xr:uid="{F6E5D36F-163A-451E-8428-05A2CB2525E6}"/>
    <cellStyle name="Comma 3 3 2 3 4 4" xfId="7054" xr:uid="{D623621D-6C5E-4587-A890-5F922DC68A1B}"/>
    <cellStyle name="Comma 3 3 2 3 4 4 2" xfId="19342" xr:uid="{999407B1-E449-4FB2-9A94-FEF2C888796C}"/>
    <cellStyle name="Comma 3 3 2 3 4 4 2 2" xfId="43918" xr:uid="{CC043EE2-AC2B-4568-99D9-C4EAE4AEA8CB}"/>
    <cellStyle name="Comma 3 3 2 3 4 4 3" xfId="31630" xr:uid="{776E5299-5C91-4224-B6E9-42C543186DFF}"/>
    <cellStyle name="Comma 3 3 2 3 4 5" xfId="13198" xr:uid="{F62BBC40-283D-4F4A-AA8F-217AEAAC2CEB}"/>
    <cellStyle name="Comma 3 3 2 3 4 5 2" xfId="37774" xr:uid="{C70CBB9A-F497-44BC-9C21-AC264B757F2C}"/>
    <cellStyle name="Comma 3 3 2 3 4 6" xfId="25486" xr:uid="{1CAFA29D-68F3-48E6-AF44-06B9D628EA13}"/>
    <cellStyle name="Comma 3 3 2 3 5" xfId="1678" xr:uid="{1A4AFD3A-0567-41C6-89E3-C0FDFAF9737E}"/>
    <cellStyle name="Comma 3 3 2 3 5 2" xfId="4750" xr:uid="{279B51CB-6217-4DE1-989A-02E671E6114D}"/>
    <cellStyle name="Comma 3 3 2 3 5 2 2" xfId="10894" xr:uid="{16119BA6-66F8-430B-8207-B73C8975F25B}"/>
    <cellStyle name="Comma 3 3 2 3 5 2 2 2" xfId="23182" xr:uid="{9B909E39-EDF6-4511-809D-10B969182DA1}"/>
    <cellStyle name="Comma 3 3 2 3 5 2 2 2 2" xfId="47758" xr:uid="{F2F9132A-D9D1-4DFF-9F49-C9D6B4915FE1}"/>
    <cellStyle name="Comma 3 3 2 3 5 2 2 3" xfId="35470" xr:uid="{A16FC9A8-A162-43CE-9BD1-48153B738F94}"/>
    <cellStyle name="Comma 3 3 2 3 5 2 3" xfId="17038" xr:uid="{02DABB0A-5034-4224-8D90-E11E7A006181}"/>
    <cellStyle name="Comma 3 3 2 3 5 2 3 2" xfId="41614" xr:uid="{E34A2CD7-C592-4DC6-82D4-7BA7BCD90AEC}"/>
    <cellStyle name="Comma 3 3 2 3 5 2 4" xfId="29326" xr:uid="{A0BF2BF2-5709-4C16-B405-0A72B88DD008}"/>
    <cellStyle name="Comma 3 3 2 3 5 3" xfId="7822" xr:uid="{607B2FA0-17EB-4F51-872B-2F625DA497A1}"/>
    <cellStyle name="Comma 3 3 2 3 5 3 2" xfId="20110" xr:uid="{5F346E25-3D02-48E6-8DE1-F75F22121118}"/>
    <cellStyle name="Comma 3 3 2 3 5 3 2 2" xfId="44686" xr:uid="{3F5493FD-5728-4FC0-8EA7-08B8F01A0F11}"/>
    <cellStyle name="Comma 3 3 2 3 5 3 3" xfId="32398" xr:uid="{1682BE4D-1362-4403-BC3E-3A6D8F7B612F}"/>
    <cellStyle name="Comma 3 3 2 3 5 4" xfId="13966" xr:uid="{5C735D57-5C00-4E5B-803E-2792327B7563}"/>
    <cellStyle name="Comma 3 3 2 3 5 4 2" xfId="38542" xr:uid="{D751332D-802A-4933-882D-D48B7BBE4BA5}"/>
    <cellStyle name="Comma 3 3 2 3 5 5" xfId="26254" xr:uid="{693A4564-C000-4D3D-B128-5413B9474746}"/>
    <cellStyle name="Comma 3 3 2 3 6" xfId="3214" xr:uid="{D1306148-75A9-47A1-A43B-8550DA83E904}"/>
    <cellStyle name="Comma 3 3 2 3 6 2" xfId="9358" xr:uid="{19C69012-4645-4EFF-BD62-AFA8E2878A86}"/>
    <cellStyle name="Comma 3 3 2 3 6 2 2" xfId="21646" xr:uid="{0B263E82-E221-496E-AF2C-22BD260369FC}"/>
    <cellStyle name="Comma 3 3 2 3 6 2 2 2" xfId="46222" xr:uid="{5AE0C6C4-F403-4E15-80F1-A973497D116B}"/>
    <cellStyle name="Comma 3 3 2 3 6 2 3" xfId="33934" xr:uid="{DD71EE75-8933-4087-9931-C46CEE9D968E}"/>
    <cellStyle name="Comma 3 3 2 3 6 3" xfId="15502" xr:uid="{A287B2C8-9F35-477C-96A6-904626A6AAEE}"/>
    <cellStyle name="Comma 3 3 2 3 6 3 2" xfId="40078" xr:uid="{CFB41467-FB77-4C71-AC3D-4B4819376F94}"/>
    <cellStyle name="Comma 3 3 2 3 6 4" xfId="27790" xr:uid="{FCF35718-7312-4ED7-9ED9-56C36A17B255}"/>
    <cellStyle name="Comma 3 3 2 3 7" xfId="6286" xr:uid="{03479FF4-D5FB-426A-85FB-1F2A97CA9180}"/>
    <cellStyle name="Comma 3 3 2 3 7 2" xfId="18574" xr:uid="{17CFE7BF-D7CC-4C78-AB35-BA22CB8F1B30}"/>
    <cellStyle name="Comma 3 3 2 3 7 2 2" xfId="43150" xr:uid="{DA528B25-0EA1-4DD0-B78A-FB94CFC4C417}"/>
    <cellStyle name="Comma 3 3 2 3 7 3" xfId="30862" xr:uid="{826043FA-7774-47E4-B313-5AD975853F53}"/>
    <cellStyle name="Comma 3 3 2 3 8" xfId="12430" xr:uid="{B3B5D3EA-5CB8-4B21-A04C-CB94B191DD84}"/>
    <cellStyle name="Comma 3 3 2 3 8 2" xfId="37006" xr:uid="{5C0BB2C6-55E4-48BE-9392-CA16745E3EA3}"/>
    <cellStyle name="Comma 3 3 2 3 9" xfId="24718" xr:uid="{FE980AE0-D027-4B34-B042-70D8AB212BCD}"/>
    <cellStyle name="Comma 3 3 2 4" xfId="238" xr:uid="{900304DD-16D3-4DE6-B0BE-8434F3558068}"/>
    <cellStyle name="Comma 3 3 2 4 2" xfId="622" xr:uid="{BDA6367A-E5DD-43B0-8632-876761468C59}"/>
    <cellStyle name="Comma 3 3 2 4 2 2" xfId="1390" xr:uid="{CFF9D610-A557-4EDD-A915-6B5ADCC977DE}"/>
    <cellStyle name="Comma 3 3 2 4 2 2 2" xfId="2926" xr:uid="{4BFBB1D7-14CE-43CB-8A18-823E79194300}"/>
    <cellStyle name="Comma 3 3 2 4 2 2 2 2" xfId="5998" xr:uid="{0B434CEC-58EA-4F0A-86E6-180A74E70538}"/>
    <cellStyle name="Comma 3 3 2 4 2 2 2 2 2" xfId="12142" xr:uid="{6F7D2BB9-7C0F-4A7E-8B65-5BEE48854983}"/>
    <cellStyle name="Comma 3 3 2 4 2 2 2 2 2 2" xfId="24430" xr:uid="{7DCC8D72-BB65-46B3-AEE0-390E0EB30298}"/>
    <cellStyle name="Comma 3 3 2 4 2 2 2 2 2 2 2" xfId="49006" xr:uid="{D3AF79E6-03BB-4897-8716-3565F306E71E}"/>
    <cellStyle name="Comma 3 3 2 4 2 2 2 2 2 3" xfId="36718" xr:uid="{31159081-7219-41CF-8B5D-A4E52D6765E3}"/>
    <cellStyle name="Comma 3 3 2 4 2 2 2 2 3" xfId="18286" xr:uid="{22B9C2CE-D64A-437D-941F-55B57BBA3249}"/>
    <cellStyle name="Comma 3 3 2 4 2 2 2 2 3 2" xfId="42862" xr:uid="{0B5ACA11-3242-4E02-BD12-C9B2FC61EABB}"/>
    <cellStyle name="Comma 3 3 2 4 2 2 2 2 4" xfId="30574" xr:uid="{821905BE-79E6-4251-89E8-575D22644529}"/>
    <cellStyle name="Comma 3 3 2 4 2 2 2 3" xfId="9070" xr:uid="{46FB6E18-678B-4619-865C-A9510AB2F0AC}"/>
    <cellStyle name="Comma 3 3 2 4 2 2 2 3 2" xfId="21358" xr:uid="{CC67217A-C320-4F69-B002-75FE9EE5CBDD}"/>
    <cellStyle name="Comma 3 3 2 4 2 2 2 3 2 2" xfId="45934" xr:uid="{1F5A2FBD-45E0-4445-8C70-1823B3262499}"/>
    <cellStyle name="Comma 3 3 2 4 2 2 2 3 3" xfId="33646" xr:uid="{F494B34E-9BD5-4344-A1E3-05EAC2EEE97C}"/>
    <cellStyle name="Comma 3 3 2 4 2 2 2 4" xfId="15214" xr:uid="{50647E13-C878-4E14-AF8D-A824821B14EB}"/>
    <cellStyle name="Comma 3 3 2 4 2 2 2 4 2" xfId="39790" xr:uid="{786478B8-0CBA-45C1-A47E-B3C6CCA79128}"/>
    <cellStyle name="Comma 3 3 2 4 2 2 2 5" xfId="27502" xr:uid="{9B456ACF-8354-41C1-A207-20239BD27984}"/>
    <cellStyle name="Comma 3 3 2 4 2 2 3" xfId="4462" xr:uid="{B98D1458-AE56-4548-A651-FED8BAC5B45A}"/>
    <cellStyle name="Comma 3 3 2 4 2 2 3 2" xfId="10606" xr:uid="{ADD46393-FB3A-4C50-AA2C-D159C114A662}"/>
    <cellStyle name="Comma 3 3 2 4 2 2 3 2 2" xfId="22894" xr:uid="{6E1B6562-CFC2-45F3-91D0-C38707D579FB}"/>
    <cellStyle name="Comma 3 3 2 4 2 2 3 2 2 2" xfId="47470" xr:uid="{897F5E98-4A06-4DD7-B24B-78C7EB439274}"/>
    <cellStyle name="Comma 3 3 2 4 2 2 3 2 3" xfId="35182" xr:uid="{1F97713B-BBA6-4692-B231-85E72F469A0E}"/>
    <cellStyle name="Comma 3 3 2 4 2 2 3 3" xfId="16750" xr:uid="{72D69706-E6FB-4DE0-9E78-0022EFA6105A}"/>
    <cellStyle name="Comma 3 3 2 4 2 2 3 3 2" xfId="41326" xr:uid="{A4E0926C-5BDD-4FE1-8C27-EA3209162626}"/>
    <cellStyle name="Comma 3 3 2 4 2 2 3 4" xfId="29038" xr:uid="{E94EC843-DCB3-4BB3-B6BB-7A94EB34D69A}"/>
    <cellStyle name="Comma 3 3 2 4 2 2 4" xfId="7534" xr:uid="{793B9619-AF18-47E3-BDF3-F90C2F748A86}"/>
    <cellStyle name="Comma 3 3 2 4 2 2 4 2" xfId="19822" xr:uid="{155B220E-85F8-43F6-9239-DD5C9859627E}"/>
    <cellStyle name="Comma 3 3 2 4 2 2 4 2 2" xfId="44398" xr:uid="{0CD930BC-CF49-42DF-BA64-75F99A9DB058}"/>
    <cellStyle name="Comma 3 3 2 4 2 2 4 3" xfId="32110" xr:uid="{E3625E93-DD4D-4D8D-B0F6-F46981C773E6}"/>
    <cellStyle name="Comma 3 3 2 4 2 2 5" xfId="13678" xr:uid="{52292CC6-68A0-4742-8958-0963E47F9AA7}"/>
    <cellStyle name="Comma 3 3 2 4 2 2 5 2" xfId="38254" xr:uid="{DCF2F263-EC0C-4CF9-B189-316AF36E2F03}"/>
    <cellStyle name="Comma 3 3 2 4 2 2 6" xfId="25966" xr:uid="{9F0AE876-1D11-4A01-B1C6-83CA2093D56F}"/>
    <cellStyle name="Comma 3 3 2 4 2 3" xfId="2158" xr:uid="{D7C64212-539D-401D-99B8-D70C4DED4CC0}"/>
    <cellStyle name="Comma 3 3 2 4 2 3 2" xfId="5230" xr:uid="{F593C238-83D6-4855-8258-CCEE64BAC890}"/>
    <cellStyle name="Comma 3 3 2 4 2 3 2 2" xfId="11374" xr:uid="{55524C03-CE80-4A6D-A5FA-EC3E06F7C9E0}"/>
    <cellStyle name="Comma 3 3 2 4 2 3 2 2 2" xfId="23662" xr:uid="{B88828B9-3160-4BE7-ADC2-C3F03144FA1A}"/>
    <cellStyle name="Comma 3 3 2 4 2 3 2 2 2 2" xfId="48238" xr:uid="{8ED276B8-42FE-49C0-A7D1-28BAF67E415F}"/>
    <cellStyle name="Comma 3 3 2 4 2 3 2 2 3" xfId="35950" xr:uid="{127331D0-D3C2-48F9-B39D-E350AE965346}"/>
    <cellStyle name="Comma 3 3 2 4 2 3 2 3" xfId="17518" xr:uid="{422A2491-F5DF-4597-84A4-4317D56992C9}"/>
    <cellStyle name="Comma 3 3 2 4 2 3 2 3 2" xfId="42094" xr:uid="{117E0BBA-5A3B-4F8E-806A-945D05B92E05}"/>
    <cellStyle name="Comma 3 3 2 4 2 3 2 4" xfId="29806" xr:uid="{1594C5B6-FD89-4590-97E4-8DD75F0E8869}"/>
    <cellStyle name="Comma 3 3 2 4 2 3 3" xfId="8302" xr:uid="{46242A10-4F25-4F0A-AEB4-836CD9DB3EA3}"/>
    <cellStyle name="Comma 3 3 2 4 2 3 3 2" xfId="20590" xr:uid="{7B19987B-EA2A-4AAD-9AEC-2A6BAB01BDB2}"/>
    <cellStyle name="Comma 3 3 2 4 2 3 3 2 2" xfId="45166" xr:uid="{E66106A4-0539-4E92-9F52-6752CA12C110}"/>
    <cellStyle name="Comma 3 3 2 4 2 3 3 3" xfId="32878" xr:uid="{ACC99C13-5ABD-4069-941B-DE8E7DE8714A}"/>
    <cellStyle name="Comma 3 3 2 4 2 3 4" xfId="14446" xr:uid="{2795DFB3-EAE3-4E58-9BC1-120E79F61962}"/>
    <cellStyle name="Comma 3 3 2 4 2 3 4 2" xfId="39022" xr:uid="{386C8E82-5CB7-4478-8B94-1B7A04FDDA87}"/>
    <cellStyle name="Comma 3 3 2 4 2 3 5" xfId="26734" xr:uid="{0408C196-26D1-4986-AEAF-05AF6BE8C520}"/>
    <cellStyle name="Comma 3 3 2 4 2 4" xfId="3694" xr:uid="{EC5C74E8-76A7-41E3-A6C5-1133B52AB628}"/>
    <cellStyle name="Comma 3 3 2 4 2 4 2" xfId="9838" xr:uid="{36EFFB94-722F-44DB-8C06-2676DE48D5D2}"/>
    <cellStyle name="Comma 3 3 2 4 2 4 2 2" xfId="22126" xr:uid="{712EE7A6-2186-48E4-93A0-8AFFE1DEB6E3}"/>
    <cellStyle name="Comma 3 3 2 4 2 4 2 2 2" xfId="46702" xr:uid="{69508409-B0E2-4EF4-A0E5-7F6E8CC04F07}"/>
    <cellStyle name="Comma 3 3 2 4 2 4 2 3" xfId="34414" xr:uid="{361FDF86-6B45-4E90-A48B-B4A0FE1E294A}"/>
    <cellStyle name="Comma 3 3 2 4 2 4 3" xfId="15982" xr:uid="{1A22A180-59DB-4E40-941F-461A52F0A7B5}"/>
    <cellStyle name="Comma 3 3 2 4 2 4 3 2" xfId="40558" xr:uid="{FF2424B0-3507-41A9-8DAC-0AFED218E3AC}"/>
    <cellStyle name="Comma 3 3 2 4 2 4 4" xfId="28270" xr:uid="{707EE693-40CF-487F-A78D-48942270BDDC}"/>
    <cellStyle name="Comma 3 3 2 4 2 5" xfId="6766" xr:uid="{8179A722-5EED-4679-9A04-9F0D292516A3}"/>
    <cellStyle name="Comma 3 3 2 4 2 5 2" xfId="19054" xr:uid="{2343B695-ABD1-48B9-9FED-33AB95AC4C4B}"/>
    <cellStyle name="Comma 3 3 2 4 2 5 2 2" xfId="43630" xr:uid="{124C28DA-31CB-43F1-87E7-CB0DBD72B162}"/>
    <cellStyle name="Comma 3 3 2 4 2 5 3" xfId="31342" xr:uid="{BFCE17D6-A86B-4C88-ABB4-3FB015B31E98}"/>
    <cellStyle name="Comma 3 3 2 4 2 6" xfId="12910" xr:uid="{25447124-332F-4F8A-BCD4-4880091DE57C}"/>
    <cellStyle name="Comma 3 3 2 4 2 6 2" xfId="37486" xr:uid="{4FAF04CE-33DF-4E35-BFE1-72A913C032AB}"/>
    <cellStyle name="Comma 3 3 2 4 2 7" xfId="25198" xr:uid="{EEC6073B-5738-4A8E-9E35-8955A6B29B93}"/>
    <cellStyle name="Comma 3 3 2 4 3" xfId="1006" xr:uid="{10838C44-6D7D-47D4-A124-7131D8FFEF5B}"/>
    <cellStyle name="Comma 3 3 2 4 3 2" xfId="2542" xr:uid="{2C8C8A1A-4249-48CE-A515-9558E5C48B58}"/>
    <cellStyle name="Comma 3 3 2 4 3 2 2" xfId="5614" xr:uid="{59413103-06D6-46C6-BDA0-AEACB7BA88B0}"/>
    <cellStyle name="Comma 3 3 2 4 3 2 2 2" xfId="11758" xr:uid="{071E0DF2-2542-43AF-8D81-026762E1CC0E}"/>
    <cellStyle name="Comma 3 3 2 4 3 2 2 2 2" xfId="24046" xr:uid="{81664503-86A9-45C9-8FC7-7DCF436890E5}"/>
    <cellStyle name="Comma 3 3 2 4 3 2 2 2 2 2" xfId="48622" xr:uid="{F6A1EDFD-1FE1-4582-B85A-FC85F2CA9158}"/>
    <cellStyle name="Comma 3 3 2 4 3 2 2 2 3" xfId="36334" xr:uid="{FC3A329B-1B53-484E-A563-3F62A824684D}"/>
    <cellStyle name="Comma 3 3 2 4 3 2 2 3" xfId="17902" xr:uid="{CA791559-117F-4E7A-8C81-0BB04D544989}"/>
    <cellStyle name="Comma 3 3 2 4 3 2 2 3 2" xfId="42478" xr:uid="{A324660E-D3C9-4890-A202-220608093902}"/>
    <cellStyle name="Comma 3 3 2 4 3 2 2 4" xfId="30190" xr:uid="{C5050F56-9F24-4E1A-8733-87E3C01AAEC7}"/>
    <cellStyle name="Comma 3 3 2 4 3 2 3" xfId="8686" xr:uid="{BCD166C0-6136-4B41-9856-ABC571071A61}"/>
    <cellStyle name="Comma 3 3 2 4 3 2 3 2" xfId="20974" xr:uid="{53E24B57-9DF2-40F4-ABA8-4B7013AA15EA}"/>
    <cellStyle name="Comma 3 3 2 4 3 2 3 2 2" xfId="45550" xr:uid="{78227C2C-DF94-4B6D-BDF5-8364932AF89A}"/>
    <cellStyle name="Comma 3 3 2 4 3 2 3 3" xfId="33262" xr:uid="{A8587904-8BCF-434A-ADC1-91E9E5518699}"/>
    <cellStyle name="Comma 3 3 2 4 3 2 4" xfId="14830" xr:uid="{36C4EBF9-289C-4492-9913-2CA212CFB77E}"/>
    <cellStyle name="Comma 3 3 2 4 3 2 4 2" xfId="39406" xr:uid="{E2CAE789-179C-4C26-B416-2181B9D435FD}"/>
    <cellStyle name="Comma 3 3 2 4 3 2 5" xfId="27118" xr:uid="{06BDE274-7E06-47A9-BACA-8D3A650E5E86}"/>
    <cellStyle name="Comma 3 3 2 4 3 3" xfId="4078" xr:uid="{3A898853-7723-488B-A481-7A705312DD1E}"/>
    <cellStyle name="Comma 3 3 2 4 3 3 2" xfId="10222" xr:uid="{F63EB139-DF28-44D0-8F61-AB8D66C25181}"/>
    <cellStyle name="Comma 3 3 2 4 3 3 2 2" xfId="22510" xr:uid="{1B4415EF-3FA7-4646-BF09-2F3E2D7DA050}"/>
    <cellStyle name="Comma 3 3 2 4 3 3 2 2 2" xfId="47086" xr:uid="{D91CD41D-546B-492E-9AA6-95CB3B88E2C5}"/>
    <cellStyle name="Comma 3 3 2 4 3 3 2 3" xfId="34798" xr:uid="{15CB089D-CFBA-441E-977D-D9209CC2BD55}"/>
    <cellStyle name="Comma 3 3 2 4 3 3 3" xfId="16366" xr:uid="{B36B3BF3-5742-45F9-875C-FBEFBC3BA195}"/>
    <cellStyle name="Comma 3 3 2 4 3 3 3 2" xfId="40942" xr:uid="{655A19A7-B190-4E2F-9064-EBE5FA990E9C}"/>
    <cellStyle name="Comma 3 3 2 4 3 3 4" xfId="28654" xr:uid="{026596F6-BD14-4988-BD17-67D6AD5B5FDE}"/>
    <cellStyle name="Comma 3 3 2 4 3 4" xfId="7150" xr:uid="{13330BAD-ED11-4F92-94E4-285AB6D8C075}"/>
    <cellStyle name="Comma 3 3 2 4 3 4 2" xfId="19438" xr:uid="{3781D3CE-C073-4039-9996-3E1B49970B46}"/>
    <cellStyle name="Comma 3 3 2 4 3 4 2 2" xfId="44014" xr:uid="{E092E7DD-ABD3-42FD-8E13-A218B1407B15}"/>
    <cellStyle name="Comma 3 3 2 4 3 4 3" xfId="31726" xr:uid="{432366BF-D52C-4240-9D0A-1C608E54F413}"/>
    <cellStyle name="Comma 3 3 2 4 3 5" xfId="13294" xr:uid="{7FF2768B-C64C-4883-9D87-0D101E48FD59}"/>
    <cellStyle name="Comma 3 3 2 4 3 5 2" xfId="37870" xr:uid="{2DE5F9DE-2034-49DB-B6AC-EF2E5BAE4B13}"/>
    <cellStyle name="Comma 3 3 2 4 3 6" xfId="25582" xr:uid="{865A888E-C3A9-4889-9F45-6387EFDC0D99}"/>
    <cellStyle name="Comma 3 3 2 4 4" xfId="1774" xr:uid="{D0D47425-916D-419E-A051-80E3A7455672}"/>
    <cellStyle name="Comma 3 3 2 4 4 2" xfId="4846" xr:uid="{65D80C00-1336-41BC-853A-AEAC853406AA}"/>
    <cellStyle name="Comma 3 3 2 4 4 2 2" xfId="10990" xr:uid="{9C84F609-0C17-4A8C-88E8-9683688C4C65}"/>
    <cellStyle name="Comma 3 3 2 4 4 2 2 2" xfId="23278" xr:uid="{6F6426DE-9581-454E-8BCF-741AAFA12D36}"/>
    <cellStyle name="Comma 3 3 2 4 4 2 2 2 2" xfId="47854" xr:uid="{ED603D74-7E63-46B0-94B0-36D36FE9CFE5}"/>
    <cellStyle name="Comma 3 3 2 4 4 2 2 3" xfId="35566" xr:uid="{04635F46-80E6-4809-93A6-6CEA4FFD29DA}"/>
    <cellStyle name="Comma 3 3 2 4 4 2 3" xfId="17134" xr:uid="{A1576746-2597-4FA7-AF8B-564E9645ED83}"/>
    <cellStyle name="Comma 3 3 2 4 4 2 3 2" xfId="41710" xr:uid="{BD217C2F-5532-4D84-8AB5-FFC2912BE54E}"/>
    <cellStyle name="Comma 3 3 2 4 4 2 4" xfId="29422" xr:uid="{5553CB3F-C443-4A39-B588-7570B895176A}"/>
    <cellStyle name="Comma 3 3 2 4 4 3" xfId="7918" xr:uid="{828D8D4B-5552-4A3A-B720-115BD4468B29}"/>
    <cellStyle name="Comma 3 3 2 4 4 3 2" xfId="20206" xr:uid="{56B136F6-1C20-412E-9C96-33EC8C40507E}"/>
    <cellStyle name="Comma 3 3 2 4 4 3 2 2" xfId="44782" xr:uid="{30F8125D-C6D3-433E-AA23-FCBBF02E4F29}"/>
    <cellStyle name="Comma 3 3 2 4 4 3 3" xfId="32494" xr:uid="{997E2814-7280-47DC-8D31-8E7DD0FFBA9B}"/>
    <cellStyle name="Comma 3 3 2 4 4 4" xfId="14062" xr:uid="{BAB7CD36-29B0-4AE0-B07B-6383FCDFCE5D}"/>
    <cellStyle name="Comma 3 3 2 4 4 4 2" xfId="38638" xr:uid="{E06D106F-C56B-4323-BA5B-A0C45648A883}"/>
    <cellStyle name="Comma 3 3 2 4 4 5" xfId="26350" xr:uid="{ECD52144-F655-4695-8A09-2CF72772BD62}"/>
    <cellStyle name="Comma 3 3 2 4 5" xfId="3310" xr:uid="{CD545A04-A9AB-417D-B31C-B1BBCC70DC8A}"/>
    <cellStyle name="Comma 3 3 2 4 5 2" xfId="9454" xr:uid="{50D7EB53-8C6B-44C4-8781-EB516F93E923}"/>
    <cellStyle name="Comma 3 3 2 4 5 2 2" xfId="21742" xr:uid="{F2848BD7-99D5-48C0-A133-F53552D8F1E7}"/>
    <cellStyle name="Comma 3 3 2 4 5 2 2 2" xfId="46318" xr:uid="{96EA3162-4C39-4C27-9FDE-D1883F1829B9}"/>
    <cellStyle name="Comma 3 3 2 4 5 2 3" xfId="34030" xr:uid="{1FDE79DB-8233-4EFC-87EE-23DD472DB216}"/>
    <cellStyle name="Comma 3 3 2 4 5 3" xfId="15598" xr:uid="{41AA25A8-5B4B-4FD2-90C6-41FF9362428B}"/>
    <cellStyle name="Comma 3 3 2 4 5 3 2" xfId="40174" xr:uid="{78E9173C-0253-4EDF-8895-C05F16C93D75}"/>
    <cellStyle name="Comma 3 3 2 4 5 4" xfId="27886" xr:uid="{E9DFF2FA-F246-4E72-9F8D-CDF8A198B9A0}"/>
    <cellStyle name="Comma 3 3 2 4 6" xfId="6382" xr:uid="{6D4D5D50-2A0B-4F5D-BD3D-01B042CA17A7}"/>
    <cellStyle name="Comma 3 3 2 4 6 2" xfId="18670" xr:uid="{DBA6C29C-439E-49C8-95ED-6B2A9E6D7172}"/>
    <cellStyle name="Comma 3 3 2 4 6 2 2" xfId="43246" xr:uid="{03508B8F-3712-4B81-8A28-63ACDCB50473}"/>
    <cellStyle name="Comma 3 3 2 4 6 3" xfId="30958" xr:uid="{9954F071-3537-4D92-B4B1-EA3CDC64FA45}"/>
    <cellStyle name="Comma 3 3 2 4 7" xfId="12526" xr:uid="{94DDE133-53C3-4395-BE76-7D7FE421F966}"/>
    <cellStyle name="Comma 3 3 2 4 7 2" xfId="37102" xr:uid="{55B0F223-DE58-4162-A22B-B8E63461E2AB}"/>
    <cellStyle name="Comma 3 3 2 4 8" xfId="24814" xr:uid="{C907993B-1B64-4B91-BCE2-F7DD7E67D6E2}"/>
    <cellStyle name="Comma 3 3 2 5" xfId="430" xr:uid="{5AB81B27-80EA-41BE-9138-28EC9AD7AE88}"/>
    <cellStyle name="Comma 3 3 2 5 2" xfId="1198" xr:uid="{436508EB-3F53-44C1-8A26-D5F79ABA44EB}"/>
    <cellStyle name="Comma 3 3 2 5 2 2" xfId="2734" xr:uid="{16CF80F5-1BFF-4774-BCC2-C4206AAD8A5C}"/>
    <cellStyle name="Comma 3 3 2 5 2 2 2" xfId="5806" xr:uid="{39A7FE1A-10EA-4440-873B-4EB1A811B240}"/>
    <cellStyle name="Comma 3 3 2 5 2 2 2 2" xfId="11950" xr:uid="{7B2B4816-0126-465A-9069-15E052A5AB03}"/>
    <cellStyle name="Comma 3 3 2 5 2 2 2 2 2" xfId="24238" xr:uid="{7E8BF593-F527-4710-94C1-17143535D7D3}"/>
    <cellStyle name="Comma 3 3 2 5 2 2 2 2 2 2" xfId="48814" xr:uid="{833489AA-BAE0-4A1F-98F1-1C45AAAF54BD}"/>
    <cellStyle name="Comma 3 3 2 5 2 2 2 2 3" xfId="36526" xr:uid="{03BEBB45-F244-4F05-AB2D-E09EF91144AB}"/>
    <cellStyle name="Comma 3 3 2 5 2 2 2 3" xfId="18094" xr:uid="{F08ACFE9-0FF6-451C-B7FE-412BFE447587}"/>
    <cellStyle name="Comma 3 3 2 5 2 2 2 3 2" xfId="42670" xr:uid="{4053B732-ED84-436E-B8FB-042CA12F16D1}"/>
    <cellStyle name="Comma 3 3 2 5 2 2 2 4" xfId="30382" xr:uid="{D7A3F5C8-BAB4-44EC-AED2-1D24B2B4C587}"/>
    <cellStyle name="Comma 3 3 2 5 2 2 3" xfId="8878" xr:uid="{7E4388BA-1EE5-4CE8-8B19-69147FEA3955}"/>
    <cellStyle name="Comma 3 3 2 5 2 2 3 2" xfId="21166" xr:uid="{4680F378-554A-46FC-9E9A-8FB06A2AFAEC}"/>
    <cellStyle name="Comma 3 3 2 5 2 2 3 2 2" xfId="45742" xr:uid="{8E40E6F0-868D-4D62-8AE6-4D1054DD6DCF}"/>
    <cellStyle name="Comma 3 3 2 5 2 2 3 3" xfId="33454" xr:uid="{50CF6085-A855-4CF0-9A01-7DEBC2B3C0D6}"/>
    <cellStyle name="Comma 3 3 2 5 2 2 4" xfId="15022" xr:uid="{71464B84-A980-4EED-B663-07B63339BE11}"/>
    <cellStyle name="Comma 3 3 2 5 2 2 4 2" xfId="39598" xr:uid="{6ADAAB7C-1A13-433F-BA7F-DF7F5FF98904}"/>
    <cellStyle name="Comma 3 3 2 5 2 2 5" xfId="27310" xr:uid="{B3A2EEDA-E04D-45A6-914E-033C2DEC6426}"/>
    <cellStyle name="Comma 3 3 2 5 2 3" xfId="4270" xr:uid="{67BB45D6-F31C-4706-B9F5-73A7CB2C386E}"/>
    <cellStyle name="Comma 3 3 2 5 2 3 2" xfId="10414" xr:uid="{CE7A701D-8E56-4FE8-BDFF-07EF5F6F1D54}"/>
    <cellStyle name="Comma 3 3 2 5 2 3 2 2" xfId="22702" xr:uid="{E725BB5C-A7E9-4637-8689-254CF0A1D68E}"/>
    <cellStyle name="Comma 3 3 2 5 2 3 2 2 2" xfId="47278" xr:uid="{647A02E8-D21D-4F10-A6A8-382C5A49963C}"/>
    <cellStyle name="Comma 3 3 2 5 2 3 2 3" xfId="34990" xr:uid="{23B901C6-8489-4291-949E-0A67F3FCC510}"/>
    <cellStyle name="Comma 3 3 2 5 2 3 3" xfId="16558" xr:uid="{030F1061-071A-45C6-ACEC-79063AF7E673}"/>
    <cellStyle name="Comma 3 3 2 5 2 3 3 2" xfId="41134" xr:uid="{8602C5AA-FC26-4588-836A-4D9B4BF35F25}"/>
    <cellStyle name="Comma 3 3 2 5 2 3 4" xfId="28846" xr:uid="{39CC18A1-ED4F-4E55-859F-CAF0EFCE1F1D}"/>
    <cellStyle name="Comma 3 3 2 5 2 4" xfId="7342" xr:uid="{B74C7449-1749-4793-A5E4-C8151FFA14B3}"/>
    <cellStyle name="Comma 3 3 2 5 2 4 2" xfId="19630" xr:uid="{1A0D1B90-FC93-4467-BB61-1077E4E6F657}"/>
    <cellStyle name="Comma 3 3 2 5 2 4 2 2" xfId="44206" xr:uid="{DC3196A1-8226-44D2-854E-4118210E5467}"/>
    <cellStyle name="Comma 3 3 2 5 2 4 3" xfId="31918" xr:uid="{E0F54656-51CA-44A9-B0C8-0A339176FC8A}"/>
    <cellStyle name="Comma 3 3 2 5 2 5" xfId="13486" xr:uid="{7023A437-1833-4518-9416-7E2BBBDA3862}"/>
    <cellStyle name="Comma 3 3 2 5 2 5 2" xfId="38062" xr:uid="{0D3A570F-8B75-4A2D-9D6E-C60DB5519EA0}"/>
    <cellStyle name="Comma 3 3 2 5 2 6" xfId="25774" xr:uid="{50B589D5-D84F-4215-9A8D-708E76C1DCB4}"/>
    <cellStyle name="Comma 3 3 2 5 3" xfId="1966" xr:uid="{B9BD5AFD-9E3C-44BC-BDDC-154DA9CD4071}"/>
    <cellStyle name="Comma 3 3 2 5 3 2" xfId="5038" xr:uid="{A0E0813B-0508-4D66-AB3F-D99897D387B3}"/>
    <cellStyle name="Comma 3 3 2 5 3 2 2" xfId="11182" xr:uid="{077E297E-4D9A-42B0-8977-B63A63FD01F2}"/>
    <cellStyle name="Comma 3 3 2 5 3 2 2 2" xfId="23470" xr:uid="{23586602-B6CF-4038-A89B-5AFDE71DB525}"/>
    <cellStyle name="Comma 3 3 2 5 3 2 2 2 2" xfId="48046" xr:uid="{10B605D1-CB11-4B27-8C63-3A6135621BED}"/>
    <cellStyle name="Comma 3 3 2 5 3 2 2 3" xfId="35758" xr:uid="{664E44CB-8F17-40B2-9723-B2564CFDA929}"/>
    <cellStyle name="Comma 3 3 2 5 3 2 3" xfId="17326" xr:uid="{5BAC742A-5C4D-4805-B9F5-63D17DCD1898}"/>
    <cellStyle name="Comma 3 3 2 5 3 2 3 2" xfId="41902" xr:uid="{4A757E42-90CF-4864-B2F1-4A7523954FFE}"/>
    <cellStyle name="Comma 3 3 2 5 3 2 4" xfId="29614" xr:uid="{809C6C64-2E52-40F6-A984-4520A1A2B1F4}"/>
    <cellStyle name="Comma 3 3 2 5 3 3" xfId="8110" xr:uid="{D738BEDF-1050-4C11-BC49-55C20E9889FE}"/>
    <cellStyle name="Comma 3 3 2 5 3 3 2" xfId="20398" xr:uid="{01C8F355-6D40-4DB0-9549-70CAF2F8F963}"/>
    <cellStyle name="Comma 3 3 2 5 3 3 2 2" xfId="44974" xr:uid="{03D84E92-FE15-47E3-8569-51DBEBF731A2}"/>
    <cellStyle name="Comma 3 3 2 5 3 3 3" xfId="32686" xr:uid="{06C226CE-C518-4D3B-B412-C32B396AA3B2}"/>
    <cellStyle name="Comma 3 3 2 5 3 4" xfId="14254" xr:uid="{4B78426F-40DA-439F-A18B-434452429F4B}"/>
    <cellStyle name="Comma 3 3 2 5 3 4 2" xfId="38830" xr:uid="{07F936AE-C610-4E40-9184-9A202BC434E9}"/>
    <cellStyle name="Comma 3 3 2 5 3 5" xfId="26542" xr:uid="{AB7113F2-A8C5-4D95-804F-685DA39834D2}"/>
    <cellStyle name="Comma 3 3 2 5 4" xfId="3502" xr:uid="{C1A8E1F5-F403-4C6D-8735-03D28815C860}"/>
    <cellStyle name="Comma 3 3 2 5 4 2" xfId="9646" xr:uid="{28DA612D-A8D9-4A7A-8138-415C60DCC6F8}"/>
    <cellStyle name="Comma 3 3 2 5 4 2 2" xfId="21934" xr:uid="{C4658985-A7DE-4E12-9FA2-305195323417}"/>
    <cellStyle name="Comma 3 3 2 5 4 2 2 2" xfId="46510" xr:uid="{20C0D671-414E-4CEB-9883-228050562A78}"/>
    <cellStyle name="Comma 3 3 2 5 4 2 3" xfId="34222" xr:uid="{7AB1B055-13B7-445F-B7B1-C2C196E27A7C}"/>
    <cellStyle name="Comma 3 3 2 5 4 3" xfId="15790" xr:uid="{C1616CD3-1316-47C5-927F-231BC0336288}"/>
    <cellStyle name="Comma 3 3 2 5 4 3 2" xfId="40366" xr:uid="{FA8756D8-FA66-43D6-8963-76D8FF9ECE5D}"/>
    <cellStyle name="Comma 3 3 2 5 4 4" xfId="28078" xr:uid="{0434A0FA-D0DF-4E25-8E74-563266F52C5A}"/>
    <cellStyle name="Comma 3 3 2 5 5" xfId="6574" xr:uid="{3B2303D4-8469-43FE-BE5A-8F653E7260A3}"/>
    <cellStyle name="Comma 3 3 2 5 5 2" xfId="18862" xr:uid="{B75E40F8-307E-40EA-ACFD-EF501EB5BCA7}"/>
    <cellStyle name="Comma 3 3 2 5 5 2 2" xfId="43438" xr:uid="{4E36CF99-CEB4-4EF7-B437-9B827117040A}"/>
    <cellStyle name="Comma 3 3 2 5 5 3" xfId="31150" xr:uid="{76956E0B-4465-479E-BCEF-FCA8D9A32096}"/>
    <cellStyle name="Comma 3 3 2 5 6" xfId="12718" xr:uid="{0D81FF54-F167-42F2-A706-FC73315EC657}"/>
    <cellStyle name="Comma 3 3 2 5 6 2" xfId="37294" xr:uid="{502C6CB7-A457-4418-94BC-093A41A39674}"/>
    <cellStyle name="Comma 3 3 2 5 7" xfId="25006" xr:uid="{3FEC098B-3951-408E-A9F0-D1E9EA408DD7}"/>
    <cellStyle name="Comma 3 3 2 6" xfId="814" xr:uid="{53419F44-2F57-4888-8760-E2C5496983AD}"/>
    <cellStyle name="Comma 3 3 2 6 2" xfId="2350" xr:uid="{6831AC15-36B8-484C-928D-79BB1183E5BE}"/>
    <cellStyle name="Comma 3 3 2 6 2 2" xfId="5422" xr:uid="{2834F4F3-E1D8-4D28-92F7-BD8D345408A9}"/>
    <cellStyle name="Comma 3 3 2 6 2 2 2" xfId="11566" xr:uid="{75B0A620-70FC-4016-AF71-D4A36AE67AB5}"/>
    <cellStyle name="Comma 3 3 2 6 2 2 2 2" xfId="23854" xr:uid="{5B82A2D7-DC8E-40BA-911B-87222D91BFB4}"/>
    <cellStyle name="Comma 3 3 2 6 2 2 2 2 2" xfId="48430" xr:uid="{CA07B2EB-D1EE-465C-BBDB-5D1AB618168C}"/>
    <cellStyle name="Comma 3 3 2 6 2 2 2 3" xfId="36142" xr:uid="{8B05807D-3B6D-4DB9-BA00-A8459B54EC4C}"/>
    <cellStyle name="Comma 3 3 2 6 2 2 3" xfId="17710" xr:uid="{1D2B37AD-6404-4A7D-A699-553D77771BCF}"/>
    <cellStyle name="Comma 3 3 2 6 2 2 3 2" xfId="42286" xr:uid="{98854796-CEB5-4950-B07B-E1049B25B359}"/>
    <cellStyle name="Comma 3 3 2 6 2 2 4" xfId="29998" xr:uid="{AADBCBE8-9C1D-4E53-8C41-EDBB6A91C4C1}"/>
    <cellStyle name="Comma 3 3 2 6 2 3" xfId="8494" xr:uid="{A875FC7D-635B-435F-849F-9AE7BEFEE2CB}"/>
    <cellStyle name="Comma 3 3 2 6 2 3 2" xfId="20782" xr:uid="{316D1781-4BF4-4033-BFD3-53EBD635F312}"/>
    <cellStyle name="Comma 3 3 2 6 2 3 2 2" xfId="45358" xr:uid="{1A633CF3-CFD2-4158-A499-5166D8EA2C37}"/>
    <cellStyle name="Comma 3 3 2 6 2 3 3" xfId="33070" xr:uid="{F1AD7152-30D1-4A27-B778-E0BC3A2909EC}"/>
    <cellStyle name="Comma 3 3 2 6 2 4" xfId="14638" xr:uid="{2B8DA930-4A77-4256-97E0-041132DA21F6}"/>
    <cellStyle name="Comma 3 3 2 6 2 4 2" xfId="39214" xr:uid="{776F791F-7F4C-4C66-9702-6F0C5A8A48A0}"/>
    <cellStyle name="Comma 3 3 2 6 2 5" xfId="26926" xr:uid="{C3197CD0-A8D3-49E2-AB21-8971CDB2E775}"/>
    <cellStyle name="Comma 3 3 2 6 3" xfId="3886" xr:uid="{177A1516-5003-41AE-BEA8-62AC61C0AA66}"/>
    <cellStyle name="Comma 3 3 2 6 3 2" xfId="10030" xr:uid="{D6A99715-743F-4D9F-AE4E-A50487EB131A}"/>
    <cellStyle name="Comma 3 3 2 6 3 2 2" xfId="22318" xr:uid="{E61C2C5F-CAAC-467E-A895-601794BDD3E8}"/>
    <cellStyle name="Comma 3 3 2 6 3 2 2 2" xfId="46894" xr:uid="{78182FEF-0A8D-434E-AC3B-18AA94D0E51D}"/>
    <cellStyle name="Comma 3 3 2 6 3 2 3" xfId="34606" xr:uid="{1087D763-3AEC-4268-A5EE-199F47CBCFB7}"/>
    <cellStyle name="Comma 3 3 2 6 3 3" xfId="16174" xr:uid="{B89D08EE-ED90-448F-B343-133307FF96AE}"/>
    <cellStyle name="Comma 3 3 2 6 3 3 2" xfId="40750" xr:uid="{86593B17-55A0-467F-843C-D20497D442B9}"/>
    <cellStyle name="Comma 3 3 2 6 3 4" xfId="28462" xr:uid="{EA1A6F28-DAB8-403A-BA44-5C9DEA9E33F4}"/>
    <cellStyle name="Comma 3 3 2 6 4" xfId="6958" xr:uid="{074CE767-45B4-42DF-A995-3737A33DA20B}"/>
    <cellStyle name="Comma 3 3 2 6 4 2" xfId="19246" xr:uid="{22D5CE06-EEC1-4262-8106-F29A34BFC513}"/>
    <cellStyle name="Comma 3 3 2 6 4 2 2" xfId="43822" xr:uid="{2E50DCB0-7D1B-4FB9-8CD1-9A30695DB3EB}"/>
    <cellStyle name="Comma 3 3 2 6 4 3" xfId="31534" xr:uid="{1FC1CEEC-EAF6-4CE1-9D5E-C3CA2CF090A5}"/>
    <cellStyle name="Comma 3 3 2 6 5" xfId="13102" xr:uid="{BAC5DE8F-6BB1-4246-9BEB-F9352FF6CD98}"/>
    <cellStyle name="Comma 3 3 2 6 5 2" xfId="37678" xr:uid="{C65199CA-0246-4F37-A005-C0FFDDC9DD4A}"/>
    <cellStyle name="Comma 3 3 2 6 6" xfId="25390" xr:uid="{705BB37D-AE13-41D2-9BAE-D62EA61434D5}"/>
    <cellStyle name="Comma 3 3 2 7" xfId="1582" xr:uid="{862C6944-F6EA-4470-BFCD-81C59A832A1B}"/>
    <cellStyle name="Comma 3 3 2 7 2" xfId="4654" xr:uid="{751FAA62-3D52-4AD6-B2B1-642437F588B6}"/>
    <cellStyle name="Comma 3 3 2 7 2 2" xfId="10798" xr:uid="{C6D1B9D6-C204-4E10-A5DB-F1EA93B4A5CD}"/>
    <cellStyle name="Comma 3 3 2 7 2 2 2" xfId="23086" xr:uid="{88A86D52-05B8-4447-BFF1-9749489E9EFC}"/>
    <cellStyle name="Comma 3 3 2 7 2 2 2 2" xfId="47662" xr:uid="{5E93C91B-3124-415C-B2B5-18BB24CA9BA8}"/>
    <cellStyle name="Comma 3 3 2 7 2 2 3" xfId="35374" xr:uid="{6E495DE2-537B-4A66-A24D-BFECF06EB2A4}"/>
    <cellStyle name="Comma 3 3 2 7 2 3" xfId="16942" xr:uid="{EEAE4659-2637-4722-91E9-375B4CA9D1FD}"/>
    <cellStyle name="Comma 3 3 2 7 2 3 2" xfId="41518" xr:uid="{4E629C06-BDFD-417C-BEF5-60CC3CCA5974}"/>
    <cellStyle name="Comma 3 3 2 7 2 4" xfId="29230" xr:uid="{579E00E0-0332-4E9F-B293-D85E61E2DD4E}"/>
    <cellStyle name="Comma 3 3 2 7 3" xfId="7726" xr:uid="{E64F612A-F728-46B2-BF91-B498E6FD4799}"/>
    <cellStyle name="Comma 3 3 2 7 3 2" xfId="20014" xr:uid="{A89467AC-8F0D-4224-9C9F-55CB65D6945B}"/>
    <cellStyle name="Comma 3 3 2 7 3 2 2" xfId="44590" xr:uid="{42D0E92F-5CB1-4FA4-B6FE-DACB8E83B420}"/>
    <cellStyle name="Comma 3 3 2 7 3 3" xfId="32302" xr:uid="{6E4ADA0E-46BB-45AD-A82D-8FC818BDB64C}"/>
    <cellStyle name="Comma 3 3 2 7 4" xfId="13870" xr:uid="{0D84FAD6-926F-4570-99B8-EBE3254D0707}"/>
    <cellStyle name="Comma 3 3 2 7 4 2" xfId="38446" xr:uid="{91A9009A-92C2-4803-AAB5-8D7BAF1C7799}"/>
    <cellStyle name="Comma 3 3 2 7 5" xfId="26158" xr:uid="{BABD76B0-A985-453A-9BE1-5D2A029665EA}"/>
    <cellStyle name="Comma 3 3 2 8" xfId="3118" xr:uid="{B2C16C6D-13E8-4BC1-9623-7B083C832071}"/>
    <cellStyle name="Comma 3 3 2 8 2" xfId="9262" xr:uid="{3E09F736-BB0E-4D6A-8EEA-E0363EB59060}"/>
    <cellStyle name="Comma 3 3 2 8 2 2" xfId="21550" xr:uid="{AAA4A4C3-459D-4C20-B8BA-152127B330D5}"/>
    <cellStyle name="Comma 3 3 2 8 2 2 2" xfId="46126" xr:uid="{DC353ECE-DA25-4BBF-B756-6A087F71295E}"/>
    <cellStyle name="Comma 3 3 2 8 2 3" xfId="33838" xr:uid="{DA871B06-887B-4994-890C-B283C52D93F9}"/>
    <cellStyle name="Comma 3 3 2 8 3" xfId="15406" xr:uid="{91E5AE35-D17D-41F2-BA25-EB79758C1B7D}"/>
    <cellStyle name="Comma 3 3 2 8 3 2" xfId="39982" xr:uid="{BD9D3242-3928-4D84-9507-0277D52A6191}"/>
    <cellStyle name="Comma 3 3 2 8 4" xfId="27694" xr:uid="{40D3BD73-1D9E-4FF6-B8C0-F7998F09F9DC}"/>
    <cellStyle name="Comma 3 3 2 9" xfId="6190" xr:uid="{4FB17608-CB9E-4604-A3BD-86EBC17881E5}"/>
    <cellStyle name="Comma 3 3 2 9 2" xfId="18478" xr:uid="{4BE3B04A-0625-4D3E-8E3B-256B391D3464}"/>
    <cellStyle name="Comma 3 3 2 9 2 2" xfId="43054" xr:uid="{A1974A14-83F9-48B4-B2D2-8614DD8B8BBA}"/>
    <cellStyle name="Comma 3 3 2 9 3" xfId="30766" xr:uid="{F9A50CA4-6A6B-4DBF-ACCB-FDC7AA4A7959}"/>
    <cellStyle name="Comma 3 3 3" xfId="70" xr:uid="{5CA850E2-8A6D-499B-82AA-D979C6EBA46E}"/>
    <cellStyle name="Comma 3 3 3 10" xfId="24646" xr:uid="{A6E039A7-60E6-4429-B26A-0F43CCC965DF}"/>
    <cellStyle name="Comma 3 3 3 2" xfId="166" xr:uid="{0537ACA4-6258-4DAC-B914-C1A3E33C4C5E}"/>
    <cellStyle name="Comma 3 3 3 2 2" xfId="358" xr:uid="{2CD65B74-11B7-4826-B3E4-1EC2CFA28B12}"/>
    <cellStyle name="Comma 3 3 3 2 2 2" xfId="742" xr:uid="{AE2EF761-5833-4747-A112-AD959935D1FA}"/>
    <cellStyle name="Comma 3 3 3 2 2 2 2" xfId="1510" xr:uid="{E0352781-F36D-42EB-988E-B61C97797E70}"/>
    <cellStyle name="Comma 3 3 3 2 2 2 2 2" xfId="3046" xr:uid="{CF567225-F737-43EA-94B1-BB1A47316813}"/>
    <cellStyle name="Comma 3 3 3 2 2 2 2 2 2" xfId="6118" xr:uid="{5C1BB178-CF46-455B-B039-D05BB0E85175}"/>
    <cellStyle name="Comma 3 3 3 2 2 2 2 2 2 2" xfId="12262" xr:uid="{B0D2ACCD-DDA2-4813-BAF5-D6965F5D8BCF}"/>
    <cellStyle name="Comma 3 3 3 2 2 2 2 2 2 2 2" xfId="24550" xr:uid="{3E50C6A3-56B9-46A7-9096-AE864072EAB7}"/>
    <cellStyle name="Comma 3 3 3 2 2 2 2 2 2 2 2 2" xfId="49126" xr:uid="{82DDA43F-AE7A-4C93-9484-FCCA3CDD282E}"/>
    <cellStyle name="Comma 3 3 3 2 2 2 2 2 2 2 3" xfId="36838" xr:uid="{FFF277B3-7B14-4B6D-931D-AD9A4CECFD7D}"/>
    <cellStyle name="Comma 3 3 3 2 2 2 2 2 2 3" xfId="18406" xr:uid="{580A45CF-1F6E-4D8F-9040-3ECE9ABDA3B0}"/>
    <cellStyle name="Comma 3 3 3 2 2 2 2 2 2 3 2" xfId="42982" xr:uid="{51F40D7C-5E2C-4934-A393-997E2FC8C796}"/>
    <cellStyle name="Comma 3 3 3 2 2 2 2 2 2 4" xfId="30694" xr:uid="{A5CFE3E0-2111-4828-BB9A-0B36CFB0DC11}"/>
    <cellStyle name="Comma 3 3 3 2 2 2 2 2 3" xfId="9190" xr:uid="{E65D6039-FB56-4512-BA1F-A9165BE5CA29}"/>
    <cellStyle name="Comma 3 3 3 2 2 2 2 2 3 2" xfId="21478" xr:uid="{7F7844E0-7F6E-4DBB-AB74-2EC030275FE9}"/>
    <cellStyle name="Comma 3 3 3 2 2 2 2 2 3 2 2" xfId="46054" xr:uid="{6341C537-8781-4D10-9E93-F8461BA7F968}"/>
    <cellStyle name="Comma 3 3 3 2 2 2 2 2 3 3" xfId="33766" xr:uid="{EBA11C41-83AD-49DE-9676-009125CD2973}"/>
    <cellStyle name="Comma 3 3 3 2 2 2 2 2 4" xfId="15334" xr:uid="{5AD2D946-A51F-4705-943C-B9B86E110250}"/>
    <cellStyle name="Comma 3 3 3 2 2 2 2 2 4 2" xfId="39910" xr:uid="{0C60E37A-A976-4B6C-A3CD-FB2A7AEC5CD3}"/>
    <cellStyle name="Comma 3 3 3 2 2 2 2 2 5" xfId="27622" xr:uid="{BFFFD668-6E39-43E5-AB7F-2B4D244607DA}"/>
    <cellStyle name="Comma 3 3 3 2 2 2 2 3" xfId="4582" xr:uid="{5759776A-93D6-4679-B238-CEE1C5834E01}"/>
    <cellStyle name="Comma 3 3 3 2 2 2 2 3 2" xfId="10726" xr:uid="{321A5D0E-45C8-403A-B8BC-90B03C73A8B9}"/>
    <cellStyle name="Comma 3 3 3 2 2 2 2 3 2 2" xfId="23014" xr:uid="{98162FBC-ACFC-4B17-8564-953F3807539C}"/>
    <cellStyle name="Comma 3 3 3 2 2 2 2 3 2 2 2" xfId="47590" xr:uid="{6B60228D-1D27-4401-BC5A-3CC69A50340A}"/>
    <cellStyle name="Comma 3 3 3 2 2 2 2 3 2 3" xfId="35302" xr:uid="{3AD890C3-F294-4443-A4A3-34FDBF69A16B}"/>
    <cellStyle name="Comma 3 3 3 2 2 2 2 3 3" xfId="16870" xr:uid="{FBC922B7-A4AB-4ACD-9854-574E773C5D1F}"/>
    <cellStyle name="Comma 3 3 3 2 2 2 2 3 3 2" xfId="41446" xr:uid="{17CEFF2D-C251-4585-AA3E-DD745E270D9C}"/>
    <cellStyle name="Comma 3 3 3 2 2 2 2 3 4" xfId="29158" xr:uid="{B93040E2-05EE-4D8E-B209-DC8E66120EE8}"/>
    <cellStyle name="Comma 3 3 3 2 2 2 2 4" xfId="7654" xr:uid="{12DBA452-52DA-45AD-9D9A-8F49C3A57BF1}"/>
    <cellStyle name="Comma 3 3 3 2 2 2 2 4 2" xfId="19942" xr:uid="{6BC1A2BE-B713-4A7A-A8EC-6CC5806167C2}"/>
    <cellStyle name="Comma 3 3 3 2 2 2 2 4 2 2" xfId="44518" xr:uid="{08670337-081B-4886-BB17-B4166CEE075F}"/>
    <cellStyle name="Comma 3 3 3 2 2 2 2 4 3" xfId="32230" xr:uid="{8FBFE20E-0B0A-4557-823B-01FC4906D6C6}"/>
    <cellStyle name="Comma 3 3 3 2 2 2 2 5" xfId="13798" xr:uid="{1D5C766B-FECF-49AC-8656-5C93FFCC2B78}"/>
    <cellStyle name="Comma 3 3 3 2 2 2 2 5 2" xfId="38374" xr:uid="{02A138F7-BC18-4C91-B0F2-A273DFCC401B}"/>
    <cellStyle name="Comma 3 3 3 2 2 2 2 6" xfId="26086" xr:uid="{EDD5D6BB-1FE1-4E85-8224-CD98EB3FDEA7}"/>
    <cellStyle name="Comma 3 3 3 2 2 2 3" xfId="2278" xr:uid="{E9CE96FD-18C0-4577-BDEA-017F287D3CA7}"/>
    <cellStyle name="Comma 3 3 3 2 2 2 3 2" xfId="5350" xr:uid="{5B021CA0-151E-4F54-84C6-CE4FAF7FACA2}"/>
    <cellStyle name="Comma 3 3 3 2 2 2 3 2 2" xfId="11494" xr:uid="{EA6E262C-7600-435A-92B2-DE8071E157ED}"/>
    <cellStyle name="Comma 3 3 3 2 2 2 3 2 2 2" xfId="23782" xr:uid="{95C4D7FA-4C51-4A1F-A8E2-99C969E352B6}"/>
    <cellStyle name="Comma 3 3 3 2 2 2 3 2 2 2 2" xfId="48358" xr:uid="{C892DB82-B6C5-420C-9087-D62AA82425AC}"/>
    <cellStyle name="Comma 3 3 3 2 2 2 3 2 2 3" xfId="36070" xr:uid="{86D4FAE8-0097-4F2E-AF51-5AC38DFA7C83}"/>
    <cellStyle name="Comma 3 3 3 2 2 2 3 2 3" xfId="17638" xr:uid="{C56F1A92-5376-4FEE-850B-0CE03AE796A1}"/>
    <cellStyle name="Comma 3 3 3 2 2 2 3 2 3 2" xfId="42214" xr:uid="{464D1AA1-FDC3-406B-A4C1-5D606CCDE55D}"/>
    <cellStyle name="Comma 3 3 3 2 2 2 3 2 4" xfId="29926" xr:uid="{87D54DF2-782A-4BF5-A187-BA9662B1131B}"/>
    <cellStyle name="Comma 3 3 3 2 2 2 3 3" xfId="8422" xr:uid="{CF7A0F47-7793-4CCD-B445-50FBCA2063C3}"/>
    <cellStyle name="Comma 3 3 3 2 2 2 3 3 2" xfId="20710" xr:uid="{E797192F-74BD-4A8F-B864-70742B6BAA68}"/>
    <cellStyle name="Comma 3 3 3 2 2 2 3 3 2 2" xfId="45286" xr:uid="{58EDD37B-93A0-431B-BA0F-5379C7F3E12E}"/>
    <cellStyle name="Comma 3 3 3 2 2 2 3 3 3" xfId="32998" xr:uid="{53186C71-A154-4118-8989-59DC0B49B674}"/>
    <cellStyle name="Comma 3 3 3 2 2 2 3 4" xfId="14566" xr:uid="{C4FA5388-0B13-4FA5-9E2A-F1A2AE0EB68B}"/>
    <cellStyle name="Comma 3 3 3 2 2 2 3 4 2" xfId="39142" xr:uid="{50E8B987-D714-4EAE-BA8C-15EEB27EB950}"/>
    <cellStyle name="Comma 3 3 3 2 2 2 3 5" xfId="26854" xr:uid="{9FA3AF88-8CF2-4903-9BB1-B4B002EE9424}"/>
    <cellStyle name="Comma 3 3 3 2 2 2 4" xfId="3814" xr:uid="{993124DE-2015-4FED-8AEA-6B6473DFC116}"/>
    <cellStyle name="Comma 3 3 3 2 2 2 4 2" xfId="9958" xr:uid="{2F82D6C5-19CE-47AB-9B02-C435776106ED}"/>
    <cellStyle name="Comma 3 3 3 2 2 2 4 2 2" xfId="22246" xr:uid="{B5D6DC03-D936-49C1-B9D6-93CD7B8A6F75}"/>
    <cellStyle name="Comma 3 3 3 2 2 2 4 2 2 2" xfId="46822" xr:uid="{F456E3A5-8840-4713-9CF4-BA2C176BCB97}"/>
    <cellStyle name="Comma 3 3 3 2 2 2 4 2 3" xfId="34534" xr:uid="{AAE8C4DA-9A2F-4078-A0DF-26DA58490D84}"/>
    <cellStyle name="Comma 3 3 3 2 2 2 4 3" xfId="16102" xr:uid="{35942AAA-9F3D-4079-837F-A0250B404252}"/>
    <cellStyle name="Comma 3 3 3 2 2 2 4 3 2" xfId="40678" xr:uid="{CE418636-6E3E-42EB-85F8-8BF970C38EF1}"/>
    <cellStyle name="Comma 3 3 3 2 2 2 4 4" xfId="28390" xr:uid="{B80AEE4B-E88E-4613-8AB9-B2345F439614}"/>
    <cellStyle name="Comma 3 3 3 2 2 2 5" xfId="6886" xr:uid="{C151FCF6-506B-4303-AFB5-58B2A83E9FF6}"/>
    <cellStyle name="Comma 3 3 3 2 2 2 5 2" xfId="19174" xr:uid="{0C911C45-DBEE-462C-B123-220C26296DEA}"/>
    <cellStyle name="Comma 3 3 3 2 2 2 5 2 2" xfId="43750" xr:uid="{67E6E5EC-5010-4A9F-B6EE-32DFD90C58D5}"/>
    <cellStyle name="Comma 3 3 3 2 2 2 5 3" xfId="31462" xr:uid="{B046F11D-CFE3-4794-A572-F2D6493C4707}"/>
    <cellStyle name="Comma 3 3 3 2 2 2 6" xfId="13030" xr:uid="{C1721F39-5D35-4026-8D48-048F73942BA2}"/>
    <cellStyle name="Comma 3 3 3 2 2 2 6 2" xfId="37606" xr:uid="{7C5C8CE7-B488-4AAA-9B34-CF6EB79A6592}"/>
    <cellStyle name="Comma 3 3 3 2 2 2 7" xfId="25318" xr:uid="{2E92D8F9-90CB-40B6-8DA8-883B93C9E23B}"/>
    <cellStyle name="Comma 3 3 3 2 2 3" xfId="1126" xr:uid="{F0B8CA37-7B23-4F53-87FF-854528422F33}"/>
    <cellStyle name="Comma 3 3 3 2 2 3 2" xfId="2662" xr:uid="{12E6DAB2-03D3-47FD-A4F6-5B033013FA51}"/>
    <cellStyle name="Comma 3 3 3 2 2 3 2 2" xfId="5734" xr:uid="{623A6D86-D5B8-4127-B93C-73BB2FFDD7DE}"/>
    <cellStyle name="Comma 3 3 3 2 2 3 2 2 2" xfId="11878" xr:uid="{CF731662-5FB3-4471-B028-AD2CA6188EF2}"/>
    <cellStyle name="Comma 3 3 3 2 2 3 2 2 2 2" xfId="24166" xr:uid="{940C50A8-62DE-4EB2-8EAE-C09E04922941}"/>
    <cellStyle name="Comma 3 3 3 2 2 3 2 2 2 2 2" xfId="48742" xr:uid="{5707297F-E399-4915-92B7-055A5605A6FE}"/>
    <cellStyle name="Comma 3 3 3 2 2 3 2 2 2 3" xfId="36454" xr:uid="{6D99B80D-48A7-4AFC-B5D1-C187DAC179C2}"/>
    <cellStyle name="Comma 3 3 3 2 2 3 2 2 3" xfId="18022" xr:uid="{E394075D-02DE-48A6-94E7-667AA5C01D65}"/>
    <cellStyle name="Comma 3 3 3 2 2 3 2 2 3 2" xfId="42598" xr:uid="{97FCD61B-A62E-4BC8-8726-0E94C2371782}"/>
    <cellStyle name="Comma 3 3 3 2 2 3 2 2 4" xfId="30310" xr:uid="{5C5089E6-2D85-46B6-B911-B4473CCBD14D}"/>
    <cellStyle name="Comma 3 3 3 2 2 3 2 3" xfId="8806" xr:uid="{727FAD30-3883-47F2-A6BA-1D3ED3E2B2DE}"/>
    <cellStyle name="Comma 3 3 3 2 2 3 2 3 2" xfId="21094" xr:uid="{CD8B1E81-A29E-46F8-B86B-E93D4E89D940}"/>
    <cellStyle name="Comma 3 3 3 2 2 3 2 3 2 2" xfId="45670" xr:uid="{5FE2439C-9B65-45F4-88A4-600506A841FE}"/>
    <cellStyle name="Comma 3 3 3 2 2 3 2 3 3" xfId="33382" xr:uid="{EC79416B-C186-4B49-996B-D7383886C2F6}"/>
    <cellStyle name="Comma 3 3 3 2 2 3 2 4" xfId="14950" xr:uid="{9F29FC2F-7B4A-4207-A8D2-07CD7B75E22A}"/>
    <cellStyle name="Comma 3 3 3 2 2 3 2 4 2" xfId="39526" xr:uid="{4606C2B9-C0BC-427D-A44C-72490F59A879}"/>
    <cellStyle name="Comma 3 3 3 2 2 3 2 5" xfId="27238" xr:uid="{4F4565DC-61F6-4877-87BC-3A2F79CAF38F}"/>
    <cellStyle name="Comma 3 3 3 2 2 3 3" xfId="4198" xr:uid="{C1291544-FBE5-43D3-8F6B-0CD9C4C4F399}"/>
    <cellStyle name="Comma 3 3 3 2 2 3 3 2" xfId="10342" xr:uid="{70D9A1E2-0445-460B-BB7D-8921D8E65B0F}"/>
    <cellStyle name="Comma 3 3 3 2 2 3 3 2 2" xfId="22630" xr:uid="{08F942DD-C8A8-4947-B6A9-44D46D3F631D}"/>
    <cellStyle name="Comma 3 3 3 2 2 3 3 2 2 2" xfId="47206" xr:uid="{C49E3201-77F2-40F2-AC60-E3633826E6C4}"/>
    <cellStyle name="Comma 3 3 3 2 2 3 3 2 3" xfId="34918" xr:uid="{4D095516-7116-43B9-9E86-EA9FD05F8ABB}"/>
    <cellStyle name="Comma 3 3 3 2 2 3 3 3" xfId="16486" xr:uid="{D2E42739-1588-425B-AEA4-DCEEF4BD9977}"/>
    <cellStyle name="Comma 3 3 3 2 2 3 3 3 2" xfId="41062" xr:uid="{5E86752E-8E7C-49F5-905C-67D13BFF6F3C}"/>
    <cellStyle name="Comma 3 3 3 2 2 3 3 4" xfId="28774" xr:uid="{A7C097CA-C67E-4908-A22B-C30136BD5680}"/>
    <cellStyle name="Comma 3 3 3 2 2 3 4" xfId="7270" xr:uid="{E398DF48-D13F-4C1B-BA31-C539466DF99D}"/>
    <cellStyle name="Comma 3 3 3 2 2 3 4 2" xfId="19558" xr:uid="{F35491BC-1B32-4077-8E7F-48E4D9B9A82C}"/>
    <cellStyle name="Comma 3 3 3 2 2 3 4 2 2" xfId="44134" xr:uid="{06D01D43-0537-45A9-8B33-E793048A83C0}"/>
    <cellStyle name="Comma 3 3 3 2 2 3 4 3" xfId="31846" xr:uid="{F1D11B06-BC5E-4B2F-AC00-B237FA3BEE05}"/>
    <cellStyle name="Comma 3 3 3 2 2 3 5" xfId="13414" xr:uid="{8F92CB2F-733B-4ECC-A3E1-E3D715D53BD3}"/>
    <cellStyle name="Comma 3 3 3 2 2 3 5 2" xfId="37990" xr:uid="{D2E6C71D-EC30-46B1-9C6E-D6C5BE4E0D66}"/>
    <cellStyle name="Comma 3 3 3 2 2 3 6" xfId="25702" xr:uid="{70DD1E0F-A96B-4422-8146-089324635C08}"/>
    <cellStyle name="Comma 3 3 3 2 2 4" xfId="1894" xr:uid="{43D12B9B-394C-455E-A16E-5C281ED8AB3C}"/>
    <cellStyle name="Comma 3 3 3 2 2 4 2" xfId="4966" xr:uid="{518FAE40-F3B3-4F8C-B8C7-BFD8A813466F}"/>
    <cellStyle name="Comma 3 3 3 2 2 4 2 2" xfId="11110" xr:uid="{D88E3289-23A7-4E88-AA25-C21114ED0FD9}"/>
    <cellStyle name="Comma 3 3 3 2 2 4 2 2 2" xfId="23398" xr:uid="{620C6E2B-C7E3-4CD5-A0D7-9CBFF0FF782D}"/>
    <cellStyle name="Comma 3 3 3 2 2 4 2 2 2 2" xfId="47974" xr:uid="{4627A28D-65D1-412A-BF34-95D32B63A818}"/>
    <cellStyle name="Comma 3 3 3 2 2 4 2 2 3" xfId="35686" xr:uid="{B5D7863F-48F8-4B65-836F-3230653D21ED}"/>
    <cellStyle name="Comma 3 3 3 2 2 4 2 3" xfId="17254" xr:uid="{2142DF04-1C0E-42BE-B7D2-1A7C3D1B0B8C}"/>
    <cellStyle name="Comma 3 3 3 2 2 4 2 3 2" xfId="41830" xr:uid="{B4B7D451-97B0-4A75-BB63-4FEA516DE585}"/>
    <cellStyle name="Comma 3 3 3 2 2 4 2 4" xfId="29542" xr:uid="{C902A0FE-6E84-4ED1-870E-A11E63465F13}"/>
    <cellStyle name="Comma 3 3 3 2 2 4 3" xfId="8038" xr:uid="{9C6037FA-6E97-4754-9A5D-AA9F90B2FBF3}"/>
    <cellStyle name="Comma 3 3 3 2 2 4 3 2" xfId="20326" xr:uid="{B91281D8-F806-4DA2-A199-BD212BB8A7F5}"/>
    <cellStyle name="Comma 3 3 3 2 2 4 3 2 2" xfId="44902" xr:uid="{A5E4A524-76CE-41F9-9517-A7F0D99A5385}"/>
    <cellStyle name="Comma 3 3 3 2 2 4 3 3" xfId="32614" xr:uid="{A5CC919D-242B-433E-BFD6-B73257AB0329}"/>
    <cellStyle name="Comma 3 3 3 2 2 4 4" xfId="14182" xr:uid="{8FD7EA5E-B806-4325-B565-130129841F32}"/>
    <cellStyle name="Comma 3 3 3 2 2 4 4 2" xfId="38758" xr:uid="{7883C80E-5C70-4A43-8B01-5836C8AAC9EA}"/>
    <cellStyle name="Comma 3 3 3 2 2 4 5" xfId="26470" xr:uid="{8A7F8F0C-1481-4BF4-B11A-CCA4F03D2276}"/>
    <cellStyle name="Comma 3 3 3 2 2 5" xfId="3430" xr:uid="{F3CB7A7B-C907-4F68-AA5D-E62B06F0EA6C}"/>
    <cellStyle name="Comma 3 3 3 2 2 5 2" xfId="9574" xr:uid="{2C6BD69B-1901-42E3-92B0-A993BEDF5E47}"/>
    <cellStyle name="Comma 3 3 3 2 2 5 2 2" xfId="21862" xr:uid="{CA7F9BD9-3515-44E6-ACEB-D6BDAFF085A8}"/>
    <cellStyle name="Comma 3 3 3 2 2 5 2 2 2" xfId="46438" xr:uid="{E4AD800E-524C-4999-A8BD-55D8C7907702}"/>
    <cellStyle name="Comma 3 3 3 2 2 5 2 3" xfId="34150" xr:uid="{8051FF3A-ED07-4A1E-8DF5-05AF20F9B099}"/>
    <cellStyle name="Comma 3 3 3 2 2 5 3" xfId="15718" xr:uid="{EF2C8E26-2B8D-4B49-BA9C-597B620CF26B}"/>
    <cellStyle name="Comma 3 3 3 2 2 5 3 2" xfId="40294" xr:uid="{A028BB39-8E13-4AB9-9187-8EBC63879C5E}"/>
    <cellStyle name="Comma 3 3 3 2 2 5 4" xfId="28006" xr:uid="{9F0256A5-C23F-4357-9602-26C2A8C75384}"/>
    <cellStyle name="Comma 3 3 3 2 2 6" xfId="6502" xr:uid="{28DA801B-B4AA-4C56-B2B0-107BAF3EAC11}"/>
    <cellStyle name="Comma 3 3 3 2 2 6 2" xfId="18790" xr:uid="{89EBFEA4-03EE-4E9E-8D8D-AF0541B72E8B}"/>
    <cellStyle name="Comma 3 3 3 2 2 6 2 2" xfId="43366" xr:uid="{4D70DC04-D4AC-4E21-9637-9110D43AD4F5}"/>
    <cellStyle name="Comma 3 3 3 2 2 6 3" xfId="31078" xr:uid="{0B201DAB-9866-4517-9998-7F7EE9C558AB}"/>
    <cellStyle name="Comma 3 3 3 2 2 7" xfId="12646" xr:uid="{2387F47A-E6EE-49C7-B747-27373BCCE74F}"/>
    <cellStyle name="Comma 3 3 3 2 2 7 2" xfId="37222" xr:uid="{BA2488D7-C857-4B9E-93DE-8E2435115048}"/>
    <cellStyle name="Comma 3 3 3 2 2 8" xfId="24934" xr:uid="{D922C943-EBA8-4964-A243-A3E4C937B3F1}"/>
    <cellStyle name="Comma 3 3 3 2 3" xfId="550" xr:uid="{4CE700D6-AD3C-440F-A215-D6489BABA129}"/>
    <cellStyle name="Comma 3 3 3 2 3 2" xfId="1318" xr:uid="{DA72E0E3-E8D7-4454-A950-E09B34A4CA59}"/>
    <cellStyle name="Comma 3 3 3 2 3 2 2" xfId="2854" xr:uid="{814D39B8-696B-4548-8D30-B81CFC2D0A8C}"/>
    <cellStyle name="Comma 3 3 3 2 3 2 2 2" xfId="5926" xr:uid="{D5929C96-40C7-4059-A0E3-3F8E1DC53D3B}"/>
    <cellStyle name="Comma 3 3 3 2 3 2 2 2 2" xfId="12070" xr:uid="{89F96C75-FC53-4CAB-8591-3673030B7A89}"/>
    <cellStyle name="Comma 3 3 3 2 3 2 2 2 2 2" xfId="24358" xr:uid="{DBCA515C-5946-40DD-AB98-6C73D46FFCE3}"/>
    <cellStyle name="Comma 3 3 3 2 3 2 2 2 2 2 2" xfId="48934" xr:uid="{73F4DA2A-A49F-4ECC-96F3-36568053A145}"/>
    <cellStyle name="Comma 3 3 3 2 3 2 2 2 2 3" xfId="36646" xr:uid="{BB2AF9E4-3616-43B9-A08A-35918F7D0F01}"/>
    <cellStyle name="Comma 3 3 3 2 3 2 2 2 3" xfId="18214" xr:uid="{158C0609-FE94-4EDC-8CD8-F523535EEB8D}"/>
    <cellStyle name="Comma 3 3 3 2 3 2 2 2 3 2" xfId="42790" xr:uid="{CE561541-BD41-4FF0-A718-509F6F018DE0}"/>
    <cellStyle name="Comma 3 3 3 2 3 2 2 2 4" xfId="30502" xr:uid="{9D3A21A3-E692-4E14-A88C-0DB054BFE0C1}"/>
    <cellStyle name="Comma 3 3 3 2 3 2 2 3" xfId="8998" xr:uid="{22747AD4-B7F2-4D77-8B9E-93813351EF08}"/>
    <cellStyle name="Comma 3 3 3 2 3 2 2 3 2" xfId="21286" xr:uid="{7D7049EF-4362-40EC-B8C0-9CABEFC9377D}"/>
    <cellStyle name="Comma 3 3 3 2 3 2 2 3 2 2" xfId="45862" xr:uid="{2A952382-A7D6-4ECA-BFEF-FEC36C20B04B}"/>
    <cellStyle name="Comma 3 3 3 2 3 2 2 3 3" xfId="33574" xr:uid="{053F9695-5D15-4BDD-ABA0-0DB128332F1A}"/>
    <cellStyle name="Comma 3 3 3 2 3 2 2 4" xfId="15142" xr:uid="{D1BF7E0A-8855-4E8D-8755-DDBDD2B04D2F}"/>
    <cellStyle name="Comma 3 3 3 2 3 2 2 4 2" xfId="39718" xr:uid="{FAC0FB9F-9DE1-4355-802D-471A605FEC3B}"/>
    <cellStyle name="Comma 3 3 3 2 3 2 2 5" xfId="27430" xr:uid="{4549FF69-9C38-4235-A500-04F767860C25}"/>
    <cellStyle name="Comma 3 3 3 2 3 2 3" xfId="4390" xr:uid="{19C095BE-E50D-4038-8E3C-6FF1E7F1DA1E}"/>
    <cellStyle name="Comma 3 3 3 2 3 2 3 2" xfId="10534" xr:uid="{9E142E69-56B6-4972-A074-B7F035888179}"/>
    <cellStyle name="Comma 3 3 3 2 3 2 3 2 2" xfId="22822" xr:uid="{B89F85C3-E64D-4762-98CC-0A4F13C19DF5}"/>
    <cellStyle name="Comma 3 3 3 2 3 2 3 2 2 2" xfId="47398" xr:uid="{2D421E58-35DD-4AFC-8FA7-9F35AEF55D9F}"/>
    <cellStyle name="Comma 3 3 3 2 3 2 3 2 3" xfId="35110" xr:uid="{DFD8FA3D-2AD0-4999-8E91-4FEAAF26D630}"/>
    <cellStyle name="Comma 3 3 3 2 3 2 3 3" xfId="16678" xr:uid="{466558AD-B24E-4582-BDFE-13FFC48A8F59}"/>
    <cellStyle name="Comma 3 3 3 2 3 2 3 3 2" xfId="41254" xr:uid="{F9E16D02-346C-469F-9092-EE962C3031A9}"/>
    <cellStyle name="Comma 3 3 3 2 3 2 3 4" xfId="28966" xr:uid="{A4B69D4C-A3DB-45B1-BC4B-9CAC2F7DA1AC}"/>
    <cellStyle name="Comma 3 3 3 2 3 2 4" xfId="7462" xr:uid="{5F324D75-6B55-4FA9-ABD8-68A5E8223433}"/>
    <cellStyle name="Comma 3 3 3 2 3 2 4 2" xfId="19750" xr:uid="{80B0D105-BF5B-4332-91B4-2608D2871164}"/>
    <cellStyle name="Comma 3 3 3 2 3 2 4 2 2" xfId="44326" xr:uid="{4FFD6D2A-518B-4A26-8018-F087736E008D}"/>
    <cellStyle name="Comma 3 3 3 2 3 2 4 3" xfId="32038" xr:uid="{ECE9E120-FCE6-4445-B490-DA3BB26D9FDE}"/>
    <cellStyle name="Comma 3 3 3 2 3 2 5" xfId="13606" xr:uid="{D761F108-76C6-469A-B2CD-A9F58E35F966}"/>
    <cellStyle name="Comma 3 3 3 2 3 2 5 2" xfId="38182" xr:uid="{3510A6EB-4256-4841-A973-2ECE0360AA32}"/>
    <cellStyle name="Comma 3 3 3 2 3 2 6" xfId="25894" xr:uid="{6C85BBF9-E085-402F-B9B9-D189C84609C8}"/>
    <cellStyle name="Comma 3 3 3 2 3 3" xfId="2086" xr:uid="{C78972A0-85C8-4324-9697-E4365F29936A}"/>
    <cellStyle name="Comma 3 3 3 2 3 3 2" xfId="5158" xr:uid="{533B608A-ECCF-41C9-B477-6DB77F011B86}"/>
    <cellStyle name="Comma 3 3 3 2 3 3 2 2" xfId="11302" xr:uid="{71A66117-6361-44B8-BF9D-D703109470C8}"/>
    <cellStyle name="Comma 3 3 3 2 3 3 2 2 2" xfId="23590" xr:uid="{3A41B25B-9B34-459B-9C03-C3B6C2E70770}"/>
    <cellStyle name="Comma 3 3 3 2 3 3 2 2 2 2" xfId="48166" xr:uid="{DC1C710E-FC1F-4F3A-AE59-84B8A2BDE4F5}"/>
    <cellStyle name="Comma 3 3 3 2 3 3 2 2 3" xfId="35878" xr:uid="{B77C9F98-A9C2-4559-89F6-75A8E684B7F5}"/>
    <cellStyle name="Comma 3 3 3 2 3 3 2 3" xfId="17446" xr:uid="{6573E7CC-5741-4F6D-8D76-87653D70D7DD}"/>
    <cellStyle name="Comma 3 3 3 2 3 3 2 3 2" xfId="42022" xr:uid="{B0870E1B-7FFE-4939-84C2-8BC37B475F72}"/>
    <cellStyle name="Comma 3 3 3 2 3 3 2 4" xfId="29734" xr:uid="{88FE255B-F12E-4F7B-9DF7-F0BFB40F3876}"/>
    <cellStyle name="Comma 3 3 3 2 3 3 3" xfId="8230" xr:uid="{E3271DD5-801D-402E-9508-945530DEBC6D}"/>
    <cellStyle name="Comma 3 3 3 2 3 3 3 2" xfId="20518" xr:uid="{AD3DEEEB-B7BC-40E1-8C4B-E2CE9C6FFF1F}"/>
    <cellStyle name="Comma 3 3 3 2 3 3 3 2 2" xfId="45094" xr:uid="{2D8AE37C-69D6-4198-948E-930A04BFB148}"/>
    <cellStyle name="Comma 3 3 3 2 3 3 3 3" xfId="32806" xr:uid="{7F7275C0-3EDD-4A32-88B9-9263050FD4D1}"/>
    <cellStyle name="Comma 3 3 3 2 3 3 4" xfId="14374" xr:uid="{3820F8F4-7F18-4180-B58A-A1F9A5F498C7}"/>
    <cellStyle name="Comma 3 3 3 2 3 3 4 2" xfId="38950" xr:uid="{38199B49-A3F7-4B38-B0D4-8E6C73907676}"/>
    <cellStyle name="Comma 3 3 3 2 3 3 5" xfId="26662" xr:uid="{5C9A77EE-B2FE-40F0-92FB-F19D276075FC}"/>
    <cellStyle name="Comma 3 3 3 2 3 4" xfId="3622" xr:uid="{DB4BC26A-F1D4-47F1-987E-ACCF33BE4466}"/>
    <cellStyle name="Comma 3 3 3 2 3 4 2" xfId="9766" xr:uid="{855DD5AF-B38D-41F6-A36C-95752759EF31}"/>
    <cellStyle name="Comma 3 3 3 2 3 4 2 2" xfId="22054" xr:uid="{96918932-EA5F-427F-AC8D-91CDA6434F0A}"/>
    <cellStyle name="Comma 3 3 3 2 3 4 2 2 2" xfId="46630" xr:uid="{B2B0705F-30E9-437D-991D-432B6FF51461}"/>
    <cellStyle name="Comma 3 3 3 2 3 4 2 3" xfId="34342" xr:uid="{EAC39BDF-B973-4B1F-B6C9-7DCC69E86187}"/>
    <cellStyle name="Comma 3 3 3 2 3 4 3" xfId="15910" xr:uid="{FC52E412-CD25-4504-A2BB-E7A9CE517A45}"/>
    <cellStyle name="Comma 3 3 3 2 3 4 3 2" xfId="40486" xr:uid="{ABCCDB8C-8032-48B6-8CDD-6F33201ED133}"/>
    <cellStyle name="Comma 3 3 3 2 3 4 4" xfId="28198" xr:uid="{E9D63325-F156-4152-803F-3A6ED76BB65E}"/>
    <cellStyle name="Comma 3 3 3 2 3 5" xfId="6694" xr:uid="{2C94AF6A-495D-4987-A255-BC8BCA99497C}"/>
    <cellStyle name="Comma 3 3 3 2 3 5 2" xfId="18982" xr:uid="{96F4E3C9-F0B6-424C-A88A-F4CB3DAC64CF}"/>
    <cellStyle name="Comma 3 3 3 2 3 5 2 2" xfId="43558" xr:uid="{36BE5BD1-1AE1-468F-A06C-48692BDDE6B2}"/>
    <cellStyle name="Comma 3 3 3 2 3 5 3" xfId="31270" xr:uid="{BB93EBE7-248D-4B0B-B61F-512D45BFB340}"/>
    <cellStyle name="Comma 3 3 3 2 3 6" xfId="12838" xr:uid="{CD676BAA-A5F8-477E-A027-D88106B69D61}"/>
    <cellStyle name="Comma 3 3 3 2 3 6 2" xfId="37414" xr:uid="{D1906B44-77C9-41D9-9058-D518E2B82860}"/>
    <cellStyle name="Comma 3 3 3 2 3 7" xfId="25126" xr:uid="{5BC1FC03-07A5-4D6F-92A5-37EEA953F4C7}"/>
    <cellStyle name="Comma 3 3 3 2 4" xfId="934" xr:uid="{3FB31DC9-CE7D-4BF1-88EA-B27562ABFAD3}"/>
    <cellStyle name="Comma 3 3 3 2 4 2" xfId="2470" xr:uid="{959D3EE0-4E59-4F26-8020-2D2F82A009B2}"/>
    <cellStyle name="Comma 3 3 3 2 4 2 2" xfId="5542" xr:uid="{CFC3F07F-FEB8-4FB0-B255-2FF8292E96C8}"/>
    <cellStyle name="Comma 3 3 3 2 4 2 2 2" xfId="11686" xr:uid="{B61AD457-F5A8-477E-835A-9AAE27F195BD}"/>
    <cellStyle name="Comma 3 3 3 2 4 2 2 2 2" xfId="23974" xr:uid="{FCEC5D86-99F9-42ED-8A8B-B7A22A54E2C4}"/>
    <cellStyle name="Comma 3 3 3 2 4 2 2 2 2 2" xfId="48550" xr:uid="{134441E9-5FCF-4A30-B725-D69ECB75355F}"/>
    <cellStyle name="Comma 3 3 3 2 4 2 2 2 3" xfId="36262" xr:uid="{0156987E-B2D9-40CC-A413-5DEBDDD1C922}"/>
    <cellStyle name="Comma 3 3 3 2 4 2 2 3" xfId="17830" xr:uid="{C287C621-E5ED-4870-9662-CF859DFA95A9}"/>
    <cellStyle name="Comma 3 3 3 2 4 2 2 3 2" xfId="42406" xr:uid="{09581164-CC96-4F88-B500-EAEC40C48B15}"/>
    <cellStyle name="Comma 3 3 3 2 4 2 2 4" xfId="30118" xr:uid="{6E50C0DD-7FE0-46CA-A15F-AE2E589E0FE5}"/>
    <cellStyle name="Comma 3 3 3 2 4 2 3" xfId="8614" xr:uid="{EFB85BD8-6C4C-4DA1-8A58-CFDD3B115866}"/>
    <cellStyle name="Comma 3 3 3 2 4 2 3 2" xfId="20902" xr:uid="{98DDEE9D-9EEF-478B-A8E4-2D194D04B853}"/>
    <cellStyle name="Comma 3 3 3 2 4 2 3 2 2" xfId="45478" xr:uid="{EAC90B30-4A22-4734-8B50-702388E0A0C7}"/>
    <cellStyle name="Comma 3 3 3 2 4 2 3 3" xfId="33190" xr:uid="{21194A1E-461E-416D-A81C-2B07B40588C2}"/>
    <cellStyle name="Comma 3 3 3 2 4 2 4" xfId="14758" xr:uid="{122D8B8D-692E-45DA-8AE7-926B81A45746}"/>
    <cellStyle name="Comma 3 3 3 2 4 2 4 2" xfId="39334" xr:uid="{82C60424-04DF-43D0-BDB7-F37D732192DD}"/>
    <cellStyle name="Comma 3 3 3 2 4 2 5" xfId="27046" xr:uid="{4B4A5FD9-885A-4951-B10D-6BAE87672AE8}"/>
    <cellStyle name="Comma 3 3 3 2 4 3" xfId="4006" xr:uid="{1FC1C3C8-D446-45FF-B9DA-C39250D5642B}"/>
    <cellStyle name="Comma 3 3 3 2 4 3 2" xfId="10150" xr:uid="{E216596D-5A08-4674-8B26-DD9633364F0E}"/>
    <cellStyle name="Comma 3 3 3 2 4 3 2 2" xfId="22438" xr:uid="{0BFFB26E-7A54-483B-910E-991A9C2669B2}"/>
    <cellStyle name="Comma 3 3 3 2 4 3 2 2 2" xfId="47014" xr:uid="{D08AF03D-A3BD-4037-AA97-6A8E59EC4290}"/>
    <cellStyle name="Comma 3 3 3 2 4 3 2 3" xfId="34726" xr:uid="{E3696826-CD7C-4CA4-9A43-DC3C7F9E5774}"/>
    <cellStyle name="Comma 3 3 3 2 4 3 3" xfId="16294" xr:uid="{19648FDC-BFE0-4A89-92A5-ADE3DE90D6A0}"/>
    <cellStyle name="Comma 3 3 3 2 4 3 3 2" xfId="40870" xr:uid="{5C6DBEF3-8737-4661-BCF8-E4EB55D69920}"/>
    <cellStyle name="Comma 3 3 3 2 4 3 4" xfId="28582" xr:uid="{D463914A-BC31-4F6C-8824-6E2D2B16453A}"/>
    <cellStyle name="Comma 3 3 3 2 4 4" xfId="7078" xr:uid="{A74809E1-AEA0-4C26-A483-654E018E86D3}"/>
    <cellStyle name="Comma 3 3 3 2 4 4 2" xfId="19366" xr:uid="{615577DD-0CDD-4DCC-8B82-4161812DE4BF}"/>
    <cellStyle name="Comma 3 3 3 2 4 4 2 2" xfId="43942" xr:uid="{DE181C44-87F2-4204-A4AA-A5E33583FD97}"/>
    <cellStyle name="Comma 3 3 3 2 4 4 3" xfId="31654" xr:uid="{03975DCC-2BD4-48DE-A791-3EBF68445491}"/>
    <cellStyle name="Comma 3 3 3 2 4 5" xfId="13222" xr:uid="{E9FF4034-8249-4AAB-BA94-95A24A71F6F5}"/>
    <cellStyle name="Comma 3 3 3 2 4 5 2" xfId="37798" xr:uid="{C2778051-9D8D-4970-8E12-DC084B96D251}"/>
    <cellStyle name="Comma 3 3 3 2 4 6" xfId="25510" xr:uid="{A897C030-34F8-4125-AED3-CAA7A8A0149C}"/>
    <cellStyle name="Comma 3 3 3 2 5" xfId="1702" xr:uid="{688881E8-87F2-43AF-AE1C-EE680D405FC4}"/>
    <cellStyle name="Comma 3 3 3 2 5 2" xfId="4774" xr:uid="{D1F549B4-1E02-4841-AB1F-DD515DD123CB}"/>
    <cellStyle name="Comma 3 3 3 2 5 2 2" xfId="10918" xr:uid="{A8A815C9-6A23-4B46-9019-7117C60B0F72}"/>
    <cellStyle name="Comma 3 3 3 2 5 2 2 2" xfId="23206" xr:uid="{7577D6DB-072A-46BF-BB98-9F93FA745690}"/>
    <cellStyle name="Comma 3 3 3 2 5 2 2 2 2" xfId="47782" xr:uid="{5B1FC66F-AAAD-423D-BF48-E1359429B4D3}"/>
    <cellStyle name="Comma 3 3 3 2 5 2 2 3" xfId="35494" xr:uid="{738FC9FB-F6FB-45FA-951F-3C3568E800D7}"/>
    <cellStyle name="Comma 3 3 3 2 5 2 3" xfId="17062" xr:uid="{AEC5AE8D-A493-4363-8F86-98895FA9B75A}"/>
    <cellStyle name="Comma 3 3 3 2 5 2 3 2" xfId="41638" xr:uid="{0935E453-8FA1-4927-96F0-403D1B8FB9F3}"/>
    <cellStyle name="Comma 3 3 3 2 5 2 4" xfId="29350" xr:uid="{F7365DA3-F1B5-4656-BC29-22BB7FFC48A0}"/>
    <cellStyle name="Comma 3 3 3 2 5 3" xfId="7846" xr:uid="{95B92C10-476D-4E5D-B444-A4F571CB0CA7}"/>
    <cellStyle name="Comma 3 3 3 2 5 3 2" xfId="20134" xr:uid="{112BD5E3-9E5B-42A5-90A2-56839FFA1AA9}"/>
    <cellStyle name="Comma 3 3 3 2 5 3 2 2" xfId="44710" xr:uid="{299A05FB-F4A1-48A8-A11B-6CCC1EA9D0FA}"/>
    <cellStyle name="Comma 3 3 3 2 5 3 3" xfId="32422" xr:uid="{71977626-A9DD-4CDD-913F-F74111E17BD9}"/>
    <cellStyle name="Comma 3 3 3 2 5 4" xfId="13990" xr:uid="{8FFEB776-0E42-4DB3-811B-B634753633DB}"/>
    <cellStyle name="Comma 3 3 3 2 5 4 2" xfId="38566" xr:uid="{D2072002-7D50-44F2-9AA9-C6F41100A0F2}"/>
    <cellStyle name="Comma 3 3 3 2 5 5" xfId="26278" xr:uid="{DE1D2BC7-22B1-424A-B537-8D8859D05C00}"/>
    <cellStyle name="Comma 3 3 3 2 6" xfId="3238" xr:uid="{CC33DD9F-053E-465F-8971-585253EF035B}"/>
    <cellStyle name="Comma 3 3 3 2 6 2" xfId="9382" xr:uid="{B292E484-0599-4E10-94D5-DCEB71459E53}"/>
    <cellStyle name="Comma 3 3 3 2 6 2 2" xfId="21670" xr:uid="{71542883-B6CD-4C33-A008-CA5CC91A92AD}"/>
    <cellStyle name="Comma 3 3 3 2 6 2 2 2" xfId="46246" xr:uid="{4EA9AC7C-64EB-4649-B5D5-B4993BF60A22}"/>
    <cellStyle name="Comma 3 3 3 2 6 2 3" xfId="33958" xr:uid="{00C0F8F9-B2FA-4B19-B449-EE3C2FB7BD88}"/>
    <cellStyle name="Comma 3 3 3 2 6 3" xfId="15526" xr:uid="{8ECB98AF-40FA-4307-A1A3-156DB61A8ACA}"/>
    <cellStyle name="Comma 3 3 3 2 6 3 2" xfId="40102" xr:uid="{51069B09-049C-4D9D-892C-37FAD0B5DB8A}"/>
    <cellStyle name="Comma 3 3 3 2 6 4" xfId="27814" xr:uid="{FF98AF7D-C22F-4617-ACE0-7200437BD242}"/>
    <cellStyle name="Comma 3 3 3 2 7" xfId="6310" xr:uid="{69CF064D-55CD-46F7-9078-6A90EE87CD4B}"/>
    <cellStyle name="Comma 3 3 3 2 7 2" xfId="18598" xr:uid="{00CAF718-6CBC-4572-A551-C0443BCABFB2}"/>
    <cellStyle name="Comma 3 3 3 2 7 2 2" xfId="43174" xr:uid="{5318B28E-C682-42B6-8590-DAAE5FA88FDB}"/>
    <cellStyle name="Comma 3 3 3 2 7 3" xfId="30886" xr:uid="{C63F032D-6C27-4D52-ABBD-AD3CEA62A871}"/>
    <cellStyle name="Comma 3 3 3 2 8" xfId="12454" xr:uid="{921E3EB7-CDDE-4A2E-BDA9-F767C17871C4}"/>
    <cellStyle name="Comma 3 3 3 2 8 2" xfId="37030" xr:uid="{E12F10D9-7F19-474C-89EA-CEB63A9642C3}"/>
    <cellStyle name="Comma 3 3 3 2 9" xfId="24742" xr:uid="{9D56049D-D06A-4CB8-96E7-535CA3D5964D}"/>
    <cellStyle name="Comma 3 3 3 3" xfId="262" xr:uid="{8268918C-CFFD-4249-9C7D-03A41E2C90FE}"/>
    <cellStyle name="Comma 3 3 3 3 2" xfId="646" xr:uid="{3FE0523C-D971-44B8-8D9B-F3AF5F3D249F}"/>
    <cellStyle name="Comma 3 3 3 3 2 2" xfId="1414" xr:uid="{AAB5D7E0-240C-4F5C-9DC5-38D629BB0892}"/>
    <cellStyle name="Comma 3 3 3 3 2 2 2" xfId="2950" xr:uid="{E10CBD13-DA11-4056-B6AD-C0627D9E95FD}"/>
    <cellStyle name="Comma 3 3 3 3 2 2 2 2" xfId="6022" xr:uid="{A6A8E080-81AF-4BE3-8D6B-E3248EAA9218}"/>
    <cellStyle name="Comma 3 3 3 3 2 2 2 2 2" xfId="12166" xr:uid="{61AFC968-CA3C-418A-BF40-08E12E4B9A1F}"/>
    <cellStyle name="Comma 3 3 3 3 2 2 2 2 2 2" xfId="24454" xr:uid="{C3D67BB2-E86D-40F4-83E8-D2A4701E7BB2}"/>
    <cellStyle name="Comma 3 3 3 3 2 2 2 2 2 2 2" xfId="49030" xr:uid="{A5F67E27-CFCA-4AF2-8B2D-89024FB1E4ED}"/>
    <cellStyle name="Comma 3 3 3 3 2 2 2 2 2 3" xfId="36742" xr:uid="{B888692D-E2BE-49C5-B68B-03961816E513}"/>
    <cellStyle name="Comma 3 3 3 3 2 2 2 2 3" xfId="18310" xr:uid="{8A72A375-3BC5-4F15-851B-D34BC28EBABF}"/>
    <cellStyle name="Comma 3 3 3 3 2 2 2 2 3 2" xfId="42886" xr:uid="{C0520AF1-DE2B-4913-99B2-C855D7A29074}"/>
    <cellStyle name="Comma 3 3 3 3 2 2 2 2 4" xfId="30598" xr:uid="{B8755C40-1D1F-4C69-B584-BD7B94E68003}"/>
    <cellStyle name="Comma 3 3 3 3 2 2 2 3" xfId="9094" xr:uid="{3BD81AC6-6C73-4594-B2BE-0232397D4E9E}"/>
    <cellStyle name="Comma 3 3 3 3 2 2 2 3 2" xfId="21382" xr:uid="{47520B36-0FE0-4FB6-9277-3B525CE66CA6}"/>
    <cellStyle name="Comma 3 3 3 3 2 2 2 3 2 2" xfId="45958" xr:uid="{8A5540FE-33C5-4143-8D9C-98B26E7C4089}"/>
    <cellStyle name="Comma 3 3 3 3 2 2 2 3 3" xfId="33670" xr:uid="{86C920A9-858C-4ECA-9CC8-579AD5BCCC07}"/>
    <cellStyle name="Comma 3 3 3 3 2 2 2 4" xfId="15238" xr:uid="{36E27417-C602-4BB1-8B90-C6613D8DAC4E}"/>
    <cellStyle name="Comma 3 3 3 3 2 2 2 4 2" xfId="39814" xr:uid="{7292A564-778E-4D89-A675-7D2C3F2FDFDE}"/>
    <cellStyle name="Comma 3 3 3 3 2 2 2 5" xfId="27526" xr:uid="{ECFD0160-A65B-4259-9A3E-A0F05FE51904}"/>
    <cellStyle name="Comma 3 3 3 3 2 2 3" xfId="4486" xr:uid="{C35C7F2E-1745-47DB-8404-C5078C9637E1}"/>
    <cellStyle name="Comma 3 3 3 3 2 2 3 2" xfId="10630" xr:uid="{6B8C44EE-D6E0-4D92-BAF0-C2BA84716AE6}"/>
    <cellStyle name="Comma 3 3 3 3 2 2 3 2 2" xfId="22918" xr:uid="{41FE0850-4011-43E6-9ED9-8CB564AF6173}"/>
    <cellStyle name="Comma 3 3 3 3 2 2 3 2 2 2" xfId="47494" xr:uid="{72B94525-06CC-4ACE-94EA-EE41FE7C7834}"/>
    <cellStyle name="Comma 3 3 3 3 2 2 3 2 3" xfId="35206" xr:uid="{F443D0E7-499D-426F-AA1A-2F259861E920}"/>
    <cellStyle name="Comma 3 3 3 3 2 2 3 3" xfId="16774" xr:uid="{E967DD0E-4A47-46C0-9541-89CDC32F963C}"/>
    <cellStyle name="Comma 3 3 3 3 2 2 3 3 2" xfId="41350" xr:uid="{D6E23029-D0B6-4C1E-829A-6FD0DFC4B4CE}"/>
    <cellStyle name="Comma 3 3 3 3 2 2 3 4" xfId="29062" xr:uid="{8BAD011C-E234-43FC-95A8-D5D61C7F92E6}"/>
    <cellStyle name="Comma 3 3 3 3 2 2 4" xfId="7558" xr:uid="{6515CAFF-EF03-4571-9EA7-3DBA99D2FBBB}"/>
    <cellStyle name="Comma 3 3 3 3 2 2 4 2" xfId="19846" xr:uid="{461D9887-26BD-44E7-9BD0-5ED9B09BD696}"/>
    <cellStyle name="Comma 3 3 3 3 2 2 4 2 2" xfId="44422" xr:uid="{4E482768-D27C-4A35-871C-0CE7753FAF02}"/>
    <cellStyle name="Comma 3 3 3 3 2 2 4 3" xfId="32134" xr:uid="{72B55339-23F6-4BE2-AAEC-4BF7C8709BE7}"/>
    <cellStyle name="Comma 3 3 3 3 2 2 5" xfId="13702" xr:uid="{3DE1D8C3-118A-4CAE-9AD0-1B9B5E33BD20}"/>
    <cellStyle name="Comma 3 3 3 3 2 2 5 2" xfId="38278" xr:uid="{2EB82B19-AD5E-418F-8160-CF407270CCFF}"/>
    <cellStyle name="Comma 3 3 3 3 2 2 6" xfId="25990" xr:uid="{EBB91002-50CA-4740-836E-3BF4E3C2E164}"/>
    <cellStyle name="Comma 3 3 3 3 2 3" xfId="2182" xr:uid="{2C57DF11-EACE-4487-BCFD-602B0F311B3D}"/>
    <cellStyle name="Comma 3 3 3 3 2 3 2" xfId="5254" xr:uid="{43C2F559-F5FA-43D2-BF51-A195441ACBF7}"/>
    <cellStyle name="Comma 3 3 3 3 2 3 2 2" xfId="11398" xr:uid="{B63056F4-558D-4752-928D-D5C2B2B7F7E5}"/>
    <cellStyle name="Comma 3 3 3 3 2 3 2 2 2" xfId="23686" xr:uid="{70A191BA-F8FC-4CAF-B87C-151E2A331800}"/>
    <cellStyle name="Comma 3 3 3 3 2 3 2 2 2 2" xfId="48262" xr:uid="{B1E743C6-630C-49F8-A8A5-F6A6A9B9666E}"/>
    <cellStyle name="Comma 3 3 3 3 2 3 2 2 3" xfId="35974" xr:uid="{A8097415-53B7-4E27-BE2D-304F33EF5AA6}"/>
    <cellStyle name="Comma 3 3 3 3 2 3 2 3" xfId="17542" xr:uid="{6F5C8D08-E733-4FC0-AD72-90CCD1C8007E}"/>
    <cellStyle name="Comma 3 3 3 3 2 3 2 3 2" xfId="42118" xr:uid="{68B071DC-EECC-4F7F-BA06-9E8F6961E4A0}"/>
    <cellStyle name="Comma 3 3 3 3 2 3 2 4" xfId="29830" xr:uid="{709C3162-0CA8-4C13-8936-8F24CD18D13C}"/>
    <cellStyle name="Comma 3 3 3 3 2 3 3" xfId="8326" xr:uid="{E3B02BCA-C6A6-4FAC-A9E3-C00E360431BB}"/>
    <cellStyle name="Comma 3 3 3 3 2 3 3 2" xfId="20614" xr:uid="{DCE30AA8-51F4-495A-9769-103A0BCB7B19}"/>
    <cellStyle name="Comma 3 3 3 3 2 3 3 2 2" xfId="45190" xr:uid="{1E8C9F81-9F08-4DF7-B05D-B431B87E3EA7}"/>
    <cellStyle name="Comma 3 3 3 3 2 3 3 3" xfId="32902" xr:uid="{FB5F6EC4-1142-4EE8-BF8D-9E610946621E}"/>
    <cellStyle name="Comma 3 3 3 3 2 3 4" xfId="14470" xr:uid="{FFA0A235-76CE-4CF0-8977-255B18E93287}"/>
    <cellStyle name="Comma 3 3 3 3 2 3 4 2" xfId="39046" xr:uid="{9746D531-CEF3-4348-98AE-EB12FE0A1FE7}"/>
    <cellStyle name="Comma 3 3 3 3 2 3 5" xfId="26758" xr:uid="{04B95F90-CC04-496B-9B2F-A798F46B39FB}"/>
    <cellStyle name="Comma 3 3 3 3 2 4" xfId="3718" xr:uid="{AC848045-AB24-48CF-9480-F45D26E2A284}"/>
    <cellStyle name="Comma 3 3 3 3 2 4 2" xfId="9862" xr:uid="{24CC0CAB-F589-4D4E-BE59-B1C0C0D46D3F}"/>
    <cellStyle name="Comma 3 3 3 3 2 4 2 2" xfId="22150" xr:uid="{498898BD-D3DF-4FA8-A957-7564DE794117}"/>
    <cellStyle name="Comma 3 3 3 3 2 4 2 2 2" xfId="46726" xr:uid="{067DD12A-568C-40E5-B170-EE1028406A3E}"/>
    <cellStyle name="Comma 3 3 3 3 2 4 2 3" xfId="34438" xr:uid="{2E427F30-19AF-4A9D-BDEC-05CDDDB824AB}"/>
    <cellStyle name="Comma 3 3 3 3 2 4 3" xfId="16006" xr:uid="{2DEEA98D-907D-4005-B8FF-38471101AE4D}"/>
    <cellStyle name="Comma 3 3 3 3 2 4 3 2" xfId="40582" xr:uid="{A050C2B1-9D36-483F-8A42-94AF08B3C126}"/>
    <cellStyle name="Comma 3 3 3 3 2 4 4" xfId="28294" xr:uid="{1871A540-1585-4566-8795-D4A3A315228E}"/>
    <cellStyle name="Comma 3 3 3 3 2 5" xfId="6790" xr:uid="{15A966FC-75E9-48A6-A875-6FFAE2509F34}"/>
    <cellStyle name="Comma 3 3 3 3 2 5 2" xfId="19078" xr:uid="{A0F180CB-B042-4F2A-BC41-E4AE4927C97A}"/>
    <cellStyle name="Comma 3 3 3 3 2 5 2 2" xfId="43654" xr:uid="{43A8FA43-D8A1-41C1-8BEC-9220733EBD3B}"/>
    <cellStyle name="Comma 3 3 3 3 2 5 3" xfId="31366" xr:uid="{FB46C008-3471-4784-BAA4-6AAE69C65A61}"/>
    <cellStyle name="Comma 3 3 3 3 2 6" xfId="12934" xr:uid="{7C93408F-5E83-4724-A685-DC4ACC7F0649}"/>
    <cellStyle name="Comma 3 3 3 3 2 6 2" xfId="37510" xr:uid="{4BD42A2C-2F84-4152-970A-91C0AB15B3AB}"/>
    <cellStyle name="Comma 3 3 3 3 2 7" xfId="25222" xr:uid="{2C0357CE-0EC0-478C-8200-FCF15108FCDF}"/>
    <cellStyle name="Comma 3 3 3 3 3" xfId="1030" xr:uid="{38952B3E-D0B2-468E-B98D-1DD5981DC280}"/>
    <cellStyle name="Comma 3 3 3 3 3 2" xfId="2566" xr:uid="{6B267190-F305-4128-A4AD-E1929F4E431E}"/>
    <cellStyle name="Comma 3 3 3 3 3 2 2" xfId="5638" xr:uid="{F5212BF2-DC64-45BA-9F93-6E7A3483D0F3}"/>
    <cellStyle name="Comma 3 3 3 3 3 2 2 2" xfId="11782" xr:uid="{AD8A492D-E0E4-41A7-A0C3-364DA2931495}"/>
    <cellStyle name="Comma 3 3 3 3 3 2 2 2 2" xfId="24070" xr:uid="{25F7E2AF-FACB-40D1-9DFF-4C8F58DF434B}"/>
    <cellStyle name="Comma 3 3 3 3 3 2 2 2 2 2" xfId="48646" xr:uid="{4B9B70AD-B6AA-45CA-92E4-86673655EF39}"/>
    <cellStyle name="Comma 3 3 3 3 3 2 2 2 3" xfId="36358" xr:uid="{6E9F56FD-826C-4947-9026-9FB8E45169F3}"/>
    <cellStyle name="Comma 3 3 3 3 3 2 2 3" xfId="17926" xr:uid="{68181FE1-86B5-440F-B8E4-A2EF96555D7B}"/>
    <cellStyle name="Comma 3 3 3 3 3 2 2 3 2" xfId="42502" xr:uid="{674F389A-F123-492D-AF8A-C3960DFD3700}"/>
    <cellStyle name="Comma 3 3 3 3 3 2 2 4" xfId="30214" xr:uid="{22B7EA78-DF89-48ED-9949-82418A4F9541}"/>
    <cellStyle name="Comma 3 3 3 3 3 2 3" xfId="8710" xr:uid="{48864794-3E8D-477C-A5CD-722502420845}"/>
    <cellStyle name="Comma 3 3 3 3 3 2 3 2" xfId="20998" xr:uid="{74401959-8095-4EE6-A626-4E1FCFF8B028}"/>
    <cellStyle name="Comma 3 3 3 3 3 2 3 2 2" xfId="45574" xr:uid="{5DAA100D-D12A-4426-A1E0-25E9795A69D2}"/>
    <cellStyle name="Comma 3 3 3 3 3 2 3 3" xfId="33286" xr:uid="{D964D5FA-9002-4933-A22C-668E9782490C}"/>
    <cellStyle name="Comma 3 3 3 3 3 2 4" xfId="14854" xr:uid="{72280243-2789-42B3-8416-C0DE65303B8E}"/>
    <cellStyle name="Comma 3 3 3 3 3 2 4 2" xfId="39430" xr:uid="{80DE7D2E-C229-4F81-A9DF-4620E8CB4ED4}"/>
    <cellStyle name="Comma 3 3 3 3 3 2 5" xfId="27142" xr:uid="{E3532098-FC13-4415-9B34-D42B7EEFEF86}"/>
    <cellStyle name="Comma 3 3 3 3 3 3" xfId="4102" xr:uid="{48BC527E-CB06-457C-B24D-05B8EA50134F}"/>
    <cellStyle name="Comma 3 3 3 3 3 3 2" xfId="10246" xr:uid="{EE547FC1-4299-49F5-A8EE-8CFE7B62C481}"/>
    <cellStyle name="Comma 3 3 3 3 3 3 2 2" xfId="22534" xr:uid="{4E0689DF-D13C-41B0-80B9-E12C0E703496}"/>
    <cellStyle name="Comma 3 3 3 3 3 3 2 2 2" xfId="47110" xr:uid="{E26805A8-638F-48E6-924D-85CD03381A94}"/>
    <cellStyle name="Comma 3 3 3 3 3 3 2 3" xfId="34822" xr:uid="{7031B948-D823-47A5-8D5A-0A2567D9DAE8}"/>
    <cellStyle name="Comma 3 3 3 3 3 3 3" xfId="16390" xr:uid="{C5926EFC-98B7-4ED7-801C-A7D43D09CF58}"/>
    <cellStyle name="Comma 3 3 3 3 3 3 3 2" xfId="40966" xr:uid="{40B8256D-C029-461D-B6D8-A3E541D18109}"/>
    <cellStyle name="Comma 3 3 3 3 3 3 4" xfId="28678" xr:uid="{272BF1AF-9FBC-4E63-9829-382F77BF405D}"/>
    <cellStyle name="Comma 3 3 3 3 3 4" xfId="7174" xr:uid="{7282BD38-A847-49D1-AE3B-78C18FA53D64}"/>
    <cellStyle name="Comma 3 3 3 3 3 4 2" xfId="19462" xr:uid="{B61B960D-496E-4AE1-8DD0-BA4A91C68F57}"/>
    <cellStyle name="Comma 3 3 3 3 3 4 2 2" xfId="44038" xr:uid="{34BB2D0F-6001-4C40-8051-210BB763D824}"/>
    <cellStyle name="Comma 3 3 3 3 3 4 3" xfId="31750" xr:uid="{96E0DAC8-240B-442C-8EE6-01068EAF0565}"/>
    <cellStyle name="Comma 3 3 3 3 3 5" xfId="13318" xr:uid="{302C8E9C-00D8-4736-B6BA-5B79E3682479}"/>
    <cellStyle name="Comma 3 3 3 3 3 5 2" xfId="37894" xr:uid="{04DC752E-968A-46FF-B4E8-6752A278BF32}"/>
    <cellStyle name="Comma 3 3 3 3 3 6" xfId="25606" xr:uid="{0CC8170A-41FE-4AED-A662-B5F61B9609DE}"/>
    <cellStyle name="Comma 3 3 3 3 4" xfId="1798" xr:uid="{4531133F-1EE3-4931-A304-F39185FE7AA1}"/>
    <cellStyle name="Comma 3 3 3 3 4 2" xfId="4870" xr:uid="{ECB359BE-D02C-4308-9EC0-1F4110827B29}"/>
    <cellStyle name="Comma 3 3 3 3 4 2 2" xfId="11014" xr:uid="{EB04878F-F4EC-4696-ABBC-616C549AD703}"/>
    <cellStyle name="Comma 3 3 3 3 4 2 2 2" xfId="23302" xr:uid="{2C18A68F-EF78-4E2C-9949-9AD58054400C}"/>
    <cellStyle name="Comma 3 3 3 3 4 2 2 2 2" xfId="47878" xr:uid="{EA099F3A-BC40-4319-81F6-276E560E824A}"/>
    <cellStyle name="Comma 3 3 3 3 4 2 2 3" xfId="35590" xr:uid="{B806D697-23D1-4E81-8C05-21C0F4158A33}"/>
    <cellStyle name="Comma 3 3 3 3 4 2 3" xfId="17158" xr:uid="{D1852DAE-6DC0-427C-8556-6FCAB556D90E}"/>
    <cellStyle name="Comma 3 3 3 3 4 2 3 2" xfId="41734" xr:uid="{893E2E5B-57E4-4080-8C87-58F6A30019FA}"/>
    <cellStyle name="Comma 3 3 3 3 4 2 4" xfId="29446" xr:uid="{F0E9A2C6-7C21-4F1B-85E3-52BC351A7ADA}"/>
    <cellStyle name="Comma 3 3 3 3 4 3" xfId="7942" xr:uid="{54984377-5C49-4801-8A64-40BAAA7D9040}"/>
    <cellStyle name="Comma 3 3 3 3 4 3 2" xfId="20230" xr:uid="{0F4446AD-1124-4302-8306-ED12BBCD12B6}"/>
    <cellStyle name="Comma 3 3 3 3 4 3 2 2" xfId="44806" xr:uid="{3266E70F-9BB7-4A39-9E78-7357A912D9F5}"/>
    <cellStyle name="Comma 3 3 3 3 4 3 3" xfId="32518" xr:uid="{35C9053A-9BBE-456D-A735-B9BD446FE2E0}"/>
    <cellStyle name="Comma 3 3 3 3 4 4" xfId="14086" xr:uid="{7257335D-46D0-48E9-8A50-2A8D1235F118}"/>
    <cellStyle name="Comma 3 3 3 3 4 4 2" xfId="38662" xr:uid="{E65FC54F-12BF-4E64-92B6-F61FA52D9C3D}"/>
    <cellStyle name="Comma 3 3 3 3 4 5" xfId="26374" xr:uid="{A90F92FE-ADA2-4E3B-B39C-353C5031B743}"/>
    <cellStyle name="Comma 3 3 3 3 5" xfId="3334" xr:uid="{395B72DB-7524-4AC1-98CA-AAF08C19AE94}"/>
    <cellStyle name="Comma 3 3 3 3 5 2" xfId="9478" xr:uid="{35B00C07-1A38-4B81-85FD-91F3477E45C1}"/>
    <cellStyle name="Comma 3 3 3 3 5 2 2" xfId="21766" xr:uid="{3A44A3F0-1CF2-4D0E-811C-A33C666AEF75}"/>
    <cellStyle name="Comma 3 3 3 3 5 2 2 2" xfId="46342" xr:uid="{85CB507B-7AEE-4E84-A819-4DAE643CA078}"/>
    <cellStyle name="Comma 3 3 3 3 5 2 3" xfId="34054" xr:uid="{DEE3DD6E-79DF-4340-8D1A-41CBB86E9A73}"/>
    <cellStyle name="Comma 3 3 3 3 5 3" xfId="15622" xr:uid="{0432B04C-166E-4A11-B39D-881FA5C02AAA}"/>
    <cellStyle name="Comma 3 3 3 3 5 3 2" xfId="40198" xr:uid="{858D4714-CEC5-4146-A70F-9520C44D57FB}"/>
    <cellStyle name="Comma 3 3 3 3 5 4" xfId="27910" xr:uid="{76382494-6574-4BE3-8AC5-25A8D7E49E06}"/>
    <cellStyle name="Comma 3 3 3 3 6" xfId="6406" xr:uid="{E7F77393-8643-413E-A29E-F733C8361EF6}"/>
    <cellStyle name="Comma 3 3 3 3 6 2" xfId="18694" xr:uid="{9CD672AE-C6CE-4F2A-9624-DBE2DE6AA250}"/>
    <cellStyle name="Comma 3 3 3 3 6 2 2" xfId="43270" xr:uid="{9F2E9DDD-BAE1-4D20-A2A7-20A9BB0C7CFC}"/>
    <cellStyle name="Comma 3 3 3 3 6 3" xfId="30982" xr:uid="{74B621D0-27F0-4287-8056-103E15D4B830}"/>
    <cellStyle name="Comma 3 3 3 3 7" xfId="12550" xr:uid="{D3B00556-30DF-4C44-AB8F-71BF5C89065F}"/>
    <cellStyle name="Comma 3 3 3 3 7 2" xfId="37126" xr:uid="{58E8C083-FBD9-4B38-9CE5-163136709EE1}"/>
    <cellStyle name="Comma 3 3 3 3 8" xfId="24838" xr:uid="{1544B313-828D-4C4F-AD11-2878056F4BE6}"/>
    <cellStyle name="Comma 3 3 3 4" xfId="454" xr:uid="{29655487-C71D-463C-B867-B82A1CE6BF63}"/>
    <cellStyle name="Comma 3 3 3 4 2" xfId="1222" xr:uid="{117D7EEA-C613-454D-B8ED-8A45AF645C53}"/>
    <cellStyle name="Comma 3 3 3 4 2 2" xfId="2758" xr:uid="{18134B60-FBC9-4007-895F-E65994775A82}"/>
    <cellStyle name="Comma 3 3 3 4 2 2 2" xfId="5830" xr:uid="{458E1F3F-D2B2-4B62-AB9F-F19E57267D3A}"/>
    <cellStyle name="Comma 3 3 3 4 2 2 2 2" xfId="11974" xr:uid="{1C8FF940-D076-4790-BADC-652748412D96}"/>
    <cellStyle name="Comma 3 3 3 4 2 2 2 2 2" xfId="24262" xr:uid="{526D5439-4BC2-4B02-A1AF-7E0DD523CA15}"/>
    <cellStyle name="Comma 3 3 3 4 2 2 2 2 2 2" xfId="48838" xr:uid="{683C1F44-1296-4445-8B03-9643DDA39787}"/>
    <cellStyle name="Comma 3 3 3 4 2 2 2 2 3" xfId="36550" xr:uid="{9BED186F-88D2-42A8-A7FD-852FFC6AA465}"/>
    <cellStyle name="Comma 3 3 3 4 2 2 2 3" xfId="18118" xr:uid="{709E5495-A273-41A0-9D8B-34642DDA9A2A}"/>
    <cellStyle name="Comma 3 3 3 4 2 2 2 3 2" xfId="42694" xr:uid="{3B32067A-0667-4E7A-84B1-355960FC7156}"/>
    <cellStyle name="Comma 3 3 3 4 2 2 2 4" xfId="30406" xr:uid="{427FD96F-DE2E-4932-B651-DF6353C25985}"/>
    <cellStyle name="Comma 3 3 3 4 2 2 3" xfId="8902" xr:uid="{E096E30E-FA82-452C-9EEE-8D5CCDF48D80}"/>
    <cellStyle name="Comma 3 3 3 4 2 2 3 2" xfId="21190" xr:uid="{CF222CF1-F5E3-4C15-B560-059AF9678B81}"/>
    <cellStyle name="Comma 3 3 3 4 2 2 3 2 2" xfId="45766" xr:uid="{286FFBB1-DD20-45E4-9277-6229D391C65C}"/>
    <cellStyle name="Comma 3 3 3 4 2 2 3 3" xfId="33478" xr:uid="{8C46B939-A13F-4B79-8ED6-D689B0499723}"/>
    <cellStyle name="Comma 3 3 3 4 2 2 4" xfId="15046" xr:uid="{31EA7040-A2FA-4EBD-9ECB-DDA3AEF86E65}"/>
    <cellStyle name="Comma 3 3 3 4 2 2 4 2" xfId="39622" xr:uid="{BF6B8EE6-330A-4F76-AB99-9D070DD8A9EF}"/>
    <cellStyle name="Comma 3 3 3 4 2 2 5" xfId="27334" xr:uid="{B5F3D23A-36D9-4984-AC42-E13B0305024C}"/>
    <cellStyle name="Comma 3 3 3 4 2 3" xfId="4294" xr:uid="{6D8DEF88-A484-4DA0-B14E-595A5F84740A}"/>
    <cellStyle name="Comma 3 3 3 4 2 3 2" xfId="10438" xr:uid="{1E88F11A-2E74-4CDF-A398-A43024FE4F5F}"/>
    <cellStyle name="Comma 3 3 3 4 2 3 2 2" xfId="22726" xr:uid="{1D51DAB1-87F8-41D7-9653-3DA65F5343A6}"/>
    <cellStyle name="Comma 3 3 3 4 2 3 2 2 2" xfId="47302" xr:uid="{25D360CF-507E-44D1-97C6-24B6A93EB81F}"/>
    <cellStyle name="Comma 3 3 3 4 2 3 2 3" xfId="35014" xr:uid="{441A39D8-67E6-44E4-9D4F-E17CB75BC5B4}"/>
    <cellStyle name="Comma 3 3 3 4 2 3 3" xfId="16582" xr:uid="{32119984-A7F7-4CDE-8F0B-816B8236C875}"/>
    <cellStyle name="Comma 3 3 3 4 2 3 3 2" xfId="41158" xr:uid="{9A299FCB-0F73-4C8C-8ED1-FA757D7A7FD1}"/>
    <cellStyle name="Comma 3 3 3 4 2 3 4" xfId="28870" xr:uid="{40931E8A-C7FD-45EE-A6AC-A7EAC8043EC8}"/>
    <cellStyle name="Comma 3 3 3 4 2 4" xfId="7366" xr:uid="{221D0704-42E5-4887-99A2-1ECA7C20EDBE}"/>
    <cellStyle name="Comma 3 3 3 4 2 4 2" xfId="19654" xr:uid="{6740D473-CA4B-4666-B109-F6D04F5A7633}"/>
    <cellStyle name="Comma 3 3 3 4 2 4 2 2" xfId="44230" xr:uid="{3C1640AB-9DE7-4510-96C5-65CCAD24E532}"/>
    <cellStyle name="Comma 3 3 3 4 2 4 3" xfId="31942" xr:uid="{B152D2A4-C989-42F6-9DFB-94A78BBFB736}"/>
    <cellStyle name="Comma 3 3 3 4 2 5" xfId="13510" xr:uid="{2E465C5F-7F75-492D-BF97-96B08C45F0BA}"/>
    <cellStyle name="Comma 3 3 3 4 2 5 2" xfId="38086" xr:uid="{0E8B4A42-7259-4993-BBEB-E29A261B4926}"/>
    <cellStyle name="Comma 3 3 3 4 2 6" xfId="25798" xr:uid="{D2BA8915-B532-4696-BE47-042E1950661C}"/>
    <cellStyle name="Comma 3 3 3 4 3" xfId="1990" xr:uid="{2A8DEBF1-00A4-4C78-910C-43E2F744CBC9}"/>
    <cellStyle name="Comma 3 3 3 4 3 2" xfId="5062" xr:uid="{EFB43982-832C-45D5-A4A5-A3E2F1C94460}"/>
    <cellStyle name="Comma 3 3 3 4 3 2 2" xfId="11206" xr:uid="{C46F352E-F3C0-4EEA-B310-27D4D6039EE9}"/>
    <cellStyle name="Comma 3 3 3 4 3 2 2 2" xfId="23494" xr:uid="{60BFB8E0-44A5-4582-82BC-4CCE3D1C5DC3}"/>
    <cellStyle name="Comma 3 3 3 4 3 2 2 2 2" xfId="48070" xr:uid="{74488796-F1F7-4C29-933F-875CE3AFA1CC}"/>
    <cellStyle name="Comma 3 3 3 4 3 2 2 3" xfId="35782" xr:uid="{3BDF2BF0-31DD-4414-B90D-A79DC82BA7E4}"/>
    <cellStyle name="Comma 3 3 3 4 3 2 3" xfId="17350" xr:uid="{0EC83841-827B-46E7-97A5-A96217C84670}"/>
    <cellStyle name="Comma 3 3 3 4 3 2 3 2" xfId="41926" xr:uid="{17341D81-2C76-4C0D-9879-9F4416D7F5BB}"/>
    <cellStyle name="Comma 3 3 3 4 3 2 4" xfId="29638" xr:uid="{55F166C7-2579-4EB7-9370-A65182A487F2}"/>
    <cellStyle name="Comma 3 3 3 4 3 3" xfId="8134" xr:uid="{4E3E92FD-3720-40F7-B8AC-9A86D30C3729}"/>
    <cellStyle name="Comma 3 3 3 4 3 3 2" xfId="20422" xr:uid="{0AB5FC2B-9F60-42D9-9A91-6627B04DB309}"/>
    <cellStyle name="Comma 3 3 3 4 3 3 2 2" xfId="44998" xr:uid="{2D8B7FEE-6842-4F87-816F-FA83FC0F9BFF}"/>
    <cellStyle name="Comma 3 3 3 4 3 3 3" xfId="32710" xr:uid="{AE8C5C04-1581-4B15-8933-94767117D32F}"/>
    <cellStyle name="Comma 3 3 3 4 3 4" xfId="14278" xr:uid="{7406EC03-6593-4C15-A66F-C042EC0F365D}"/>
    <cellStyle name="Comma 3 3 3 4 3 4 2" xfId="38854" xr:uid="{F5F91931-B297-4D68-873B-66B9640B4F8C}"/>
    <cellStyle name="Comma 3 3 3 4 3 5" xfId="26566" xr:uid="{FD1FCE33-2B9B-4CE9-89B3-E18382490956}"/>
    <cellStyle name="Comma 3 3 3 4 4" xfId="3526" xr:uid="{8CC656CE-6043-4E18-A490-DC0EB3C274B4}"/>
    <cellStyle name="Comma 3 3 3 4 4 2" xfId="9670" xr:uid="{11B83DF6-59DC-4898-A19A-807F61589868}"/>
    <cellStyle name="Comma 3 3 3 4 4 2 2" xfId="21958" xr:uid="{F6A2A184-14A9-4FA5-8BC5-8CC00BB5FA2F}"/>
    <cellStyle name="Comma 3 3 3 4 4 2 2 2" xfId="46534" xr:uid="{2F91D2EC-F941-4B0A-BBAF-F7BCB68AD93F}"/>
    <cellStyle name="Comma 3 3 3 4 4 2 3" xfId="34246" xr:uid="{C24E91BE-9872-48E1-84C7-8B8CA2611897}"/>
    <cellStyle name="Comma 3 3 3 4 4 3" xfId="15814" xr:uid="{8DF28474-7D2C-41F1-9EE8-161644CF6251}"/>
    <cellStyle name="Comma 3 3 3 4 4 3 2" xfId="40390" xr:uid="{863AFE65-8D7B-443F-8F20-D9F60765DDCF}"/>
    <cellStyle name="Comma 3 3 3 4 4 4" xfId="28102" xr:uid="{CF198A7F-1865-4DDC-BBDF-5794A4AD19C3}"/>
    <cellStyle name="Comma 3 3 3 4 5" xfId="6598" xr:uid="{EF25A4F0-36E6-431A-B74B-5AE93A3F0F93}"/>
    <cellStyle name="Comma 3 3 3 4 5 2" xfId="18886" xr:uid="{8FE2189E-C629-4EFA-98BF-4EC6F6074E19}"/>
    <cellStyle name="Comma 3 3 3 4 5 2 2" xfId="43462" xr:uid="{AF0436B9-4E94-4906-9C75-7644F37CAE2D}"/>
    <cellStyle name="Comma 3 3 3 4 5 3" xfId="31174" xr:uid="{3894C07E-5794-4915-A662-F4CA1077E34E}"/>
    <cellStyle name="Comma 3 3 3 4 6" xfId="12742" xr:uid="{D376FE5A-9BDB-4FC6-BAA0-869342886735}"/>
    <cellStyle name="Comma 3 3 3 4 6 2" xfId="37318" xr:uid="{4D409789-1ED4-4737-A32F-B5026074A142}"/>
    <cellStyle name="Comma 3 3 3 4 7" xfId="25030" xr:uid="{02E2331D-82CB-407D-8A5E-B6FAE2E9A95C}"/>
    <cellStyle name="Comma 3 3 3 5" xfId="838" xr:uid="{5FCFC9EA-21D6-48D0-9CC3-856FFC13165F}"/>
    <cellStyle name="Comma 3 3 3 5 2" xfId="2374" xr:uid="{4B1E3432-4311-4EE7-A419-13D891A32563}"/>
    <cellStyle name="Comma 3 3 3 5 2 2" xfId="5446" xr:uid="{CE1FBDE1-A580-4575-A43D-81D5F8C4B2FB}"/>
    <cellStyle name="Comma 3 3 3 5 2 2 2" xfId="11590" xr:uid="{5705C7F6-CAA8-4C35-904F-E833C8A42ED7}"/>
    <cellStyle name="Comma 3 3 3 5 2 2 2 2" xfId="23878" xr:uid="{A0800FA6-20A0-4E9D-8455-2332C6EB8857}"/>
    <cellStyle name="Comma 3 3 3 5 2 2 2 2 2" xfId="48454" xr:uid="{1B5B2420-175C-4F98-BD64-1A7350C2215E}"/>
    <cellStyle name="Comma 3 3 3 5 2 2 2 3" xfId="36166" xr:uid="{9F37730C-40FA-4ACF-80EA-9BDA2AA0B8C6}"/>
    <cellStyle name="Comma 3 3 3 5 2 2 3" xfId="17734" xr:uid="{D149978D-B09F-48BA-BD16-8A1B285AA2DF}"/>
    <cellStyle name="Comma 3 3 3 5 2 2 3 2" xfId="42310" xr:uid="{FCC1DB3A-670F-45FF-9C8F-97AAC8D71CB6}"/>
    <cellStyle name="Comma 3 3 3 5 2 2 4" xfId="30022" xr:uid="{FDF5B778-6C01-4481-8449-2BE74BB734DE}"/>
    <cellStyle name="Comma 3 3 3 5 2 3" xfId="8518" xr:uid="{4AF46EB8-B962-4899-8CA3-F914BEC0A4EB}"/>
    <cellStyle name="Comma 3 3 3 5 2 3 2" xfId="20806" xr:uid="{FE188945-098A-4E3F-A670-05668AEAFCB3}"/>
    <cellStyle name="Comma 3 3 3 5 2 3 2 2" xfId="45382" xr:uid="{E21B1C4D-D815-4CBF-BF9B-B4F134F0398F}"/>
    <cellStyle name="Comma 3 3 3 5 2 3 3" xfId="33094" xr:uid="{717CAF87-FC4B-413B-880F-B2F0A63855C5}"/>
    <cellStyle name="Comma 3 3 3 5 2 4" xfId="14662" xr:uid="{D26E5AB1-832D-47F3-8D73-E4FE7FFD7F10}"/>
    <cellStyle name="Comma 3 3 3 5 2 4 2" xfId="39238" xr:uid="{36A5E496-FEC9-41FE-B5F2-A3D5579E5E21}"/>
    <cellStyle name="Comma 3 3 3 5 2 5" xfId="26950" xr:uid="{6E6BCA27-0D06-4AE9-94F1-EDF7547EF41A}"/>
    <cellStyle name="Comma 3 3 3 5 3" xfId="3910" xr:uid="{49059F30-4A9F-4D0B-B902-02CD798681EE}"/>
    <cellStyle name="Comma 3 3 3 5 3 2" xfId="10054" xr:uid="{1E10B0DC-2459-4395-9B2E-6B51A3581C87}"/>
    <cellStyle name="Comma 3 3 3 5 3 2 2" xfId="22342" xr:uid="{C5CD4136-0BB3-46EA-B36C-C9D09AFC3675}"/>
    <cellStyle name="Comma 3 3 3 5 3 2 2 2" xfId="46918" xr:uid="{4EE8DCF2-D8C9-4360-AA9D-3528D6434D36}"/>
    <cellStyle name="Comma 3 3 3 5 3 2 3" xfId="34630" xr:uid="{5924AD1D-5093-4E2A-847B-4729CFD0F6D4}"/>
    <cellStyle name="Comma 3 3 3 5 3 3" xfId="16198" xr:uid="{CD4894C7-4D71-425A-BD08-39070DB508BB}"/>
    <cellStyle name="Comma 3 3 3 5 3 3 2" xfId="40774" xr:uid="{573C30A0-BB84-48F7-8A2A-D7087D92A46C}"/>
    <cellStyle name="Comma 3 3 3 5 3 4" xfId="28486" xr:uid="{D895109F-DBED-4B4E-B79A-C8C9A646BD17}"/>
    <cellStyle name="Comma 3 3 3 5 4" xfId="6982" xr:uid="{59A776F1-7F3F-45B7-9DF9-3CFE46805194}"/>
    <cellStyle name="Comma 3 3 3 5 4 2" xfId="19270" xr:uid="{51CB05DC-10F0-4AED-AA83-6A5FF197AB8B}"/>
    <cellStyle name="Comma 3 3 3 5 4 2 2" xfId="43846" xr:uid="{DC6C6C3A-6E07-40F0-9071-1BAB2A438C75}"/>
    <cellStyle name="Comma 3 3 3 5 4 3" xfId="31558" xr:uid="{19CC9369-B90B-44F1-861B-273BA590808D}"/>
    <cellStyle name="Comma 3 3 3 5 5" xfId="13126" xr:uid="{01D86ABD-2277-4C2A-9CFA-DB3217A0EFE3}"/>
    <cellStyle name="Comma 3 3 3 5 5 2" xfId="37702" xr:uid="{56995ACA-F454-4412-9BE6-C70945C8D5D7}"/>
    <cellStyle name="Comma 3 3 3 5 6" xfId="25414" xr:uid="{2D011391-C4B2-4859-9880-09E835C540A0}"/>
    <cellStyle name="Comma 3 3 3 6" xfId="1606" xr:uid="{597A6503-B986-4E36-88E7-4DDBA231BC1A}"/>
    <cellStyle name="Comma 3 3 3 6 2" xfId="4678" xr:uid="{66404ED1-E2DA-4072-B5A9-DFE24CE0A55E}"/>
    <cellStyle name="Comma 3 3 3 6 2 2" xfId="10822" xr:uid="{0840E644-74AD-477F-BAD3-5496E09F8295}"/>
    <cellStyle name="Comma 3 3 3 6 2 2 2" xfId="23110" xr:uid="{1A7C95AF-6C90-4086-A745-9F8E7290EEF7}"/>
    <cellStyle name="Comma 3 3 3 6 2 2 2 2" xfId="47686" xr:uid="{4F9A8292-0C08-47B0-9E7E-B3C26568CD1F}"/>
    <cellStyle name="Comma 3 3 3 6 2 2 3" xfId="35398" xr:uid="{74EB0A86-E533-475F-BF7B-F6867220A3DC}"/>
    <cellStyle name="Comma 3 3 3 6 2 3" xfId="16966" xr:uid="{E48F55A4-B421-4C6E-9FF2-13A23BFC1486}"/>
    <cellStyle name="Comma 3 3 3 6 2 3 2" xfId="41542" xr:uid="{351730B9-4570-4F6A-879B-26D18A31724A}"/>
    <cellStyle name="Comma 3 3 3 6 2 4" xfId="29254" xr:uid="{E3F8FA1F-FE51-4B82-9E40-1F8AF5DB1875}"/>
    <cellStyle name="Comma 3 3 3 6 3" xfId="7750" xr:uid="{F74BFD7D-84EC-4D96-A1E9-969C0DDE6A25}"/>
    <cellStyle name="Comma 3 3 3 6 3 2" xfId="20038" xr:uid="{806810DD-8D90-4E1C-922A-4708036DFC01}"/>
    <cellStyle name="Comma 3 3 3 6 3 2 2" xfId="44614" xr:uid="{E75016D9-0103-44CF-B83B-BAB53C77E2AC}"/>
    <cellStyle name="Comma 3 3 3 6 3 3" xfId="32326" xr:uid="{9E2768AD-69B7-402E-AEC7-DBDCBFF0DBB7}"/>
    <cellStyle name="Comma 3 3 3 6 4" xfId="13894" xr:uid="{1E8EA8AC-5D06-4937-92DD-4F42150C09C9}"/>
    <cellStyle name="Comma 3 3 3 6 4 2" xfId="38470" xr:uid="{CBF58EA6-5A0F-4022-A970-86F770643AD7}"/>
    <cellStyle name="Comma 3 3 3 6 5" xfId="26182" xr:uid="{54DA49A0-4A1C-40E8-864A-292C16E86022}"/>
    <cellStyle name="Comma 3 3 3 7" xfId="3142" xr:uid="{43465C4E-3C15-4DFE-98EE-0600638B090C}"/>
    <cellStyle name="Comma 3 3 3 7 2" xfId="9286" xr:uid="{EC6B41DF-3A6C-4C8F-BCED-CA012F686986}"/>
    <cellStyle name="Comma 3 3 3 7 2 2" xfId="21574" xr:uid="{F1C4054C-D42C-4874-BC71-9BF929EEDF7F}"/>
    <cellStyle name="Comma 3 3 3 7 2 2 2" xfId="46150" xr:uid="{935EBE3B-554C-4D0D-8C89-B0FC21039981}"/>
    <cellStyle name="Comma 3 3 3 7 2 3" xfId="33862" xr:uid="{0D587C2D-DDAB-4A2C-8B2E-D2F4F1482A29}"/>
    <cellStyle name="Comma 3 3 3 7 3" xfId="15430" xr:uid="{7995C129-0FB3-4A6E-9C71-903A80C934AA}"/>
    <cellStyle name="Comma 3 3 3 7 3 2" xfId="40006" xr:uid="{FBA485F9-EF9D-4300-BF8D-BB887B2DD7E0}"/>
    <cellStyle name="Comma 3 3 3 7 4" xfId="27718" xr:uid="{DDE74DF9-8571-4185-B4CA-9B3B12C576F6}"/>
    <cellStyle name="Comma 3 3 3 8" xfId="6214" xr:uid="{22293C48-8814-4C97-B87D-96A81EB4D6FF}"/>
    <cellStyle name="Comma 3 3 3 8 2" xfId="18502" xr:uid="{B3778D31-5144-4ED3-9641-D65CAB130B10}"/>
    <cellStyle name="Comma 3 3 3 8 2 2" xfId="43078" xr:uid="{FA6A2BF1-2A99-47F0-8710-57AF510A5DCC}"/>
    <cellStyle name="Comma 3 3 3 8 3" xfId="30790" xr:uid="{C903E3C4-9BBF-4A6C-AB25-D34108B85640}"/>
    <cellStyle name="Comma 3 3 3 9" xfId="12358" xr:uid="{712FED99-CDE5-48C7-B8B1-4A865BE5B56C}"/>
    <cellStyle name="Comma 3 3 3 9 2" xfId="36934" xr:uid="{B41C721C-6024-4144-975F-4A860FF0E2B4}"/>
    <cellStyle name="Comma 3 3 4" xfId="118" xr:uid="{DE17DCF2-DC68-49EC-A607-1F0A07438B10}"/>
    <cellStyle name="Comma 3 3 4 2" xfId="310" xr:uid="{24047B40-F10B-4B23-84B0-F74CEA7AA871}"/>
    <cellStyle name="Comma 3 3 4 2 2" xfId="694" xr:uid="{24D866D6-61FD-4404-BA99-48EBCB02B7CD}"/>
    <cellStyle name="Comma 3 3 4 2 2 2" xfId="1462" xr:uid="{D6FC1213-70E6-4A4B-BFA4-0B936ED9603F}"/>
    <cellStyle name="Comma 3 3 4 2 2 2 2" xfId="2998" xr:uid="{07430216-53F6-484D-84CB-C31D32412FDA}"/>
    <cellStyle name="Comma 3 3 4 2 2 2 2 2" xfId="6070" xr:uid="{C9F6AAF4-3D73-40DF-8F7E-41F04F1308C8}"/>
    <cellStyle name="Comma 3 3 4 2 2 2 2 2 2" xfId="12214" xr:uid="{E7AA42E5-2486-4C8C-B1C5-8D06A6AF38C8}"/>
    <cellStyle name="Comma 3 3 4 2 2 2 2 2 2 2" xfId="24502" xr:uid="{7BCBD6AD-0501-4883-A185-05E8FB0FEFED}"/>
    <cellStyle name="Comma 3 3 4 2 2 2 2 2 2 2 2" xfId="49078" xr:uid="{9B6B4E00-D40F-4105-A299-D6ED3FC66585}"/>
    <cellStyle name="Comma 3 3 4 2 2 2 2 2 2 3" xfId="36790" xr:uid="{A92860C2-FC0A-486F-A1E0-BA80114ED40F}"/>
    <cellStyle name="Comma 3 3 4 2 2 2 2 2 3" xfId="18358" xr:uid="{FE2DCF97-7378-4A01-B786-B9C08AEA0269}"/>
    <cellStyle name="Comma 3 3 4 2 2 2 2 2 3 2" xfId="42934" xr:uid="{D3BE1522-BF5B-4737-AB3F-1D9807631794}"/>
    <cellStyle name="Comma 3 3 4 2 2 2 2 2 4" xfId="30646" xr:uid="{3C44A74D-678A-43CC-B4A7-412F07DB55BD}"/>
    <cellStyle name="Comma 3 3 4 2 2 2 2 3" xfId="9142" xr:uid="{9DF7C6D0-2EEC-495C-BAFC-D4CEB852E854}"/>
    <cellStyle name="Comma 3 3 4 2 2 2 2 3 2" xfId="21430" xr:uid="{2AEF6709-029B-4EF0-8D12-4644E79103F2}"/>
    <cellStyle name="Comma 3 3 4 2 2 2 2 3 2 2" xfId="46006" xr:uid="{D1AEFA0A-C8F3-48AD-A35D-35E2550147D1}"/>
    <cellStyle name="Comma 3 3 4 2 2 2 2 3 3" xfId="33718" xr:uid="{E8E55ABB-A02F-4D91-859B-3668FA515B69}"/>
    <cellStyle name="Comma 3 3 4 2 2 2 2 4" xfId="15286" xr:uid="{CBE653B6-1B17-4A72-8989-C7BE4C544CB4}"/>
    <cellStyle name="Comma 3 3 4 2 2 2 2 4 2" xfId="39862" xr:uid="{A9F81ABD-146D-4292-93BA-B5D81B4C4FFA}"/>
    <cellStyle name="Comma 3 3 4 2 2 2 2 5" xfId="27574" xr:uid="{6963BAE7-B3E3-4E1F-B4B8-2FF4F3538B1D}"/>
    <cellStyle name="Comma 3 3 4 2 2 2 3" xfId="4534" xr:uid="{AB3A140F-76A1-46CD-ACF5-6B560AAC747B}"/>
    <cellStyle name="Comma 3 3 4 2 2 2 3 2" xfId="10678" xr:uid="{7AC8CFFD-54CA-443D-9372-28C51455DA60}"/>
    <cellStyle name="Comma 3 3 4 2 2 2 3 2 2" xfId="22966" xr:uid="{BD112D92-B4A9-444A-AD60-CE3730EF4EBB}"/>
    <cellStyle name="Comma 3 3 4 2 2 2 3 2 2 2" xfId="47542" xr:uid="{48BE5CA1-51BA-4B27-9585-F8082FA4A843}"/>
    <cellStyle name="Comma 3 3 4 2 2 2 3 2 3" xfId="35254" xr:uid="{3BC17868-07A3-4EA7-A314-B196E05E5FD9}"/>
    <cellStyle name="Comma 3 3 4 2 2 2 3 3" xfId="16822" xr:uid="{672CAB62-FBA0-4CE3-AB27-717F24226AC0}"/>
    <cellStyle name="Comma 3 3 4 2 2 2 3 3 2" xfId="41398" xr:uid="{F3527B31-0097-434C-B1F8-51A688E5CF9F}"/>
    <cellStyle name="Comma 3 3 4 2 2 2 3 4" xfId="29110" xr:uid="{8EAC9923-0802-40B2-8E88-BA2A1EA10889}"/>
    <cellStyle name="Comma 3 3 4 2 2 2 4" xfId="7606" xr:uid="{821CDF93-0AC5-41A0-B057-0576CA5B26B4}"/>
    <cellStyle name="Comma 3 3 4 2 2 2 4 2" xfId="19894" xr:uid="{FD8A59FF-9493-4E10-AC3D-CAB0AB2EC8BE}"/>
    <cellStyle name="Comma 3 3 4 2 2 2 4 2 2" xfId="44470" xr:uid="{B4811B0B-92F9-4AC7-9D1B-38125F2BB11B}"/>
    <cellStyle name="Comma 3 3 4 2 2 2 4 3" xfId="32182" xr:uid="{E7A29127-327C-43C6-BB82-D7F058367951}"/>
    <cellStyle name="Comma 3 3 4 2 2 2 5" xfId="13750" xr:uid="{30EBF3E3-EDDD-474D-A940-8AABFA1BEA40}"/>
    <cellStyle name="Comma 3 3 4 2 2 2 5 2" xfId="38326" xr:uid="{8CA17DC4-FBCB-4734-84AC-3D28D4BC0778}"/>
    <cellStyle name="Comma 3 3 4 2 2 2 6" xfId="26038" xr:uid="{AB89245D-20A5-4864-8838-E5CBAB91BB68}"/>
    <cellStyle name="Comma 3 3 4 2 2 3" xfId="2230" xr:uid="{E857F320-34F3-470F-BD81-5B37F1136126}"/>
    <cellStyle name="Comma 3 3 4 2 2 3 2" xfId="5302" xr:uid="{050304E5-D695-4EF0-BFB1-D88DBF06915B}"/>
    <cellStyle name="Comma 3 3 4 2 2 3 2 2" xfId="11446" xr:uid="{5C4A62C8-5200-4367-AE82-4E90077E2301}"/>
    <cellStyle name="Comma 3 3 4 2 2 3 2 2 2" xfId="23734" xr:uid="{4E1FD1E9-D6E6-432C-93CB-072ECB8A5C84}"/>
    <cellStyle name="Comma 3 3 4 2 2 3 2 2 2 2" xfId="48310" xr:uid="{F3366374-C6DC-4269-B1E4-944BD4AB0295}"/>
    <cellStyle name="Comma 3 3 4 2 2 3 2 2 3" xfId="36022" xr:uid="{60DBC52D-C500-4D50-B364-3969588D1DE5}"/>
    <cellStyle name="Comma 3 3 4 2 2 3 2 3" xfId="17590" xr:uid="{32F43EE3-7A6C-4E16-8552-E10DB0CC3E3C}"/>
    <cellStyle name="Comma 3 3 4 2 2 3 2 3 2" xfId="42166" xr:uid="{1F746319-443F-44F3-9D73-7A7309BE7EBF}"/>
    <cellStyle name="Comma 3 3 4 2 2 3 2 4" xfId="29878" xr:uid="{A4E3DE23-2DCA-4BE4-9436-77EFB4C270BA}"/>
    <cellStyle name="Comma 3 3 4 2 2 3 3" xfId="8374" xr:uid="{B4171D22-BA6D-4967-9C6B-D6E22508F13B}"/>
    <cellStyle name="Comma 3 3 4 2 2 3 3 2" xfId="20662" xr:uid="{147E2EA8-A8AF-4EC0-AEC3-98FB23D069CB}"/>
    <cellStyle name="Comma 3 3 4 2 2 3 3 2 2" xfId="45238" xr:uid="{9BF90F36-E9DF-404F-9E82-63667ACC68D2}"/>
    <cellStyle name="Comma 3 3 4 2 2 3 3 3" xfId="32950" xr:uid="{69355BA8-83FA-40C9-90B9-DFA879C22441}"/>
    <cellStyle name="Comma 3 3 4 2 2 3 4" xfId="14518" xr:uid="{B9FB4A32-0BC9-402E-B4E1-7272D11F9B1B}"/>
    <cellStyle name="Comma 3 3 4 2 2 3 4 2" xfId="39094" xr:uid="{7374EBB0-D8EC-4975-ADE1-FF849BF123FC}"/>
    <cellStyle name="Comma 3 3 4 2 2 3 5" xfId="26806" xr:uid="{CBA062FB-9722-4F94-98F1-29DE8E29585A}"/>
    <cellStyle name="Comma 3 3 4 2 2 4" xfId="3766" xr:uid="{E13613A4-2F0B-4A4C-99D9-6DAB831A4906}"/>
    <cellStyle name="Comma 3 3 4 2 2 4 2" xfId="9910" xr:uid="{AF0EFF1C-6FDC-43AF-9B00-78BD0F81B6D3}"/>
    <cellStyle name="Comma 3 3 4 2 2 4 2 2" xfId="22198" xr:uid="{D1A649EC-FA29-4887-BB28-6826D7F6F474}"/>
    <cellStyle name="Comma 3 3 4 2 2 4 2 2 2" xfId="46774" xr:uid="{BA75BEEB-38B9-4803-AAF6-165798CEEC8F}"/>
    <cellStyle name="Comma 3 3 4 2 2 4 2 3" xfId="34486" xr:uid="{83D45701-5D27-4121-94C6-0EEBA1C19CAB}"/>
    <cellStyle name="Comma 3 3 4 2 2 4 3" xfId="16054" xr:uid="{EE9781FB-F575-4BCE-8C5C-FB7ED0C47CFD}"/>
    <cellStyle name="Comma 3 3 4 2 2 4 3 2" xfId="40630" xr:uid="{75D15F22-1A7A-41B0-B41D-E56D6471917A}"/>
    <cellStyle name="Comma 3 3 4 2 2 4 4" xfId="28342" xr:uid="{0A11D366-3AFE-46F8-BF02-430D41CA4B92}"/>
    <cellStyle name="Comma 3 3 4 2 2 5" xfId="6838" xr:uid="{67FDDEF0-90DD-458F-A4FC-896E2E543E7C}"/>
    <cellStyle name="Comma 3 3 4 2 2 5 2" xfId="19126" xr:uid="{0B023425-5113-4BFC-A839-D7A736AB2143}"/>
    <cellStyle name="Comma 3 3 4 2 2 5 2 2" xfId="43702" xr:uid="{82C51356-A527-4405-8B10-00EF3439F7A3}"/>
    <cellStyle name="Comma 3 3 4 2 2 5 3" xfId="31414" xr:uid="{A85621B1-2037-4BED-B56A-5CF56B26F93F}"/>
    <cellStyle name="Comma 3 3 4 2 2 6" xfId="12982" xr:uid="{CE6F0569-2F44-4859-9F77-2236C52EDAE5}"/>
    <cellStyle name="Comma 3 3 4 2 2 6 2" xfId="37558" xr:uid="{CA1B5479-4364-44F3-8A4A-4172AB3F0602}"/>
    <cellStyle name="Comma 3 3 4 2 2 7" xfId="25270" xr:uid="{08FC6034-AC39-4A45-B0A1-B64DDF4363EF}"/>
    <cellStyle name="Comma 3 3 4 2 3" xfId="1078" xr:uid="{6DB184B4-9F15-4588-A98C-DB2A84E853C1}"/>
    <cellStyle name="Comma 3 3 4 2 3 2" xfId="2614" xr:uid="{C9432516-A47E-4EE0-A007-DC7944E1551B}"/>
    <cellStyle name="Comma 3 3 4 2 3 2 2" xfId="5686" xr:uid="{C4FA9520-3142-49F4-8DAD-FDDD8FB656AB}"/>
    <cellStyle name="Comma 3 3 4 2 3 2 2 2" xfId="11830" xr:uid="{EF79EE03-BAA9-41AE-98C8-7BF68A306DFB}"/>
    <cellStyle name="Comma 3 3 4 2 3 2 2 2 2" xfId="24118" xr:uid="{69241795-08E2-4CF8-A006-4A0CD3B2E0E1}"/>
    <cellStyle name="Comma 3 3 4 2 3 2 2 2 2 2" xfId="48694" xr:uid="{430D4266-D879-4513-B0B6-5F6F5B8A2AFF}"/>
    <cellStyle name="Comma 3 3 4 2 3 2 2 2 3" xfId="36406" xr:uid="{7738D082-996A-436F-819B-5715D4907BC3}"/>
    <cellStyle name="Comma 3 3 4 2 3 2 2 3" xfId="17974" xr:uid="{E0CAF70B-BBA6-4903-8A3C-3ECB73A2016D}"/>
    <cellStyle name="Comma 3 3 4 2 3 2 2 3 2" xfId="42550" xr:uid="{30F88253-66B5-4886-8C6A-4A1D4D2EB700}"/>
    <cellStyle name="Comma 3 3 4 2 3 2 2 4" xfId="30262" xr:uid="{F93A03EA-64CF-4A10-A190-2E85DA5C719B}"/>
    <cellStyle name="Comma 3 3 4 2 3 2 3" xfId="8758" xr:uid="{E2563B60-7E22-4276-992B-3815C80DDD5D}"/>
    <cellStyle name="Comma 3 3 4 2 3 2 3 2" xfId="21046" xr:uid="{F25ECEA5-75C2-451A-B5A2-4CA69BFC4BCD}"/>
    <cellStyle name="Comma 3 3 4 2 3 2 3 2 2" xfId="45622" xr:uid="{E2F5AF55-DFB8-466D-8EDC-15475BAB45F5}"/>
    <cellStyle name="Comma 3 3 4 2 3 2 3 3" xfId="33334" xr:uid="{D06AA7C2-96CD-45F1-AA8D-8677B373C5E7}"/>
    <cellStyle name="Comma 3 3 4 2 3 2 4" xfId="14902" xr:uid="{37BD600D-86DC-4C6F-A8CF-CC5CBBCDDC17}"/>
    <cellStyle name="Comma 3 3 4 2 3 2 4 2" xfId="39478" xr:uid="{91EEAA42-DAE2-481F-B5FC-FDE63C64541D}"/>
    <cellStyle name="Comma 3 3 4 2 3 2 5" xfId="27190" xr:uid="{2EA27865-C588-4902-911D-BACE7D0802C0}"/>
    <cellStyle name="Comma 3 3 4 2 3 3" xfId="4150" xr:uid="{33C8B412-1E96-4276-AA67-D2B78E3A552E}"/>
    <cellStyle name="Comma 3 3 4 2 3 3 2" xfId="10294" xr:uid="{A04C4368-3263-48C5-BAA2-5E8DCBFB74AC}"/>
    <cellStyle name="Comma 3 3 4 2 3 3 2 2" xfId="22582" xr:uid="{A40EA9EC-8DBD-48AF-9EEB-37F7E79330C0}"/>
    <cellStyle name="Comma 3 3 4 2 3 3 2 2 2" xfId="47158" xr:uid="{B1890AE0-739B-492F-9ED9-84E769BB77D0}"/>
    <cellStyle name="Comma 3 3 4 2 3 3 2 3" xfId="34870" xr:uid="{BBC23DDA-29C3-430E-ACE5-59066CD64E3E}"/>
    <cellStyle name="Comma 3 3 4 2 3 3 3" xfId="16438" xr:uid="{192EA719-E381-4FE6-B914-02F246721AB6}"/>
    <cellStyle name="Comma 3 3 4 2 3 3 3 2" xfId="41014" xr:uid="{09C58CDF-6272-45CB-A505-88889A11576A}"/>
    <cellStyle name="Comma 3 3 4 2 3 3 4" xfId="28726" xr:uid="{1F26AFC3-633D-47E6-A5C8-F3FA56022F1D}"/>
    <cellStyle name="Comma 3 3 4 2 3 4" xfId="7222" xr:uid="{3B97AAFE-F823-4099-8BCE-0B124D0F34FD}"/>
    <cellStyle name="Comma 3 3 4 2 3 4 2" xfId="19510" xr:uid="{16991C72-B524-4543-81F0-6AB8F72953B0}"/>
    <cellStyle name="Comma 3 3 4 2 3 4 2 2" xfId="44086" xr:uid="{AD456765-2033-4ED9-AC9D-67C8F412782C}"/>
    <cellStyle name="Comma 3 3 4 2 3 4 3" xfId="31798" xr:uid="{506334C1-C50F-45F7-876A-E831078F2236}"/>
    <cellStyle name="Comma 3 3 4 2 3 5" xfId="13366" xr:uid="{7E78D3B4-930E-4396-B19C-32EA7CDED9EF}"/>
    <cellStyle name="Comma 3 3 4 2 3 5 2" xfId="37942" xr:uid="{66EB68E7-133A-4621-8872-CF4617130C04}"/>
    <cellStyle name="Comma 3 3 4 2 3 6" xfId="25654" xr:uid="{157B2ED5-B354-439D-B5A2-A059438CE940}"/>
    <cellStyle name="Comma 3 3 4 2 4" xfId="1846" xr:uid="{39908FFC-45DE-4BD6-9763-E7E9813B26BE}"/>
    <cellStyle name="Comma 3 3 4 2 4 2" xfId="4918" xr:uid="{F89D3DCE-CFDC-4903-9ED4-E07FF840D740}"/>
    <cellStyle name="Comma 3 3 4 2 4 2 2" xfId="11062" xr:uid="{8D7A4CA8-20DB-4777-BB68-20822C4C25C7}"/>
    <cellStyle name="Comma 3 3 4 2 4 2 2 2" xfId="23350" xr:uid="{AC35D7C7-F2FC-4161-8009-7BF00C9C7995}"/>
    <cellStyle name="Comma 3 3 4 2 4 2 2 2 2" xfId="47926" xr:uid="{12C9D6FB-BB00-42F0-AF32-91CEAB74870D}"/>
    <cellStyle name="Comma 3 3 4 2 4 2 2 3" xfId="35638" xr:uid="{AB15B978-6ACF-48C1-AD7C-F9DF5786DEA3}"/>
    <cellStyle name="Comma 3 3 4 2 4 2 3" xfId="17206" xr:uid="{A1C7E0E8-A6B0-4BEB-9388-1AC93620C2DC}"/>
    <cellStyle name="Comma 3 3 4 2 4 2 3 2" xfId="41782" xr:uid="{93E5A4D7-4E4F-4F49-ADF9-F365CC904CD1}"/>
    <cellStyle name="Comma 3 3 4 2 4 2 4" xfId="29494" xr:uid="{4CFECFEE-5DBC-4A39-924D-996F70940AC1}"/>
    <cellStyle name="Comma 3 3 4 2 4 3" xfId="7990" xr:uid="{4E52D2F7-8E01-4173-B5C7-CE78626A4411}"/>
    <cellStyle name="Comma 3 3 4 2 4 3 2" xfId="20278" xr:uid="{34F62686-D631-46B2-8C5A-1EFA6693E990}"/>
    <cellStyle name="Comma 3 3 4 2 4 3 2 2" xfId="44854" xr:uid="{609EB388-BBD2-4B32-BE1D-48DC316F2D04}"/>
    <cellStyle name="Comma 3 3 4 2 4 3 3" xfId="32566" xr:uid="{E3AA4FC2-5D01-482D-9DE2-6BC91F16007C}"/>
    <cellStyle name="Comma 3 3 4 2 4 4" xfId="14134" xr:uid="{7BF6A479-A955-47AB-A254-09E998E73602}"/>
    <cellStyle name="Comma 3 3 4 2 4 4 2" xfId="38710" xr:uid="{AFD04D1B-C1D9-47FB-8BDE-8DC4CC82A326}"/>
    <cellStyle name="Comma 3 3 4 2 4 5" xfId="26422" xr:uid="{41FCBB45-6EAC-404E-8C52-4DB60CBC01E8}"/>
    <cellStyle name="Comma 3 3 4 2 5" xfId="3382" xr:uid="{5D4C94ED-D0D3-4331-86DF-ABB27D831F27}"/>
    <cellStyle name="Comma 3 3 4 2 5 2" xfId="9526" xr:uid="{61677BBC-D9C0-4916-90CF-57B527A3383D}"/>
    <cellStyle name="Comma 3 3 4 2 5 2 2" xfId="21814" xr:uid="{EE8AA468-21CC-4F6F-8087-17CA80328D02}"/>
    <cellStyle name="Comma 3 3 4 2 5 2 2 2" xfId="46390" xr:uid="{8041ED48-D7AC-48BA-9AF0-2E6759435EEC}"/>
    <cellStyle name="Comma 3 3 4 2 5 2 3" xfId="34102" xr:uid="{E36A1827-1F00-44F1-963D-8FA00338F7A6}"/>
    <cellStyle name="Comma 3 3 4 2 5 3" xfId="15670" xr:uid="{7B118DD6-3D6D-44B9-A340-80A89D793814}"/>
    <cellStyle name="Comma 3 3 4 2 5 3 2" xfId="40246" xr:uid="{D0E0E26D-1624-460D-99B7-BBF6B0E3CF79}"/>
    <cellStyle name="Comma 3 3 4 2 5 4" xfId="27958" xr:uid="{744672D6-6D37-458B-B821-5D02FDE3BA87}"/>
    <cellStyle name="Comma 3 3 4 2 6" xfId="6454" xr:uid="{939160D7-06F7-4492-A5F0-2C17B56066AD}"/>
    <cellStyle name="Comma 3 3 4 2 6 2" xfId="18742" xr:uid="{F3203E01-3830-4C3F-8B80-B4EC3174003B}"/>
    <cellStyle name="Comma 3 3 4 2 6 2 2" xfId="43318" xr:uid="{84DDB7BB-5C82-431D-8DDF-C610F3A8A04E}"/>
    <cellStyle name="Comma 3 3 4 2 6 3" xfId="31030" xr:uid="{BC05BD5D-AD94-4A8B-8E3B-7125CC6F8176}"/>
    <cellStyle name="Comma 3 3 4 2 7" xfId="12598" xr:uid="{030248ED-7B12-4C1C-A4B9-DC402495B98B}"/>
    <cellStyle name="Comma 3 3 4 2 7 2" xfId="37174" xr:uid="{8488BA9E-1C15-4AC9-A4BD-A6065E5FE7E2}"/>
    <cellStyle name="Comma 3 3 4 2 8" xfId="24886" xr:uid="{9D8F87A5-A9E5-4119-8FB8-F66E040A2358}"/>
    <cellStyle name="Comma 3 3 4 3" xfId="502" xr:uid="{095999B1-FCD6-4C80-AF3A-A198236CEE76}"/>
    <cellStyle name="Comma 3 3 4 3 2" xfId="1270" xr:uid="{468698C5-2E2F-4D3C-B8D1-E190F057EB36}"/>
    <cellStyle name="Comma 3 3 4 3 2 2" xfId="2806" xr:uid="{54F9D2D1-2BF7-49CE-8CD5-DDF5DF645C7E}"/>
    <cellStyle name="Comma 3 3 4 3 2 2 2" xfId="5878" xr:uid="{82A8DCE8-9CCF-47E4-A144-D660E8ED31F0}"/>
    <cellStyle name="Comma 3 3 4 3 2 2 2 2" xfId="12022" xr:uid="{B2C86A74-98C1-4349-8CAD-5D943B7623D5}"/>
    <cellStyle name="Comma 3 3 4 3 2 2 2 2 2" xfId="24310" xr:uid="{44B6E1A1-C245-49A1-A294-2F126E477D27}"/>
    <cellStyle name="Comma 3 3 4 3 2 2 2 2 2 2" xfId="48886" xr:uid="{268CD3CF-0BF5-4232-9ED0-2885F5DA7C13}"/>
    <cellStyle name="Comma 3 3 4 3 2 2 2 2 3" xfId="36598" xr:uid="{18E777E0-BACF-47AD-A0A6-219C8BA419A9}"/>
    <cellStyle name="Comma 3 3 4 3 2 2 2 3" xfId="18166" xr:uid="{3B8B5F32-1304-457B-9F38-91A777A43EBF}"/>
    <cellStyle name="Comma 3 3 4 3 2 2 2 3 2" xfId="42742" xr:uid="{A775F8EB-C4D1-44D1-8F4E-393A51BE7BBC}"/>
    <cellStyle name="Comma 3 3 4 3 2 2 2 4" xfId="30454" xr:uid="{6505E44C-083D-4C34-AA3A-E4AD1936D3EF}"/>
    <cellStyle name="Comma 3 3 4 3 2 2 3" xfId="8950" xr:uid="{4D6466B7-E691-4EED-841B-50D87D2AF43D}"/>
    <cellStyle name="Comma 3 3 4 3 2 2 3 2" xfId="21238" xr:uid="{74C36432-1E87-4C36-B687-46C209B612A6}"/>
    <cellStyle name="Comma 3 3 4 3 2 2 3 2 2" xfId="45814" xr:uid="{9DFB5E5E-67D5-4127-9FAE-E01C7D14EA71}"/>
    <cellStyle name="Comma 3 3 4 3 2 2 3 3" xfId="33526" xr:uid="{400332BB-15F2-4B17-B281-A59EB7C889FD}"/>
    <cellStyle name="Comma 3 3 4 3 2 2 4" xfId="15094" xr:uid="{26576EB9-C0E4-497F-B213-3BAF2790E085}"/>
    <cellStyle name="Comma 3 3 4 3 2 2 4 2" xfId="39670" xr:uid="{6AD84D25-E907-43AA-9E73-3C5FFA7584A6}"/>
    <cellStyle name="Comma 3 3 4 3 2 2 5" xfId="27382" xr:uid="{2AB5F1E1-CC52-4915-B36F-D135204EB0F4}"/>
    <cellStyle name="Comma 3 3 4 3 2 3" xfId="4342" xr:uid="{635EBDB3-CE84-44EA-8F8E-BB6013024658}"/>
    <cellStyle name="Comma 3 3 4 3 2 3 2" xfId="10486" xr:uid="{77A2052F-4090-44A5-A82D-54A5F9EC458A}"/>
    <cellStyle name="Comma 3 3 4 3 2 3 2 2" xfId="22774" xr:uid="{BBF549A5-8598-4EEC-AB04-74A10D5E11E2}"/>
    <cellStyle name="Comma 3 3 4 3 2 3 2 2 2" xfId="47350" xr:uid="{4EFC4072-908D-40A7-AA11-C17596790D7D}"/>
    <cellStyle name="Comma 3 3 4 3 2 3 2 3" xfId="35062" xr:uid="{2405E852-97EC-4286-9B9F-891545D7FAED}"/>
    <cellStyle name="Comma 3 3 4 3 2 3 3" xfId="16630" xr:uid="{991905BC-033E-428F-B66A-E79C4BC060D4}"/>
    <cellStyle name="Comma 3 3 4 3 2 3 3 2" xfId="41206" xr:uid="{CCFFB5B2-585C-41E0-A7B2-25BD60096CF9}"/>
    <cellStyle name="Comma 3 3 4 3 2 3 4" xfId="28918" xr:uid="{8F1F9696-69A2-406C-BE3F-2048ABF91B2C}"/>
    <cellStyle name="Comma 3 3 4 3 2 4" xfId="7414" xr:uid="{1669C4CB-E228-48DC-A2A1-EDC9807403E0}"/>
    <cellStyle name="Comma 3 3 4 3 2 4 2" xfId="19702" xr:uid="{9F1D70B2-4CDA-4D02-8436-D6655D27F6FE}"/>
    <cellStyle name="Comma 3 3 4 3 2 4 2 2" xfId="44278" xr:uid="{72FD829E-2301-4E55-8D45-AC6DD050E5EF}"/>
    <cellStyle name="Comma 3 3 4 3 2 4 3" xfId="31990" xr:uid="{519D86F8-0CE5-49ED-9D82-186617D885AE}"/>
    <cellStyle name="Comma 3 3 4 3 2 5" xfId="13558" xr:uid="{8EDAD3F1-CE0F-40FE-87F9-D23A20FBF05F}"/>
    <cellStyle name="Comma 3 3 4 3 2 5 2" xfId="38134" xr:uid="{13361406-F185-4BA2-8ABA-D75F5A3883DD}"/>
    <cellStyle name="Comma 3 3 4 3 2 6" xfId="25846" xr:uid="{C1C1B50F-BAF5-47AA-847E-2E6B6701F340}"/>
    <cellStyle name="Comma 3 3 4 3 3" xfId="2038" xr:uid="{4DBAA8C8-A9C8-414D-8EF5-AF382364BF9C}"/>
    <cellStyle name="Comma 3 3 4 3 3 2" xfId="5110" xr:uid="{45419E8E-199F-4281-AE21-A5E0D0874884}"/>
    <cellStyle name="Comma 3 3 4 3 3 2 2" xfId="11254" xr:uid="{FA411477-741D-4DD3-83F3-B5CA56673BE9}"/>
    <cellStyle name="Comma 3 3 4 3 3 2 2 2" xfId="23542" xr:uid="{E0D4AECB-5857-485E-85BA-B2856EE59D13}"/>
    <cellStyle name="Comma 3 3 4 3 3 2 2 2 2" xfId="48118" xr:uid="{635D9508-48EA-42FA-A956-C90408114CF1}"/>
    <cellStyle name="Comma 3 3 4 3 3 2 2 3" xfId="35830" xr:uid="{A121B0C6-0D23-4600-9671-7BCD3084DD74}"/>
    <cellStyle name="Comma 3 3 4 3 3 2 3" xfId="17398" xr:uid="{40B398C1-0837-4F7A-966E-C11FDB275567}"/>
    <cellStyle name="Comma 3 3 4 3 3 2 3 2" xfId="41974" xr:uid="{0C92A360-8262-4D7A-96A9-303F9A324553}"/>
    <cellStyle name="Comma 3 3 4 3 3 2 4" xfId="29686" xr:uid="{77AE59E1-F8FE-41FF-92CA-C154FBEBF8EC}"/>
    <cellStyle name="Comma 3 3 4 3 3 3" xfId="8182" xr:uid="{31EBA876-7F96-42DC-95E4-FEF97F7B1DBE}"/>
    <cellStyle name="Comma 3 3 4 3 3 3 2" xfId="20470" xr:uid="{FA69BDBB-620D-4F3D-A4AF-DC2AE5D57318}"/>
    <cellStyle name="Comma 3 3 4 3 3 3 2 2" xfId="45046" xr:uid="{AB98FB5A-AE16-42ED-9D69-1E3F0036E321}"/>
    <cellStyle name="Comma 3 3 4 3 3 3 3" xfId="32758" xr:uid="{D4BA1911-BC88-444D-850E-276DBCA8D29C}"/>
    <cellStyle name="Comma 3 3 4 3 3 4" xfId="14326" xr:uid="{38EDD737-8E1E-4C0E-9A4E-EC511EE3EB2D}"/>
    <cellStyle name="Comma 3 3 4 3 3 4 2" xfId="38902" xr:uid="{7F2657C9-B9D5-4F6C-BBC7-6E48866427BE}"/>
    <cellStyle name="Comma 3 3 4 3 3 5" xfId="26614" xr:uid="{219F1EBC-0D00-4700-97B8-81F7DEF6AEF0}"/>
    <cellStyle name="Comma 3 3 4 3 4" xfId="3574" xr:uid="{E667F9C7-982D-4656-9529-771E3BBBDC29}"/>
    <cellStyle name="Comma 3 3 4 3 4 2" xfId="9718" xr:uid="{EBAE99FC-BB15-4893-B60D-7B7576D1E4B9}"/>
    <cellStyle name="Comma 3 3 4 3 4 2 2" xfId="22006" xr:uid="{8AFBE3A7-D8CC-4B6C-8EE4-0892E03710A9}"/>
    <cellStyle name="Comma 3 3 4 3 4 2 2 2" xfId="46582" xr:uid="{752102C7-82F1-4586-BA94-316E60ACEF97}"/>
    <cellStyle name="Comma 3 3 4 3 4 2 3" xfId="34294" xr:uid="{6CE5BF2D-402D-4905-9D11-CEA98DEDBE13}"/>
    <cellStyle name="Comma 3 3 4 3 4 3" xfId="15862" xr:uid="{5C282341-93F6-4C12-84E8-E921222129E9}"/>
    <cellStyle name="Comma 3 3 4 3 4 3 2" xfId="40438" xr:uid="{037939BA-1F01-47C2-9E64-2FEC741D0513}"/>
    <cellStyle name="Comma 3 3 4 3 4 4" xfId="28150" xr:uid="{D7467C47-6853-42AD-AB63-6A97737E6158}"/>
    <cellStyle name="Comma 3 3 4 3 5" xfId="6646" xr:uid="{A92B6ACA-77AB-4BE7-9F09-091E9DF8F731}"/>
    <cellStyle name="Comma 3 3 4 3 5 2" xfId="18934" xr:uid="{30CA5921-9AD1-4A02-A6C7-C7157C7EB29E}"/>
    <cellStyle name="Comma 3 3 4 3 5 2 2" xfId="43510" xr:uid="{C49CD020-30C6-47C0-BABC-0C127C87DE15}"/>
    <cellStyle name="Comma 3 3 4 3 5 3" xfId="31222" xr:uid="{404D0282-D771-4209-BC8E-19A4E2A29FD0}"/>
    <cellStyle name="Comma 3 3 4 3 6" xfId="12790" xr:uid="{9688FBC9-22C9-48FD-BF0A-5095F881039F}"/>
    <cellStyle name="Comma 3 3 4 3 6 2" xfId="37366" xr:uid="{761ED3FD-0AF9-4BD2-BDBA-0ABB3606C5E3}"/>
    <cellStyle name="Comma 3 3 4 3 7" xfId="25078" xr:uid="{AD460A28-59BF-4CBF-8C10-A2D442B0129C}"/>
    <cellStyle name="Comma 3 3 4 4" xfId="886" xr:uid="{293C38DC-EA98-4ECB-B2E8-C793786E03A3}"/>
    <cellStyle name="Comma 3 3 4 4 2" xfId="2422" xr:uid="{4DBDFCAA-3846-438A-8C12-FA59CEC24820}"/>
    <cellStyle name="Comma 3 3 4 4 2 2" xfId="5494" xr:uid="{4C71356A-6CFE-4764-A738-1915874B9473}"/>
    <cellStyle name="Comma 3 3 4 4 2 2 2" xfId="11638" xr:uid="{5CAAC9F5-8E22-406C-BAC3-841806D64FA3}"/>
    <cellStyle name="Comma 3 3 4 4 2 2 2 2" xfId="23926" xr:uid="{CB515A4E-F22A-493C-87D4-71A62F0FEECA}"/>
    <cellStyle name="Comma 3 3 4 4 2 2 2 2 2" xfId="48502" xr:uid="{E5BF2AD7-2146-4B67-97ED-0E61D05A558C}"/>
    <cellStyle name="Comma 3 3 4 4 2 2 2 3" xfId="36214" xr:uid="{BA4EC2D2-64CF-4AF2-8FC7-8E0B9B02463A}"/>
    <cellStyle name="Comma 3 3 4 4 2 2 3" xfId="17782" xr:uid="{0EEDAAC2-BD9B-492B-AFB3-CEC00EFF3EC6}"/>
    <cellStyle name="Comma 3 3 4 4 2 2 3 2" xfId="42358" xr:uid="{F8014D42-6891-4AED-A05D-5BA25DA4B62C}"/>
    <cellStyle name="Comma 3 3 4 4 2 2 4" xfId="30070" xr:uid="{6F5D14EC-8B84-4803-957F-8FA0D8A67410}"/>
    <cellStyle name="Comma 3 3 4 4 2 3" xfId="8566" xr:uid="{AD1DF875-0B4F-474D-A909-EB58FDBCDBF7}"/>
    <cellStyle name="Comma 3 3 4 4 2 3 2" xfId="20854" xr:uid="{4AACFF72-1C00-4637-A30C-C52C4DAD98BB}"/>
    <cellStyle name="Comma 3 3 4 4 2 3 2 2" xfId="45430" xr:uid="{59E73371-19D7-4B30-80C4-C49100B31B05}"/>
    <cellStyle name="Comma 3 3 4 4 2 3 3" xfId="33142" xr:uid="{5A7340F7-F846-4807-9F56-02161076935C}"/>
    <cellStyle name="Comma 3 3 4 4 2 4" xfId="14710" xr:uid="{CAE50A35-076C-482D-B613-055DD72F90E8}"/>
    <cellStyle name="Comma 3 3 4 4 2 4 2" xfId="39286" xr:uid="{20439AE9-AB75-432D-9DFB-CBD33F389FBD}"/>
    <cellStyle name="Comma 3 3 4 4 2 5" xfId="26998" xr:uid="{1ABC9C92-631E-4E59-B35A-6D65EE39EEA2}"/>
    <cellStyle name="Comma 3 3 4 4 3" xfId="3958" xr:uid="{7C8B691E-FD6B-4EB7-9D72-C8ECE4C9E019}"/>
    <cellStyle name="Comma 3 3 4 4 3 2" xfId="10102" xr:uid="{2EF49FE2-6493-4FEA-82D7-53A4DABE24F6}"/>
    <cellStyle name="Comma 3 3 4 4 3 2 2" xfId="22390" xr:uid="{72134F6B-2CBB-4AA9-84DE-2C1F1E8EFC0E}"/>
    <cellStyle name="Comma 3 3 4 4 3 2 2 2" xfId="46966" xr:uid="{BC9CB837-26DA-4F87-BC55-464EC9F7DF25}"/>
    <cellStyle name="Comma 3 3 4 4 3 2 3" xfId="34678" xr:uid="{6C96C505-9C60-43D2-B504-1CC5812E0388}"/>
    <cellStyle name="Comma 3 3 4 4 3 3" xfId="16246" xr:uid="{22AC2384-1E5B-4D79-AD85-BA505F06325F}"/>
    <cellStyle name="Comma 3 3 4 4 3 3 2" xfId="40822" xr:uid="{FEB75C03-166A-4599-A6AD-45E2E4EB878B}"/>
    <cellStyle name="Comma 3 3 4 4 3 4" xfId="28534" xr:uid="{5C8EBDB2-E15A-4ACD-8044-21E838938DA4}"/>
    <cellStyle name="Comma 3 3 4 4 4" xfId="7030" xr:uid="{207CD97D-A489-4D09-839C-44893F1EE00B}"/>
    <cellStyle name="Comma 3 3 4 4 4 2" xfId="19318" xr:uid="{697798D5-A687-4BC2-9DD0-1AF30AC98B57}"/>
    <cellStyle name="Comma 3 3 4 4 4 2 2" xfId="43894" xr:uid="{07050315-2783-4D0B-AB19-8B387D1612E1}"/>
    <cellStyle name="Comma 3 3 4 4 4 3" xfId="31606" xr:uid="{80C6DB34-0F68-4C53-B34D-057D783B60DC}"/>
    <cellStyle name="Comma 3 3 4 4 5" xfId="13174" xr:uid="{7D55BA09-074B-46A9-9803-DE0BA6061BFA}"/>
    <cellStyle name="Comma 3 3 4 4 5 2" xfId="37750" xr:uid="{0A5E1A50-66B7-4914-8067-9F21484205D5}"/>
    <cellStyle name="Comma 3 3 4 4 6" xfId="25462" xr:uid="{51674342-DAF3-46F0-B2F9-A1675EB939F8}"/>
    <cellStyle name="Comma 3 3 4 5" xfId="1654" xr:uid="{3AD3FB3F-9DF6-4022-B4B4-6AF9B319153F}"/>
    <cellStyle name="Comma 3 3 4 5 2" xfId="4726" xr:uid="{2612FD2C-CA37-4170-A042-0772CD0EC1F4}"/>
    <cellStyle name="Comma 3 3 4 5 2 2" xfId="10870" xr:uid="{E7113A8B-9388-4E30-A3AF-04E67DB89178}"/>
    <cellStyle name="Comma 3 3 4 5 2 2 2" xfId="23158" xr:uid="{9318B381-EA06-4D7E-914B-2551DF23AD9C}"/>
    <cellStyle name="Comma 3 3 4 5 2 2 2 2" xfId="47734" xr:uid="{2A30F6E5-8877-41D5-8AD2-CA3EE710B622}"/>
    <cellStyle name="Comma 3 3 4 5 2 2 3" xfId="35446" xr:uid="{DA6B2D7A-7BEB-4BEE-97F9-394B17508997}"/>
    <cellStyle name="Comma 3 3 4 5 2 3" xfId="17014" xr:uid="{4FD99322-45A2-475B-9BCD-6132AF15B4CF}"/>
    <cellStyle name="Comma 3 3 4 5 2 3 2" xfId="41590" xr:uid="{3445130E-DB6D-4B51-B143-659198B9BD18}"/>
    <cellStyle name="Comma 3 3 4 5 2 4" xfId="29302" xr:uid="{B709D431-08C4-4136-9392-8152BF71201E}"/>
    <cellStyle name="Comma 3 3 4 5 3" xfId="7798" xr:uid="{CD6BB2E6-389E-4663-A59D-A238EA4439F6}"/>
    <cellStyle name="Comma 3 3 4 5 3 2" xfId="20086" xr:uid="{56FCC4A8-38E4-4F5E-8314-072465D1E99A}"/>
    <cellStyle name="Comma 3 3 4 5 3 2 2" xfId="44662" xr:uid="{647001B9-5CEA-4EFE-AECC-F75787F8B3CF}"/>
    <cellStyle name="Comma 3 3 4 5 3 3" xfId="32374" xr:uid="{0921DFAD-F9A3-44F8-B1D0-D9B672E27FAC}"/>
    <cellStyle name="Comma 3 3 4 5 4" xfId="13942" xr:uid="{65F4D2B4-21ED-4211-ADDD-0E456D94CE1B}"/>
    <cellStyle name="Comma 3 3 4 5 4 2" xfId="38518" xr:uid="{88E4D73E-50A8-4C70-A2E9-D0F06164C964}"/>
    <cellStyle name="Comma 3 3 4 5 5" xfId="26230" xr:uid="{A2B3AA3A-2721-44A3-9549-063F00288047}"/>
    <cellStyle name="Comma 3 3 4 6" xfId="3190" xr:uid="{ABB35E96-7C9B-4E09-9458-6F5AD98D272C}"/>
    <cellStyle name="Comma 3 3 4 6 2" xfId="9334" xr:uid="{FAEA664B-62D9-47D5-ACF5-716A1AAF1156}"/>
    <cellStyle name="Comma 3 3 4 6 2 2" xfId="21622" xr:uid="{7E5EDB91-6E8C-4BF3-A8F6-B51C4E7E307C}"/>
    <cellStyle name="Comma 3 3 4 6 2 2 2" xfId="46198" xr:uid="{DD341D6E-159D-42B8-8CCF-9915CE0B86BE}"/>
    <cellStyle name="Comma 3 3 4 6 2 3" xfId="33910" xr:uid="{85013F1D-03AF-47DB-B796-48139E15B3DE}"/>
    <cellStyle name="Comma 3 3 4 6 3" xfId="15478" xr:uid="{0CEAD4DD-35D8-4584-8D8A-98FDCC1D69AE}"/>
    <cellStyle name="Comma 3 3 4 6 3 2" xfId="40054" xr:uid="{B1F2FEBE-AC4C-4DDD-88D5-49B83CBCF837}"/>
    <cellStyle name="Comma 3 3 4 6 4" xfId="27766" xr:uid="{1470F8BF-555B-42DE-AE41-AEFA9104C62E}"/>
    <cellStyle name="Comma 3 3 4 7" xfId="6262" xr:uid="{ED22A71A-2082-4DB5-8F3C-71A31458E346}"/>
    <cellStyle name="Comma 3 3 4 7 2" xfId="18550" xr:uid="{5E212960-85C3-424C-8651-03F7BED8B383}"/>
    <cellStyle name="Comma 3 3 4 7 2 2" xfId="43126" xr:uid="{1ADDB493-2A47-496F-89F4-5F0FD957AAC3}"/>
    <cellStyle name="Comma 3 3 4 7 3" xfId="30838" xr:uid="{DF8A350A-5BF8-4CB6-B583-F2FEEEF9C6D0}"/>
    <cellStyle name="Comma 3 3 4 8" xfId="12406" xr:uid="{0AAA0E05-1963-4EED-9EFB-556BC7534AE3}"/>
    <cellStyle name="Comma 3 3 4 8 2" xfId="36982" xr:uid="{CDCBBEA5-DD5B-4748-8049-8CDC1DAE2602}"/>
    <cellStyle name="Comma 3 3 4 9" xfId="24694" xr:uid="{A9C201D9-1117-434C-9F33-2824B98AFB60}"/>
    <cellStyle name="Comma 3 3 5" xfId="214" xr:uid="{E52147CD-0CA2-458D-9C57-49ABCB57E16C}"/>
    <cellStyle name="Comma 3 3 5 2" xfId="598" xr:uid="{C852FB27-911B-475F-8455-950544BFE421}"/>
    <cellStyle name="Comma 3 3 5 2 2" xfId="1366" xr:uid="{34F4EA43-8616-49A0-9CAA-B453EEE7C82D}"/>
    <cellStyle name="Comma 3 3 5 2 2 2" xfId="2902" xr:uid="{21DF85AA-75DC-47BA-9B10-546D6DD7A081}"/>
    <cellStyle name="Comma 3 3 5 2 2 2 2" xfId="5974" xr:uid="{F3ABC5C2-8ED7-493A-9692-03ED9E6E2ADC}"/>
    <cellStyle name="Comma 3 3 5 2 2 2 2 2" xfId="12118" xr:uid="{CB19B869-C040-4605-AE8E-4D4016C4157E}"/>
    <cellStyle name="Comma 3 3 5 2 2 2 2 2 2" xfId="24406" xr:uid="{F75C2139-4CB5-4C8C-94F3-DF7609AEB0A3}"/>
    <cellStyle name="Comma 3 3 5 2 2 2 2 2 2 2" xfId="48982" xr:uid="{A0B64CC3-CE5A-42F0-81AC-7141F523F0F8}"/>
    <cellStyle name="Comma 3 3 5 2 2 2 2 2 3" xfId="36694" xr:uid="{9EC314B1-CB0A-4C62-9B1C-AC0FFA0EB685}"/>
    <cellStyle name="Comma 3 3 5 2 2 2 2 3" xfId="18262" xr:uid="{CA3054BC-8A09-4CE8-979D-58CAA66A3FF9}"/>
    <cellStyle name="Comma 3 3 5 2 2 2 2 3 2" xfId="42838" xr:uid="{1EA9D69E-62B2-4582-9D27-B80B457E49F5}"/>
    <cellStyle name="Comma 3 3 5 2 2 2 2 4" xfId="30550" xr:uid="{7BED10DF-8008-46AE-9841-8D87E5E635E3}"/>
    <cellStyle name="Comma 3 3 5 2 2 2 3" xfId="9046" xr:uid="{0E255E93-D2E4-4272-9EDD-43437F5C7678}"/>
    <cellStyle name="Comma 3 3 5 2 2 2 3 2" xfId="21334" xr:uid="{48354737-AC31-4F4A-AC8F-C255AFFBA623}"/>
    <cellStyle name="Comma 3 3 5 2 2 2 3 2 2" xfId="45910" xr:uid="{36B10F27-8168-4822-A41C-3E8105B037CB}"/>
    <cellStyle name="Comma 3 3 5 2 2 2 3 3" xfId="33622" xr:uid="{6180D249-1738-402B-B715-43E2A3D3C883}"/>
    <cellStyle name="Comma 3 3 5 2 2 2 4" xfId="15190" xr:uid="{EAC94761-AE88-45BC-8C5C-B15985724593}"/>
    <cellStyle name="Comma 3 3 5 2 2 2 4 2" xfId="39766" xr:uid="{EBAA6E50-CC8C-472C-BF67-439B58F78906}"/>
    <cellStyle name="Comma 3 3 5 2 2 2 5" xfId="27478" xr:uid="{65CC9C07-6708-4E85-8088-EDF97BFD644A}"/>
    <cellStyle name="Comma 3 3 5 2 2 3" xfId="4438" xr:uid="{B221BB1C-9418-46F2-B22D-5EEAD7E9E520}"/>
    <cellStyle name="Comma 3 3 5 2 2 3 2" xfId="10582" xr:uid="{E1434F51-ED7C-4031-AF72-E009E106C2B8}"/>
    <cellStyle name="Comma 3 3 5 2 2 3 2 2" xfId="22870" xr:uid="{81014BDC-9CE2-46C1-8E77-11D9E35495E7}"/>
    <cellStyle name="Comma 3 3 5 2 2 3 2 2 2" xfId="47446" xr:uid="{4F7FFD16-FD7E-43F1-852F-EC908A155BF1}"/>
    <cellStyle name="Comma 3 3 5 2 2 3 2 3" xfId="35158" xr:uid="{5A4531C3-E743-4773-A240-95F4D4EEDEFF}"/>
    <cellStyle name="Comma 3 3 5 2 2 3 3" xfId="16726" xr:uid="{F14ABACA-8760-431B-A601-9999378F326E}"/>
    <cellStyle name="Comma 3 3 5 2 2 3 3 2" xfId="41302" xr:uid="{272684A2-8B3F-4818-BF0C-019C2A4F0774}"/>
    <cellStyle name="Comma 3 3 5 2 2 3 4" xfId="29014" xr:uid="{C3F2D187-B89C-4AE0-80C5-D2834414B2CD}"/>
    <cellStyle name="Comma 3 3 5 2 2 4" xfId="7510" xr:uid="{E448021E-6DB1-41FF-851B-7907EF181849}"/>
    <cellStyle name="Comma 3 3 5 2 2 4 2" xfId="19798" xr:uid="{B39A1071-52D6-4C95-982C-D5445121FAE8}"/>
    <cellStyle name="Comma 3 3 5 2 2 4 2 2" xfId="44374" xr:uid="{D4386D2A-9997-4ED5-AFEB-283DFCC479D7}"/>
    <cellStyle name="Comma 3 3 5 2 2 4 3" xfId="32086" xr:uid="{E8CBEDFA-0698-47CC-9C27-51C2EC110B5B}"/>
    <cellStyle name="Comma 3 3 5 2 2 5" xfId="13654" xr:uid="{0EFD49D9-785D-4387-B887-F073042813EA}"/>
    <cellStyle name="Comma 3 3 5 2 2 5 2" xfId="38230" xr:uid="{206A828E-5D15-40C8-AB35-8C13B4393ACB}"/>
    <cellStyle name="Comma 3 3 5 2 2 6" xfId="25942" xr:uid="{B22763B3-0E45-4896-BAF2-939DF0B03409}"/>
    <cellStyle name="Comma 3 3 5 2 3" xfId="2134" xr:uid="{F346555B-8811-4FEA-8CE8-9D5B27A39C3D}"/>
    <cellStyle name="Comma 3 3 5 2 3 2" xfId="5206" xr:uid="{2C61E3D0-FD25-4E42-8F8C-358FA4714319}"/>
    <cellStyle name="Comma 3 3 5 2 3 2 2" xfId="11350" xr:uid="{95CC161F-E02B-40B2-92A9-9686EE8FE73F}"/>
    <cellStyle name="Comma 3 3 5 2 3 2 2 2" xfId="23638" xr:uid="{EEAED9C2-BA08-48EB-A032-4B0716C52A26}"/>
    <cellStyle name="Comma 3 3 5 2 3 2 2 2 2" xfId="48214" xr:uid="{C6DA3221-6E5F-491D-A961-350A6743F253}"/>
    <cellStyle name="Comma 3 3 5 2 3 2 2 3" xfId="35926" xr:uid="{D4505E35-2759-4F4C-ABF6-A517839142A9}"/>
    <cellStyle name="Comma 3 3 5 2 3 2 3" xfId="17494" xr:uid="{01C976BE-12AA-42B7-BAA4-64BFF51DAEE7}"/>
    <cellStyle name="Comma 3 3 5 2 3 2 3 2" xfId="42070" xr:uid="{6087FD80-F948-4035-9E3D-F089EEC1D718}"/>
    <cellStyle name="Comma 3 3 5 2 3 2 4" xfId="29782" xr:uid="{AA972151-9F0F-4211-9246-83C445182E33}"/>
    <cellStyle name="Comma 3 3 5 2 3 3" xfId="8278" xr:uid="{614C5C85-3B20-4560-A1CD-8C38B21A995B}"/>
    <cellStyle name="Comma 3 3 5 2 3 3 2" xfId="20566" xr:uid="{D843051C-E96E-4DD7-A51F-408759DDD076}"/>
    <cellStyle name="Comma 3 3 5 2 3 3 2 2" xfId="45142" xr:uid="{1DB715C9-7EE6-4433-A1D9-DD8E556FBB75}"/>
    <cellStyle name="Comma 3 3 5 2 3 3 3" xfId="32854" xr:uid="{BAFC3B57-3D11-4F4A-950F-81316192E72C}"/>
    <cellStyle name="Comma 3 3 5 2 3 4" xfId="14422" xr:uid="{B6EAA349-D930-4D07-88D1-6B77A921DF83}"/>
    <cellStyle name="Comma 3 3 5 2 3 4 2" xfId="38998" xr:uid="{BF68E201-6B95-4BA3-967E-D81120027F70}"/>
    <cellStyle name="Comma 3 3 5 2 3 5" xfId="26710" xr:uid="{1A6540DD-BC7C-4324-A652-3E6AC21BB4D3}"/>
    <cellStyle name="Comma 3 3 5 2 4" xfId="3670" xr:uid="{D318ED3B-100C-4895-8732-FE7EB742BFA4}"/>
    <cellStyle name="Comma 3 3 5 2 4 2" xfId="9814" xr:uid="{E21D6393-8684-4295-9700-C237B7FE546A}"/>
    <cellStyle name="Comma 3 3 5 2 4 2 2" xfId="22102" xr:uid="{71B4C705-9190-44AD-BC6D-E69640E30BC4}"/>
    <cellStyle name="Comma 3 3 5 2 4 2 2 2" xfId="46678" xr:uid="{72CA4B43-5167-4156-8EC6-4047283F2B94}"/>
    <cellStyle name="Comma 3 3 5 2 4 2 3" xfId="34390" xr:uid="{A60BA14B-1708-422C-B657-B57DF5CB9727}"/>
    <cellStyle name="Comma 3 3 5 2 4 3" xfId="15958" xr:uid="{C93A34D0-BACD-41B9-AF90-24AE66D27E66}"/>
    <cellStyle name="Comma 3 3 5 2 4 3 2" xfId="40534" xr:uid="{F2DB6211-B6A4-447B-8CCA-A353C73E6181}"/>
    <cellStyle name="Comma 3 3 5 2 4 4" xfId="28246" xr:uid="{53424B32-ABE4-4237-85F1-AF669E894A4D}"/>
    <cellStyle name="Comma 3 3 5 2 5" xfId="6742" xr:uid="{3351C610-D6AE-42B6-8CAA-2E913CF6B4B0}"/>
    <cellStyle name="Comma 3 3 5 2 5 2" xfId="19030" xr:uid="{AFB167ED-88C7-48FF-A930-A73D3FBE7203}"/>
    <cellStyle name="Comma 3 3 5 2 5 2 2" xfId="43606" xr:uid="{D158B66C-0A5A-4CA3-85E4-F0699E255F9E}"/>
    <cellStyle name="Comma 3 3 5 2 5 3" xfId="31318" xr:uid="{A2513063-3DA2-4348-812E-950345F1E1D5}"/>
    <cellStyle name="Comma 3 3 5 2 6" xfId="12886" xr:uid="{A0789957-E713-44E6-82E8-511C3EAF8F9D}"/>
    <cellStyle name="Comma 3 3 5 2 6 2" xfId="37462" xr:uid="{75069FEE-8D9B-4278-BE65-8A697A438924}"/>
    <cellStyle name="Comma 3 3 5 2 7" xfId="25174" xr:uid="{7BAB6531-0002-495E-93B5-3C0D24F86C9A}"/>
    <cellStyle name="Comma 3 3 5 3" xfId="982" xr:uid="{8E63AEC3-994B-48D8-95AE-19FCE18A7123}"/>
    <cellStyle name="Comma 3 3 5 3 2" xfId="2518" xr:uid="{DA5406B3-9698-4C13-ABF5-0941D10210F5}"/>
    <cellStyle name="Comma 3 3 5 3 2 2" xfId="5590" xr:uid="{CC37C6F7-AF97-49E1-A636-AB52678E4F17}"/>
    <cellStyle name="Comma 3 3 5 3 2 2 2" xfId="11734" xr:uid="{521009DE-56C8-47A4-9747-7B4C96ED072F}"/>
    <cellStyle name="Comma 3 3 5 3 2 2 2 2" xfId="24022" xr:uid="{1C52CB41-99BB-45E2-BD80-09CE7264AB28}"/>
    <cellStyle name="Comma 3 3 5 3 2 2 2 2 2" xfId="48598" xr:uid="{D4DEBA45-6917-4D4F-9184-8909A32AEA15}"/>
    <cellStyle name="Comma 3 3 5 3 2 2 2 3" xfId="36310" xr:uid="{AD3FE687-3568-4C56-95FF-00DB718B4A2C}"/>
    <cellStyle name="Comma 3 3 5 3 2 2 3" xfId="17878" xr:uid="{8430B064-5A94-448A-B213-42F0087F7B9D}"/>
    <cellStyle name="Comma 3 3 5 3 2 2 3 2" xfId="42454" xr:uid="{596AB80C-6A99-4ECE-8274-CC4E5F23D526}"/>
    <cellStyle name="Comma 3 3 5 3 2 2 4" xfId="30166" xr:uid="{BD3DE7D3-0FCB-4B29-85E6-69423F09B089}"/>
    <cellStyle name="Comma 3 3 5 3 2 3" xfId="8662" xr:uid="{85A5FF70-648E-469A-9FDB-3DB569627C8E}"/>
    <cellStyle name="Comma 3 3 5 3 2 3 2" xfId="20950" xr:uid="{E74FD518-7ACA-4719-AE2B-746EB02E9B9A}"/>
    <cellStyle name="Comma 3 3 5 3 2 3 2 2" xfId="45526" xr:uid="{C7A0B36F-BFE9-46A2-B5FC-2A03F5DDC915}"/>
    <cellStyle name="Comma 3 3 5 3 2 3 3" xfId="33238" xr:uid="{53A6264C-247D-4C93-8E1D-A8D94FDDD8CB}"/>
    <cellStyle name="Comma 3 3 5 3 2 4" xfId="14806" xr:uid="{40AA7A19-6892-4D2A-A7E9-3F18421E7DFB}"/>
    <cellStyle name="Comma 3 3 5 3 2 4 2" xfId="39382" xr:uid="{844DC16D-8701-4083-901D-B31EDA39952F}"/>
    <cellStyle name="Comma 3 3 5 3 2 5" xfId="27094" xr:uid="{C2E0825D-ABAE-40F9-99E5-F47DCD226FCA}"/>
    <cellStyle name="Comma 3 3 5 3 3" xfId="4054" xr:uid="{E2DBC2A6-86F2-41D1-BD06-E0BCADB62AE2}"/>
    <cellStyle name="Comma 3 3 5 3 3 2" xfId="10198" xr:uid="{C86E88C0-7458-4FE8-99CD-D5F5EE9D29A4}"/>
    <cellStyle name="Comma 3 3 5 3 3 2 2" xfId="22486" xr:uid="{77207645-5792-486E-A2D7-9BF86191596A}"/>
    <cellStyle name="Comma 3 3 5 3 3 2 2 2" xfId="47062" xr:uid="{14F261D2-0372-4976-A428-0AA171AB1AF7}"/>
    <cellStyle name="Comma 3 3 5 3 3 2 3" xfId="34774" xr:uid="{F7602B5C-9498-4941-AB40-1BA2B56CF1A9}"/>
    <cellStyle name="Comma 3 3 5 3 3 3" xfId="16342" xr:uid="{DAE58D46-678E-47F7-9FFF-B93E65E84C72}"/>
    <cellStyle name="Comma 3 3 5 3 3 3 2" xfId="40918" xr:uid="{CBCF2F48-916E-4417-B6AB-BD041C9AF1C3}"/>
    <cellStyle name="Comma 3 3 5 3 3 4" xfId="28630" xr:uid="{CCA392C6-55CF-4A89-BB01-47296F798FFC}"/>
    <cellStyle name="Comma 3 3 5 3 4" xfId="7126" xr:uid="{189B0E62-8C2F-4374-9207-655DBA093D47}"/>
    <cellStyle name="Comma 3 3 5 3 4 2" xfId="19414" xr:uid="{5F974819-5659-41FF-BAB8-044ED1FD58C2}"/>
    <cellStyle name="Comma 3 3 5 3 4 2 2" xfId="43990" xr:uid="{B4EFA1A9-DBC5-4DC6-BDAF-E75F6FF34977}"/>
    <cellStyle name="Comma 3 3 5 3 4 3" xfId="31702" xr:uid="{07EEB897-47B5-4053-9A43-E14545F896DA}"/>
    <cellStyle name="Comma 3 3 5 3 5" xfId="13270" xr:uid="{A98E4917-AF94-45D7-AC4A-FEF68C64471B}"/>
    <cellStyle name="Comma 3 3 5 3 5 2" xfId="37846" xr:uid="{3F62A0CE-99E0-49CA-B98A-3204A46A01E6}"/>
    <cellStyle name="Comma 3 3 5 3 6" xfId="25558" xr:uid="{697122A2-76E2-4BBD-AA53-AFF051C9FC97}"/>
    <cellStyle name="Comma 3 3 5 4" xfId="1750" xr:uid="{F9F81603-AD25-439C-B772-49D34B07EA02}"/>
    <cellStyle name="Comma 3 3 5 4 2" xfId="4822" xr:uid="{EA08457F-3E17-4BC6-B04E-01C3F60071B4}"/>
    <cellStyle name="Comma 3 3 5 4 2 2" xfId="10966" xr:uid="{9482B354-AB51-4560-A427-3809F70BC405}"/>
    <cellStyle name="Comma 3 3 5 4 2 2 2" xfId="23254" xr:uid="{7C7679BB-04AA-400C-93BE-0B5BF18E45D7}"/>
    <cellStyle name="Comma 3 3 5 4 2 2 2 2" xfId="47830" xr:uid="{EAE87EFE-FAE7-4637-B421-C7266A1D97E6}"/>
    <cellStyle name="Comma 3 3 5 4 2 2 3" xfId="35542" xr:uid="{8CA3F542-C75F-4879-AEEE-8CEA6097DEE0}"/>
    <cellStyle name="Comma 3 3 5 4 2 3" xfId="17110" xr:uid="{9C2649BC-D0E5-4FBA-9A0D-58310F6F1189}"/>
    <cellStyle name="Comma 3 3 5 4 2 3 2" xfId="41686" xr:uid="{496B3132-E4D9-415F-B8C3-0D4A9BB3F18B}"/>
    <cellStyle name="Comma 3 3 5 4 2 4" xfId="29398" xr:uid="{268C20D5-AEAE-45D9-A268-7F6F34E04D08}"/>
    <cellStyle name="Comma 3 3 5 4 3" xfId="7894" xr:uid="{0DDF1C31-AB7A-4750-AA4B-1F9BD780E50F}"/>
    <cellStyle name="Comma 3 3 5 4 3 2" xfId="20182" xr:uid="{C8AB0981-C10C-43B8-8CA4-307DB6A4E82F}"/>
    <cellStyle name="Comma 3 3 5 4 3 2 2" xfId="44758" xr:uid="{C34DBA3C-64B2-495B-BDF6-8E372E5D1FC5}"/>
    <cellStyle name="Comma 3 3 5 4 3 3" xfId="32470" xr:uid="{4A214116-3A96-4793-9214-A94690E2AF0A}"/>
    <cellStyle name="Comma 3 3 5 4 4" xfId="14038" xr:uid="{93F34620-5805-4528-A99D-022A485C2BBB}"/>
    <cellStyle name="Comma 3 3 5 4 4 2" xfId="38614" xr:uid="{1564978B-7206-4B85-A994-5F3F1C228DC2}"/>
    <cellStyle name="Comma 3 3 5 4 5" xfId="26326" xr:uid="{3EBE3E83-1CA2-4C4B-8BBD-443190712DA7}"/>
    <cellStyle name="Comma 3 3 5 5" xfId="3286" xr:uid="{A2654A61-1FF1-4A00-B981-218B83D3588C}"/>
    <cellStyle name="Comma 3 3 5 5 2" xfId="9430" xr:uid="{9F1DB470-E4E3-4149-8B25-EB543827D3F9}"/>
    <cellStyle name="Comma 3 3 5 5 2 2" xfId="21718" xr:uid="{8DB35951-11E3-4EC6-A278-17AD498A32C5}"/>
    <cellStyle name="Comma 3 3 5 5 2 2 2" xfId="46294" xr:uid="{71017B14-2D6F-46C6-BD35-3AB77B4F46B2}"/>
    <cellStyle name="Comma 3 3 5 5 2 3" xfId="34006" xr:uid="{6771749D-7496-49C1-921E-FD24161EA8ED}"/>
    <cellStyle name="Comma 3 3 5 5 3" xfId="15574" xr:uid="{6263A0B9-411B-4BC4-A6EF-CE1652B426FF}"/>
    <cellStyle name="Comma 3 3 5 5 3 2" xfId="40150" xr:uid="{C61D22DC-99E2-4C35-AF6A-F66003D7131C}"/>
    <cellStyle name="Comma 3 3 5 5 4" xfId="27862" xr:uid="{4B7A88CD-8E63-4BBE-B158-A467BCF26258}"/>
    <cellStyle name="Comma 3 3 5 6" xfId="6358" xr:uid="{20989A45-493E-4D5B-BD1E-BA3491E4FA93}"/>
    <cellStyle name="Comma 3 3 5 6 2" xfId="18646" xr:uid="{2C640C85-158E-42F2-BC16-0332E72EB861}"/>
    <cellStyle name="Comma 3 3 5 6 2 2" xfId="43222" xr:uid="{20D871B7-3B2E-45EA-8B07-A7FE3C4E6856}"/>
    <cellStyle name="Comma 3 3 5 6 3" xfId="30934" xr:uid="{0162CA5E-8793-4E1F-AFDB-E3202EE72835}"/>
    <cellStyle name="Comma 3 3 5 7" xfId="12502" xr:uid="{4AF8AD8B-9CD7-487C-B7E5-D97EAA05524A}"/>
    <cellStyle name="Comma 3 3 5 7 2" xfId="37078" xr:uid="{C23110D1-F42B-4ACA-8F6B-0C40F397C44C}"/>
    <cellStyle name="Comma 3 3 5 8" xfId="24790" xr:uid="{34227B69-CC9C-498A-A4DA-ED0D6F2DC142}"/>
    <cellStyle name="Comma 3 3 6" xfId="406" xr:uid="{ED457C18-822F-4445-A425-32DC16324F58}"/>
    <cellStyle name="Comma 3 3 6 2" xfId="1174" xr:uid="{7348BE8D-7F26-4B14-8A40-26EF97279D89}"/>
    <cellStyle name="Comma 3 3 6 2 2" xfId="2710" xr:uid="{670E35D9-E058-49C7-A77E-F4C1BFECCD45}"/>
    <cellStyle name="Comma 3 3 6 2 2 2" xfId="5782" xr:uid="{04AD51CF-4B06-4D43-8AC2-E8993DCF4BEA}"/>
    <cellStyle name="Comma 3 3 6 2 2 2 2" xfId="11926" xr:uid="{B49E6154-11C2-46EA-8329-915163D826AE}"/>
    <cellStyle name="Comma 3 3 6 2 2 2 2 2" xfId="24214" xr:uid="{E489DC3E-6A1D-4F93-A13E-0725604FFDB3}"/>
    <cellStyle name="Comma 3 3 6 2 2 2 2 2 2" xfId="48790" xr:uid="{D5E729C3-5B3C-4774-8635-E21231525C93}"/>
    <cellStyle name="Comma 3 3 6 2 2 2 2 3" xfId="36502" xr:uid="{E104D944-1EAC-4ADF-AC54-DC69282CE073}"/>
    <cellStyle name="Comma 3 3 6 2 2 2 3" xfId="18070" xr:uid="{81B3C3E2-0BFF-4A09-ACF4-A84557A29C33}"/>
    <cellStyle name="Comma 3 3 6 2 2 2 3 2" xfId="42646" xr:uid="{BC8C9F9F-5205-4D09-876A-A68CD1E5D2B2}"/>
    <cellStyle name="Comma 3 3 6 2 2 2 4" xfId="30358" xr:uid="{D47A3811-C437-4B50-806A-EFA0ED6D8BF2}"/>
    <cellStyle name="Comma 3 3 6 2 2 3" xfId="8854" xr:uid="{136C7F6D-2FD5-4E9F-9FE6-DECD3460056B}"/>
    <cellStyle name="Comma 3 3 6 2 2 3 2" xfId="21142" xr:uid="{78EB30AA-8FB4-4BAA-ADFD-6DC8DDDB62FB}"/>
    <cellStyle name="Comma 3 3 6 2 2 3 2 2" xfId="45718" xr:uid="{15793FC6-D2F9-46F0-8042-353A67FE58AC}"/>
    <cellStyle name="Comma 3 3 6 2 2 3 3" xfId="33430" xr:uid="{F6AB2539-3AE5-415F-B3AC-5322505C7915}"/>
    <cellStyle name="Comma 3 3 6 2 2 4" xfId="14998" xr:uid="{CE35EA14-5B7A-47CD-9984-39CDE220939D}"/>
    <cellStyle name="Comma 3 3 6 2 2 4 2" xfId="39574" xr:uid="{7D348807-7C20-4B4D-9ABC-E05C7144C113}"/>
    <cellStyle name="Comma 3 3 6 2 2 5" xfId="27286" xr:uid="{1ED3B953-E377-4BDC-A060-20AD331AD36C}"/>
    <cellStyle name="Comma 3 3 6 2 3" xfId="4246" xr:uid="{B66C1546-B021-49A6-8E73-47297277E9F9}"/>
    <cellStyle name="Comma 3 3 6 2 3 2" xfId="10390" xr:uid="{3BC081D4-369C-4A60-B1B3-C9F2FFEA993D}"/>
    <cellStyle name="Comma 3 3 6 2 3 2 2" xfId="22678" xr:uid="{1D7F1E6B-A601-4F0B-A0E1-04378DDC0D2C}"/>
    <cellStyle name="Comma 3 3 6 2 3 2 2 2" xfId="47254" xr:uid="{96B96ABB-D452-4614-BA97-9FB5209118EA}"/>
    <cellStyle name="Comma 3 3 6 2 3 2 3" xfId="34966" xr:uid="{4E0AB5C6-C74B-4CFD-A417-2DF52925E5A1}"/>
    <cellStyle name="Comma 3 3 6 2 3 3" xfId="16534" xr:uid="{3ADE4DD7-232B-4BFE-93EC-7F5028336C7F}"/>
    <cellStyle name="Comma 3 3 6 2 3 3 2" xfId="41110" xr:uid="{FCA301EF-9D1C-4E8F-A275-B469986E0627}"/>
    <cellStyle name="Comma 3 3 6 2 3 4" xfId="28822" xr:uid="{552B0B90-FC4C-40EE-B4FB-434C78364AFA}"/>
    <cellStyle name="Comma 3 3 6 2 4" xfId="7318" xr:uid="{A28B83D7-5762-40F3-84AC-1D7F47039DF7}"/>
    <cellStyle name="Comma 3 3 6 2 4 2" xfId="19606" xr:uid="{78BC7CD0-CAF2-4CE7-A8CA-943F5B2F08BC}"/>
    <cellStyle name="Comma 3 3 6 2 4 2 2" xfId="44182" xr:uid="{B87CC297-781B-44C7-A37C-50539970140B}"/>
    <cellStyle name="Comma 3 3 6 2 4 3" xfId="31894" xr:uid="{A4F45E9C-A20C-405F-A6CA-815A0BB69B77}"/>
    <cellStyle name="Comma 3 3 6 2 5" xfId="13462" xr:uid="{97C8AB60-C5CA-4133-881A-D31355EC1BD5}"/>
    <cellStyle name="Comma 3 3 6 2 5 2" xfId="38038" xr:uid="{C77D5DAB-F45F-4EDB-AE0D-56A2E6316B29}"/>
    <cellStyle name="Comma 3 3 6 2 6" xfId="25750" xr:uid="{D7C8477B-400C-4C07-A54D-97A865363F15}"/>
    <cellStyle name="Comma 3 3 6 3" xfId="1942" xr:uid="{11D6B06E-EAFB-4A6D-A62A-9EBC4C787CC3}"/>
    <cellStyle name="Comma 3 3 6 3 2" xfId="5014" xr:uid="{93CA4F8C-3F5A-4101-9BA2-8C70B7BB8FC6}"/>
    <cellStyle name="Comma 3 3 6 3 2 2" xfId="11158" xr:uid="{DE6D97F4-6A30-45CF-88C4-1C4AD3ACDED4}"/>
    <cellStyle name="Comma 3 3 6 3 2 2 2" xfId="23446" xr:uid="{D3D8B708-2D3F-4083-AA4E-3DE4A74359E6}"/>
    <cellStyle name="Comma 3 3 6 3 2 2 2 2" xfId="48022" xr:uid="{1FC6211B-AA19-4566-82E4-A50019C80419}"/>
    <cellStyle name="Comma 3 3 6 3 2 2 3" xfId="35734" xr:uid="{4C65510F-D5B4-486D-8CD0-E097C23CA84B}"/>
    <cellStyle name="Comma 3 3 6 3 2 3" xfId="17302" xr:uid="{F1051D42-DD22-4D5C-B0CD-AAA07D9895B8}"/>
    <cellStyle name="Comma 3 3 6 3 2 3 2" xfId="41878" xr:uid="{177471B5-7F2B-4A8C-B080-A3C19984AA7A}"/>
    <cellStyle name="Comma 3 3 6 3 2 4" xfId="29590" xr:uid="{99C9A318-7EF7-456A-8E14-DD60E228C284}"/>
    <cellStyle name="Comma 3 3 6 3 3" xfId="8086" xr:uid="{BE8387DA-2EEE-4E8C-8901-8A1730D19549}"/>
    <cellStyle name="Comma 3 3 6 3 3 2" xfId="20374" xr:uid="{181A8FA6-F376-48A8-B520-B98253A44D4C}"/>
    <cellStyle name="Comma 3 3 6 3 3 2 2" xfId="44950" xr:uid="{3C8AF946-4024-4EB6-BF52-A7D082377ADE}"/>
    <cellStyle name="Comma 3 3 6 3 3 3" xfId="32662" xr:uid="{EA35BB1E-FB90-4E25-A61D-3ACDE425E9C2}"/>
    <cellStyle name="Comma 3 3 6 3 4" xfId="14230" xr:uid="{55395824-6BA8-465A-AC19-9C9AC77BD1C4}"/>
    <cellStyle name="Comma 3 3 6 3 4 2" xfId="38806" xr:uid="{D9FE6AC2-FC3E-449C-9A25-8F16306F5DFB}"/>
    <cellStyle name="Comma 3 3 6 3 5" xfId="26518" xr:uid="{B76C3018-CF0E-4800-9808-8617BCF0E0B4}"/>
    <cellStyle name="Comma 3 3 6 4" xfId="3478" xr:uid="{B3E8EA12-6A2B-4DBE-9AF1-65B198B16BF9}"/>
    <cellStyle name="Comma 3 3 6 4 2" xfId="9622" xr:uid="{6F7B4460-5329-48A0-AD26-E867678DF713}"/>
    <cellStyle name="Comma 3 3 6 4 2 2" xfId="21910" xr:uid="{418E3A27-C804-4BFD-AAC5-428AE1F45AF2}"/>
    <cellStyle name="Comma 3 3 6 4 2 2 2" xfId="46486" xr:uid="{F238D543-E115-48B1-A1DC-605EE7D78BA5}"/>
    <cellStyle name="Comma 3 3 6 4 2 3" xfId="34198" xr:uid="{75EBBFEA-BC79-4E65-8A78-62D594B62D23}"/>
    <cellStyle name="Comma 3 3 6 4 3" xfId="15766" xr:uid="{5E815477-56FF-4736-8A9C-11F89660E054}"/>
    <cellStyle name="Comma 3 3 6 4 3 2" xfId="40342" xr:uid="{E8AF8576-2F88-4FA7-80F2-7B16CAE29E01}"/>
    <cellStyle name="Comma 3 3 6 4 4" xfId="28054" xr:uid="{F5D1169D-2E7B-413D-9FD4-1501DDD5B345}"/>
    <cellStyle name="Comma 3 3 6 5" xfId="6550" xr:uid="{11FAF330-775E-4CAE-AE8B-C38EBC885133}"/>
    <cellStyle name="Comma 3 3 6 5 2" xfId="18838" xr:uid="{2FE01587-9938-4FDB-B1FA-2991DEF451F3}"/>
    <cellStyle name="Comma 3 3 6 5 2 2" xfId="43414" xr:uid="{95A1BD48-5F6A-4801-AE84-5A2EDABCAD2F}"/>
    <cellStyle name="Comma 3 3 6 5 3" xfId="31126" xr:uid="{BDB101A3-8CF4-418D-8046-49EB158ABD39}"/>
    <cellStyle name="Comma 3 3 6 6" xfId="12694" xr:uid="{9946C5F6-3349-4820-9E38-2DFE8B17ECB9}"/>
    <cellStyle name="Comma 3 3 6 6 2" xfId="37270" xr:uid="{F7A98C33-42BF-44D6-A1A5-3F3BA44ABFB0}"/>
    <cellStyle name="Comma 3 3 6 7" xfId="24982" xr:uid="{D6B8800C-D67B-436E-B27E-062F29582C18}"/>
    <cellStyle name="Comma 3 3 7" xfId="790" xr:uid="{6EED0039-4C8E-4E54-B204-B139794BDCE6}"/>
    <cellStyle name="Comma 3 3 7 2" xfId="2326" xr:uid="{C102AC08-0220-4AAB-B6BF-E36B817D5AF7}"/>
    <cellStyle name="Comma 3 3 7 2 2" xfId="5398" xr:uid="{C75940BE-B4BC-456A-A38A-54925FD935AB}"/>
    <cellStyle name="Comma 3 3 7 2 2 2" xfId="11542" xr:uid="{A81D4AA0-49AF-42FC-B828-D5B0C71EDBAE}"/>
    <cellStyle name="Comma 3 3 7 2 2 2 2" xfId="23830" xr:uid="{7BBE742B-193F-4551-B41E-75128FBC4267}"/>
    <cellStyle name="Comma 3 3 7 2 2 2 2 2" xfId="48406" xr:uid="{6ACD49BC-676D-45B7-A178-2D09DA04D225}"/>
    <cellStyle name="Comma 3 3 7 2 2 2 3" xfId="36118" xr:uid="{A0696E9A-31FF-4CFF-8374-6A7232082DBF}"/>
    <cellStyle name="Comma 3 3 7 2 2 3" xfId="17686" xr:uid="{9C1CFEE5-86B5-433F-A1F4-7C33D88C0B9B}"/>
    <cellStyle name="Comma 3 3 7 2 2 3 2" xfId="42262" xr:uid="{4282D089-8ACE-4BB1-B630-7418AE26B8D8}"/>
    <cellStyle name="Comma 3 3 7 2 2 4" xfId="29974" xr:uid="{2AD83166-EBDB-4458-B5FD-8736516DA186}"/>
    <cellStyle name="Comma 3 3 7 2 3" xfId="8470" xr:uid="{B21A7D61-8BC4-4E16-8DF5-C87478B622FF}"/>
    <cellStyle name="Comma 3 3 7 2 3 2" xfId="20758" xr:uid="{49873FC0-2230-490E-90A4-95BB80ED2ACF}"/>
    <cellStyle name="Comma 3 3 7 2 3 2 2" xfId="45334" xr:uid="{8944FBFA-58EE-4204-9F21-FA6972497C9E}"/>
    <cellStyle name="Comma 3 3 7 2 3 3" xfId="33046" xr:uid="{093250F0-9F8C-422F-9CE3-D64E1B90A835}"/>
    <cellStyle name="Comma 3 3 7 2 4" xfId="14614" xr:uid="{E4CDAA27-3B79-4868-9F94-7FF48B78A947}"/>
    <cellStyle name="Comma 3 3 7 2 4 2" xfId="39190" xr:uid="{617102EE-E356-4FFF-8DF3-EC86DBDC2FAC}"/>
    <cellStyle name="Comma 3 3 7 2 5" xfId="26902" xr:uid="{97BEE207-4C57-4F7B-A5CE-11E26D6F8E94}"/>
    <cellStyle name="Comma 3 3 7 3" xfId="3862" xr:uid="{816CCF10-6FA7-4067-A8B8-3C792EBCA7B3}"/>
    <cellStyle name="Comma 3 3 7 3 2" xfId="10006" xr:uid="{31ABBC50-74D5-4F8D-A052-18C5384D9CA4}"/>
    <cellStyle name="Comma 3 3 7 3 2 2" xfId="22294" xr:uid="{A7ECD6BC-82C7-49EC-9656-5EE1D1F02021}"/>
    <cellStyle name="Comma 3 3 7 3 2 2 2" xfId="46870" xr:uid="{000380AE-BDFF-493D-8ED6-36554EB8AF28}"/>
    <cellStyle name="Comma 3 3 7 3 2 3" xfId="34582" xr:uid="{029BA283-EB19-4AE1-BBF1-428C99563FEB}"/>
    <cellStyle name="Comma 3 3 7 3 3" xfId="16150" xr:uid="{F1A4F4CC-7216-4463-895B-DD4115B0F4B5}"/>
    <cellStyle name="Comma 3 3 7 3 3 2" xfId="40726" xr:uid="{524C9CFD-DD96-4ED0-8E02-56993B97A1A3}"/>
    <cellStyle name="Comma 3 3 7 3 4" xfId="28438" xr:uid="{54912BF3-BB9D-4E5A-A671-019E0AB7C9F6}"/>
    <cellStyle name="Comma 3 3 7 4" xfId="6934" xr:uid="{DC163454-FFDF-4085-B645-E223A6015D19}"/>
    <cellStyle name="Comma 3 3 7 4 2" xfId="19222" xr:uid="{9A27B857-8D91-4CDF-9E49-A94988BAEB6B}"/>
    <cellStyle name="Comma 3 3 7 4 2 2" xfId="43798" xr:uid="{2C941A1B-F9F6-41D7-9B26-1C6376ABC301}"/>
    <cellStyle name="Comma 3 3 7 4 3" xfId="31510" xr:uid="{90A13D9C-0545-45E3-AB56-165D752BC7B3}"/>
    <cellStyle name="Comma 3 3 7 5" xfId="13078" xr:uid="{F6EAFFCE-6D5E-4D12-B4AB-D7140E323629}"/>
    <cellStyle name="Comma 3 3 7 5 2" xfId="37654" xr:uid="{3145FAA7-8294-497A-A57B-BF08810E60D8}"/>
    <cellStyle name="Comma 3 3 7 6" xfId="25366" xr:uid="{08859F57-8812-4AA4-893D-36F1C4778A12}"/>
    <cellStyle name="Comma 3 3 8" xfId="1558" xr:uid="{ED13A754-8B3A-48A3-8867-E76AE984C6CB}"/>
    <cellStyle name="Comma 3 3 8 2" xfId="4630" xr:uid="{48CEB5EB-DFAA-41AC-A525-E08F22A1E9E3}"/>
    <cellStyle name="Comma 3 3 8 2 2" xfId="10774" xr:uid="{888625C7-5965-4D3C-9AE9-F4F8D14088DD}"/>
    <cellStyle name="Comma 3 3 8 2 2 2" xfId="23062" xr:uid="{64DA769A-A2CE-498A-92B3-72BCA8A450AF}"/>
    <cellStyle name="Comma 3 3 8 2 2 2 2" xfId="47638" xr:uid="{A680A19B-95CC-4B9B-ACF0-DDB21807A689}"/>
    <cellStyle name="Comma 3 3 8 2 2 3" xfId="35350" xr:uid="{76EA80DF-B1D7-450F-80C1-2C7970609045}"/>
    <cellStyle name="Comma 3 3 8 2 3" xfId="16918" xr:uid="{E30F050C-7CF0-4425-B231-B8E02D7DD13C}"/>
    <cellStyle name="Comma 3 3 8 2 3 2" xfId="41494" xr:uid="{2CD9DE5A-3D18-4293-B083-AECB57F9F79E}"/>
    <cellStyle name="Comma 3 3 8 2 4" xfId="29206" xr:uid="{C77FFF34-38BE-4280-A982-EE9DA8BE8A93}"/>
    <cellStyle name="Comma 3 3 8 3" xfId="7702" xr:uid="{327499C3-658A-4681-A6D5-51660E6EB9F6}"/>
    <cellStyle name="Comma 3 3 8 3 2" xfId="19990" xr:uid="{E4505A86-4DB7-4C52-8459-0A4D54E4E201}"/>
    <cellStyle name="Comma 3 3 8 3 2 2" xfId="44566" xr:uid="{3FF96A33-7317-4547-9B98-BB7B06B0C209}"/>
    <cellStyle name="Comma 3 3 8 3 3" xfId="32278" xr:uid="{C5C7C377-764E-4A33-83C0-B7E3753324E5}"/>
    <cellStyle name="Comma 3 3 8 4" xfId="13846" xr:uid="{2EF3720E-2279-443D-92CF-2A85EDF06D90}"/>
    <cellStyle name="Comma 3 3 8 4 2" xfId="38422" xr:uid="{22274C63-8D0F-46D0-B613-71AF5A7CE0AF}"/>
    <cellStyle name="Comma 3 3 8 5" xfId="26134" xr:uid="{F9AD93E1-5DF8-4C1A-A297-3DC85EA60A18}"/>
    <cellStyle name="Comma 3 3 9" xfId="3094" xr:uid="{0338C73E-0912-401D-BD50-019AE56CE201}"/>
    <cellStyle name="Comma 3 3 9 2" xfId="9238" xr:uid="{AF8C7A51-5096-48CF-BCDB-D04D7623EC2C}"/>
    <cellStyle name="Comma 3 3 9 2 2" xfId="21526" xr:uid="{2608F7AE-E8A9-442B-8F49-2B86C84BB044}"/>
    <cellStyle name="Comma 3 3 9 2 2 2" xfId="46102" xr:uid="{9BFF1531-361C-40BA-BE49-B625F8B0D355}"/>
    <cellStyle name="Comma 3 3 9 2 3" xfId="33814" xr:uid="{3C24FECD-0592-4224-89BB-B35A9EC5DC6B}"/>
    <cellStyle name="Comma 3 3 9 3" xfId="15382" xr:uid="{01581427-D30D-4314-8F62-EF9E4C0D173C}"/>
    <cellStyle name="Comma 3 3 9 3 2" xfId="39958" xr:uid="{77187361-B561-43FD-9C60-2E3F232BB567}"/>
    <cellStyle name="Comma 3 3 9 4" xfId="27670" xr:uid="{BE85B969-65A3-4F4F-B280-B7D2299AD3BD}"/>
    <cellStyle name="Comma 3 4" xfId="35" xr:uid="{749CF290-DC56-4869-B6F7-A465E725EBC7}"/>
    <cellStyle name="Comma 3 4 10" xfId="12323" xr:uid="{C4A983C0-8567-441C-918C-A8A76D35AE7D}"/>
    <cellStyle name="Comma 3 4 10 2" xfId="36899" xr:uid="{C3D40E03-070C-4FA1-ABF2-39F12DFC1E23}"/>
    <cellStyle name="Comma 3 4 11" xfId="24611" xr:uid="{D454E469-51EB-4396-9A9A-38DE243F3857}"/>
    <cellStyle name="Comma 3 4 2" xfId="83" xr:uid="{3446825A-A11A-42AC-8F0D-F7153D90AD9D}"/>
    <cellStyle name="Comma 3 4 2 10" xfId="24659" xr:uid="{896C9C37-F116-48B8-94F3-0B6D9ADE862E}"/>
    <cellStyle name="Comma 3 4 2 2" xfId="179" xr:uid="{3A7DA7A7-B6A9-44A2-8F5A-A626469C5B4C}"/>
    <cellStyle name="Comma 3 4 2 2 2" xfId="371" xr:uid="{ADE9DAFD-B278-4F11-B7DE-81FF6BB362BE}"/>
    <cellStyle name="Comma 3 4 2 2 2 2" xfId="755" xr:uid="{5E8A9FD1-3ED2-4455-8C4F-883435830830}"/>
    <cellStyle name="Comma 3 4 2 2 2 2 2" xfId="1523" xr:uid="{06580351-D20B-4C46-B977-488D4D705B7B}"/>
    <cellStyle name="Comma 3 4 2 2 2 2 2 2" xfId="3059" xr:uid="{34BFC385-F0E8-409D-B346-AB03CADDA11D}"/>
    <cellStyle name="Comma 3 4 2 2 2 2 2 2 2" xfId="6131" xr:uid="{9DE8FA45-34A0-4165-819F-78DA9BAF7BF1}"/>
    <cellStyle name="Comma 3 4 2 2 2 2 2 2 2 2" xfId="12275" xr:uid="{74CF5118-760D-44CD-987C-C513149F4C09}"/>
    <cellStyle name="Comma 3 4 2 2 2 2 2 2 2 2 2" xfId="24563" xr:uid="{E9453275-100F-42D8-8A49-E1F2A9F0E670}"/>
    <cellStyle name="Comma 3 4 2 2 2 2 2 2 2 2 2 2" xfId="49139" xr:uid="{465BEC4A-2395-4853-8DB5-F9CC07B0E8DC}"/>
    <cellStyle name="Comma 3 4 2 2 2 2 2 2 2 2 3" xfId="36851" xr:uid="{E54F02F2-E206-4DA4-8DAB-DBFE640D1AFC}"/>
    <cellStyle name="Comma 3 4 2 2 2 2 2 2 2 3" xfId="18419" xr:uid="{F081342C-A415-4B50-904B-D4E3426AF94F}"/>
    <cellStyle name="Comma 3 4 2 2 2 2 2 2 2 3 2" xfId="42995" xr:uid="{7FD5FB38-6394-42E4-A110-8653E30EBF7B}"/>
    <cellStyle name="Comma 3 4 2 2 2 2 2 2 2 4" xfId="30707" xr:uid="{B14C2872-4DD6-4BEA-9416-9B59CB43CCEE}"/>
    <cellStyle name="Comma 3 4 2 2 2 2 2 2 3" xfId="9203" xr:uid="{D0940B64-338B-4724-ADE7-EF61D2D87667}"/>
    <cellStyle name="Comma 3 4 2 2 2 2 2 2 3 2" xfId="21491" xr:uid="{0D8CE47E-B57B-4341-A93F-A1049AE6CCEF}"/>
    <cellStyle name="Comma 3 4 2 2 2 2 2 2 3 2 2" xfId="46067" xr:uid="{B6833C38-B6EA-4349-B17E-8BB2D244E46B}"/>
    <cellStyle name="Comma 3 4 2 2 2 2 2 2 3 3" xfId="33779" xr:uid="{EDD9D4B8-2783-42C5-87BD-DA7B785B8DED}"/>
    <cellStyle name="Comma 3 4 2 2 2 2 2 2 4" xfId="15347" xr:uid="{D25DB639-B9CC-48FF-9763-BEAB223404A9}"/>
    <cellStyle name="Comma 3 4 2 2 2 2 2 2 4 2" xfId="39923" xr:uid="{40A5A2D2-21DE-4554-A0D6-462E5C1F65E7}"/>
    <cellStyle name="Comma 3 4 2 2 2 2 2 2 5" xfId="27635" xr:uid="{61F9554C-7994-42B8-B978-C137C0DFC4D5}"/>
    <cellStyle name="Comma 3 4 2 2 2 2 2 3" xfId="4595" xr:uid="{ACFD0C08-97C4-42FF-949F-9374D860D954}"/>
    <cellStyle name="Comma 3 4 2 2 2 2 2 3 2" xfId="10739" xr:uid="{93BF8F06-04D2-4C2E-BC44-1C0CA88BD9F9}"/>
    <cellStyle name="Comma 3 4 2 2 2 2 2 3 2 2" xfId="23027" xr:uid="{A3DD835C-9D43-4AF7-815E-82D1081AABD1}"/>
    <cellStyle name="Comma 3 4 2 2 2 2 2 3 2 2 2" xfId="47603" xr:uid="{8CA2596A-8DE5-4B93-833A-01D4E7E354A3}"/>
    <cellStyle name="Comma 3 4 2 2 2 2 2 3 2 3" xfId="35315" xr:uid="{E7EF9D79-EA5F-41D0-A829-C66796C5E14D}"/>
    <cellStyle name="Comma 3 4 2 2 2 2 2 3 3" xfId="16883" xr:uid="{F573BB0E-B5E9-4086-87E7-6915A0C2886D}"/>
    <cellStyle name="Comma 3 4 2 2 2 2 2 3 3 2" xfId="41459" xr:uid="{8B01D274-B8F5-4F2C-95D7-629656BE0656}"/>
    <cellStyle name="Comma 3 4 2 2 2 2 2 3 4" xfId="29171" xr:uid="{38312518-5AE7-4578-8669-68586B57E391}"/>
    <cellStyle name="Comma 3 4 2 2 2 2 2 4" xfId="7667" xr:uid="{9484ADBD-8A84-48CB-A0B2-7CA8ADC0DECB}"/>
    <cellStyle name="Comma 3 4 2 2 2 2 2 4 2" xfId="19955" xr:uid="{6965B6D9-AD68-4C0C-B77C-C3F772F15152}"/>
    <cellStyle name="Comma 3 4 2 2 2 2 2 4 2 2" xfId="44531" xr:uid="{84479DD3-D6EA-409B-A288-476F4EFA211B}"/>
    <cellStyle name="Comma 3 4 2 2 2 2 2 4 3" xfId="32243" xr:uid="{213EE4CB-3E1C-4DCA-8E53-2D182DA3840D}"/>
    <cellStyle name="Comma 3 4 2 2 2 2 2 5" xfId="13811" xr:uid="{EC8BAFA6-238C-43BA-BEA4-6EA3E378F003}"/>
    <cellStyle name="Comma 3 4 2 2 2 2 2 5 2" xfId="38387" xr:uid="{20A850DC-8D3A-4FC9-A79E-4D5C6A78E2CE}"/>
    <cellStyle name="Comma 3 4 2 2 2 2 2 6" xfId="26099" xr:uid="{862569D6-779B-4BA4-9582-7DFFA6C742B3}"/>
    <cellStyle name="Comma 3 4 2 2 2 2 3" xfId="2291" xr:uid="{8CD6130E-23F1-4944-A2F0-16AD22C74A9C}"/>
    <cellStyle name="Comma 3 4 2 2 2 2 3 2" xfId="5363" xr:uid="{D87AC1C5-0026-494C-91FC-AC887378BACB}"/>
    <cellStyle name="Comma 3 4 2 2 2 2 3 2 2" xfId="11507" xr:uid="{A5005700-A807-428A-B9C9-EEDA6626034E}"/>
    <cellStyle name="Comma 3 4 2 2 2 2 3 2 2 2" xfId="23795" xr:uid="{BBDC7BFB-538C-4EC7-8DE3-07AD48CF0C72}"/>
    <cellStyle name="Comma 3 4 2 2 2 2 3 2 2 2 2" xfId="48371" xr:uid="{9C543AAC-516D-47B5-9DC7-C559EF23213B}"/>
    <cellStyle name="Comma 3 4 2 2 2 2 3 2 2 3" xfId="36083" xr:uid="{3DF9F4BE-D411-4D11-84CF-C31F7076D88D}"/>
    <cellStyle name="Comma 3 4 2 2 2 2 3 2 3" xfId="17651" xr:uid="{21A715FA-18B9-45F4-BFFF-3B918C53C362}"/>
    <cellStyle name="Comma 3 4 2 2 2 2 3 2 3 2" xfId="42227" xr:uid="{D9E26A23-DE68-47C7-AFAF-6B3575AE25B2}"/>
    <cellStyle name="Comma 3 4 2 2 2 2 3 2 4" xfId="29939" xr:uid="{069FA823-45CD-45D1-B1A1-5937E843177C}"/>
    <cellStyle name="Comma 3 4 2 2 2 2 3 3" xfId="8435" xr:uid="{7B252D3C-9A66-41CE-AFF8-EA930C6B70A6}"/>
    <cellStyle name="Comma 3 4 2 2 2 2 3 3 2" xfId="20723" xr:uid="{9B1BAA96-18E5-47BB-92B6-4813A14E8D02}"/>
    <cellStyle name="Comma 3 4 2 2 2 2 3 3 2 2" xfId="45299" xr:uid="{0752DF32-7022-4925-A6E7-B450056D2BE4}"/>
    <cellStyle name="Comma 3 4 2 2 2 2 3 3 3" xfId="33011" xr:uid="{073D7045-76AB-4C73-AC71-098360D6299F}"/>
    <cellStyle name="Comma 3 4 2 2 2 2 3 4" xfId="14579" xr:uid="{0303D57E-751E-4891-8A52-BB0C5E5E72E4}"/>
    <cellStyle name="Comma 3 4 2 2 2 2 3 4 2" xfId="39155" xr:uid="{4C1130FD-436B-44B5-943D-256069860935}"/>
    <cellStyle name="Comma 3 4 2 2 2 2 3 5" xfId="26867" xr:uid="{16E08B0A-C409-4940-8E1C-2C8AB7EFBE63}"/>
    <cellStyle name="Comma 3 4 2 2 2 2 4" xfId="3827" xr:uid="{387C7DB2-1267-4CC0-8E74-3ADBAD236F7C}"/>
    <cellStyle name="Comma 3 4 2 2 2 2 4 2" xfId="9971" xr:uid="{1DE6C055-4694-4B2B-8026-958D6D0CF7D1}"/>
    <cellStyle name="Comma 3 4 2 2 2 2 4 2 2" xfId="22259" xr:uid="{A18D8708-78AD-4793-94FE-A76B38160785}"/>
    <cellStyle name="Comma 3 4 2 2 2 2 4 2 2 2" xfId="46835" xr:uid="{A7DF8E1B-FDDC-4931-A7D0-ED7884201A6E}"/>
    <cellStyle name="Comma 3 4 2 2 2 2 4 2 3" xfId="34547" xr:uid="{79CF35E3-69A1-4757-A99C-92A52B222615}"/>
    <cellStyle name="Comma 3 4 2 2 2 2 4 3" xfId="16115" xr:uid="{AC0AC05A-C568-49FC-8F56-750545C04737}"/>
    <cellStyle name="Comma 3 4 2 2 2 2 4 3 2" xfId="40691" xr:uid="{AEAD68F0-8E94-47A4-8315-4CBC35EAE39E}"/>
    <cellStyle name="Comma 3 4 2 2 2 2 4 4" xfId="28403" xr:uid="{4691F414-60A8-4535-A6A8-090822487E6F}"/>
    <cellStyle name="Comma 3 4 2 2 2 2 5" xfId="6899" xr:uid="{4B087F3E-2CBD-4A94-892A-9DDA2763361D}"/>
    <cellStyle name="Comma 3 4 2 2 2 2 5 2" xfId="19187" xr:uid="{C3B41431-ADC3-4553-9FFB-C3C59613D795}"/>
    <cellStyle name="Comma 3 4 2 2 2 2 5 2 2" xfId="43763" xr:uid="{668EA7A1-EDB3-406D-AB6E-E76B388F5472}"/>
    <cellStyle name="Comma 3 4 2 2 2 2 5 3" xfId="31475" xr:uid="{2743ADA1-CDB8-4AAA-8DDA-1AB0989DD028}"/>
    <cellStyle name="Comma 3 4 2 2 2 2 6" xfId="13043" xr:uid="{6B5A7CA4-FAA9-4CDF-A809-2C28233BB9ED}"/>
    <cellStyle name="Comma 3 4 2 2 2 2 6 2" xfId="37619" xr:uid="{ABEE14CB-B96B-42D2-AD78-309034160943}"/>
    <cellStyle name="Comma 3 4 2 2 2 2 7" xfId="25331" xr:uid="{9DA0278D-5BC0-4B00-B4BD-F0FA60132062}"/>
    <cellStyle name="Comma 3 4 2 2 2 3" xfId="1139" xr:uid="{FCC54863-8308-420A-8DAE-2920361154D4}"/>
    <cellStyle name="Comma 3 4 2 2 2 3 2" xfId="2675" xr:uid="{621CF9F9-BEC7-4BCB-9142-1EE1087CEC00}"/>
    <cellStyle name="Comma 3 4 2 2 2 3 2 2" xfId="5747" xr:uid="{23323B41-A159-4B0B-8F54-370052929C58}"/>
    <cellStyle name="Comma 3 4 2 2 2 3 2 2 2" xfId="11891" xr:uid="{8EAB0463-CAE1-4536-AB2C-EDE532E5EBB2}"/>
    <cellStyle name="Comma 3 4 2 2 2 3 2 2 2 2" xfId="24179" xr:uid="{ECEC0A51-FEA9-4209-8981-9F28E2CF7A93}"/>
    <cellStyle name="Comma 3 4 2 2 2 3 2 2 2 2 2" xfId="48755" xr:uid="{B7157F8E-6A33-4F6B-9EBF-CA26C10EDBC0}"/>
    <cellStyle name="Comma 3 4 2 2 2 3 2 2 2 3" xfId="36467" xr:uid="{DC823849-F198-4536-80B3-F252F9931664}"/>
    <cellStyle name="Comma 3 4 2 2 2 3 2 2 3" xfId="18035" xr:uid="{C715E28C-04B7-4021-8CE2-77952969119D}"/>
    <cellStyle name="Comma 3 4 2 2 2 3 2 2 3 2" xfId="42611" xr:uid="{77D63EFC-C573-43A4-B4AF-44F7A2DAA159}"/>
    <cellStyle name="Comma 3 4 2 2 2 3 2 2 4" xfId="30323" xr:uid="{FBCD22F9-DB56-4C02-91AE-E4FD82925313}"/>
    <cellStyle name="Comma 3 4 2 2 2 3 2 3" xfId="8819" xr:uid="{F9DCCCE3-9064-4E06-B1F3-5E02EC9A6168}"/>
    <cellStyle name="Comma 3 4 2 2 2 3 2 3 2" xfId="21107" xr:uid="{C24AB3ED-FCF6-4768-B5C3-EB9624624576}"/>
    <cellStyle name="Comma 3 4 2 2 2 3 2 3 2 2" xfId="45683" xr:uid="{1973F100-9ADD-45AD-9340-9751A583471E}"/>
    <cellStyle name="Comma 3 4 2 2 2 3 2 3 3" xfId="33395" xr:uid="{32FA732F-DE23-4062-8CC7-EEFCA0D22D18}"/>
    <cellStyle name="Comma 3 4 2 2 2 3 2 4" xfId="14963" xr:uid="{40E05295-4018-4035-9CB9-B6A8468D39DA}"/>
    <cellStyle name="Comma 3 4 2 2 2 3 2 4 2" xfId="39539" xr:uid="{D4C1DFEA-6850-4294-A3B2-BD9E860A5C2D}"/>
    <cellStyle name="Comma 3 4 2 2 2 3 2 5" xfId="27251" xr:uid="{1E7D3677-F209-43A1-8298-FAB426C9153C}"/>
    <cellStyle name="Comma 3 4 2 2 2 3 3" xfId="4211" xr:uid="{479A073C-1D93-4883-9DEF-1FA4E7C4C1F6}"/>
    <cellStyle name="Comma 3 4 2 2 2 3 3 2" xfId="10355" xr:uid="{512189B0-9494-4406-B980-1D29444FDBED}"/>
    <cellStyle name="Comma 3 4 2 2 2 3 3 2 2" xfId="22643" xr:uid="{F86CEDDB-35ED-43E9-92C0-A79BA802034C}"/>
    <cellStyle name="Comma 3 4 2 2 2 3 3 2 2 2" xfId="47219" xr:uid="{28EFCC44-E6B7-4962-8FF4-31C8FBB69FD2}"/>
    <cellStyle name="Comma 3 4 2 2 2 3 3 2 3" xfId="34931" xr:uid="{57E6F209-FD6D-4A70-A3DC-E358C9BFE33E}"/>
    <cellStyle name="Comma 3 4 2 2 2 3 3 3" xfId="16499" xr:uid="{E2255FD3-79F9-4B81-9548-9B7C93F50286}"/>
    <cellStyle name="Comma 3 4 2 2 2 3 3 3 2" xfId="41075" xr:uid="{0F46732C-3403-483D-A2EF-615AC64DB70E}"/>
    <cellStyle name="Comma 3 4 2 2 2 3 3 4" xfId="28787" xr:uid="{A4851B51-9214-4A42-BDC5-B9823D052882}"/>
    <cellStyle name="Comma 3 4 2 2 2 3 4" xfId="7283" xr:uid="{626E77FB-26EB-4CC1-A971-75A0B5532605}"/>
    <cellStyle name="Comma 3 4 2 2 2 3 4 2" xfId="19571" xr:uid="{1D7132F5-455B-4249-A8F7-D717360BDCDF}"/>
    <cellStyle name="Comma 3 4 2 2 2 3 4 2 2" xfId="44147" xr:uid="{0CF7F117-D84B-45EF-B67C-EF9EFA458F18}"/>
    <cellStyle name="Comma 3 4 2 2 2 3 4 3" xfId="31859" xr:uid="{0158AA6E-4809-4E59-AE87-8C969C719D88}"/>
    <cellStyle name="Comma 3 4 2 2 2 3 5" xfId="13427" xr:uid="{494245E1-AAD1-486E-B82C-66DC0246EAD2}"/>
    <cellStyle name="Comma 3 4 2 2 2 3 5 2" xfId="38003" xr:uid="{41863226-07AD-46EA-8088-FBD10E332E49}"/>
    <cellStyle name="Comma 3 4 2 2 2 3 6" xfId="25715" xr:uid="{5996C896-3D7C-4852-8055-4865D615F6BA}"/>
    <cellStyle name="Comma 3 4 2 2 2 4" xfId="1907" xr:uid="{006AC823-E7BC-4A78-80AA-90120D2BD59A}"/>
    <cellStyle name="Comma 3 4 2 2 2 4 2" xfId="4979" xr:uid="{DB4247FA-0AFE-4EEE-87CC-29B85094329D}"/>
    <cellStyle name="Comma 3 4 2 2 2 4 2 2" xfId="11123" xr:uid="{DFB0CB55-4785-4701-8FD6-D87DBEAFC849}"/>
    <cellStyle name="Comma 3 4 2 2 2 4 2 2 2" xfId="23411" xr:uid="{79FF876C-F3DF-435B-8347-7FA9E7DF81AA}"/>
    <cellStyle name="Comma 3 4 2 2 2 4 2 2 2 2" xfId="47987" xr:uid="{A624362B-0C1E-4481-A7C3-8D68594A4FD5}"/>
    <cellStyle name="Comma 3 4 2 2 2 4 2 2 3" xfId="35699" xr:uid="{7BE12927-585B-4239-ADC3-E8DC117ED60A}"/>
    <cellStyle name="Comma 3 4 2 2 2 4 2 3" xfId="17267" xr:uid="{370F5384-D8CD-410B-8203-FD2D59A428EB}"/>
    <cellStyle name="Comma 3 4 2 2 2 4 2 3 2" xfId="41843" xr:uid="{2463FC3D-4E14-47C4-80B0-3C123D2B9804}"/>
    <cellStyle name="Comma 3 4 2 2 2 4 2 4" xfId="29555" xr:uid="{8F12DD73-A9ED-4895-890D-0403250A1AE0}"/>
    <cellStyle name="Comma 3 4 2 2 2 4 3" xfId="8051" xr:uid="{6276FFEF-2E9C-4A64-9915-FAAFE151EF4B}"/>
    <cellStyle name="Comma 3 4 2 2 2 4 3 2" xfId="20339" xr:uid="{00E292EB-6003-4C74-A27B-1D9532863C3C}"/>
    <cellStyle name="Comma 3 4 2 2 2 4 3 2 2" xfId="44915" xr:uid="{7F8DF907-33B9-4DE2-9B73-F57006A7B1C0}"/>
    <cellStyle name="Comma 3 4 2 2 2 4 3 3" xfId="32627" xr:uid="{8FC2B9AE-822B-45B3-8460-B91B2F16D5FD}"/>
    <cellStyle name="Comma 3 4 2 2 2 4 4" xfId="14195" xr:uid="{0E1E9882-9ADF-4F89-8DDE-5F90567C6CDD}"/>
    <cellStyle name="Comma 3 4 2 2 2 4 4 2" xfId="38771" xr:uid="{159E9A89-068A-4A2E-B18F-1F91ED7928EF}"/>
    <cellStyle name="Comma 3 4 2 2 2 4 5" xfId="26483" xr:uid="{7EFE3318-B2A6-466B-8887-2E3139F798A3}"/>
    <cellStyle name="Comma 3 4 2 2 2 5" xfId="3443" xr:uid="{EC093E70-136F-43E7-82FD-F558894F4ED4}"/>
    <cellStyle name="Comma 3 4 2 2 2 5 2" xfId="9587" xr:uid="{AAFE4572-4AFE-45FD-AC0C-0D5B2FCFC479}"/>
    <cellStyle name="Comma 3 4 2 2 2 5 2 2" xfId="21875" xr:uid="{DCCD0442-64ED-45F6-BF8C-C8A671889635}"/>
    <cellStyle name="Comma 3 4 2 2 2 5 2 2 2" xfId="46451" xr:uid="{33576F82-ACB1-4167-AD8B-275E4BB14622}"/>
    <cellStyle name="Comma 3 4 2 2 2 5 2 3" xfId="34163" xr:uid="{6F177E7A-6DB5-480C-892A-7529D7382126}"/>
    <cellStyle name="Comma 3 4 2 2 2 5 3" xfId="15731" xr:uid="{17D4DBFA-AC16-4EC6-AD58-A0469287DA84}"/>
    <cellStyle name="Comma 3 4 2 2 2 5 3 2" xfId="40307" xr:uid="{06917AAA-0E57-4AFC-AADA-A5D52886E970}"/>
    <cellStyle name="Comma 3 4 2 2 2 5 4" xfId="28019" xr:uid="{AC180E36-546F-4A19-AD45-BA77C73D2971}"/>
    <cellStyle name="Comma 3 4 2 2 2 6" xfId="6515" xr:uid="{EB2666C4-FBF7-49D7-A987-659777C54355}"/>
    <cellStyle name="Comma 3 4 2 2 2 6 2" xfId="18803" xr:uid="{BA3A00EE-B189-4761-90B0-6CCC867DEB03}"/>
    <cellStyle name="Comma 3 4 2 2 2 6 2 2" xfId="43379" xr:uid="{696FCC1B-8E2E-49C2-BDF7-DDA7FFD38A14}"/>
    <cellStyle name="Comma 3 4 2 2 2 6 3" xfId="31091" xr:uid="{9A3BCE81-5DCF-4A5C-BECC-E3FE74AA924C}"/>
    <cellStyle name="Comma 3 4 2 2 2 7" xfId="12659" xr:uid="{1D0BF300-CDEA-451D-90EB-30B44742D00F}"/>
    <cellStyle name="Comma 3 4 2 2 2 7 2" xfId="37235" xr:uid="{2142EF3E-399D-4F59-BF5E-AC99AA4FF016}"/>
    <cellStyle name="Comma 3 4 2 2 2 8" xfId="24947" xr:uid="{85E6DCDC-B88A-4ADA-9280-A441BC204F0A}"/>
    <cellStyle name="Comma 3 4 2 2 3" xfId="563" xr:uid="{E4A2342D-6D9F-46D9-817B-43AEF29E7B4A}"/>
    <cellStyle name="Comma 3 4 2 2 3 2" xfId="1331" xr:uid="{7BFA4350-AA77-4B14-9D9A-2327D87C971C}"/>
    <cellStyle name="Comma 3 4 2 2 3 2 2" xfId="2867" xr:uid="{4783BB2D-DA22-4A49-A467-308A668A0AD5}"/>
    <cellStyle name="Comma 3 4 2 2 3 2 2 2" xfId="5939" xr:uid="{665C529E-DB4C-4338-90E6-54038F481C46}"/>
    <cellStyle name="Comma 3 4 2 2 3 2 2 2 2" xfId="12083" xr:uid="{CCC2B98A-AE40-4E0D-A7AD-806E6171D348}"/>
    <cellStyle name="Comma 3 4 2 2 3 2 2 2 2 2" xfId="24371" xr:uid="{7741F8E8-2ABB-4B73-B7F7-4D1F4258AA5C}"/>
    <cellStyle name="Comma 3 4 2 2 3 2 2 2 2 2 2" xfId="48947" xr:uid="{A60B4890-17DB-4FC6-BB12-602E6F1EDFF3}"/>
    <cellStyle name="Comma 3 4 2 2 3 2 2 2 2 3" xfId="36659" xr:uid="{BA5DF6B1-208B-40A3-8384-5B715819D02A}"/>
    <cellStyle name="Comma 3 4 2 2 3 2 2 2 3" xfId="18227" xr:uid="{E57638C8-E633-4567-B6D2-5E023DFB548C}"/>
    <cellStyle name="Comma 3 4 2 2 3 2 2 2 3 2" xfId="42803" xr:uid="{532D2A7C-0EE3-404E-8BE9-1CE130022DCC}"/>
    <cellStyle name="Comma 3 4 2 2 3 2 2 2 4" xfId="30515" xr:uid="{E3109342-C2A8-492E-9FD0-A541374ED765}"/>
    <cellStyle name="Comma 3 4 2 2 3 2 2 3" xfId="9011" xr:uid="{7FF34F96-4EFE-40AB-BF22-C31A34E0F304}"/>
    <cellStyle name="Comma 3 4 2 2 3 2 2 3 2" xfId="21299" xr:uid="{C395A4E8-9FD1-4D49-8744-2CC9AF46E19D}"/>
    <cellStyle name="Comma 3 4 2 2 3 2 2 3 2 2" xfId="45875" xr:uid="{EDFFC03F-07CF-46E1-BBAB-A87F22E7E27B}"/>
    <cellStyle name="Comma 3 4 2 2 3 2 2 3 3" xfId="33587" xr:uid="{3F5D5BB9-7F93-4567-BB51-C8508C595DAF}"/>
    <cellStyle name="Comma 3 4 2 2 3 2 2 4" xfId="15155" xr:uid="{1C3CDF14-0F0B-409E-B488-D7ADE0C17474}"/>
    <cellStyle name="Comma 3 4 2 2 3 2 2 4 2" xfId="39731" xr:uid="{94C3B304-B175-4D37-B207-D7D5BC8F8F6F}"/>
    <cellStyle name="Comma 3 4 2 2 3 2 2 5" xfId="27443" xr:uid="{DD81CBBA-2CCB-444E-808F-01A1824DC027}"/>
    <cellStyle name="Comma 3 4 2 2 3 2 3" xfId="4403" xr:uid="{AB237C45-DFF4-4396-A57A-7D5DFB4E21F5}"/>
    <cellStyle name="Comma 3 4 2 2 3 2 3 2" xfId="10547" xr:uid="{C4897322-C598-45EB-B54A-DD4376D444FC}"/>
    <cellStyle name="Comma 3 4 2 2 3 2 3 2 2" xfId="22835" xr:uid="{C4FFD10B-3172-4C35-824C-C666C8AB3DB5}"/>
    <cellStyle name="Comma 3 4 2 2 3 2 3 2 2 2" xfId="47411" xr:uid="{51549F2B-150A-447F-8A45-3F5C6455F831}"/>
    <cellStyle name="Comma 3 4 2 2 3 2 3 2 3" xfId="35123" xr:uid="{DB8A4064-2FD0-42C5-926B-C4CA1757D4E0}"/>
    <cellStyle name="Comma 3 4 2 2 3 2 3 3" xfId="16691" xr:uid="{74A1E693-36A8-4159-818D-39BAA3E13B63}"/>
    <cellStyle name="Comma 3 4 2 2 3 2 3 3 2" xfId="41267" xr:uid="{E5B4855E-082A-4343-85A5-70A40B886E09}"/>
    <cellStyle name="Comma 3 4 2 2 3 2 3 4" xfId="28979" xr:uid="{E6F17076-AFF0-4E81-A2AD-8A788BF98B62}"/>
    <cellStyle name="Comma 3 4 2 2 3 2 4" xfId="7475" xr:uid="{D2564C8A-DCDC-4672-821C-09B2845D8808}"/>
    <cellStyle name="Comma 3 4 2 2 3 2 4 2" xfId="19763" xr:uid="{BFDF8B53-C715-4E78-8D29-4A651FC16BAB}"/>
    <cellStyle name="Comma 3 4 2 2 3 2 4 2 2" xfId="44339" xr:uid="{EC1F4069-B61A-4364-83C7-14C6FAC90987}"/>
    <cellStyle name="Comma 3 4 2 2 3 2 4 3" xfId="32051" xr:uid="{A1D6A303-9C4F-422F-831A-DE55622BEF17}"/>
    <cellStyle name="Comma 3 4 2 2 3 2 5" xfId="13619" xr:uid="{24F40E88-AA20-4367-8289-1B7B5EFE2692}"/>
    <cellStyle name="Comma 3 4 2 2 3 2 5 2" xfId="38195" xr:uid="{759AD0B0-E036-43CC-84FD-893BC6C42B0D}"/>
    <cellStyle name="Comma 3 4 2 2 3 2 6" xfId="25907" xr:uid="{0792DBFA-155C-404D-BB4F-1D830A85125D}"/>
    <cellStyle name="Comma 3 4 2 2 3 3" xfId="2099" xr:uid="{ABB3A4E1-34A7-4347-9868-3C4DEC0EA486}"/>
    <cellStyle name="Comma 3 4 2 2 3 3 2" xfId="5171" xr:uid="{11216E85-EF9B-4A2C-BE68-18E691208A3A}"/>
    <cellStyle name="Comma 3 4 2 2 3 3 2 2" xfId="11315" xr:uid="{316EEEDF-89F1-49C0-B576-07E1CAFAAA00}"/>
    <cellStyle name="Comma 3 4 2 2 3 3 2 2 2" xfId="23603" xr:uid="{CFB6E801-562A-44A5-AFBF-042C3DC358A2}"/>
    <cellStyle name="Comma 3 4 2 2 3 3 2 2 2 2" xfId="48179" xr:uid="{31500A9A-1DB7-40CE-8A6A-027DE324AF7F}"/>
    <cellStyle name="Comma 3 4 2 2 3 3 2 2 3" xfId="35891" xr:uid="{50D03562-F864-4FC8-AD8B-4599029E9151}"/>
    <cellStyle name="Comma 3 4 2 2 3 3 2 3" xfId="17459" xr:uid="{A6877654-F512-4195-81CA-E6515C4C7A5D}"/>
    <cellStyle name="Comma 3 4 2 2 3 3 2 3 2" xfId="42035" xr:uid="{28B3F91E-796D-43B1-AE50-068F264F2DA8}"/>
    <cellStyle name="Comma 3 4 2 2 3 3 2 4" xfId="29747" xr:uid="{585DB921-5A41-4ED6-A416-381A0B69F27C}"/>
    <cellStyle name="Comma 3 4 2 2 3 3 3" xfId="8243" xr:uid="{D8ADA967-27D0-4A28-9D54-A47E3E7E982C}"/>
    <cellStyle name="Comma 3 4 2 2 3 3 3 2" xfId="20531" xr:uid="{CFEEC828-92F8-4C03-8B47-C6E6602D362D}"/>
    <cellStyle name="Comma 3 4 2 2 3 3 3 2 2" xfId="45107" xr:uid="{8F206C30-A3A6-4DFF-8E29-8EF4F76D3AC3}"/>
    <cellStyle name="Comma 3 4 2 2 3 3 3 3" xfId="32819" xr:uid="{2C435EBD-6D13-4E46-B013-6573D5AF0245}"/>
    <cellStyle name="Comma 3 4 2 2 3 3 4" xfId="14387" xr:uid="{B5C89770-3828-4B22-B9CF-47ACD5CBCFCA}"/>
    <cellStyle name="Comma 3 4 2 2 3 3 4 2" xfId="38963" xr:uid="{E20BF658-25C7-4EEC-83E5-1C690EFAD6AD}"/>
    <cellStyle name="Comma 3 4 2 2 3 3 5" xfId="26675" xr:uid="{1C2ECE30-C734-4145-80B9-0BB944C14B82}"/>
    <cellStyle name="Comma 3 4 2 2 3 4" xfId="3635" xr:uid="{4C78152A-A284-4A9F-85F6-9A5CB82D05DD}"/>
    <cellStyle name="Comma 3 4 2 2 3 4 2" xfId="9779" xr:uid="{AA4014C7-E7FA-4026-833A-C5320238B88D}"/>
    <cellStyle name="Comma 3 4 2 2 3 4 2 2" xfId="22067" xr:uid="{0DF13C51-9712-4398-AB91-122CC0EAAA97}"/>
    <cellStyle name="Comma 3 4 2 2 3 4 2 2 2" xfId="46643" xr:uid="{8529BB9A-E7B7-457C-9356-8FEC2590FFBE}"/>
    <cellStyle name="Comma 3 4 2 2 3 4 2 3" xfId="34355" xr:uid="{82FE790F-A376-4F0C-93EE-18C47A4AE9AD}"/>
    <cellStyle name="Comma 3 4 2 2 3 4 3" xfId="15923" xr:uid="{ABC492D7-8340-4090-9CAA-38A45283923A}"/>
    <cellStyle name="Comma 3 4 2 2 3 4 3 2" xfId="40499" xr:uid="{DFF1F3BB-B5AF-403D-9671-4E8C45D4BA53}"/>
    <cellStyle name="Comma 3 4 2 2 3 4 4" xfId="28211" xr:uid="{0CECD338-849D-45A9-AFB2-FA69D80C2DD1}"/>
    <cellStyle name="Comma 3 4 2 2 3 5" xfId="6707" xr:uid="{8D6B7F04-476E-49ED-82F6-E29DC05994BB}"/>
    <cellStyle name="Comma 3 4 2 2 3 5 2" xfId="18995" xr:uid="{3AA42147-B33E-4A6D-B19D-E08FF408BE4E}"/>
    <cellStyle name="Comma 3 4 2 2 3 5 2 2" xfId="43571" xr:uid="{E2D6AEB1-AFBE-472D-B3BF-6DD135BCCE07}"/>
    <cellStyle name="Comma 3 4 2 2 3 5 3" xfId="31283" xr:uid="{24C29CEF-5013-47A6-B0E9-630496E73D41}"/>
    <cellStyle name="Comma 3 4 2 2 3 6" xfId="12851" xr:uid="{61EE2958-C2F0-4C95-AE50-2011F333511A}"/>
    <cellStyle name="Comma 3 4 2 2 3 6 2" xfId="37427" xr:uid="{25727A32-B3DC-4A5D-B3BD-8EDD78DC94BA}"/>
    <cellStyle name="Comma 3 4 2 2 3 7" xfId="25139" xr:uid="{9440F5AB-071C-4EC6-A1D8-53453C0DF560}"/>
    <cellStyle name="Comma 3 4 2 2 4" xfId="947" xr:uid="{5645AA84-DEAB-44DD-81A0-BF00E5785363}"/>
    <cellStyle name="Comma 3 4 2 2 4 2" xfId="2483" xr:uid="{C1B51470-5A0B-4705-B602-6F0DB7648AD5}"/>
    <cellStyle name="Comma 3 4 2 2 4 2 2" xfId="5555" xr:uid="{801B39D4-AFF5-4025-8ECE-792927188641}"/>
    <cellStyle name="Comma 3 4 2 2 4 2 2 2" xfId="11699" xr:uid="{9C332ABA-EA18-4F34-8C6E-A44BB5254D29}"/>
    <cellStyle name="Comma 3 4 2 2 4 2 2 2 2" xfId="23987" xr:uid="{826BBEDD-B32B-41BA-B6F8-5E0AAABF043F}"/>
    <cellStyle name="Comma 3 4 2 2 4 2 2 2 2 2" xfId="48563" xr:uid="{48490C78-E4D3-4CA0-B6FC-22825F0C9DEB}"/>
    <cellStyle name="Comma 3 4 2 2 4 2 2 2 3" xfId="36275" xr:uid="{A8273D86-A468-4661-BC08-5174FDEF72C5}"/>
    <cellStyle name="Comma 3 4 2 2 4 2 2 3" xfId="17843" xr:uid="{9A8CC747-CDA2-41CF-9DAE-140D65757C3B}"/>
    <cellStyle name="Comma 3 4 2 2 4 2 2 3 2" xfId="42419" xr:uid="{58EACC71-7CF2-42CD-BDF1-43E379AC7C99}"/>
    <cellStyle name="Comma 3 4 2 2 4 2 2 4" xfId="30131" xr:uid="{D5A269F3-BD51-413F-B25C-342B4E34987A}"/>
    <cellStyle name="Comma 3 4 2 2 4 2 3" xfId="8627" xr:uid="{37C94E90-9CBE-4782-BBEA-816586D1F425}"/>
    <cellStyle name="Comma 3 4 2 2 4 2 3 2" xfId="20915" xr:uid="{D0F956E7-736E-43FD-A097-2291435DDF81}"/>
    <cellStyle name="Comma 3 4 2 2 4 2 3 2 2" xfId="45491" xr:uid="{3D5BA9B0-AB3B-4057-A1F6-644A486D4C25}"/>
    <cellStyle name="Comma 3 4 2 2 4 2 3 3" xfId="33203" xr:uid="{77425189-C259-4F3E-AF4E-491D3BCA68FD}"/>
    <cellStyle name="Comma 3 4 2 2 4 2 4" xfId="14771" xr:uid="{DBB00A72-6C25-4962-866C-D80FF6B3C164}"/>
    <cellStyle name="Comma 3 4 2 2 4 2 4 2" xfId="39347" xr:uid="{483A801D-434D-4A0E-9DFC-D9DAC44569F9}"/>
    <cellStyle name="Comma 3 4 2 2 4 2 5" xfId="27059" xr:uid="{D2F1E4A8-23D7-4E66-8E71-3526AE61AFBE}"/>
    <cellStyle name="Comma 3 4 2 2 4 3" xfId="4019" xr:uid="{233C6B60-AAB5-4CF4-93F6-AE4D753432F9}"/>
    <cellStyle name="Comma 3 4 2 2 4 3 2" xfId="10163" xr:uid="{FC73530A-35FF-4F2A-A0E6-7B338C8A9973}"/>
    <cellStyle name="Comma 3 4 2 2 4 3 2 2" xfId="22451" xr:uid="{7307A206-9E22-4372-B686-25B9B1A3E69D}"/>
    <cellStyle name="Comma 3 4 2 2 4 3 2 2 2" xfId="47027" xr:uid="{7B1970D6-ADF9-46CE-9D70-94F7B34A481F}"/>
    <cellStyle name="Comma 3 4 2 2 4 3 2 3" xfId="34739" xr:uid="{0014313B-7524-4E92-9991-801EDD3BD926}"/>
    <cellStyle name="Comma 3 4 2 2 4 3 3" xfId="16307" xr:uid="{B39ADA70-C8BD-43CF-A090-E9810C83C56E}"/>
    <cellStyle name="Comma 3 4 2 2 4 3 3 2" xfId="40883" xr:uid="{B8C52177-AFD0-4CE9-A63D-52CBF0C12FC1}"/>
    <cellStyle name="Comma 3 4 2 2 4 3 4" xfId="28595" xr:uid="{71906B59-4A65-48FF-B74B-58DFB925B7FF}"/>
    <cellStyle name="Comma 3 4 2 2 4 4" xfId="7091" xr:uid="{6FC0DBCD-574C-4FC2-8B99-F7B8E5C8CE1D}"/>
    <cellStyle name="Comma 3 4 2 2 4 4 2" xfId="19379" xr:uid="{FF3D79CA-47FD-4546-A7F0-595471CA7C7F}"/>
    <cellStyle name="Comma 3 4 2 2 4 4 2 2" xfId="43955" xr:uid="{A08082C7-09AB-4C58-B91E-215861FD3C96}"/>
    <cellStyle name="Comma 3 4 2 2 4 4 3" xfId="31667" xr:uid="{05BABFE3-4FF9-49D4-900C-EF18C430F6B1}"/>
    <cellStyle name="Comma 3 4 2 2 4 5" xfId="13235" xr:uid="{BAEFF718-F315-4184-9BB4-044F50B13FDC}"/>
    <cellStyle name="Comma 3 4 2 2 4 5 2" xfId="37811" xr:uid="{09A03728-7BAD-4BFB-B564-0A8FED6C234B}"/>
    <cellStyle name="Comma 3 4 2 2 4 6" xfId="25523" xr:uid="{45DF32DF-6065-41C8-BC12-6F1598EFECF9}"/>
    <cellStyle name="Comma 3 4 2 2 5" xfId="1715" xr:uid="{EE0CB96F-CC35-4D2E-ABE0-67A704DB06C7}"/>
    <cellStyle name="Comma 3 4 2 2 5 2" xfId="4787" xr:uid="{2E269C09-D37C-4A0D-9638-0EB0CAE33351}"/>
    <cellStyle name="Comma 3 4 2 2 5 2 2" xfId="10931" xr:uid="{D88AC3FB-E16F-44A2-A785-086EDA79F845}"/>
    <cellStyle name="Comma 3 4 2 2 5 2 2 2" xfId="23219" xr:uid="{70B238E4-F1F2-4384-97BC-FF1FD8D1BF1D}"/>
    <cellStyle name="Comma 3 4 2 2 5 2 2 2 2" xfId="47795" xr:uid="{CD5BB5D3-1BA8-4D20-9E7F-56815FD5B2EF}"/>
    <cellStyle name="Comma 3 4 2 2 5 2 2 3" xfId="35507" xr:uid="{8E2E6A76-317D-4180-9147-7C29CB603439}"/>
    <cellStyle name="Comma 3 4 2 2 5 2 3" xfId="17075" xr:uid="{FA4CF6D0-50F0-472E-A99E-A1936B7CBE7A}"/>
    <cellStyle name="Comma 3 4 2 2 5 2 3 2" xfId="41651" xr:uid="{A2EA4DEB-CEF7-46EC-9A8C-A35CA9B5A9F0}"/>
    <cellStyle name="Comma 3 4 2 2 5 2 4" xfId="29363" xr:uid="{4DA00280-26B7-48B3-83FA-F1BCF007A66F}"/>
    <cellStyle name="Comma 3 4 2 2 5 3" xfId="7859" xr:uid="{52A1450B-9957-47EA-97E3-AECCBFC6D5AC}"/>
    <cellStyle name="Comma 3 4 2 2 5 3 2" xfId="20147" xr:uid="{0610210C-4143-4E88-B2DD-9E0E43467B7B}"/>
    <cellStyle name="Comma 3 4 2 2 5 3 2 2" xfId="44723" xr:uid="{C806B97C-3C09-4EED-BB46-BD3C1341BB3D}"/>
    <cellStyle name="Comma 3 4 2 2 5 3 3" xfId="32435" xr:uid="{63845E41-E6BC-432B-A3B9-E53CD8836D5C}"/>
    <cellStyle name="Comma 3 4 2 2 5 4" xfId="14003" xr:uid="{2A8AD813-DAC9-4162-A838-7D63906CA161}"/>
    <cellStyle name="Comma 3 4 2 2 5 4 2" xfId="38579" xr:uid="{037BC749-DD3D-47C6-B3AE-6B12F4E170DD}"/>
    <cellStyle name="Comma 3 4 2 2 5 5" xfId="26291" xr:uid="{8708C233-4F54-4B43-8AF2-371CB68FAA9A}"/>
    <cellStyle name="Comma 3 4 2 2 6" xfId="3251" xr:uid="{886DDEC0-45C8-45DF-B24C-5780DF32E94C}"/>
    <cellStyle name="Comma 3 4 2 2 6 2" xfId="9395" xr:uid="{52D32F50-5DD2-4314-8BC0-BB1856B23BD3}"/>
    <cellStyle name="Comma 3 4 2 2 6 2 2" xfId="21683" xr:uid="{6859C122-49A9-4DFD-9C9E-93933EC7164F}"/>
    <cellStyle name="Comma 3 4 2 2 6 2 2 2" xfId="46259" xr:uid="{064C31FA-ECC9-45C7-AF23-BF83AEC0743C}"/>
    <cellStyle name="Comma 3 4 2 2 6 2 3" xfId="33971" xr:uid="{F7C7EB00-EA17-47F0-8759-03399915D7A2}"/>
    <cellStyle name="Comma 3 4 2 2 6 3" xfId="15539" xr:uid="{1CA18109-6C5D-4E91-8699-EC70CD42BBC4}"/>
    <cellStyle name="Comma 3 4 2 2 6 3 2" xfId="40115" xr:uid="{D207712E-D135-4399-B675-8F82781439C6}"/>
    <cellStyle name="Comma 3 4 2 2 6 4" xfId="27827" xr:uid="{E6F897B7-AE85-463F-8255-27FB4979131A}"/>
    <cellStyle name="Comma 3 4 2 2 7" xfId="6323" xr:uid="{D112D2C3-5818-488A-90D2-E608E9138AED}"/>
    <cellStyle name="Comma 3 4 2 2 7 2" xfId="18611" xr:uid="{CD83C3DA-59D2-43E7-A735-B31F80080E9B}"/>
    <cellStyle name="Comma 3 4 2 2 7 2 2" xfId="43187" xr:uid="{9DB22C3C-FA5B-46C3-98DD-909D0DD5135D}"/>
    <cellStyle name="Comma 3 4 2 2 7 3" xfId="30899" xr:uid="{7612B4E8-5AE5-4524-AA86-D7302EB223B4}"/>
    <cellStyle name="Comma 3 4 2 2 8" xfId="12467" xr:uid="{774ACB18-42B3-4643-ADDB-276683F7E84E}"/>
    <cellStyle name="Comma 3 4 2 2 8 2" xfId="37043" xr:uid="{EC585578-9FE6-460E-AF1C-E08078AE7215}"/>
    <cellStyle name="Comma 3 4 2 2 9" xfId="24755" xr:uid="{9B79B546-BDA1-484B-BA2D-FFF00C5FF69F}"/>
    <cellStyle name="Comma 3 4 2 3" xfId="275" xr:uid="{38CA3710-6341-4BF6-A936-2AFE773C9B7F}"/>
    <cellStyle name="Comma 3 4 2 3 2" xfId="659" xr:uid="{464F8ADC-CB34-47E3-8353-DC367C958A83}"/>
    <cellStyle name="Comma 3 4 2 3 2 2" xfId="1427" xr:uid="{E1C7D3A8-6E74-43A7-B65E-B4D87882C6D2}"/>
    <cellStyle name="Comma 3 4 2 3 2 2 2" xfId="2963" xr:uid="{2BE8A848-C8E6-4659-BAAF-D2774C0A110A}"/>
    <cellStyle name="Comma 3 4 2 3 2 2 2 2" xfId="6035" xr:uid="{BA90AA50-2B36-4605-B877-04C186BA5AEA}"/>
    <cellStyle name="Comma 3 4 2 3 2 2 2 2 2" xfId="12179" xr:uid="{8D366DE0-EA14-4502-97F5-FF3C9500185C}"/>
    <cellStyle name="Comma 3 4 2 3 2 2 2 2 2 2" xfId="24467" xr:uid="{2ECDCE27-2C38-4236-826C-84ECB126849B}"/>
    <cellStyle name="Comma 3 4 2 3 2 2 2 2 2 2 2" xfId="49043" xr:uid="{81CE1F2B-DA04-4523-B5A4-D3D1C11CD1F6}"/>
    <cellStyle name="Comma 3 4 2 3 2 2 2 2 2 3" xfId="36755" xr:uid="{27F5CFE7-1025-47F4-8A41-128BB1A94DED}"/>
    <cellStyle name="Comma 3 4 2 3 2 2 2 2 3" xfId="18323" xr:uid="{20C153C1-8EE7-412A-A271-AB2C47CE4C7E}"/>
    <cellStyle name="Comma 3 4 2 3 2 2 2 2 3 2" xfId="42899" xr:uid="{48BD576A-39EF-4F60-ABC8-76795FFA8855}"/>
    <cellStyle name="Comma 3 4 2 3 2 2 2 2 4" xfId="30611" xr:uid="{BD2DD834-0309-40C0-9A89-77309F6DDA85}"/>
    <cellStyle name="Comma 3 4 2 3 2 2 2 3" xfId="9107" xr:uid="{71AD8456-CC64-4E18-9A57-63369098DC02}"/>
    <cellStyle name="Comma 3 4 2 3 2 2 2 3 2" xfId="21395" xr:uid="{0B11A2CF-E91A-4CC0-967D-648A678CA544}"/>
    <cellStyle name="Comma 3 4 2 3 2 2 2 3 2 2" xfId="45971" xr:uid="{8FF03E5C-D9DA-4D7D-9C7E-2B8A3C3571B5}"/>
    <cellStyle name="Comma 3 4 2 3 2 2 2 3 3" xfId="33683" xr:uid="{14EFF9AA-AF0F-458A-B2FA-00FBEDC18D4D}"/>
    <cellStyle name="Comma 3 4 2 3 2 2 2 4" xfId="15251" xr:uid="{6BF03022-97AE-4930-B583-2D4BF8075604}"/>
    <cellStyle name="Comma 3 4 2 3 2 2 2 4 2" xfId="39827" xr:uid="{98DB8B36-6FC8-4AE2-9DDC-C21AB4B941EC}"/>
    <cellStyle name="Comma 3 4 2 3 2 2 2 5" xfId="27539" xr:uid="{DAF671E4-9538-4530-A58B-8481D7DD2223}"/>
    <cellStyle name="Comma 3 4 2 3 2 2 3" xfId="4499" xr:uid="{1432C6EB-F27A-4FDE-838A-0769B0ACD78B}"/>
    <cellStyle name="Comma 3 4 2 3 2 2 3 2" xfId="10643" xr:uid="{3C011378-3EE2-4CB6-A28D-CC47DE3127C0}"/>
    <cellStyle name="Comma 3 4 2 3 2 2 3 2 2" xfId="22931" xr:uid="{11B0D463-3F14-491A-9846-33414577DE2C}"/>
    <cellStyle name="Comma 3 4 2 3 2 2 3 2 2 2" xfId="47507" xr:uid="{66D4DDDD-B268-4286-88D4-FE3F78E50C1C}"/>
    <cellStyle name="Comma 3 4 2 3 2 2 3 2 3" xfId="35219" xr:uid="{DEEA169A-F0CF-4ECE-A0EF-750484E85180}"/>
    <cellStyle name="Comma 3 4 2 3 2 2 3 3" xfId="16787" xr:uid="{35878BA8-ACB2-4E9C-897D-211C726039B0}"/>
    <cellStyle name="Comma 3 4 2 3 2 2 3 3 2" xfId="41363" xr:uid="{264F3228-3D0D-47E3-91A1-EA37F12BF238}"/>
    <cellStyle name="Comma 3 4 2 3 2 2 3 4" xfId="29075" xr:uid="{2C559F68-C369-46C9-A2C6-2D3319A583E3}"/>
    <cellStyle name="Comma 3 4 2 3 2 2 4" xfId="7571" xr:uid="{0227AAD3-B4D8-411E-8295-659142C52786}"/>
    <cellStyle name="Comma 3 4 2 3 2 2 4 2" xfId="19859" xr:uid="{0CF53557-1139-44DC-9ECA-D6BF0F0399CE}"/>
    <cellStyle name="Comma 3 4 2 3 2 2 4 2 2" xfId="44435" xr:uid="{B1BEC694-6F17-430E-A9D9-EB87BF9EB100}"/>
    <cellStyle name="Comma 3 4 2 3 2 2 4 3" xfId="32147" xr:uid="{BC32AF3B-54DD-4F2C-929D-0B0F3539A71D}"/>
    <cellStyle name="Comma 3 4 2 3 2 2 5" xfId="13715" xr:uid="{2AB1681C-44B6-4195-85D8-08BBE6BC1827}"/>
    <cellStyle name="Comma 3 4 2 3 2 2 5 2" xfId="38291" xr:uid="{68DFDF0C-56CB-47FF-B8E9-86E89E55B863}"/>
    <cellStyle name="Comma 3 4 2 3 2 2 6" xfId="26003" xr:uid="{147887CB-B84D-4E28-988A-FC9D93E5348E}"/>
    <cellStyle name="Comma 3 4 2 3 2 3" xfId="2195" xr:uid="{B04D81BA-1925-4BF4-AC66-6EA9C8AF5933}"/>
    <cellStyle name="Comma 3 4 2 3 2 3 2" xfId="5267" xr:uid="{19861BFF-CA26-4867-859F-A95C6189B9EE}"/>
    <cellStyle name="Comma 3 4 2 3 2 3 2 2" xfId="11411" xr:uid="{C7F866FA-5C4F-430B-AEB3-C0C38459CC3A}"/>
    <cellStyle name="Comma 3 4 2 3 2 3 2 2 2" xfId="23699" xr:uid="{3A8DC5C0-64AC-4799-9A62-E98A6BD3AB00}"/>
    <cellStyle name="Comma 3 4 2 3 2 3 2 2 2 2" xfId="48275" xr:uid="{79CCEBB8-3527-4473-9E92-7FADB42B71D8}"/>
    <cellStyle name="Comma 3 4 2 3 2 3 2 2 3" xfId="35987" xr:uid="{C0257460-DEDA-4471-9BB2-ABB9A4D713A7}"/>
    <cellStyle name="Comma 3 4 2 3 2 3 2 3" xfId="17555" xr:uid="{D49350AD-747F-42C2-832F-1399B8709D19}"/>
    <cellStyle name="Comma 3 4 2 3 2 3 2 3 2" xfId="42131" xr:uid="{F3A612B2-6249-45FB-BED5-323278D64C5E}"/>
    <cellStyle name="Comma 3 4 2 3 2 3 2 4" xfId="29843" xr:uid="{42E986F2-9123-43DA-A8F7-37962E6D4D9A}"/>
    <cellStyle name="Comma 3 4 2 3 2 3 3" xfId="8339" xr:uid="{3C9DAF9C-3A3F-4EF0-8201-A5900CAD45A8}"/>
    <cellStyle name="Comma 3 4 2 3 2 3 3 2" xfId="20627" xr:uid="{5AF1DC58-2530-4FB0-94E7-1074AB749494}"/>
    <cellStyle name="Comma 3 4 2 3 2 3 3 2 2" xfId="45203" xr:uid="{14A25490-61ED-43C7-87FC-073A00879D52}"/>
    <cellStyle name="Comma 3 4 2 3 2 3 3 3" xfId="32915" xr:uid="{23B73B94-3CA3-4D24-9ECC-8F10CD773913}"/>
    <cellStyle name="Comma 3 4 2 3 2 3 4" xfId="14483" xr:uid="{66AD9748-9287-4FCE-B64C-75850257B71E}"/>
    <cellStyle name="Comma 3 4 2 3 2 3 4 2" xfId="39059" xr:uid="{34D3A725-4731-4EF8-ACE6-F6EAF5764DFB}"/>
    <cellStyle name="Comma 3 4 2 3 2 3 5" xfId="26771" xr:uid="{861604C6-2108-483E-B4CB-59FE6D9175DC}"/>
    <cellStyle name="Comma 3 4 2 3 2 4" xfId="3731" xr:uid="{6F20BEF4-D703-40AF-8FB6-E6FBF3C14CC9}"/>
    <cellStyle name="Comma 3 4 2 3 2 4 2" xfId="9875" xr:uid="{1F509941-EB14-4F29-9BC9-A668E91214D7}"/>
    <cellStyle name="Comma 3 4 2 3 2 4 2 2" xfId="22163" xr:uid="{AC62C0B0-CD97-440A-BD9F-95A97A9043F5}"/>
    <cellStyle name="Comma 3 4 2 3 2 4 2 2 2" xfId="46739" xr:uid="{45A26B09-99D3-440A-A039-06791387D7C2}"/>
    <cellStyle name="Comma 3 4 2 3 2 4 2 3" xfId="34451" xr:uid="{5A56C0D1-429D-4537-BECA-FDB02AC5D556}"/>
    <cellStyle name="Comma 3 4 2 3 2 4 3" xfId="16019" xr:uid="{BF693F33-EC3D-4CFD-BF59-BDDB4569FF90}"/>
    <cellStyle name="Comma 3 4 2 3 2 4 3 2" xfId="40595" xr:uid="{0A5AA562-1B29-41CB-A82E-19CA7130BECB}"/>
    <cellStyle name="Comma 3 4 2 3 2 4 4" xfId="28307" xr:uid="{58940992-BE18-4F55-8979-A35D195A8A55}"/>
    <cellStyle name="Comma 3 4 2 3 2 5" xfId="6803" xr:uid="{C7A57AF0-EE4D-4DCC-8BF4-D84E6F0AED93}"/>
    <cellStyle name="Comma 3 4 2 3 2 5 2" xfId="19091" xr:uid="{442F0154-0796-4BA9-9CA4-86CE96FCD918}"/>
    <cellStyle name="Comma 3 4 2 3 2 5 2 2" xfId="43667" xr:uid="{31B98107-DD0F-43C2-A94F-7FB2DC74AEA8}"/>
    <cellStyle name="Comma 3 4 2 3 2 5 3" xfId="31379" xr:uid="{AF8A85B2-5BAF-4D27-803B-A5B5AEB3B164}"/>
    <cellStyle name="Comma 3 4 2 3 2 6" xfId="12947" xr:uid="{02E587B2-E30F-4322-9AD8-D909FC4C7B5E}"/>
    <cellStyle name="Comma 3 4 2 3 2 6 2" xfId="37523" xr:uid="{4E17F2EC-F7FB-4633-A848-F85828125717}"/>
    <cellStyle name="Comma 3 4 2 3 2 7" xfId="25235" xr:uid="{535CF61F-B0DF-4F8B-95B9-021DEF2DFDE6}"/>
    <cellStyle name="Comma 3 4 2 3 3" xfId="1043" xr:uid="{210C42BF-48B3-4215-9074-4F1EF6CB042A}"/>
    <cellStyle name="Comma 3 4 2 3 3 2" xfId="2579" xr:uid="{45B9BC3B-F685-4857-B496-9440870CD0E2}"/>
    <cellStyle name="Comma 3 4 2 3 3 2 2" xfId="5651" xr:uid="{7AB48306-DBF2-4DC4-93EA-66328338D33E}"/>
    <cellStyle name="Comma 3 4 2 3 3 2 2 2" xfId="11795" xr:uid="{6688FE10-015D-4A90-A645-9C0392B1C225}"/>
    <cellStyle name="Comma 3 4 2 3 3 2 2 2 2" xfId="24083" xr:uid="{70E4057C-B19C-4821-BD84-AACE09BFAB84}"/>
    <cellStyle name="Comma 3 4 2 3 3 2 2 2 2 2" xfId="48659" xr:uid="{C39C5BE6-C1F5-4D1E-821C-42F9179F3F82}"/>
    <cellStyle name="Comma 3 4 2 3 3 2 2 2 3" xfId="36371" xr:uid="{E2E19ED5-BF04-4F96-88AF-5F57500DF876}"/>
    <cellStyle name="Comma 3 4 2 3 3 2 2 3" xfId="17939" xr:uid="{6A5AF2C5-9683-42AF-A47C-D8DE84533B0B}"/>
    <cellStyle name="Comma 3 4 2 3 3 2 2 3 2" xfId="42515" xr:uid="{4C152076-ACA5-4D6D-AB00-ABD5348BE7A9}"/>
    <cellStyle name="Comma 3 4 2 3 3 2 2 4" xfId="30227" xr:uid="{CCEB6C1D-E9C1-4E21-9EFB-B9CA3A2F5AA3}"/>
    <cellStyle name="Comma 3 4 2 3 3 2 3" xfId="8723" xr:uid="{6F565050-74A2-472E-BB3B-57C39AEA336E}"/>
    <cellStyle name="Comma 3 4 2 3 3 2 3 2" xfId="21011" xr:uid="{52D13443-ACF8-40F9-9AB8-47720006A605}"/>
    <cellStyle name="Comma 3 4 2 3 3 2 3 2 2" xfId="45587" xr:uid="{197F09AF-297A-4850-907E-6DD172436F9B}"/>
    <cellStyle name="Comma 3 4 2 3 3 2 3 3" xfId="33299" xr:uid="{249AD9E5-7C70-461E-B0C1-FFB5F18DC8D5}"/>
    <cellStyle name="Comma 3 4 2 3 3 2 4" xfId="14867" xr:uid="{836F69EE-7383-45A9-B117-3BDC7972EDA4}"/>
    <cellStyle name="Comma 3 4 2 3 3 2 4 2" xfId="39443" xr:uid="{C5A17933-A20D-4ECE-9269-5022A7CC6FE4}"/>
    <cellStyle name="Comma 3 4 2 3 3 2 5" xfId="27155" xr:uid="{641E8EDD-1304-4F2A-982D-466825D7FCEE}"/>
    <cellStyle name="Comma 3 4 2 3 3 3" xfId="4115" xr:uid="{592E233B-B070-479A-9C96-CA5C6203DD55}"/>
    <cellStyle name="Comma 3 4 2 3 3 3 2" xfId="10259" xr:uid="{40F444D3-A51E-488E-AAF2-C5C4FF39F08B}"/>
    <cellStyle name="Comma 3 4 2 3 3 3 2 2" xfId="22547" xr:uid="{052FFD7B-FA47-4C08-887A-F09D8AB8D5AC}"/>
    <cellStyle name="Comma 3 4 2 3 3 3 2 2 2" xfId="47123" xr:uid="{08304DF3-1530-4731-9D2E-DCAFD915C36B}"/>
    <cellStyle name="Comma 3 4 2 3 3 3 2 3" xfId="34835" xr:uid="{3C5B959B-BB39-440F-9239-1621B951D6F3}"/>
    <cellStyle name="Comma 3 4 2 3 3 3 3" xfId="16403" xr:uid="{A9C96815-9696-47E0-B1EE-78E1BE443503}"/>
    <cellStyle name="Comma 3 4 2 3 3 3 3 2" xfId="40979" xr:uid="{45E020CC-32FB-44B6-BA5B-76DC6365D745}"/>
    <cellStyle name="Comma 3 4 2 3 3 3 4" xfId="28691" xr:uid="{B6EC58A5-3957-4667-9003-8597BD5A4F01}"/>
    <cellStyle name="Comma 3 4 2 3 3 4" xfId="7187" xr:uid="{1852A1AA-6927-4406-A54F-45A84B475D84}"/>
    <cellStyle name="Comma 3 4 2 3 3 4 2" xfId="19475" xr:uid="{1922D10E-A796-4ABE-A1BB-A29394ED757D}"/>
    <cellStyle name="Comma 3 4 2 3 3 4 2 2" xfId="44051" xr:uid="{2DA2A616-F2CB-4815-B2D9-ABECE1672763}"/>
    <cellStyle name="Comma 3 4 2 3 3 4 3" xfId="31763" xr:uid="{62FCA610-E060-4275-B319-46A0CFDA1469}"/>
    <cellStyle name="Comma 3 4 2 3 3 5" xfId="13331" xr:uid="{1DC1B0C1-8639-4B30-8A28-241BD13FC3E5}"/>
    <cellStyle name="Comma 3 4 2 3 3 5 2" xfId="37907" xr:uid="{F6538B2A-4793-4FEF-825F-5ED547196A5B}"/>
    <cellStyle name="Comma 3 4 2 3 3 6" xfId="25619" xr:uid="{DBE7E473-9D56-44E1-BD2C-CC7048EBCA83}"/>
    <cellStyle name="Comma 3 4 2 3 4" xfId="1811" xr:uid="{7398ED5C-E354-42B1-96BD-74FAA804CA9A}"/>
    <cellStyle name="Comma 3 4 2 3 4 2" xfId="4883" xr:uid="{11993930-D8AF-4E34-BA0A-236B717DC140}"/>
    <cellStyle name="Comma 3 4 2 3 4 2 2" xfId="11027" xr:uid="{81C3811E-3478-4878-A618-2386E735B2B2}"/>
    <cellStyle name="Comma 3 4 2 3 4 2 2 2" xfId="23315" xr:uid="{E30AB60D-7682-4FAB-9CBF-240D9BDFE955}"/>
    <cellStyle name="Comma 3 4 2 3 4 2 2 2 2" xfId="47891" xr:uid="{79381A00-192E-404E-BF6D-62B3E0E8C9D8}"/>
    <cellStyle name="Comma 3 4 2 3 4 2 2 3" xfId="35603" xr:uid="{59E1C961-EBED-4878-B1D4-F34317FC5CB7}"/>
    <cellStyle name="Comma 3 4 2 3 4 2 3" xfId="17171" xr:uid="{E0DFE07E-F937-452B-801E-8906D4D2E114}"/>
    <cellStyle name="Comma 3 4 2 3 4 2 3 2" xfId="41747" xr:uid="{C24F391D-58BE-448F-8D01-BC4152A46391}"/>
    <cellStyle name="Comma 3 4 2 3 4 2 4" xfId="29459" xr:uid="{24CC043C-8AFC-4355-80ED-073C6C7D110F}"/>
    <cellStyle name="Comma 3 4 2 3 4 3" xfId="7955" xr:uid="{1097AE5D-A1A8-4E80-8FBE-D01099043633}"/>
    <cellStyle name="Comma 3 4 2 3 4 3 2" xfId="20243" xr:uid="{762CED1F-B021-40A3-9788-C640C3943F26}"/>
    <cellStyle name="Comma 3 4 2 3 4 3 2 2" xfId="44819" xr:uid="{814C2900-E16A-4517-A41E-1D4F0CD73EA5}"/>
    <cellStyle name="Comma 3 4 2 3 4 3 3" xfId="32531" xr:uid="{837C29D4-5376-439A-B686-5746EA6BEAF5}"/>
    <cellStyle name="Comma 3 4 2 3 4 4" xfId="14099" xr:uid="{3AE79390-3129-4FD3-9E48-61486BAB5F06}"/>
    <cellStyle name="Comma 3 4 2 3 4 4 2" xfId="38675" xr:uid="{0E44A317-AFFA-4716-B443-A0CFC29BB4CD}"/>
    <cellStyle name="Comma 3 4 2 3 4 5" xfId="26387" xr:uid="{60D88630-BBC6-4541-887D-67C0C7772E9E}"/>
    <cellStyle name="Comma 3 4 2 3 5" xfId="3347" xr:uid="{3C5AEA05-2F82-48A0-8391-312D5FD7C4FA}"/>
    <cellStyle name="Comma 3 4 2 3 5 2" xfId="9491" xr:uid="{05FF0D9D-58EB-4EDF-BE49-A84C0E6B91C3}"/>
    <cellStyle name="Comma 3 4 2 3 5 2 2" xfId="21779" xr:uid="{C9A17A51-6EA6-4245-9A31-B827FFC17F9F}"/>
    <cellStyle name="Comma 3 4 2 3 5 2 2 2" xfId="46355" xr:uid="{54E392F2-BADD-4F97-94B1-15651AEE0C1D}"/>
    <cellStyle name="Comma 3 4 2 3 5 2 3" xfId="34067" xr:uid="{1ACD642B-0047-4B5E-BD6B-B5D06C99DBD7}"/>
    <cellStyle name="Comma 3 4 2 3 5 3" xfId="15635" xr:uid="{F3FDB241-47D1-41FD-97C8-EFA89CF78999}"/>
    <cellStyle name="Comma 3 4 2 3 5 3 2" xfId="40211" xr:uid="{C79B3BC5-5F1F-42C9-A896-96B26C478C67}"/>
    <cellStyle name="Comma 3 4 2 3 5 4" xfId="27923" xr:uid="{57317F41-F192-44B3-989C-4C1B71BBBFCA}"/>
    <cellStyle name="Comma 3 4 2 3 6" xfId="6419" xr:uid="{C6759673-A6E2-4397-AB83-A74F8F1F9447}"/>
    <cellStyle name="Comma 3 4 2 3 6 2" xfId="18707" xr:uid="{CB2BF26C-2ADD-4A03-AB29-75AD8E65F1CA}"/>
    <cellStyle name="Comma 3 4 2 3 6 2 2" xfId="43283" xr:uid="{79B3EB56-17ED-4F52-890A-A042005FE71A}"/>
    <cellStyle name="Comma 3 4 2 3 6 3" xfId="30995" xr:uid="{73585B21-F2A2-4F90-80D0-6A82BFAF3203}"/>
    <cellStyle name="Comma 3 4 2 3 7" xfId="12563" xr:uid="{FA746A3D-D329-4AF2-AE56-017F1B456E59}"/>
    <cellStyle name="Comma 3 4 2 3 7 2" xfId="37139" xr:uid="{381DAB2B-B0A8-4ECD-AD62-ACCAFE8159D1}"/>
    <cellStyle name="Comma 3 4 2 3 8" xfId="24851" xr:uid="{9BCD4D54-BD80-4BF9-BA89-BF0EC0F5C1B3}"/>
    <cellStyle name="Comma 3 4 2 4" xfId="467" xr:uid="{BC1E590F-152D-4878-9880-A4DDE9EDAB64}"/>
    <cellStyle name="Comma 3 4 2 4 2" xfId="1235" xr:uid="{1145C725-62C5-4EEA-BC37-0FD5FE372B4D}"/>
    <cellStyle name="Comma 3 4 2 4 2 2" xfId="2771" xr:uid="{B4E70512-F933-4F04-B987-15CBD9966734}"/>
    <cellStyle name="Comma 3 4 2 4 2 2 2" xfId="5843" xr:uid="{A0483C64-8AD3-4978-85D3-AE246242E333}"/>
    <cellStyle name="Comma 3 4 2 4 2 2 2 2" xfId="11987" xr:uid="{DE632E44-2CE0-4923-8D0F-0D5B2E2E526A}"/>
    <cellStyle name="Comma 3 4 2 4 2 2 2 2 2" xfId="24275" xr:uid="{C99B543B-D02D-411B-A647-9028B32C7AF5}"/>
    <cellStyle name="Comma 3 4 2 4 2 2 2 2 2 2" xfId="48851" xr:uid="{11DE7CD5-3187-4FF2-A3CC-B24F790C1849}"/>
    <cellStyle name="Comma 3 4 2 4 2 2 2 2 3" xfId="36563" xr:uid="{CC36198D-DFC4-4471-9666-A6FA8EDF6DEE}"/>
    <cellStyle name="Comma 3 4 2 4 2 2 2 3" xfId="18131" xr:uid="{3A8554FC-F0A9-4658-BA9D-573263E08890}"/>
    <cellStyle name="Comma 3 4 2 4 2 2 2 3 2" xfId="42707" xr:uid="{58879429-F6C9-4E45-9EE7-49D3D57C6C04}"/>
    <cellStyle name="Comma 3 4 2 4 2 2 2 4" xfId="30419" xr:uid="{6F6856FD-D232-4835-BC4B-DA03A8E48263}"/>
    <cellStyle name="Comma 3 4 2 4 2 2 3" xfId="8915" xr:uid="{323FE3B2-F42C-4B5C-9492-DB9955858E82}"/>
    <cellStyle name="Comma 3 4 2 4 2 2 3 2" xfId="21203" xr:uid="{4CD0A023-B282-4599-986D-5C322A75EB37}"/>
    <cellStyle name="Comma 3 4 2 4 2 2 3 2 2" xfId="45779" xr:uid="{B0B42FC9-6A55-4C29-BA80-4D077F4E4770}"/>
    <cellStyle name="Comma 3 4 2 4 2 2 3 3" xfId="33491" xr:uid="{461AE29E-A393-4E6E-A07D-5A6B5DBD114F}"/>
    <cellStyle name="Comma 3 4 2 4 2 2 4" xfId="15059" xr:uid="{4015C041-5F58-4871-9F5C-F60FA7605DF4}"/>
    <cellStyle name="Comma 3 4 2 4 2 2 4 2" xfId="39635" xr:uid="{2061F967-B319-4F39-93C6-160393684DAD}"/>
    <cellStyle name="Comma 3 4 2 4 2 2 5" xfId="27347" xr:uid="{351B6898-3676-4733-917D-A5DC0620DA39}"/>
    <cellStyle name="Comma 3 4 2 4 2 3" xfId="4307" xr:uid="{AB663B4D-E5D6-4490-ABD0-2F49725552CC}"/>
    <cellStyle name="Comma 3 4 2 4 2 3 2" xfId="10451" xr:uid="{3022DA73-C4E3-49D4-A146-864378368486}"/>
    <cellStyle name="Comma 3 4 2 4 2 3 2 2" xfId="22739" xr:uid="{BC4B240E-0251-46BE-BB7E-386FB7F0B01C}"/>
    <cellStyle name="Comma 3 4 2 4 2 3 2 2 2" xfId="47315" xr:uid="{D13B4885-2B39-4804-BF67-185DBA76E4BF}"/>
    <cellStyle name="Comma 3 4 2 4 2 3 2 3" xfId="35027" xr:uid="{0B0F8ED6-4FBD-4CDE-A2FE-86C35CC46323}"/>
    <cellStyle name="Comma 3 4 2 4 2 3 3" xfId="16595" xr:uid="{80CD5CBE-78DC-498A-858E-44A8EC1FE8E1}"/>
    <cellStyle name="Comma 3 4 2 4 2 3 3 2" xfId="41171" xr:uid="{F65C60CC-9460-4916-A660-BD90A7AB0813}"/>
    <cellStyle name="Comma 3 4 2 4 2 3 4" xfId="28883" xr:uid="{FD6780AE-55BF-4FCD-87BD-73208F230EA6}"/>
    <cellStyle name="Comma 3 4 2 4 2 4" xfId="7379" xr:uid="{D8B8FA91-BF66-4DB5-AEAE-E98248B2DA60}"/>
    <cellStyle name="Comma 3 4 2 4 2 4 2" xfId="19667" xr:uid="{3715B7CF-6E0C-4AA9-BD47-BD3BBC9ED1A0}"/>
    <cellStyle name="Comma 3 4 2 4 2 4 2 2" xfId="44243" xr:uid="{D6EDBA20-0FC8-4999-9D33-0D4801048483}"/>
    <cellStyle name="Comma 3 4 2 4 2 4 3" xfId="31955" xr:uid="{01D19F35-EE31-4642-A109-5F70DF6E432D}"/>
    <cellStyle name="Comma 3 4 2 4 2 5" xfId="13523" xr:uid="{3A82E80C-A241-40D0-94FE-A90C2FD938B8}"/>
    <cellStyle name="Comma 3 4 2 4 2 5 2" xfId="38099" xr:uid="{CA4EB262-7FCF-44DE-9491-0D44A6696833}"/>
    <cellStyle name="Comma 3 4 2 4 2 6" xfId="25811" xr:uid="{6FB2C803-5AB9-4A7A-AFF3-04D98DCE12B2}"/>
    <cellStyle name="Comma 3 4 2 4 3" xfId="2003" xr:uid="{67A09D0C-74F1-4564-BA70-7EDB8026D2AA}"/>
    <cellStyle name="Comma 3 4 2 4 3 2" xfId="5075" xr:uid="{B8C65531-254B-4FC7-8806-6ECBB09CAB14}"/>
    <cellStyle name="Comma 3 4 2 4 3 2 2" xfId="11219" xr:uid="{B8E0C7C3-F0CB-475A-A29F-8D9EA34A085F}"/>
    <cellStyle name="Comma 3 4 2 4 3 2 2 2" xfId="23507" xr:uid="{62859EDE-850A-4829-9474-6F0DF125EAE5}"/>
    <cellStyle name="Comma 3 4 2 4 3 2 2 2 2" xfId="48083" xr:uid="{77B3D294-78DC-4293-B6B5-65923031F5FD}"/>
    <cellStyle name="Comma 3 4 2 4 3 2 2 3" xfId="35795" xr:uid="{09024572-4867-4CBA-BEC9-F297BC428F50}"/>
    <cellStyle name="Comma 3 4 2 4 3 2 3" xfId="17363" xr:uid="{D624149E-5C83-4948-9F84-337F7EEA3359}"/>
    <cellStyle name="Comma 3 4 2 4 3 2 3 2" xfId="41939" xr:uid="{E0E1D655-BE33-4113-BEBC-509CFBAE93AB}"/>
    <cellStyle name="Comma 3 4 2 4 3 2 4" xfId="29651" xr:uid="{B2D15BC4-30C5-4FAA-8F8D-0F971C331EEA}"/>
    <cellStyle name="Comma 3 4 2 4 3 3" xfId="8147" xr:uid="{4C67A9B2-83C5-45A2-9AFE-DD327320A15C}"/>
    <cellStyle name="Comma 3 4 2 4 3 3 2" xfId="20435" xr:uid="{BFDA7BB7-F04C-46B2-BF18-B0010E658105}"/>
    <cellStyle name="Comma 3 4 2 4 3 3 2 2" xfId="45011" xr:uid="{6A161359-063E-4DAD-8E9C-14F6D3EEEE18}"/>
    <cellStyle name="Comma 3 4 2 4 3 3 3" xfId="32723" xr:uid="{52E54938-023A-4FC5-AD83-3DE429C97F25}"/>
    <cellStyle name="Comma 3 4 2 4 3 4" xfId="14291" xr:uid="{331849D0-1AF8-496E-ADA8-257705F4A10B}"/>
    <cellStyle name="Comma 3 4 2 4 3 4 2" xfId="38867" xr:uid="{28B47AE5-92DE-4D40-ACF3-AACF82BB76E9}"/>
    <cellStyle name="Comma 3 4 2 4 3 5" xfId="26579" xr:uid="{7C076A12-F053-42DE-A019-C8AEA76F6586}"/>
    <cellStyle name="Comma 3 4 2 4 4" xfId="3539" xr:uid="{8CE90B96-04C8-4D41-936D-79906B0CAF44}"/>
    <cellStyle name="Comma 3 4 2 4 4 2" xfId="9683" xr:uid="{758128D4-B3FC-4988-9054-80326BA4D426}"/>
    <cellStyle name="Comma 3 4 2 4 4 2 2" xfId="21971" xr:uid="{A1F42F59-5376-4A45-B8C1-6EB5315C6406}"/>
    <cellStyle name="Comma 3 4 2 4 4 2 2 2" xfId="46547" xr:uid="{D3C11DCA-4A79-4B5F-BD3A-6DE38E68D300}"/>
    <cellStyle name="Comma 3 4 2 4 4 2 3" xfId="34259" xr:uid="{699BC5C5-D16F-4DD3-9B8A-C483CDBC8675}"/>
    <cellStyle name="Comma 3 4 2 4 4 3" xfId="15827" xr:uid="{E29738C4-F203-4109-86A4-0154E1177D15}"/>
    <cellStyle name="Comma 3 4 2 4 4 3 2" xfId="40403" xr:uid="{612B2BE1-F318-472B-87F3-DD4BF093A907}"/>
    <cellStyle name="Comma 3 4 2 4 4 4" xfId="28115" xr:uid="{38FA4DE4-9049-4C37-ABEE-CE4E540A499A}"/>
    <cellStyle name="Comma 3 4 2 4 5" xfId="6611" xr:uid="{A37EEBA6-E4A1-4C6B-A148-C35FFF4795C6}"/>
    <cellStyle name="Comma 3 4 2 4 5 2" xfId="18899" xr:uid="{E6E4F543-E051-4A41-85C6-990E49AD06EF}"/>
    <cellStyle name="Comma 3 4 2 4 5 2 2" xfId="43475" xr:uid="{74E4380E-0328-4007-BCCF-0FA8F7AE323C}"/>
    <cellStyle name="Comma 3 4 2 4 5 3" xfId="31187" xr:uid="{A64D5F40-96A0-4430-9A26-D737B8A0ACE0}"/>
    <cellStyle name="Comma 3 4 2 4 6" xfId="12755" xr:uid="{D1B2BD9C-98C7-41DB-A4F0-43CD052E1AC9}"/>
    <cellStyle name="Comma 3 4 2 4 6 2" xfId="37331" xr:uid="{D0E8C221-658A-4405-9208-3060067AC0C6}"/>
    <cellStyle name="Comma 3 4 2 4 7" xfId="25043" xr:uid="{7C7E11CD-3099-4F7C-A617-BD6346B98584}"/>
    <cellStyle name="Comma 3 4 2 5" xfId="851" xr:uid="{0132B42B-6145-4E92-A8A5-CAED2671B518}"/>
    <cellStyle name="Comma 3 4 2 5 2" xfId="2387" xr:uid="{35454EE4-C208-4D95-A88F-21F1012564CF}"/>
    <cellStyle name="Comma 3 4 2 5 2 2" xfId="5459" xr:uid="{1735066F-71CD-411B-8075-D3D294CCFD40}"/>
    <cellStyle name="Comma 3 4 2 5 2 2 2" xfId="11603" xr:uid="{80653720-E3DE-4246-B7D7-2AB5AF605F8B}"/>
    <cellStyle name="Comma 3 4 2 5 2 2 2 2" xfId="23891" xr:uid="{8EA9B065-79E3-4694-8A76-D66C714F8C4D}"/>
    <cellStyle name="Comma 3 4 2 5 2 2 2 2 2" xfId="48467" xr:uid="{750CD4B8-56D8-42F4-AB43-B840EF39FE16}"/>
    <cellStyle name="Comma 3 4 2 5 2 2 2 3" xfId="36179" xr:uid="{56F3027E-BB79-43BE-9CBB-4778C4ED1406}"/>
    <cellStyle name="Comma 3 4 2 5 2 2 3" xfId="17747" xr:uid="{D7BF898A-6996-4A56-A12A-C644FCA9553F}"/>
    <cellStyle name="Comma 3 4 2 5 2 2 3 2" xfId="42323" xr:uid="{49B4C7B4-59A4-4678-9E45-86CA1C07E6C6}"/>
    <cellStyle name="Comma 3 4 2 5 2 2 4" xfId="30035" xr:uid="{67330438-C69B-4F54-9D13-DDE0F3026422}"/>
    <cellStyle name="Comma 3 4 2 5 2 3" xfId="8531" xr:uid="{56BB4D0C-629D-4EBF-95BA-413F45071CEA}"/>
    <cellStyle name="Comma 3 4 2 5 2 3 2" xfId="20819" xr:uid="{059046D3-A279-4E0F-987B-833A1824B465}"/>
    <cellStyle name="Comma 3 4 2 5 2 3 2 2" xfId="45395" xr:uid="{8023979A-82F8-4A6B-A865-C5E9A13929CA}"/>
    <cellStyle name="Comma 3 4 2 5 2 3 3" xfId="33107" xr:uid="{6DBB8A76-18AD-43F8-BBCC-1DA1B6883908}"/>
    <cellStyle name="Comma 3 4 2 5 2 4" xfId="14675" xr:uid="{D8BE0A92-9B7C-4FCD-B240-A99967616370}"/>
    <cellStyle name="Comma 3 4 2 5 2 4 2" xfId="39251" xr:uid="{E6BF7B1E-EA44-4A39-BA49-F33E34A57966}"/>
    <cellStyle name="Comma 3 4 2 5 2 5" xfId="26963" xr:uid="{68C1AE1A-EEA0-4CD6-8622-63FAEE0252F9}"/>
    <cellStyle name="Comma 3 4 2 5 3" xfId="3923" xr:uid="{73750F87-BA33-4D03-95EB-5B0E2BFF49C6}"/>
    <cellStyle name="Comma 3 4 2 5 3 2" xfId="10067" xr:uid="{7E9F8564-7424-43C5-9373-4D4AD1296787}"/>
    <cellStyle name="Comma 3 4 2 5 3 2 2" xfId="22355" xr:uid="{F852B336-9186-4D4F-8B73-33F2047EE009}"/>
    <cellStyle name="Comma 3 4 2 5 3 2 2 2" xfId="46931" xr:uid="{48176136-A87E-4AE5-A98D-214DDED28921}"/>
    <cellStyle name="Comma 3 4 2 5 3 2 3" xfId="34643" xr:uid="{D1ECD31F-978E-404E-9269-CE6F183A1954}"/>
    <cellStyle name="Comma 3 4 2 5 3 3" xfId="16211" xr:uid="{C488F7F4-2029-40F9-845C-715C13AC27F1}"/>
    <cellStyle name="Comma 3 4 2 5 3 3 2" xfId="40787" xr:uid="{991A29B5-25AD-40B4-960C-D28579ABBAAB}"/>
    <cellStyle name="Comma 3 4 2 5 3 4" xfId="28499" xr:uid="{2EE532BB-096D-4919-88B0-FC3540248B38}"/>
    <cellStyle name="Comma 3 4 2 5 4" xfId="6995" xr:uid="{EE13D98C-8AAB-4501-B117-61A63C9C8E6C}"/>
    <cellStyle name="Comma 3 4 2 5 4 2" xfId="19283" xr:uid="{5BEFB121-59CD-4264-9C57-2E46F12512C9}"/>
    <cellStyle name="Comma 3 4 2 5 4 2 2" xfId="43859" xr:uid="{E7F76703-C9D7-4920-BF44-AB61EE711FAD}"/>
    <cellStyle name="Comma 3 4 2 5 4 3" xfId="31571" xr:uid="{A64F85F5-C245-428B-823B-F9224E5260CF}"/>
    <cellStyle name="Comma 3 4 2 5 5" xfId="13139" xr:uid="{38525897-C466-440D-9ACF-5081D4EAAFB7}"/>
    <cellStyle name="Comma 3 4 2 5 5 2" xfId="37715" xr:uid="{737484E5-7AE9-4787-BB00-96BAA7BCC40D}"/>
    <cellStyle name="Comma 3 4 2 5 6" xfId="25427" xr:uid="{4568DD34-7C8D-4A7D-B176-6CA0D569B562}"/>
    <cellStyle name="Comma 3 4 2 6" xfId="1619" xr:uid="{0C05863A-86AA-4BD0-AC8D-D6608ADC6B96}"/>
    <cellStyle name="Comma 3 4 2 6 2" xfId="4691" xr:uid="{82E06773-B92F-4C8F-9FBC-0A1DD3A19DCF}"/>
    <cellStyle name="Comma 3 4 2 6 2 2" xfId="10835" xr:uid="{1499FBF7-BC62-4452-917F-F92C238B98BA}"/>
    <cellStyle name="Comma 3 4 2 6 2 2 2" xfId="23123" xr:uid="{687B2AB9-39D9-4FE8-8327-55972E8B5ABC}"/>
    <cellStyle name="Comma 3 4 2 6 2 2 2 2" xfId="47699" xr:uid="{087F6E33-4A7D-4685-9C3A-F86B6C924FDC}"/>
    <cellStyle name="Comma 3 4 2 6 2 2 3" xfId="35411" xr:uid="{F612F07D-AE5D-4776-8B54-3AB75EAC500D}"/>
    <cellStyle name="Comma 3 4 2 6 2 3" xfId="16979" xr:uid="{9830FA62-3A71-42F0-AD6A-2ED96DDC7B53}"/>
    <cellStyle name="Comma 3 4 2 6 2 3 2" xfId="41555" xr:uid="{B59311A4-E2FF-4DF9-8241-E9806470F8C5}"/>
    <cellStyle name="Comma 3 4 2 6 2 4" xfId="29267" xr:uid="{C24772EC-9C2F-4177-B59E-DC34C2C343AF}"/>
    <cellStyle name="Comma 3 4 2 6 3" xfId="7763" xr:uid="{42DEBF98-FF35-4290-AC85-2FA8E62EE56C}"/>
    <cellStyle name="Comma 3 4 2 6 3 2" xfId="20051" xr:uid="{B8E9A304-A73A-458D-9599-68E7D8B93043}"/>
    <cellStyle name="Comma 3 4 2 6 3 2 2" xfId="44627" xr:uid="{7768BEB8-0AF7-4E2B-9127-2021043786F7}"/>
    <cellStyle name="Comma 3 4 2 6 3 3" xfId="32339" xr:uid="{4448EC6F-D339-4CEA-B506-90DC25EA4B38}"/>
    <cellStyle name="Comma 3 4 2 6 4" xfId="13907" xr:uid="{7B140632-9B32-4B4D-B9DC-9136A48096E3}"/>
    <cellStyle name="Comma 3 4 2 6 4 2" xfId="38483" xr:uid="{A624EA22-FF94-433C-A597-74DBC5DB5F51}"/>
    <cellStyle name="Comma 3 4 2 6 5" xfId="26195" xr:uid="{41F6CC20-4F73-4C36-B821-F9AB47081530}"/>
    <cellStyle name="Comma 3 4 2 7" xfId="3155" xr:uid="{E40EA417-FBF4-4E1F-8BEC-52C01BC69113}"/>
    <cellStyle name="Comma 3 4 2 7 2" xfId="9299" xr:uid="{A5CCD4D3-B0EA-4E01-904D-3C35BCD84A74}"/>
    <cellStyle name="Comma 3 4 2 7 2 2" xfId="21587" xr:uid="{E328B03E-330F-4FDE-B24E-7F58B3DAE1F3}"/>
    <cellStyle name="Comma 3 4 2 7 2 2 2" xfId="46163" xr:uid="{2EE0C2E0-6FEA-4BF1-ABE1-BE0A53720169}"/>
    <cellStyle name="Comma 3 4 2 7 2 3" xfId="33875" xr:uid="{2FF9F726-A131-4FD0-9EB8-99DABD0C9FF8}"/>
    <cellStyle name="Comma 3 4 2 7 3" xfId="15443" xr:uid="{4790ACAF-4EEA-44FC-B8FA-D1EF7EF0B3C4}"/>
    <cellStyle name="Comma 3 4 2 7 3 2" xfId="40019" xr:uid="{AB8BDC46-1C4D-4FAC-B43D-C5D65441AACD}"/>
    <cellStyle name="Comma 3 4 2 7 4" xfId="27731" xr:uid="{DBD0C1BA-D146-44E3-AB91-FE0F8E74F74C}"/>
    <cellStyle name="Comma 3 4 2 8" xfId="6227" xr:uid="{84E7A5D5-AB59-401C-BCFF-E4ECA2050E2F}"/>
    <cellStyle name="Comma 3 4 2 8 2" xfId="18515" xr:uid="{5D758B00-D064-45B4-A9D1-0589F80477DF}"/>
    <cellStyle name="Comma 3 4 2 8 2 2" xfId="43091" xr:uid="{3BF1B9D5-B0B9-49A3-8609-DE075184D6C2}"/>
    <cellStyle name="Comma 3 4 2 8 3" xfId="30803" xr:uid="{42929065-092E-422C-B8E7-0013DB9E1AC1}"/>
    <cellStyle name="Comma 3 4 2 9" xfId="12371" xr:uid="{CBC4063C-A996-46E7-A2BA-E1E0EEFF445E}"/>
    <cellStyle name="Comma 3 4 2 9 2" xfId="36947" xr:uid="{06D81196-5D45-48B0-9734-E2E8E4949C07}"/>
    <cellStyle name="Comma 3 4 3" xfId="131" xr:uid="{D44F1C4F-8C2B-4EA3-A478-FB4AC717FD6E}"/>
    <cellStyle name="Comma 3 4 3 2" xfId="323" xr:uid="{9D942B47-7961-4C6E-ACC1-5EAD984B141D}"/>
    <cellStyle name="Comma 3 4 3 2 2" xfId="707" xr:uid="{23787BB0-8C3F-4EC8-8E2B-2D7FF30DBF3B}"/>
    <cellStyle name="Comma 3 4 3 2 2 2" xfId="1475" xr:uid="{ED3426E8-C718-4FC8-88EA-3B719A531715}"/>
    <cellStyle name="Comma 3 4 3 2 2 2 2" xfId="3011" xr:uid="{3AE2DAA4-91ED-4E85-B7A8-4C908093039D}"/>
    <cellStyle name="Comma 3 4 3 2 2 2 2 2" xfId="6083" xr:uid="{E5F2ECE0-FE1A-48A7-8016-2B090A04EDFE}"/>
    <cellStyle name="Comma 3 4 3 2 2 2 2 2 2" xfId="12227" xr:uid="{24A181E7-A1F8-490C-AB23-53FF69E6A5B2}"/>
    <cellStyle name="Comma 3 4 3 2 2 2 2 2 2 2" xfId="24515" xr:uid="{575F315C-EFCF-4015-B68B-4C8A1B06A36D}"/>
    <cellStyle name="Comma 3 4 3 2 2 2 2 2 2 2 2" xfId="49091" xr:uid="{07A12B61-E272-4DEF-B9F4-A332A37AE3F9}"/>
    <cellStyle name="Comma 3 4 3 2 2 2 2 2 2 3" xfId="36803" xr:uid="{1853EA4F-EB8F-47BA-94EA-45919FDDAFA6}"/>
    <cellStyle name="Comma 3 4 3 2 2 2 2 2 3" xfId="18371" xr:uid="{5BDC756D-6DBA-45D7-BCF2-D85073249FC4}"/>
    <cellStyle name="Comma 3 4 3 2 2 2 2 2 3 2" xfId="42947" xr:uid="{166E2F21-4158-44A9-B034-CACF8D4B669B}"/>
    <cellStyle name="Comma 3 4 3 2 2 2 2 2 4" xfId="30659" xr:uid="{C08CAB9F-0F07-4C5D-AB57-AC122F978226}"/>
    <cellStyle name="Comma 3 4 3 2 2 2 2 3" xfId="9155" xr:uid="{D34FCF4E-18AE-4F9E-8817-3D8316BAAA75}"/>
    <cellStyle name="Comma 3 4 3 2 2 2 2 3 2" xfId="21443" xr:uid="{A8B09D78-5556-49E9-B5CF-31679FCAFDBF}"/>
    <cellStyle name="Comma 3 4 3 2 2 2 2 3 2 2" xfId="46019" xr:uid="{00B31D18-3A7F-4522-AB5F-4A9BBA486F85}"/>
    <cellStyle name="Comma 3 4 3 2 2 2 2 3 3" xfId="33731" xr:uid="{7E432815-25B5-4A8D-9802-1051EC9CF27D}"/>
    <cellStyle name="Comma 3 4 3 2 2 2 2 4" xfId="15299" xr:uid="{E7B6E1EA-BCE7-4062-96E8-C9B641CD9524}"/>
    <cellStyle name="Comma 3 4 3 2 2 2 2 4 2" xfId="39875" xr:uid="{141B6641-8F9F-4583-8542-C457321D3927}"/>
    <cellStyle name="Comma 3 4 3 2 2 2 2 5" xfId="27587" xr:uid="{B106D4DD-7634-4896-9513-9EA4F7FC48E3}"/>
    <cellStyle name="Comma 3 4 3 2 2 2 3" xfId="4547" xr:uid="{900A93F7-FF29-4611-B53E-67A4F069428D}"/>
    <cellStyle name="Comma 3 4 3 2 2 2 3 2" xfId="10691" xr:uid="{A0D3E18E-90BE-428B-A278-F46625431597}"/>
    <cellStyle name="Comma 3 4 3 2 2 2 3 2 2" xfId="22979" xr:uid="{4D80C2E2-C5A0-4823-95CD-A2FE1A38B0D9}"/>
    <cellStyle name="Comma 3 4 3 2 2 2 3 2 2 2" xfId="47555" xr:uid="{6C62F1A8-B7A6-43E9-B430-DFB343224A14}"/>
    <cellStyle name="Comma 3 4 3 2 2 2 3 2 3" xfId="35267" xr:uid="{59DE2838-AD38-4576-979C-2CAF7429DEE3}"/>
    <cellStyle name="Comma 3 4 3 2 2 2 3 3" xfId="16835" xr:uid="{844C7362-50AB-42B8-AE63-0632D5238A67}"/>
    <cellStyle name="Comma 3 4 3 2 2 2 3 3 2" xfId="41411" xr:uid="{76B608FB-AA0E-4F05-AAF2-9D9045442899}"/>
    <cellStyle name="Comma 3 4 3 2 2 2 3 4" xfId="29123" xr:uid="{58061F3E-EBED-42CC-8C23-6F411355711A}"/>
    <cellStyle name="Comma 3 4 3 2 2 2 4" xfId="7619" xr:uid="{1DD93C45-9028-4429-BF85-40C898B1FD1C}"/>
    <cellStyle name="Comma 3 4 3 2 2 2 4 2" xfId="19907" xr:uid="{CBF3707E-22B9-4F84-9B79-9EC7382F9879}"/>
    <cellStyle name="Comma 3 4 3 2 2 2 4 2 2" xfId="44483" xr:uid="{A8C153A7-7AB0-439B-9A11-5D5B401D3D59}"/>
    <cellStyle name="Comma 3 4 3 2 2 2 4 3" xfId="32195" xr:uid="{A6D8F57D-5E79-46CB-8F5A-1307F10D8D4D}"/>
    <cellStyle name="Comma 3 4 3 2 2 2 5" xfId="13763" xr:uid="{5210E9F1-9C51-4D39-901A-55EC981380A0}"/>
    <cellStyle name="Comma 3 4 3 2 2 2 5 2" xfId="38339" xr:uid="{A222E5D3-63D9-4A28-8BF1-A3637E906344}"/>
    <cellStyle name="Comma 3 4 3 2 2 2 6" xfId="26051" xr:uid="{F9FD0B5B-7433-488E-8007-863E8914629F}"/>
    <cellStyle name="Comma 3 4 3 2 2 3" xfId="2243" xr:uid="{9EA6D2FC-885D-451F-AF16-4550C796C529}"/>
    <cellStyle name="Comma 3 4 3 2 2 3 2" xfId="5315" xr:uid="{D742CABF-B842-4DAD-8B80-5573852A6F3C}"/>
    <cellStyle name="Comma 3 4 3 2 2 3 2 2" xfId="11459" xr:uid="{C7904F7B-D04C-462E-B956-E06EF2C03E61}"/>
    <cellStyle name="Comma 3 4 3 2 2 3 2 2 2" xfId="23747" xr:uid="{3069220B-01F5-44B7-96DB-3FA2D24CF7B4}"/>
    <cellStyle name="Comma 3 4 3 2 2 3 2 2 2 2" xfId="48323" xr:uid="{4AB4AEB5-A315-4A38-9114-5A12E0BE11C5}"/>
    <cellStyle name="Comma 3 4 3 2 2 3 2 2 3" xfId="36035" xr:uid="{02B48D50-5F23-45A4-B060-F44258BA269B}"/>
    <cellStyle name="Comma 3 4 3 2 2 3 2 3" xfId="17603" xr:uid="{CA437DD4-CCA7-49A4-9103-AB0165060E82}"/>
    <cellStyle name="Comma 3 4 3 2 2 3 2 3 2" xfId="42179" xr:uid="{5FD97759-F8E6-4184-9A2C-95AD6C49035B}"/>
    <cellStyle name="Comma 3 4 3 2 2 3 2 4" xfId="29891" xr:uid="{865B9BF1-11D6-4BF6-8C70-E458993C27CA}"/>
    <cellStyle name="Comma 3 4 3 2 2 3 3" xfId="8387" xr:uid="{549C4BBE-1856-44F7-895B-DE4BBBDC1978}"/>
    <cellStyle name="Comma 3 4 3 2 2 3 3 2" xfId="20675" xr:uid="{CED6B6BE-452B-43E8-8B8D-5D70527C7C51}"/>
    <cellStyle name="Comma 3 4 3 2 2 3 3 2 2" xfId="45251" xr:uid="{30509F9D-2B5A-4468-B8BA-AC7D28D461F1}"/>
    <cellStyle name="Comma 3 4 3 2 2 3 3 3" xfId="32963" xr:uid="{57A75413-8F73-4F81-821A-34E100C8A714}"/>
    <cellStyle name="Comma 3 4 3 2 2 3 4" xfId="14531" xr:uid="{66E638CF-1087-428E-AF11-4554C7F05E17}"/>
    <cellStyle name="Comma 3 4 3 2 2 3 4 2" xfId="39107" xr:uid="{152F154D-8729-44F8-8C1B-243BAE0ECFFD}"/>
    <cellStyle name="Comma 3 4 3 2 2 3 5" xfId="26819" xr:uid="{303EBCD7-F06B-41EA-945A-629E5B09A01A}"/>
    <cellStyle name="Comma 3 4 3 2 2 4" xfId="3779" xr:uid="{87D03B23-1498-445B-93FE-BF1CC991AE05}"/>
    <cellStyle name="Comma 3 4 3 2 2 4 2" xfId="9923" xr:uid="{D20DD329-7FB9-4C10-9F01-0645FF0796B9}"/>
    <cellStyle name="Comma 3 4 3 2 2 4 2 2" xfId="22211" xr:uid="{73E5F9D8-A9AA-4E10-A521-D16560575EE7}"/>
    <cellStyle name="Comma 3 4 3 2 2 4 2 2 2" xfId="46787" xr:uid="{9E6C1C59-17EC-4A43-B238-82E195FBE299}"/>
    <cellStyle name="Comma 3 4 3 2 2 4 2 3" xfId="34499" xr:uid="{F35B66A1-B27C-49FF-AB35-CFA2102D87A6}"/>
    <cellStyle name="Comma 3 4 3 2 2 4 3" xfId="16067" xr:uid="{C5F4202E-FCB6-4C1B-950B-38D19E0703A3}"/>
    <cellStyle name="Comma 3 4 3 2 2 4 3 2" xfId="40643" xr:uid="{B60E138E-484E-4C5A-9381-BE3F9479B29A}"/>
    <cellStyle name="Comma 3 4 3 2 2 4 4" xfId="28355" xr:uid="{78896200-5F33-4DE0-8C4C-4F411135D0A2}"/>
    <cellStyle name="Comma 3 4 3 2 2 5" xfId="6851" xr:uid="{DA2D5D67-07B1-4820-BB77-CF6ABCDEFF15}"/>
    <cellStyle name="Comma 3 4 3 2 2 5 2" xfId="19139" xr:uid="{E6A44E96-542A-457B-97DD-AA2790B22D72}"/>
    <cellStyle name="Comma 3 4 3 2 2 5 2 2" xfId="43715" xr:uid="{B94EEA66-F1CE-4FBD-A014-85AEED81D816}"/>
    <cellStyle name="Comma 3 4 3 2 2 5 3" xfId="31427" xr:uid="{239C174F-6ACC-459C-B733-CBC18D455501}"/>
    <cellStyle name="Comma 3 4 3 2 2 6" xfId="12995" xr:uid="{162C77F5-C45D-46FB-BEDE-3C6CB0B35451}"/>
    <cellStyle name="Comma 3 4 3 2 2 6 2" xfId="37571" xr:uid="{9BB34F3D-0577-43E3-AE42-D7AC285E320F}"/>
    <cellStyle name="Comma 3 4 3 2 2 7" xfId="25283" xr:uid="{A6F84233-99D7-415F-8B14-EF52506D9526}"/>
    <cellStyle name="Comma 3 4 3 2 3" xfId="1091" xr:uid="{B0CC539E-45C5-40EC-AA61-C7E079E4AFFA}"/>
    <cellStyle name="Comma 3 4 3 2 3 2" xfId="2627" xr:uid="{F2990A97-49CF-42B2-952E-44F2F34019AD}"/>
    <cellStyle name="Comma 3 4 3 2 3 2 2" xfId="5699" xr:uid="{853FBD93-1E9F-4D2F-A3DA-5C64BB1D1626}"/>
    <cellStyle name="Comma 3 4 3 2 3 2 2 2" xfId="11843" xr:uid="{12DDDCAA-6501-46D8-BBD7-911148C0E65A}"/>
    <cellStyle name="Comma 3 4 3 2 3 2 2 2 2" xfId="24131" xr:uid="{9D84EDD4-DDFC-4835-9B70-454DD8C7B18A}"/>
    <cellStyle name="Comma 3 4 3 2 3 2 2 2 2 2" xfId="48707" xr:uid="{87035105-1B23-4399-8292-702C8B69976A}"/>
    <cellStyle name="Comma 3 4 3 2 3 2 2 2 3" xfId="36419" xr:uid="{E87843DF-B3DC-4952-8395-3AF569017D8C}"/>
    <cellStyle name="Comma 3 4 3 2 3 2 2 3" xfId="17987" xr:uid="{CF235723-2789-4AED-B42C-A65A4D641E99}"/>
    <cellStyle name="Comma 3 4 3 2 3 2 2 3 2" xfId="42563" xr:uid="{B25A4266-E3D3-43EC-A52F-4F18EF9F5344}"/>
    <cellStyle name="Comma 3 4 3 2 3 2 2 4" xfId="30275" xr:uid="{84BCF7D6-B748-4630-807E-47420C49CA82}"/>
    <cellStyle name="Comma 3 4 3 2 3 2 3" xfId="8771" xr:uid="{80D3D12D-4632-42C1-B57F-FE3B9C24A369}"/>
    <cellStyle name="Comma 3 4 3 2 3 2 3 2" xfId="21059" xr:uid="{C814F130-58BB-47B4-8580-A0C4B538E80C}"/>
    <cellStyle name="Comma 3 4 3 2 3 2 3 2 2" xfId="45635" xr:uid="{016AB7FF-8C25-4B01-B7A5-D2C7DDF48AB2}"/>
    <cellStyle name="Comma 3 4 3 2 3 2 3 3" xfId="33347" xr:uid="{C59C6664-60AD-4F03-A7C3-CF590A6220AF}"/>
    <cellStyle name="Comma 3 4 3 2 3 2 4" xfId="14915" xr:uid="{F6E013E0-F42F-43DA-8FD6-DFB210CFAEAC}"/>
    <cellStyle name="Comma 3 4 3 2 3 2 4 2" xfId="39491" xr:uid="{10C7F6C4-D49E-4A18-8E89-9C0C8EEC0DB2}"/>
    <cellStyle name="Comma 3 4 3 2 3 2 5" xfId="27203" xr:uid="{3CC0B09B-8436-4FC7-855D-E508BDE05743}"/>
    <cellStyle name="Comma 3 4 3 2 3 3" xfId="4163" xr:uid="{59A52D52-1A76-4D70-9C84-1B946F1CF38A}"/>
    <cellStyle name="Comma 3 4 3 2 3 3 2" xfId="10307" xr:uid="{F9501556-AD09-493D-9A45-1FBAA412C75F}"/>
    <cellStyle name="Comma 3 4 3 2 3 3 2 2" xfId="22595" xr:uid="{563DE9BA-A147-458B-BA91-B3EB998B5BDB}"/>
    <cellStyle name="Comma 3 4 3 2 3 3 2 2 2" xfId="47171" xr:uid="{95959965-09C1-4262-B3E7-6961C86CC3EA}"/>
    <cellStyle name="Comma 3 4 3 2 3 3 2 3" xfId="34883" xr:uid="{D7113F66-3A4F-4E61-BB07-9E7A90F0D166}"/>
    <cellStyle name="Comma 3 4 3 2 3 3 3" xfId="16451" xr:uid="{8EC8F9C6-5117-40FE-96D8-C1F74F7BFECC}"/>
    <cellStyle name="Comma 3 4 3 2 3 3 3 2" xfId="41027" xr:uid="{2B632F3A-B7B5-4821-87C2-764C9A8D2060}"/>
    <cellStyle name="Comma 3 4 3 2 3 3 4" xfId="28739" xr:uid="{5F03F168-3D3A-413E-9908-C14FAD5F95D1}"/>
    <cellStyle name="Comma 3 4 3 2 3 4" xfId="7235" xr:uid="{2C0E46AF-69A4-43E6-B89A-FCC7E870BA7D}"/>
    <cellStyle name="Comma 3 4 3 2 3 4 2" xfId="19523" xr:uid="{324EA351-0FCB-4074-996C-26D1DF38AF1A}"/>
    <cellStyle name="Comma 3 4 3 2 3 4 2 2" xfId="44099" xr:uid="{004A5C4B-8081-4CB4-9F6D-924FA0E91AD9}"/>
    <cellStyle name="Comma 3 4 3 2 3 4 3" xfId="31811" xr:uid="{E9203323-CF63-44D7-BBE0-5FF3C0704F69}"/>
    <cellStyle name="Comma 3 4 3 2 3 5" xfId="13379" xr:uid="{6E34F696-8CB1-4F78-B5AF-1465CCBC5CB8}"/>
    <cellStyle name="Comma 3 4 3 2 3 5 2" xfId="37955" xr:uid="{5FC1B29F-5B8A-46A8-A3B5-129E488BAFFB}"/>
    <cellStyle name="Comma 3 4 3 2 3 6" xfId="25667" xr:uid="{3EC68FCB-1AD0-469A-A4BF-C030BDCA43A7}"/>
    <cellStyle name="Comma 3 4 3 2 4" xfId="1859" xr:uid="{8A6FF7C9-34DC-4D91-A507-27E4BBCC7ECF}"/>
    <cellStyle name="Comma 3 4 3 2 4 2" xfId="4931" xr:uid="{17240799-C05F-4278-A505-C421FC9B5091}"/>
    <cellStyle name="Comma 3 4 3 2 4 2 2" xfId="11075" xr:uid="{DC859CAC-7FA6-402A-8383-AED8C6462453}"/>
    <cellStyle name="Comma 3 4 3 2 4 2 2 2" xfId="23363" xr:uid="{0EFB5FA5-BFD0-4CB6-A12C-10F24BFE4999}"/>
    <cellStyle name="Comma 3 4 3 2 4 2 2 2 2" xfId="47939" xr:uid="{7421189A-4957-47D8-BFA8-5EC3BEB4153F}"/>
    <cellStyle name="Comma 3 4 3 2 4 2 2 3" xfId="35651" xr:uid="{BEF501C5-9F8C-47DF-A913-C89EC0C5E37C}"/>
    <cellStyle name="Comma 3 4 3 2 4 2 3" xfId="17219" xr:uid="{914BC190-6CDC-4C88-A5C1-829539EB5FCC}"/>
    <cellStyle name="Comma 3 4 3 2 4 2 3 2" xfId="41795" xr:uid="{479F398B-34EE-4560-A39B-73EE41460FC7}"/>
    <cellStyle name="Comma 3 4 3 2 4 2 4" xfId="29507" xr:uid="{B55A7963-DE82-434F-9A69-25B40C1437AE}"/>
    <cellStyle name="Comma 3 4 3 2 4 3" xfId="8003" xr:uid="{216A9B0B-3086-4831-B549-2CBAB008F3AA}"/>
    <cellStyle name="Comma 3 4 3 2 4 3 2" xfId="20291" xr:uid="{7CF58DE8-0E97-4676-A76D-C50D5601512D}"/>
    <cellStyle name="Comma 3 4 3 2 4 3 2 2" xfId="44867" xr:uid="{E2108E5B-832C-429F-993A-D34E67466B18}"/>
    <cellStyle name="Comma 3 4 3 2 4 3 3" xfId="32579" xr:uid="{32BCB977-7069-43AF-9E46-B62258558C29}"/>
    <cellStyle name="Comma 3 4 3 2 4 4" xfId="14147" xr:uid="{72759E51-5B7A-4E78-82EC-82ABBF5DD684}"/>
    <cellStyle name="Comma 3 4 3 2 4 4 2" xfId="38723" xr:uid="{56CC1AFC-2A12-48C9-8D99-4155FF64C03D}"/>
    <cellStyle name="Comma 3 4 3 2 4 5" xfId="26435" xr:uid="{DAFE8E4D-2EDA-45BF-9564-7391D3D4D2FC}"/>
    <cellStyle name="Comma 3 4 3 2 5" xfId="3395" xr:uid="{74B9F7F7-FA59-4A2E-997B-70CE6687DA89}"/>
    <cellStyle name="Comma 3 4 3 2 5 2" xfId="9539" xr:uid="{E6E3F941-66FE-40C0-A3AE-A48EB53B50F0}"/>
    <cellStyle name="Comma 3 4 3 2 5 2 2" xfId="21827" xr:uid="{D9983ADE-40F3-4973-83D0-94252E451F08}"/>
    <cellStyle name="Comma 3 4 3 2 5 2 2 2" xfId="46403" xr:uid="{87F02DFF-0157-47AF-BEA6-5EEEE46208B4}"/>
    <cellStyle name="Comma 3 4 3 2 5 2 3" xfId="34115" xr:uid="{0A3C082F-D4C4-4ED7-880E-A4E9CE5DB9FD}"/>
    <cellStyle name="Comma 3 4 3 2 5 3" xfId="15683" xr:uid="{C8C1D757-E315-4881-8C38-13AE47347C6D}"/>
    <cellStyle name="Comma 3 4 3 2 5 3 2" xfId="40259" xr:uid="{FFA2D68E-6571-41B9-979B-3BFECC01A3A8}"/>
    <cellStyle name="Comma 3 4 3 2 5 4" xfId="27971" xr:uid="{C65C66BD-335A-4A2B-BEEE-4DA33EC2AB09}"/>
    <cellStyle name="Comma 3 4 3 2 6" xfId="6467" xr:uid="{404323DB-00F4-4307-9713-401B7E2FC9CA}"/>
    <cellStyle name="Comma 3 4 3 2 6 2" xfId="18755" xr:uid="{59CE762D-3698-4A60-BCD1-26FF1271C840}"/>
    <cellStyle name="Comma 3 4 3 2 6 2 2" xfId="43331" xr:uid="{24AA395A-44C7-4B5C-8065-29651D834516}"/>
    <cellStyle name="Comma 3 4 3 2 6 3" xfId="31043" xr:uid="{E170B538-A265-41B3-A521-26E530458122}"/>
    <cellStyle name="Comma 3 4 3 2 7" xfId="12611" xr:uid="{F15AC0D8-CDEA-4CFB-A484-620D13F8F751}"/>
    <cellStyle name="Comma 3 4 3 2 7 2" xfId="37187" xr:uid="{2E379ABC-705B-4889-8A55-443DA371ABE9}"/>
    <cellStyle name="Comma 3 4 3 2 8" xfId="24899" xr:uid="{26A2CD82-8F3F-44D6-96BC-97A2DDA10395}"/>
    <cellStyle name="Comma 3 4 3 3" xfId="515" xr:uid="{AACC94A3-71D1-468F-ACD4-4C605718A5E5}"/>
    <cellStyle name="Comma 3 4 3 3 2" xfId="1283" xr:uid="{D277F302-671B-4FE9-AD97-86FD85DD7C9A}"/>
    <cellStyle name="Comma 3 4 3 3 2 2" xfId="2819" xr:uid="{A9B896DF-FB83-4A4D-B0F9-1C5B72D23634}"/>
    <cellStyle name="Comma 3 4 3 3 2 2 2" xfId="5891" xr:uid="{209C0547-901B-49F8-8A09-AB1F5E712473}"/>
    <cellStyle name="Comma 3 4 3 3 2 2 2 2" xfId="12035" xr:uid="{344240D0-158F-46AC-BEB1-6DE51498030E}"/>
    <cellStyle name="Comma 3 4 3 3 2 2 2 2 2" xfId="24323" xr:uid="{49CE3B94-264A-4D86-8C3D-D5C6C1D20FEB}"/>
    <cellStyle name="Comma 3 4 3 3 2 2 2 2 2 2" xfId="48899" xr:uid="{654DA59A-8ED4-44FD-A722-B96A37C3BBA8}"/>
    <cellStyle name="Comma 3 4 3 3 2 2 2 2 3" xfId="36611" xr:uid="{0E940F7A-A2DF-4238-A040-8E45975C33B3}"/>
    <cellStyle name="Comma 3 4 3 3 2 2 2 3" xfId="18179" xr:uid="{7846DE90-BDBE-4FAE-89B2-3A01A96865D2}"/>
    <cellStyle name="Comma 3 4 3 3 2 2 2 3 2" xfId="42755" xr:uid="{F168C096-3357-4D88-8D77-6529A88A8939}"/>
    <cellStyle name="Comma 3 4 3 3 2 2 2 4" xfId="30467" xr:uid="{FCEE944A-6583-4BDF-8911-378359EC9B7B}"/>
    <cellStyle name="Comma 3 4 3 3 2 2 3" xfId="8963" xr:uid="{C459FC72-7A81-4301-AFAC-02397CC63BA9}"/>
    <cellStyle name="Comma 3 4 3 3 2 2 3 2" xfId="21251" xr:uid="{75720B50-6350-4319-98BE-10236B65F0C4}"/>
    <cellStyle name="Comma 3 4 3 3 2 2 3 2 2" xfId="45827" xr:uid="{46B4920F-6D7F-40B7-A422-94C029252640}"/>
    <cellStyle name="Comma 3 4 3 3 2 2 3 3" xfId="33539" xr:uid="{14E45B06-E4B8-4360-A24A-67FD113B8372}"/>
    <cellStyle name="Comma 3 4 3 3 2 2 4" xfId="15107" xr:uid="{134649AA-4570-4FBA-A3F7-EC38959D9004}"/>
    <cellStyle name="Comma 3 4 3 3 2 2 4 2" xfId="39683" xr:uid="{C55C71EB-BCB5-4771-A68D-F4C456FE41A9}"/>
    <cellStyle name="Comma 3 4 3 3 2 2 5" xfId="27395" xr:uid="{75A06821-52C5-4547-9E3C-A1A010C65E90}"/>
    <cellStyle name="Comma 3 4 3 3 2 3" xfId="4355" xr:uid="{B4DCF1B2-6B4C-4ABF-802E-2D7347AA782F}"/>
    <cellStyle name="Comma 3 4 3 3 2 3 2" xfId="10499" xr:uid="{E791E588-C06A-4EA3-8EA8-DD5C1CD1D744}"/>
    <cellStyle name="Comma 3 4 3 3 2 3 2 2" xfId="22787" xr:uid="{F899096C-386B-46F4-B3FC-FEA7C507F849}"/>
    <cellStyle name="Comma 3 4 3 3 2 3 2 2 2" xfId="47363" xr:uid="{3215535F-28CC-440C-99A7-4D2BA27BB3A2}"/>
    <cellStyle name="Comma 3 4 3 3 2 3 2 3" xfId="35075" xr:uid="{96B38AE7-CB29-4D91-BB4C-A67D2ED7D5B2}"/>
    <cellStyle name="Comma 3 4 3 3 2 3 3" xfId="16643" xr:uid="{728DEC7E-FE93-40B2-B475-1E6F69BA82BA}"/>
    <cellStyle name="Comma 3 4 3 3 2 3 3 2" xfId="41219" xr:uid="{0D36BF04-61FE-44EF-99D0-0D805FB151E0}"/>
    <cellStyle name="Comma 3 4 3 3 2 3 4" xfId="28931" xr:uid="{C040DBDD-C538-4854-A9CE-68DBBA38156F}"/>
    <cellStyle name="Comma 3 4 3 3 2 4" xfId="7427" xr:uid="{48F1CBF0-96F0-4CF5-A0A8-4F47139D3BA3}"/>
    <cellStyle name="Comma 3 4 3 3 2 4 2" xfId="19715" xr:uid="{58F67861-D839-438F-9B6D-1CC75EFA2416}"/>
    <cellStyle name="Comma 3 4 3 3 2 4 2 2" xfId="44291" xr:uid="{E56E2CB8-6399-4A5F-B73E-F6DDC07C7218}"/>
    <cellStyle name="Comma 3 4 3 3 2 4 3" xfId="32003" xr:uid="{B489ED91-7E8B-4C51-A4F1-D457F93A9EBC}"/>
    <cellStyle name="Comma 3 4 3 3 2 5" xfId="13571" xr:uid="{C64A0A64-6AFE-4F85-A583-37DA0DFCC058}"/>
    <cellStyle name="Comma 3 4 3 3 2 5 2" xfId="38147" xr:uid="{BC70AC07-0B51-4C15-AE8A-A0FDF1D2AED8}"/>
    <cellStyle name="Comma 3 4 3 3 2 6" xfId="25859" xr:uid="{3B931EA3-6FB0-499E-8540-621720808992}"/>
    <cellStyle name="Comma 3 4 3 3 3" xfId="2051" xr:uid="{BEF73A96-63E3-4E6D-B253-8CB40D6C8EF4}"/>
    <cellStyle name="Comma 3 4 3 3 3 2" xfId="5123" xr:uid="{66EE4619-3C88-4D4A-8C39-2949FDAEE5A4}"/>
    <cellStyle name="Comma 3 4 3 3 3 2 2" xfId="11267" xr:uid="{3F79C03A-8C58-4617-AFA6-8A9E28C2F7F2}"/>
    <cellStyle name="Comma 3 4 3 3 3 2 2 2" xfId="23555" xr:uid="{A6310D16-C145-4E8B-BA11-FC70049D1B76}"/>
    <cellStyle name="Comma 3 4 3 3 3 2 2 2 2" xfId="48131" xr:uid="{1B26BB3F-3D71-4EB5-8032-6528D03A4FC7}"/>
    <cellStyle name="Comma 3 4 3 3 3 2 2 3" xfId="35843" xr:uid="{6D1EEB58-0AFB-497D-AB27-52CFDD25A530}"/>
    <cellStyle name="Comma 3 4 3 3 3 2 3" xfId="17411" xr:uid="{67657B5F-207C-43A4-B413-1A789BC4D6AF}"/>
    <cellStyle name="Comma 3 4 3 3 3 2 3 2" xfId="41987" xr:uid="{13AC7735-2A72-4B81-8A8E-3CE329E8B6D5}"/>
    <cellStyle name="Comma 3 4 3 3 3 2 4" xfId="29699" xr:uid="{88AABB00-7882-4A17-93D8-1AA20802B20E}"/>
    <cellStyle name="Comma 3 4 3 3 3 3" xfId="8195" xr:uid="{92C27E1B-3AE1-4D9D-B0AD-94871316413B}"/>
    <cellStyle name="Comma 3 4 3 3 3 3 2" xfId="20483" xr:uid="{019518D5-982E-46F6-BEB3-4C18343F16EC}"/>
    <cellStyle name="Comma 3 4 3 3 3 3 2 2" xfId="45059" xr:uid="{DEB8ED7E-4C18-41A4-BD7E-31B79C415965}"/>
    <cellStyle name="Comma 3 4 3 3 3 3 3" xfId="32771" xr:uid="{DF8774AB-819C-4A5A-92A2-20D31D7DF597}"/>
    <cellStyle name="Comma 3 4 3 3 3 4" xfId="14339" xr:uid="{A7E6A397-6AC2-49FC-BB29-77848FB49072}"/>
    <cellStyle name="Comma 3 4 3 3 3 4 2" xfId="38915" xr:uid="{38F22D56-DD12-45F3-8901-496E903D9BD6}"/>
    <cellStyle name="Comma 3 4 3 3 3 5" xfId="26627" xr:uid="{5D7237BC-7611-4859-865D-9F3C02FA07DA}"/>
    <cellStyle name="Comma 3 4 3 3 4" xfId="3587" xr:uid="{CF5E7E26-BDAA-40CD-BD38-9A75EC5212A7}"/>
    <cellStyle name="Comma 3 4 3 3 4 2" xfId="9731" xr:uid="{BF27CC58-DDA7-4F8C-8411-C47E02C11C26}"/>
    <cellStyle name="Comma 3 4 3 3 4 2 2" xfId="22019" xr:uid="{E7F61C83-70F8-41ED-831C-2C396FD64F9D}"/>
    <cellStyle name="Comma 3 4 3 3 4 2 2 2" xfId="46595" xr:uid="{9B919DEC-90E7-4553-84CD-5CD4E8EEBC4D}"/>
    <cellStyle name="Comma 3 4 3 3 4 2 3" xfId="34307" xr:uid="{A249EB07-3D24-4209-8964-974224AF53D7}"/>
    <cellStyle name="Comma 3 4 3 3 4 3" xfId="15875" xr:uid="{1D9BB8A6-AB91-41FE-B888-BC0BEAD0D31B}"/>
    <cellStyle name="Comma 3 4 3 3 4 3 2" xfId="40451" xr:uid="{81A85923-DFC5-460E-BE87-769AF6190D9F}"/>
    <cellStyle name="Comma 3 4 3 3 4 4" xfId="28163" xr:uid="{451B550C-54D6-4648-A74A-B98D475A1107}"/>
    <cellStyle name="Comma 3 4 3 3 5" xfId="6659" xr:uid="{5E66AA86-82A7-47B7-BAE8-C0013791F2CD}"/>
    <cellStyle name="Comma 3 4 3 3 5 2" xfId="18947" xr:uid="{B27663F0-7D70-41AC-BCC2-869D3BE33EBB}"/>
    <cellStyle name="Comma 3 4 3 3 5 2 2" xfId="43523" xr:uid="{8A3AF012-43A2-438A-9BDF-F08AC98C2F9D}"/>
    <cellStyle name="Comma 3 4 3 3 5 3" xfId="31235" xr:uid="{101B8982-554A-4E74-8E7C-2D4BC164BE0B}"/>
    <cellStyle name="Comma 3 4 3 3 6" xfId="12803" xr:uid="{9A77A90A-653D-4DE8-8636-4485E51C9BE7}"/>
    <cellStyle name="Comma 3 4 3 3 6 2" xfId="37379" xr:uid="{7CBBAB3A-E3B1-4247-BEEB-326938859156}"/>
    <cellStyle name="Comma 3 4 3 3 7" xfId="25091" xr:uid="{69E4AFB5-70CD-4F4A-8910-7CE9C82A13CE}"/>
    <cellStyle name="Comma 3 4 3 4" xfId="899" xr:uid="{643A1264-21A3-4EB3-BEE5-82EF10D91F47}"/>
    <cellStyle name="Comma 3 4 3 4 2" xfId="2435" xr:uid="{02747729-AD10-4EF1-B228-C6889802BDDB}"/>
    <cellStyle name="Comma 3 4 3 4 2 2" xfId="5507" xr:uid="{DE6721A2-F522-477C-AB03-360A4F26569C}"/>
    <cellStyle name="Comma 3 4 3 4 2 2 2" xfId="11651" xr:uid="{09FE8C81-E794-466E-90DE-545315CA443B}"/>
    <cellStyle name="Comma 3 4 3 4 2 2 2 2" xfId="23939" xr:uid="{3C9EF97E-4A06-4A2F-B163-1BA860E5B0A7}"/>
    <cellStyle name="Comma 3 4 3 4 2 2 2 2 2" xfId="48515" xr:uid="{A9BCC039-81A6-4516-932F-0AC05AEBCD53}"/>
    <cellStyle name="Comma 3 4 3 4 2 2 2 3" xfId="36227" xr:uid="{5C2B6BD4-235E-4FB8-B450-A061096F1FFE}"/>
    <cellStyle name="Comma 3 4 3 4 2 2 3" xfId="17795" xr:uid="{02D0A20A-C44E-4FB1-9027-69EB5FE2B000}"/>
    <cellStyle name="Comma 3 4 3 4 2 2 3 2" xfId="42371" xr:uid="{8016F749-28D7-4D0C-8D58-4F05C9F982B6}"/>
    <cellStyle name="Comma 3 4 3 4 2 2 4" xfId="30083" xr:uid="{2E97A84B-EF60-467B-B687-433D7F88615C}"/>
    <cellStyle name="Comma 3 4 3 4 2 3" xfId="8579" xr:uid="{119D6E05-FFD3-4235-AEEE-641E24236E3B}"/>
    <cellStyle name="Comma 3 4 3 4 2 3 2" xfId="20867" xr:uid="{544589B7-96EC-4BF4-B621-5849C6259BF1}"/>
    <cellStyle name="Comma 3 4 3 4 2 3 2 2" xfId="45443" xr:uid="{ED570AD1-7925-4867-8ACF-8960DBD21B2F}"/>
    <cellStyle name="Comma 3 4 3 4 2 3 3" xfId="33155" xr:uid="{BA6E3611-36A6-416E-81C1-A50F51BDC3FF}"/>
    <cellStyle name="Comma 3 4 3 4 2 4" xfId="14723" xr:uid="{76F856E9-33FF-49C3-AE5E-903082D79FAB}"/>
    <cellStyle name="Comma 3 4 3 4 2 4 2" xfId="39299" xr:uid="{7CBA09A7-4587-4E21-8CE6-F58D9BEC3AAE}"/>
    <cellStyle name="Comma 3 4 3 4 2 5" xfId="27011" xr:uid="{E4D85DCB-6A82-4F4F-8F74-48FD20F8307D}"/>
    <cellStyle name="Comma 3 4 3 4 3" xfId="3971" xr:uid="{6316D989-9F1F-463B-A7C1-BB59B4F5C3D8}"/>
    <cellStyle name="Comma 3 4 3 4 3 2" xfId="10115" xr:uid="{8A5CD8B4-9A88-4752-A444-DEEBEAA0169A}"/>
    <cellStyle name="Comma 3 4 3 4 3 2 2" xfId="22403" xr:uid="{78FDCC01-104D-4FDE-88F2-68436A373859}"/>
    <cellStyle name="Comma 3 4 3 4 3 2 2 2" xfId="46979" xr:uid="{55D27930-2A1E-4FFA-9FDE-3298D513160F}"/>
    <cellStyle name="Comma 3 4 3 4 3 2 3" xfId="34691" xr:uid="{92BA7EF9-9ACB-40D2-B9E2-F07D94F599CA}"/>
    <cellStyle name="Comma 3 4 3 4 3 3" xfId="16259" xr:uid="{A8B17A5C-9F29-476B-A9DB-846A738430A2}"/>
    <cellStyle name="Comma 3 4 3 4 3 3 2" xfId="40835" xr:uid="{77D83D74-DF95-45BF-8450-5C2EB55CDCE1}"/>
    <cellStyle name="Comma 3 4 3 4 3 4" xfId="28547" xr:uid="{13F971E8-2F8A-4FDD-9CF2-03B114CAFE2F}"/>
    <cellStyle name="Comma 3 4 3 4 4" xfId="7043" xr:uid="{8B0D090C-5625-4AEF-B50C-6F0C519003D2}"/>
    <cellStyle name="Comma 3 4 3 4 4 2" xfId="19331" xr:uid="{ADA3A4FC-6B6F-40FA-87E7-87E9F6C0D918}"/>
    <cellStyle name="Comma 3 4 3 4 4 2 2" xfId="43907" xr:uid="{6A93E66D-2AC3-4AD3-A534-A2D90104004A}"/>
    <cellStyle name="Comma 3 4 3 4 4 3" xfId="31619" xr:uid="{CB203959-2D21-4C50-ADAA-E7DE8707A76F}"/>
    <cellStyle name="Comma 3 4 3 4 5" xfId="13187" xr:uid="{3E1900BD-79B4-4C9D-BCFF-9753C09617C1}"/>
    <cellStyle name="Comma 3 4 3 4 5 2" xfId="37763" xr:uid="{E2236590-E2AC-4D0D-93CC-03E13CF4EC27}"/>
    <cellStyle name="Comma 3 4 3 4 6" xfId="25475" xr:uid="{89EE333F-E127-4E58-A3AF-86C9C4E89CD8}"/>
    <cellStyle name="Comma 3 4 3 5" xfId="1667" xr:uid="{F052D5AA-FC7C-4DC9-94F9-5D1FDCC6BAAE}"/>
    <cellStyle name="Comma 3 4 3 5 2" xfId="4739" xr:uid="{A46ADFE1-BA78-421F-A71B-4291EEE178CA}"/>
    <cellStyle name="Comma 3 4 3 5 2 2" xfId="10883" xr:uid="{D444944D-A5E0-4C1B-99C8-E27D63644248}"/>
    <cellStyle name="Comma 3 4 3 5 2 2 2" xfId="23171" xr:uid="{6F581B95-D170-45D5-8BF8-AEB23A65414E}"/>
    <cellStyle name="Comma 3 4 3 5 2 2 2 2" xfId="47747" xr:uid="{66109E3F-7986-4CCC-995E-C8B30693FCAC}"/>
    <cellStyle name="Comma 3 4 3 5 2 2 3" xfId="35459" xr:uid="{5811F4D6-3406-482B-AA46-37D2598B1F57}"/>
    <cellStyle name="Comma 3 4 3 5 2 3" xfId="17027" xr:uid="{85BC8AC6-184D-4FA9-8D39-55A4B34354ED}"/>
    <cellStyle name="Comma 3 4 3 5 2 3 2" xfId="41603" xr:uid="{5BF8B7BB-C0C4-488D-97DD-CCAAFE705BDB}"/>
    <cellStyle name="Comma 3 4 3 5 2 4" xfId="29315" xr:uid="{C19A1E79-C626-4062-8975-C168924546A7}"/>
    <cellStyle name="Comma 3 4 3 5 3" xfId="7811" xr:uid="{C33279CB-E20E-4E70-B15D-8380D0D1682E}"/>
    <cellStyle name="Comma 3 4 3 5 3 2" xfId="20099" xr:uid="{C48048BA-D746-4B40-9D8F-57414FAB284F}"/>
    <cellStyle name="Comma 3 4 3 5 3 2 2" xfId="44675" xr:uid="{1280A16D-46C7-48E9-B40A-A83517549E02}"/>
    <cellStyle name="Comma 3 4 3 5 3 3" xfId="32387" xr:uid="{C4FFD005-9511-4652-8DB4-2AAA7031F35D}"/>
    <cellStyle name="Comma 3 4 3 5 4" xfId="13955" xr:uid="{4550F84B-B253-4CAA-B432-D65EE55FBCAB}"/>
    <cellStyle name="Comma 3 4 3 5 4 2" xfId="38531" xr:uid="{5E43945A-F9E5-45B6-9AF2-37E088810C3E}"/>
    <cellStyle name="Comma 3 4 3 5 5" xfId="26243" xr:uid="{94A4F033-36A9-43DD-B86B-D6D87DD8AECE}"/>
    <cellStyle name="Comma 3 4 3 6" xfId="3203" xr:uid="{B2AACEA0-33BA-45D8-8A08-63D20D2DDF6A}"/>
    <cellStyle name="Comma 3 4 3 6 2" xfId="9347" xr:uid="{71E7B7DD-415C-46A1-B105-C4A388E132BC}"/>
    <cellStyle name="Comma 3 4 3 6 2 2" xfId="21635" xr:uid="{D04C8CFA-4857-4AAD-A707-FCE48593D719}"/>
    <cellStyle name="Comma 3 4 3 6 2 2 2" xfId="46211" xr:uid="{B311A746-738A-4CB6-B0B7-28666FB20F4D}"/>
    <cellStyle name="Comma 3 4 3 6 2 3" xfId="33923" xr:uid="{EECE38D3-1C8E-435F-8BD6-3CB1C9EEE804}"/>
    <cellStyle name="Comma 3 4 3 6 3" xfId="15491" xr:uid="{3B39B2C8-3485-447E-9612-A6F0794F7988}"/>
    <cellStyle name="Comma 3 4 3 6 3 2" xfId="40067" xr:uid="{82E4F102-E93B-4251-BD7F-8E36DEA85F50}"/>
    <cellStyle name="Comma 3 4 3 6 4" xfId="27779" xr:uid="{9F9E7D3B-F4BC-432E-B14B-D080120BAC87}"/>
    <cellStyle name="Comma 3 4 3 7" xfId="6275" xr:uid="{8019C40B-2AB6-44DF-8D94-14D4D37A6B8E}"/>
    <cellStyle name="Comma 3 4 3 7 2" xfId="18563" xr:uid="{FC4C39FB-10DE-44CF-8A91-1100A0DBB8D3}"/>
    <cellStyle name="Comma 3 4 3 7 2 2" xfId="43139" xr:uid="{7F95CFD5-899E-475F-B4E9-9D7541E1FA1C}"/>
    <cellStyle name="Comma 3 4 3 7 3" xfId="30851" xr:uid="{A4F6CAE6-5143-4788-B2AA-D3504C7F55C8}"/>
    <cellStyle name="Comma 3 4 3 8" xfId="12419" xr:uid="{D783FF7F-8FF5-4444-A08D-73FCCAA31A0B}"/>
    <cellStyle name="Comma 3 4 3 8 2" xfId="36995" xr:uid="{830700FE-74F1-4EBE-88D2-47AF751BDE71}"/>
    <cellStyle name="Comma 3 4 3 9" xfId="24707" xr:uid="{3D34EBEC-5913-4CE7-B3BB-1B39CB06BF75}"/>
    <cellStyle name="Comma 3 4 4" xfId="227" xr:uid="{064A1F5E-E8C0-45AB-82F8-8F872008A502}"/>
    <cellStyle name="Comma 3 4 4 2" xfId="611" xr:uid="{DBB5DE39-AB88-4FE7-88D3-ABB430755AC8}"/>
    <cellStyle name="Comma 3 4 4 2 2" xfId="1379" xr:uid="{E4661721-CBD1-429E-815C-0D7AF39EF40F}"/>
    <cellStyle name="Comma 3 4 4 2 2 2" xfId="2915" xr:uid="{6868AEFC-44E6-462A-89F2-33C368FBBC86}"/>
    <cellStyle name="Comma 3 4 4 2 2 2 2" xfId="5987" xr:uid="{5755EA88-C601-4439-87C1-81663403DD7F}"/>
    <cellStyle name="Comma 3 4 4 2 2 2 2 2" xfId="12131" xr:uid="{D7970FB3-BA2F-429D-A578-0CCEF5DFCE90}"/>
    <cellStyle name="Comma 3 4 4 2 2 2 2 2 2" xfId="24419" xr:uid="{39C00C3D-2FF3-4F86-B359-58D80EF518BE}"/>
    <cellStyle name="Comma 3 4 4 2 2 2 2 2 2 2" xfId="48995" xr:uid="{7ACDDFD9-2A34-4E9D-AFED-C2727136D321}"/>
    <cellStyle name="Comma 3 4 4 2 2 2 2 2 3" xfId="36707" xr:uid="{1DC0ADBB-86B1-40C2-B6DA-4A9F89455AA3}"/>
    <cellStyle name="Comma 3 4 4 2 2 2 2 3" xfId="18275" xr:uid="{412FFF40-0DE9-4026-9973-71A6E2F601FD}"/>
    <cellStyle name="Comma 3 4 4 2 2 2 2 3 2" xfId="42851" xr:uid="{4AD0EA2F-7E44-4B61-8772-A90AA4AE6C9C}"/>
    <cellStyle name="Comma 3 4 4 2 2 2 2 4" xfId="30563" xr:uid="{B7492ED5-D3E1-4F28-98A5-02A76254D457}"/>
    <cellStyle name="Comma 3 4 4 2 2 2 3" xfId="9059" xr:uid="{141A22B0-8817-4415-AF77-DF5A9465A640}"/>
    <cellStyle name="Comma 3 4 4 2 2 2 3 2" xfId="21347" xr:uid="{3C1FB000-5B72-4BE6-8576-AA59FF3C9580}"/>
    <cellStyle name="Comma 3 4 4 2 2 2 3 2 2" xfId="45923" xr:uid="{3A3BAAD6-F10D-488C-9D7E-A93273E82971}"/>
    <cellStyle name="Comma 3 4 4 2 2 2 3 3" xfId="33635" xr:uid="{0CF5C5DF-562A-4C68-BD7E-93825E767ED0}"/>
    <cellStyle name="Comma 3 4 4 2 2 2 4" xfId="15203" xr:uid="{F2255D56-29E0-45D9-BEBB-CB507028FBF9}"/>
    <cellStyle name="Comma 3 4 4 2 2 2 4 2" xfId="39779" xr:uid="{EF971590-E098-4059-93D6-B8216F2C997F}"/>
    <cellStyle name="Comma 3 4 4 2 2 2 5" xfId="27491" xr:uid="{3356A4F2-45FC-4A36-AF0F-E66C8BA80FA3}"/>
    <cellStyle name="Comma 3 4 4 2 2 3" xfId="4451" xr:uid="{ED35E170-5260-42EB-B375-5AABA8411A18}"/>
    <cellStyle name="Comma 3 4 4 2 2 3 2" xfId="10595" xr:uid="{74054887-CF13-42BB-90D9-BB6C1A1AAC4D}"/>
    <cellStyle name="Comma 3 4 4 2 2 3 2 2" xfId="22883" xr:uid="{B572AD9D-1140-406E-83F8-EA229ED8F392}"/>
    <cellStyle name="Comma 3 4 4 2 2 3 2 2 2" xfId="47459" xr:uid="{1D489635-1FE0-43AF-9913-7C9F3E87B9A3}"/>
    <cellStyle name="Comma 3 4 4 2 2 3 2 3" xfId="35171" xr:uid="{4C4927D4-9306-4151-9895-B0539679B7DF}"/>
    <cellStyle name="Comma 3 4 4 2 2 3 3" xfId="16739" xr:uid="{36EFA6D0-75D9-4C95-96F0-3DA329B39A04}"/>
    <cellStyle name="Comma 3 4 4 2 2 3 3 2" xfId="41315" xr:uid="{AA449482-244F-430C-840F-9CDAA89541E4}"/>
    <cellStyle name="Comma 3 4 4 2 2 3 4" xfId="29027" xr:uid="{C71095D8-EB68-4836-9100-22ECC9620B09}"/>
    <cellStyle name="Comma 3 4 4 2 2 4" xfId="7523" xr:uid="{70314F8B-19DE-495D-AA0E-A62C4E6C1BAD}"/>
    <cellStyle name="Comma 3 4 4 2 2 4 2" xfId="19811" xr:uid="{613A995D-7D76-4DE4-BDD2-F9E0DCA39D39}"/>
    <cellStyle name="Comma 3 4 4 2 2 4 2 2" xfId="44387" xr:uid="{252ED274-A099-4B96-A31B-B22297E2C77A}"/>
    <cellStyle name="Comma 3 4 4 2 2 4 3" xfId="32099" xr:uid="{84938A89-B168-4A3C-BC67-6A147F5C98BE}"/>
    <cellStyle name="Comma 3 4 4 2 2 5" xfId="13667" xr:uid="{AF94E794-E627-4163-927F-4DAA93D887E1}"/>
    <cellStyle name="Comma 3 4 4 2 2 5 2" xfId="38243" xr:uid="{FB1A3A6A-1183-4CBD-A839-098B4E0DE85B}"/>
    <cellStyle name="Comma 3 4 4 2 2 6" xfId="25955" xr:uid="{76CF9B6F-9C3A-45AD-88A8-813F9592FAC9}"/>
    <cellStyle name="Comma 3 4 4 2 3" xfId="2147" xr:uid="{72B65FEB-2FD5-4764-AD66-8E48A4CA4B65}"/>
    <cellStyle name="Comma 3 4 4 2 3 2" xfId="5219" xr:uid="{DC563AAC-3A35-479F-9123-809365F26FA2}"/>
    <cellStyle name="Comma 3 4 4 2 3 2 2" xfId="11363" xr:uid="{DEFB7B11-E997-4048-A5A8-97ED1B2F495B}"/>
    <cellStyle name="Comma 3 4 4 2 3 2 2 2" xfId="23651" xr:uid="{C393C883-DE98-4055-BFD5-5E5D0014367A}"/>
    <cellStyle name="Comma 3 4 4 2 3 2 2 2 2" xfId="48227" xr:uid="{98675A1B-C8FA-4AC9-A960-0D2CE1043132}"/>
    <cellStyle name="Comma 3 4 4 2 3 2 2 3" xfId="35939" xr:uid="{F3ECB3FA-CC84-4ACB-9912-32BFE89851B3}"/>
    <cellStyle name="Comma 3 4 4 2 3 2 3" xfId="17507" xr:uid="{EFB3D210-B55C-4C76-89DC-B0467FAF58EF}"/>
    <cellStyle name="Comma 3 4 4 2 3 2 3 2" xfId="42083" xr:uid="{823A6AAA-D598-47E2-9DB1-BD797D9847F4}"/>
    <cellStyle name="Comma 3 4 4 2 3 2 4" xfId="29795" xr:uid="{FBF79705-EAFE-4A32-A961-AE83095A6EE1}"/>
    <cellStyle name="Comma 3 4 4 2 3 3" xfId="8291" xr:uid="{176A7FFE-DACF-4D5B-B3D3-59F2852DC0AA}"/>
    <cellStyle name="Comma 3 4 4 2 3 3 2" xfId="20579" xr:uid="{8C20E783-8D7C-4E3D-9883-45A550FDE070}"/>
    <cellStyle name="Comma 3 4 4 2 3 3 2 2" xfId="45155" xr:uid="{7B9A2698-47B6-44DC-9A79-24CF2AA84AC1}"/>
    <cellStyle name="Comma 3 4 4 2 3 3 3" xfId="32867" xr:uid="{292A85D9-992B-4AC1-A932-3DF6E07C223B}"/>
    <cellStyle name="Comma 3 4 4 2 3 4" xfId="14435" xr:uid="{8E6E7DCE-91EA-4B0A-BCC2-782D09C7B2DD}"/>
    <cellStyle name="Comma 3 4 4 2 3 4 2" xfId="39011" xr:uid="{0EE30F0B-1E98-409C-9043-DF3120D1E4AD}"/>
    <cellStyle name="Comma 3 4 4 2 3 5" xfId="26723" xr:uid="{DEFA5232-C77E-4EA2-9B74-CF095A42706B}"/>
    <cellStyle name="Comma 3 4 4 2 4" xfId="3683" xr:uid="{456C0ED0-D089-419B-9C14-BAE349379779}"/>
    <cellStyle name="Comma 3 4 4 2 4 2" xfId="9827" xr:uid="{2ED4C947-1A91-4AA8-8E3A-C399D1C58B4A}"/>
    <cellStyle name="Comma 3 4 4 2 4 2 2" xfId="22115" xr:uid="{80CB60C3-8059-4925-8C8B-39E434E733DF}"/>
    <cellStyle name="Comma 3 4 4 2 4 2 2 2" xfId="46691" xr:uid="{B1ADE80B-4011-4A1E-B24A-B922A8D5496E}"/>
    <cellStyle name="Comma 3 4 4 2 4 2 3" xfId="34403" xr:uid="{D8185CAB-66C2-4855-B0A9-A81CF94B669C}"/>
    <cellStyle name="Comma 3 4 4 2 4 3" xfId="15971" xr:uid="{6D2DCB5B-BB65-411F-9379-4D8ACABEC33B}"/>
    <cellStyle name="Comma 3 4 4 2 4 3 2" xfId="40547" xr:uid="{D563630D-FF72-46E8-96F9-2B6FF5068793}"/>
    <cellStyle name="Comma 3 4 4 2 4 4" xfId="28259" xr:uid="{AA9F25C5-CAD5-462F-B4CD-12C562DE6581}"/>
    <cellStyle name="Comma 3 4 4 2 5" xfId="6755" xr:uid="{F5DED35E-F56E-4E23-9AE6-FB53ADF08BB8}"/>
    <cellStyle name="Comma 3 4 4 2 5 2" xfId="19043" xr:uid="{57817CC3-555D-4502-B0A4-A2E8BDF98140}"/>
    <cellStyle name="Comma 3 4 4 2 5 2 2" xfId="43619" xr:uid="{E74C5196-88D8-49A9-A76E-1EAA1051195C}"/>
    <cellStyle name="Comma 3 4 4 2 5 3" xfId="31331" xr:uid="{2F13A274-BC8F-45CD-89E3-0AAF516562E3}"/>
    <cellStyle name="Comma 3 4 4 2 6" xfId="12899" xr:uid="{27778E7C-EB2C-4582-9268-4D42CC758F5E}"/>
    <cellStyle name="Comma 3 4 4 2 6 2" xfId="37475" xr:uid="{A2950F7E-9F78-4C7A-83DD-2EBC73F07B4C}"/>
    <cellStyle name="Comma 3 4 4 2 7" xfId="25187" xr:uid="{B26FA5C3-49EF-425B-9C0B-A50267F52398}"/>
    <cellStyle name="Comma 3 4 4 3" xfId="995" xr:uid="{5619FBEC-90C0-4C97-9F0F-E5F3D1BB389F}"/>
    <cellStyle name="Comma 3 4 4 3 2" xfId="2531" xr:uid="{666452AD-292B-433C-815D-138A0C025C65}"/>
    <cellStyle name="Comma 3 4 4 3 2 2" xfId="5603" xr:uid="{595D8742-3A6D-4882-AFD7-45DF5A8608DB}"/>
    <cellStyle name="Comma 3 4 4 3 2 2 2" xfId="11747" xr:uid="{195C292D-3703-461D-91CD-1E61175FDD82}"/>
    <cellStyle name="Comma 3 4 4 3 2 2 2 2" xfId="24035" xr:uid="{51677685-2536-4174-B935-9157BD337838}"/>
    <cellStyle name="Comma 3 4 4 3 2 2 2 2 2" xfId="48611" xr:uid="{E7EB8678-AC09-46DF-BDBC-A232D66B8C06}"/>
    <cellStyle name="Comma 3 4 4 3 2 2 2 3" xfId="36323" xr:uid="{5E553786-AF85-47EC-AE8B-8C5E6B6A7005}"/>
    <cellStyle name="Comma 3 4 4 3 2 2 3" xfId="17891" xr:uid="{A926F076-2259-4E7B-8EAC-B010317ADD10}"/>
    <cellStyle name="Comma 3 4 4 3 2 2 3 2" xfId="42467" xr:uid="{71BD6025-E3F6-4F7B-B90D-93415CE37732}"/>
    <cellStyle name="Comma 3 4 4 3 2 2 4" xfId="30179" xr:uid="{3BF8275F-DF46-44BA-BF28-632F9DBED337}"/>
    <cellStyle name="Comma 3 4 4 3 2 3" xfId="8675" xr:uid="{4177A04B-BF77-4BAE-85D9-6F1C04839B0B}"/>
    <cellStyle name="Comma 3 4 4 3 2 3 2" xfId="20963" xr:uid="{B06ECDF3-832B-441D-82A4-3520A35A2D2F}"/>
    <cellStyle name="Comma 3 4 4 3 2 3 2 2" xfId="45539" xr:uid="{9ABA0DB6-FD65-4D34-9851-3FB95F5D92E9}"/>
    <cellStyle name="Comma 3 4 4 3 2 3 3" xfId="33251" xr:uid="{903997D8-EFE3-4C56-BBC1-E12B86D535B2}"/>
    <cellStyle name="Comma 3 4 4 3 2 4" xfId="14819" xr:uid="{B032502A-9612-4681-A2C7-E4775E7192DC}"/>
    <cellStyle name="Comma 3 4 4 3 2 4 2" xfId="39395" xr:uid="{6F82DCE0-9920-4FE8-B33B-24458735EA2C}"/>
    <cellStyle name="Comma 3 4 4 3 2 5" xfId="27107" xr:uid="{F261B2FC-06ED-4B42-B67D-F1C69DAE6C7B}"/>
    <cellStyle name="Comma 3 4 4 3 3" xfId="4067" xr:uid="{E86FB81F-D5C0-44B7-A42C-03F8A3C32817}"/>
    <cellStyle name="Comma 3 4 4 3 3 2" xfId="10211" xr:uid="{B8EE7B49-3CE3-429D-97F7-A1B93B491527}"/>
    <cellStyle name="Comma 3 4 4 3 3 2 2" xfId="22499" xr:uid="{97744E25-428E-4598-9603-5B54E9AF9A60}"/>
    <cellStyle name="Comma 3 4 4 3 3 2 2 2" xfId="47075" xr:uid="{11209E70-9716-433C-AE02-7F9B6FEB8FAC}"/>
    <cellStyle name="Comma 3 4 4 3 3 2 3" xfId="34787" xr:uid="{56EA6FE7-41E5-46CC-9BF5-3DAEB231F932}"/>
    <cellStyle name="Comma 3 4 4 3 3 3" xfId="16355" xr:uid="{3DDFFFD3-864C-4163-9D62-1053D23DB6FC}"/>
    <cellStyle name="Comma 3 4 4 3 3 3 2" xfId="40931" xr:uid="{F064AB80-7B95-4765-82F8-0E6AF2778A23}"/>
    <cellStyle name="Comma 3 4 4 3 3 4" xfId="28643" xr:uid="{291AA70C-9DCA-43DE-9B97-7C302C408C85}"/>
    <cellStyle name="Comma 3 4 4 3 4" xfId="7139" xr:uid="{79FD81EF-F307-4C67-85FD-09A2A744B017}"/>
    <cellStyle name="Comma 3 4 4 3 4 2" xfId="19427" xr:uid="{B1EB5649-AF29-49E6-9554-90AE66CA4FCD}"/>
    <cellStyle name="Comma 3 4 4 3 4 2 2" xfId="44003" xr:uid="{970DA233-9491-4673-8B6B-C2764CCAE32A}"/>
    <cellStyle name="Comma 3 4 4 3 4 3" xfId="31715" xr:uid="{14CCF171-9FF1-4727-A3BD-EAE024585052}"/>
    <cellStyle name="Comma 3 4 4 3 5" xfId="13283" xr:uid="{AA5E6906-5CB2-4390-8D6E-DC5EC0387F97}"/>
    <cellStyle name="Comma 3 4 4 3 5 2" xfId="37859" xr:uid="{7F311849-A331-440A-9AD5-DADEE61A9E3B}"/>
    <cellStyle name="Comma 3 4 4 3 6" xfId="25571" xr:uid="{DF1C41CF-4176-4705-A8F3-6ED58177056A}"/>
    <cellStyle name="Comma 3 4 4 4" xfId="1763" xr:uid="{0D91930C-D456-4834-B776-183BCB9B84EB}"/>
    <cellStyle name="Comma 3 4 4 4 2" xfId="4835" xr:uid="{0CE10879-DDAB-4ED2-B4EF-2755FD84AC3A}"/>
    <cellStyle name="Comma 3 4 4 4 2 2" xfId="10979" xr:uid="{4B82C499-0BA3-4A6E-B16B-D14EDD4879E5}"/>
    <cellStyle name="Comma 3 4 4 4 2 2 2" xfId="23267" xr:uid="{01583521-2EF9-4FD5-A500-7F25DFFE2E1E}"/>
    <cellStyle name="Comma 3 4 4 4 2 2 2 2" xfId="47843" xr:uid="{C5060642-E61F-4EC3-935C-7AA79BA4F038}"/>
    <cellStyle name="Comma 3 4 4 4 2 2 3" xfId="35555" xr:uid="{484573F8-370D-4ABE-9C77-9C136F2550F6}"/>
    <cellStyle name="Comma 3 4 4 4 2 3" xfId="17123" xr:uid="{06304EB1-F359-468F-A602-184436642C6E}"/>
    <cellStyle name="Comma 3 4 4 4 2 3 2" xfId="41699" xr:uid="{7EEB94AF-776E-41F2-B33A-F654B443446B}"/>
    <cellStyle name="Comma 3 4 4 4 2 4" xfId="29411" xr:uid="{D220EC5E-5F25-46D5-9A17-633F19725E67}"/>
    <cellStyle name="Comma 3 4 4 4 3" xfId="7907" xr:uid="{AC853096-02CA-4073-9399-E8A9C90692A3}"/>
    <cellStyle name="Comma 3 4 4 4 3 2" xfId="20195" xr:uid="{46F766BF-DFC6-4989-AA20-39E74D0C5EE7}"/>
    <cellStyle name="Comma 3 4 4 4 3 2 2" xfId="44771" xr:uid="{E2C19F8E-68B0-42B9-9EF8-FB57959A06DE}"/>
    <cellStyle name="Comma 3 4 4 4 3 3" xfId="32483" xr:uid="{87BE57C0-CF31-4BBF-ACFC-AA33C2368F02}"/>
    <cellStyle name="Comma 3 4 4 4 4" xfId="14051" xr:uid="{B5E230F2-A1A7-447E-BB42-B7A5BFD58E9D}"/>
    <cellStyle name="Comma 3 4 4 4 4 2" xfId="38627" xr:uid="{8911EEAE-8C40-4AD7-B924-A3CAB68F6542}"/>
    <cellStyle name="Comma 3 4 4 4 5" xfId="26339" xr:uid="{C64ADE6E-F3F8-46B0-8AFC-F08DC4CA0037}"/>
    <cellStyle name="Comma 3 4 4 5" xfId="3299" xr:uid="{4A24EC1D-C2BC-4D02-9145-2CB461F9D05A}"/>
    <cellStyle name="Comma 3 4 4 5 2" xfId="9443" xr:uid="{757CDE5B-478C-4987-ACE6-65DB4199A7A6}"/>
    <cellStyle name="Comma 3 4 4 5 2 2" xfId="21731" xr:uid="{A3D4D8F0-027E-4873-96D9-43D121E9DA89}"/>
    <cellStyle name="Comma 3 4 4 5 2 2 2" xfId="46307" xr:uid="{04FFF9C7-86FF-4177-9069-330BF056CC6F}"/>
    <cellStyle name="Comma 3 4 4 5 2 3" xfId="34019" xr:uid="{10D70149-EF66-4A2D-9D0A-CFFFB7C40721}"/>
    <cellStyle name="Comma 3 4 4 5 3" xfId="15587" xr:uid="{7B51A11B-141F-4DF2-9434-0D1AE985A0F8}"/>
    <cellStyle name="Comma 3 4 4 5 3 2" xfId="40163" xr:uid="{2B86F332-9D2B-42E1-8847-09B7F7E82CAD}"/>
    <cellStyle name="Comma 3 4 4 5 4" xfId="27875" xr:uid="{F77CCA6A-28AE-4ABB-932A-A093E61F6A69}"/>
    <cellStyle name="Comma 3 4 4 6" xfId="6371" xr:uid="{29EB38CF-3A61-4B1C-ADD5-627A399422DB}"/>
    <cellStyle name="Comma 3 4 4 6 2" xfId="18659" xr:uid="{5F900CAA-9B27-4EEE-8C8F-7F1869C98472}"/>
    <cellStyle name="Comma 3 4 4 6 2 2" xfId="43235" xr:uid="{80391185-30BB-4654-8170-207BFF666428}"/>
    <cellStyle name="Comma 3 4 4 6 3" xfId="30947" xr:uid="{82107F7B-CED2-458D-A339-5A64BBD66C3A}"/>
    <cellStyle name="Comma 3 4 4 7" xfId="12515" xr:uid="{F82F37FC-1BEA-4B83-851C-CF249540A613}"/>
    <cellStyle name="Comma 3 4 4 7 2" xfId="37091" xr:uid="{46F78B8F-5840-436A-BA21-B9697BDE1BA0}"/>
    <cellStyle name="Comma 3 4 4 8" xfId="24803" xr:uid="{CAF78C2B-F88B-4198-BBFB-CEAF26F1878A}"/>
    <cellStyle name="Comma 3 4 5" xfId="419" xr:uid="{4E29CA3D-B47C-46A1-9BAD-C031CC95B81C}"/>
    <cellStyle name="Comma 3 4 5 2" xfId="1187" xr:uid="{3796EF08-7B31-4691-B935-520FAA16899B}"/>
    <cellStyle name="Comma 3 4 5 2 2" xfId="2723" xr:uid="{2B41C162-D3B1-437D-B79F-AF8663128CD7}"/>
    <cellStyle name="Comma 3 4 5 2 2 2" xfId="5795" xr:uid="{DF63F44F-F365-4171-91E9-5C79B7128668}"/>
    <cellStyle name="Comma 3 4 5 2 2 2 2" xfId="11939" xr:uid="{AB104BD6-9345-40F9-B1E1-7FF0B299F4ED}"/>
    <cellStyle name="Comma 3 4 5 2 2 2 2 2" xfId="24227" xr:uid="{278739A4-D514-435B-B614-6ED75BCAFF5A}"/>
    <cellStyle name="Comma 3 4 5 2 2 2 2 2 2" xfId="48803" xr:uid="{09EF1471-600A-493D-9BD5-469C3B42DA28}"/>
    <cellStyle name="Comma 3 4 5 2 2 2 2 3" xfId="36515" xr:uid="{A92EBBA3-EACA-4F6C-8D97-047216658981}"/>
    <cellStyle name="Comma 3 4 5 2 2 2 3" xfId="18083" xr:uid="{8D25DC5E-D0B7-4C2C-9420-84D4D7CF8257}"/>
    <cellStyle name="Comma 3 4 5 2 2 2 3 2" xfId="42659" xr:uid="{75234A9B-5BB5-4DBE-9953-24C186694268}"/>
    <cellStyle name="Comma 3 4 5 2 2 2 4" xfId="30371" xr:uid="{71F49951-4045-44B4-B6EE-9E5F522E9B50}"/>
    <cellStyle name="Comma 3 4 5 2 2 3" xfId="8867" xr:uid="{8DFFE9F4-CED8-4481-814B-3E86A8FBE5B0}"/>
    <cellStyle name="Comma 3 4 5 2 2 3 2" xfId="21155" xr:uid="{A5C33D85-142F-4359-8075-D669100ED987}"/>
    <cellStyle name="Comma 3 4 5 2 2 3 2 2" xfId="45731" xr:uid="{4D829EC2-9EF7-4340-A2A2-6D195B774603}"/>
    <cellStyle name="Comma 3 4 5 2 2 3 3" xfId="33443" xr:uid="{A2CBE18E-BC76-40CF-8A47-FAE9D125DC96}"/>
    <cellStyle name="Comma 3 4 5 2 2 4" xfId="15011" xr:uid="{2966CB00-6355-4119-980A-00CE9CAEF233}"/>
    <cellStyle name="Comma 3 4 5 2 2 4 2" xfId="39587" xr:uid="{10D60F3C-AC5E-42C0-B307-1F22AAB61070}"/>
    <cellStyle name="Comma 3 4 5 2 2 5" xfId="27299" xr:uid="{481EFEBD-54AB-41E3-B3BC-BA557F63B656}"/>
    <cellStyle name="Comma 3 4 5 2 3" xfId="4259" xr:uid="{3E012FFF-2A68-4D48-987A-E3BCE1AABA8E}"/>
    <cellStyle name="Comma 3 4 5 2 3 2" xfId="10403" xr:uid="{D1263EC9-8ADE-4911-ABA6-A5D4AE179E63}"/>
    <cellStyle name="Comma 3 4 5 2 3 2 2" xfId="22691" xr:uid="{8AE046DA-660D-4783-901A-4359961B144E}"/>
    <cellStyle name="Comma 3 4 5 2 3 2 2 2" xfId="47267" xr:uid="{66555977-C34A-4696-A5B4-B28E63C9A63E}"/>
    <cellStyle name="Comma 3 4 5 2 3 2 3" xfId="34979" xr:uid="{0A0B720C-4941-4F63-87B8-4B07F654A606}"/>
    <cellStyle name="Comma 3 4 5 2 3 3" xfId="16547" xr:uid="{DBDCC8E4-1E0C-4416-9E07-CB42D2931AD9}"/>
    <cellStyle name="Comma 3 4 5 2 3 3 2" xfId="41123" xr:uid="{73FAAE4E-428F-409C-806B-CE2B1799B6DB}"/>
    <cellStyle name="Comma 3 4 5 2 3 4" xfId="28835" xr:uid="{67433CCB-314E-4CFE-A2D8-9A8D95B0D9F1}"/>
    <cellStyle name="Comma 3 4 5 2 4" xfId="7331" xr:uid="{A1E465D8-24FE-458C-8657-DC82E5E2AC77}"/>
    <cellStyle name="Comma 3 4 5 2 4 2" xfId="19619" xr:uid="{6BA43FCD-BAC0-4871-86C1-77432291F42C}"/>
    <cellStyle name="Comma 3 4 5 2 4 2 2" xfId="44195" xr:uid="{2CF46BC9-5E65-4FD8-9317-2F0C1E47293B}"/>
    <cellStyle name="Comma 3 4 5 2 4 3" xfId="31907" xr:uid="{66AAE5D3-0CFB-4516-8389-FB262E343659}"/>
    <cellStyle name="Comma 3 4 5 2 5" xfId="13475" xr:uid="{F6EE1CBF-7EF3-43BF-B6D7-70E110AAB878}"/>
    <cellStyle name="Comma 3 4 5 2 5 2" xfId="38051" xr:uid="{E5633F8F-677B-4026-9303-EC2E153BFF8D}"/>
    <cellStyle name="Comma 3 4 5 2 6" xfId="25763" xr:uid="{3EFC646E-DA56-443C-BEFD-A79B9717F9AF}"/>
    <cellStyle name="Comma 3 4 5 3" xfId="1955" xr:uid="{9F44D215-A003-4854-9C83-BE6B51398282}"/>
    <cellStyle name="Comma 3 4 5 3 2" xfId="5027" xr:uid="{9065DFF1-E02F-42F0-AC15-8AC6E33D3C99}"/>
    <cellStyle name="Comma 3 4 5 3 2 2" xfId="11171" xr:uid="{36ED84D6-2821-4F8A-A793-B7BCBAA97E1A}"/>
    <cellStyle name="Comma 3 4 5 3 2 2 2" xfId="23459" xr:uid="{2C01D2F8-F109-4FA9-9219-35E9DC1EECE0}"/>
    <cellStyle name="Comma 3 4 5 3 2 2 2 2" xfId="48035" xr:uid="{B87D55BC-2226-4F84-8438-B471DA4DA555}"/>
    <cellStyle name="Comma 3 4 5 3 2 2 3" xfId="35747" xr:uid="{8A7F8047-EF39-406E-83CD-95779A1B2212}"/>
    <cellStyle name="Comma 3 4 5 3 2 3" xfId="17315" xr:uid="{1BAC0546-9272-4804-B54B-4F35432A2987}"/>
    <cellStyle name="Comma 3 4 5 3 2 3 2" xfId="41891" xr:uid="{C329663B-42BE-4589-B628-87A117180917}"/>
    <cellStyle name="Comma 3 4 5 3 2 4" xfId="29603" xr:uid="{1F757127-B1FB-4BCC-ACAF-2D86D6055442}"/>
    <cellStyle name="Comma 3 4 5 3 3" xfId="8099" xr:uid="{ADA0C10C-0CD6-4BD0-8050-288FE6D8825B}"/>
    <cellStyle name="Comma 3 4 5 3 3 2" xfId="20387" xr:uid="{E8D70BF0-96E7-4EAD-AC31-05D96F081EC0}"/>
    <cellStyle name="Comma 3 4 5 3 3 2 2" xfId="44963" xr:uid="{CEEC78F8-4F74-4F22-B700-7BA3FC06A01E}"/>
    <cellStyle name="Comma 3 4 5 3 3 3" xfId="32675" xr:uid="{78193E5F-7E62-4394-8E47-6FA6D92BA192}"/>
    <cellStyle name="Comma 3 4 5 3 4" xfId="14243" xr:uid="{2B14C45F-21F8-44F2-8A31-EA19F06DFE07}"/>
    <cellStyle name="Comma 3 4 5 3 4 2" xfId="38819" xr:uid="{2B46B997-6207-4AD7-AD7D-A8C56D7CF40A}"/>
    <cellStyle name="Comma 3 4 5 3 5" xfId="26531" xr:uid="{DC9672D7-468E-4253-9BC5-7962B6CBE848}"/>
    <cellStyle name="Comma 3 4 5 4" xfId="3491" xr:uid="{20F505E8-D155-4B6F-A68C-D3F1050BBABC}"/>
    <cellStyle name="Comma 3 4 5 4 2" xfId="9635" xr:uid="{6389B8EB-0B4F-41ED-B829-0106BF6B8E83}"/>
    <cellStyle name="Comma 3 4 5 4 2 2" xfId="21923" xr:uid="{AE6A9183-364C-469F-9F19-A95ECE21262C}"/>
    <cellStyle name="Comma 3 4 5 4 2 2 2" xfId="46499" xr:uid="{0D1B497C-03B3-4F67-B2B8-BE04999A90A0}"/>
    <cellStyle name="Comma 3 4 5 4 2 3" xfId="34211" xr:uid="{236F6F6A-AC30-407D-9203-5BAD77B66C39}"/>
    <cellStyle name="Comma 3 4 5 4 3" xfId="15779" xr:uid="{C148BD70-8658-4831-8F27-97DE325E08BF}"/>
    <cellStyle name="Comma 3 4 5 4 3 2" xfId="40355" xr:uid="{5628FD7F-7E87-4770-A872-D6877B56DAE2}"/>
    <cellStyle name="Comma 3 4 5 4 4" xfId="28067" xr:uid="{B27A0FE5-CB73-4B9F-8A88-822ABE64A4A8}"/>
    <cellStyle name="Comma 3 4 5 5" xfId="6563" xr:uid="{21D2972A-9374-4BDC-BE61-5E1AB493CAF1}"/>
    <cellStyle name="Comma 3 4 5 5 2" xfId="18851" xr:uid="{570D6991-F8BB-4187-9E4B-119E3507921A}"/>
    <cellStyle name="Comma 3 4 5 5 2 2" xfId="43427" xr:uid="{E0543E83-1A59-4C44-9208-4E38EB51859E}"/>
    <cellStyle name="Comma 3 4 5 5 3" xfId="31139" xr:uid="{2692E8BE-7076-4A4E-A071-2A9AEAA997CB}"/>
    <cellStyle name="Comma 3 4 5 6" xfId="12707" xr:uid="{5A26BCC6-5705-41FF-9882-A995793D2207}"/>
    <cellStyle name="Comma 3 4 5 6 2" xfId="37283" xr:uid="{82F35543-AA3C-41B7-A6D0-F3BC7CBE49E9}"/>
    <cellStyle name="Comma 3 4 5 7" xfId="24995" xr:uid="{7C7682FC-643E-4424-A0B4-6A0DB4119228}"/>
    <cellStyle name="Comma 3 4 6" xfId="803" xr:uid="{8C957BB6-763A-43BA-AF64-2DA350AB4087}"/>
    <cellStyle name="Comma 3 4 6 2" xfId="2339" xr:uid="{0EC371C6-141F-4407-97B8-BB9141921D9E}"/>
    <cellStyle name="Comma 3 4 6 2 2" xfId="5411" xr:uid="{FCC9B7DF-602C-412B-A2A9-D9CD8AD6E1EA}"/>
    <cellStyle name="Comma 3 4 6 2 2 2" xfId="11555" xr:uid="{734553A8-A9B3-4209-BF47-AA8053EC0FA0}"/>
    <cellStyle name="Comma 3 4 6 2 2 2 2" xfId="23843" xr:uid="{8B0AD4D1-2857-43D6-9B9A-1C4C01B06BBA}"/>
    <cellStyle name="Comma 3 4 6 2 2 2 2 2" xfId="48419" xr:uid="{9F8541DD-55C3-4769-8E28-44BC3A149969}"/>
    <cellStyle name="Comma 3 4 6 2 2 2 3" xfId="36131" xr:uid="{61741456-6D49-47BC-B68B-113EA12B8052}"/>
    <cellStyle name="Comma 3 4 6 2 2 3" xfId="17699" xr:uid="{ABAFF35E-E2BC-4718-B701-6B1C55078658}"/>
    <cellStyle name="Comma 3 4 6 2 2 3 2" xfId="42275" xr:uid="{02888AB0-81B1-453D-8642-4833DE0FBD81}"/>
    <cellStyle name="Comma 3 4 6 2 2 4" xfId="29987" xr:uid="{1DFD8749-F72B-45C3-AB3B-13428D4965E3}"/>
    <cellStyle name="Comma 3 4 6 2 3" xfId="8483" xr:uid="{2CC28511-6970-4252-B1EF-601C422E6E1E}"/>
    <cellStyle name="Comma 3 4 6 2 3 2" xfId="20771" xr:uid="{36D9F1B0-8FCC-485D-A3E5-9CEEA1D80648}"/>
    <cellStyle name="Comma 3 4 6 2 3 2 2" xfId="45347" xr:uid="{91CE0639-F02A-4A62-8BC4-498975C023CB}"/>
    <cellStyle name="Comma 3 4 6 2 3 3" xfId="33059" xr:uid="{93C6AA0D-AF81-48D0-A280-714ED83178F0}"/>
    <cellStyle name="Comma 3 4 6 2 4" xfId="14627" xr:uid="{16BF51B1-DAAB-4343-94E8-F9960F904CA2}"/>
    <cellStyle name="Comma 3 4 6 2 4 2" xfId="39203" xr:uid="{4C064941-4626-4AB5-85C0-151C7A33F164}"/>
    <cellStyle name="Comma 3 4 6 2 5" xfId="26915" xr:uid="{5BA69BB3-3BB4-4C0B-B48D-01E6CA9585BC}"/>
    <cellStyle name="Comma 3 4 6 3" xfId="3875" xr:uid="{5D29299A-5C16-49CC-B099-28C1E35E379C}"/>
    <cellStyle name="Comma 3 4 6 3 2" xfId="10019" xr:uid="{706333BF-E296-4B1E-B51B-1D7EA5675C89}"/>
    <cellStyle name="Comma 3 4 6 3 2 2" xfId="22307" xr:uid="{C488F13A-F620-43F9-B84A-678FBB6799FD}"/>
    <cellStyle name="Comma 3 4 6 3 2 2 2" xfId="46883" xr:uid="{788B7B29-F3E9-4880-B12E-8C3A4495F212}"/>
    <cellStyle name="Comma 3 4 6 3 2 3" xfId="34595" xr:uid="{2CB96409-B61E-4BAF-835A-82105DC728AF}"/>
    <cellStyle name="Comma 3 4 6 3 3" xfId="16163" xr:uid="{077888DA-E9C6-45EB-B8C6-7FAA013ACB93}"/>
    <cellStyle name="Comma 3 4 6 3 3 2" xfId="40739" xr:uid="{DF20C843-AF87-41BE-8654-81F65709B657}"/>
    <cellStyle name="Comma 3 4 6 3 4" xfId="28451" xr:uid="{986776CC-1BB0-4CAA-B72A-2B3EE14ECC58}"/>
    <cellStyle name="Comma 3 4 6 4" xfId="6947" xr:uid="{F983D571-B6E6-4BAC-8B8C-F1BF809B799A}"/>
    <cellStyle name="Comma 3 4 6 4 2" xfId="19235" xr:uid="{17A712BD-40A5-470C-8116-C8C1B58E58B1}"/>
    <cellStyle name="Comma 3 4 6 4 2 2" xfId="43811" xr:uid="{E6D534CE-DF04-4304-BB36-59323C7BA1A0}"/>
    <cellStyle name="Comma 3 4 6 4 3" xfId="31523" xr:uid="{84836ED7-D3F4-4DB0-A829-F1C89E3AE376}"/>
    <cellStyle name="Comma 3 4 6 5" xfId="13091" xr:uid="{F61B8761-2020-4D8F-B15A-0C210793608A}"/>
    <cellStyle name="Comma 3 4 6 5 2" xfId="37667" xr:uid="{29B26B7D-759B-4731-AA5F-44D716D6970E}"/>
    <cellStyle name="Comma 3 4 6 6" xfId="25379" xr:uid="{E79ACB7D-A861-4892-82D4-7591E55CEE7A}"/>
    <cellStyle name="Comma 3 4 7" xfId="1571" xr:uid="{870FFAD1-009D-4593-B375-B681190E84B7}"/>
    <cellStyle name="Comma 3 4 7 2" xfId="4643" xr:uid="{CD744961-D148-4B50-8176-7FA9C0B5AEDA}"/>
    <cellStyle name="Comma 3 4 7 2 2" xfId="10787" xr:uid="{C2D6BB79-3CAC-498B-920A-AB3C12F005A0}"/>
    <cellStyle name="Comma 3 4 7 2 2 2" xfId="23075" xr:uid="{7F8F448C-02F9-482A-8F84-F784A6F40EC7}"/>
    <cellStyle name="Comma 3 4 7 2 2 2 2" xfId="47651" xr:uid="{C5650D8C-DC3C-4E74-BEFA-F3B21E14404A}"/>
    <cellStyle name="Comma 3 4 7 2 2 3" xfId="35363" xr:uid="{219CAC80-F754-4F1E-90FC-9E8B2D7DB51C}"/>
    <cellStyle name="Comma 3 4 7 2 3" xfId="16931" xr:uid="{74E1B374-B647-411D-B63D-E608BA695615}"/>
    <cellStyle name="Comma 3 4 7 2 3 2" xfId="41507" xr:uid="{F96EB45D-D130-4CE0-A576-98A7FAC06969}"/>
    <cellStyle name="Comma 3 4 7 2 4" xfId="29219" xr:uid="{BD21AD68-BCAA-4968-9A65-077596D1C080}"/>
    <cellStyle name="Comma 3 4 7 3" xfId="7715" xr:uid="{8FAFB45C-D7E8-480D-8483-9119C3814CB2}"/>
    <cellStyle name="Comma 3 4 7 3 2" xfId="20003" xr:uid="{520C0140-35B8-4982-8A75-11345637E7BF}"/>
    <cellStyle name="Comma 3 4 7 3 2 2" xfId="44579" xr:uid="{4A0FB74E-5BEF-4E22-9377-8AB7CC1153CC}"/>
    <cellStyle name="Comma 3 4 7 3 3" xfId="32291" xr:uid="{BBF68848-ED1D-47AA-B2AA-BF8C618268A1}"/>
    <cellStyle name="Comma 3 4 7 4" xfId="13859" xr:uid="{F85D5BBC-360D-40CE-A7B6-45125DF62E2F}"/>
    <cellStyle name="Comma 3 4 7 4 2" xfId="38435" xr:uid="{1F948639-D7CF-4AA1-90A4-C2657CC02D4A}"/>
    <cellStyle name="Comma 3 4 7 5" xfId="26147" xr:uid="{648A3F92-8012-45BD-8A4E-86E28F23D5E6}"/>
    <cellStyle name="Comma 3 4 8" xfId="3107" xr:uid="{D51A6B1A-BF61-4864-A346-D3EFE200E863}"/>
    <cellStyle name="Comma 3 4 8 2" xfId="9251" xr:uid="{759D0474-6C28-4763-A363-A595430942FA}"/>
    <cellStyle name="Comma 3 4 8 2 2" xfId="21539" xr:uid="{BDED7199-F215-418D-9D0F-CD2D1DBD34F3}"/>
    <cellStyle name="Comma 3 4 8 2 2 2" xfId="46115" xr:uid="{6A17EE47-DA58-4693-958C-A937B36221A0}"/>
    <cellStyle name="Comma 3 4 8 2 3" xfId="33827" xr:uid="{6B01E395-5BD7-487C-90C9-7C339DE5F9D6}"/>
    <cellStyle name="Comma 3 4 8 3" xfId="15395" xr:uid="{1BBFDC9C-FD81-41D8-ADD7-22406A1A46CA}"/>
    <cellStyle name="Comma 3 4 8 3 2" xfId="39971" xr:uid="{B0562E0B-2F2F-4CC3-B347-27667DE2B060}"/>
    <cellStyle name="Comma 3 4 8 4" xfId="27683" xr:uid="{2047B07A-6E10-4A78-B556-25E3DD189984}"/>
    <cellStyle name="Comma 3 4 9" xfId="6179" xr:uid="{AEEA7064-1378-4AF1-AB14-0BF634261963}"/>
    <cellStyle name="Comma 3 4 9 2" xfId="18467" xr:uid="{847E7EBE-C44C-42AC-BCC3-2B709B3F07E0}"/>
    <cellStyle name="Comma 3 4 9 2 2" xfId="43043" xr:uid="{5BA1F853-0A2F-46FD-9009-A19EEACE0D2B}"/>
    <cellStyle name="Comma 3 4 9 3" xfId="30755" xr:uid="{4612BFF4-6BBC-44C3-805A-755EC09C5714}"/>
    <cellStyle name="Comma 3 5" xfId="59" xr:uid="{523DE236-D690-434B-800C-755AA6AF993E}"/>
    <cellStyle name="Comma 3 5 10" xfId="24635" xr:uid="{EAC20687-9E85-4FA6-8F02-3CC458AB8A0F}"/>
    <cellStyle name="Comma 3 5 2" xfId="155" xr:uid="{F2BB8BC8-4DB9-4C4C-8737-497DE7DDCBF6}"/>
    <cellStyle name="Comma 3 5 2 2" xfId="347" xr:uid="{C992C4E3-BD6B-4514-9CF9-B47A524B4C69}"/>
    <cellStyle name="Comma 3 5 2 2 2" xfId="731" xr:uid="{4FF9E875-9B05-47AD-B516-055B77C9DCEF}"/>
    <cellStyle name="Comma 3 5 2 2 2 2" xfId="1499" xr:uid="{142F3073-0BCA-4199-ADDF-7E64E648E8C2}"/>
    <cellStyle name="Comma 3 5 2 2 2 2 2" xfId="3035" xr:uid="{BE8D4527-28FB-49AF-819A-4229BB32F020}"/>
    <cellStyle name="Comma 3 5 2 2 2 2 2 2" xfId="6107" xr:uid="{03FBA0D6-457D-4F86-905A-0B9CE24AEA38}"/>
    <cellStyle name="Comma 3 5 2 2 2 2 2 2 2" xfId="12251" xr:uid="{B5505E88-7C44-47EF-BA96-12C187A5F12B}"/>
    <cellStyle name="Comma 3 5 2 2 2 2 2 2 2 2" xfId="24539" xr:uid="{3CAA3FBE-74D4-44CA-A9AC-492AB7D2CF47}"/>
    <cellStyle name="Comma 3 5 2 2 2 2 2 2 2 2 2" xfId="49115" xr:uid="{2E9A5BDF-BF14-49B3-9F5B-FFE8541DE23C}"/>
    <cellStyle name="Comma 3 5 2 2 2 2 2 2 2 3" xfId="36827" xr:uid="{8B68FB5C-4D0F-4A9B-B3B8-436D06DF3EC6}"/>
    <cellStyle name="Comma 3 5 2 2 2 2 2 2 3" xfId="18395" xr:uid="{C0B41404-0F2B-48D7-A717-0DB896EE243E}"/>
    <cellStyle name="Comma 3 5 2 2 2 2 2 2 3 2" xfId="42971" xr:uid="{319866DD-FD05-4503-865C-A15053C4542F}"/>
    <cellStyle name="Comma 3 5 2 2 2 2 2 2 4" xfId="30683" xr:uid="{89177F5A-C31B-4A12-B151-E9740EFBE4EA}"/>
    <cellStyle name="Comma 3 5 2 2 2 2 2 3" xfId="9179" xr:uid="{6EA91DC0-7981-4AEB-879C-263E9EF9905F}"/>
    <cellStyle name="Comma 3 5 2 2 2 2 2 3 2" xfId="21467" xr:uid="{7729C14B-39CC-4A26-B7FD-34BF5CB9C303}"/>
    <cellStyle name="Comma 3 5 2 2 2 2 2 3 2 2" xfId="46043" xr:uid="{DF512D70-233C-4605-97C2-25A28454D8B9}"/>
    <cellStyle name="Comma 3 5 2 2 2 2 2 3 3" xfId="33755" xr:uid="{34B4F36C-5475-4BBE-9553-6FC53B237119}"/>
    <cellStyle name="Comma 3 5 2 2 2 2 2 4" xfId="15323" xr:uid="{1CBDDD23-7EE4-426C-AACD-3F5948E8B706}"/>
    <cellStyle name="Comma 3 5 2 2 2 2 2 4 2" xfId="39899" xr:uid="{34B2DE8B-BA71-4C3A-BC62-7D302704C072}"/>
    <cellStyle name="Comma 3 5 2 2 2 2 2 5" xfId="27611" xr:uid="{A3206673-33BA-4DCF-B014-6B29DB684D46}"/>
    <cellStyle name="Comma 3 5 2 2 2 2 3" xfId="4571" xr:uid="{80A81A41-D12C-4052-BBC9-B9B9ED3C3635}"/>
    <cellStyle name="Comma 3 5 2 2 2 2 3 2" xfId="10715" xr:uid="{EBACE81E-969A-4903-AB08-69DBA03EB745}"/>
    <cellStyle name="Comma 3 5 2 2 2 2 3 2 2" xfId="23003" xr:uid="{96069122-0F0D-4C75-BCAC-C7FC023A60AD}"/>
    <cellStyle name="Comma 3 5 2 2 2 2 3 2 2 2" xfId="47579" xr:uid="{479765A2-CC1A-4DF6-9336-D19F9CAF2D36}"/>
    <cellStyle name="Comma 3 5 2 2 2 2 3 2 3" xfId="35291" xr:uid="{ECDD7098-75EB-42F9-8724-BD1C234739EF}"/>
    <cellStyle name="Comma 3 5 2 2 2 2 3 3" xfId="16859" xr:uid="{379356F5-71B4-427A-9428-0DA59BC865AE}"/>
    <cellStyle name="Comma 3 5 2 2 2 2 3 3 2" xfId="41435" xr:uid="{4342159A-377F-42C6-9A57-515732E4F38B}"/>
    <cellStyle name="Comma 3 5 2 2 2 2 3 4" xfId="29147" xr:uid="{04BEAB6C-03D8-46C7-BF11-0E931B6B4A17}"/>
    <cellStyle name="Comma 3 5 2 2 2 2 4" xfId="7643" xr:uid="{E667D75C-85C2-4A43-8343-C71A9C32CDFA}"/>
    <cellStyle name="Comma 3 5 2 2 2 2 4 2" xfId="19931" xr:uid="{553EF2B0-4447-4EA5-8DFE-C4C3B5ACFB75}"/>
    <cellStyle name="Comma 3 5 2 2 2 2 4 2 2" xfId="44507" xr:uid="{06228E45-3B48-444F-8294-376F8DEC198D}"/>
    <cellStyle name="Comma 3 5 2 2 2 2 4 3" xfId="32219" xr:uid="{0A0039AB-CD87-4622-9719-EA96F68AA103}"/>
    <cellStyle name="Comma 3 5 2 2 2 2 5" xfId="13787" xr:uid="{FE440790-9FA9-45F6-9091-A15F38E906C1}"/>
    <cellStyle name="Comma 3 5 2 2 2 2 5 2" xfId="38363" xr:uid="{22D44671-5F78-4AB6-A4DB-9B86DF490EEB}"/>
    <cellStyle name="Comma 3 5 2 2 2 2 6" xfId="26075" xr:uid="{2E9C0852-1CA5-43C8-AC74-27DF61F02BAD}"/>
    <cellStyle name="Comma 3 5 2 2 2 3" xfId="2267" xr:uid="{CB787F24-45A9-4726-B14A-AA117D1CEF12}"/>
    <cellStyle name="Comma 3 5 2 2 2 3 2" xfId="5339" xr:uid="{B173A228-215A-4607-A4C6-0D1B07ECD9EA}"/>
    <cellStyle name="Comma 3 5 2 2 2 3 2 2" xfId="11483" xr:uid="{7D747226-D018-42D4-A8D4-B0D53792E803}"/>
    <cellStyle name="Comma 3 5 2 2 2 3 2 2 2" xfId="23771" xr:uid="{82FC9241-0D7E-492D-B50B-98437B1129A3}"/>
    <cellStyle name="Comma 3 5 2 2 2 3 2 2 2 2" xfId="48347" xr:uid="{3AFEFAB0-E916-4A1C-8FB3-99C5BFD12EC0}"/>
    <cellStyle name="Comma 3 5 2 2 2 3 2 2 3" xfId="36059" xr:uid="{567BF9D9-FDEB-421B-A5FB-568795677CF5}"/>
    <cellStyle name="Comma 3 5 2 2 2 3 2 3" xfId="17627" xr:uid="{9187B2C0-ED10-4087-A050-D673993611EA}"/>
    <cellStyle name="Comma 3 5 2 2 2 3 2 3 2" xfId="42203" xr:uid="{88F5C4A7-8451-4BCD-975A-5662A426F6E2}"/>
    <cellStyle name="Comma 3 5 2 2 2 3 2 4" xfId="29915" xr:uid="{A8763C44-D6FB-4195-B154-66D8E7D6361C}"/>
    <cellStyle name="Comma 3 5 2 2 2 3 3" xfId="8411" xr:uid="{10543CFA-4AF3-43BA-AF23-1D45D85C2273}"/>
    <cellStyle name="Comma 3 5 2 2 2 3 3 2" xfId="20699" xr:uid="{E7B2CD26-2913-4D78-9892-5C5A894420AC}"/>
    <cellStyle name="Comma 3 5 2 2 2 3 3 2 2" xfId="45275" xr:uid="{A55BF160-7D98-419E-A8E8-782DCA909235}"/>
    <cellStyle name="Comma 3 5 2 2 2 3 3 3" xfId="32987" xr:uid="{B58AB93C-9E00-498E-8449-2A6D7C84C6BF}"/>
    <cellStyle name="Comma 3 5 2 2 2 3 4" xfId="14555" xr:uid="{F703A240-BF2F-48EB-BD78-24C30C3905E4}"/>
    <cellStyle name="Comma 3 5 2 2 2 3 4 2" xfId="39131" xr:uid="{4D23820F-6820-4009-8ED0-20831FA605AC}"/>
    <cellStyle name="Comma 3 5 2 2 2 3 5" xfId="26843" xr:uid="{FCC1C06C-852A-483F-A47E-824C7940FDB8}"/>
    <cellStyle name="Comma 3 5 2 2 2 4" xfId="3803" xr:uid="{16F4480A-B145-4442-84D6-75BAC929FC53}"/>
    <cellStyle name="Comma 3 5 2 2 2 4 2" xfId="9947" xr:uid="{C01F9246-A40E-4FC7-8401-B8DA92E40D57}"/>
    <cellStyle name="Comma 3 5 2 2 2 4 2 2" xfId="22235" xr:uid="{12F229FD-96BA-4B5B-88A3-1BC60A92BDAB}"/>
    <cellStyle name="Comma 3 5 2 2 2 4 2 2 2" xfId="46811" xr:uid="{4BA97FDC-20B1-458B-9661-0B33BAC2DC4E}"/>
    <cellStyle name="Comma 3 5 2 2 2 4 2 3" xfId="34523" xr:uid="{546AF846-A01C-47D1-BAEF-40A5FC44EDF7}"/>
    <cellStyle name="Comma 3 5 2 2 2 4 3" xfId="16091" xr:uid="{F027E41F-3A1A-421B-A2DE-72A99204EA77}"/>
    <cellStyle name="Comma 3 5 2 2 2 4 3 2" xfId="40667" xr:uid="{68177916-D32E-4F58-9041-FF85BA614365}"/>
    <cellStyle name="Comma 3 5 2 2 2 4 4" xfId="28379" xr:uid="{2113F855-032C-47C8-BCA7-CF2E1F8CF89F}"/>
    <cellStyle name="Comma 3 5 2 2 2 5" xfId="6875" xr:uid="{E511691E-27EC-4629-8BE5-83C3002A1D8A}"/>
    <cellStyle name="Comma 3 5 2 2 2 5 2" xfId="19163" xr:uid="{741EBECD-85CA-4860-8274-BBC1D023A5C4}"/>
    <cellStyle name="Comma 3 5 2 2 2 5 2 2" xfId="43739" xr:uid="{0F0E1B15-EB25-4E0B-8805-AA2058893095}"/>
    <cellStyle name="Comma 3 5 2 2 2 5 3" xfId="31451" xr:uid="{56C4EABA-8B2A-467F-83FA-5084C08B4510}"/>
    <cellStyle name="Comma 3 5 2 2 2 6" xfId="13019" xr:uid="{2BE65E32-CE6B-4351-AD0F-EB6FA0EA33B4}"/>
    <cellStyle name="Comma 3 5 2 2 2 6 2" xfId="37595" xr:uid="{51310F2B-3E2F-4068-9585-3CEE4C0FAEF0}"/>
    <cellStyle name="Comma 3 5 2 2 2 7" xfId="25307" xr:uid="{D1953676-CC6B-4F20-87FB-38DFE430832B}"/>
    <cellStyle name="Comma 3 5 2 2 3" xfId="1115" xr:uid="{231B46AE-1B08-49BA-A4A3-981371AEB071}"/>
    <cellStyle name="Comma 3 5 2 2 3 2" xfId="2651" xr:uid="{1E49C62D-51FA-4242-BFA5-D89A58BD276C}"/>
    <cellStyle name="Comma 3 5 2 2 3 2 2" xfId="5723" xr:uid="{770D9AFD-F841-4DB3-8736-B2BD3765D5F5}"/>
    <cellStyle name="Comma 3 5 2 2 3 2 2 2" xfId="11867" xr:uid="{9FCD719D-2E35-4D93-A440-954D02125A1C}"/>
    <cellStyle name="Comma 3 5 2 2 3 2 2 2 2" xfId="24155" xr:uid="{D2CB7254-F865-4C57-AAAB-693082EFBFA7}"/>
    <cellStyle name="Comma 3 5 2 2 3 2 2 2 2 2" xfId="48731" xr:uid="{4CFA3314-874F-4540-A3AF-028DEED5F894}"/>
    <cellStyle name="Comma 3 5 2 2 3 2 2 2 3" xfId="36443" xr:uid="{EBC59CE1-D840-4D5E-8061-E357385A34C2}"/>
    <cellStyle name="Comma 3 5 2 2 3 2 2 3" xfId="18011" xr:uid="{DDCD8D01-2D7D-45A1-AFF9-824396E5249F}"/>
    <cellStyle name="Comma 3 5 2 2 3 2 2 3 2" xfId="42587" xr:uid="{E2D218D3-6333-442D-96B6-0DC3F2CA803A}"/>
    <cellStyle name="Comma 3 5 2 2 3 2 2 4" xfId="30299" xr:uid="{93DE59EB-7AA5-4FED-81A0-A606F0AFE74B}"/>
    <cellStyle name="Comma 3 5 2 2 3 2 3" xfId="8795" xr:uid="{F2D54358-C83D-4594-8BC3-DFCE198BB14F}"/>
    <cellStyle name="Comma 3 5 2 2 3 2 3 2" xfId="21083" xr:uid="{EFF491D5-F6AA-47DE-8F72-F0F93311910C}"/>
    <cellStyle name="Comma 3 5 2 2 3 2 3 2 2" xfId="45659" xr:uid="{72C58585-EE49-47EA-B572-CCDFBAE30959}"/>
    <cellStyle name="Comma 3 5 2 2 3 2 3 3" xfId="33371" xr:uid="{A9B4597E-7EC8-4134-B933-B64080E1C4C5}"/>
    <cellStyle name="Comma 3 5 2 2 3 2 4" xfId="14939" xr:uid="{68EB010B-937E-445A-AB93-8BF383F0B33D}"/>
    <cellStyle name="Comma 3 5 2 2 3 2 4 2" xfId="39515" xr:uid="{8FDE615F-83FA-4A2B-BA92-F5F8DA62BE56}"/>
    <cellStyle name="Comma 3 5 2 2 3 2 5" xfId="27227" xr:uid="{74E660A4-F655-405D-A1B1-39005D84D16A}"/>
    <cellStyle name="Comma 3 5 2 2 3 3" xfId="4187" xr:uid="{AB4B4478-E4B6-4C72-85E1-397C10464892}"/>
    <cellStyle name="Comma 3 5 2 2 3 3 2" xfId="10331" xr:uid="{02F32490-5EAF-48D5-B90F-93A0F990023B}"/>
    <cellStyle name="Comma 3 5 2 2 3 3 2 2" xfId="22619" xr:uid="{A02E9691-C8F9-4777-AE47-33DCD85D9E23}"/>
    <cellStyle name="Comma 3 5 2 2 3 3 2 2 2" xfId="47195" xr:uid="{38E95629-D696-48D5-885F-3851DF4EFFFC}"/>
    <cellStyle name="Comma 3 5 2 2 3 3 2 3" xfId="34907" xr:uid="{519300E7-3898-444D-917F-A03233A07263}"/>
    <cellStyle name="Comma 3 5 2 2 3 3 3" xfId="16475" xr:uid="{B40E0D40-AF7D-4C8F-BDCC-9BD071740A5F}"/>
    <cellStyle name="Comma 3 5 2 2 3 3 3 2" xfId="41051" xr:uid="{4297952A-6BF4-4318-A713-5E46450C5643}"/>
    <cellStyle name="Comma 3 5 2 2 3 3 4" xfId="28763" xr:uid="{BC8D6359-AEB3-4240-98A3-A718F5C2E0E4}"/>
    <cellStyle name="Comma 3 5 2 2 3 4" xfId="7259" xr:uid="{B1702C90-607A-4F63-955A-F6DF31D868C9}"/>
    <cellStyle name="Comma 3 5 2 2 3 4 2" xfId="19547" xr:uid="{837AA3AE-22FE-4531-ACB5-2694B184F3D6}"/>
    <cellStyle name="Comma 3 5 2 2 3 4 2 2" xfId="44123" xr:uid="{34DBACF5-04E7-4D65-BD7C-7388F5F49B59}"/>
    <cellStyle name="Comma 3 5 2 2 3 4 3" xfId="31835" xr:uid="{985024DC-7CD1-46C8-BF51-37EA3E2CB078}"/>
    <cellStyle name="Comma 3 5 2 2 3 5" xfId="13403" xr:uid="{E958C20B-8D47-4C08-87A9-24F1A4CEC285}"/>
    <cellStyle name="Comma 3 5 2 2 3 5 2" xfId="37979" xr:uid="{8F69794A-C93C-4267-A44E-A2E1E37ECA87}"/>
    <cellStyle name="Comma 3 5 2 2 3 6" xfId="25691" xr:uid="{68F5665F-5317-4E6C-90E0-7CFB81BC1C3B}"/>
    <cellStyle name="Comma 3 5 2 2 4" xfId="1883" xr:uid="{4ECE592E-89B2-407E-9A7D-A679CE794FC9}"/>
    <cellStyle name="Comma 3 5 2 2 4 2" xfId="4955" xr:uid="{1D47ED29-15D6-4BFE-B456-B3017CA9D20A}"/>
    <cellStyle name="Comma 3 5 2 2 4 2 2" xfId="11099" xr:uid="{1611228E-96AC-4C79-AA1B-03C1E985DEEE}"/>
    <cellStyle name="Comma 3 5 2 2 4 2 2 2" xfId="23387" xr:uid="{953B05B5-FF2B-4737-AABE-7F27D61AD537}"/>
    <cellStyle name="Comma 3 5 2 2 4 2 2 2 2" xfId="47963" xr:uid="{C6CD1357-B47B-4D00-9E73-E939FBB8AFA9}"/>
    <cellStyle name="Comma 3 5 2 2 4 2 2 3" xfId="35675" xr:uid="{38FB6E82-2EEC-4B5F-ADA9-18837CDE11DB}"/>
    <cellStyle name="Comma 3 5 2 2 4 2 3" xfId="17243" xr:uid="{80F2B83F-2556-48A3-A8FA-05435E5D9ECE}"/>
    <cellStyle name="Comma 3 5 2 2 4 2 3 2" xfId="41819" xr:uid="{E339823A-B26D-45AC-9381-505F87E615D5}"/>
    <cellStyle name="Comma 3 5 2 2 4 2 4" xfId="29531" xr:uid="{95F730B5-950F-4033-8049-E4DEA0F05C97}"/>
    <cellStyle name="Comma 3 5 2 2 4 3" xfId="8027" xr:uid="{100AC6C6-966E-452A-ABA0-289FB26E9837}"/>
    <cellStyle name="Comma 3 5 2 2 4 3 2" xfId="20315" xr:uid="{5BDC858E-3783-4B47-8646-31570BF8ADDC}"/>
    <cellStyle name="Comma 3 5 2 2 4 3 2 2" xfId="44891" xr:uid="{16613479-7122-4F0C-B20B-432F638F5996}"/>
    <cellStyle name="Comma 3 5 2 2 4 3 3" xfId="32603" xr:uid="{EE8160EE-90E1-446F-A8A8-19D54A3E6F05}"/>
    <cellStyle name="Comma 3 5 2 2 4 4" xfId="14171" xr:uid="{6B39DD47-60F9-4270-94CA-0A156A5F6F55}"/>
    <cellStyle name="Comma 3 5 2 2 4 4 2" xfId="38747" xr:uid="{CE1B72BE-AD37-4746-A3D6-31C73BBD373F}"/>
    <cellStyle name="Comma 3 5 2 2 4 5" xfId="26459" xr:uid="{4E24440B-6C74-4495-83CA-2B06A8A12EB8}"/>
    <cellStyle name="Comma 3 5 2 2 5" xfId="3419" xr:uid="{DC66E126-7DB6-4F0F-AB40-D5ECB3F4597E}"/>
    <cellStyle name="Comma 3 5 2 2 5 2" xfId="9563" xr:uid="{073DFEA7-D909-4583-98BD-E788D587EC85}"/>
    <cellStyle name="Comma 3 5 2 2 5 2 2" xfId="21851" xr:uid="{0E20B6ED-4F3E-4C8F-B067-41ADBDC9D927}"/>
    <cellStyle name="Comma 3 5 2 2 5 2 2 2" xfId="46427" xr:uid="{DB3059D9-DC19-4627-BC82-42C98356D30E}"/>
    <cellStyle name="Comma 3 5 2 2 5 2 3" xfId="34139" xr:uid="{791917C8-C1B7-4226-93D6-9BE29A155FBF}"/>
    <cellStyle name="Comma 3 5 2 2 5 3" xfId="15707" xr:uid="{F18B371F-98B0-479C-A4FB-4FF7221A7CD9}"/>
    <cellStyle name="Comma 3 5 2 2 5 3 2" xfId="40283" xr:uid="{84016482-0B4B-4B99-AED6-46EC7B82419A}"/>
    <cellStyle name="Comma 3 5 2 2 5 4" xfId="27995" xr:uid="{CB30FD79-240D-4DD8-A3A6-DA67B67B4C86}"/>
    <cellStyle name="Comma 3 5 2 2 6" xfId="6491" xr:uid="{2BD7DE2A-1B17-4C6F-8C69-2589B106CF97}"/>
    <cellStyle name="Comma 3 5 2 2 6 2" xfId="18779" xr:uid="{6604D0AA-103B-4435-90BC-B1450767FD03}"/>
    <cellStyle name="Comma 3 5 2 2 6 2 2" xfId="43355" xr:uid="{2053C95A-728D-4880-B6BB-8943817773DA}"/>
    <cellStyle name="Comma 3 5 2 2 6 3" xfId="31067" xr:uid="{9CC84C69-5045-4F8D-8680-C5102B20C847}"/>
    <cellStyle name="Comma 3 5 2 2 7" xfId="12635" xr:uid="{4A2DD333-A51C-421D-9EB7-D88AADA7DB31}"/>
    <cellStyle name="Comma 3 5 2 2 7 2" xfId="37211" xr:uid="{3D694F13-3D1D-4574-8AA4-F637F3608B28}"/>
    <cellStyle name="Comma 3 5 2 2 8" xfId="24923" xr:uid="{F99CF7DE-E4AB-4D64-80F9-63CB9CA4A3FD}"/>
    <cellStyle name="Comma 3 5 2 3" xfId="539" xr:uid="{64741484-8749-4779-ACFA-65B0C1649425}"/>
    <cellStyle name="Comma 3 5 2 3 2" xfId="1307" xr:uid="{53600734-4CAA-45DA-9A54-7652AB00BFF0}"/>
    <cellStyle name="Comma 3 5 2 3 2 2" xfId="2843" xr:uid="{90AF82BA-AE09-4AEA-82F5-4BFEF4CF3688}"/>
    <cellStyle name="Comma 3 5 2 3 2 2 2" xfId="5915" xr:uid="{86ED051F-57CE-406E-892F-E94C5F31A6EC}"/>
    <cellStyle name="Comma 3 5 2 3 2 2 2 2" xfId="12059" xr:uid="{3BEB5482-9B03-43A8-8F13-B3975E3CD50F}"/>
    <cellStyle name="Comma 3 5 2 3 2 2 2 2 2" xfId="24347" xr:uid="{553E64C6-8237-483A-BD3A-C49541BFDA29}"/>
    <cellStyle name="Comma 3 5 2 3 2 2 2 2 2 2" xfId="48923" xr:uid="{1001E4C6-8F02-4DF2-94D5-80551083A77B}"/>
    <cellStyle name="Comma 3 5 2 3 2 2 2 2 3" xfId="36635" xr:uid="{F883CAEB-2C12-4B63-ABA0-D221F5943688}"/>
    <cellStyle name="Comma 3 5 2 3 2 2 2 3" xfId="18203" xr:uid="{5F9A7463-9B65-4307-BFF3-D5D9532900C7}"/>
    <cellStyle name="Comma 3 5 2 3 2 2 2 3 2" xfId="42779" xr:uid="{7FE03280-4481-4A32-99D3-2E22890D91E1}"/>
    <cellStyle name="Comma 3 5 2 3 2 2 2 4" xfId="30491" xr:uid="{7CF3B726-31C0-4BA7-B0EE-3E9369B28A0F}"/>
    <cellStyle name="Comma 3 5 2 3 2 2 3" xfId="8987" xr:uid="{B5E3A497-10FD-4FAD-93CF-A2A22F1B0FBB}"/>
    <cellStyle name="Comma 3 5 2 3 2 2 3 2" xfId="21275" xr:uid="{79013F05-0583-419B-A6AC-AAA3CED2C03D}"/>
    <cellStyle name="Comma 3 5 2 3 2 2 3 2 2" xfId="45851" xr:uid="{5260D3F6-4913-4009-A8EB-544A61444A23}"/>
    <cellStyle name="Comma 3 5 2 3 2 2 3 3" xfId="33563" xr:uid="{A223CC92-A7BB-4FF4-8F69-9F354CC04C4B}"/>
    <cellStyle name="Comma 3 5 2 3 2 2 4" xfId="15131" xr:uid="{92D20CE9-AEF2-4196-88AA-30787C60DEFB}"/>
    <cellStyle name="Comma 3 5 2 3 2 2 4 2" xfId="39707" xr:uid="{E2D68A49-F758-4E61-9117-9B7E4FF33904}"/>
    <cellStyle name="Comma 3 5 2 3 2 2 5" xfId="27419" xr:uid="{691F9B43-5E27-4C7D-9997-D4AC4B9ADB0B}"/>
    <cellStyle name="Comma 3 5 2 3 2 3" xfId="4379" xr:uid="{90A2F212-8AF3-4BB4-97C6-BAC500534745}"/>
    <cellStyle name="Comma 3 5 2 3 2 3 2" xfId="10523" xr:uid="{156B292A-1D8B-49DA-B12A-DB89E275A827}"/>
    <cellStyle name="Comma 3 5 2 3 2 3 2 2" xfId="22811" xr:uid="{5F41F714-04AA-48C1-ABE3-FA1BF5AF9963}"/>
    <cellStyle name="Comma 3 5 2 3 2 3 2 2 2" xfId="47387" xr:uid="{F17871B6-2B01-4D01-975B-AAC9A700B18E}"/>
    <cellStyle name="Comma 3 5 2 3 2 3 2 3" xfId="35099" xr:uid="{813F1B71-F2CA-4080-B065-BD8AA45FE83C}"/>
    <cellStyle name="Comma 3 5 2 3 2 3 3" xfId="16667" xr:uid="{13AC66CA-91C3-42D5-A6E9-B37E5944C64D}"/>
    <cellStyle name="Comma 3 5 2 3 2 3 3 2" xfId="41243" xr:uid="{EC652730-4136-4C2C-9FDA-C6C0837AF90E}"/>
    <cellStyle name="Comma 3 5 2 3 2 3 4" xfId="28955" xr:uid="{32EF1F0C-B0EA-4D34-8AC3-FC9358A77FA0}"/>
    <cellStyle name="Comma 3 5 2 3 2 4" xfId="7451" xr:uid="{1D5CF8DC-52A2-4063-95FD-55B86D15D5BF}"/>
    <cellStyle name="Comma 3 5 2 3 2 4 2" xfId="19739" xr:uid="{58140842-3AEA-4E6B-94CE-4085100B672C}"/>
    <cellStyle name="Comma 3 5 2 3 2 4 2 2" xfId="44315" xr:uid="{EBD9AC1C-CECE-4972-9700-631DF7A766AC}"/>
    <cellStyle name="Comma 3 5 2 3 2 4 3" xfId="32027" xr:uid="{D98982B7-A7F0-4B39-AFE9-B914414EC7E5}"/>
    <cellStyle name="Comma 3 5 2 3 2 5" xfId="13595" xr:uid="{0FA13FAF-D2FB-442C-9567-31B23DBB3788}"/>
    <cellStyle name="Comma 3 5 2 3 2 5 2" xfId="38171" xr:uid="{9E597433-0286-443E-91B9-8D56C5A8FA1E}"/>
    <cellStyle name="Comma 3 5 2 3 2 6" xfId="25883" xr:uid="{B637E62A-8003-4AAC-AE30-285949869926}"/>
    <cellStyle name="Comma 3 5 2 3 3" xfId="2075" xr:uid="{DCF4A097-D1B3-48A5-9D41-B2B0D2AD2979}"/>
    <cellStyle name="Comma 3 5 2 3 3 2" xfId="5147" xr:uid="{B2174589-9045-46C3-8BE0-EA89D226C0DD}"/>
    <cellStyle name="Comma 3 5 2 3 3 2 2" xfId="11291" xr:uid="{1D468CDB-6570-4127-81EE-C9902B6210EB}"/>
    <cellStyle name="Comma 3 5 2 3 3 2 2 2" xfId="23579" xr:uid="{7663BDA1-77A1-4CBA-B253-8A17577E5DA2}"/>
    <cellStyle name="Comma 3 5 2 3 3 2 2 2 2" xfId="48155" xr:uid="{72FE60A1-04EE-46A0-90F0-C50F6B376539}"/>
    <cellStyle name="Comma 3 5 2 3 3 2 2 3" xfId="35867" xr:uid="{499368B8-CFCB-4734-B55B-7E392A245E9F}"/>
    <cellStyle name="Comma 3 5 2 3 3 2 3" xfId="17435" xr:uid="{D5EDFAD5-179B-4A8B-A005-46A2B8A3CAD8}"/>
    <cellStyle name="Comma 3 5 2 3 3 2 3 2" xfId="42011" xr:uid="{7C0523BE-AD2D-4207-AEDF-A392C015191F}"/>
    <cellStyle name="Comma 3 5 2 3 3 2 4" xfId="29723" xr:uid="{E9985FBE-616B-47A5-A9CC-117CA32F5B4C}"/>
    <cellStyle name="Comma 3 5 2 3 3 3" xfId="8219" xr:uid="{49740817-766C-48AC-8F7D-BF7BDEFBEC60}"/>
    <cellStyle name="Comma 3 5 2 3 3 3 2" xfId="20507" xr:uid="{43FDB56D-D106-40F9-91B6-BDA160AFF32C}"/>
    <cellStyle name="Comma 3 5 2 3 3 3 2 2" xfId="45083" xr:uid="{7925DEBD-F682-4D58-86EA-13E523F944C2}"/>
    <cellStyle name="Comma 3 5 2 3 3 3 3" xfId="32795" xr:uid="{0DB65360-E945-4FDC-AF4E-0D3C99DCD7CC}"/>
    <cellStyle name="Comma 3 5 2 3 3 4" xfId="14363" xr:uid="{1A2A8058-A734-4F7D-8B21-2CD76C5477B3}"/>
    <cellStyle name="Comma 3 5 2 3 3 4 2" xfId="38939" xr:uid="{E263540D-C8E3-4BBA-81DB-FDCC4574098B}"/>
    <cellStyle name="Comma 3 5 2 3 3 5" xfId="26651" xr:uid="{AA79BCFC-DC12-420F-96A1-CECD7E6B0D30}"/>
    <cellStyle name="Comma 3 5 2 3 4" xfId="3611" xr:uid="{7F010041-4F77-42B8-BE63-7E62F9F931F5}"/>
    <cellStyle name="Comma 3 5 2 3 4 2" xfId="9755" xr:uid="{FDA510B3-3A26-4CE6-888A-FA1D8EAAE674}"/>
    <cellStyle name="Comma 3 5 2 3 4 2 2" xfId="22043" xr:uid="{0E062C93-2F5B-4DE9-9F16-3F137B5B9AC3}"/>
    <cellStyle name="Comma 3 5 2 3 4 2 2 2" xfId="46619" xr:uid="{9EF67EE0-4E0D-4FAC-A41A-7E1E24605A46}"/>
    <cellStyle name="Comma 3 5 2 3 4 2 3" xfId="34331" xr:uid="{C6A9B863-F484-41F6-8A13-4967297C581F}"/>
    <cellStyle name="Comma 3 5 2 3 4 3" xfId="15899" xr:uid="{8614B474-A3AB-4D5B-B58B-12C668047A6A}"/>
    <cellStyle name="Comma 3 5 2 3 4 3 2" xfId="40475" xr:uid="{3FFE76E5-5D51-401A-93BF-A5248E8347A1}"/>
    <cellStyle name="Comma 3 5 2 3 4 4" xfId="28187" xr:uid="{78748149-5796-489B-95DD-250C89E73B52}"/>
    <cellStyle name="Comma 3 5 2 3 5" xfId="6683" xr:uid="{20187B7C-ED7D-44A7-8C67-0D0047651138}"/>
    <cellStyle name="Comma 3 5 2 3 5 2" xfId="18971" xr:uid="{2F7CD9CD-8994-4549-8ACB-DF7C0A12B816}"/>
    <cellStyle name="Comma 3 5 2 3 5 2 2" xfId="43547" xr:uid="{69324CEC-83F6-44EB-98D7-D2941D5B562E}"/>
    <cellStyle name="Comma 3 5 2 3 5 3" xfId="31259" xr:uid="{3D0389E6-ADF3-40AA-9DC8-073DA8BD2EF6}"/>
    <cellStyle name="Comma 3 5 2 3 6" xfId="12827" xr:uid="{DF2F042E-4256-40A3-A3C1-C842B9B113C5}"/>
    <cellStyle name="Comma 3 5 2 3 6 2" xfId="37403" xr:uid="{49020C54-4907-4A01-BA70-26E5FA4017B9}"/>
    <cellStyle name="Comma 3 5 2 3 7" xfId="25115" xr:uid="{4B49CE23-D6B9-4593-BDDE-62772E1C489A}"/>
    <cellStyle name="Comma 3 5 2 4" xfId="923" xr:uid="{F434409A-F26B-4677-9FA7-62E2AD8A1ECF}"/>
    <cellStyle name="Comma 3 5 2 4 2" xfId="2459" xr:uid="{8813EFD5-7605-4D08-9227-CD1AF7094831}"/>
    <cellStyle name="Comma 3 5 2 4 2 2" xfId="5531" xr:uid="{06F17BD5-5201-46BD-B0F7-0465F3D169CB}"/>
    <cellStyle name="Comma 3 5 2 4 2 2 2" xfId="11675" xr:uid="{A29BE8F9-4616-4ED2-A717-9A22E5C1CC97}"/>
    <cellStyle name="Comma 3 5 2 4 2 2 2 2" xfId="23963" xr:uid="{96AEEF45-7134-4272-930C-BDA696FABF28}"/>
    <cellStyle name="Comma 3 5 2 4 2 2 2 2 2" xfId="48539" xr:uid="{FB8D7499-98E6-49B1-A305-3FA6DA274CE2}"/>
    <cellStyle name="Comma 3 5 2 4 2 2 2 3" xfId="36251" xr:uid="{8D7B90C1-30C9-49C2-96B5-2F67514ECF87}"/>
    <cellStyle name="Comma 3 5 2 4 2 2 3" xfId="17819" xr:uid="{7600A562-27FB-4224-95D5-6371E8E5336D}"/>
    <cellStyle name="Comma 3 5 2 4 2 2 3 2" xfId="42395" xr:uid="{EE39CAA2-FE27-482B-B49F-D6628FDC2786}"/>
    <cellStyle name="Comma 3 5 2 4 2 2 4" xfId="30107" xr:uid="{6A56547F-56B5-4B12-83B4-4C9937198897}"/>
    <cellStyle name="Comma 3 5 2 4 2 3" xfId="8603" xr:uid="{9001FF97-E309-4DD5-BE4D-E1B7909CB198}"/>
    <cellStyle name="Comma 3 5 2 4 2 3 2" xfId="20891" xr:uid="{C74657CB-F97A-421A-83A4-724AECA96708}"/>
    <cellStyle name="Comma 3 5 2 4 2 3 2 2" xfId="45467" xr:uid="{96026CF5-4FC1-4CE0-B3D7-99186C241AE4}"/>
    <cellStyle name="Comma 3 5 2 4 2 3 3" xfId="33179" xr:uid="{CE0B00B8-4D80-48B6-90AB-9D560275D051}"/>
    <cellStyle name="Comma 3 5 2 4 2 4" xfId="14747" xr:uid="{34550CB0-B1A3-4DDD-A649-0A1420A8B9C8}"/>
    <cellStyle name="Comma 3 5 2 4 2 4 2" xfId="39323" xr:uid="{5A9A834C-CA9E-4885-9E48-E93D01D1758F}"/>
    <cellStyle name="Comma 3 5 2 4 2 5" xfId="27035" xr:uid="{EED878D0-D3B0-48EB-B0FC-1C3D27375D48}"/>
    <cellStyle name="Comma 3 5 2 4 3" xfId="3995" xr:uid="{B4EAF7CD-175B-4997-9820-B1D82EBCE681}"/>
    <cellStyle name="Comma 3 5 2 4 3 2" xfId="10139" xr:uid="{8ACBCDA8-0EF8-4E50-9C08-4074B41D73DF}"/>
    <cellStyle name="Comma 3 5 2 4 3 2 2" xfId="22427" xr:uid="{8F116FCB-39FD-40E4-B02C-1FE089FB1CBF}"/>
    <cellStyle name="Comma 3 5 2 4 3 2 2 2" xfId="47003" xr:uid="{A456CCF7-9D95-49C4-A077-54DC5085BD2C}"/>
    <cellStyle name="Comma 3 5 2 4 3 2 3" xfId="34715" xr:uid="{A0B96F55-6640-4203-B99E-4BB425E13EC6}"/>
    <cellStyle name="Comma 3 5 2 4 3 3" xfId="16283" xr:uid="{35364388-A76D-4558-8E4E-7217667BF1B0}"/>
    <cellStyle name="Comma 3 5 2 4 3 3 2" xfId="40859" xr:uid="{E3222385-9F66-4A09-A4DC-89ADFEE19E93}"/>
    <cellStyle name="Comma 3 5 2 4 3 4" xfId="28571" xr:uid="{216AB964-2141-437F-8CE6-AA977D710F26}"/>
    <cellStyle name="Comma 3 5 2 4 4" xfId="7067" xr:uid="{6EE30A43-CDAD-4677-A503-541A5E8BECB6}"/>
    <cellStyle name="Comma 3 5 2 4 4 2" xfId="19355" xr:uid="{685638C1-F901-42E3-9457-F137FC9AC4D1}"/>
    <cellStyle name="Comma 3 5 2 4 4 2 2" xfId="43931" xr:uid="{2BF567B8-C45D-4D89-A892-0DA64D0DC4F2}"/>
    <cellStyle name="Comma 3 5 2 4 4 3" xfId="31643" xr:uid="{1B7A3002-871D-46EE-8347-BCCE6A3B0ABE}"/>
    <cellStyle name="Comma 3 5 2 4 5" xfId="13211" xr:uid="{344AEED8-4B6B-43CC-AA64-F83C5FCB8B0C}"/>
    <cellStyle name="Comma 3 5 2 4 5 2" xfId="37787" xr:uid="{1F3EE2E0-8089-4594-9349-511A97E3EE76}"/>
    <cellStyle name="Comma 3 5 2 4 6" xfId="25499" xr:uid="{AEF78814-84A5-4C83-8C0C-E8779BCB9990}"/>
    <cellStyle name="Comma 3 5 2 5" xfId="1691" xr:uid="{4FCBBF6A-FC81-4406-8C97-5F6718C0CB6A}"/>
    <cellStyle name="Comma 3 5 2 5 2" xfId="4763" xr:uid="{9B2F99EE-51F4-46DE-90BC-970D86D37C5A}"/>
    <cellStyle name="Comma 3 5 2 5 2 2" xfId="10907" xr:uid="{1BAEE3D6-4722-4878-B992-A18E46D35950}"/>
    <cellStyle name="Comma 3 5 2 5 2 2 2" xfId="23195" xr:uid="{A9890F8F-96CE-47BA-9235-E2BFE644CDD1}"/>
    <cellStyle name="Comma 3 5 2 5 2 2 2 2" xfId="47771" xr:uid="{BDD821F2-2336-4F4D-9E9E-08556F99F2DB}"/>
    <cellStyle name="Comma 3 5 2 5 2 2 3" xfId="35483" xr:uid="{3CA476BE-D03F-49DB-BA61-6A068A6F7479}"/>
    <cellStyle name="Comma 3 5 2 5 2 3" xfId="17051" xr:uid="{3C10E83A-41CE-46AC-B074-0A1A8E47D0E6}"/>
    <cellStyle name="Comma 3 5 2 5 2 3 2" xfId="41627" xr:uid="{43D6F2BA-9C15-428B-AAF3-AB0879A354C8}"/>
    <cellStyle name="Comma 3 5 2 5 2 4" xfId="29339" xr:uid="{54C19793-A861-4F20-9998-2950B0CD0969}"/>
    <cellStyle name="Comma 3 5 2 5 3" xfId="7835" xr:uid="{5C2CA4D6-7A58-40F4-A602-4CB93C118524}"/>
    <cellStyle name="Comma 3 5 2 5 3 2" xfId="20123" xr:uid="{D38AD0F2-1AEB-4299-923D-C1847C796512}"/>
    <cellStyle name="Comma 3 5 2 5 3 2 2" xfId="44699" xr:uid="{036A2F3A-4701-4B01-AB8E-F606B5CE90CF}"/>
    <cellStyle name="Comma 3 5 2 5 3 3" xfId="32411" xr:uid="{C920AC39-A33E-47D6-9161-8D970CC3A778}"/>
    <cellStyle name="Comma 3 5 2 5 4" xfId="13979" xr:uid="{8876BFE5-A2A4-4F20-A40F-27B93AF83DE2}"/>
    <cellStyle name="Comma 3 5 2 5 4 2" xfId="38555" xr:uid="{4D4C5A29-80EA-4D8A-8083-A37BD7DA9A09}"/>
    <cellStyle name="Comma 3 5 2 5 5" xfId="26267" xr:uid="{2F41C22F-BCA9-45B0-9CEB-DCCC91305C20}"/>
    <cellStyle name="Comma 3 5 2 6" xfId="3227" xr:uid="{E8964978-C0BA-411D-ABE9-187B4BA8FDBD}"/>
    <cellStyle name="Comma 3 5 2 6 2" xfId="9371" xr:uid="{E95F7851-3B8A-4E5E-A7F6-87B249089F03}"/>
    <cellStyle name="Comma 3 5 2 6 2 2" xfId="21659" xr:uid="{0DD32EBB-7921-4814-BFEB-53519874E255}"/>
    <cellStyle name="Comma 3 5 2 6 2 2 2" xfId="46235" xr:uid="{112E0047-1A53-4B3D-A457-A5731688496C}"/>
    <cellStyle name="Comma 3 5 2 6 2 3" xfId="33947" xr:uid="{62752D7B-324B-442F-802F-DC964058B15C}"/>
    <cellStyle name="Comma 3 5 2 6 3" xfId="15515" xr:uid="{7738ECFB-C308-4363-BCE1-5B1E745C5831}"/>
    <cellStyle name="Comma 3 5 2 6 3 2" xfId="40091" xr:uid="{453C5BC1-C4FA-4DBF-9ECE-727F1236F514}"/>
    <cellStyle name="Comma 3 5 2 6 4" xfId="27803" xr:uid="{D6A5FAC6-4451-4AFE-9A9B-0A628F97092D}"/>
    <cellStyle name="Comma 3 5 2 7" xfId="6299" xr:uid="{2913A1CB-92E7-4B81-A879-1D927A675870}"/>
    <cellStyle name="Comma 3 5 2 7 2" xfId="18587" xr:uid="{18EC776C-CC89-4AD5-B1D3-F03743C822D1}"/>
    <cellStyle name="Comma 3 5 2 7 2 2" xfId="43163" xr:uid="{C12DC31E-568B-43EF-AC06-44278992609F}"/>
    <cellStyle name="Comma 3 5 2 7 3" xfId="30875" xr:uid="{369714AD-6EB5-4FD3-8695-640C52791375}"/>
    <cellStyle name="Comma 3 5 2 8" xfId="12443" xr:uid="{EBB02BA6-7CC6-44D8-8EB5-E55EACEB7A1A}"/>
    <cellStyle name="Comma 3 5 2 8 2" xfId="37019" xr:uid="{6DD9375C-ACDB-4F24-8A5D-90AEA4053B5B}"/>
    <cellStyle name="Comma 3 5 2 9" xfId="24731" xr:uid="{872B393B-F325-4969-A269-365A02D9E38F}"/>
    <cellStyle name="Comma 3 5 3" xfId="251" xr:uid="{8731108E-1D87-4C6E-A77F-88E2866B3114}"/>
    <cellStyle name="Comma 3 5 3 2" xfId="635" xr:uid="{B625FE0A-0656-466B-918A-EE5964C4A3DD}"/>
    <cellStyle name="Comma 3 5 3 2 2" xfId="1403" xr:uid="{EF179F42-DF23-44B3-B308-D59D3629F6BD}"/>
    <cellStyle name="Comma 3 5 3 2 2 2" xfId="2939" xr:uid="{5B2C324D-A8EB-49AD-B9CA-75F96BA19DBB}"/>
    <cellStyle name="Comma 3 5 3 2 2 2 2" xfId="6011" xr:uid="{CBADCA27-E310-4A8D-BE50-190C18165019}"/>
    <cellStyle name="Comma 3 5 3 2 2 2 2 2" xfId="12155" xr:uid="{E54AB3A0-8172-47D7-BFDC-4F23636850D9}"/>
    <cellStyle name="Comma 3 5 3 2 2 2 2 2 2" xfId="24443" xr:uid="{1D5EA77E-43A1-4F3A-A2AB-8F2D3B1738D6}"/>
    <cellStyle name="Comma 3 5 3 2 2 2 2 2 2 2" xfId="49019" xr:uid="{61662775-0D61-4B58-BA22-F4C92E2557E5}"/>
    <cellStyle name="Comma 3 5 3 2 2 2 2 2 3" xfId="36731" xr:uid="{1DA4D65D-AB06-48B3-B3FF-FD8D1C2E4F4C}"/>
    <cellStyle name="Comma 3 5 3 2 2 2 2 3" xfId="18299" xr:uid="{6CC5E133-FFC8-4D28-B2C5-FD8146EEFDB2}"/>
    <cellStyle name="Comma 3 5 3 2 2 2 2 3 2" xfId="42875" xr:uid="{2516C421-49C3-483F-B50D-5D9A2C3BD710}"/>
    <cellStyle name="Comma 3 5 3 2 2 2 2 4" xfId="30587" xr:uid="{28C1BBE2-8672-4542-A70B-EF1FE72D0A1A}"/>
    <cellStyle name="Comma 3 5 3 2 2 2 3" xfId="9083" xr:uid="{B23EECE4-8290-412C-9F9E-C9BD110534A3}"/>
    <cellStyle name="Comma 3 5 3 2 2 2 3 2" xfId="21371" xr:uid="{EFCA9215-A561-4754-BE22-9D1DA929E45C}"/>
    <cellStyle name="Comma 3 5 3 2 2 2 3 2 2" xfId="45947" xr:uid="{BA62349D-1781-4CDB-979A-56F80E35916F}"/>
    <cellStyle name="Comma 3 5 3 2 2 2 3 3" xfId="33659" xr:uid="{E70D30F1-2B3B-4708-8A35-866E4FDE0CFF}"/>
    <cellStyle name="Comma 3 5 3 2 2 2 4" xfId="15227" xr:uid="{93540D79-7FC0-4E96-AC60-B76F5A3D7B6E}"/>
    <cellStyle name="Comma 3 5 3 2 2 2 4 2" xfId="39803" xr:uid="{AC2A6343-C89B-45E1-B441-8BA1465D4A78}"/>
    <cellStyle name="Comma 3 5 3 2 2 2 5" xfId="27515" xr:uid="{41F61063-3AEC-4535-923E-6D06648FC8B3}"/>
    <cellStyle name="Comma 3 5 3 2 2 3" xfId="4475" xr:uid="{5C733847-A734-4775-B68D-CDCE7B690BD9}"/>
    <cellStyle name="Comma 3 5 3 2 2 3 2" xfId="10619" xr:uid="{6AF44576-86A6-4153-9973-22EACFB36664}"/>
    <cellStyle name="Comma 3 5 3 2 2 3 2 2" xfId="22907" xr:uid="{E9CA2455-C29D-4194-87B5-A543032C5FF3}"/>
    <cellStyle name="Comma 3 5 3 2 2 3 2 2 2" xfId="47483" xr:uid="{A242B9FA-4CFF-4E14-AE31-8BB178ACDD82}"/>
    <cellStyle name="Comma 3 5 3 2 2 3 2 3" xfId="35195" xr:uid="{919F4396-41B6-4E11-B006-D2FC455A1BCA}"/>
    <cellStyle name="Comma 3 5 3 2 2 3 3" xfId="16763" xr:uid="{69183D22-138E-4520-842B-0C0E97296BF6}"/>
    <cellStyle name="Comma 3 5 3 2 2 3 3 2" xfId="41339" xr:uid="{D43A135E-DE1D-40DE-821B-DD7490EC2EE2}"/>
    <cellStyle name="Comma 3 5 3 2 2 3 4" xfId="29051" xr:uid="{4DC29547-FFA9-4321-9B6E-5F880B928309}"/>
    <cellStyle name="Comma 3 5 3 2 2 4" xfId="7547" xr:uid="{E5A9C178-86FB-4013-B97F-AD88DAD27BC5}"/>
    <cellStyle name="Comma 3 5 3 2 2 4 2" xfId="19835" xr:uid="{E52CBB66-3746-4270-B2E7-5E6F4147794B}"/>
    <cellStyle name="Comma 3 5 3 2 2 4 2 2" xfId="44411" xr:uid="{5E8A22F8-DD1A-44CC-B477-CEE842A51040}"/>
    <cellStyle name="Comma 3 5 3 2 2 4 3" xfId="32123" xr:uid="{65C78E99-5AC7-412D-B64A-08BBC85267E7}"/>
    <cellStyle name="Comma 3 5 3 2 2 5" xfId="13691" xr:uid="{CD729BE8-5D31-4335-B482-B3AF22AD0A28}"/>
    <cellStyle name="Comma 3 5 3 2 2 5 2" xfId="38267" xr:uid="{1CBF0EC2-045C-4937-BE06-30612A7E1E99}"/>
    <cellStyle name="Comma 3 5 3 2 2 6" xfId="25979" xr:uid="{3B63E32C-E99D-4AA4-B8BF-49BDBC3E9D8A}"/>
    <cellStyle name="Comma 3 5 3 2 3" xfId="2171" xr:uid="{64A884B5-E6AE-4577-8700-FFCDABE2F481}"/>
    <cellStyle name="Comma 3 5 3 2 3 2" xfId="5243" xr:uid="{872E3CDC-F039-458E-9394-36799C287D35}"/>
    <cellStyle name="Comma 3 5 3 2 3 2 2" xfId="11387" xr:uid="{D69E78F6-98F3-4A14-B13C-3AA6A09EEE2F}"/>
    <cellStyle name="Comma 3 5 3 2 3 2 2 2" xfId="23675" xr:uid="{091A417C-3AED-480E-8A64-A6B0B4D5E52A}"/>
    <cellStyle name="Comma 3 5 3 2 3 2 2 2 2" xfId="48251" xr:uid="{7A243C17-808A-4335-99FE-158091679A4A}"/>
    <cellStyle name="Comma 3 5 3 2 3 2 2 3" xfId="35963" xr:uid="{318BEFDB-9782-4ABF-83F5-B76DEDFCCF28}"/>
    <cellStyle name="Comma 3 5 3 2 3 2 3" xfId="17531" xr:uid="{A75A28B9-614D-46BA-9524-ACA4D4E7D00A}"/>
    <cellStyle name="Comma 3 5 3 2 3 2 3 2" xfId="42107" xr:uid="{B09AC3C1-661E-4DB6-BFAA-C4EA63F11083}"/>
    <cellStyle name="Comma 3 5 3 2 3 2 4" xfId="29819" xr:uid="{447C0117-09EA-490D-90A0-43AB2B273E85}"/>
    <cellStyle name="Comma 3 5 3 2 3 3" xfId="8315" xr:uid="{30236A3D-8330-497F-85C9-0331EBBB831F}"/>
    <cellStyle name="Comma 3 5 3 2 3 3 2" xfId="20603" xr:uid="{D52E667F-E41D-4484-9B35-179BEB6350C5}"/>
    <cellStyle name="Comma 3 5 3 2 3 3 2 2" xfId="45179" xr:uid="{DEAB8953-00FB-4899-BDAA-44AB0DB5F54E}"/>
    <cellStyle name="Comma 3 5 3 2 3 3 3" xfId="32891" xr:uid="{94E1E964-9BA5-4970-A332-4DA03BDD3A39}"/>
    <cellStyle name="Comma 3 5 3 2 3 4" xfId="14459" xr:uid="{B6B9091A-4075-46FD-8C24-B66271496F87}"/>
    <cellStyle name="Comma 3 5 3 2 3 4 2" xfId="39035" xr:uid="{34C7CE5B-3CDE-43A2-A12E-C942414913DF}"/>
    <cellStyle name="Comma 3 5 3 2 3 5" xfId="26747" xr:uid="{C0B2AC13-2A90-4F13-B235-499828B3F1EB}"/>
    <cellStyle name="Comma 3 5 3 2 4" xfId="3707" xr:uid="{311FDC25-1B54-4AE0-BE24-94E92BB2B2AF}"/>
    <cellStyle name="Comma 3 5 3 2 4 2" xfId="9851" xr:uid="{40A9B269-6AA7-4A17-B8A3-57A5FF0DFF0C}"/>
    <cellStyle name="Comma 3 5 3 2 4 2 2" xfId="22139" xr:uid="{A6718EC9-A848-4525-ADAE-8855709C6DD3}"/>
    <cellStyle name="Comma 3 5 3 2 4 2 2 2" xfId="46715" xr:uid="{70389B88-D4E0-4015-9708-18C67108D04A}"/>
    <cellStyle name="Comma 3 5 3 2 4 2 3" xfId="34427" xr:uid="{5C9B9EDD-6100-45B7-AD4C-D71682E10709}"/>
    <cellStyle name="Comma 3 5 3 2 4 3" xfId="15995" xr:uid="{6E8DC8F5-E530-4657-BEA0-8A7B4C792DD5}"/>
    <cellStyle name="Comma 3 5 3 2 4 3 2" xfId="40571" xr:uid="{9A742CF8-8702-4FFD-9AC5-E03E1829E600}"/>
    <cellStyle name="Comma 3 5 3 2 4 4" xfId="28283" xr:uid="{150769C4-516E-45A9-8592-A3413C9E4135}"/>
    <cellStyle name="Comma 3 5 3 2 5" xfId="6779" xr:uid="{1CB95721-61EA-4498-ADF8-BDECF386695D}"/>
    <cellStyle name="Comma 3 5 3 2 5 2" xfId="19067" xr:uid="{6A5E6B8B-08A7-4006-9C92-6BF3D4C852D0}"/>
    <cellStyle name="Comma 3 5 3 2 5 2 2" xfId="43643" xr:uid="{104E03AF-0581-4771-9E11-9497619AD22D}"/>
    <cellStyle name="Comma 3 5 3 2 5 3" xfId="31355" xr:uid="{12CD802C-CA5F-4233-96A6-05B138BDF732}"/>
    <cellStyle name="Comma 3 5 3 2 6" xfId="12923" xr:uid="{F30F3B4F-C08B-4A5C-8298-AB1C4B5E245A}"/>
    <cellStyle name="Comma 3 5 3 2 6 2" xfId="37499" xr:uid="{A23BC52D-F1DD-4F08-A98B-B7C27551D244}"/>
    <cellStyle name="Comma 3 5 3 2 7" xfId="25211" xr:uid="{9FAE2B62-EAE1-4DDB-9D49-AD7C7A8FA471}"/>
    <cellStyle name="Comma 3 5 3 3" xfId="1019" xr:uid="{E8EC5AFC-7F3D-40FB-9493-368C06819FC8}"/>
    <cellStyle name="Comma 3 5 3 3 2" xfId="2555" xr:uid="{DFFFF3C8-85A8-4648-A355-9FBBB108D736}"/>
    <cellStyle name="Comma 3 5 3 3 2 2" xfId="5627" xr:uid="{81AF2637-77DE-4281-9618-37579346147A}"/>
    <cellStyle name="Comma 3 5 3 3 2 2 2" xfId="11771" xr:uid="{49255054-714E-4483-A13A-BBAF55A0D36C}"/>
    <cellStyle name="Comma 3 5 3 3 2 2 2 2" xfId="24059" xr:uid="{1D333C6F-BE75-4C34-8C15-E3B046A9F322}"/>
    <cellStyle name="Comma 3 5 3 3 2 2 2 2 2" xfId="48635" xr:uid="{CAE21466-05D4-4E2B-BEA9-4C5B6655DBCF}"/>
    <cellStyle name="Comma 3 5 3 3 2 2 2 3" xfId="36347" xr:uid="{EAD85DE7-F1AB-435D-9542-22EED7761FE9}"/>
    <cellStyle name="Comma 3 5 3 3 2 2 3" xfId="17915" xr:uid="{18000B86-DD41-464C-A2BF-FADA8282D819}"/>
    <cellStyle name="Comma 3 5 3 3 2 2 3 2" xfId="42491" xr:uid="{1E13308C-2CA2-4243-B810-0617E437C01D}"/>
    <cellStyle name="Comma 3 5 3 3 2 2 4" xfId="30203" xr:uid="{0381BA49-AB2E-4EA9-91AB-BDC4B96B5697}"/>
    <cellStyle name="Comma 3 5 3 3 2 3" xfId="8699" xr:uid="{1F8E460C-7064-4DB2-9C73-6F19980AE0E4}"/>
    <cellStyle name="Comma 3 5 3 3 2 3 2" xfId="20987" xr:uid="{AF062634-A05C-43E6-AB75-359FC7FB9FBE}"/>
    <cellStyle name="Comma 3 5 3 3 2 3 2 2" xfId="45563" xr:uid="{BC3D7131-CA34-4B77-BE58-8500A466CF32}"/>
    <cellStyle name="Comma 3 5 3 3 2 3 3" xfId="33275" xr:uid="{89CA89B7-43A3-4E53-A74E-A104DA693E37}"/>
    <cellStyle name="Comma 3 5 3 3 2 4" xfId="14843" xr:uid="{35C05747-333F-415C-8A79-F884B47613F8}"/>
    <cellStyle name="Comma 3 5 3 3 2 4 2" xfId="39419" xr:uid="{48C18C08-114C-47F6-9C55-1F156AAE748B}"/>
    <cellStyle name="Comma 3 5 3 3 2 5" xfId="27131" xr:uid="{F407D014-4E6B-48A2-B0B8-577113B72447}"/>
    <cellStyle name="Comma 3 5 3 3 3" xfId="4091" xr:uid="{EB646BF5-66B1-4DEE-9F4A-38947FE59BD0}"/>
    <cellStyle name="Comma 3 5 3 3 3 2" xfId="10235" xr:uid="{BF011DD8-5852-43DC-8289-677C51A5F615}"/>
    <cellStyle name="Comma 3 5 3 3 3 2 2" xfId="22523" xr:uid="{879060C6-0D55-459C-8374-2C2BE77A894D}"/>
    <cellStyle name="Comma 3 5 3 3 3 2 2 2" xfId="47099" xr:uid="{6D2829B0-1A19-44F1-B8CF-61870005BFEA}"/>
    <cellStyle name="Comma 3 5 3 3 3 2 3" xfId="34811" xr:uid="{BBC0885F-6885-40B6-A881-F28807286992}"/>
    <cellStyle name="Comma 3 5 3 3 3 3" xfId="16379" xr:uid="{7947E56A-DCC4-4AC0-A84A-ED9B79506BAB}"/>
    <cellStyle name="Comma 3 5 3 3 3 3 2" xfId="40955" xr:uid="{C6794B3E-F54C-4D99-B096-23EC1308DC1B}"/>
    <cellStyle name="Comma 3 5 3 3 3 4" xfId="28667" xr:uid="{0E07BEA6-55ED-4888-9CC7-1823075704E1}"/>
    <cellStyle name="Comma 3 5 3 3 4" xfId="7163" xr:uid="{E93EED60-814D-478D-8060-64A509C37218}"/>
    <cellStyle name="Comma 3 5 3 3 4 2" xfId="19451" xr:uid="{6C4A224F-04DC-46B9-8AD9-318B509A6E52}"/>
    <cellStyle name="Comma 3 5 3 3 4 2 2" xfId="44027" xr:uid="{BFCBF3E1-CF34-4147-A3EE-1D36B3C64A2E}"/>
    <cellStyle name="Comma 3 5 3 3 4 3" xfId="31739" xr:uid="{6EABBBA2-6D42-4326-8430-4D0CD5EDB63F}"/>
    <cellStyle name="Comma 3 5 3 3 5" xfId="13307" xr:uid="{8E62273D-74DC-4F07-8BBC-41CF0F5CA478}"/>
    <cellStyle name="Comma 3 5 3 3 5 2" xfId="37883" xr:uid="{DC276BCB-58BA-4CBF-A98B-366427DBA7F9}"/>
    <cellStyle name="Comma 3 5 3 3 6" xfId="25595" xr:uid="{CA6A63C6-89F0-4352-ADE1-251887D47D3E}"/>
    <cellStyle name="Comma 3 5 3 4" xfId="1787" xr:uid="{000D3191-8D7B-469A-AA32-30A05A8C0EC7}"/>
    <cellStyle name="Comma 3 5 3 4 2" xfId="4859" xr:uid="{976B64E8-94CB-495E-9F76-35A8FFC5667A}"/>
    <cellStyle name="Comma 3 5 3 4 2 2" xfId="11003" xr:uid="{C5C1A6EC-8418-4E40-9C06-630A92CB51CA}"/>
    <cellStyle name="Comma 3 5 3 4 2 2 2" xfId="23291" xr:uid="{C190928B-5661-46A4-BC49-70DC4FCE641E}"/>
    <cellStyle name="Comma 3 5 3 4 2 2 2 2" xfId="47867" xr:uid="{8A2BB45A-A8AA-4964-92FD-98D25C17B2CF}"/>
    <cellStyle name="Comma 3 5 3 4 2 2 3" xfId="35579" xr:uid="{5C49E48D-9EAD-4CCF-AFE3-CB65E9E10036}"/>
    <cellStyle name="Comma 3 5 3 4 2 3" xfId="17147" xr:uid="{BE8B9F3A-A776-4687-A248-710467235234}"/>
    <cellStyle name="Comma 3 5 3 4 2 3 2" xfId="41723" xr:uid="{DDBF3BA8-4D9C-4C82-BBFD-2451E7E5C083}"/>
    <cellStyle name="Comma 3 5 3 4 2 4" xfId="29435" xr:uid="{D7E30851-E820-474C-A90E-839C43EF0D78}"/>
    <cellStyle name="Comma 3 5 3 4 3" xfId="7931" xr:uid="{0A2C3C76-FBBA-4AB2-B6A8-36E0047DBB82}"/>
    <cellStyle name="Comma 3 5 3 4 3 2" xfId="20219" xr:uid="{78AD48F7-72B3-41B9-97DF-2363F498A094}"/>
    <cellStyle name="Comma 3 5 3 4 3 2 2" xfId="44795" xr:uid="{B9D6DD60-E411-406B-BDB7-4E3A4615EDA6}"/>
    <cellStyle name="Comma 3 5 3 4 3 3" xfId="32507" xr:uid="{A187F9A5-D181-4B38-B7F2-BC15477BEF5D}"/>
    <cellStyle name="Comma 3 5 3 4 4" xfId="14075" xr:uid="{A2B53953-0006-4312-B41D-874CCE37D09D}"/>
    <cellStyle name="Comma 3 5 3 4 4 2" xfId="38651" xr:uid="{4313B7FB-F047-46D5-9505-54C89728674C}"/>
    <cellStyle name="Comma 3 5 3 4 5" xfId="26363" xr:uid="{F59E7471-7EC1-4F75-9EB2-B66471308BAF}"/>
    <cellStyle name="Comma 3 5 3 5" xfId="3323" xr:uid="{54E9240A-BB05-465A-AFF7-EC5F4E872F37}"/>
    <cellStyle name="Comma 3 5 3 5 2" xfId="9467" xr:uid="{BF231050-9697-4BAC-ABB6-7429B6CA536D}"/>
    <cellStyle name="Comma 3 5 3 5 2 2" xfId="21755" xr:uid="{21246DD4-06B4-44A8-879A-A8F2A9989FDB}"/>
    <cellStyle name="Comma 3 5 3 5 2 2 2" xfId="46331" xr:uid="{88912BA8-ACDA-4BAB-A75A-4147FB8B4D26}"/>
    <cellStyle name="Comma 3 5 3 5 2 3" xfId="34043" xr:uid="{4126177A-C61B-4C06-8D04-A0A8539CDBE1}"/>
    <cellStyle name="Comma 3 5 3 5 3" xfId="15611" xr:uid="{21162C68-9900-4F43-906D-327005E178F2}"/>
    <cellStyle name="Comma 3 5 3 5 3 2" xfId="40187" xr:uid="{F6D64A32-9D4C-487A-9197-792C2D1D15DC}"/>
    <cellStyle name="Comma 3 5 3 5 4" xfId="27899" xr:uid="{D9E88AAC-5191-4CE6-AFAC-A017B6F7E987}"/>
    <cellStyle name="Comma 3 5 3 6" xfId="6395" xr:uid="{1FCF14F9-E6DC-47D7-8C5C-DE59069BF07F}"/>
    <cellStyle name="Comma 3 5 3 6 2" xfId="18683" xr:uid="{F3CDC4C1-7C57-4689-BF53-17D939A4E30C}"/>
    <cellStyle name="Comma 3 5 3 6 2 2" xfId="43259" xr:uid="{65F6D430-4E26-4267-890C-8B0C7A4D0E6C}"/>
    <cellStyle name="Comma 3 5 3 6 3" xfId="30971" xr:uid="{676EFD95-5D2A-47AD-95A1-DB0F6F7EE30D}"/>
    <cellStyle name="Comma 3 5 3 7" xfId="12539" xr:uid="{0E189B53-DADB-4BBF-84B6-87517A6D3C78}"/>
    <cellStyle name="Comma 3 5 3 7 2" xfId="37115" xr:uid="{6DBE0391-7A2A-4B7F-9764-15AE9C32A79E}"/>
    <cellStyle name="Comma 3 5 3 8" xfId="24827" xr:uid="{F64694D1-9988-4EDA-9E2B-1CF554AEF5F4}"/>
    <cellStyle name="Comma 3 5 4" xfId="443" xr:uid="{C7314C4F-4AA2-4D5B-81E2-0ABF602B3678}"/>
    <cellStyle name="Comma 3 5 4 2" xfId="1211" xr:uid="{ACFEF638-08A2-48A9-B606-F8C4FF06CAAF}"/>
    <cellStyle name="Comma 3 5 4 2 2" xfId="2747" xr:uid="{55F527B1-EA03-45A1-9128-38C1EC9C0381}"/>
    <cellStyle name="Comma 3 5 4 2 2 2" xfId="5819" xr:uid="{FCD5D42F-6203-4629-8B95-CCDEB95A0814}"/>
    <cellStyle name="Comma 3 5 4 2 2 2 2" xfId="11963" xr:uid="{A3AC8047-0ADB-40D2-B77F-81FB61AD12C5}"/>
    <cellStyle name="Comma 3 5 4 2 2 2 2 2" xfId="24251" xr:uid="{27CD8A5B-A5F9-41A5-BA45-4C44F6449BB5}"/>
    <cellStyle name="Comma 3 5 4 2 2 2 2 2 2" xfId="48827" xr:uid="{8BBB3ACD-23A4-4713-A89A-C95C4AFC69B5}"/>
    <cellStyle name="Comma 3 5 4 2 2 2 2 3" xfId="36539" xr:uid="{7CDB4037-8E5D-4BE7-A654-8565E86CAC1A}"/>
    <cellStyle name="Comma 3 5 4 2 2 2 3" xfId="18107" xr:uid="{3E6981D5-F0CE-44D5-B49D-9C5F6224E204}"/>
    <cellStyle name="Comma 3 5 4 2 2 2 3 2" xfId="42683" xr:uid="{9AB1E109-19BE-4A2B-8140-70B44177AF5B}"/>
    <cellStyle name="Comma 3 5 4 2 2 2 4" xfId="30395" xr:uid="{E4E87C44-B987-45AD-BAAF-D2CDE615073D}"/>
    <cellStyle name="Comma 3 5 4 2 2 3" xfId="8891" xr:uid="{F3B3D69B-8CC5-459D-9E09-67BB73788617}"/>
    <cellStyle name="Comma 3 5 4 2 2 3 2" xfId="21179" xr:uid="{DAFEDC3D-5A3A-4385-9B0C-30EB10906213}"/>
    <cellStyle name="Comma 3 5 4 2 2 3 2 2" xfId="45755" xr:uid="{A6C98FBB-99F6-473C-B806-6E66EE3BB353}"/>
    <cellStyle name="Comma 3 5 4 2 2 3 3" xfId="33467" xr:uid="{C839A8C7-3567-40DC-9759-6EC2F3ABB751}"/>
    <cellStyle name="Comma 3 5 4 2 2 4" xfId="15035" xr:uid="{A47809BF-56EE-4921-A4D4-7AF118248390}"/>
    <cellStyle name="Comma 3 5 4 2 2 4 2" xfId="39611" xr:uid="{9CDBC318-07CD-4269-B0DF-EB560BCFDB80}"/>
    <cellStyle name="Comma 3 5 4 2 2 5" xfId="27323" xr:uid="{0B3245F8-F248-4AD6-A3FE-9094F28F6028}"/>
    <cellStyle name="Comma 3 5 4 2 3" xfId="4283" xr:uid="{6537BED7-6C6A-4250-B762-123643C2A646}"/>
    <cellStyle name="Comma 3 5 4 2 3 2" xfId="10427" xr:uid="{0D6BF9D4-1ADE-4828-A5D7-AB42ADD1233F}"/>
    <cellStyle name="Comma 3 5 4 2 3 2 2" xfId="22715" xr:uid="{039F9D80-3F55-4FA8-AAEE-9A84CEEDD1BE}"/>
    <cellStyle name="Comma 3 5 4 2 3 2 2 2" xfId="47291" xr:uid="{03C8F759-ED7F-448F-89D8-3AB42B627731}"/>
    <cellStyle name="Comma 3 5 4 2 3 2 3" xfId="35003" xr:uid="{53F89835-A1D9-4568-B93F-84F93461DEF3}"/>
    <cellStyle name="Comma 3 5 4 2 3 3" xfId="16571" xr:uid="{A04467F5-FF59-4D12-A085-88277032884F}"/>
    <cellStyle name="Comma 3 5 4 2 3 3 2" xfId="41147" xr:uid="{8768DDE6-B192-4C37-BE78-2A8302611460}"/>
    <cellStyle name="Comma 3 5 4 2 3 4" xfId="28859" xr:uid="{0F00A0E0-8004-4F5D-BD1F-D732E98BA4A2}"/>
    <cellStyle name="Comma 3 5 4 2 4" xfId="7355" xr:uid="{4A8F3172-F8E2-4636-92F0-7B0173C5E0B5}"/>
    <cellStyle name="Comma 3 5 4 2 4 2" xfId="19643" xr:uid="{8A89169B-E876-43F3-88CE-0FDA37378C5A}"/>
    <cellStyle name="Comma 3 5 4 2 4 2 2" xfId="44219" xr:uid="{BCAB1A44-305D-45D7-A690-7C70597A4E16}"/>
    <cellStyle name="Comma 3 5 4 2 4 3" xfId="31931" xr:uid="{A2DA6B06-115A-414B-ACC0-4EBA47E78A91}"/>
    <cellStyle name="Comma 3 5 4 2 5" xfId="13499" xr:uid="{F04C7968-2A9F-430A-BA8E-2BBA8FA38731}"/>
    <cellStyle name="Comma 3 5 4 2 5 2" xfId="38075" xr:uid="{365C5E38-3C78-4C32-A68D-D6BF6B462D05}"/>
    <cellStyle name="Comma 3 5 4 2 6" xfId="25787" xr:uid="{BCB9B61F-7936-4C98-9367-2FDD1D30DBE9}"/>
    <cellStyle name="Comma 3 5 4 3" xfId="1979" xr:uid="{5A04F3EE-D8D1-40E1-8960-C353052055D0}"/>
    <cellStyle name="Comma 3 5 4 3 2" xfId="5051" xr:uid="{2FDB37ED-3691-4A8C-946B-A4E6CED38002}"/>
    <cellStyle name="Comma 3 5 4 3 2 2" xfId="11195" xr:uid="{F729CCE8-CE39-45A8-A1D5-C949A812F3ED}"/>
    <cellStyle name="Comma 3 5 4 3 2 2 2" xfId="23483" xr:uid="{AC841163-D08E-4326-9C6E-61B748CCFB9B}"/>
    <cellStyle name="Comma 3 5 4 3 2 2 2 2" xfId="48059" xr:uid="{D09F4ABD-C81A-4093-82EA-C6FFBC8BC2D1}"/>
    <cellStyle name="Comma 3 5 4 3 2 2 3" xfId="35771" xr:uid="{3A183AD7-BA39-4CB7-93C4-0A4674FA30A1}"/>
    <cellStyle name="Comma 3 5 4 3 2 3" xfId="17339" xr:uid="{24525D69-2650-4947-80D2-EAF674DEF612}"/>
    <cellStyle name="Comma 3 5 4 3 2 3 2" xfId="41915" xr:uid="{EBC5B519-231D-44BB-ADE5-71C63549C107}"/>
    <cellStyle name="Comma 3 5 4 3 2 4" xfId="29627" xr:uid="{D0A8BAD0-D9CD-4ADB-B62E-4A664180B5BF}"/>
    <cellStyle name="Comma 3 5 4 3 3" xfId="8123" xr:uid="{90A37FBD-E350-4AA9-AAE1-45078AB086E2}"/>
    <cellStyle name="Comma 3 5 4 3 3 2" xfId="20411" xr:uid="{29776CC9-3B05-48AF-B90C-5D49AEAA9B3E}"/>
    <cellStyle name="Comma 3 5 4 3 3 2 2" xfId="44987" xr:uid="{73E91A7D-2E81-4FF0-874D-48A463A9CA31}"/>
    <cellStyle name="Comma 3 5 4 3 3 3" xfId="32699" xr:uid="{D0A69FF5-BCA3-40DA-B77C-46D00D5FA559}"/>
    <cellStyle name="Comma 3 5 4 3 4" xfId="14267" xr:uid="{BC5FEEA1-4595-41B8-82ED-7EDCF117826C}"/>
    <cellStyle name="Comma 3 5 4 3 4 2" xfId="38843" xr:uid="{49D529B7-095A-4C2D-8A1D-561CFD33EF0E}"/>
    <cellStyle name="Comma 3 5 4 3 5" xfId="26555" xr:uid="{52C4D4EA-4F70-4266-953C-9A80075F1E4D}"/>
    <cellStyle name="Comma 3 5 4 4" xfId="3515" xr:uid="{064CA6F6-BD95-4368-96A8-01377CB13EA9}"/>
    <cellStyle name="Comma 3 5 4 4 2" xfId="9659" xr:uid="{9FFE8FC5-16F1-4361-A083-235CF86B1EB0}"/>
    <cellStyle name="Comma 3 5 4 4 2 2" xfId="21947" xr:uid="{ADE77DC2-1D0C-4450-AA95-E384D80BB9EF}"/>
    <cellStyle name="Comma 3 5 4 4 2 2 2" xfId="46523" xr:uid="{56316BA1-5338-41CB-BBB8-6C5FF55217B2}"/>
    <cellStyle name="Comma 3 5 4 4 2 3" xfId="34235" xr:uid="{20B1B7E7-E01A-43FC-A3B9-D98543C6B141}"/>
    <cellStyle name="Comma 3 5 4 4 3" xfId="15803" xr:uid="{66293A42-E134-4E22-A339-C8A7E229D412}"/>
    <cellStyle name="Comma 3 5 4 4 3 2" xfId="40379" xr:uid="{B0239320-5B21-40A7-AA8E-63CA0B16B5D5}"/>
    <cellStyle name="Comma 3 5 4 4 4" xfId="28091" xr:uid="{D602313A-FF1C-4E84-950B-7F018535CA73}"/>
    <cellStyle name="Comma 3 5 4 5" xfId="6587" xr:uid="{0D1948EE-E5BC-4ABE-9937-CF9F7806FB30}"/>
    <cellStyle name="Comma 3 5 4 5 2" xfId="18875" xr:uid="{CE5E08FD-E864-45D7-A2D8-B5193934FA9F}"/>
    <cellStyle name="Comma 3 5 4 5 2 2" xfId="43451" xr:uid="{0CA0E141-A0A7-40F6-BD8A-F71FC8FF9C87}"/>
    <cellStyle name="Comma 3 5 4 5 3" xfId="31163" xr:uid="{43EF0EB9-E714-4605-8DA3-91A16AAEF1EB}"/>
    <cellStyle name="Comma 3 5 4 6" xfId="12731" xr:uid="{D63925FE-F078-41A9-A0E2-3C4A79F5A710}"/>
    <cellStyle name="Comma 3 5 4 6 2" xfId="37307" xr:uid="{BF274362-F09D-47C6-976B-3047683E73F0}"/>
    <cellStyle name="Comma 3 5 4 7" xfId="25019" xr:uid="{512D4A63-A0BE-48EC-8243-C9ED4544D43F}"/>
    <cellStyle name="Comma 3 5 5" xfId="827" xr:uid="{E1988004-12E9-4CE4-9436-16A81F1F897F}"/>
    <cellStyle name="Comma 3 5 5 2" xfId="2363" xr:uid="{809020DB-3712-4D0E-8567-28A7A922C381}"/>
    <cellStyle name="Comma 3 5 5 2 2" xfId="5435" xr:uid="{25C1D422-C675-4421-A803-27BBFCDBED66}"/>
    <cellStyle name="Comma 3 5 5 2 2 2" xfId="11579" xr:uid="{8ED30CF5-08B9-4A19-8FAF-291F3095844E}"/>
    <cellStyle name="Comma 3 5 5 2 2 2 2" xfId="23867" xr:uid="{72751A70-405C-403D-B8D1-7DFD05C48D2A}"/>
    <cellStyle name="Comma 3 5 5 2 2 2 2 2" xfId="48443" xr:uid="{11C8604C-2866-420B-B982-2F68FDC99FB1}"/>
    <cellStyle name="Comma 3 5 5 2 2 2 3" xfId="36155" xr:uid="{BAF355A8-4FEE-41DC-9F20-A1610C2A5416}"/>
    <cellStyle name="Comma 3 5 5 2 2 3" xfId="17723" xr:uid="{598BB32E-718C-46CF-949A-B363861FBB20}"/>
    <cellStyle name="Comma 3 5 5 2 2 3 2" xfId="42299" xr:uid="{779A4AAA-2C78-4448-8EAA-369007F66696}"/>
    <cellStyle name="Comma 3 5 5 2 2 4" xfId="30011" xr:uid="{E45BFE4C-CDD2-4E27-9743-81E9892C4C6D}"/>
    <cellStyle name="Comma 3 5 5 2 3" xfId="8507" xr:uid="{F03FF882-6D1A-4D5A-A3F3-4339B6577E62}"/>
    <cellStyle name="Comma 3 5 5 2 3 2" xfId="20795" xr:uid="{1AF0AF93-636A-4112-89F9-8868878CAF08}"/>
    <cellStyle name="Comma 3 5 5 2 3 2 2" xfId="45371" xr:uid="{B844185D-B7EC-4313-8470-DF85B2DBD150}"/>
    <cellStyle name="Comma 3 5 5 2 3 3" xfId="33083" xr:uid="{DD02522E-C6A2-4798-8264-C3942E651507}"/>
    <cellStyle name="Comma 3 5 5 2 4" xfId="14651" xr:uid="{DE78FF4D-4C48-486D-BC44-FAD774D79717}"/>
    <cellStyle name="Comma 3 5 5 2 4 2" xfId="39227" xr:uid="{A2AA3DEA-759D-45DB-A4DC-862C3590D7B0}"/>
    <cellStyle name="Comma 3 5 5 2 5" xfId="26939" xr:uid="{79F705D1-1107-40BC-80CA-52884358CB87}"/>
    <cellStyle name="Comma 3 5 5 3" xfId="3899" xr:uid="{40EF7377-B3CA-4638-BE54-6FEED098041D}"/>
    <cellStyle name="Comma 3 5 5 3 2" xfId="10043" xr:uid="{64F79096-CF57-4E5A-8DEA-449C669B7335}"/>
    <cellStyle name="Comma 3 5 5 3 2 2" xfId="22331" xr:uid="{045ECBC9-CD4E-4D92-9C47-0F003EC002D2}"/>
    <cellStyle name="Comma 3 5 5 3 2 2 2" xfId="46907" xr:uid="{289C2940-1724-4DE6-9CB2-B84D1B0DC605}"/>
    <cellStyle name="Comma 3 5 5 3 2 3" xfId="34619" xr:uid="{5C4E8AD1-33E6-418D-B580-DBBFEB210964}"/>
    <cellStyle name="Comma 3 5 5 3 3" xfId="16187" xr:uid="{C8F51447-115D-4B19-B180-2C6309F2C0F7}"/>
    <cellStyle name="Comma 3 5 5 3 3 2" xfId="40763" xr:uid="{94F178CA-2777-4198-8F16-24DFCE5C6804}"/>
    <cellStyle name="Comma 3 5 5 3 4" xfId="28475" xr:uid="{C9A369BC-33FE-43A0-A4C9-06BF3F1F23EC}"/>
    <cellStyle name="Comma 3 5 5 4" xfId="6971" xr:uid="{0EE1BD13-3AC1-4B49-8167-EB9B0C830402}"/>
    <cellStyle name="Comma 3 5 5 4 2" xfId="19259" xr:uid="{793FA434-FD69-441D-9675-437C6D73EAEC}"/>
    <cellStyle name="Comma 3 5 5 4 2 2" xfId="43835" xr:uid="{101C49E8-A719-4267-A611-DD5B0A48B235}"/>
    <cellStyle name="Comma 3 5 5 4 3" xfId="31547" xr:uid="{12E4D663-64C8-4BB3-B711-10E280930EBD}"/>
    <cellStyle name="Comma 3 5 5 5" xfId="13115" xr:uid="{15E4A48A-048D-4E26-A390-C1C9467D15B7}"/>
    <cellStyle name="Comma 3 5 5 5 2" xfId="37691" xr:uid="{B3FA2041-F24C-408B-9539-CE849B5485C8}"/>
    <cellStyle name="Comma 3 5 5 6" xfId="25403" xr:uid="{5A8C5365-92BD-4040-AFE4-0E7C67C3B0AC}"/>
    <cellStyle name="Comma 3 5 6" xfId="1595" xr:uid="{22D8E28D-234F-453F-886C-5945CFBE3169}"/>
    <cellStyle name="Comma 3 5 6 2" xfId="4667" xr:uid="{1A0AEF5D-B912-4457-8158-A32CE7AB6836}"/>
    <cellStyle name="Comma 3 5 6 2 2" xfId="10811" xr:uid="{A77B3597-1D25-49E4-9EAD-238D8C976CC9}"/>
    <cellStyle name="Comma 3 5 6 2 2 2" xfId="23099" xr:uid="{BF0D706A-E8D3-4818-A777-E6D2B2D33FE1}"/>
    <cellStyle name="Comma 3 5 6 2 2 2 2" xfId="47675" xr:uid="{D67B9937-20FE-45C8-B09E-8C88191110AF}"/>
    <cellStyle name="Comma 3 5 6 2 2 3" xfId="35387" xr:uid="{2CD92979-074A-4483-B710-398B737C3C1E}"/>
    <cellStyle name="Comma 3 5 6 2 3" xfId="16955" xr:uid="{964E629F-54B1-4EFF-89E3-F0E0805363A3}"/>
    <cellStyle name="Comma 3 5 6 2 3 2" xfId="41531" xr:uid="{5A836C70-2DEF-4E75-AD05-1A4CD46AC968}"/>
    <cellStyle name="Comma 3 5 6 2 4" xfId="29243" xr:uid="{4918893B-DC2B-4191-909A-3884CD9A5A84}"/>
    <cellStyle name="Comma 3 5 6 3" xfId="7739" xr:uid="{4E8421BD-43E5-4753-9395-8139CE27D1D3}"/>
    <cellStyle name="Comma 3 5 6 3 2" xfId="20027" xr:uid="{C8DFF542-B7D3-44EA-9A1D-31D93C4FB507}"/>
    <cellStyle name="Comma 3 5 6 3 2 2" xfId="44603" xr:uid="{072D4546-8B18-4CDA-B01E-8258EDD19F6E}"/>
    <cellStyle name="Comma 3 5 6 3 3" xfId="32315" xr:uid="{EF03025A-0E6B-47DE-9D8F-CA817FDECE69}"/>
    <cellStyle name="Comma 3 5 6 4" xfId="13883" xr:uid="{DAD28C31-0E00-43FF-8182-93436C194F0A}"/>
    <cellStyle name="Comma 3 5 6 4 2" xfId="38459" xr:uid="{AE02CEF2-1752-426A-A369-5FF40588BACF}"/>
    <cellStyle name="Comma 3 5 6 5" xfId="26171" xr:uid="{923139D0-7F21-4222-9516-5C54614C916A}"/>
    <cellStyle name="Comma 3 5 7" xfId="3131" xr:uid="{D8723AA2-CEDC-4322-83B8-A242A8628540}"/>
    <cellStyle name="Comma 3 5 7 2" xfId="9275" xr:uid="{8ABA5EF2-167A-46ED-A925-6CDA4D8F37BC}"/>
    <cellStyle name="Comma 3 5 7 2 2" xfId="21563" xr:uid="{7C3A2629-424D-4AB4-9C5E-C926CB62DF71}"/>
    <cellStyle name="Comma 3 5 7 2 2 2" xfId="46139" xr:uid="{375A5138-ABF1-4AE9-BCB5-851D38C494C6}"/>
    <cellStyle name="Comma 3 5 7 2 3" xfId="33851" xr:uid="{2206FC39-2E58-4EC3-80EF-5B2014BC042A}"/>
    <cellStyle name="Comma 3 5 7 3" xfId="15419" xr:uid="{566034D2-D19C-4ACC-8C3C-F000D6D9B0D9}"/>
    <cellStyle name="Comma 3 5 7 3 2" xfId="39995" xr:uid="{7A137879-10E5-4466-BC44-EE427525C240}"/>
    <cellStyle name="Comma 3 5 7 4" xfId="27707" xr:uid="{76CB6E42-6251-4436-B080-B880632F0F87}"/>
    <cellStyle name="Comma 3 5 8" xfId="6203" xr:uid="{6E98DC4E-D806-4F2F-999C-60695F81B890}"/>
    <cellStyle name="Comma 3 5 8 2" xfId="18491" xr:uid="{D5A22799-BB4D-46B9-901B-1AEC9101FB45}"/>
    <cellStyle name="Comma 3 5 8 2 2" xfId="43067" xr:uid="{94399CBC-DAA0-467B-B3E2-C5CF4F02A55B}"/>
    <cellStyle name="Comma 3 5 8 3" xfId="30779" xr:uid="{20100B68-7CEB-415F-A360-D5E021F29F73}"/>
    <cellStyle name="Comma 3 5 9" xfId="12347" xr:uid="{DB592246-A43E-45AD-B0C6-2BCB03575613}"/>
    <cellStyle name="Comma 3 5 9 2" xfId="36923" xr:uid="{FB4CBC32-2E6F-4EB1-82DF-D975C6915827}"/>
    <cellStyle name="Comma 3 6" xfId="107" xr:uid="{D882FD0E-6D6F-4660-AD7D-42131851FABD}"/>
    <cellStyle name="Comma 3 6 2" xfId="299" xr:uid="{2FDA6C7A-3FC9-4561-9869-583BB786A363}"/>
    <cellStyle name="Comma 3 6 2 2" xfId="683" xr:uid="{D5808576-86A0-4BAE-9AF9-D1CB4278B0C1}"/>
    <cellStyle name="Comma 3 6 2 2 2" xfId="1451" xr:uid="{51B254AE-6BBA-4FF3-87C0-4D87F9DC6691}"/>
    <cellStyle name="Comma 3 6 2 2 2 2" xfId="2987" xr:uid="{B9F3430E-196A-4D72-B115-D428BE773255}"/>
    <cellStyle name="Comma 3 6 2 2 2 2 2" xfId="6059" xr:uid="{971FD8F1-4287-4A1D-9239-8E075C7E4537}"/>
    <cellStyle name="Comma 3 6 2 2 2 2 2 2" xfId="12203" xr:uid="{2967F50D-71E7-4474-9385-56A879AEFC94}"/>
    <cellStyle name="Comma 3 6 2 2 2 2 2 2 2" xfId="24491" xr:uid="{4CF1BE41-1A05-4E79-B612-83FA05161E2F}"/>
    <cellStyle name="Comma 3 6 2 2 2 2 2 2 2 2" xfId="49067" xr:uid="{8EBA5876-662C-4ADE-985F-D1C6F11C2F0A}"/>
    <cellStyle name="Comma 3 6 2 2 2 2 2 2 3" xfId="36779" xr:uid="{6A8D647D-3172-4F5A-AEB5-A386D4879A57}"/>
    <cellStyle name="Comma 3 6 2 2 2 2 2 3" xfId="18347" xr:uid="{6773F703-04E0-4CF0-8487-393C3FE40EBB}"/>
    <cellStyle name="Comma 3 6 2 2 2 2 2 3 2" xfId="42923" xr:uid="{C3019BEA-CCA1-4BCC-9BF2-DF4BAC842C09}"/>
    <cellStyle name="Comma 3 6 2 2 2 2 2 4" xfId="30635" xr:uid="{3DB11319-1672-4186-9BF0-C83FB6E321F0}"/>
    <cellStyle name="Comma 3 6 2 2 2 2 3" xfId="9131" xr:uid="{AE7890D9-875F-43E2-BE92-DE404E362B06}"/>
    <cellStyle name="Comma 3 6 2 2 2 2 3 2" xfId="21419" xr:uid="{699240A3-2E90-41BC-8889-B03080957959}"/>
    <cellStyle name="Comma 3 6 2 2 2 2 3 2 2" xfId="45995" xr:uid="{A96F9BB9-FF87-42B7-BBD2-D2D3AAD5804C}"/>
    <cellStyle name="Comma 3 6 2 2 2 2 3 3" xfId="33707" xr:uid="{CBA5C751-E6C5-4816-90FA-91D673B9EF95}"/>
    <cellStyle name="Comma 3 6 2 2 2 2 4" xfId="15275" xr:uid="{56B741D8-5256-4C8C-8E8A-BE470A1ABE8A}"/>
    <cellStyle name="Comma 3 6 2 2 2 2 4 2" xfId="39851" xr:uid="{C81FB23C-EBCC-4472-8B86-B18BD9CDD672}"/>
    <cellStyle name="Comma 3 6 2 2 2 2 5" xfId="27563" xr:uid="{0315F9CE-E38D-43EA-A12B-66FF3B2B005B}"/>
    <cellStyle name="Comma 3 6 2 2 2 3" xfId="4523" xr:uid="{411B63F6-A107-43DF-BE12-E5DB6689CF36}"/>
    <cellStyle name="Comma 3 6 2 2 2 3 2" xfId="10667" xr:uid="{37F1D865-F11C-4F79-B37F-22FB5F6F875A}"/>
    <cellStyle name="Comma 3 6 2 2 2 3 2 2" xfId="22955" xr:uid="{95E0E5A6-B86A-41B0-AD41-8C332DC79202}"/>
    <cellStyle name="Comma 3 6 2 2 2 3 2 2 2" xfId="47531" xr:uid="{0D02B408-51F8-466D-851F-4178F9BFB4BF}"/>
    <cellStyle name="Comma 3 6 2 2 2 3 2 3" xfId="35243" xr:uid="{D55CD43A-FF50-4590-9144-AAAB71DA1642}"/>
    <cellStyle name="Comma 3 6 2 2 2 3 3" xfId="16811" xr:uid="{4794F891-21BB-457A-BB30-DFEC576B551B}"/>
    <cellStyle name="Comma 3 6 2 2 2 3 3 2" xfId="41387" xr:uid="{3D61D1D8-756F-4409-8A6B-AA48D5FD8C2D}"/>
    <cellStyle name="Comma 3 6 2 2 2 3 4" xfId="29099" xr:uid="{DEF8EB65-253D-4444-AF6F-4B16A64E37EA}"/>
    <cellStyle name="Comma 3 6 2 2 2 4" xfId="7595" xr:uid="{1221A907-9082-45EB-BDED-22CA3CF790C6}"/>
    <cellStyle name="Comma 3 6 2 2 2 4 2" xfId="19883" xr:uid="{E381CC2F-07EE-464A-BCE6-BDB3D30BC34A}"/>
    <cellStyle name="Comma 3 6 2 2 2 4 2 2" xfId="44459" xr:uid="{2B29B6D3-7D2D-45CB-8D66-E905A2E80F9C}"/>
    <cellStyle name="Comma 3 6 2 2 2 4 3" xfId="32171" xr:uid="{E47D2EEC-06D0-4B2C-8C41-CA56D3A27A2B}"/>
    <cellStyle name="Comma 3 6 2 2 2 5" xfId="13739" xr:uid="{1BE72CA8-C042-4369-B5F8-E044A8692860}"/>
    <cellStyle name="Comma 3 6 2 2 2 5 2" xfId="38315" xr:uid="{CBEDC582-2ADC-4983-B2B5-8E81EBA4FE19}"/>
    <cellStyle name="Comma 3 6 2 2 2 6" xfId="26027" xr:uid="{F0B5FB66-A06F-4C90-9DDD-2B65FEEDA640}"/>
    <cellStyle name="Comma 3 6 2 2 3" xfId="2219" xr:uid="{75FE40EE-A70F-42E5-92E9-3AE92D92D929}"/>
    <cellStyle name="Comma 3 6 2 2 3 2" xfId="5291" xr:uid="{BDF4ADB5-4F05-40E6-B7CF-9B6FA182FAD9}"/>
    <cellStyle name="Comma 3 6 2 2 3 2 2" xfId="11435" xr:uid="{31968FB2-C8AF-4E14-845A-BF29E1B80460}"/>
    <cellStyle name="Comma 3 6 2 2 3 2 2 2" xfId="23723" xr:uid="{BBC2BAF3-EBD9-4582-942A-E7157E8891F0}"/>
    <cellStyle name="Comma 3 6 2 2 3 2 2 2 2" xfId="48299" xr:uid="{4E31AE8B-E14C-40AA-B8A4-35F674D50C11}"/>
    <cellStyle name="Comma 3 6 2 2 3 2 2 3" xfId="36011" xr:uid="{F3B21B4E-4634-4D76-9B12-0D88BB1C4F1A}"/>
    <cellStyle name="Comma 3 6 2 2 3 2 3" xfId="17579" xr:uid="{7ADA9AD8-236C-40C5-AC3B-A198385C6196}"/>
    <cellStyle name="Comma 3 6 2 2 3 2 3 2" xfId="42155" xr:uid="{04DAC878-771E-44A1-8410-772A842255AC}"/>
    <cellStyle name="Comma 3 6 2 2 3 2 4" xfId="29867" xr:uid="{EE1CF369-3F31-4B4F-95F8-58B201400961}"/>
    <cellStyle name="Comma 3 6 2 2 3 3" xfId="8363" xr:uid="{CA2C1DB1-2E41-468B-986E-14FE12760227}"/>
    <cellStyle name="Comma 3 6 2 2 3 3 2" xfId="20651" xr:uid="{99D4EEDE-0EEB-42E6-85FB-B04BC6B3D7D1}"/>
    <cellStyle name="Comma 3 6 2 2 3 3 2 2" xfId="45227" xr:uid="{772BB966-EC1F-456E-8CAB-AB5EAE729698}"/>
    <cellStyle name="Comma 3 6 2 2 3 3 3" xfId="32939" xr:uid="{1556699C-4E2C-45E3-8C4B-97D72A111923}"/>
    <cellStyle name="Comma 3 6 2 2 3 4" xfId="14507" xr:uid="{BE92AAD5-0C0E-4631-B7ED-90814D7F4D35}"/>
    <cellStyle name="Comma 3 6 2 2 3 4 2" xfId="39083" xr:uid="{87582BC8-FDE5-431C-9E17-F6577ED4EEA7}"/>
    <cellStyle name="Comma 3 6 2 2 3 5" xfId="26795" xr:uid="{7E7E6280-F247-45DD-A90B-21B74EC158F8}"/>
    <cellStyle name="Comma 3 6 2 2 4" xfId="3755" xr:uid="{295A1EFE-6199-489E-893F-024B75B6C3F9}"/>
    <cellStyle name="Comma 3 6 2 2 4 2" xfId="9899" xr:uid="{774EDFFF-EB10-4725-A097-F7DD69E508F4}"/>
    <cellStyle name="Comma 3 6 2 2 4 2 2" xfId="22187" xr:uid="{A2E6A546-74B2-42AC-B058-D5126C67276A}"/>
    <cellStyle name="Comma 3 6 2 2 4 2 2 2" xfId="46763" xr:uid="{142E1780-1940-4188-AB9C-7ADFC0CE7D41}"/>
    <cellStyle name="Comma 3 6 2 2 4 2 3" xfId="34475" xr:uid="{A7A4A70C-3C4B-4BEE-9743-2EEDA538CC66}"/>
    <cellStyle name="Comma 3 6 2 2 4 3" xfId="16043" xr:uid="{4C346665-36BC-4426-AB4E-2CBC1B62194B}"/>
    <cellStyle name="Comma 3 6 2 2 4 3 2" xfId="40619" xr:uid="{33C8C670-A10C-4A73-908E-FAD7B29172E3}"/>
    <cellStyle name="Comma 3 6 2 2 4 4" xfId="28331" xr:uid="{D57D6399-8B72-492D-8AAC-CCA5284B8C12}"/>
    <cellStyle name="Comma 3 6 2 2 5" xfId="6827" xr:uid="{704EAB85-661D-40B2-9368-BB6430719654}"/>
    <cellStyle name="Comma 3 6 2 2 5 2" xfId="19115" xr:uid="{47B5943F-5B20-4026-A029-BAD62313FB3A}"/>
    <cellStyle name="Comma 3 6 2 2 5 2 2" xfId="43691" xr:uid="{1F3477D9-FEB1-4C7E-8FE3-9310F5969C26}"/>
    <cellStyle name="Comma 3 6 2 2 5 3" xfId="31403" xr:uid="{2EDFD92F-795A-403E-9498-FD22105416ED}"/>
    <cellStyle name="Comma 3 6 2 2 6" xfId="12971" xr:uid="{EC6E7BDD-5EC9-4153-8921-C02967D541BC}"/>
    <cellStyle name="Comma 3 6 2 2 6 2" xfId="37547" xr:uid="{283BDD0C-3466-497D-82EF-1A3EF65E98AB}"/>
    <cellStyle name="Comma 3 6 2 2 7" xfId="25259" xr:uid="{566E4E48-EF5A-4A8E-9ADA-0C8330016946}"/>
    <cellStyle name="Comma 3 6 2 3" xfId="1067" xr:uid="{B2D64545-CB98-4800-9822-D1C0FE6606D5}"/>
    <cellStyle name="Comma 3 6 2 3 2" xfId="2603" xr:uid="{3C7F22A1-6E2D-41D6-9C08-2E92A17F373A}"/>
    <cellStyle name="Comma 3 6 2 3 2 2" xfId="5675" xr:uid="{B3650967-5EE0-428C-BB53-7BD8EA37E72B}"/>
    <cellStyle name="Comma 3 6 2 3 2 2 2" xfId="11819" xr:uid="{B38911A8-1FBD-42C0-8F7D-44AEA0DD404C}"/>
    <cellStyle name="Comma 3 6 2 3 2 2 2 2" xfId="24107" xr:uid="{00EA1C81-45E7-4C31-AEBC-15497B1D01CA}"/>
    <cellStyle name="Comma 3 6 2 3 2 2 2 2 2" xfId="48683" xr:uid="{CEC524FE-5C0E-47EA-9B8A-852DEC88D362}"/>
    <cellStyle name="Comma 3 6 2 3 2 2 2 3" xfId="36395" xr:uid="{89120D4C-204C-4FBC-ADB1-06409EAD2107}"/>
    <cellStyle name="Comma 3 6 2 3 2 2 3" xfId="17963" xr:uid="{B8AB5BF9-00DC-463B-A5D2-E37640624055}"/>
    <cellStyle name="Comma 3 6 2 3 2 2 3 2" xfId="42539" xr:uid="{51899DB0-50DB-4350-AFAE-FDBD2F2A6C8D}"/>
    <cellStyle name="Comma 3 6 2 3 2 2 4" xfId="30251" xr:uid="{396DD20A-43DC-4F43-A8CC-7B51F7BC4DF2}"/>
    <cellStyle name="Comma 3 6 2 3 2 3" xfId="8747" xr:uid="{367E0788-81EB-437A-9972-6934307F7EAA}"/>
    <cellStyle name="Comma 3 6 2 3 2 3 2" xfId="21035" xr:uid="{1B379FF5-6E67-4B9B-8453-984153F51521}"/>
    <cellStyle name="Comma 3 6 2 3 2 3 2 2" xfId="45611" xr:uid="{E53E9AD0-64CC-4AFB-AEC6-5783E9D279C3}"/>
    <cellStyle name="Comma 3 6 2 3 2 3 3" xfId="33323" xr:uid="{77CC14DF-7F2F-44F1-B9B5-3A04D760A3D7}"/>
    <cellStyle name="Comma 3 6 2 3 2 4" xfId="14891" xr:uid="{6A470A6B-1D8F-40FB-BBDD-7704B7CE36F3}"/>
    <cellStyle name="Comma 3 6 2 3 2 4 2" xfId="39467" xr:uid="{8D62F225-0108-455B-9675-3A09B0F08A43}"/>
    <cellStyle name="Comma 3 6 2 3 2 5" xfId="27179" xr:uid="{B52DCD61-42E8-4F0D-82C7-55A885A89160}"/>
    <cellStyle name="Comma 3 6 2 3 3" xfId="4139" xr:uid="{AC810E67-DC96-4AD6-89E1-140A30315C29}"/>
    <cellStyle name="Comma 3 6 2 3 3 2" xfId="10283" xr:uid="{6C3386DE-8B8F-4BBE-8F3E-45F1CA5F41D2}"/>
    <cellStyle name="Comma 3 6 2 3 3 2 2" xfId="22571" xr:uid="{0A6D9ACE-A779-4F43-8892-04E8EBBF2DFF}"/>
    <cellStyle name="Comma 3 6 2 3 3 2 2 2" xfId="47147" xr:uid="{54502D7B-2C78-4F87-8FDA-6AA6DD9752A1}"/>
    <cellStyle name="Comma 3 6 2 3 3 2 3" xfId="34859" xr:uid="{E108D4A9-4D8C-485B-9AC6-10713DC68A62}"/>
    <cellStyle name="Comma 3 6 2 3 3 3" xfId="16427" xr:uid="{D7A5175D-7F12-46F5-9FA6-1BAD9112C393}"/>
    <cellStyle name="Comma 3 6 2 3 3 3 2" xfId="41003" xr:uid="{CCBE3722-69ED-4E28-A0DF-60188C046488}"/>
    <cellStyle name="Comma 3 6 2 3 3 4" xfId="28715" xr:uid="{E6B53910-25B8-44D3-8437-07A1BF40F697}"/>
    <cellStyle name="Comma 3 6 2 3 4" xfId="7211" xr:uid="{D5D3839F-F305-40CF-A304-7320552853D9}"/>
    <cellStyle name="Comma 3 6 2 3 4 2" xfId="19499" xr:uid="{400A9844-9FF4-4E08-89E9-CC362C65EA09}"/>
    <cellStyle name="Comma 3 6 2 3 4 2 2" xfId="44075" xr:uid="{90F111F2-8611-45B6-8BCE-F0C63C02B0DB}"/>
    <cellStyle name="Comma 3 6 2 3 4 3" xfId="31787" xr:uid="{D8F0E987-4FA4-40B6-9ECD-1BB629501453}"/>
    <cellStyle name="Comma 3 6 2 3 5" xfId="13355" xr:uid="{83E15E65-D455-41AB-9536-B848391B7050}"/>
    <cellStyle name="Comma 3 6 2 3 5 2" xfId="37931" xr:uid="{35E6081B-D448-45A0-B4D2-CD9F8E739536}"/>
    <cellStyle name="Comma 3 6 2 3 6" xfId="25643" xr:uid="{FCEA9D08-9368-419E-966B-1608272423FD}"/>
    <cellStyle name="Comma 3 6 2 4" xfId="1835" xr:uid="{D1C60EAA-22EF-4F2E-9B85-01C1B6C03B0A}"/>
    <cellStyle name="Comma 3 6 2 4 2" xfId="4907" xr:uid="{9F88B4E4-5E00-4939-AFCC-C9BCA4B9A087}"/>
    <cellStyle name="Comma 3 6 2 4 2 2" xfId="11051" xr:uid="{F001219D-AB77-4810-A5BA-FA435EC0D17F}"/>
    <cellStyle name="Comma 3 6 2 4 2 2 2" xfId="23339" xr:uid="{819A5693-E34E-4ABC-946D-4D4EBFD035DC}"/>
    <cellStyle name="Comma 3 6 2 4 2 2 2 2" xfId="47915" xr:uid="{3610F143-C10E-4234-BDE8-1624FF1E8D66}"/>
    <cellStyle name="Comma 3 6 2 4 2 2 3" xfId="35627" xr:uid="{EA0A5869-DB68-4911-BBCD-1C776C0D95CE}"/>
    <cellStyle name="Comma 3 6 2 4 2 3" xfId="17195" xr:uid="{F3F9BB10-B4CF-418B-840E-029607B60005}"/>
    <cellStyle name="Comma 3 6 2 4 2 3 2" xfId="41771" xr:uid="{0EBA5879-986B-4564-B3C4-CE43CDEA2B8C}"/>
    <cellStyle name="Comma 3 6 2 4 2 4" xfId="29483" xr:uid="{71E42850-0FC9-4364-9051-E19DF61A9C7F}"/>
    <cellStyle name="Comma 3 6 2 4 3" xfId="7979" xr:uid="{E57598B8-D3C2-4C41-9E53-D2B9CF5AF250}"/>
    <cellStyle name="Comma 3 6 2 4 3 2" xfId="20267" xr:uid="{E79F2C61-22FF-48D5-8EA0-B57A7CCB4169}"/>
    <cellStyle name="Comma 3 6 2 4 3 2 2" xfId="44843" xr:uid="{FC41F649-CC7E-4509-A8A1-54571B23DCDF}"/>
    <cellStyle name="Comma 3 6 2 4 3 3" xfId="32555" xr:uid="{E0CF9B2F-5299-4DD8-989F-540202EB974F}"/>
    <cellStyle name="Comma 3 6 2 4 4" xfId="14123" xr:uid="{6AB54FC0-1D3E-4927-B5A2-99C6C20B89E7}"/>
    <cellStyle name="Comma 3 6 2 4 4 2" xfId="38699" xr:uid="{B6A15D81-2F7A-4A20-AAC7-05B4F03463CE}"/>
    <cellStyle name="Comma 3 6 2 4 5" xfId="26411" xr:uid="{9B92680C-13A7-4795-A773-25680AA8A915}"/>
    <cellStyle name="Comma 3 6 2 5" xfId="3371" xr:uid="{8A1D736D-88EB-478F-BF36-F02E7F9CC0BA}"/>
    <cellStyle name="Comma 3 6 2 5 2" xfId="9515" xr:uid="{4B97DF76-D19A-4033-B439-870F752C77B6}"/>
    <cellStyle name="Comma 3 6 2 5 2 2" xfId="21803" xr:uid="{97D47E9A-73EB-45DC-BBAA-19FCD1991830}"/>
    <cellStyle name="Comma 3 6 2 5 2 2 2" xfId="46379" xr:uid="{AB6DE084-6E7D-4909-B93E-EF514A4ADCD5}"/>
    <cellStyle name="Comma 3 6 2 5 2 3" xfId="34091" xr:uid="{08BFDC76-08E0-468F-A0D5-11BEE08673CD}"/>
    <cellStyle name="Comma 3 6 2 5 3" xfId="15659" xr:uid="{933B82CD-CAB6-485D-8A5B-48A0760CE88F}"/>
    <cellStyle name="Comma 3 6 2 5 3 2" xfId="40235" xr:uid="{02E18282-504B-4BA3-B3CD-BD407308A519}"/>
    <cellStyle name="Comma 3 6 2 5 4" xfId="27947" xr:uid="{25A33E0D-FB4F-46F4-A5B5-5815AAC6271B}"/>
    <cellStyle name="Comma 3 6 2 6" xfId="6443" xr:uid="{FCB9016D-E7F6-4259-B1C4-DD28F3F5C244}"/>
    <cellStyle name="Comma 3 6 2 6 2" xfId="18731" xr:uid="{CBE1DEB7-012C-48FC-B2FD-898FD8C17073}"/>
    <cellStyle name="Comma 3 6 2 6 2 2" xfId="43307" xr:uid="{38330837-EFB1-4CF7-91A0-9598F34AD4B0}"/>
    <cellStyle name="Comma 3 6 2 6 3" xfId="31019" xr:uid="{1DCB0052-A6BF-49B2-AD72-06E9BF780AB2}"/>
    <cellStyle name="Comma 3 6 2 7" xfId="12587" xr:uid="{F5F662FE-4044-4CE9-9DBC-9B72F9FD8440}"/>
    <cellStyle name="Comma 3 6 2 7 2" xfId="37163" xr:uid="{3C520FB9-3AA4-47FB-BD77-D7AC07B99234}"/>
    <cellStyle name="Comma 3 6 2 8" xfId="24875" xr:uid="{2A274553-4C98-45C9-9D3C-30C29E7D5EC1}"/>
    <cellStyle name="Comma 3 6 3" xfId="491" xr:uid="{24A66346-FEC0-408C-A299-28E7B47C45DF}"/>
    <cellStyle name="Comma 3 6 3 2" xfId="1259" xr:uid="{F1B1707C-59A0-4639-A538-5E0BD9082B06}"/>
    <cellStyle name="Comma 3 6 3 2 2" xfId="2795" xr:uid="{8B2EA4A8-332A-4297-BFA7-A80A815A47F8}"/>
    <cellStyle name="Comma 3 6 3 2 2 2" xfId="5867" xr:uid="{99BE8200-8C8C-4E4F-8DA1-5382616C5E7A}"/>
    <cellStyle name="Comma 3 6 3 2 2 2 2" xfId="12011" xr:uid="{C5450B65-F034-4405-B416-183D4FB74254}"/>
    <cellStyle name="Comma 3 6 3 2 2 2 2 2" xfId="24299" xr:uid="{0FDF35F0-3005-4B76-8FDF-83BF87C2A503}"/>
    <cellStyle name="Comma 3 6 3 2 2 2 2 2 2" xfId="48875" xr:uid="{85C63B89-18C0-4CC5-ABF4-E23C471CE49F}"/>
    <cellStyle name="Comma 3 6 3 2 2 2 2 3" xfId="36587" xr:uid="{8B9A065D-8A96-47DB-9A0B-2E4AA9868B67}"/>
    <cellStyle name="Comma 3 6 3 2 2 2 3" xfId="18155" xr:uid="{E985AF72-4BF5-4201-8427-741E0D625668}"/>
    <cellStyle name="Comma 3 6 3 2 2 2 3 2" xfId="42731" xr:uid="{8BEADC18-72BF-4C33-A054-D9A250EE4170}"/>
    <cellStyle name="Comma 3 6 3 2 2 2 4" xfId="30443" xr:uid="{6D909C78-ECD2-479D-BD42-7E5C14E77AEB}"/>
    <cellStyle name="Comma 3 6 3 2 2 3" xfId="8939" xr:uid="{EB558173-AFD4-4D3D-B38A-69F6942558A2}"/>
    <cellStyle name="Comma 3 6 3 2 2 3 2" xfId="21227" xr:uid="{2177B31C-96FE-43CB-AC28-FBFF8BF34F42}"/>
    <cellStyle name="Comma 3 6 3 2 2 3 2 2" xfId="45803" xr:uid="{ABB7ED92-15AA-4732-ACE2-BF15CE5EE4B2}"/>
    <cellStyle name="Comma 3 6 3 2 2 3 3" xfId="33515" xr:uid="{5CE02E54-0DFE-4B75-9A81-37E3F99268CB}"/>
    <cellStyle name="Comma 3 6 3 2 2 4" xfId="15083" xr:uid="{53256E1E-0017-4FC0-94BB-07A523B7C5B5}"/>
    <cellStyle name="Comma 3 6 3 2 2 4 2" xfId="39659" xr:uid="{C13121D2-950D-475D-92EC-968466E8BA3D}"/>
    <cellStyle name="Comma 3 6 3 2 2 5" xfId="27371" xr:uid="{8193EDC3-6417-4D5C-AF25-0188B162C06D}"/>
    <cellStyle name="Comma 3 6 3 2 3" xfId="4331" xr:uid="{097DF0FE-8652-4F26-B325-1B53E0640429}"/>
    <cellStyle name="Comma 3 6 3 2 3 2" xfId="10475" xr:uid="{07AB2A29-5EBA-49A0-B009-8EEEF8362CFB}"/>
    <cellStyle name="Comma 3 6 3 2 3 2 2" xfId="22763" xr:uid="{2A88D63E-F702-41EB-85C2-97CA9EF50A70}"/>
    <cellStyle name="Comma 3 6 3 2 3 2 2 2" xfId="47339" xr:uid="{5034B7B2-6331-40A8-B6BE-EA864ECBEE76}"/>
    <cellStyle name="Comma 3 6 3 2 3 2 3" xfId="35051" xr:uid="{28EE5D0D-1709-406B-8D61-CC70EB49398B}"/>
    <cellStyle name="Comma 3 6 3 2 3 3" xfId="16619" xr:uid="{878AEE14-5080-40EB-A05E-9DC9D473A34F}"/>
    <cellStyle name="Comma 3 6 3 2 3 3 2" xfId="41195" xr:uid="{999FB618-9C19-4F77-AB1F-FB137B4D1AB5}"/>
    <cellStyle name="Comma 3 6 3 2 3 4" xfId="28907" xr:uid="{80769434-B13D-4CCC-9D1F-9ED9291DC586}"/>
    <cellStyle name="Comma 3 6 3 2 4" xfId="7403" xr:uid="{A4938C11-C0CA-4DD4-9F81-DB3617E1684B}"/>
    <cellStyle name="Comma 3 6 3 2 4 2" xfId="19691" xr:uid="{FA035011-41BB-4EB5-BF3E-F106B9123199}"/>
    <cellStyle name="Comma 3 6 3 2 4 2 2" xfId="44267" xr:uid="{39574A0B-C105-4761-B0D4-62B481063F60}"/>
    <cellStyle name="Comma 3 6 3 2 4 3" xfId="31979" xr:uid="{E8815702-1693-4F8D-A7D9-24CE6B2AA0DC}"/>
    <cellStyle name="Comma 3 6 3 2 5" xfId="13547" xr:uid="{5385AA12-0C0E-40DF-AE7F-80526B7B0E38}"/>
    <cellStyle name="Comma 3 6 3 2 5 2" xfId="38123" xr:uid="{1D3451A2-1DD1-4B3C-96E7-49D4755E6517}"/>
    <cellStyle name="Comma 3 6 3 2 6" xfId="25835" xr:uid="{5DA3F071-98BD-4108-A36F-872DE197B6AF}"/>
    <cellStyle name="Comma 3 6 3 3" xfId="2027" xr:uid="{A0A65BD8-0931-4707-97EF-7D5793D5B9F9}"/>
    <cellStyle name="Comma 3 6 3 3 2" xfId="5099" xr:uid="{3CA22DAF-73D9-47F2-8E79-2F14831754FE}"/>
    <cellStyle name="Comma 3 6 3 3 2 2" xfId="11243" xr:uid="{16892783-9766-499F-A3B7-36D45FAEDDB1}"/>
    <cellStyle name="Comma 3 6 3 3 2 2 2" xfId="23531" xr:uid="{EF6DA115-A895-4DDA-9680-75CB6C6B95D0}"/>
    <cellStyle name="Comma 3 6 3 3 2 2 2 2" xfId="48107" xr:uid="{D8C0263D-143F-4576-9740-EBF58F09D589}"/>
    <cellStyle name="Comma 3 6 3 3 2 2 3" xfId="35819" xr:uid="{5DD538C3-62A6-4C42-ABB2-24CA30FDA59A}"/>
    <cellStyle name="Comma 3 6 3 3 2 3" xfId="17387" xr:uid="{E0D6ECB9-28F9-484F-9435-F4B38116DE6B}"/>
    <cellStyle name="Comma 3 6 3 3 2 3 2" xfId="41963" xr:uid="{377A631F-10AF-4543-AC0C-490CEB8862BB}"/>
    <cellStyle name="Comma 3 6 3 3 2 4" xfId="29675" xr:uid="{B10A2840-6C96-4F24-829D-D6E7772A93EC}"/>
    <cellStyle name="Comma 3 6 3 3 3" xfId="8171" xr:uid="{C0289396-4F6E-4B28-9710-FAB15E356387}"/>
    <cellStyle name="Comma 3 6 3 3 3 2" xfId="20459" xr:uid="{5F95AF1A-5056-4A5C-8BB8-5F0E1455115F}"/>
    <cellStyle name="Comma 3 6 3 3 3 2 2" xfId="45035" xr:uid="{156BFCF6-9CA5-464E-80AB-338045FB507D}"/>
    <cellStyle name="Comma 3 6 3 3 3 3" xfId="32747" xr:uid="{8927730C-C8A1-4F74-B42B-AC6BAF27EEE6}"/>
    <cellStyle name="Comma 3 6 3 3 4" xfId="14315" xr:uid="{B536BDC6-FDEF-4F68-BE0F-A407F45207B7}"/>
    <cellStyle name="Comma 3 6 3 3 4 2" xfId="38891" xr:uid="{2A37831F-1D0B-4A4B-9ACB-61E9DF642B6D}"/>
    <cellStyle name="Comma 3 6 3 3 5" xfId="26603" xr:uid="{38F98A02-F3DE-4E6E-A9CD-F72054A55406}"/>
    <cellStyle name="Comma 3 6 3 4" xfId="3563" xr:uid="{B988BB8D-9457-4ACF-9750-89B900BBE436}"/>
    <cellStyle name="Comma 3 6 3 4 2" xfId="9707" xr:uid="{D768FB1D-E72F-4C2A-9AC8-ECF6F149AF8D}"/>
    <cellStyle name="Comma 3 6 3 4 2 2" xfId="21995" xr:uid="{669B5F1D-48E8-4EE2-A765-1E1776F6A5FB}"/>
    <cellStyle name="Comma 3 6 3 4 2 2 2" xfId="46571" xr:uid="{9FA8BAEA-CCE1-4373-B74B-414574C26D36}"/>
    <cellStyle name="Comma 3 6 3 4 2 3" xfId="34283" xr:uid="{38E8F8D7-86D1-4DEE-8D72-14F04CF1B90E}"/>
    <cellStyle name="Comma 3 6 3 4 3" xfId="15851" xr:uid="{50452590-E490-407F-97B0-D0909BFC618D}"/>
    <cellStyle name="Comma 3 6 3 4 3 2" xfId="40427" xr:uid="{8848AFAD-FBA3-4F8E-AFE2-617D0BC45E5D}"/>
    <cellStyle name="Comma 3 6 3 4 4" xfId="28139" xr:uid="{CADF7177-4189-4232-843E-403C0733CE55}"/>
    <cellStyle name="Comma 3 6 3 5" xfId="6635" xr:uid="{22067BCF-6509-4273-86A5-5D4D511AF6BC}"/>
    <cellStyle name="Comma 3 6 3 5 2" xfId="18923" xr:uid="{532D7A5D-D381-49D7-8371-E68881ED05B3}"/>
    <cellStyle name="Comma 3 6 3 5 2 2" xfId="43499" xr:uid="{6BCDE46F-CDEB-43C2-BF59-FEC4ED5073C7}"/>
    <cellStyle name="Comma 3 6 3 5 3" xfId="31211" xr:uid="{A7A96B92-606E-4D79-ACC6-20880C430A0E}"/>
    <cellStyle name="Comma 3 6 3 6" xfId="12779" xr:uid="{C0C14B57-C153-4B8D-8862-0B719B515B01}"/>
    <cellStyle name="Comma 3 6 3 6 2" xfId="37355" xr:uid="{B5BE1886-1C8F-42A8-85A7-3B832980D5E1}"/>
    <cellStyle name="Comma 3 6 3 7" xfId="25067" xr:uid="{02DF5DBD-FFBE-4BFB-8D03-535EBACB9075}"/>
    <cellStyle name="Comma 3 6 4" xfId="875" xr:uid="{2BB8DAB5-7444-439B-8C35-63B5E616B044}"/>
    <cellStyle name="Comma 3 6 4 2" xfId="2411" xr:uid="{90C83DDA-5356-4276-9E20-33CB48667554}"/>
    <cellStyle name="Comma 3 6 4 2 2" xfId="5483" xr:uid="{25740421-1CF3-4FA9-AEBE-63130488155D}"/>
    <cellStyle name="Comma 3 6 4 2 2 2" xfId="11627" xr:uid="{169C74E1-D6D8-4629-BD05-5DB1C1D84242}"/>
    <cellStyle name="Comma 3 6 4 2 2 2 2" xfId="23915" xr:uid="{AFE48317-01E3-4084-B0BD-9726EBE9D549}"/>
    <cellStyle name="Comma 3 6 4 2 2 2 2 2" xfId="48491" xr:uid="{271B4FEA-0F88-4CE7-A762-14E384CBD3AE}"/>
    <cellStyle name="Comma 3 6 4 2 2 2 3" xfId="36203" xr:uid="{D7DB19B9-E667-4E32-A354-7FAD11D3420C}"/>
    <cellStyle name="Comma 3 6 4 2 2 3" xfId="17771" xr:uid="{0C097DCA-9CAF-45BC-A6E1-A4949BAA8E82}"/>
    <cellStyle name="Comma 3 6 4 2 2 3 2" xfId="42347" xr:uid="{2C4D9567-F373-4A65-85F6-11EB45E6F2A5}"/>
    <cellStyle name="Comma 3 6 4 2 2 4" xfId="30059" xr:uid="{EE2B34E2-3BC3-4700-BC1D-D2A3D253F835}"/>
    <cellStyle name="Comma 3 6 4 2 3" xfId="8555" xr:uid="{08A68B93-4C69-4C79-ABDE-3950FAEBF84D}"/>
    <cellStyle name="Comma 3 6 4 2 3 2" xfId="20843" xr:uid="{A1E8E331-D7F1-4105-AA2F-C23C68C23C71}"/>
    <cellStyle name="Comma 3 6 4 2 3 2 2" xfId="45419" xr:uid="{7B37B5A2-123D-43E1-BCE7-A5075F9FD5EE}"/>
    <cellStyle name="Comma 3 6 4 2 3 3" xfId="33131" xr:uid="{3C2CC6CB-A396-4BDC-B6E7-67833F081F63}"/>
    <cellStyle name="Comma 3 6 4 2 4" xfId="14699" xr:uid="{8912BFC5-C883-4BFE-BB73-7D37AA0B2640}"/>
    <cellStyle name="Comma 3 6 4 2 4 2" xfId="39275" xr:uid="{A2CF8B1A-FAE8-4438-8CA7-694B13544DCE}"/>
    <cellStyle name="Comma 3 6 4 2 5" xfId="26987" xr:uid="{E97941EC-A913-4D8A-B743-EBD6DFB64672}"/>
    <cellStyle name="Comma 3 6 4 3" xfId="3947" xr:uid="{70D37080-438A-4303-8C58-B9FB970D5F57}"/>
    <cellStyle name="Comma 3 6 4 3 2" xfId="10091" xr:uid="{0AE1A00F-408E-4605-8CF1-BA5991F6548B}"/>
    <cellStyle name="Comma 3 6 4 3 2 2" xfId="22379" xr:uid="{F129DA9D-7571-4A72-B47F-724BE203185E}"/>
    <cellStyle name="Comma 3 6 4 3 2 2 2" xfId="46955" xr:uid="{033F5B9B-E31E-43E7-BD49-092467500F14}"/>
    <cellStyle name="Comma 3 6 4 3 2 3" xfId="34667" xr:uid="{D3FCDBDE-CDA3-43D1-9D88-F275A1D74002}"/>
    <cellStyle name="Comma 3 6 4 3 3" xfId="16235" xr:uid="{5C338958-774E-4073-B676-8181424E539B}"/>
    <cellStyle name="Comma 3 6 4 3 3 2" xfId="40811" xr:uid="{F506E493-A74F-4535-B433-18C99A2A932F}"/>
    <cellStyle name="Comma 3 6 4 3 4" xfId="28523" xr:uid="{D30680CF-CA3A-454F-AFA8-8908FA3844D3}"/>
    <cellStyle name="Comma 3 6 4 4" xfId="7019" xr:uid="{37A2E0B5-D28D-4FDF-BF31-19B6D512C4F4}"/>
    <cellStyle name="Comma 3 6 4 4 2" xfId="19307" xr:uid="{3DD80F61-4205-4388-85A6-8FD3B807FF50}"/>
    <cellStyle name="Comma 3 6 4 4 2 2" xfId="43883" xr:uid="{9CF8B73C-8B4B-48FE-92B4-78662D16E16A}"/>
    <cellStyle name="Comma 3 6 4 4 3" xfId="31595" xr:uid="{C0A8C449-E484-44CD-8BFA-95407DB33FAE}"/>
    <cellStyle name="Comma 3 6 4 5" xfId="13163" xr:uid="{EBA1CE9C-167B-49CF-8AD7-6B9D29EE7595}"/>
    <cellStyle name="Comma 3 6 4 5 2" xfId="37739" xr:uid="{5DEDD5F4-033A-448A-A58C-F57BC676FDE5}"/>
    <cellStyle name="Comma 3 6 4 6" xfId="25451" xr:uid="{DEF61ADE-AAF5-4F31-B647-BD7AC112DFB3}"/>
    <cellStyle name="Comma 3 6 5" xfId="1643" xr:uid="{14E32724-6ABB-420D-B353-04A002F4EA8E}"/>
    <cellStyle name="Comma 3 6 5 2" xfId="4715" xr:uid="{2561C116-270A-45AA-A7A7-BEF4B3E3E6E7}"/>
    <cellStyle name="Comma 3 6 5 2 2" xfId="10859" xr:uid="{28126743-5A9E-4E32-905D-5DA1B8CD2EB8}"/>
    <cellStyle name="Comma 3 6 5 2 2 2" xfId="23147" xr:uid="{F1F485B2-F982-40E4-8A9A-7290FFA00CDD}"/>
    <cellStyle name="Comma 3 6 5 2 2 2 2" xfId="47723" xr:uid="{E9EA0C9F-AEF6-4FCF-BFD8-799B96B6234C}"/>
    <cellStyle name="Comma 3 6 5 2 2 3" xfId="35435" xr:uid="{2E7367C2-53AF-44A7-B4F9-1D5F7B0F809C}"/>
    <cellStyle name="Comma 3 6 5 2 3" xfId="17003" xr:uid="{EB5EE9DF-3621-482A-8777-221BC9BED860}"/>
    <cellStyle name="Comma 3 6 5 2 3 2" xfId="41579" xr:uid="{FF3C745F-BCE6-4518-AE8E-7E0D016CA131}"/>
    <cellStyle name="Comma 3 6 5 2 4" xfId="29291" xr:uid="{0C49A867-0356-4B21-93C2-A72A70729CCE}"/>
    <cellStyle name="Comma 3 6 5 3" xfId="7787" xr:uid="{B4469BF1-07EE-4436-B990-5F16B6C15B5C}"/>
    <cellStyle name="Comma 3 6 5 3 2" xfId="20075" xr:uid="{312AE63D-55E8-4BC9-99BD-F07AE27173D6}"/>
    <cellStyle name="Comma 3 6 5 3 2 2" xfId="44651" xr:uid="{A5D91DA7-0442-403E-B859-25BF3E13F9D3}"/>
    <cellStyle name="Comma 3 6 5 3 3" xfId="32363" xr:uid="{6B8844F2-9BFB-4068-A34A-2DA8BFA0DC4D}"/>
    <cellStyle name="Comma 3 6 5 4" xfId="13931" xr:uid="{92222385-FD94-4036-A830-616705FAB1D5}"/>
    <cellStyle name="Comma 3 6 5 4 2" xfId="38507" xr:uid="{E161195E-E934-4D26-A010-988199A4B6DB}"/>
    <cellStyle name="Comma 3 6 5 5" xfId="26219" xr:uid="{B0D920E5-7B5C-467D-83A6-A79382DED3E0}"/>
    <cellStyle name="Comma 3 6 6" xfId="3179" xr:uid="{C0534599-AD95-46ED-B179-013BFB391355}"/>
    <cellStyle name="Comma 3 6 6 2" xfId="9323" xr:uid="{7B96AF43-B03B-4630-9241-DCE313470DD9}"/>
    <cellStyle name="Comma 3 6 6 2 2" xfId="21611" xr:uid="{9D6671CF-3031-4C75-9F03-A06B22204A52}"/>
    <cellStyle name="Comma 3 6 6 2 2 2" xfId="46187" xr:uid="{A629D51A-B53A-4A3F-A39C-B7611CD9C21A}"/>
    <cellStyle name="Comma 3 6 6 2 3" xfId="33899" xr:uid="{0F6E9610-87CC-4CEE-934F-80D70368E43F}"/>
    <cellStyle name="Comma 3 6 6 3" xfId="15467" xr:uid="{5C25F1EE-5053-450F-852E-C618058AF506}"/>
    <cellStyle name="Comma 3 6 6 3 2" xfId="40043" xr:uid="{A1595FF2-B399-45BC-B3CD-8A87C100E7B6}"/>
    <cellStyle name="Comma 3 6 6 4" xfId="27755" xr:uid="{03B5E6D0-3E66-43E8-89A9-71A41FA80890}"/>
    <cellStyle name="Comma 3 6 7" xfId="6251" xr:uid="{9CA6E506-821F-4E81-9262-7D50BC4B93F1}"/>
    <cellStyle name="Comma 3 6 7 2" xfId="18539" xr:uid="{33FA5610-3786-4299-BA06-FCD202B7762B}"/>
    <cellStyle name="Comma 3 6 7 2 2" xfId="43115" xr:uid="{DB88E779-B5C0-4E22-9E36-E6E8CEF54439}"/>
    <cellStyle name="Comma 3 6 7 3" xfId="30827" xr:uid="{EA9A5902-0C7D-4A85-AAD5-222A78D89DA3}"/>
    <cellStyle name="Comma 3 6 8" xfId="12395" xr:uid="{6A4C107A-8F69-4D7C-9B97-D8CC6CA7C2BE}"/>
    <cellStyle name="Comma 3 6 8 2" xfId="36971" xr:uid="{264CB2C8-605F-4CD0-8136-F684DC3E00F0}"/>
    <cellStyle name="Comma 3 6 9" xfId="24683" xr:uid="{CAEF9E4D-AF2D-48D1-B634-01D6F058F193}"/>
    <cellStyle name="Comma 3 7" xfId="203" xr:uid="{7B915D65-74E9-487D-B4FF-845344FD509B}"/>
    <cellStyle name="Comma 3 7 2" xfId="587" xr:uid="{F1FA4045-7430-4821-B785-4A6D971C4ED8}"/>
    <cellStyle name="Comma 3 7 2 2" xfId="1355" xr:uid="{22B27EA3-55B1-4D34-89BD-99CBC7903058}"/>
    <cellStyle name="Comma 3 7 2 2 2" xfId="2891" xr:uid="{07B947B0-9E95-4499-AA5E-A98F0C3F9022}"/>
    <cellStyle name="Comma 3 7 2 2 2 2" xfId="5963" xr:uid="{013F10B7-31F6-41CF-B30C-A2297A74BE02}"/>
    <cellStyle name="Comma 3 7 2 2 2 2 2" xfId="12107" xr:uid="{182A95E8-C321-4CF2-91AD-74485BEFCD39}"/>
    <cellStyle name="Comma 3 7 2 2 2 2 2 2" xfId="24395" xr:uid="{C9998B75-C456-42F1-A8B6-60FF03D6253D}"/>
    <cellStyle name="Comma 3 7 2 2 2 2 2 2 2" xfId="48971" xr:uid="{2624FE73-1B76-49EF-BB86-4D77B4D34818}"/>
    <cellStyle name="Comma 3 7 2 2 2 2 2 3" xfId="36683" xr:uid="{C1A86980-7165-40BD-A72C-B9E78B863EDA}"/>
    <cellStyle name="Comma 3 7 2 2 2 2 3" xfId="18251" xr:uid="{4BB03A27-6FE5-403F-91BE-C7EA3146965A}"/>
    <cellStyle name="Comma 3 7 2 2 2 2 3 2" xfId="42827" xr:uid="{99379880-0091-4FA8-B280-98F9511FA95B}"/>
    <cellStyle name="Comma 3 7 2 2 2 2 4" xfId="30539" xr:uid="{9BAF6610-036F-42DF-8440-20F215F55910}"/>
    <cellStyle name="Comma 3 7 2 2 2 3" xfId="9035" xr:uid="{C8686E61-AB86-41C1-A3E9-D4EF0BC272A5}"/>
    <cellStyle name="Comma 3 7 2 2 2 3 2" xfId="21323" xr:uid="{BB82C70F-D445-43E7-A1E5-1FEC5A3F38E6}"/>
    <cellStyle name="Comma 3 7 2 2 2 3 2 2" xfId="45899" xr:uid="{BA332864-FE4D-465C-925E-8D13B500DCF6}"/>
    <cellStyle name="Comma 3 7 2 2 2 3 3" xfId="33611" xr:uid="{07B998CA-0D63-417D-8B17-F108ECBAAC4F}"/>
    <cellStyle name="Comma 3 7 2 2 2 4" xfId="15179" xr:uid="{2F3144DB-2759-444D-BC45-D3CEF23B4EDF}"/>
    <cellStyle name="Comma 3 7 2 2 2 4 2" xfId="39755" xr:uid="{10FD1394-129C-4805-B98D-7463A1D85D93}"/>
    <cellStyle name="Comma 3 7 2 2 2 5" xfId="27467" xr:uid="{6D54943A-09A8-4760-BC4A-3DE2AE403755}"/>
    <cellStyle name="Comma 3 7 2 2 3" xfId="4427" xr:uid="{A6410A20-C5BD-43A9-9C4C-B9F90D84DF1C}"/>
    <cellStyle name="Comma 3 7 2 2 3 2" xfId="10571" xr:uid="{A95C43E1-2316-4991-88AA-83C7D4C62543}"/>
    <cellStyle name="Comma 3 7 2 2 3 2 2" xfId="22859" xr:uid="{A8EE6214-B1AF-42D0-9587-7F4B52E2EAD4}"/>
    <cellStyle name="Comma 3 7 2 2 3 2 2 2" xfId="47435" xr:uid="{4D28DB7D-9705-45F4-A36E-FD00EA945042}"/>
    <cellStyle name="Comma 3 7 2 2 3 2 3" xfId="35147" xr:uid="{9D7613F7-599B-4A49-8FAE-34B4BBAEA268}"/>
    <cellStyle name="Comma 3 7 2 2 3 3" xfId="16715" xr:uid="{2DBF95B6-E8B4-4AF2-A11F-EB52DB76D2B4}"/>
    <cellStyle name="Comma 3 7 2 2 3 3 2" xfId="41291" xr:uid="{8C5185B5-DA24-4147-A997-334CDAB82DFA}"/>
    <cellStyle name="Comma 3 7 2 2 3 4" xfId="29003" xr:uid="{E1EDC3CC-D1E4-4C16-9E09-04AF2F35AB69}"/>
    <cellStyle name="Comma 3 7 2 2 4" xfId="7499" xr:uid="{A9072558-0AA2-47D6-B008-27A23486C7D8}"/>
    <cellStyle name="Comma 3 7 2 2 4 2" xfId="19787" xr:uid="{6894E2DD-AAE4-4E1F-9C40-B746FC145920}"/>
    <cellStyle name="Comma 3 7 2 2 4 2 2" xfId="44363" xr:uid="{3597E765-E13A-4439-9227-B39BFB9AC558}"/>
    <cellStyle name="Comma 3 7 2 2 4 3" xfId="32075" xr:uid="{65DAD4C4-27BA-4967-96BA-D9CB2CBF0847}"/>
    <cellStyle name="Comma 3 7 2 2 5" xfId="13643" xr:uid="{A48B19F2-91AF-4663-9182-9084BB763E4A}"/>
    <cellStyle name="Comma 3 7 2 2 5 2" xfId="38219" xr:uid="{45EFB011-E760-435D-A498-28A9E6784D3C}"/>
    <cellStyle name="Comma 3 7 2 2 6" xfId="25931" xr:uid="{FC13938F-D057-4E3C-8B57-57A51CB4F25D}"/>
    <cellStyle name="Comma 3 7 2 3" xfId="2123" xr:uid="{CA9BA12B-339B-4A9C-9C10-A2D34F75D9F6}"/>
    <cellStyle name="Comma 3 7 2 3 2" xfId="5195" xr:uid="{49DED371-FEAE-4F96-B27D-812DFB492AF2}"/>
    <cellStyle name="Comma 3 7 2 3 2 2" xfId="11339" xr:uid="{80EE34C2-DF43-47BE-AD9E-1DE4B86BCB4E}"/>
    <cellStyle name="Comma 3 7 2 3 2 2 2" xfId="23627" xr:uid="{3D2341A3-D7BA-43F0-B1FF-01E72E562893}"/>
    <cellStyle name="Comma 3 7 2 3 2 2 2 2" xfId="48203" xr:uid="{D3ABE7C4-6FE7-4BA4-BF3C-152C5699475E}"/>
    <cellStyle name="Comma 3 7 2 3 2 2 3" xfId="35915" xr:uid="{A3752D29-1D33-430D-B0CF-617A245C6C38}"/>
    <cellStyle name="Comma 3 7 2 3 2 3" xfId="17483" xr:uid="{429E6B7A-D8D7-4556-88E3-3E7D7204F8A9}"/>
    <cellStyle name="Comma 3 7 2 3 2 3 2" xfId="42059" xr:uid="{EC6D9EA0-3F26-4FE8-9DE2-701380FF45CE}"/>
    <cellStyle name="Comma 3 7 2 3 2 4" xfId="29771" xr:uid="{CD8023D7-53A5-4D4F-83FA-E65FF417CB15}"/>
    <cellStyle name="Comma 3 7 2 3 3" xfId="8267" xr:uid="{5EED0021-C589-422C-8442-9DEBAB4A8062}"/>
    <cellStyle name="Comma 3 7 2 3 3 2" xfId="20555" xr:uid="{57953BD6-817E-4B21-B1AB-7F55A40BD40A}"/>
    <cellStyle name="Comma 3 7 2 3 3 2 2" xfId="45131" xr:uid="{3FF70C14-2FCB-4530-889D-4FA7CA9F4D70}"/>
    <cellStyle name="Comma 3 7 2 3 3 3" xfId="32843" xr:uid="{392EC435-4736-460D-BF2A-79A8713FE510}"/>
    <cellStyle name="Comma 3 7 2 3 4" xfId="14411" xr:uid="{F6511200-3FF9-4C4E-8475-1B8A366138C3}"/>
    <cellStyle name="Comma 3 7 2 3 4 2" xfId="38987" xr:uid="{CD3945CA-9640-4D39-A776-81A3834956E2}"/>
    <cellStyle name="Comma 3 7 2 3 5" xfId="26699" xr:uid="{F57D6E63-2AA0-4663-85D7-AB10C1C1E6C9}"/>
    <cellStyle name="Comma 3 7 2 4" xfId="3659" xr:uid="{ABF170F3-E30C-4BFA-8B66-B96DF1F2B770}"/>
    <cellStyle name="Comma 3 7 2 4 2" xfId="9803" xr:uid="{C4FC4002-20A2-4F0D-AF47-6EE00A2B5A2C}"/>
    <cellStyle name="Comma 3 7 2 4 2 2" xfId="22091" xr:uid="{48BFAC41-5017-4509-9865-880EEF26C4E4}"/>
    <cellStyle name="Comma 3 7 2 4 2 2 2" xfId="46667" xr:uid="{B3D2E041-187C-4E23-A7E1-9C50C82A9DF1}"/>
    <cellStyle name="Comma 3 7 2 4 2 3" xfId="34379" xr:uid="{F00CC3B4-B7C2-45F3-93C8-19DE1EFC2AF8}"/>
    <cellStyle name="Comma 3 7 2 4 3" xfId="15947" xr:uid="{1D6B00CE-A75B-49BF-B3AB-A2B1C1011660}"/>
    <cellStyle name="Comma 3 7 2 4 3 2" xfId="40523" xr:uid="{E6D6E533-E229-4FF6-8F90-D060F07003E9}"/>
    <cellStyle name="Comma 3 7 2 4 4" xfId="28235" xr:uid="{CA14FBEC-456B-4E9A-B76E-C37815F9D6F1}"/>
    <cellStyle name="Comma 3 7 2 5" xfId="6731" xr:uid="{A5925AB5-0115-48BC-A178-F05F249EB976}"/>
    <cellStyle name="Comma 3 7 2 5 2" xfId="19019" xr:uid="{35DDCB5B-4107-4D92-A467-E75F8FCEDCEE}"/>
    <cellStyle name="Comma 3 7 2 5 2 2" xfId="43595" xr:uid="{550F1D60-7871-443C-AEE3-79DE6CD826ED}"/>
    <cellStyle name="Comma 3 7 2 5 3" xfId="31307" xr:uid="{83C6631A-EE08-4230-830E-6024F7FBA96A}"/>
    <cellStyle name="Comma 3 7 2 6" xfId="12875" xr:uid="{2D47FA57-4C93-4039-9F03-6DF0665707B9}"/>
    <cellStyle name="Comma 3 7 2 6 2" xfId="37451" xr:uid="{8642F9A6-97B5-4C28-A1B2-06FD76C64624}"/>
    <cellStyle name="Comma 3 7 2 7" xfId="25163" xr:uid="{337C5CB9-199E-4A6E-B874-C20B4B7EBE7C}"/>
    <cellStyle name="Comma 3 7 3" xfId="971" xr:uid="{B4C0724D-7056-41B2-9A1C-374DAF82EFAC}"/>
    <cellStyle name="Comma 3 7 3 2" xfId="2507" xr:uid="{7E98A8BD-B44B-4A2F-A751-AD048366D008}"/>
    <cellStyle name="Comma 3 7 3 2 2" xfId="5579" xr:uid="{EE8FFBFE-8938-467D-B8C2-1390E6E41F78}"/>
    <cellStyle name="Comma 3 7 3 2 2 2" xfId="11723" xr:uid="{C10FF5B4-259A-4C8C-BB1B-F41573EC522C}"/>
    <cellStyle name="Comma 3 7 3 2 2 2 2" xfId="24011" xr:uid="{CF1834AF-B574-4A95-A610-F153B0B0A868}"/>
    <cellStyle name="Comma 3 7 3 2 2 2 2 2" xfId="48587" xr:uid="{7DDCC6A7-FCED-4E68-8EB1-052F7AFD9E41}"/>
    <cellStyle name="Comma 3 7 3 2 2 2 3" xfId="36299" xr:uid="{E48987D3-13BD-4C2E-9833-B8BC0356708B}"/>
    <cellStyle name="Comma 3 7 3 2 2 3" xfId="17867" xr:uid="{08D1755D-93A0-435C-A896-5158882148F1}"/>
    <cellStyle name="Comma 3 7 3 2 2 3 2" xfId="42443" xr:uid="{E8D68031-5706-46D2-8EEE-716CCFC280A3}"/>
    <cellStyle name="Comma 3 7 3 2 2 4" xfId="30155" xr:uid="{72B8EF00-417B-46EF-840C-32521FD9A061}"/>
    <cellStyle name="Comma 3 7 3 2 3" xfId="8651" xr:uid="{3C7CF962-72FB-4FE5-AFC1-833E2E6BE4D2}"/>
    <cellStyle name="Comma 3 7 3 2 3 2" xfId="20939" xr:uid="{BC4C5F77-0651-4858-94E5-1B438A3FE785}"/>
    <cellStyle name="Comma 3 7 3 2 3 2 2" xfId="45515" xr:uid="{E598CA3E-56C2-42B4-BC20-432B04BD9ED9}"/>
    <cellStyle name="Comma 3 7 3 2 3 3" xfId="33227" xr:uid="{72B2B95F-E6A6-4881-8043-DECD82CDE252}"/>
    <cellStyle name="Comma 3 7 3 2 4" xfId="14795" xr:uid="{D9441C67-F27D-4234-9EBF-62236A0DAED6}"/>
    <cellStyle name="Comma 3 7 3 2 4 2" xfId="39371" xr:uid="{5EAADBE3-43EB-472A-863C-F7B833C10E67}"/>
    <cellStyle name="Comma 3 7 3 2 5" xfId="27083" xr:uid="{CA7FFED5-9EE8-44B7-8420-1799D6481731}"/>
    <cellStyle name="Comma 3 7 3 3" xfId="4043" xr:uid="{9CFF5656-D043-4B62-A1C9-D44404AEEAC0}"/>
    <cellStyle name="Comma 3 7 3 3 2" xfId="10187" xr:uid="{C1FF2F64-11D0-46F2-B24F-C5B092C926BC}"/>
    <cellStyle name="Comma 3 7 3 3 2 2" xfId="22475" xr:uid="{FB14C7C4-05D6-4C70-B5B3-64DA74CD7DFB}"/>
    <cellStyle name="Comma 3 7 3 3 2 2 2" xfId="47051" xr:uid="{25798F39-EEBB-4E47-B362-0008976EF953}"/>
    <cellStyle name="Comma 3 7 3 3 2 3" xfId="34763" xr:uid="{F9E9EF65-EFDB-49AC-AC03-9E27CD07FF7A}"/>
    <cellStyle name="Comma 3 7 3 3 3" xfId="16331" xr:uid="{9642892A-7DD2-498E-979F-C993EAB2CAB5}"/>
    <cellStyle name="Comma 3 7 3 3 3 2" xfId="40907" xr:uid="{C4DC3038-E7D9-4694-9D01-07B5E40EB7DD}"/>
    <cellStyle name="Comma 3 7 3 3 4" xfId="28619" xr:uid="{D38A2D03-AD5E-4F26-B6AF-C00D5EEB1433}"/>
    <cellStyle name="Comma 3 7 3 4" xfId="7115" xr:uid="{0870BBC7-1D45-48A7-AAC0-A81721DE9BEF}"/>
    <cellStyle name="Comma 3 7 3 4 2" xfId="19403" xr:uid="{A3A88E36-7D0B-465E-BAC6-252ED14C78BF}"/>
    <cellStyle name="Comma 3 7 3 4 2 2" xfId="43979" xr:uid="{9F5B127C-98CE-42AC-95C0-87248DEB2297}"/>
    <cellStyle name="Comma 3 7 3 4 3" xfId="31691" xr:uid="{1E8A6AA2-042B-4796-B02B-5AE91B0A50C3}"/>
    <cellStyle name="Comma 3 7 3 5" xfId="13259" xr:uid="{9E5370E8-D1C7-4ECC-992E-B8400BAAEFB4}"/>
    <cellStyle name="Comma 3 7 3 5 2" xfId="37835" xr:uid="{7AEB728E-2483-4DAB-9E82-F0E73C75793E}"/>
    <cellStyle name="Comma 3 7 3 6" xfId="25547" xr:uid="{BAFAB758-9642-4176-95FD-7C8CF7082346}"/>
    <cellStyle name="Comma 3 7 4" xfId="1739" xr:uid="{7204BB3B-38B4-4AD5-9ECE-D425BA21451E}"/>
    <cellStyle name="Comma 3 7 4 2" xfId="4811" xr:uid="{A2DDA000-4139-47E0-AA5B-BF3F046BE84D}"/>
    <cellStyle name="Comma 3 7 4 2 2" xfId="10955" xr:uid="{962CB106-38B7-43CC-93F1-5A43EDBB1A87}"/>
    <cellStyle name="Comma 3 7 4 2 2 2" xfId="23243" xr:uid="{B388592A-BD30-4897-8C32-5A63ED7BBC1E}"/>
    <cellStyle name="Comma 3 7 4 2 2 2 2" xfId="47819" xr:uid="{CBB78FE9-E2D9-466D-915F-7B7FC4FB08C8}"/>
    <cellStyle name="Comma 3 7 4 2 2 3" xfId="35531" xr:uid="{5B191205-8D31-4255-A277-A747B2A8CB64}"/>
    <cellStyle name="Comma 3 7 4 2 3" xfId="17099" xr:uid="{BE93673E-2B77-4991-B5F4-8B6D8FB39B2A}"/>
    <cellStyle name="Comma 3 7 4 2 3 2" xfId="41675" xr:uid="{73039AA3-AAD2-47AC-9C60-24AE31FBD722}"/>
    <cellStyle name="Comma 3 7 4 2 4" xfId="29387" xr:uid="{D2FEED6B-63D3-4E75-AC40-A08A528BCAD4}"/>
    <cellStyle name="Comma 3 7 4 3" xfId="7883" xr:uid="{082EA25B-8350-432B-9B77-895A15BB40AB}"/>
    <cellStyle name="Comma 3 7 4 3 2" xfId="20171" xr:uid="{551A1093-50BD-4A42-A24E-59D36EE14EBD}"/>
    <cellStyle name="Comma 3 7 4 3 2 2" xfId="44747" xr:uid="{A3211BE3-A68B-42C7-9EA7-6EC34DE78C8C}"/>
    <cellStyle name="Comma 3 7 4 3 3" xfId="32459" xr:uid="{92E85AB5-E2EC-4118-8318-FC2898EF7F44}"/>
    <cellStyle name="Comma 3 7 4 4" xfId="14027" xr:uid="{7A9AA71C-7123-499A-9029-B1E210514E52}"/>
    <cellStyle name="Comma 3 7 4 4 2" xfId="38603" xr:uid="{C65DBE85-61CF-4FF5-83F3-348EEA3D830F}"/>
    <cellStyle name="Comma 3 7 4 5" xfId="26315" xr:uid="{652C9193-A854-4FDC-AF87-2724AF591716}"/>
    <cellStyle name="Comma 3 7 5" xfId="3275" xr:uid="{8E880A83-1F3E-49E2-B953-0578DFA2A06E}"/>
    <cellStyle name="Comma 3 7 5 2" xfId="9419" xr:uid="{85653266-CAA3-45FC-9ADB-1A4AA11C95D2}"/>
    <cellStyle name="Comma 3 7 5 2 2" xfId="21707" xr:uid="{4391370A-7921-480F-B92F-5A5161B6436A}"/>
    <cellStyle name="Comma 3 7 5 2 2 2" xfId="46283" xr:uid="{A7C9E258-2D66-4BA2-BD72-2DBB8417B3E9}"/>
    <cellStyle name="Comma 3 7 5 2 3" xfId="33995" xr:uid="{A2427BA9-0898-4738-81B8-68D14ECD312E}"/>
    <cellStyle name="Comma 3 7 5 3" xfId="15563" xr:uid="{1FFF91DE-DA29-4607-9A50-C16D4D0F6CE5}"/>
    <cellStyle name="Comma 3 7 5 3 2" xfId="40139" xr:uid="{8C13F6AE-0A31-42CC-8EBD-737670C2C68F}"/>
    <cellStyle name="Comma 3 7 5 4" xfId="27851" xr:uid="{162B1C10-B84D-4933-9C09-21210E477493}"/>
    <cellStyle name="Comma 3 7 6" xfId="6347" xr:uid="{A9996A09-1DD5-44F9-9CCF-F1CC2B41EF4F}"/>
    <cellStyle name="Comma 3 7 6 2" xfId="18635" xr:uid="{91BF8D48-64CC-4BBD-B9B5-331DE2F08EBE}"/>
    <cellStyle name="Comma 3 7 6 2 2" xfId="43211" xr:uid="{0504982F-D7A4-40F8-8CB3-5A8762EBC398}"/>
    <cellStyle name="Comma 3 7 6 3" xfId="30923" xr:uid="{07D2C523-64FC-4C40-A277-A300497085F7}"/>
    <cellStyle name="Comma 3 7 7" xfId="12491" xr:uid="{B26057CC-3962-40CF-A7C6-0FDF2F9E1EB6}"/>
    <cellStyle name="Comma 3 7 7 2" xfId="37067" xr:uid="{06E68D68-6EDD-46EE-9646-24F733B936F5}"/>
    <cellStyle name="Comma 3 7 8" xfId="24779" xr:uid="{72B9BDC0-FA5F-47F3-9ADE-1AC7A849B716}"/>
    <cellStyle name="Comma 3 8" xfId="395" xr:uid="{D74453AF-63DB-45A5-BC60-0705C420CDFB}"/>
    <cellStyle name="Comma 3 8 2" xfId="1163" xr:uid="{ECFC1640-7EC4-4C9F-9CEE-43ED0657BCE7}"/>
    <cellStyle name="Comma 3 8 2 2" xfId="2699" xr:uid="{769DF4E7-42FC-4032-8359-FE6E987A61D0}"/>
    <cellStyle name="Comma 3 8 2 2 2" xfId="5771" xr:uid="{08CBED3C-8407-45D7-BB64-0B32855A04C8}"/>
    <cellStyle name="Comma 3 8 2 2 2 2" xfId="11915" xr:uid="{756EB1DC-DBD2-4E53-B72D-4C7D32FB3FD0}"/>
    <cellStyle name="Comma 3 8 2 2 2 2 2" xfId="24203" xr:uid="{CC20CC48-B71A-4AE4-836C-5532DE7BA7C5}"/>
    <cellStyle name="Comma 3 8 2 2 2 2 2 2" xfId="48779" xr:uid="{E8C716CE-82F5-453E-85AA-BFA7E6D7809C}"/>
    <cellStyle name="Comma 3 8 2 2 2 2 3" xfId="36491" xr:uid="{94F2870B-22CB-4F5B-89F0-4818E802C3BF}"/>
    <cellStyle name="Comma 3 8 2 2 2 3" xfId="18059" xr:uid="{31997926-8DB4-4E18-93FA-35C8B0FE4495}"/>
    <cellStyle name="Comma 3 8 2 2 2 3 2" xfId="42635" xr:uid="{A66264AC-12C0-49A5-B8DD-A3CF3524542A}"/>
    <cellStyle name="Comma 3 8 2 2 2 4" xfId="30347" xr:uid="{55675DCB-36D0-41B6-91A8-DE80E379EA8D}"/>
    <cellStyle name="Comma 3 8 2 2 3" xfId="8843" xr:uid="{75B4A69F-BC70-40DF-940F-12E6E3999E79}"/>
    <cellStyle name="Comma 3 8 2 2 3 2" xfId="21131" xr:uid="{A1311C30-759C-4AC5-A24E-59A61C1B92CB}"/>
    <cellStyle name="Comma 3 8 2 2 3 2 2" xfId="45707" xr:uid="{C911AA34-6B94-4B73-98B7-48D13A8F78E9}"/>
    <cellStyle name="Comma 3 8 2 2 3 3" xfId="33419" xr:uid="{0BCFF831-A057-42A0-971D-873A555C240C}"/>
    <cellStyle name="Comma 3 8 2 2 4" xfId="14987" xr:uid="{BEA05896-C2C2-4E39-A90E-1942CF5DB432}"/>
    <cellStyle name="Comma 3 8 2 2 4 2" xfId="39563" xr:uid="{17E23280-29DF-44AC-A5F2-7FF4F4E202DE}"/>
    <cellStyle name="Comma 3 8 2 2 5" xfId="27275" xr:uid="{709BEB55-C553-459E-9B94-B1600609C350}"/>
    <cellStyle name="Comma 3 8 2 3" xfId="4235" xr:uid="{CF5104F8-0CAB-45C2-A92F-3AE6390B8ACD}"/>
    <cellStyle name="Comma 3 8 2 3 2" xfId="10379" xr:uid="{A4C9A483-CA1F-4E1D-99B9-2885E8E77F02}"/>
    <cellStyle name="Comma 3 8 2 3 2 2" xfId="22667" xr:uid="{291ECB30-0EC3-461C-9C68-82E3A06665DC}"/>
    <cellStyle name="Comma 3 8 2 3 2 2 2" xfId="47243" xr:uid="{327DB53F-3694-4573-86A0-8B957F6DDBB2}"/>
    <cellStyle name="Comma 3 8 2 3 2 3" xfId="34955" xr:uid="{C9706692-F957-45DD-ABB9-747DC93DA310}"/>
    <cellStyle name="Comma 3 8 2 3 3" xfId="16523" xr:uid="{89DDB96C-8164-4776-9DA4-A8F1A9E1D2A6}"/>
    <cellStyle name="Comma 3 8 2 3 3 2" xfId="41099" xr:uid="{8001C9CC-9B50-4187-9585-7EA88D490DD3}"/>
    <cellStyle name="Comma 3 8 2 3 4" xfId="28811" xr:uid="{C26FB685-BE87-46A7-9EE7-DFCE7369DC25}"/>
    <cellStyle name="Comma 3 8 2 4" xfId="7307" xr:uid="{36A0A298-80EA-45B0-B9C7-94AD1CEADDAB}"/>
    <cellStyle name="Comma 3 8 2 4 2" xfId="19595" xr:uid="{226CB9AF-ECE1-41F6-A741-46414452DAC9}"/>
    <cellStyle name="Comma 3 8 2 4 2 2" xfId="44171" xr:uid="{1979B36B-D6CE-4F0F-80DC-180EC3073CAB}"/>
    <cellStyle name="Comma 3 8 2 4 3" xfId="31883" xr:uid="{27FE9560-9BB3-4531-8E75-61F9F3F22E04}"/>
    <cellStyle name="Comma 3 8 2 5" xfId="13451" xr:uid="{4CE3195F-AAA0-4165-9788-5D3566471D0B}"/>
    <cellStyle name="Comma 3 8 2 5 2" xfId="38027" xr:uid="{0CF5B847-FB7A-4172-B210-A68328A326B8}"/>
    <cellStyle name="Comma 3 8 2 6" xfId="25739" xr:uid="{22649DAF-EDD7-46A4-BE82-EC4503E86B45}"/>
    <cellStyle name="Comma 3 8 3" xfId="1931" xr:uid="{0239986C-632D-47AB-8D94-E42A659C128E}"/>
    <cellStyle name="Comma 3 8 3 2" xfId="5003" xr:uid="{B549BE0E-9B6B-49C3-A4A6-E5DA3FB9DF29}"/>
    <cellStyle name="Comma 3 8 3 2 2" xfId="11147" xr:uid="{DE192EDE-F473-4920-964C-CF0CDED66B64}"/>
    <cellStyle name="Comma 3 8 3 2 2 2" xfId="23435" xr:uid="{B52AED84-4AD8-43A8-A5FA-B9D56ABE01E7}"/>
    <cellStyle name="Comma 3 8 3 2 2 2 2" xfId="48011" xr:uid="{20AF1E16-853A-4CBE-8175-C1C094334C69}"/>
    <cellStyle name="Comma 3 8 3 2 2 3" xfId="35723" xr:uid="{5D3E319F-0FED-4B43-A4D4-CA9F6359CCDF}"/>
    <cellStyle name="Comma 3 8 3 2 3" xfId="17291" xr:uid="{E9C58EC0-40F4-420B-AF6C-B01944207FD7}"/>
    <cellStyle name="Comma 3 8 3 2 3 2" xfId="41867" xr:uid="{9775CD96-5C56-40BB-B852-D4BACB7816C2}"/>
    <cellStyle name="Comma 3 8 3 2 4" xfId="29579" xr:uid="{893C0430-9A63-4561-85D0-917535F4446C}"/>
    <cellStyle name="Comma 3 8 3 3" xfId="8075" xr:uid="{493BF295-50DF-477C-B513-0FCF25C8EEC8}"/>
    <cellStyle name="Comma 3 8 3 3 2" xfId="20363" xr:uid="{5281CCCB-B0F0-4D09-A1BE-0B8A43B818EC}"/>
    <cellStyle name="Comma 3 8 3 3 2 2" xfId="44939" xr:uid="{2E024DC2-FB91-4B7C-B8F2-754ECC2F2C78}"/>
    <cellStyle name="Comma 3 8 3 3 3" xfId="32651" xr:uid="{A724B84C-1416-4FC6-B4FB-1D81A96BE838}"/>
    <cellStyle name="Comma 3 8 3 4" xfId="14219" xr:uid="{6D24E59D-D5C9-4E8D-90E7-F7459143ACB9}"/>
    <cellStyle name="Comma 3 8 3 4 2" xfId="38795" xr:uid="{65B91057-20EE-4E4A-A866-EBCEF52DFCA9}"/>
    <cellStyle name="Comma 3 8 3 5" xfId="26507" xr:uid="{3B0D87F1-0A34-423C-84BE-A556EBA4A8FC}"/>
    <cellStyle name="Comma 3 8 4" xfId="3467" xr:uid="{1A4ECC86-A63E-4BF2-A1B9-BAF4ED2C838B}"/>
    <cellStyle name="Comma 3 8 4 2" xfId="9611" xr:uid="{F33A4F2E-BE32-4C0B-80C8-F6A9411E4186}"/>
    <cellStyle name="Comma 3 8 4 2 2" xfId="21899" xr:uid="{F312B855-9772-4EBA-A186-201F28EC9657}"/>
    <cellStyle name="Comma 3 8 4 2 2 2" xfId="46475" xr:uid="{9E0CCF24-9EC6-41CB-8517-5E200C26F095}"/>
    <cellStyle name="Comma 3 8 4 2 3" xfId="34187" xr:uid="{12C49D9B-ACAA-4C6C-B9EF-B49A7BE0919C}"/>
    <cellStyle name="Comma 3 8 4 3" xfId="15755" xr:uid="{D40787D3-66C7-4DA5-A639-53A100E8AAE7}"/>
    <cellStyle name="Comma 3 8 4 3 2" xfId="40331" xr:uid="{0FAB1CCC-8AA7-45FF-8B70-06AAF064FED9}"/>
    <cellStyle name="Comma 3 8 4 4" xfId="28043" xr:uid="{2F34D3A9-C9A3-4D76-924B-B1843DEB46AC}"/>
    <cellStyle name="Comma 3 8 5" xfId="6539" xr:uid="{8231C4E5-A9F9-40BC-A0EE-33A040169858}"/>
    <cellStyle name="Comma 3 8 5 2" xfId="18827" xr:uid="{7341608E-BD66-462F-9DCF-CCE50593DBE3}"/>
    <cellStyle name="Comma 3 8 5 2 2" xfId="43403" xr:uid="{63A9EFB4-2BFC-4816-B5B3-86C30E2A1178}"/>
    <cellStyle name="Comma 3 8 5 3" xfId="31115" xr:uid="{518E0CAA-C9EA-46BD-BA23-1D0190EF4AF0}"/>
    <cellStyle name="Comma 3 8 6" xfId="12683" xr:uid="{F6F35456-E1C9-45F4-89B1-F141C2585029}"/>
    <cellStyle name="Comma 3 8 6 2" xfId="37259" xr:uid="{910D2920-B2AF-4C60-8181-265A26641621}"/>
    <cellStyle name="Comma 3 8 7" xfId="24971" xr:uid="{64A5D838-9E65-44CB-85D7-D6F3530CABEB}"/>
    <cellStyle name="Comma 3 9" xfId="779" xr:uid="{C20476F5-694E-425E-ABFE-7BF1B33EAB7A}"/>
    <cellStyle name="Comma 3 9 2" xfId="2315" xr:uid="{A94F150C-249F-4B2D-9AFB-58D474A0CFE0}"/>
    <cellStyle name="Comma 3 9 2 2" xfId="5387" xr:uid="{631B5A0F-9B8D-4F40-B585-4ACE0879F448}"/>
    <cellStyle name="Comma 3 9 2 2 2" xfId="11531" xr:uid="{447F1DA2-B0F2-4564-BFA2-5978DE3078F2}"/>
    <cellStyle name="Comma 3 9 2 2 2 2" xfId="23819" xr:uid="{E63017A4-361A-4228-A482-04A3C5F0A873}"/>
    <cellStyle name="Comma 3 9 2 2 2 2 2" xfId="48395" xr:uid="{2B362C11-1071-4284-A4B0-3C4A63DDE686}"/>
    <cellStyle name="Comma 3 9 2 2 2 3" xfId="36107" xr:uid="{19073D4E-02F0-4074-B821-30BCA62FD39D}"/>
    <cellStyle name="Comma 3 9 2 2 3" xfId="17675" xr:uid="{7F1CD3B0-F2E2-4595-8EE9-CE7E9789BF81}"/>
    <cellStyle name="Comma 3 9 2 2 3 2" xfId="42251" xr:uid="{C198968E-2358-4C69-AA8A-7F2F8DA6EFD2}"/>
    <cellStyle name="Comma 3 9 2 2 4" xfId="29963" xr:uid="{B91E5913-3503-4930-894A-2DBDE16400C7}"/>
    <cellStyle name="Comma 3 9 2 3" xfId="8459" xr:uid="{33AAD3F6-052E-4DFA-93C7-6FBC31EA8892}"/>
    <cellStyle name="Comma 3 9 2 3 2" xfId="20747" xr:uid="{3F0D1C0F-413B-4D67-A264-61F50DAFB1FA}"/>
    <cellStyle name="Comma 3 9 2 3 2 2" xfId="45323" xr:uid="{AB20D37D-A270-4423-89B5-BA5A65E25E07}"/>
    <cellStyle name="Comma 3 9 2 3 3" xfId="33035" xr:uid="{2E657176-1B89-46F3-85C7-867BA89962B8}"/>
    <cellStyle name="Comma 3 9 2 4" xfId="14603" xr:uid="{5186AA41-1FE8-4157-A8A5-308DEAB6FB42}"/>
    <cellStyle name="Comma 3 9 2 4 2" xfId="39179" xr:uid="{8DD7BEB7-3827-4C7F-BB87-D3E845815A02}"/>
    <cellStyle name="Comma 3 9 2 5" xfId="26891" xr:uid="{8124E343-44BA-401B-A8C0-7315D7D6CD39}"/>
    <cellStyle name="Comma 3 9 3" xfId="3851" xr:uid="{D5617183-6B22-40E1-A7BC-E0CC20BABE75}"/>
    <cellStyle name="Comma 3 9 3 2" xfId="9995" xr:uid="{A2249968-352B-47D9-ACF7-489F7D457CE9}"/>
    <cellStyle name="Comma 3 9 3 2 2" xfId="22283" xr:uid="{26B3E010-47E3-486D-99EE-FC226D08CF14}"/>
    <cellStyle name="Comma 3 9 3 2 2 2" xfId="46859" xr:uid="{553978CB-B7DF-4637-A646-8DBF3F63A15B}"/>
    <cellStyle name="Comma 3 9 3 2 3" xfId="34571" xr:uid="{899F549F-26A5-4814-8298-5E247A3D9246}"/>
    <cellStyle name="Comma 3 9 3 3" xfId="16139" xr:uid="{0406F11F-E611-481F-AD71-AB5F148CCFAC}"/>
    <cellStyle name="Comma 3 9 3 3 2" xfId="40715" xr:uid="{828253DE-8764-4A87-A033-62A701F7A5BF}"/>
    <cellStyle name="Comma 3 9 3 4" xfId="28427" xr:uid="{E9D350EF-8331-40DB-9F1C-991812D6D48E}"/>
    <cellStyle name="Comma 3 9 4" xfId="6923" xr:uid="{88295632-79B5-4562-9E9C-63C45C9F1A6A}"/>
    <cellStyle name="Comma 3 9 4 2" xfId="19211" xr:uid="{E1159DD0-E7FE-49E8-BCAF-C792EAF22BD4}"/>
    <cellStyle name="Comma 3 9 4 2 2" xfId="43787" xr:uid="{4D768414-90F7-4A94-B236-584B4AC6ECD6}"/>
    <cellStyle name="Comma 3 9 4 3" xfId="31499" xr:uid="{F30EE437-384A-4703-8F08-9AF28295AA88}"/>
    <cellStyle name="Comma 3 9 5" xfId="13067" xr:uid="{3B85D6D9-3B70-49CF-A1C7-2AD1D85473C0}"/>
    <cellStyle name="Comma 3 9 5 2" xfId="37643" xr:uid="{7AFBBB4A-A2A8-4D78-871E-3AB114C75464}"/>
    <cellStyle name="Comma 3 9 6" xfId="25355" xr:uid="{84F89DA2-4E14-4E4A-A995-C81DB6CBBC26}"/>
    <cellStyle name="Comma 4" xfId="11" xr:uid="{678217F8-2EFE-4E76-AACB-CE1F78B8D2D9}"/>
    <cellStyle name="Comma 4 10" xfId="1549" xr:uid="{74BEB9D0-31CC-48DF-B2F4-4A90A903BA1E}"/>
    <cellStyle name="Comma 4 10 2" xfId="4621" xr:uid="{D3251D83-ED4C-4D9C-AE9F-DF6A23889018}"/>
    <cellStyle name="Comma 4 10 2 2" xfId="10765" xr:uid="{E8293B3C-C66B-4535-846C-CABA2718483A}"/>
    <cellStyle name="Comma 4 10 2 2 2" xfId="23053" xr:uid="{644F95B5-1029-47DE-890D-308F0B67735C}"/>
    <cellStyle name="Comma 4 10 2 2 2 2" xfId="47629" xr:uid="{D2937A79-703F-4BDC-99BD-B50CCEAB3090}"/>
    <cellStyle name="Comma 4 10 2 2 3" xfId="35341" xr:uid="{F5BE504E-B3D0-4DF6-B656-F2F462CA3FD8}"/>
    <cellStyle name="Comma 4 10 2 3" xfId="16909" xr:uid="{4A4B7067-8E09-45EC-9F2B-C7DE4AA17B37}"/>
    <cellStyle name="Comma 4 10 2 3 2" xfId="41485" xr:uid="{2F5E46D0-AD8A-4035-AD95-43E136A79749}"/>
    <cellStyle name="Comma 4 10 2 4" xfId="29197" xr:uid="{040776E0-2C4C-4E04-956A-7603AAF8A51A}"/>
    <cellStyle name="Comma 4 10 3" xfId="7693" xr:uid="{1D12461B-82BD-4FF5-A173-7FA92528F706}"/>
    <cellStyle name="Comma 4 10 3 2" xfId="19981" xr:uid="{0844CC8D-8093-47BA-BD06-3515580A07AF}"/>
    <cellStyle name="Comma 4 10 3 2 2" xfId="44557" xr:uid="{BC488189-5C81-437B-9776-AD20B8987EC3}"/>
    <cellStyle name="Comma 4 10 3 3" xfId="32269" xr:uid="{8C01792D-FF4B-4A00-8EF5-2D72D8D46DF6}"/>
    <cellStyle name="Comma 4 10 4" xfId="13837" xr:uid="{29BEC8B0-C491-4735-8DB5-69E63C6E3D2F}"/>
    <cellStyle name="Comma 4 10 4 2" xfId="38413" xr:uid="{D7F80BCF-94F8-490E-9722-EC48CA5299F3}"/>
    <cellStyle name="Comma 4 10 5" xfId="26125" xr:uid="{789539E7-6D3D-4DA8-970B-9F5B9C163D94}"/>
    <cellStyle name="Comma 4 11" xfId="3085" xr:uid="{B75402EA-5FA4-4F2F-B445-494A3CDA3CA5}"/>
    <cellStyle name="Comma 4 11 2" xfId="9229" xr:uid="{1DAAF46F-C665-4F71-87B9-A7A017DB808F}"/>
    <cellStyle name="Comma 4 11 2 2" xfId="21517" xr:uid="{28986026-0FF5-4E97-8FE0-A9E48BCBE1D2}"/>
    <cellStyle name="Comma 4 11 2 2 2" xfId="46093" xr:uid="{46A1F4C3-3735-41FF-A50D-4CCFA41D59A6}"/>
    <cellStyle name="Comma 4 11 2 3" xfId="33805" xr:uid="{2F48CBF9-A869-48D5-A9EA-603B0EED0629}"/>
    <cellStyle name="Comma 4 11 3" xfId="15373" xr:uid="{B67945E4-945B-4860-A665-185A83B9B605}"/>
    <cellStyle name="Comma 4 11 3 2" xfId="39949" xr:uid="{DA62F555-7525-4A8D-8CD5-D91FEF508440}"/>
    <cellStyle name="Comma 4 11 4" xfId="27661" xr:uid="{FE101C05-382C-4BE2-8DC5-C90DC2F00BA0}"/>
    <cellStyle name="Comma 4 12" xfId="6157" xr:uid="{90C526CA-3C7B-4911-805A-D63405BCAFC3}"/>
    <cellStyle name="Comma 4 12 2" xfId="18445" xr:uid="{844D512C-458D-4E16-8AB4-F7AA0E620B1D}"/>
    <cellStyle name="Comma 4 12 2 2" xfId="43021" xr:uid="{DCC04194-66A9-42B3-930D-326D94C5CC25}"/>
    <cellStyle name="Comma 4 12 3" xfId="30733" xr:uid="{AE0E112B-EFAE-4C05-B5B3-620EC4B3AE73}"/>
    <cellStyle name="Comma 4 13" xfId="12301" xr:uid="{04FBD30C-E830-4FB4-BE22-B4773AA64F9F}"/>
    <cellStyle name="Comma 4 13 2" xfId="36877" xr:uid="{17506788-D7C4-43A5-9210-CD347D1C7DAD}"/>
    <cellStyle name="Comma 4 14" xfId="24589" xr:uid="{2936DCC2-9F98-474E-8570-93895D7B2090}"/>
    <cellStyle name="Comma 4 2" xfId="15" xr:uid="{31434744-7837-474C-905F-374C2F035ED3}"/>
    <cellStyle name="Comma 4 2 10" xfId="3089" xr:uid="{25D39339-A071-476A-9C62-0206C7882633}"/>
    <cellStyle name="Comma 4 2 10 2" xfId="9233" xr:uid="{D3FB239E-0394-4049-AF4F-0DA47A5C0698}"/>
    <cellStyle name="Comma 4 2 10 2 2" xfId="21521" xr:uid="{6C08D8F4-50CC-49E0-8C93-E00B0F97E79B}"/>
    <cellStyle name="Comma 4 2 10 2 2 2" xfId="46097" xr:uid="{BB372D78-1544-4442-8331-14EB44C6E47D}"/>
    <cellStyle name="Comma 4 2 10 2 3" xfId="33809" xr:uid="{D814A4A3-3B32-4E1E-A650-46A734CB53F9}"/>
    <cellStyle name="Comma 4 2 10 3" xfId="15377" xr:uid="{15AB8225-CB45-4070-83D3-9436875D4AE2}"/>
    <cellStyle name="Comma 4 2 10 3 2" xfId="39953" xr:uid="{3747A3EA-E27D-4206-AB45-A761A0B3EB30}"/>
    <cellStyle name="Comma 4 2 10 4" xfId="27665" xr:uid="{EDEF04B7-601D-41B9-9BA8-FAFF090C3E50}"/>
    <cellStyle name="Comma 4 2 11" xfId="6161" xr:uid="{79190424-1A06-4A9B-9887-697A9071059F}"/>
    <cellStyle name="Comma 4 2 11 2" xfId="18449" xr:uid="{8DF23033-1BD5-4C43-BCE0-476CC8011C15}"/>
    <cellStyle name="Comma 4 2 11 2 2" xfId="43025" xr:uid="{FD3CCCAC-705A-4D58-A539-0060D810CA9F}"/>
    <cellStyle name="Comma 4 2 11 3" xfId="30737" xr:uid="{DA1BE9C4-33D4-41A7-90F5-398F6960F3DD}"/>
    <cellStyle name="Comma 4 2 12" xfId="12305" xr:uid="{6FEE01B1-858C-4E67-840B-AD2C308C7EAF}"/>
    <cellStyle name="Comma 4 2 12 2" xfId="36881" xr:uid="{E176EC9C-C4C8-43D1-B00B-D47DC9213A29}"/>
    <cellStyle name="Comma 4 2 13" xfId="24593" xr:uid="{71A96BE6-A7F8-49D4-9362-3E6D22C9EFD7}"/>
    <cellStyle name="Comma 4 2 2" xfId="26" xr:uid="{6D48DE2E-A59E-43BC-9BC0-6DFDE5040811}"/>
    <cellStyle name="Comma 4 2 2 10" xfId="6172" xr:uid="{2820EA08-5850-4C1D-9122-012E7C10CE40}"/>
    <cellStyle name="Comma 4 2 2 10 2" xfId="18460" xr:uid="{A2E05C69-8633-4967-8299-620262E1CFE7}"/>
    <cellStyle name="Comma 4 2 2 10 2 2" xfId="43036" xr:uid="{06E1DBBF-43C6-41D8-97DF-2A4D3C72BC0C}"/>
    <cellStyle name="Comma 4 2 2 10 3" xfId="30748" xr:uid="{26CFEA13-BDD9-4282-8188-7EC06E5DC9CF}"/>
    <cellStyle name="Comma 4 2 2 11" xfId="12316" xr:uid="{7D603034-B87C-4774-94EB-1DF2583BF2A4}"/>
    <cellStyle name="Comma 4 2 2 11 2" xfId="36892" xr:uid="{9D4DB27B-620A-4D3A-A123-F98D481DF986}"/>
    <cellStyle name="Comma 4 2 2 12" xfId="24604" xr:uid="{6FCE0B42-3B49-4CCD-92A3-F5DBE031DA18}"/>
    <cellStyle name="Comma 4 2 2 2" xfId="52" xr:uid="{8051E7F4-EA47-4641-9D9B-30B6C932F03B}"/>
    <cellStyle name="Comma 4 2 2 2 10" xfId="12340" xr:uid="{36A107E2-DEAE-4E2C-8D5D-D036A8716EE3}"/>
    <cellStyle name="Comma 4 2 2 2 10 2" xfId="36916" xr:uid="{72FF484D-DEF2-4104-9023-164F231B1F2D}"/>
    <cellStyle name="Comma 4 2 2 2 11" xfId="24628" xr:uid="{255ED8BC-1DC6-4B15-A5AA-321D51D7E567}"/>
    <cellStyle name="Comma 4 2 2 2 2" xfId="100" xr:uid="{A9A323B6-6ACD-4E8E-9BAE-43ADD9DF6FC6}"/>
    <cellStyle name="Comma 4 2 2 2 2 10" xfId="24676" xr:uid="{31C02EC9-5BA5-4303-9536-D448C4BC829E}"/>
    <cellStyle name="Comma 4 2 2 2 2 2" xfId="196" xr:uid="{5834A3BC-0856-4189-BCFC-B6F07413B27F}"/>
    <cellStyle name="Comma 4 2 2 2 2 2 2" xfId="388" xr:uid="{E5B759DD-A863-4FE0-A2C7-291256A7BC77}"/>
    <cellStyle name="Comma 4 2 2 2 2 2 2 2" xfId="772" xr:uid="{34C42A98-B0E1-4F18-AA59-B5192DB2758D}"/>
    <cellStyle name="Comma 4 2 2 2 2 2 2 2 2" xfId="1540" xr:uid="{C159B85E-E3DC-45A9-80A8-086A9BF7B4DD}"/>
    <cellStyle name="Comma 4 2 2 2 2 2 2 2 2 2" xfId="3076" xr:uid="{0C26720B-4C81-4905-B53E-974B3EBE985B}"/>
    <cellStyle name="Comma 4 2 2 2 2 2 2 2 2 2 2" xfId="6148" xr:uid="{75F033F6-69FB-41D0-8C5A-2A7839A6C539}"/>
    <cellStyle name="Comma 4 2 2 2 2 2 2 2 2 2 2 2" xfId="12292" xr:uid="{344E6A32-E951-46A2-BC3C-1B1D63E7383B}"/>
    <cellStyle name="Comma 4 2 2 2 2 2 2 2 2 2 2 2 2" xfId="24580" xr:uid="{42F7B7DF-D086-4C3D-A018-7BD2DF479E69}"/>
    <cellStyle name="Comma 4 2 2 2 2 2 2 2 2 2 2 2 2 2" xfId="49156" xr:uid="{338FAF4C-464D-4D4D-812F-F3B742569BD4}"/>
    <cellStyle name="Comma 4 2 2 2 2 2 2 2 2 2 2 2 3" xfId="36868" xr:uid="{87BF4121-6E7F-4811-9C45-86D5B7C41CE1}"/>
    <cellStyle name="Comma 4 2 2 2 2 2 2 2 2 2 2 3" xfId="18436" xr:uid="{154A28B5-F945-4E1D-8D76-B32420D8E7CC}"/>
    <cellStyle name="Comma 4 2 2 2 2 2 2 2 2 2 2 3 2" xfId="43012" xr:uid="{E7047373-3E41-45D5-875A-A3A3E2C13E7D}"/>
    <cellStyle name="Comma 4 2 2 2 2 2 2 2 2 2 2 4" xfId="30724" xr:uid="{73C19CDF-D6C5-4F42-9D62-A37AADB86E75}"/>
    <cellStyle name="Comma 4 2 2 2 2 2 2 2 2 2 3" xfId="9220" xr:uid="{EB30B58D-D6CC-4111-A087-420E5C7204C9}"/>
    <cellStyle name="Comma 4 2 2 2 2 2 2 2 2 2 3 2" xfId="21508" xr:uid="{75B453A8-962B-4FF7-AE5C-EA88B4219769}"/>
    <cellStyle name="Comma 4 2 2 2 2 2 2 2 2 2 3 2 2" xfId="46084" xr:uid="{3FA0AE2D-EB27-44FC-9C9C-C422C019E2EB}"/>
    <cellStyle name="Comma 4 2 2 2 2 2 2 2 2 2 3 3" xfId="33796" xr:uid="{5CAFD848-6215-4A85-B067-BCCF59EE3882}"/>
    <cellStyle name="Comma 4 2 2 2 2 2 2 2 2 2 4" xfId="15364" xr:uid="{4359D7B9-6C29-40F6-9ED9-BD94BD3F5747}"/>
    <cellStyle name="Comma 4 2 2 2 2 2 2 2 2 2 4 2" xfId="39940" xr:uid="{D3522FD7-9830-4BDC-B7E1-C2909429C3D0}"/>
    <cellStyle name="Comma 4 2 2 2 2 2 2 2 2 2 5" xfId="27652" xr:uid="{2A202875-335F-4B57-9439-FF77A06EA37B}"/>
    <cellStyle name="Comma 4 2 2 2 2 2 2 2 2 3" xfId="4612" xr:uid="{5D2905A6-AC81-44E8-BC92-BCDFFA77BDE9}"/>
    <cellStyle name="Comma 4 2 2 2 2 2 2 2 2 3 2" xfId="10756" xr:uid="{D06B2566-B513-43D1-9438-70748F111BEE}"/>
    <cellStyle name="Comma 4 2 2 2 2 2 2 2 2 3 2 2" xfId="23044" xr:uid="{8C83E9EA-EF97-40DA-9916-B6D3916EB3F6}"/>
    <cellStyle name="Comma 4 2 2 2 2 2 2 2 2 3 2 2 2" xfId="47620" xr:uid="{677A90DF-DDDE-4C00-995F-DB096CCD8A49}"/>
    <cellStyle name="Comma 4 2 2 2 2 2 2 2 2 3 2 3" xfId="35332" xr:uid="{A12E0B73-4B4A-4E6C-A267-2D5EE866139B}"/>
    <cellStyle name="Comma 4 2 2 2 2 2 2 2 2 3 3" xfId="16900" xr:uid="{2037C886-904E-41AF-8C2C-510E96272D90}"/>
    <cellStyle name="Comma 4 2 2 2 2 2 2 2 2 3 3 2" xfId="41476" xr:uid="{431726EE-333F-401A-BDB0-D983D9A0DE26}"/>
    <cellStyle name="Comma 4 2 2 2 2 2 2 2 2 3 4" xfId="29188" xr:uid="{079E5D52-4B41-4ACF-AAE9-2308056DA2C1}"/>
    <cellStyle name="Comma 4 2 2 2 2 2 2 2 2 4" xfId="7684" xr:uid="{CE52738F-0071-4C37-8DB1-A3D9B73E839F}"/>
    <cellStyle name="Comma 4 2 2 2 2 2 2 2 2 4 2" xfId="19972" xr:uid="{F29EA66E-F8C6-463B-8901-7CE80C60F444}"/>
    <cellStyle name="Comma 4 2 2 2 2 2 2 2 2 4 2 2" xfId="44548" xr:uid="{DD5FE3BD-3CF3-42BA-9735-2203EC6D7903}"/>
    <cellStyle name="Comma 4 2 2 2 2 2 2 2 2 4 3" xfId="32260" xr:uid="{79920F4F-D68E-441C-BE96-F64AC28F7A6C}"/>
    <cellStyle name="Comma 4 2 2 2 2 2 2 2 2 5" xfId="13828" xr:uid="{7A89EC3F-8EB0-4F54-863F-A29DD92E98E3}"/>
    <cellStyle name="Comma 4 2 2 2 2 2 2 2 2 5 2" xfId="38404" xr:uid="{6F283C54-A61C-474C-B0B2-322A7FB17706}"/>
    <cellStyle name="Comma 4 2 2 2 2 2 2 2 2 6" xfId="26116" xr:uid="{90CE9C47-E7DA-4E96-9BAE-78A83BFFD021}"/>
    <cellStyle name="Comma 4 2 2 2 2 2 2 2 3" xfId="2308" xr:uid="{5ED7E58C-E7BF-4C56-B438-D686C4605CDE}"/>
    <cellStyle name="Comma 4 2 2 2 2 2 2 2 3 2" xfId="5380" xr:uid="{E5D9302B-FA30-4FE3-B586-7B8B1A374414}"/>
    <cellStyle name="Comma 4 2 2 2 2 2 2 2 3 2 2" xfId="11524" xr:uid="{942F0330-DA58-4E46-8AAA-95CB3619C3F4}"/>
    <cellStyle name="Comma 4 2 2 2 2 2 2 2 3 2 2 2" xfId="23812" xr:uid="{6F26EC56-C37E-40C1-96CA-FB21A9FE2777}"/>
    <cellStyle name="Comma 4 2 2 2 2 2 2 2 3 2 2 2 2" xfId="48388" xr:uid="{ECF8A4E7-8211-4892-A39F-3AD95CC04B90}"/>
    <cellStyle name="Comma 4 2 2 2 2 2 2 2 3 2 2 3" xfId="36100" xr:uid="{80C570F8-0FF4-4971-A3A4-C9ADD08E9A03}"/>
    <cellStyle name="Comma 4 2 2 2 2 2 2 2 3 2 3" xfId="17668" xr:uid="{5F082BFC-1D61-46DC-9D5F-01CCED480E5F}"/>
    <cellStyle name="Comma 4 2 2 2 2 2 2 2 3 2 3 2" xfId="42244" xr:uid="{DCA7359B-015C-443D-AAAF-6FB0F2BFBC98}"/>
    <cellStyle name="Comma 4 2 2 2 2 2 2 2 3 2 4" xfId="29956" xr:uid="{2B9215E8-A9BF-4A98-AE76-4AEA22C77F79}"/>
    <cellStyle name="Comma 4 2 2 2 2 2 2 2 3 3" xfId="8452" xr:uid="{361830CC-9B1A-418C-97C5-6F6FB26F3EDC}"/>
    <cellStyle name="Comma 4 2 2 2 2 2 2 2 3 3 2" xfId="20740" xr:uid="{13494114-4B70-4C3F-9B68-6AE21098F055}"/>
    <cellStyle name="Comma 4 2 2 2 2 2 2 2 3 3 2 2" xfId="45316" xr:uid="{F5B50C61-FDF1-4795-A010-1EA509AA35DC}"/>
    <cellStyle name="Comma 4 2 2 2 2 2 2 2 3 3 3" xfId="33028" xr:uid="{82CC0E9D-3EDE-4E69-AA0E-5297EF162512}"/>
    <cellStyle name="Comma 4 2 2 2 2 2 2 2 3 4" xfId="14596" xr:uid="{C15189A8-7810-4202-B8C9-67746A068F08}"/>
    <cellStyle name="Comma 4 2 2 2 2 2 2 2 3 4 2" xfId="39172" xr:uid="{AE24E794-1A72-488A-B83C-B3F2D55FCE3D}"/>
    <cellStyle name="Comma 4 2 2 2 2 2 2 2 3 5" xfId="26884" xr:uid="{14EFB0CD-04ED-4DAC-9CB4-2DB4BABB0329}"/>
    <cellStyle name="Comma 4 2 2 2 2 2 2 2 4" xfId="3844" xr:uid="{0B4B3E91-E6AA-4662-81FB-9ED9DF6F33A2}"/>
    <cellStyle name="Comma 4 2 2 2 2 2 2 2 4 2" xfId="9988" xr:uid="{55EEC89D-6078-4A04-9192-8B87553E024A}"/>
    <cellStyle name="Comma 4 2 2 2 2 2 2 2 4 2 2" xfId="22276" xr:uid="{A5D77F02-3737-4043-8B91-8A422A9B0181}"/>
    <cellStyle name="Comma 4 2 2 2 2 2 2 2 4 2 2 2" xfId="46852" xr:uid="{00DFAE5F-F51E-4DCD-A178-42CF0CDD6490}"/>
    <cellStyle name="Comma 4 2 2 2 2 2 2 2 4 2 3" xfId="34564" xr:uid="{5F8620D1-A69E-4699-95CB-3EF764CE4A37}"/>
    <cellStyle name="Comma 4 2 2 2 2 2 2 2 4 3" xfId="16132" xr:uid="{2754FAC5-0D59-4279-95F9-159357A1C745}"/>
    <cellStyle name="Comma 4 2 2 2 2 2 2 2 4 3 2" xfId="40708" xr:uid="{5BD59052-54B1-446E-B147-85C7760F84C9}"/>
    <cellStyle name="Comma 4 2 2 2 2 2 2 2 4 4" xfId="28420" xr:uid="{8DE98CA5-695B-492C-B68A-B87183894F40}"/>
    <cellStyle name="Comma 4 2 2 2 2 2 2 2 5" xfId="6916" xr:uid="{20034DFF-F68C-4513-A54D-8B84A14A6331}"/>
    <cellStyle name="Comma 4 2 2 2 2 2 2 2 5 2" xfId="19204" xr:uid="{D72B39AE-7DC5-40FA-BFEA-08FA427C58EE}"/>
    <cellStyle name="Comma 4 2 2 2 2 2 2 2 5 2 2" xfId="43780" xr:uid="{8601EB87-542C-456F-B7FD-8ADE6B6BBFB7}"/>
    <cellStyle name="Comma 4 2 2 2 2 2 2 2 5 3" xfId="31492" xr:uid="{59504CA8-4CB9-4863-9050-2B91A09A955A}"/>
    <cellStyle name="Comma 4 2 2 2 2 2 2 2 6" xfId="13060" xr:uid="{3D71E598-9E2F-4183-A883-FDDB4B1B60D9}"/>
    <cellStyle name="Comma 4 2 2 2 2 2 2 2 6 2" xfId="37636" xr:uid="{FADBDD2C-BDD5-469B-B5FD-E59B4CA548C0}"/>
    <cellStyle name="Comma 4 2 2 2 2 2 2 2 7" xfId="25348" xr:uid="{F9C8A8A6-8064-4FFA-A71F-762790204759}"/>
    <cellStyle name="Comma 4 2 2 2 2 2 2 3" xfId="1156" xr:uid="{8A72AF31-7097-4F01-BDBE-FB5CEE93A290}"/>
    <cellStyle name="Comma 4 2 2 2 2 2 2 3 2" xfId="2692" xr:uid="{A5CAAFA0-4E96-47D5-84DB-CFB2A12BA4E0}"/>
    <cellStyle name="Comma 4 2 2 2 2 2 2 3 2 2" xfId="5764" xr:uid="{1699E8EE-94DF-467C-BE09-6A6D6F68DA47}"/>
    <cellStyle name="Comma 4 2 2 2 2 2 2 3 2 2 2" xfId="11908" xr:uid="{741B92FC-EEFD-44A3-A8B9-59F510691CF8}"/>
    <cellStyle name="Comma 4 2 2 2 2 2 2 3 2 2 2 2" xfId="24196" xr:uid="{5851382A-B133-41FC-BE4C-D05BDCE94375}"/>
    <cellStyle name="Comma 4 2 2 2 2 2 2 3 2 2 2 2 2" xfId="48772" xr:uid="{90E596FE-40A7-4948-81F0-AAA1C314D741}"/>
    <cellStyle name="Comma 4 2 2 2 2 2 2 3 2 2 2 3" xfId="36484" xr:uid="{6562411B-2E8E-4293-8DFD-76658AD83334}"/>
    <cellStyle name="Comma 4 2 2 2 2 2 2 3 2 2 3" xfId="18052" xr:uid="{E73D85AF-9621-47EA-B491-4716FE326C9A}"/>
    <cellStyle name="Comma 4 2 2 2 2 2 2 3 2 2 3 2" xfId="42628" xr:uid="{D0B624B2-2818-494C-958E-C21C05FC9C3B}"/>
    <cellStyle name="Comma 4 2 2 2 2 2 2 3 2 2 4" xfId="30340" xr:uid="{B7DD690C-C3FA-4004-A628-BA031156F6DB}"/>
    <cellStyle name="Comma 4 2 2 2 2 2 2 3 2 3" xfId="8836" xr:uid="{76F0E6F5-1411-4172-A743-9DB5CBAE1600}"/>
    <cellStyle name="Comma 4 2 2 2 2 2 2 3 2 3 2" xfId="21124" xr:uid="{184BA782-BD6B-4C9B-B397-72B034515269}"/>
    <cellStyle name="Comma 4 2 2 2 2 2 2 3 2 3 2 2" xfId="45700" xr:uid="{254C3CE1-F72F-440A-85FD-5DC95F3BF267}"/>
    <cellStyle name="Comma 4 2 2 2 2 2 2 3 2 3 3" xfId="33412" xr:uid="{6E61B918-604C-443A-A0F5-16F3D1EEBF30}"/>
    <cellStyle name="Comma 4 2 2 2 2 2 2 3 2 4" xfId="14980" xr:uid="{9F0E0F11-5B53-4CD0-835C-F42DD66190C4}"/>
    <cellStyle name="Comma 4 2 2 2 2 2 2 3 2 4 2" xfId="39556" xr:uid="{9D34C1DC-99C3-44F6-A34C-00A4F7968A87}"/>
    <cellStyle name="Comma 4 2 2 2 2 2 2 3 2 5" xfId="27268" xr:uid="{646D0468-01BF-4B4F-874F-C90F147779FB}"/>
    <cellStyle name="Comma 4 2 2 2 2 2 2 3 3" xfId="4228" xr:uid="{DB592145-062E-4883-8D33-95ACB8720D5F}"/>
    <cellStyle name="Comma 4 2 2 2 2 2 2 3 3 2" xfId="10372" xr:uid="{3BDA4F30-7293-4C88-A12C-E1D3B3B9EDA6}"/>
    <cellStyle name="Comma 4 2 2 2 2 2 2 3 3 2 2" xfId="22660" xr:uid="{945B6B29-2147-42F5-8F03-85847C79E8A0}"/>
    <cellStyle name="Comma 4 2 2 2 2 2 2 3 3 2 2 2" xfId="47236" xr:uid="{B5BEF8B2-89F0-4887-AF70-1AC865823015}"/>
    <cellStyle name="Comma 4 2 2 2 2 2 2 3 3 2 3" xfId="34948" xr:uid="{5CF8E1EA-E611-4A3B-8B76-88644553F0FE}"/>
    <cellStyle name="Comma 4 2 2 2 2 2 2 3 3 3" xfId="16516" xr:uid="{B4421C28-1211-40EA-BA62-6288901A5CE6}"/>
    <cellStyle name="Comma 4 2 2 2 2 2 2 3 3 3 2" xfId="41092" xr:uid="{E84E032D-3843-4280-8AF0-8C9F3E58ED8B}"/>
    <cellStyle name="Comma 4 2 2 2 2 2 2 3 3 4" xfId="28804" xr:uid="{38CFB483-D099-413F-B72E-D0DAD14CF599}"/>
    <cellStyle name="Comma 4 2 2 2 2 2 2 3 4" xfId="7300" xr:uid="{C71E07FB-ABAA-40EC-80DE-682454662D1C}"/>
    <cellStyle name="Comma 4 2 2 2 2 2 2 3 4 2" xfId="19588" xr:uid="{25E12A27-AC6C-4404-886C-78C764593101}"/>
    <cellStyle name="Comma 4 2 2 2 2 2 2 3 4 2 2" xfId="44164" xr:uid="{72364DB4-C3A5-4280-BA19-A8ED3BB4D64C}"/>
    <cellStyle name="Comma 4 2 2 2 2 2 2 3 4 3" xfId="31876" xr:uid="{CF91E727-E875-480E-82BC-837215AF4699}"/>
    <cellStyle name="Comma 4 2 2 2 2 2 2 3 5" xfId="13444" xr:uid="{713FAE7F-EB46-4D27-8321-0537621FBA8E}"/>
    <cellStyle name="Comma 4 2 2 2 2 2 2 3 5 2" xfId="38020" xr:uid="{2AADEC10-9555-49F0-8DE1-DFB77067E6DA}"/>
    <cellStyle name="Comma 4 2 2 2 2 2 2 3 6" xfId="25732" xr:uid="{871AE6A1-8329-4C39-9074-8532824E36F3}"/>
    <cellStyle name="Comma 4 2 2 2 2 2 2 4" xfId="1924" xr:uid="{6A6E4AAE-C68A-4C2B-9F74-5884333D94B6}"/>
    <cellStyle name="Comma 4 2 2 2 2 2 2 4 2" xfId="4996" xr:uid="{37403996-E964-450A-8A50-C3A3BDF55BAB}"/>
    <cellStyle name="Comma 4 2 2 2 2 2 2 4 2 2" xfId="11140" xr:uid="{4E62DAF8-462A-47EC-8437-9B6EC6F9A4F7}"/>
    <cellStyle name="Comma 4 2 2 2 2 2 2 4 2 2 2" xfId="23428" xr:uid="{28E96FBC-24BF-451F-869A-CF1B016CFF2A}"/>
    <cellStyle name="Comma 4 2 2 2 2 2 2 4 2 2 2 2" xfId="48004" xr:uid="{200E41E3-FCA0-4B06-B8A9-74770FF7EFBA}"/>
    <cellStyle name="Comma 4 2 2 2 2 2 2 4 2 2 3" xfId="35716" xr:uid="{A224FCCE-61AE-430F-BD43-CAB320522178}"/>
    <cellStyle name="Comma 4 2 2 2 2 2 2 4 2 3" xfId="17284" xr:uid="{D5D1435B-60A2-4398-9DC8-FF252C93E9E2}"/>
    <cellStyle name="Comma 4 2 2 2 2 2 2 4 2 3 2" xfId="41860" xr:uid="{9B233CEB-B4AC-4932-9ABA-59179A69EE24}"/>
    <cellStyle name="Comma 4 2 2 2 2 2 2 4 2 4" xfId="29572" xr:uid="{67AD13AD-C9A9-41C4-9FCE-BD6B5AFD09B6}"/>
    <cellStyle name="Comma 4 2 2 2 2 2 2 4 3" xfId="8068" xr:uid="{B5BC4F3D-A360-4971-93BF-0043DB170A3E}"/>
    <cellStyle name="Comma 4 2 2 2 2 2 2 4 3 2" xfId="20356" xr:uid="{2257D3E3-0298-4B26-9020-98141D306CD3}"/>
    <cellStyle name="Comma 4 2 2 2 2 2 2 4 3 2 2" xfId="44932" xr:uid="{BF06B5DB-171F-49FD-9AAE-97C0721AA6D0}"/>
    <cellStyle name="Comma 4 2 2 2 2 2 2 4 3 3" xfId="32644" xr:uid="{636858B3-D801-416B-BEC6-1AD2721A28C6}"/>
    <cellStyle name="Comma 4 2 2 2 2 2 2 4 4" xfId="14212" xr:uid="{2162A644-C3D9-4604-93C9-D7413F1BEF16}"/>
    <cellStyle name="Comma 4 2 2 2 2 2 2 4 4 2" xfId="38788" xr:uid="{0A34660E-62B8-48D3-AFFE-904260A4B7E5}"/>
    <cellStyle name="Comma 4 2 2 2 2 2 2 4 5" xfId="26500" xr:uid="{0C394C97-5C2E-49B1-BC6F-EDB1825820CA}"/>
    <cellStyle name="Comma 4 2 2 2 2 2 2 5" xfId="3460" xr:uid="{C7BDB888-74AD-4624-8E26-CB25D7551C41}"/>
    <cellStyle name="Comma 4 2 2 2 2 2 2 5 2" xfId="9604" xr:uid="{95F743EE-54B1-460D-A9C4-9A63FE994F5D}"/>
    <cellStyle name="Comma 4 2 2 2 2 2 2 5 2 2" xfId="21892" xr:uid="{352B7DF4-6D0A-4AD7-A48E-17936C4FF6D3}"/>
    <cellStyle name="Comma 4 2 2 2 2 2 2 5 2 2 2" xfId="46468" xr:uid="{FE385A83-84A3-458A-8BA6-107B671EB6CA}"/>
    <cellStyle name="Comma 4 2 2 2 2 2 2 5 2 3" xfId="34180" xr:uid="{7A6544D5-E993-49FE-9317-977BABCAF551}"/>
    <cellStyle name="Comma 4 2 2 2 2 2 2 5 3" xfId="15748" xr:uid="{830AFBF2-ED37-42CE-A7D8-821A40B1AA7F}"/>
    <cellStyle name="Comma 4 2 2 2 2 2 2 5 3 2" xfId="40324" xr:uid="{FF75C99F-3EF0-44ED-9932-146125DF78E1}"/>
    <cellStyle name="Comma 4 2 2 2 2 2 2 5 4" xfId="28036" xr:uid="{5F875B83-27A9-4105-A699-CA2AA555E9C2}"/>
    <cellStyle name="Comma 4 2 2 2 2 2 2 6" xfId="6532" xr:uid="{C0686AF7-8076-4F57-81D1-FA987C390D96}"/>
    <cellStyle name="Comma 4 2 2 2 2 2 2 6 2" xfId="18820" xr:uid="{707FE1FC-9F06-4AD6-A97C-F4A6A7DB5462}"/>
    <cellStyle name="Comma 4 2 2 2 2 2 2 6 2 2" xfId="43396" xr:uid="{02724B43-0D76-4245-AFE6-E7DF58D20839}"/>
    <cellStyle name="Comma 4 2 2 2 2 2 2 6 3" xfId="31108" xr:uid="{15E64677-D6BE-4657-87BA-BA791877DF9D}"/>
    <cellStyle name="Comma 4 2 2 2 2 2 2 7" xfId="12676" xr:uid="{5DAD1A78-EFBE-4FE5-A341-E92AF0E502E5}"/>
    <cellStyle name="Comma 4 2 2 2 2 2 2 7 2" xfId="37252" xr:uid="{6658ABF1-6D23-4FE1-BC57-114207DBE9A1}"/>
    <cellStyle name="Comma 4 2 2 2 2 2 2 8" xfId="24964" xr:uid="{A4B2222D-2302-477D-93CA-7EE7F5EA8EF4}"/>
    <cellStyle name="Comma 4 2 2 2 2 2 3" xfId="580" xr:uid="{E4DDBF81-3C4E-4825-B441-D687CCF00A8D}"/>
    <cellStyle name="Comma 4 2 2 2 2 2 3 2" xfId="1348" xr:uid="{555F3EE4-E421-4E64-943D-BAF103EDABB9}"/>
    <cellStyle name="Comma 4 2 2 2 2 2 3 2 2" xfId="2884" xr:uid="{712D054D-A3EA-44D7-891A-1D1161A088FC}"/>
    <cellStyle name="Comma 4 2 2 2 2 2 3 2 2 2" xfId="5956" xr:uid="{BB43B7B1-37F6-4132-A069-BB367AADA5C1}"/>
    <cellStyle name="Comma 4 2 2 2 2 2 3 2 2 2 2" xfId="12100" xr:uid="{E1EF7E75-58F1-4B2F-97B5-1565D4CEAF66}"/>
    <cellStyle name="Comma 4 2 2 2 2 2 3 2 2 2 2 2" xfId="24388" xr:uid="{DACE3A2D-3301-4019-A5B6-9ABCC6ACB06B}"/>
    <cellStyle name="Comma 4 2 2 2 2 2 3 2 2 2 2 2 2" xfId="48964" xr:uid="{578399A7-26B9-4398-86B6-D96A7B4FA46E}"/>
    <cellStyle name="Comma 4 2 2 2 2 2 3 2 2 2 2 3" xfId="36676" xr:uid="{7F310095-D1F2-4F53-9575-FA0F41634539}"/>
    <cellStyle name="Comma 4 2 2 2 2 2 3 2 2 2 3" xfId="18244" xr:uid="{E42C919B-D25B-490B-9E37-67F331F923DF}"/>
    <cellStyle name="Comma 4 2 2 2 2 2 3 2 2 2 3 2" xfId="42820" xr:uid="{B42CF169-9D2A-4240-BA46-F7D62F66FEC4}"/>
    <cellStyle name="Comma 4 2 2 2 2 2 3 2 2 2 4" xfId="30532" xr:uid="{90DCDBA2-A6EE-4CF7-970B-B911CC94DA0A}"/>
    <cellStyle name="Comma 4 2 2 2 2 2 3 2 2 3" xfId="9028" xr:uid="{284C6168-BF8C-4FAF-A6A8-3A4738BD2753}"/>
    <cellStyle name="Comma 4 2 2 2 2 2 3 2 2 3 2" xfId="21316" xr:uid="{D1908627-9394-4264-A3EC-08862F68B0B2}"/>
    <cellStyle name="Comma 4 2 2 2 2 2 3 2 2 3 2 2" xfId="45892" xr:uid="{61A44062-F4A7-4C8F-8341-9BF537D96892}"/>
    <cellStyle name="Comma 4 2 2 2 2 2 3 2 2 3 3" xfId="33604" xr:uid="{BD2CD1B8-E29C-47AB-9769-340CE5C0E234}"/>
    <cellStyle name="Comma 4 2 2 2 2 2 3 2 2 4" xfId="15172" xr:uid="{82E551D2-3A83-4B51-9780-DDEE1780AB7F}"/>
    <cellStyle name="Comma 4 2 2 2 2 2 3 2 2 4 2" xfId="39748" xr:uid="{5CFE73FF-F102-4B96-A1C1-861DE07B9FA8}"/>
    <cellStyle name="Comma 4 2 2 2 2 2 3 2 2 5" xfId="27460" xr:uid="{C20ABDF9-584D-4B49-B94C-B988112F93BB}"/>
    <cellStyle name="Comma 4 2 2 2 2 2 3 2 3" xfId="4420" xr:uid="{736B08FD-053B-4649-9720-0A00B3755C24}"/>
    <cellStyle name="Comma 4 2 2 2 2 2 3 2 3 2" xfId="10564" xr:uid="{B828B69E-8405-44E5-A849-60D3835F46F3}"/>
    <cellStyle name="Comma 4 2 2 2 2 2 3 2 3 2 2" xfId="22852" xr:uid="{8703D803-694B-4DC1-BC00-B77654B59FB7}"/>
    <cellStyle name="Comma 4 2 2 2 2 2 3 2 3 2 2 2" xfId="47428" xr:uid="{24E624C2-798B-4361-8048-E897B3792395}"/>
    <cellStyle name="Comma 4 2 2 2 2 2 3 2 3 2 3" xfId="35140" xr:uid="{26843264-E454-4E38-8C51-3FBA1D3DF109}"/>
    <cellStyle name="Comma 4 2 2 2 2 2 3 2 3 3" xfId="16708" xr:uid="{92C837F5-1C6F-4F2B-8099-098A8FED70A5}"/>
    <cellStyle name="Comma 4 2 2 2 2 2 3 2 3 3 2" xfId="41284" xr:uid="{3BD7108D-3CCF-401B-8DDA-20CC2F67194D}"/>
    <cellStyle name="Comma 4 2 2 2 2 2 3 2 3 4" xfId="28996" xr:uid="{4E71F017-549A-487F-AF74-DB9F801D051C}"/>
    <cellStyle name="Comma 4 2 2 2 2 2 3 2 4" xfId="7492" xr:uid="{0BA99FB7-979A-42FB-ACA7-1F7C37B252DD}"/>
    <cellStyle name="Comma 4 2 2 2 2 2 3 2 4 2" xfId="19780" xr:uid="{DBBAB955-F491-4233-A810-C2256F406F3D}"/>
    <cellStyle name="Comma 4 2 2 2 2 2 3 2 4 2 2" xfId="44356" xr:uid="{CF3B305E-B425-4CE3-8816-DC8EE7A57235}"/>
    <cellStyle name="Comma 4 2 2 2 2 2 3 2 4 3" xfId="32068" xr:uid="{F240514D-EC44-4071-930C-325D2C40AA1B}"/>
    <cellStyle name="Comma 4 2 2 2 2 2 3 2 5" xfId="13636" xr:uid="{5A80EE1F-64EA-46D7-89B5-06B0D23FC581}"/>
    <cellStyle name="Comma 4 2 2 2 2 2 3 2 5 2" xfId="38212" xr:uid="{E7E1DFF8-C20F-4507-B227-3120DA835B9A}"/>
    <cellStyle name="Comma 4 2 2 2 2 2 3 2 6" xfId="25924" xr:uid="{1FE26DB9-2C17-4999-BF61-53E49DF72FE7}"/>
    <cellStyle name="Comma 4 2 2 2 2 2 3 3" xfId="2116" xr:uid="{28C3DC6F-B998-4086-B841-918A4AEAC4B2}"/>
    <cellStyle name="Comma 4 2 2 2 2 2 3 3 2" xfId="5188" xr:uid="{2BEF5B06-F8F1-4D6B-9FF3-9099CB26BAAA}"/>
    <cellStyle name="Comma 4 2 2 2 2 2 3 3 2 2" xfId="11332" xr:uid="{EDF3C071-D2FB-42A1-83AA-35BE354E30A2}"/>
    <cellStyle name="Comma 4 2 2 2 2 2 3 3 2 2 2" xfId="23620" xr:uid="{9715C459-EEA8-4364-853C-FCE4B6DC88BC}"/>
    <cellStyle name="Comma 4 2 2 2 2 2 3 3 2 2 2 2" xfId="48196" xr:uid="{3B175ADE-FF73-45B9-9E6F-C93DEAA3438D}"/>
    <cellStyle name="Comma 4 2 2 2 2 2 3 3 2 2 3" xfId="35908" xr:uid="{6E5DD5E9-A398-4294-9D05-0E0BC7DA8DD3}"/>
    <cellStyle name="Comma 4 2 2 2 2 2 3 3 2 3" xfId="17476" xr:uid="{16F01815-D44F-4A08-BA06-88170B4CDDF2}"/>
    <cellStyle name="Comma 4 2 2 2 2 2 3 3 2 3 2" xfId="42052" xr:uid="{84F691FE-9A9E-4478-84AE-A0080B4505B2}"/>
    <cellStyle name="Comma 4 2 2 2 2 2 3 3 2 4" xfId="29764" xr:uid="{EBE9EAE1-7E77-48F8-B23D-077FD34DD19E}"/>
    <cellStyle name="Comma 4 2 2 2 2 2 3 3 3" xfId="8260" xr:uid="{6AF05D29-D84C-4AAF-B6ED-81CF4F075607}"/>
    <cellStyle name="Comma 4 2 2 2 2 2 3 3 3 2" xfId="20548" xr:uid="{75F770B4-EBD8-44BA-9732-28FED8581278}"/>
    <cellStyle name="Comma 4 2 2 2 2 2 3 3 3 2 2" xfId="45124" xr:uid="{958779C7-8E43-4A59-9EBB-895F3A20DEA6}"/>
    <cellStyle name="Comma 4 2 2 2 2 2 3 3 3 3" xfId="32836" xr:uid="{7ADD5589-FFE3-481B-843A-6F2E0EFD944D}"/>
    <cellStyle name="Comma 4 2 2 2 2 2 3 3 4" xfId="14404" xr:uid="{C9DAD596-3635-46BE-8D4A-AF6F82BA2281}"/>
    <cellStyle name="Comma 4 2 2 2 2 2 3 3 4 2" xfId="38980" xr:uid="{C2271A0E-9894-4804-BBEB-82D044A212CE}"/>
    <cellStyle name="Comma 4 2 2 2 2 2 3 3 5" xfId="26692" xr:uid="{3DE5F9B1-CAE9-4F0C-99D4-30C377539A7F}"/>
    <cellStyle name="Comma 4 2 2 2 2 2 3 4" xfId="3652" xr:uid="{AA83747E-113A-469B-BFE4-0EC246228D7F}"/>
    <cellStyle name="Comma 4 2 2 2 2 2 3 4 2" xfId="9796" xr:uid="{2A65CB64-AB64-4D3D-A615-64C7CB3AFA45}"/>
    <cellStyle name="Comma 4 2 2 2 2 2 3 4 2 2" xfId="22084" xr:uid="{00E49206-1B77-4A6A-8D12-AC08E7205BCE}"/>
    <cellStyle name="Comma 4 2 2 2 2 2 3 4 2 2 2" xfId="46660" xr:uid="{E7B3B6EE-ECF6-4667-A784-7295C7A94850}"/>
    <cellStyle name="Comma 4 2 2 2 2 2 3 4 2 3" xfId="34372" xr:uid="{78F9C10E-518C-49B8-B681-C1854514DBD3}"/>
    <cellStyle name="Comma 4 2 2 2 2 2 3 4 3" xfId="15940" xr:uid="{63A1B9DD-FEC1-4FF7-9736-EB905A51C1D8}"/>
    <cellStyle name="Comma 4 2 2 2 2 2 3 4 3 2" xfId="40516" xr:uid="{C4D5B622-FF90-4A00-8E5E-3759928FE538}"/>
    <cellStyle name="Comma 4 2 2 2 2 2 3 4 4" xfId="28228" xr:uid="{0FBDF755-2E59-4BCA-91B7-3EB6ACCB3F7E}"/>
    <cellStyle name="Comma 4 2 2 2 2 2 3 5" xfId="6724" xr:uid="{4DE32FBE-3240-4F1E-8FCF-02DB6A4E7D74}"/>
    <cellStyle name="Comma 4 2 2 2 2 2 3 5 2" xfId="19012" xr:uid="{7380FC92-C3D7-48FF-80C1-83D62A2C1AA7}"/>
    <cellStyle name="Comma 4 2 2 2 2 2 3 5 2 2" xfId="43588" xr:uid="{B6E27910-FADB-442F-875B-6234A86779E6}"/>
    <cellStyle name="Comma 4 2 2 2 2 2 3 5 3" xfId="31300" xr:uid="{4EF5A03D-42F3-4AA2-AAE2-B55A7D2322CF}"/>
    <cellStyle name="Comma 4 2 2 2 2 2 3 6" xfId="12868" xr:uid="{3646B55C-1CF9-4344-8220-FDAA26D9F97F}"/>
    <cellStyle name="Comma 4 2 2 2 2 2 3 6 2" xfId="37444" xr:uid="{DAF46D5C-7C53-47B2-9183-E233B807A809}"/>
    <cellStyle name="Comma 4 2 2 2 2 2 3 7" xfId="25156" xr:uid="{D3261140-718D-4340-8B45-8EF89E4FEF2B}"/>
    <cellStyle name="Comma 4 2 2 2 2 2 4" xfId="964" xr:uid="{F0F3AA64-9EA4-468F-B11F-A229FB614BC0}"/>
    <cellStyle name="Comma 4 2 2 2 2 2 4 2" xfId="2500" xr:uid="{AE308E3D-6FF2-4248-8EB3-B27ABD9B6B2D}"/>
    <cellStyle name="Comma 4 2 2 2 2 2 4 2 2" xfId="5572" xr:uid="{73D75010-B2C4-4B27-8505-8D501DC0AB08}"/>
    <cellStyle name="Comma 4 2 2 2 2 2 4 2 2 2" xfId="11716" xr:uid="{036E41BA-EB46-4038-A0F9-F22D197DB04E}"/>
    <cellStyle name="Comma 4 2 2 2 2 2 4 2 2 2 2" xfId="24004" xr:uid="{414F1562-DB08-4914-AEA9-F32BA557675F}"/>
    <cellStyle name="Comma 4 2 2 2 2 2 4 2 2 2 2 2" xfId="48580" xr:uid="{549ABC9D-DBEC-4676-A7E5-21A80D3D28F6}"/>
    <cellStyle name="Comma 4 2 2 2 2 2 4 2 2 2 3" xfId="36292" xr:uid="{31EF6A1B-B363-48FD-A6E9-72ABDDE529EF}"/>
    <cellStyle name="Comma 4 2 2 2 2 2 4 2 2 3" xfId="17860" xr:uid="{EF15B087-425A-4EA0-8A6F-F019219C4F9E}"/>
    <cellStyle name="Comma 4 2 2 2 2 2 4 2 2 3 2" xfId="42436" xr:uid="{881908E1-3C18-4A3E-9096-70BEF1A12A9A}"/>
    <cellStyle name="Comma 4 2 2 2 2 2 4 2 2 4" xfId="30148" xr:uid="{0801FBAC-380E-4057-9D8F-AD8BBE38C3B9}"/>
    <cellStyle name="Comma 4 2 2 2 2 2 4 2 3" xfId="8644" xr:uid="{D8A2E390-B276-4DE7-A8D6-7C816B6A5DF0}"/>
    <cellStyle name="Comma 4 2 2 2 2 2 4 2 3 2" xfId="20932" xr:uid="{5CEBAAF5-0709-4C60-B429-1F713F66821F}"/>
    <cellStyle name="Comma 4 2 2 2 2 2 4 2 3 2 2" xfId="45508" xr:uid="{AA571146-9754-47D0-A6E1-C995239A95FA}"/>
    <cellStyle name="Comma 4 2 2 2 2 2 4 2 3 3" xfId="33220" xr:uid="{B73D8600-23C7-4882-92BD-4CF8C7D691F2}"/>
    <cellStyle name="Comma 4 2 2 2 2 2 4 2 4" xfId="14788" xr:uid="{665FFEE2-29E1-4C69-8BB8-3911F1429AA8}"/>
    <cellStyle name="Comma 4 2 2 2 2 2 4 2 4 2" xfId="39364" xr:uid="{DCA629DB-661D-41C5-A0CA-FA2CC0189CB1}"/>
    <cellStyle name="Comma 4 2 2 2 2 2 4 2 5" xfId="27076" xr:uid="{A820289A-1830-4797-9CD6-8D114AB932DB}"/>
    <cellStyle name="Comma 4 2 2 2 2 2 4 3" xfId="4036" xr:uid="{C0308A9F-27D6-4D7A-8BE3-00E854DF5944}"/>
    <cellStyle name="Comma 4 2 2 2 2 2 4 3 2" xfId="10180" xr:uid="{3A7475B0-15B6-40AB-A89D-0FFBBF3760A5}"/>
    <cellStyle name="Comma 4 2 2 2 2 2 4 3 2 2" xfId="22468" xr:uid="{AF49E2A7-D578-492A-B2E8-9771E5BA8979}"/>
    <cellStyle name="Comma 4 2 2 2 2 2 4 3 2 2 2" xfId="47044" xr:uid="{2AA740DB-6A6E-4F8D-A2F5-C529BB82FEB1}"/>
    <cellStyle name="Comma 4 2 2 2 2 2 4 3 2 3" xfId="34756" xr:uid="{716B35CC-F192-4CF4-9DA4-3FC642A00622}"/>
    <cellStyle name="Comma 4 2 2 2 2 2 4 3 3" xfId="16324" xr:uid="{58117127-0CD8-42BD-8D41-715E4FB74980}"/>
    <cellStyle name="Comma 4 2 2 2 2 2 4 3 3 2" xfId="40900" xr:uid="{67FB440B-6824-4218-B607-D3BBFB20FB94}"/>
    <cellStyle name="Comma 4 2 2 2 2 2 4 3 4" xfId="28612" xr:uid="{460679B2-E498-4534-A9A2-165D60C28641}"/>
    <cellStyle name="Comma 4 2 2 2 2 2 4 4" xfId="7108" xr:uid="{3AF80322-AC5E-42A9-8399-018D0D203995}"/>
    <cellStyle name="Comma 4 2 2 2 2 2 4 4 2" xfId="19396" xr:uid="{3401A135-359E-4C36-ABCB-CEAA37C2A3BF}"/>
    <cellStyle name="Comma 4 2 2 2 2 2 4 4 2 2" xfId="43972" xr:uid="{A5100258-ED50-4778-8340-AD550FE62A30}"/>
    <cellStyle name="Comma 4 2 2 2 2 2 4 4 3" xfId="31684" xr:uid="{C2339E07-A6EC-43E1-9033-2FFD20F79A67}"/>
    <cellStyle name="Comma 4 2 2 2 2 2 4 5" xfId="13252" xr:uid="{9099A391-BBFB-4DC7-92CF-7C67D094AC0D}"/>
    <cellStyle name="Comma 4 2 2 2 2 2 4 5 2" xfId="37828" xr:uid="{7E7120D7-9F04-42F2-AA80-5F578CB0D552}"/>
    <cellStyle name="Comma 4 2 2 2 2 2 4 6" xfId="25540" xr:uid="{61A5A997-0E0A-4727-8DAA-F635707CC68C}"/>
    <cellStyle name="Comma 4 2 2 2 2 2 5" xfId="1732" xr:uid="{913CE1D4-1D86-492F-A64D-CB0E3C9F0F7D}"/>
    <cellStyle name="Comma 4 2 2 2 2 2 5 2" xfId="4804" xr:uid="{87F1C879-B599-4B40-87D4-8A6CA76B6F7F}"/>
    <cellStyle name="Comma 4 2 2 2 2 2 5 2 2" xfId="10948" xr:uid="{C29B60D7-58D1-4B1D-BA74-64276860D931}"/>
    <cellStyle name="Comma 4 2 2 2 2 2 5 2 2 2" xfId="23236" xr:uid="{338AEE82-B3A5-498C-B10F-2BA3309584D8}"/>
    <cellStyle name="Comma 4 2 2 2 2 2 5 2 2 2 2" xfId="47812" xr:uid="{258B1808-4B18-4505-BF4B-79290C4CD51E}"/>
    <cellStyle name="Comma 4 2 2 2 2 2 5 2 2 3" xfId="35524" xr:uid="{6D5DB7C6-306C-4F6C-AB2E-727A168F0AC2}"/>
    <cellStyle name="Comma 4 2 2 2 2 2 5 2 3" xfId="17092" xr:uid="{63FE503D-2F47-4274-A1B8-DB7E22F756D0}"/>
    <cellStyle name="Comma 4 2 2 2 2 2 5 2 3 2" xfId="41668" xr:uid="{AE18DD16-44E4-4BD2-BCF6-D2A62913F1B0}"/>
    <cellStyle name="Comma 4 2 2 2 2 2 5 2 4" xfId="29380" xr:uid="{7C2ABEC3-BA20-42B6-92F4-65E99E0168AD}"/>
    <cellStyle name="Comma 4 2 2 2 2 2 5 3" xfId="7876" xr:uid="{B1B22F0A-D849-48CD-98CF-9C4F6B014319}"/>
    <cellStyle name="Comma 4 2 2 2 2 2 5 3 2" xfId="20164" xr:uid="{86BA5A50-7370-4389-B8C7-A5F1076113CF}"/>
    <cellStyle name="Comma 4 2 2 2 2 2 5 3 2 2" xfId="44740" xr:uid="{6E36260F-2428-48F3-847B-90CD10353149}"/>
    <cellStyle name="Comma 4 2 2 2 2 2 5 3 3" xfId="32452" xr:uid="{106B2659-40A7-4A20-8E18-5249467AF808}"/>
    <cellStyle name="Comma 4 2 2 2 2 2 5 4" xfId="14020" xr:uid="{C43C4E0D-935F-48D2-8AE0-E164C9541F9B}"/>
    <cellStyle name="Comma 4 2 2 2 2 2 5 4 2" xfId="38596" xr:uid="{F40142D9-4E25-468E-95C9-FE0CA4F0AEC9}"/>
    <cellStyle name="Comma 4 2 2 2 2 2 5 5" xfId="26308" xr:uid="{36AD8787-DC7B-414E-ADE2-737677ED7A89}"/>
    <cellStyle name="Comma 4 2 2 2 2 2 6" xfId="3268" xr:uid="{F1CD32B7-C5B6-4181-A21A-3325E7469AB0}"/>
    <cellStyle name="Comma 4 2 2 2 2 2 6 2" xfId="9412" xr:uid="{0B9EBEC3-77D4-4FAB-AAD7-BB187D11714C}"/>
    <cellStyle name="Comma 4 2 2 2 2 2 6 2 2" xfId="21700" xr:uid="{45AAE967-5E6A-4190-BF84-EFE802935D4C}"/>
    <cellStyle name="Comma 4 2 2 2 2 2 6 2 2 2" xfId="46276" xr:uid="{3E018660-CE05-4F47-B367-F9EDAE13CFBB}"/>
    <cellStyle name="Comma 4 2 2 2 2 2 6 2 3" xfId="33988" xr:uid="{508AE78D-704C-44B5-9AD9-09BB13162845}"/>
    <cellStyle name="Comma 4 2 2 2 2 2 6 3" xfId="15556" xr:uid="{31727CC0-4381-456C-BDC8-9DD7DBC7B85A}"/>
    <cellStyle name="Comma 4 2 2 2 2 2 6 3 2" xfId="40132" xr:uid="{8F282072-CC94-4C0D-8D6D-A0CE7221D71C}"/>
    <cellStyle name="Comma 4 2 2 2 2 2 6 4" xfId="27844" xr:uid="{064F96AD-8DCB-48DC-A9FB-5CD713007250}"/>
    <cellStyle name="Comma 4 2 2 2 2 2 7" xfId="6340" xr:uid="{2319D4CA-4D5E-4FC0-9CAB-64D0E00ECF5D}"/>
    <cellStyle name="Comma 4 2 2 2 2 2 7 2" xfId="18628" xr:uid="{CC576D12-5F4B-4EF8-A21A-4C5794E4233A}"/>
    <cellStyle name="Comma 4 2 2 2 2 2 7 2 2" xfId="43204" xr:uid="{1E428B7A-F6C5-4217-9BE6-8FBA40B32E3F}"/>
    <cellStyle name="Comma 4 2 2 2 2 2 7 3" xfId="30916" xr:uid="{66A99372-6136-47BC-9CB0-63235B9F7DD7}"/>
    <cellStyle name="Comma 4 2 2 2 2 2 8" xfId="12484" xr:uid="{9FC574B9-960C-4DCC-84B0-88602E5D8FB6}"/>
    <cellStyle name="Comma 4 2 2 2 2 2 8 2" xfId="37060" xr:uid="{ECD16E22-62FF-48D2-A0C8-BBA7538FC4DD}"/>
    <cellStyle name="Comma 4 2 2 2 2 2 9" xfId="24772" xr:uid="{4E49EFCD-42AA-4EAC-981C-068D0C388C87}"/>
    <cellStyle name="Comma 4 2 2 2 2 3" xfId="292" xr:uid="{3AF6E2B9-D7EF-4A38-83E9-E6A74D09DC09}"/>
    <cellStyle name="Comma 4 2 2 2 2 3 2" xfId="676" xr:uid="{30AEE1FC-EF57-4BCA-8C9A-BB49416575AA}"/>
    <cellStyle name="Comma 4 2 2 2 2 3 2 2" xfId="1444" xr:uid="{2F1F3592-889B-4040-BA55-190854D0EABF}"/>
    <cellStyle name="Comma 4 2 2 2 2 3 2 2 2" xfId="2980" xr:uid="{23143CDB-0270-4FE6-B763-430465098C38}"/>
    <cellStyle name="Comma 4 2 2 2 2 3 2 2 2 2" xfId="6052" xr:uid="{96041389-5943-4CF8-A8F9-90EED734AEEE}"/>
    <cellStyle name="Comma 4 2 2 2 2 3 2 2 2 2 2" xfId="12196" xr:uid="{126AFF08-6051-4B29-A314-F0CCB1CDBFE6}"/>
    <cellStyle name="Comma 4 2 2 2 2 3 2 2 2 2 2 2" xfId="24484" xr:uid="{CE96E506-C040-4E00-861A-0DD844BD0B42}"/>
    <cellStyle name="Comma 4 2 2 2 2 3 2 2 2 2 2 2 2" xfId="49060" xr:uid="{210B286F-0C62-4FAF-8809-9084BE3DABC8}"/>
    <cellStyle name="Comma 4 2 2 2 2 3 2 2 2 2 2 3" xfId="36772" xr:uid="{2C35E938-EF46-4A45-B329-D157C849D0A9}"/>
    <cellStyle name="Comma 4 2 2 2 2 3 2 2 2 2 3" xfId="18340" xr:uid="{33839929-4C85-44A9-A465-3715F72CFFA2}"/>
    <cellStyle name="Comma 4 2 2 2 2 3 2 2 2 2 3 2" xfId="42916" xr:uid="{6B661525-D8EB-4241-8143-48BF21770EE1}"/>
    <cellStyle name="Comma 4 2 2 2 2 3 2 2 2 2 4" xfId="30628" xr:uid="{CA12D9AA-E86B-4735-93E4-5FF0F8774806}"/>
    <cellStyle name="Comma 4 2 2 2 2 3 2 2 2 3" xfId="9124" xr:uid="{4EEED906-D846-499E-BCCA-65AC51C9DF6C}"/>
    <cellStyle name="Comma 4 2 2 2 2 3 2 2 2 3 2" xfId="21412" xr:uid="{9BADAA18-8B23-492C-B564-B8521B81D99F}"/>
    <cellStyle name="Comma 4 2 2 2 2 3 2 2 2 3 2 2" xfId="45988" xr:uid="{A8E5BB9C-8DB3-40C1-AF04-E24983D096EC}"/>
    <cellStyle name="Comma 4 2 2 2 2 3 2 2 2 3 3" xfId="33700" xr:uid="{F405D198-25F2-42B3-AE67-28DDF986B400}"/>
    <cellStyle name="Comma 4 2 2 2 2 3 2 2 2 4" xfId="15268" xr:uid="{8FB61873-E763-4C19-9BAC-138189EB0646}"/>
    <cellStyle name="Comma 4 2 2 2 2 3 2 2 2 4 2" xfId="39844" xr:uid="{2FA93B28-1E7B-4241-913D-E6C925023B03}"/>
    <cellStyle name="Comma 4 2 2 2 2 3 2 2 2 5" xfId="27556" xr:uid="{D0E37EA5-163D-46D6-B5E0-6691437BBDA1}"/>
    <cellStyle name="Comma 4 2 2 2 2 3 2 2 3" xfId="4516" xr:uid="{D69B81B3-AC86-4E22-B79B-3DC41C859881}"/>
    <cellStyle name="Comma 4 2 2 2 2 3 2 2 3 2" xfId="10660" xr:uid="{F29B07BE-DB41-48F3-99B6-363A2E08DC4D}"/>
    <cellStyle name="Comma 4 2 2 2 2 3 2 2 3 2 2" xfId="22948" xr:uid="{390FBD41-9555-4E11-9303-43742022609E}"/>
    <cellStyle name="Comma 4 2 2 2 2 3 2 2 3 2 2 2" xfId="47524" xr:uid="{593248FA-0BAC-4ACD-8C78-E15ABEE8EC52}"/>
    <cellStyle name="Comma 4 2 2 2 2 3 2 2 3 2 3" xfId="35236" xr:uid="{BB3EE88C-83A4-4EA2-8CAC-0321A21D043A}"/>
    <cellStyle name="Comma 4 2 2 2 2 3 2 2 3 3" xfId="16804" xr:uid="{DAB10326-D017-4B96-8AEE-1C4733E1C3A6}"/>
    <cellStyle name="Comma 4 2 2 2 2 3 2 2 3 3 2" xfId="41380" xr:uid="{069D9A49-1965-47EA-B88D-7F675979C4E3}"/>
    <cellStyle name="Comma 4 2 2 2 2 3 2 2 3 4" xfId="29092" xr:uid="{62FEA2B3-F770-4626-AE4D-A4624ACFBE59}"/>
    <cellStyle name="Comma 4 2 2 2 2 3 2 2 4" xfId="7588" xr:uid="{2DE3DF53-1EAB-4A62-B987-B567B0935712}"/>
    <cellStyle name="Comma 4 2 2 2 2 3 2 2 4 2" xfId="19876" xr:uid="{7D122BF7-6594-4C21-96DC-6D05D398AC74}"/>
    <cellStyle name="Comma 4 2 2 2 2 3 2 2 4 2 2" xfId="44452" xr:uid="{6C019A74-5831-489B-A766-5CEF55C530CF}"/>
    <cellStyle name="Comma 4 2 2 2 2 3 2 2 4 3" xfId="32164" xr:uid="{6FDD5A2A-0727-47EB-8DC0-144E88C707C2}"/>
    <cellStyle name="Comma 4 2 2 2 2 3 2 2 5" xfId="13732" xr:uid="{4113EA88-CF82-48BC-BB15-5B3886B1EAB0}"/>
    <cellStyle name="Comma 4 2 2 2 2 3 2 2 5 2" xfId="38308" xr:uid="{0BFE7A72-0CDD-408A-8B65-44AFFCBF805C}"/>
    <cellStyle name="Comma 4 2 2 2 2 3 2 2 6" xfId="26020" xr:uid="{8CF10151-5307-4083-9F2E-94428B34806A}"/>
    <cellStyle name="Comma 4 2 2 2 2 3 2 3" xfId="2212" xr:uid="{8F1F0CFD-2E34-46D0-871D-38DEC4AD55E8}"/>
    <cellStyle name="Comma 4 2 2 2 2 3 2 3 2" xfId="5284" xr:uid="{CA622220-420D-40DE-819B-51C8D6331118}"/>
    <cellStyle name="Comma 4 2 2 2 2 3 2 3 2 2" xfId="11428" xr:uid="{C8EE896A-7B35-4651-8FC5-0A46F26A1D51}"/>
    <cellStyle name="Comma 4 2 2 2 2 3 2 3 2 2 2" xfId="23716" xr:uid="{AAAAEB17-6E43-4F83-AF31-DA77A62C1F00}"/>
    <cellStyle name="Comma 4 2 2 2 2 3 2 3 2 2 2 2" xfId="48292" xr:uid="{3CFACC01-ECEB-41DD-82B2-3FB113F7F816}"/>
    <cellStyle name="Comma 4 2 2 2 2 3 2 3 2 2 3" xfId="36004" xr:uid="{8A9C167C-3815-4415-B9D3-69805D6AFB11}"/>
    <cellStyle name="Comma 4 2 2 2 2 3 2 3 2 3" xfId="17572" xr:uid="{66573213-A086-46B4-81CD-8AE68DDE5032}"/>
    <cellStyle name="Comma 4 2 2 2 2 3 2 3 2 3 2" xfId="42148" xr:uid="{3B51FD76-9155-4789-84F6-DEF193F176E4}"/>
    <cellStyle name="Comma 4 2 2 2 2 3 2 3 2 4" xfId="29860" xr:uid="{C00662A7-F7EF-428C-AA74-0EB8E9B21197}"/>
    <cellStyle name="Comma 4 2 2 2 2 3 2 3 3" xfId="8356" xr:uid="{1D794A63-F07B-44AB-8CAC-F0841E3F1CFA}"/>
    <cellStyle name="Comma 4 2 2 2 2 3 2 3 3 2" xfId="20644" xr:uid="{5AAAA311-6ABA-4C14-A075-C6CF80733903}"/>
    <cellStyle name="Comma 4 2 2 2 2 3 2 3 3 2 2" xfId="45220" xr:uid="{442256E4-2704-46AC-8662-EE4EB5335C51}"/>
    <cellStyle name="Comma 4 2 2 2 2 3 2 3 3 3" xfId="32932" xr:uid="{11EAF643-8D5E-4B40-9749-A5C90C86389B}"/>
    <cellStyle name="Comma 4 2 2 2 2 3 2 3 4" xfId="14500" xr:uid="{A8913B11-2636-40DD-B309-C593D960F0A3}"/>
    <cellStyle name="Comma 4 2 2 2 2 3 2 3 4 2" xfId="39076" xr:uid="{4410928D-1CF0-4022-A68A-39A08072B2D5}"/>
    <cellStyle name="Comma 4 2 2 2 2 3 2 3 5" xfId="26788" xr:uid="{CFAFFFC7-5D0C-41D7-90FA-1381501CA3F4}"/>
    <cellStyle name="Comma 4 2 2 2 2 3 2 4" xfId="3748" xr:uid="{3C570941-03C5-40EC-B375-EE094CB01E48}"/>
    <cellStyle name="Comma 4 2 2 2 2 3 2 4 2" xfId="9892" xr:uid="{5FBFFE33-5942-4E56-95FB-E39671739D56}"/>
    <cellStyle name="Comma 4 2 2 2 2 3 2 4 2 2" xfId="22180" xr:uid="{046BECFF-9D32-4147-B32A-47E24B6CFAB0}"/>
    <cellStyle name="Comma 4 2 2 2 2 3 2 4 2 2 2" xfId="46756" xr:uid="{061D6D0E-2BA6-44B8-9E56-DAB500F113A9}"/>
    <cellStyle name="Comma 4 2 2 2 2 3 2 4 2 3" xfId="34468" xr:uid="{DB694493-E6B3-4701-9848-57CA8ED01BD1}"/>
    <cellStyle name="Comma 4 2 2 2 2 3 2 4 3" xfId="16036" xr:uid="{2061FB6A-A378-461E-8A0F-F286FD98B4B9}"/>
    <cellStyle name="Comma 4 2 2 2 2 3 2 4 3 2" xfId="40612" xr:uid="{9B5BF6B5-4450-445D-A8C2-CACC934E5250}"/>
    <cellStyle name="Comma 4 2 2 2 2 3 2 4 4" xfId="28324" xr:uid="{65BDCA0D-FAAF-483A-88E0-E51F64F626A2}"/>
    <cellStyle name="Comma 4 2 2 2 2 3 2 5" xfId="6820" xr:uid="{E6C87151-9CDC-4277-81D7-6B22D9328345}"/>
    <cellStyle name="Comma 4 2 2 2 2 3 2 5 2" xfId="19108" xr:uid="{AA476820-45FB-41AC-AE42-EBABAB69E6E6}"/>
    <cellStyle name="Comma 4 2 2 2 2 3 2 5 2 2" xfId="43684" xr:uid="{70F0EC1A-B14D-4423-A691-45878155FBC0}"/>
    <cellStyle name="Comma 4 2 2 2 2 3 2 5 3" xfId="31396" xr:uid="{6E1A172D-3D3E-4BD6-8E32-8BA490B893BC}"/>
    <cellStyle name="Comma 4 2 2 2 2 3 2 6" xfId="12964" xr:uid="{FA546C7D-50AF-4C46-809D-3DC3DCD4D1EC}"/>
    <cellStyle name="Comma 4 2 2 2 2 3 2 6 2" xfId="37540" xr:uid="{C2299238-320D-47E1-B95B-CD989817496C}"/>
    <cellStyle name="Comma 4 2 2 2 2 3 2 7" xfId="25252" xr:uid="{43A9BD00-34E6-46FE-8C9F-93A3D86B4DF9}"/>
    <cellStyle name="Comma 4 2 2 2 2 3 3" xfId="1060" xr:uid="{3B62EC32-4894-44C0-905B-64EC0B6205CE}"/>
    <cellStyle name="Comma 4 2 2 2 2 3 3 2" xfId="2596" xr:uid="{E78BDB78-FDA6-4A68-9AF0-6F6FC2944197}"/>
    <cellStyle name="Comma 4 2 2 2 2 3 3 2 2" xfId="5668" xr:uid="{7775A58F-89AE-49AD-A91C-2F6B00AA9C05}"/>
    <cellStyle name="Comma 4 2 2 2 2 3 3 2 2 2" xfId="11812" xr:uid="{9F2B426B-BD4E-4B18-B960-DE7CEE879B7A}"/>
    <cellStyle name="Comma 4 2 2 2 2 3 3 2 2 2 2" xfId="24100" xr:uid="{A6EF5A45-3A88-4823-93AD-BAF14FFFD211}"/>
    <cellStyle name="Comma 4 2 2 2 2 3 3 2 2 2 2 2" xfId="48676" xr:uid="{BE8AA6A7-7D5C-4076-B2A3-55675E677DF3}"/>
    <cellStyle name="Comma 4 2 2 2 2 3 3 2 2 2 3" xfId="36388" xr:uid="{EE430070-731C-48C3-844B-64D220684B8E}"/>
    <cellStyle name="Comma 4 2 2 2 2 3 3 2 2 3" xfId="17956" xr:uid="{76FB7DA5-6F86-46ED-9B4E-A932B61AF79A}"/>
    <cellStyle name="Comma 4 2 2 2 2 3 3 2 2 3 2" xfId="42532" xr:uid="{63F048BD-BCD0-4652-B8B1-CB91973A7C6C}"/>
    <cellStyle name="Comma 4 2 2 2 2 3 3 2 2 4" xfId="30244" xr:uid="{E9991046-0968-4874-9A9B-CFC4D0BAE048}"/>
    <cellStyle name="Comma 4 2 2 2 2 3 3 2 3" xfId="8740" xr:uid="{1BBC0721-C231-4EE9-B29F-D9FA8F3CAE07}"/>
    <cellStyle name="Comma 4 2 2 2 2 3 3 2 3 2" xfId="21028" xr:uid="{7CD102AF-AC0E-402E-9F4F-C084FE68EEF7}"/>
    <cellStyle name="Comma 4 2 2 2 2 3 3 2 3 2 2" xfId="45604" xr:uid="{C02AAA66-4008-4C23-B37E-977CB47DFF00}"/>
    <cellStyle name="Comma 4 2 2 2 2 3 3 2 3 3" xfId="33316" xr:uid="{0222BD33-27D5-42EA-B40F-14E062D7E6B5}"/>
    <cellStyle name="Comma 4 2 2 2 2 3 3 2 4" xfId="14884" xr:uid="{11FB9ACD-E91E-4A59-8585-22D2F7CD6CC0}"/>
    <cellStyle name="Comma 4 2 2 2 2 3 3 2 4 2" xfId="39460" xr:uid="{0A8C6716-2EB2-43A2-8AFC-5EB372F3CBCA}"/>
    <cellStyle name="Comma 4 2 2 2 2 3 3 2 5" xfId="27172" xr:uid="{2F00B7FC-DD2B-45C7-B7E3-8121D8FB2F5E}"/>
    <cellStyle name="Comma 4 2 2 2 2 3 3 3" xfId="4132" xr:uid="{B9F86C9F-233D-445D-AB59-B57C411DBBEA}"/>
    <cellStyle name="Comma 4 2 2 2 2 3 3 3 2" xfId="10276" xr:uid="{3C70EE40-629F-4568-B0C9-D53D404FB8B3}"/>
    <cellStyle name="Comma 4 2 2 2 2 3 3 3 2 2" xfId="22564" xr:uid="{E20C996C-A132-42A5-9C18-5B8EC53CAAE4}"/>
    <cellStyle name="Comma 4 2 2 2 2 3 3 3 2 2 2" xfId="47140" xr:uid="{47F7F434-57F6-40D6-9AB1-6B4FEA9292DF}"/>
    <cellStyle name="Comma 4 2 2 2 2 3 3 3 2 3" xfId="34852" xr:uid="{C98ECEA8-D4D2-431A-BDF6-C9993D97E4A0}"/>
    <cellStyle name="Comma 4 2 2 2 2 3 3 3 3" xfId="16420" xr:uid="{75A630F4-D6AC-4B39-A144-2B16DF20502E}"/>
    <cellStyle name="Comma 4 2 2 2 2 3 3 3 3 2" xfId="40996" xr:uid="{EC23EB7B-0475-4B83-9928-FFE5BF59FD9F}"/>
    <cellStyle name="Comma 4 2 2 2 2 3 3 3 4" xfId="28708" xr:uid="{72B53EE9-0141-4516-A53D-FF84B618E921}"/>
    <cellStyle name="Comma 4 2 2 2 2 3 3 4" xfId="7204" xr:uid="{EE4E1D90-D28D-4302-BCDF-9FBDDCE33FD7}"/>
    <cellStyle name="Comma 4 2 2 2 2 3 3 4 2" xfId="19492" xr:uid="{9ED1F1E0-FA49-43F2-906C-952A98CD5854}"/>
    <cellStyle name="Comma 4 2 2 2 2 3 3 4 2 2" xfId="44068" xr:uid="{0EB037E5-F2D0-464B-89FE-520EA3C97C1E}"/>
    <cellStyle name="Comma 4 2 2 2 2 3 3 4 3" xfId="31780" xr:uid="{5BA82E46-0A69-4EDB-8092-0C5140839214}"/>
    <cellStyle name="Comma 4 2 2 2 2 3 3 5" xfId="13348" xr:uid="{A1E88EC8-013F-4F86-9C7E-6C65ADEB78B8}"/>
    <cellStyle name="Comma 4 2 2 2 2 3 3 5 2" xfId="37924" xr:uid="{00BD9336-A614-425E-B9C5-BDF795B05AA7}"/>
    <cellStyle name="Comma 4 2 2 2 2 3 3 6" xfId="25636" xr:uid="{8E492E9E-1C55-496D-80E9-7E7E5D6C3A89}"/>
    <cellStyle name="Comma 4 2 2 2 2 3 4" xfId="1828" xr:uid="{257DDE26-8651-46BC-877F-9337D7D39A2F}"/>
    <cellStyle name="Comma 4 2 2 2 2 3 4 2" xfId="4900" xr:uid="{57D7EA28-335E-459B-A52A-696C0CD38ED9}"/>
    <cellStyle name="Comma 4 2 2 2 2 3 4 2 2" xfId="11044" xr:uid="{B9A7C75B-9C50-4BCB-99CD-70B66A9C4C91}"/>
    <cellStyle name="Comma 4 2 2 2 2 3 4 2 2 2" xfId="23332" xr:uid="{62B880DD-DD61-4EC6-9BBF-EF4C2F4E3906}"/>
    <cellStyle name="Comma 4 2 2 2 2 3 4 2 2 2 2" xfId="47908" xr:uid="{108451B1-BE3A-457F-9911-4F7CA5898B0F}"/>
    <cellStyle name="Comma 4 2 2 2 2 3 4 2 2 3" xfId="35620" xr:uid="{37AD5906-89F8-4C5A-B705-2BCF8EBB4F03}"/>
    <cellStyle name="Comma 4 2 2 2 2 3 4 2 3" xfId="17188" xr:uid="{4120551E-A3BA-46A2-9DC4-4448E7EBA1EF}"/>
    <cellStyle name="Comma 4 2 2 2 2 3 4 2 3 2" xfId="41764" xr:uid="{CEE523B8-83E0-43D3-B68F-4DC98FC58137}"/>
    <cellStyle name="Comma 4 2 2 2 2 3 4 2 4" xfId="29476" xr:uid="{A363B998-9F10-499E-AF5D-61171912F31E}"/>
    <cellStyle name="Comma 4 2 2 2 2 3 4 3" xfId="7972" xr:uid="{46A42229-8736-4E2A-A792-5C40F08A6772}"/>
    <cellStyle name="Comma 4 2 2 2 2 3 4 3 2" xfId="20260" xr:uid="{0B8FB69E-D6B3-45DF-9081-5328E279D4FB}"/>
    <cellStyle name="Comma 4 2 2 2 2 3 4 3 2 2" xfId="44836" xr:uid="{BB048749-1425-4F42-9502-F61314BDE8E5}"/>
    <cellStyle name="Comma 4 2 2 2 2 3 4 3 3" xfId="32548" xr:uid="{66E50C4E-146E-4D78-99BD-8B2BA3F2983C}"/>
    <cellStyle name="Comma 4 2 2 2 2 3 4 4" xfId="14116" xr:uid="{57A2D690-B61C-4BF3-8CA2-8D52DA5B242E}"/>
    <cellStyle name="Comma 4 2 2 2 2 3 4 4 2" xfId="38692" xr:uid="{DC95CD26-C71E-4D80-88F1-9CFD3CD11FD1}"/>
    <cellStyle name="Comma 4 2 2 2 2 3 4 5" xfId="26404" xr:uid="{17D419B6-D927-4A4F-A31D-54D4D40A0D61}"/>
    <cellStyle name="Comma 4 2 2 2 2 3 5" xfId="3364" xr:uid="{0CD95EFA-A9F2-40AA-8C41-BB40BAB90013}"/>
    <cellStyle name="Comma 4 2 2 2 2 3 5 2" xfId="9508" xr:uid="{37D30544-53F8-470E-B82B-FA4D7E350C41}"/>
    <cellStyle name="Comma 4 2 2 2 2 3 5 2 2" xfId="21796" xr:uid="{B9D6B331-4601-4035-A024-9CB967703F08}"/>
    <cellStyle name="Comma 4 2 2 2 2 3 5 2 2 2" xfId="46372" xr:uid="{99F413DF-D888-42D7-817C-772A6AD7956C}"/>
    <cellStyle name="Comma 4 2 2 2 2 3 5 2 3" xfId="34084" xr:uid="{35BF7406-CA3E-47FD-85EA-0A8B9BA9D4E4}"/>
    <cellStyle name="Comma 4 2 2 2 2 3 5 3" xfId="15652" xr:uid="{CE091E33-8848-4C5D-93D1-AE9FC33ED2F3}"/>
    <cellStyle name="Comma 4 2 2 2 2 3 5 3 2" xfId="40228" xr:uid="{B438069D-9846-4794-B918-95249B158446}"/>
    <cellStyle name="Comma 4 2 2 2 2 3 5 4" xfId="27940" xr:uid="{FF3E88B1-4349-4523-8306-CCC3EFBC83BE}"/>
    <cellStyle name="Comma 4 2 2 2 2 3 6" xfId="6436" xr:uid="{6CC5D0C0-EA0B-40AB-A0FB-F8A55B1A7D68}"/>
    <cellStyle name="Comma 4 2 2 2 2 3 6 2" xfId="18724" xr:uid="{F5210A8F-AA6A-4ACF-819B-4648ECE87ED2}"/>
    <cellStyle name="Comma 4 2 2 2 2 3 6 2 2" xfId="43300" xr:uid="{F510F0CB-D133-493B-8E18-7CC117E251AF}"/>
    <cellStyle name="Comma 4 2 2 2 2 3 6 3" xfId="31012" xr:uid="{B16098D0-4D6E-49AF-AE2A-1525025B6063}"/>
    <cellStyle name="Comma 4 2 2 2 2 3 7" xfId="12580" xr:uid="{DA26EDD8-CBE7-45CE-8CC3-E4B2056C8B93}"/>
    <cellStyle name="Comma 4 2 2 2 2 3 7 2" xfId="37156" xr:uid="{8FFC62C9-9262-4108-B382-9183A3E0932A}"/>
    <cellStyle name="Comma 4 2 2 2 2 3 8" xfId="24868" xr:uid="{85C0EF34-DA6A-43DA-9402-43F4EA1962D4}"/>
    <cellStyle name="Comma 4 2 2 2 2 4" xfId="484" xr:uid="{9DF45898-090F-4184-BA07-679D9E6E40B1}"/>
    <cellStyle name="Comma 4 2 2 2 2 4 2" xfId="1252" xr:uid="{D93E1621-5AC0-41D3-B44A-701162380EC2}"/>
    <cellStyle name="Comma 4 2 2 2 2 4 2 2" xfId="2788" xr:uid="{5F341B31-2B27-48AC-9668-1C4E62AD21BC}"/>
    <cellStyle name="Comma 4 2 2 2 2 4 2 2 2" xfId="5860" xr:uid="{BB3D5308-3557-401B-A22C-2075282C5FBB}"/>
    <cellStyle name="Comma 4 2 2 2 2 4 2 2 2 2" xfId="12004" xr:uid="{317E6756-C3F0-4560-BEAA-BBB9C2415D37}"/>
    <cellStyle name="Comma 4 2 2 2 2 4 2 2 2 2 2" xfId="24292" xr:uid="{0D07C871-9F36-4224-8283-57A1708B58FC}"/>
    <cellStyle name="Comma 4 2 2 2 2 4 2 2 2 2 2 2" xfId="48868" xr:uid="{C1441B01-5ACF-410C-A377-30690E03A000}"/>
    <cellStyle name="Comma 4 2 2 2 2 4 2 2 2 2 3" xfId="36580" xr:uid="{BB01073D-89A3-4724-91B9-7FFCE51130FE}"/>
    <cellStyle name="Comma 4 2 2 2 2 4 2 2 2 3" xfId="18148" xr:uid="{AED14124-8C88-4DCC-9646-D34D8043CDC3}"/>
    <cellStyle name="Comma 4 2 2 2 2 4 2 2 2 3 2" xfId="42724" xr:uid="{82933260-FEC1-4F0E-B9AE-6F17D1DDE47B}"/>
    <cellStyle name="Comma 4 2 2 2 2 4 2 2 2 4" xfId="30436" xr:uid="{78AFACC9-4153-49D7-9D55-A73DB8582DD2}"/>
    <cellStyle name="Comma 4 2 2 2 2 4 2 2 3" xfId="8932" xr:uid="{87657EEA-1FDE-4FD8-813E-125CF707C3F9}"/>
    <cellStyle name="Comma 4 2 2 2 2 4 2 2 3 2" xfId="21220" xr:uid="{949149E5-1EE2-462E-A4E8-006A76C5AF78}"/>
    <cellStyle name="Comma 4 2 2 2 2 4 2 2 3 2 2" xfId="45796" xr:uid="{B9ADDEE3-737E-42FB-9526-2082C97EFCBF}"/>
    <cellStyle name="Comma 4 2 2 2 2 4 2 2 3 3" xfId="33508" xr:uid="{88D173FC-9158-473E-A7DD-57EF9AB8AE7C}"/>
    <cellStyle name="Comma 4 2 2 2 2 4 2 2 4" xfId="15076" xr:uid="{00F0BB6A-D0BD-4668-A96B-DE5735A9F120}"/>
    <cellStyle name="Comma 4 2 2 2 2 4 2 2 4 2" xfId="39652" xr:uid="{2FCE56C7-0448-4CC1-8152-65BBA2BA3719}"/>
    <cellStyle name="Comma 4 2 2 2 2 4 2 2 5" xfId="27364" xr:uid="{48BEC24B-A321-4DCC-BAA9-3F69F3D6FB01}"/>
    <cellStyle name="Comma 4 2 2 2 2 4 2 3" xfId="4324" xr:uid="{26C9305A-D778-4E5D-ABFD-A28834CDE919}"/>
    <cellStyle name="Comma 4 2 2 2 2 4 2 3 2" xfId="10468" xr:uid="{EBFE8AFD-D03D-4A5B-9292-046A85B22B4B}"/>
    <cellStyle name="Comma 4 2 2 2 2 4 2 3 2 2" xfId="22756" xr:uid="{0A0D5F6A-1C04-497C-A137-CC929F5D634A}"/>
    <cellStyle name="Comma 4 2 2 2 2 4 2 3 2 2 2" xfId="47332" xr:uid="{6E9DA810-4CE6-49F8-AAE2-AEE318E77807}"/>
    <cellStyle name="Comma 4 2 2 2 2 4 2 3 2 3" xfId="35044" xr:uid="{D34E4784-34C5-4AC4-BA71-219BE3FAD3A7}"/>
    <cellStyle name="Comma 4 2 2 2 2 4 2 3 3" xfId="16612" xr:uid="{88B4F62F-F27E-4F08-92D4-55A9E8F4DD20}"/>
    <cellStyle name="Comma 4 2 2 2 2 4 2 3 3 2" xfId="41188" xr:uid="{4E7300B3-3754-4DAE-BD70-B500069D0B60}"/>
    <cellStyle name="Comma 4 2 2 2 2 4 2 3 4" xfId="28900" xr:uid="{AF369ACA-763E-4745-911E-A7002163C395}"/>
    <cellStyle name="Comma 4 2 2 2 2 4 2 4" xfId="7396" xr:uid="{7F59386D-6A1F-44D6-9DFB-883165821F27}"/>
    <cellStyle name="Comma 4 2 2 2 2 4 2 4 2" xfId="19684" xr:uid="{62980F91-D747-4E3F-AD0D-6302E731CF57}"/>
    <cellStyle name="Comma 4 2 2 2 2 4 2 4 2 2" xfId="44260" xr:uid="{74995C99-A468-4146-BC4F-FC331F23B108}"/>
    <cellStyle name="Comma 4 2 2 2 2 4 2 4 3" xfId="31972" xr:uid="{77EE28E0-81F0-478E-939A-E84A33A7690C}"/>
    <cellStyle name="Comma 4 2 2 2 2 4 2 5" xfId="13540" xr:uid="{5248B82B-259E-4CC7-953C-E493743883CD}"/>
    <cellStyle name="Comma 4 2 2 2 2 4 2 5 2" xfId="38116" xr:uid="{E4C9E5FD-C163-4E3A-95A5-3D3DCDDDBD3F}"/>
    <cellStyle name="Comma 4 2 2 2 2 4 2 6" xfId="25828" xr:uid="{7356EC85-BE4E-4702-A749-3989801FD65D}"/>
    <cellStyle name="Comma 4 2 2 2 2 4 3" xfId="2020" xr:uid="{48DD21F8-F646-4D18-8D6D-BF51B4C8E57B}"/>
    <cellStyle name="Comma 4 2 2 2 2 4 3 2" xfId="5092" xr:uid="{E5FF688E-B07D-4865-8516-08E2FEC085B8}"/>
    <cellStyle name="Comma 4 2 2 2 2 4 3 2 2" xfId="11236" xr:uid="{336608A3-1B96-4E54-BA10-953CF7C9E587}"/>
    <cellStyle name="Comma 4 2 2 2 2 4 3 2 2 2" xfId="23524" xr:uid="{60C88A69-0299-49CA-8CB0-C9B9C642AAD1}"/>
    <cellStyle name="Comma 4 2 2 2 2 4 3 2 2 2 2" xfId="48100" xr:uid="{BF5E8B21-E32A-4B17-825B-A402950F09B4}"/>
    <cellStyle name="Comma 4 2 2 2 2 4 3 2 2 3" xfId="35812" xr:uid="{5CF367C8-2368-4566-9833-41BDED484E50}"/>
    <cellStyle name="Comma 4 2 2 2 2 4 3 2 3" xfId="17380" xr:uid="{64ED4890-5A46-47B0-8F02-287DE3A20E6C}"/>
    <cellStyle name="Comma 4 2 2 2 2 4 3 2 3 2" xfId="41956" xr:uid="{48AC2A61-291B-4DE8-A44C-6F295EB807EC}"/>
    <cellStyle name="Comma 4 2 2 2 2 4 3 2 4" xfId="29668" xr:uid="{CCAC7F32-3C38-4BB7-A2BD-FBC514D19CD0}"/>
    <cellStyle name="Comma 4 2 2 2 2 4 3 3" xfId="8164" xr:uid="{9DC3816D-0D00-46F8-BDA5-4BD5598112B6}"/>
    <cellStyle name="Comma 4 2 2 2 2 4 3 3 2" xfId="20452" xr:uid="{8841053A-3FBD-451C-A50E-96DCE6BD2AEA}"/>
    <cellStyle name="Comma 4 2 2 2 2 4 3 3 2 2" xfId="45028" xr:uid="{E9650730-0B08-45A7-91FF-5DF4C63DB6A8}"/>
    <cellStyle name="Comma 4 2 2 2 2 4 3 3 3" xfId="32740" xr:uid="{9EF76D7F-BDE8-4E94-895C-36544A4453A2}"/>
    <cellStyle name="Comma 4 2 2 2 2 4 3 4" xfId="14308" xr:uid="{85AC3AA4-AC38-4C5A-8AE8-AED9DE9F6F57}"/>
    <cellStyle name="Comma 4 2 2 2 2 4 3 4 2" xfId="38884" xr:uid="{D0AB6188-9D5D-4550-8F95-CC112606ED04}"/>
    <cellStyle name="Comma 4 2 2 2 2 4 3 5" xfId="26596" xr:uid="{EDD76AE9-1B9E-417A-8AB4-FE8F7BF0065F}"/>
    <cellStyle name="Comma 4 2 2 2 2 4 4" xfId="3556" xr:uid="{CE42A351-0249-4075-8EFF-41F619D9B55C}"/>
    <cellStyle name="Comma 4 2 2 2 2 4 4 2" xfId="9700" xr:uid="{02AA9C6C-E4AA-418F-8F6B-715604AA5B74}"/>
    <cellStyle name="Comma 4 2 2 2 2 4 4 2 2" xfId="21988" xr:uid="{43ACDC0B-83DA-4FA4-8A1F-49C0DDD5D8D2}"/>
    <cellStyle name="Comma 4 2 2 2 2 4 4 2 2 2" xfId="46564" xr:uid="{30294458-7B39-4C21-8FB3-6C6BB920486C}"/>
    <cellStyle name="Comma 4 2 2 2 2 4 4 2 3" xfId="34276" xr:uid="{CC30CE1D-70BE-4252-AC9C-25FDE384F13C}"/>
    <cellStyle name="Comma 4 2 2 2 2 4 4 3" xfId="15844" xr:uid="{4DFEC784-3536-4AD6-B07F-1CEB655E38F7}"/>
    <cellStyle name="Comma 4 2 2 2 2 4 4 3 2" xfId="40420" xr:uid="{BA3741BF-984A-45C3-8F4A-A51C7691E101}"/>
    <cellStyle name="Comma 4 2 2 2 2 4 4 4" xfId="28132" xr:uid="{024B7E93-50CF-4088-BA71-FF12E4169C68}"/>
    <cellStyle name="Comma 4 2 2 2 2 4 5" xfId="6628" xr:uid="{61D9343D-C8AD-4EF9-BE44-2D9AF085498D}"/>
    <cellStyle name="Comma 4 2 2 2 2 4 5 2" xfId="18916" xr:uid="{E47EFA86-71BF-4060-B48E-3458AF1BEE6A}"/>
    <cellStyle name="Comma 4 2 2 2 2 4 5 2 2" xfId="43492" xr:uid="{A32F7745-B425-48BA-8996-3FA8330A0F4F}"/>
    <cellStyle name="Comma 4 2 2 2 2 4 5 3" xfId="31204" xr:uid="{05AB1C91-A018-4795-B80A-7AEABD2DBE3A}"/>
    <cellStyle name="Comma 4 2 2 2 2 4 6" xfId="12772" xr:uid="{A28341F2-AE39-4C7E-BB8E-35A7796546A7}"/>
    <cellStyle name="Comma 4 2 2 2 2 4 6 2" xfId="37348" xr:uid="{FBD5BE96-3969-4B09-95AE-F34F5292680F}"/>
    <cellStyle name="Comma 4 2 2 2 2 4 7" xfId="25060" xr:uid="{93D7542B-F4C7-48A7-A6D8-2D2BA81AAC97}"/>
    <cellStyle name="Comma 4 2 2 2 2 5" xfId="868" xr:uid="{B2A8EB8D-4A0A-40DB-920D-97FE09CD5A95}"/>
    <cellStyle name="Comma 4 2 2 2 2 5 2" xfId="2404" xr:uid="{6D62D827-268F-4033-A8EA-B189FC71662F}"/>
    <cellStyle name="Comma 4 2 2 2 2 5 2 2" xfId="5476" xr:uid="{329E0338-2363-418E-80BA-ADF99569E39C}"/>
    <cellStyle name="Comma 4 2 2 2 2 5 2 2 2" xfId="11620" xr:uid="{39CE6F9C-16A0-4121-B6A0-A37E89333EAE}"/>
    <cellStyle name="Comma 4 2 2 2 2 5 2 2 2 2" xfId="23908" xr:uid="{5907D6F3-66C0-4B22-B754-C30B1579AB64}"/>
    <cellStyle name="Comma 4 2 2 2 2 5 2 2 2 2 2" xfId="48484" xr:uid="{D78A27A0-3B8F-4FC0-BB25-4A59E6E6368F}"/>
    <cellStyle name="Comma 4 2 2 2 2 5 2 2 2 3" xfId="36196" xr:uid="{01C33045-1445-4270-AC3E-2A55CDB2ABB0}"/>
    <cellStyle name="Comma 4 2 2 2 2 5 2 2 3" xfId="17764" xr:uid="{273154FB-A43F-4BF1-A17B-8173683338F5}"/>
    <cellStyle name="Comma 4 2 2 2 2 5 2 2 3 2" xfId="42340" xr:uid="{10B85E91-0EB0-446B-9710-7DC839C34CA5}"/>
    <cellStyle name="Comma 4 2 2 2 2 5 2 2 4" xfId="30052" xr:uid="{B3FD477C-971C-4A5C-AB63-E515DEA00FEE}"/>
    <cellStyle name="Comma 4 2 2 2 2 5 2 3" xfId="8548" xr:uid="{E5F6CE5A-9552-4D42-8FFA-211D5A6455FF}"/>
    <cellStyle name="Comma 4 2 2 2 2 5 2 3 2" xfId="20836" xr:uid="{1745BB41-0EB8-4F1F-907F-F67BDC2E1848}"/>
    <cellStyle name="Comma 4 2 2 2 2 5 2 3 2 2" xfId="45412" xr:uid="{475301B0-AB02-4C99-9846-2728A457F36C}"/>
    <cellStyle name="Comma 4 2 2 2 2 5 2 3 3" xfId="33124" xr:uid="{347AC88C-1595-48C4-9688-692D7F6A7236}"/>
    <cellStyle name="Comma 4 2 2 2 2 5 2 4" xfId="14692" xr:uid="{A6D768FA-1770-4090-B6E2-70E4F1421F37}"/>
    <cellStyle name="Comma 4 2 2 2 2 5 2 4 2" xfId="39268" xr:uid="{F95FC856-F506-4107-998C-91A79FE7F9E8}"/>
    <cellStyle name="Comma 4 2 2 2 2 5 2 5" xfId="26980" xr:uid="{74827AE2-6E5D-4699-A064-341318AE71D9}"/>
    <cellStyle name="Comma 4 2 2 2 2 5 3" xfId="3940" xr:uid="{B2F49E2E-C1D3-4394-A680-BA0329A6C51B}"/>
    <cellStyle name="Comma 4 2 2 2 2 5 3 2" xfId="10084" xr:uid="{F839D668-59E7-4F74-AFE3-8773056F84D5}"/>
    <cellStyle name="Comma 4 2 2 2 2 5 3 2 2" xfId="22372" xr:uid="{F81CA047-B491-4314-849D-5E93F979C74C}"/>
    <cellStyle name="Comma 4 2 2 2 2 5 3 2 2 2" xfId="46948" xr:uid="{970BFEF4-70D2-4593-BA47-73225D401359}"/>
    <cellStyle name="Comma 4 2 2 2 2 5 3 2 3" xfId="34660" xr:uid="{62EF1AAF-4117-4893-943A-10CC6F946074}"/>
    <cellStyle name="Comma 4 2 2 2 2 5 3 3" xfId="16228" xr:uid="{DE051E62-86D8-4BFF-B4F7-D5FC973F8F4C}"/>
    <cellStyle name="Comma 4 2 2 2 2 5 3 3 2" xfId="40804" xr:uid="{A5C2E3B2-D6B0-46D4-9050-5B5303368E58}"/>
    <cellStyle name="Comma 4 2 2 2 2 5 3 4" xfId="28516" xr:uid="{75361BDF-F7F7-4BC9-9320-1C6075C92C23}"/>
    <cellStyle name="Comma 4 2 2 2 2 5 4" xfId="7012" xr:uid="{05ACED45-2642-4BE2-BB09-C0E1403607BD}"/>
    <cellStyle name="Comma 4 2 2 2 2 5 4 2" xfId="19300" xr:uid="{5B22490E-6DAA-4C3E-9B3B-06D8A1710153}"/>
    <cellStyle name="Comma 4 2 2 2 2 5 4 2 2" xfId="43876" xr:uid="{3764E1D0-9A77-4724-897A-9C41817A8C11}"/>
    <cellStyle name="Comma 4 2 2 2 2 5 4 3" xfId="31588" xr:uid="{F098B56A-3C57-4B17-A9DD-624812BB7326}"/>
    <cellStyle name="Comma 4 2 2 2 2 5 5" xfId="13156" xr:uid="{D83653F7-ADC3-41E7-9591-A6C2C4FCF9D5}"/>
    <cellStyle name="Comma 4 2 2 2 2 5 5 2" xfId="37732" xr:uid="{22BFE656-B403-41E0-9F37-757912716047}"/>
    <cellStyle name="Comma 4 2 2 2 2 5 6" xfId="25444" xr:uid="{2799EF07-5E8F-4911-B818-5D8AB6596D03}"/>
    <cellStyle name="Comma 4 2 2 2 2 6" xfId="1636" xr:uid="{18A95227-06F8-4D16-A2D7-6B7FC939E619}"/>
    <cellStyle name="Comma 4 2 2 2 2 6 2" xfId="4708" xr:uid="{8462A67D-8F30-40FE-B467-7E45EA34CA1B}"/>
    <cellStyle name="Comma 4 2 2 2 2 6 2 2" xfId="10852" xr:uid="{9E583840-2F8A-42CD-B75E-689291B0BAA0}"/>
    <cellStyle name="Comma 4 2 2 2 2 6 2 2 2" xfId="23140" xr:uid="{DB3E1F34-FC33-4585-B58D-4B9815C8EED9}"/>
    <cellStyle name="Comma 4 2 2 2 2 6 2 2 2 2" xfId="47716" xr:uid="{93FF5AC0-816D-4744-B0D1-3FAA20FA922F}"/>
    <cellStyle name="Comma 4 2 2 2 2 6 2 2 3" xfId="35428" xr:uid="{E3357707-5971-43F9-90C9-47E9C59710E0}"/>
    <cellStyle name="Comma 4 2 2 2 2 6 2 3" xfId="16996" xr:uid="{AB644583-F6B2-4274-8BBC-57D7B3AE08B9}"/>
    <cellStyle name="Comma 4 2 2 2 2 6 2 3 2" xfId="41572" xr:uid="{0C924E04-222F-44FB-8815-80EA05F3B227}"/>
    <cellStyle name="Comma 4 2 2 2 2 6 2 4" xfId="29284" xr:uid="{8073768E-B67D-403C-9B04-9C28FA8188B2}"/>
    <cellStyle name="Comma 4 2 2 2 2 6 3" xfId="7780" xr:uid="{633486F5-5B48-4FC1-9805-90AF2ABEDF63}"/>
    <cellStyle name="Comma 4 2 2 2 2 6 3 2" xfId="20068" xr:uid="{CCE4B1BF-CCDE-4B42-B3E9-1D658699F371}"/>
    <cellStyle name="Comma 4 2 2 2 2 6 3 2 2" xfId="44644" xr:uid="{166B4F4F-B83D-4A16-9DA9-37C366BC347D}"/>
    <cellStyle name="Comma 4 2 2 2 2 6 3 3" xfId="32356" xr:uid="{BAF5ABE5-8DF2-4A84-83FB-6625346B7718}"/>
    <cellStyle name="Comma 4 2 2 2 2 6 4" xfId="13924" xr:uid="{8E1F6CCD-FFAE-41F7-B2F7-BD99AC7B997A}"/>
    <cellStyle name="Comma 4 2 2 2 2 6 4 2" xfId="38500" xr:uid="{9BFFD8D6-7861-43BA-B396-8AA48A5A62D4}"/>
    <cellStyle name="Comma 4 2 2 2 2 6 5" xfId="26212" xr:uid="{890156DB-9DA3-44C8-B4E7-445C8C2CA119}"/>
    <cellStyle name="Comma 4 2 2 2 2 7" xfId="3172" xr:uid="{C660404C-6DC3-4961-95EA-40BEC70DFDAC}"/>
    <cellStyle name="Comma 4 2 2 2 2 7 2" xfId="9316" xr:uid="{480D6D2A-AD52-418F-8BE4-2A3754BF9D55}"/>
    <cellStyle name="Comma 4 2 2 2 2 7 2 2" xfId="21604" xr:uid="{CCC3D481-22D8-4CE0-9B3B-D4E19C7D8D10}"/>
    <cellStyle name="Comma 4 2 2 2 2 7 2 2 2" xfId="46180" xr:uid="{6953CE18-D57C-4F58-8D04-2B3F0C83C9D2}"/>
    <cellStyle name="Comma 4 2 2 2 2 7 2 3" xfId="33892" xr:uid="{9764E872-3FB7-49B8-86B7-E688D347277D}"/>
    <cellStyle name="Comma 4 2 2 2 2 7 3" xfId="15460" xr:uid="{24F341A2-560A-42E1-B413-5F2062D3E26C}"/>
    <cellStyle name="Comma 4 2 2 2 2 7 3 2" xfId="40036" xr:uid="{8459E62F-69B3-4661-AD8D-3078D4127A2F}"/>
    <cellStyle name="Comma 4 2 2 2 2 7 4" xfId="27748" xr:uid="{275BDCDD-FADB-4FDC-94FA-290C19CE4766}"/>
    <cellStyle name="Comma 4 2 2 2 2 8" xfId="6244" xr:uid="{BC296302-2D39-4E4F-8C74-C81DAD1DEA01}"/>
    <cellStyle name="Comma 4 2 2 2 2 8 2" xfId="18532" xr:uid="{C6540483-1464-4DC6-8D74-2288E5591F14}"/>
    <cellStyle name="Comma 4 2 2 2 2 8 2 2" xfId="43108" xr:uid="{03740170-9BBE-480C-A4D1-18B64C15FEC6}"/>
    <cellStyle name="Comma 4 2 2 2 2 8 3" xfId="30820" xr:uid="{1BBA50CF-92A7-40FF-B21B-82146D0CD8D0}"/>
    <cellStyle name="Comma 4 2 2 2 2 9" xfId="12388" xr:uid="{4C981EC6-BBE6-47EE-B0D0-DBAC122A6CC0}"/>
    <cellStyle name="Comma 4 2 2 2 2 9 2" xfId="36964" xr:uid="{EC907E4B-F471-44A7-82E3-78086EB830F5}"/>
    <cellStyle name="Comma 4 2 2 2 3" xfId="148" xr:uid="{56E35471-6FB2-4C55-8B88-F7E8B00DBFEC}"/>
    <cellStyle name="Comma 4 2 2 2 3 2" xfId="340" xr:uid="{DF9CB778-366C-4264-8998-B408E7943A2E}"/>
    <cellStyle name="Comma 4 2 2 2 3 2 2" xfId="724" xr:uid="{87D1AA61-7381-4DCA-A9E3-40277B9E7BB0}"/>
    <cellStyle name="Comma 4 2 2 2 3 2 2 2" xfId="1492" xr:uid="{A386FC51-57D9-4882-85B4-D816EFAE2C4A}"/>
    <cellStyle name="Comma 4 2 2 2 3 2 2 2 2" xfId="3028" xr:uid="{9C23CC5F-8A82-4690-9529-2F4F8B0D8F42}"/>
    <cellStyle name="Comma 4 2 2 2 3 2 2 2 2 2" xfId="6100" xr:uid="{FC7C568E-7D9D-4DAE-81D3-B304F0D3C1DB}"/>
    <cellStyle name="Comma 4 2 2 2 3 2 2 2 2 2 2" xfId="12244" xr:uid="{F491843E-B34E-4AB2-A06C-5133CF0AE7A1}"/>
    <cellStyle name="Comma 4 2 2 2 3 2 2 2 2 2 2 2" xfId="24532" xr:uid="{EAC68B4B-E71F-4E29-A7BC-F9294B4511FC}"/>
    <cellStyle name="Comma 4 2 2 2 3 2 2 2 2 2 2 2 2" xfId="49108" xr:uid="{955D3DCB-8288-4C2C-A962-8E2306E2882E}"/>
    <cellStyle name="Comma 4 2 2 2 3 2 2 2 2 2 2 3" xfId="36820" xr:uid="{CE328BF5-7167-415E-839E-1384C02EF7D0}"/>
    <cellStyle name="Comma 4 2 2 2 3 2 2 2 2 2 3" xfId="18388" xr:uid="{E4740937-2656-4070-911E-CEEEDA5C5742}"/>
    <cellStyle name="Comma 4 2 2 2 3 2 2 2 2 2 3 2" xfId="42964" xr:uid="{34A9388A-DA7C-490A-9D6C-5F22D77DDF15}"/>
    <cellStyle name="Comma 4 2 2 2 3 2 2 2 2 2 4" xfId="30676" xr:uid="{62400A99-5783-446E-B1F7-33722736B9B0}"/>
    <cellStyle name="Comma 4 2 2 2 3 2 2 2 2 3" xfId="9172" xr:uid="{703125DB-25DB-4E54-9EB9-BD33FC30B1D3}"/>
    <cellStyle name="Comma 4 2 2 2 3 2 2 2 2 3 2" xfId="21460" xr:uid="{A9B20EDD-8EBA-49AC-A6BC-993DCD0825AE}"/>
    <cellStyle name="Comma 4 2 2 2 3 2 2 2 2 3 2 2" xfId="46036" xr:uid="{6D1C75B1-8057-433F-99FB-CD0B4C3D3BFC}"/>
    <cellStyle name="Comma 4 2 2 2 3 2 2 2 2 3 3" xfId="33748" xr:uid="{68B34927-BE60-4CC9-8362-206A353E4B7E}"/>
    <cellStyle name="Comma 4 2 2 2 3 2 2 2 2 4" xfId="15316" xr:uid="{5DDE16DB-8B53-471C-A28E-FFABCB1DFE5A}"/>
    <cellStyle name="Comma 4 2 2 2 3 2 2 2 2 4 2" xfId="39892" xr:uid="{3E88D205-A540-409F-B7FE-1851C7BC3001}"/>
    <cellStyle name="Comma 4 2 2 2 3 2 2 2 2 5" xfId="27604" xr:uid="{65F2A6BA-3F8F-4809-8F70-8A85D7C12D74}"/>
    <cellStyle name="Comma 4 2 2 2 3 2 2 2 3" xfId="4564" xr:uid="{D8B2D4F4-CF8F-4DA2-9C1E-589E6A42FB6C}"/>
    <cellStyle name="Comma 4 2 2 2 3 2 2 2 3 2" xfId="10708" xr:uid="{1CEFD053-C958-4CB9-AFE1-B17F96A00396}"/>
    <cellStyle name="Comma 4 2 2 2 3 2 2 2 3 2 2" xfId="22996" xr:uid="{C0337365-5D21-4FDA-8449-91F9C9192FEA}"/>
    <cellStyle name="Comma 4 2 2 2 3 2 2 2 3 2 2 2" xfId="47572" xr:uid="{A3C5A3C5-2B77-4EF2-A4EC-86C7E5F314E3}"/>
    <cellStyle name="Comma 4 2 2 2 3 2 2 2 3 2 3" xfId="35284" xr:uid="{B3DA6824-D2E5-4CDB-AF72-C9ED4E12659D}"/>
    <cellStyle name="Comma 4 2 2 2 3 2 2 2 3 3" xfId="16852" xr:uid="{BABDEDA4-6682-4095-B0B9-6D8A45A5ABA0}"/>
    <cellStyle name="Comma 4 2 2 2 3 2 2 2 3 3 2" xfId="41428" xr:uid="{AAA5EB99-5E7E-42FE-8DDD-F1DF7750AEAD}"/>
    <cellStyle name="Comma 4 2 2 2 3 2 2 2 3 4" xfId="29140" xr:uid="{570BC1E7-C674-4DEC-BCE2-1AB0301C9720}"/>
    <cellStyle name="Comma 4 2 2 2 3 2 2 2 4" xfId="7636" xr:uid="{60FAECF1-0794-4726-A9CE-7CCAB0D4FDD2}"/>
    <cellStyle name="Comma 4 2 2 2 3 2 2 2 4 2" xfId="19924" xr:uid="{BFD6DE92-8241-4E8D-8CA3-D97E5AA06BE7}"/>
    <cellStyle name="Comma 4 2 2 2 3 2 2 2 4 2 2" xfId="44500" xr:uid="{BFE9AC5D-8B3C-4DC8-A7E6-634ABABCB4FD}"/>
    <cellStyle name="Comma 4 2 2 2 3 2 2 2 4 3" xfId="32212" xr:uid="{65C953A2-F375-40E6-BEF5-A4F275315CBA}"/>
    <cellStyle name="Comma 4 2 2 2 3 2 2 2 5" xfId="13780" xr:uid="{0E0DD876-3BC4-49AD-84E6-BA0C69063035}"/>
    <cellStyle name="Comma 4 2 2 2 3 2 2 2 5 2" xfId="38356" xr:uid="{9E0A86A7-88D6-47B6-AE32-F887FF9109E4}"/>
    <cellStyle name="Comma 4 2 2 2 3 2 2 2 6" xfId="26068" xr:uid="{9E3E57B4-C87B-453C-B5AF-A4C48A63A41E}"/>
    <cellStyle name="Comma 4 2 2 2 3 2 2 3" xfId="2260" xr:uid="{D97801B5-8F37-4FB9-933B-CFEA65E88A5E}"/>
    <cellStyle name="Comma 4 2 2 2 3 2 2 3 2" xfId="5332" xr:uid="{466E10DD-AFB6-48D5-A95F-1142A92074FE}"/>
    <cellStyle name="Comma 4 2 2 2 3 2 2 3 2 2" xfId="11476" xr:uid="{CAAD4457-5DFD-4578-9E88-7DDA3B943A1E}"/>
    <cellStyle name="Comma 4 2 2 2 3 2 2 3 2 2 2" xfId="23764" xr:uid="{8BD6A6E8-F7EE-49CF-8DF0-BD08DDBC5F27}"/>
    <cellStyle name="Comma 4 2 2 2 3 2 2 3 2 2 2 2" xfId="48340" xr:uid="{68F88811-30A5-44B6-B96F-8DF5F449CF9B}"/>
    <cellStyle name="Comma 4 2 2 2 3 2 2 3 2 2 3" xfId="36052" xr:uid="{E5AE24ED-1D3D-4066-8EB0-8109F1035CBF}"/>
    <cellStyle name="Comma 4 2 2 2 3 2 2 3 2 3" xfId="17620" xr:uid="{FC919256-8B36-4035-94EF-36277228598C}"/>
    <cellStyle name="Comma 4 2 2 2 3 2 2 3 2 3 2" xfId="42196" xr:uid="{97022590-3692-4B5E-AD4D-79387417B358}"/>
    <cellStyle name="Comma 4 2 2 2 3 2 2 3 2 4" xfId="29908" xr:uid="{870E515B-8D19-45A0-B3DD-A7BC8D373E5C}"/>
    <cellStyle name="Comma 4 2 2 2 3 2 2 3 3" xfId="8404" xr:uid="{E0E4A3C7-8271-455D-A56C-51A725BDAF6C}"/>
    <cellStyle name="Comma 4 2 2 2 3 2 2 3 3 2" xfId="20692" xr:uid="{11A8BEFA-4636-4470-AC0D-836514847ED5}"/>
    <cellStyle name="Comma 4 2 2 2 3 2 2 3 3 2 2" xfId="45268" xr:uid="{041BC6A3-2D98-4BBF-B172-F42868372D66}"/>
    <cellStyle name="Comma 4 2 2 2 3 2 2 3 3 3" xfId="32980" xr:uid="{C29F7757-3E39-4F9A-A3A3-97330D7AD21C}"/>
    <cellStyle name="Comma 4 2 2 2 3 2 2 3 4" xfId="14548" xr:uid="{7AAA141C-7922-4345-8FB7-43666565A525}"/>
    <cellStyle name="Comma 4 2 2 2 3 2 2 3 4 2" xfId="39124" xr:uid="{493340AC-AD36-4A25-A572-06015F79F48A}"/>
    <cellStyle name="Comma 4 2 2 2 3 2 2 3 5" xfId="26836" xr:uid="{F695421D-0946-4BF0-BBD3-0E1DF9350F97}"/>
    <cellStyle name="Comma 4 2 2 2 3 2 2 4" xfId="3796" xr:uid="{F2D2DE76-86D1-4CBC-85E5-EB3CAC9CCB9D}"/>
    <cellStyle name="Comma 4 2 2 2 3 2 2 4 2" xfId="9940" xr:uid="{788B533E-CAAC-427B-B6AC-7FC64C45E448}"/>
    <cellStyle name="Comma 4 2 2 2 3 2 2 4 2 2" xfId="22228" xr:uid="{A08D3FB0-FA43-40A1-8D5F-19C3CE0472FB}"/>
    <cellStyle name="Comma 4 2 2 2 3 2 2 4 2 2 2" xfId="46804" xr:uid="{4A7975F6-7D85-4E1B-B2D8-EEB97885D232}"/>
    <cellStyle name="Comma 4 2 2 2 3 2 2 4 2 3" xfId="34516" xr:uid="{93C689AB-6D8A-4EEC-9B66-21C1C521FB53}"/>
    <cellStyle name="Comma 4 2 2 2 3 2 2 4 3" xfId="16084" xr:uid="{19667117-70DF-49BE-8AF3-D5CFF2EB885E}"/>
    <cellStyle name="Comma 4 2 2 2 3 2 2 4 3 2" xfId="40660" xr:uid="{88CD7707-ED0A-4A59-BD37-28583C352F26}"/>
    <cellStyle name="Comma 4 2 2 2 3 2 2 4 4" xfId="28372" xr:uid="{1D2CABEA-B960-49FE-9135-28CFEECB8FBA}"/>
    <cellStyle name="Comma 4 2 2 2 3 2 2 5" xfId="6868" xr:uid="{7FA0B3D5-0448-4C51-9562-9F66E8EE0A2C}"/>
    <cellStyle name="Comma 4 2 2 2 3 2 2 5 2" xfId="19156" xr:uid="{5AF3EFB7-A1C8-40A4-9A8F-57C2EFBEDB5A}"/>
    <cellStyle name="Comma 4 2 2 2 3 2 2 5 2 2" xfId="43732" xr:uid="{BA2F10D1-C45C-4FBD-B6D2-432CC213A7DD}"/>
    <cellStyle name="Comma 4 2 2 2 3 2 2 5 3" xfId="31444" xr:uid="{61101154-0406-405D-88F6-37A451D927DA}"/>
    <cellStyle name="Comma 4 2 2 2 3 2 2 6" xfId="13012" xr:uid="{C891F165-19A3-407E-8ECF-614E8E7564E7}"/>
    <cellStyle name="Comma 4 2 2 2 3 2 2 6 2" xfId="37588" xr:uid="{E94B7BE6-37AA-467D-9FC7-4AFE27CBCD78}"/>
    <cellStyle name="Comma 4 2 2 2 3 2 2 7" xfId="25300" xr:uid="{C708E977-1AAB-4C17-8989-3868BE5BE57B}"/>
    <cellStyle name="Comma 4 2 2 2 3 2 3" xfId="1108" xr:uid="{BF28C11E-934F-43EF-9FD5-1E1D53A7D903}"/>
    <cellStyle name="Comma 4 2 2 2 3 2 3 2" xfId="2644" xr:uid="{89A75478-8861-4830-8C21-83948BA16D4D}"/>
    <cellStyle name="Comma 4 2 2 2 3 2 3 2 2" xfId="5716" xr:uid="{2F319360-44DF-4298-81D1-74D35710794E}"/>
    <cellStyle name="Comma 4 2 2 2 3 2 3 2 2 2" xfId="11860" xr:uid="{C90007EF-7AD3-4F43-83A3-E334568804DD}"/>
    <cellStyle name="Comma 4 2 2 2 3 2 3 2 2 2 2" xfId="24148" xr:uid="{7AD2C68B-8F15-4BCA-8480-161C746E9C42}"/>
    <cellStyle name="Comma 4 2 2 2 3 2 3 2 2 2 2 2" xfId="48724" xr:uid="{3E0ADA0F-009C-44C0-9040-07F68AF75064}"/>
    <cellStyle name="Comma 4 2 2 2 3 2 3 2 2 2 3" xfId="36436" xr:uid="{B578EE15-6479-48C1-BE1C-2E11A9AF18CD}"/>
    <cellStyle name="Comma 4 2 2 2 3 2 3 2 2 3" xfId="18004" xr:uid="{12099E69-A0E5-4209-9144-0C1D78D60F18}"/>
    <cellStyle name="Comma 4 2 2 2 3 2 3 2 2 3 2" xfId="42580" xr:uid="{74BCE8F8-4F7E-4F45-B63C-C3F8393B249B}"/>
    <cellStyle name="Comma 4 2 2 2 3 2 3 2 2 4" xfId="30292" xr:uid="{2EBEA57A-02FB-4643-AB9F-DB8623F970E4}"/>
    <cellStyle name="Comma 4 2 2 2 3 2 3 2 3" xfId="8788" xr:uid="{6F53486F-EA99-488B-A525-1974B72CC557}"/>
    <cellStyle name="Comma 4 2 2 2 3 2 3 2 3 2" xfId="21076" xr:uid="{7BBD6C30-2D73-4F61-8947-0B38C371CBC0}"/>
    <cellStyle name="Comma 4 2 2 2 3 2 3 2 3 2 2" xfId="45652" xr:uid="{7ED9C352-7767-4965-878D-A4F0AEA84D8E}"/>
    <cellStyle name="Comma 4 2 2 2 3 2 3 2 3 3" xfId="33364" xr:uid="{2B770094-3DA9-4917-B770-06562D1B5B83}"/>
    <cellStyle name="Comma 4 2 2 2 3 2 3 2 4" xfId="14932" xr:uid="{60A91B44-6431-4B5A-B621-C294DD2EF5D7}"/>
    <cellStyle name="Comma 4 2 2 2 3 2 3 2 4 2" xfId="39508" xr:uid="{25512B15-4DD7-4AF4-BF05-D31C98711A11}"/>
    <cellStyle name="Comma 4 2 2 2 3 2 3 2 5" xfId="27220" xr:uid="{382A81DA-633B-4B2A-8E2C-D25A6660F9AE}"/>
    <cellStyle name="Comma 4 2 2 2 3 2 3 3" xfId="4180" xr:uid="{C509409E-4FCC-494D-A6AE-C02145575634}"/>
    <cellStyle name="Comma 4 2 2 2 3 2 3 3 2" xfId="10324" xr:uid="{AAAF208F-8D33-493C-BAD1-0F74D945A9D0}"/>
    <cellStyle name="Comma 4 2 2 2 3 2 3 3 2 2" xfId="22612" xr:uid="{34EB18AC-4896-46EE-8255-257D95EFFDDF}"/>
    <cellStyle name="Comma 4 2 2 2 3 2 3 3 2 2 2" xfId="47188" xr:uid="{98D08BF9-3A74-4006-A84E-A0814C0F14F4}"/>
    <cellStyle name="Comma 4 2 2 2 3 2 3 3 2 3" xfId="34900" xr:uid="{D851227B-CB5F-4DA6-8683-893C4919CB70}"/>
    <cellStyle name="Comma 4 2 2 2 3 2 3 3 3" xfId="16468" xr:uid="{F1F9D02C-B1D6-4B8B-ABE5-3B0F6ABFE0C3}"/>
    <cellStyle name="Comma 4 2 2 2 3 2 3 3 3 2" xfId="41044" xr:uid="{52D224B8-AEEB-453C-9E1C-CB94A03BEBBC}"/>
    <cellStyle name="Comma 4 2 2 2 3 2 3 3 4" xfId="28756" xr:uid="{0419ADAE-7CD1-492A-A1CC-23BC2539A3DA}"/>
    <cellStyle name="Comma 4 2 2 2 3 2 3 4" xfId="7252" xr:uid="{D70B2916-3B0B-4E11-9F17-5078B31964B2}"/>
    <cellStyle name="Comma 4 2 2 2 3 2 3 4 2" xfId="19540" xr:uid="{A98FBC2E-7804-4AA3-BBD2-86ACEC3319ED}"/>
    <cellStyle name="Comma 4 2 2 2 3 2 3 4 2 2" xfId="44116" xr:uid="{3492660E-F8F8-4996-A608-3BA1F5970B6F}"/>
    <cellStyle name="Comma 4 2 2 2 3 2 3 4 3" xfId="31828" xr:uid="{E1AA2E44-DB4D-4C52-A51C-608DE1F9FFEA}"/>
    <cellStyle name="Comma 4 2 2 2 3 2 3 5" xfId="13396" xr:uid="{FB894FF6-1515-43A7-AEE1-8C58923DD45D}"/>
    <cellStyle name="Comma 4 2 2 2 3 2 3 5 2" xfId="37972" xr:uid="{7C34661D-4C2F-471F-BB3E-3529BE092506}"/>
    <cellStyle name="Comma 4 2 2 2 3 2 3 6" xfId="25684" xr:uid="{BB5049ED-47EA-4912-934B-2D7E480ED8CB}"/>
    <cellStyle name="Comma 4 2 2 2 3 2 4" xfId="1876" xr:uid="{04936B72-109A-4891-BF8C-9EF02376B147}"/>
    <cellStyle name="Comma 4 2 2 2 3 2 4 2" xfId="4948" xr:uid="{4CFFC003-E4CF-4FDE-BB97-B913C72CD92D}"/>
    <cellStyle name="Comma 4 2 2 2 3 2 4 2 2" xfId="11092" xr:uid="{DC621850-F4AD-4519-A4BE-548A863FFDBC}"/>
    <cellStyle name="Comma 4 2 2 2 3 2 4 2 2 2" xfId="23380" xr:uid="{94DCC3A4-FA4C-4BE8-9A04-1762A42A23B1}"/>
    <cellStyle name="Comma 4 2 2 2 3 2 4 2 2 2 2" xfId="47956" xr:uid="{370548CF-E878-480E-B0EA-63B3602E8B06}"/>
    <cellStyle name="Comma 4 2 2 2 3 2 4 2 2 3" xfId="35668" xr:uid="{91C3F186-EE9F-47CB-A8CF-EF860152EE97}"/>
    <cellStyle name="Comma 4 2 2 2 3 2 4 2 3" xfId="17236" xr:uid="{0E689141-70AE-4179-A556-FD0FFBD261E2}"/>
    <cellStyle name="Comma 4 2 2 2 3 2 4 2 3 2" xfId="41812" xr:uid="{28F5D4C4-64ED-4800-8A00-DD79D8240290}"/>
    <cellStyle name="Comma 4 2 2 2 3 2 4 2 4" xfId="29524" xr:uid="{873C2949-8964-44DD-85FD-CB07003A58AE}"/>
    <cellStyle name="Comma 4 2 2 2 3 2 4 3" xfId="8020" xr:uid="{32FE5921-2CC8-4F12-802A-828C8D53FE2E}"/>
    <cellStyle name="Comma 4 2 2 2 3 2 4 3 2" xfId="20308" xr:uid="{D2E12ADD-78F3-48E2-96A8-F02A71AB3F54}"/>
    <cellStyle name="Comma 4 2 2 2 3 2 4 3 2 2" xfId="44884" xr:uid="{4126F554-4F1A-40B1-8E80-585485E27114}"/>
    <cellStyle name="Comma 4 2 2 2 3 2 4 3 3" xfId="32596" xr:uid="{63A94B6A-D94D-4C5D-B53F-B7A25027358F}"/>
    <cellStyle name="Comma 4 2 2 2 3 2 4 4" xfId="14164" xr:uid="{16177577-A11F-4D3A-BF78-9E412CFC6F6E}"/>
    <cellStyle name="Comma 4 2 2 2 3 2 4 4 2" xfId="38740" xr:uid="{7C2F9F15-981E-41B5-9EF9-EFC52A0AD59D}"/>
    <cellStyle name="Comma 4 2 2 2 3 2 4 5" xfId="26452" xr:uid="{AE26B812-E6A0-4629-838C-3A928FCD94ED}"/>
    <cellStyle name="Comma 4 2 2 2 3 2 5" xfId="3412" xr:uid="{72BF24F4-C1A9-45EB-896A-BB65422C468D}"/>
    <cellStyle name="Comma 4 2 2 2 3 2 5 2" xfId="9556" xr:uid="{F1D4AF17-E7DF-4538-A77F-6019E8FB8688}"/>
    <cellStyle name="Comma 4 2 2 2 3 2 5 2 2" xfId="21844" xr:uid="{462287CE-2B9C-4F7E-AB69-1BABD1E11A1A}"/>
    <cellStyle name="Comma 4 2 2 2 3 2 5 2 2 2" xfId="46420" xr:uid="{0BA3AE0B-CEFB-4960-8FE3-0AC2FF67875A}"/>
    <cellStyle name="Comma 4 2 2 2 3 2 5 2 3" xfId="34132" xr:uid="{0B2A2B3F-C881-427C-ACB4-1BB85651A518}"/>
    <cellStyle name="Comma 4 2 2 2 3 2 5 3" xfId="15700" xr:uid="{679E276C-A5E0-4482-B996-03ACB34AB46F}"/>
    <cellStyle name="Comma 4 2 2 2 3 2 5 3 2" xfId="40276" xr:uid="{1648CD87-1C86-44C6-A786-6AD4BDC72537}"/>
    <cellStyle name="Comma 4 2 2 2 3 2 5 4" xfId="27988" xr:uid="{10D2538D-53D7-4945-9FF1-A8EBD1295439}"/>
    <cellStyle name="Comma 4 2 2 2 3 2 6" xfId="6484" xr:uid="{FBFAD47C-BDF1-456E-AE0A-A285E087C2ED}"/>
    <cellStyle name="Comma 4 2 2 2 3 2 6 2" xfId="18772" xr:uid="{E267399E-AB45-4289-AA63-698450FBA3C7}"/>
    <cellStyle name="Comma 4 2 2 2 3 2 6 2 2" xfId="43348" xr:uid="{27A92E2E-C346-465D-A4B0-A5AEB96E2F54}"/>
    <cellStyle name="Comma 4 2 2 2 3 2 6 3" xfId="31060" xr:uid="{D278BB8B-309E-4053-9F99-0FABEE4BF62C}"/>
    <cellStyle name="Comma 4 2 2 2 3 2 7" xfId="12628" xr:uid="{F5210A7D-2C91-4C57-A9C8-8464CC4221D8}"/>
    <cellStyle name="Comma 4 2 2 2 3 2 7 2" xfId="37204" xr:uid="{FEAA5051-676F-4DBF-B141-ECD606C81DD0}"/>
    <cellStyle name="Comma 4 2 2 2 3 2 8" xfId="24916" xr:uid="{1F418159-88B3-4097-BC36-EDC7A3CA4D95}"/>
    <cellStyle name="Comma 4 2 2 2 3 3" xfId="532" xr:uid="{29A658A3-8E8F-44EC-9A00-7ED4875B7384}"/>
    <cellStyle name="Comma 4 2 2 2 3 3 2" xfId="1300" xr:uid="{CFC7C5DE-C1D2-4E19-9E0E-29468EC0D2B2}"/>
    <cellStyle name="Comma 4 2 2 2 3 3 2 2" xfId="2836" xr:uid="{C8CAFB09-45EB-42D1-A78E-A9AA6320FAC2}"/>
    <cellStyle name="Comma 4 2 2 2 3 3 2 2 2" xfId="5908" xr:uid="{903173C8-3BAF-4879-8D47-993D3859AC23}"/>
    <cellStyle name="Comma 4 2 2 2 3 3 2 2 2 2" xfId="12052" xr:uid="{B6B3DB1E-272D-4E4E-81D3-D85EDD2750E3}"/>
    <cellStyle name="Comma 4 2 2 2 3 3 2 2 2 2 2" xfId="24340" xr:uid="{CDB63937-0545-4874-BF0D-1EDCF262DEE7}"/>
    <cellStyle name="Comma 4 2 2 2 3 3 2 2 2 2 2 2" xfId="48916" xr:uid="{4E4F3A94-6F47-43E9-980F-72D96B83E88C}"/>
    <cellStyle name="Comma 4 2 2 2 3 3 2 2 2 2 3" xfId="36628" xr:uid="{D3A9CAE8-5B8E-4FF3-BF6A-9B1BA0BC8216}"/>
    <cellStyle name="Comma 4 2 2 2 3 3 2 2 2 3" xfId="18196" xr:uid="{310BCBDC-1895-4CC7-9F9E-C7C06FE2405A}"/>
    <cellStyle name="Comma 4 2 2 2 3 3 2 2 2 3 2" xfId="42772" xr:uid="{23F02F10-256C-492C-B35F-A82CDF0C89D3}"/>
    <cellStyle name="Comma 4 2 2 2 3 3 2 2 2 4" xfId="30484" xr:uid="{5A4359E6-1165-4A56-93E3-BD6B47C45B7E}"/>
    <cellStyle name="Comma 4 2 2 2 3 3 2 2 3" xfId="8980" xr:uid="{248C9B50-A6E3-457C-8D82-E18F2E98DE2B}"/>
    <cellStyle name="Comma 4 2 2 2 3 3 2 2 3 2" xfId="21268" xr:uid="{B39AC5DF-6A96-4960-AC41-3E39820504F4}"/>
    <cellStyle name="Comma 4 2 2 2 3 3 2 2 3 2 2" xfId="45844" xr:uid="{C82C7F22-707A-4C83-B140-26A17BADDD52}"/>
    <cellStyle name="Comma 4 2 2 2 3 3 2 2 3 3" xfId="33556" xr:uid="{B5443810-FA74-44BD-A7DB-524F1C8F197E}"/>
    <cellStyle name="Comma 4 2 2 2 3 3 2 2 4" xfId="15124" xr:uid="{DEC0E295-71BF-4711-AC6C-0F3AF325584A}"/>
    <cellStyle name="Comma 4 2 2 2 3 3 2 2 4 2" xfId="39700" xr:uid="{0C89C54F-7568-4AD5-8949-3946FB61653C}"/>
    <cellStyle name="Comma 4 2 2 2 3 3 2 2 5" xfId="27412" xr:uid="{11A9AAFB-F969-4CAB-AD58-B4378ACB5B8C}"/>
    <cellStyle name="Comma 4 2 2 2 3 3 2 3" xfId="4372" xr:uid="{5DF7A792-81FF-4F3E-AB81-E151737224BC}"/>
    <cellStyle name="Comma 4 2 2 2 3 3 2 3 2" xfId="10516" xr:uid="{F056C526-A016-42D3-BA91-B9126361669B}"/>
    <cellStyle name="Comma 4 2 2 2 3 3 2 3 2 2" xfId="22804" xr:uid="{A4962303-9850-4C91-AA79-767A31751488}"/>
    <cellStyle name="Comma 4 2 2 2 3 3 2 3 2 2 2" xfId="47380" xr:uid="{50DD28B8-6CA0-4C47-AB0D-B7377BD1ECAC}"/>
    <cellStyle name="Comma 4 2 2 2 3 3 2 3 2 3" xfId="35092" xr:uid="{034E3FD3-5B33-43FA-A2FA-D6BD20C1C7AD}"/>
    <cellStyle name="Comma 4 2 2 2 3 3 2 3 3" xfId="16660" xr:uid="{8D82EA5F-AC1A-4251-8A87-D444B5B77C65}"/>
    <cellStyle name="Comma 4 2 2 2 3 3 2 3 3 2" xfId="41236" xr:uid="{30DCA05F-BAD1-4945-8563-F8709F724A1C}"/>
    <cellStyle name="Comma 4 2 2 2 3 3 2 3 4" xfId="28948" xr:uid="{352ABD87-D9AB-4676-B301-2EDCD0765A19}"/>
    <cellStyle name="Comma 4 2 2 2 3 3 2 4" xfId="7444" xr:uid="{710F73F9-037E-486D-9B49-647DAFC56191}"/>
    <cellStyle name="Comma 4 2 2 2 3 3 2 4 2" xfId="19732" xr:uid="{3994D01C-88A4-4AFB-9BD5-AFA6102198DA}"/>
    <cellStyle name="Comma 4 2 2 2 3 3 2 4 2 2" xfId="44308" xr:uid="{803BCB6B-E39B-427A-A60B-0FD94957C867}"/>
    <cellStyle name="Comma 4 2 2 2 3 3 2 4 3" xfId="32020" xr:uid="{DF71F0C4-F864-41C9-B164-6B586160D20A}"/>
    <cellStyle name="Comma 4 2 2 2 3 3 2 5" xfId="13588" xr:uid="{800EB8EF-D443-4A22-8F16-B7EBD3271DF9}"/>
    <cellStyle name="Comma 4 2 2 2 3 3 2 5 2" xfId="38164" xr:uid="{90C2AE9E-B7B3-4DD4-9C25-E013955790FB}"/>
    <cellStyle name="Comma 4 2 2 2 3 3 2 6" xfId="25876" xr:uid="{38426516-D005-4A46-AA94-E858C80EC73D}"/>
    <cellStyle name="Comma 4 2 2 2 3 3 3" xfId="2068" xr:uid="{F36C3EA6-88B6-49CA-84EB-FB39C6DAC1D0}"/>
    <cellStyle name="Comma 4 2 2 2 3 3 3 2" xfId="5140" xr:uid="{F11B0AC5-B307-4F44-841E-D85FAAB96CAD}"/>
    <cellStyle name="Comma 4 2 2 2 3 3 3 2 2" xfId="11284" xr:uid="{66E9C594-5A61-4065-BC40-E1DA13B9378F}"/>
    <cellStyle name="Comma 4 2 2 2 3 3 3 2 2 2" xfId="23572" xr:uid="{33D50BAE-C2BD-4A6A-BF81-D45974926857}"/>
    <cellStyle name="Comma 4 2 2 2 3 3 3 2 2 2 2" xfId="48148" xr:uid="{CAFB3DE6-EAB2-4A7F-8C4C-9C30CCC6C9B6}"/>
    <cellStyle name="Comma 4 2 2 2 3 3 3 2 2 3" xfId="35860" xr:uid="{308A5C37-AE4C-43CF-B613-4CC90B56E34D}"/>
    <cellStyle name="Comma 4 2 2 2 3 3 3 2 3" xfId="17428" xr:uid="{7BCA38D1-4B82-460B-9225-5F5099256229}"/>
    <cellStyle name="Comma 4 2 2 2 3 3 3 2 3 2" xfId="42004" xr:uid="{0CE127CA-91B3-4BF2-A078-9E4C8F82F684}"/>
    <cellStyle name="Comma 4 2 2 2 3 3 3 2 4" xfId="29716" xr:uid="{7DDF72F7-64E0-41A8-87F9-2472EEE47337}"/>
    <cellStyle name="Comma 4 2 2 2 3 3 3 3" xfId="8212" xr:uid="{7045E5AD-BDF8-4244-BE05-7DEBE35051A1}"/>
    <cellStyle name="Comma 4 2 2 2 3 3 3 3 2" xfId="20500" xr:uid="{8C0B9370-8AC7-4E30-97C1-B83C4BF25647}"/>
    <cellStyle name="Comma 4 2 2 2 3 3 3 3 2 2" xfId="45076" xr:uid="{694CFD8B-B7D8-4A16-8AE5-5C1BB277F17D}"/>
    <cellStyle name="Comma 4 2 2 2 3 3 3 3 3" xfId="32788" xr:uid="{948AFA8D-A524-46B0-948B-BC051745A6F7}"/>
    <cellStyle name="Comma 4 2 2 2 3 3 3 4" xfId="14356" xr:uid="{317167A5-3567-4D80-9EBA-32CC9D67F82B}"/>
    <cellStyle name="Comma 4 2 2 2 3 3 3 4 2" xfId="38932" xr:uid="{2B519FC4-1C79-4320-A3DE-346464603410}"/>
    <cellStyle name="Comma 4 2 2 2 3 3 3 5" xfId="26644" xr:uid="{344F2DA9-BDC8-40EA-A94D-90A1FE05174B}"/>
    <cellStyle name="Comma 4 2 2 2 3 3 4" xfId="3604" xr:uid="{A69EAA03-5729-44A2-90D0-790A545FCF4B}"/>
    <cellStyle name="Comma 4 2 2 2 3 3 4 2" xfId="9748" xr:uid="{883D4060-8A3B-4D2F-B8C1-F6D11DACF83F}"/>
    <cellStyle name="Comma 4 2 2 2 3 3 4 2 2" xfId="22036" xr:uid="{9C1B0EBE-5EB8-4510-B4A2-359E80EFD7D6}"/>
    <cellStyle name="Comma 4 2 2 2 3 3 4 2 2 2" xfId="46612" xr:uid="{73A9AEA5-B25F-4730-B8D5-B9FD7A74BEEA}"/>
    <cellStyle name="Comma 4 2 2 2 3 3 4 2 3" xfId="34324" xr:uid="{CFFAF12D-8BDA-4DC9-9F74-BA39099DEB7B}"/>
    <cellStyle name="Comma 4 2 2 2 3 3 4 3" xfId="15892" xr:uid="{B32236A3-AC2A-4B26-97AB-9B0C5F883BAA}"/>
    <cellStyle name="Comma 4 2 2 2 3 3 4 3 2" xfId="40468" xr:uid="{392F4BED-F0C7-4997-BF74-715489CF2CFE}"/>
    <cellStyle name="Comma 4 2 2 2 3 3 4 4" xfId="28180" xr:uid="{910849F9-D30A-467F-8544-D80841583817}"/>
    <cellStyle name="Comma 4 2 2 2 3 3 5" xfId="6676" xr:uid="{4E578B47-93D5-415C-B1C3-3432B149312A}"/>
    <cellStyle name="Comma 4 2 2 2 3 3 5 2" xfId="18964" xr:uid="{2FD57C92-813B-4855-B772-2D20D58E1A5C}"/>
    <cellStyle name="Comma 4 2 2 2 3 3 5 2 2" xfId="43540" xr:uid="{B04F0AAE-4B58-4623-ABFE-BCAFC9A4BDE4}"/>
    <cellStyle name="Comma 4 2 2 2 3 3 5 3" xfId="31252" xr:uid="{759B3252-7E9A-4957-9CE0-AD9F1FE6A2D8}"/>
    <cellStyle name="Comma 4 2 2 2 3 3 6" xfId="12820" xr:uid="{ED3554C1-CEF3-4CBA-B4A8-E4530E62EA46}"/>
    <cellStyle name="Comma 4 2 2 2 3 3 6 2" xfId="37396" xr:uid="{C54FBE4A-A2E0-4FE2-92CC-B82C2B44628D}"/>
    <cellStyle name="Comma 4 2 2 2 3 3 7" xfId="25108" xr:uid="{FA8D7C66-3276-419D-A35D-1DD63FC434B7}"/>
    <cellStyle name="Comma 4 2 2 2 3 4" xfId="916" xr:uid="{1A4E9D5F-4206-4E00-AAD2-7D3CC72631B9}"/>
    <cellStyle name="Comma 4 2 2 2 3 4 2" xfId="2452" xr:uid="{EC308A5C-7CB6-4FB8-8D9A-388A7C644F6E}"/>
    <cellStyle name="Comma 4 2 2 2 3 4 2 2" xfId="5524" xr:uid="{46C45E30-2F6F-4CEC-8C25-FF95796BC206}"/>
    <cellStyle name="Comma 4 2 2 2 3 4 2 2 2" xfId="11668" xr:uid="{B1287A95-AFDC-48DE-8171-C29B89838889}"/>
    <cellStyle name="Comma 4 2 2 2 3 4 2 2 2 2" xfId="23956" xr:uid="{61FD2A67-DE7B-409C-8A72-76D7B2758CDB}"/>
    <cellStyle name="Comma 4 2 2 2 3 4 2 2 2 2 2" xfId="48532" xr:uid="{6DF415FA-8324-4033-AE6F-F642951EF844}"/>
    <cellStyle name="Comma 4 2 2 2 3 4 2 2 2 3" xfId="36244" xr:uid="{9A36DD48-8256-42C0-B1A8-F57A62C9082A}"/>
    <cellStyle name="Comma 4 2 2 2 3 4 2 2 3" xfId="17812" xr:uid="{D8F88708-B98E-4542-A31C-B3742A6616F4}"/>
    <cellStyle name="Comma 4 2 2 2 3 4 2 2 3 2" xfId="42388" xr:uid="{CE9F021B-7774-49E1-ABEB-DEF7B15CAE19}"/>
    <cellStyle name="Comma 4 2 2 2 3 4 2 2 4" xfId="30100" xr:uid="{9FFE6FD3-C8E2-4A90-ACB0-CB2319B8A78A}"/>
    <cellStyle name="Comma 4 2 2 2 3 4 2 3" xfId="8596" xr:uid="{E9FCB82A-2160-49AB-BC3E-9CD6BBF4258C}"/>
    <cellStyle name="Comma 4 2 2 2 3 4 2 3 2" xfId="20884" xr:uid="{CB362522-BDDC-42EA-B9D0-7C422F7FDD95}"/>
    <cellStyle name="Comma 4 2 2 2 3 4 2 3 2 2" xfId="45460" xr:uid="{6FD5BFDD-3638-4F76-A8DB-D95BD156BFA2}"/>
    <cellStyle name="Comma 4 2 2 2 3 4 2 3 3" xfId="33172" xr:uid="{CA947BC0-0CF9-4D6E-9D5A-BA3E1286CFDC}"/>
    <cellStyle name="Comma 4 2 2 2 3 4 2 4" xfId="14740" xr:uid="{A1AAB4A8-27E0-4994-98BA-D198DDA5E1FC}"/>
    <cellStyle name="Comma 4 2 2 2 3 4 2 4 2" xfId="39316" xr:uid="{F227A822-B49B-4A0C-B2A3-FF55532B8F72}"/>
    <cellStyle name="Comma 4 2 2 2 3 4 2 5" xfId="27028" xr:uid="{4619F905-9E5A-44AB-B18F-1BE764B957E8}"/>
    <cellStyle name="Comma 4 2 2 2 3 4 3" xfId="3988" xr:uid="{B791B16C-6353-4564-BC79-5A26CCF0EE61}"/>
    <cellStyle name="Comma 4 2 2 2 3 4 3 2" xfId="10132" xr:uid="{F854274B-F4F8-4F78-B60E-686620016A5D}"/>
    <cellStyle name="Comma 4 2 2 2 3 4 3 2 2" xfId="22420" xr:uid="{7B96EFD1-505B-464A-9703-AB839DBB3CCD}"/>
    <cellStyle name="Comma 4 2 2 2 3 4 3 2 2 2" xfId="46996" xr:uid="{BADCCD5C-9A14-4ACE-A2F5-4FD76C6151A0}"/>
    <cellStyle name="Comma 4 2 2 2 3 4 3 2 3" xfId="34708" xr:uid="{0E526F2C-3371-426A-B7D9-C8A0B7433957}"/>
    <cellStyle name="Comma 4 2 2 2 3 4 3 3" xfId="16276" xr:uid="{37758093-4133-46BF-9CD2-6799026A9B0C}"/>
    <cellStyle name="Comma 4 2 2 2 3 4 3 3 2" xfId="40852" xr:uid="{AC61B5E3-B786-4A46-9FB6-9688A31F4057}"/>
    <cellStyle name="Comma 4 2 2 2 3 4 3 4" xfId="28564" xr:uid="{CE3F8F2C-7961-40E0-A35E-8231229C11B3}"/>
    <cellStyle name="Comma 4 2 2 2 3 4 4" xfId="7060" xr:uid="{E07E4C13-86FD-4603-956C-890DDC50806B}"/>
    <cellStyle name="Comma 4 2 2 2 3 4 4 2" xfId="19348" xr:uid="{E8198108-0971-4E72-9989-3D981282C170}"/>
    <cellStyle name="Comma 4 2 2 2 3 4 4 2 2" xfId="43924" xr:uid="{5D9031FD-D5DD-49BE-AA64-9E48C8BD86CC}"/>
    <cellStyle name="Comma 4 2 2 2 3 4 4 3" xfId="31636" xr:uid="{56E89EE2-58E7-4618-811B-277BFE5A0C40}"/>
    <cellStyle name="Comma 4 2 2 2 3 4 5" xfId="13204" xr:uid="{A0F72697-B037-469A-903B-9D276D4D60AB}"/>
    <cellStyle name="Comma 4 2 2 2 3 4 5 2" xfId="37780" xr:uid="{A2A15AE0-8440-4FCA-B0B2-018EDB2E4317}"/>
    <cellStyle name="Comma 4 2 2 2 3 4 6" xfId="25492" xr:uid="{41A59FD1-88A6-4607-8DCF-A5E3637DBA71}"/>
    <cellStyle name="Comma 4 2 2 2 3 5" xfId="1684" xr:uid="{D2337BA3-7835-4B33-8B84-F03302300547}"/>
    <cellStyle name="Comma 4 2 2 2 3 5 2" xfId="4756" xr:uid="{5EA500FA-AF53-4DD3-8A13-26215073FB74}"/>
    <cellStyle name="Comma 4 2 2 2 3 5 2 2" xfId="10900" xr:uid="{4E3AE1CE-D52C-4B0C-95D6-2C4924DB3DC7}"/>
    <cellStyle name="Comma 4 2 2 2 3 5 2 2 2" xfId="23188" xr:uid="{B1F5912F-F631-42F0-A719-1028DBD0146C}"/>
    <cellStyle name="Comma 4 2 2 2 3 5 2 2 2 2" xfId="47764" xr:uid="{5149BD80-CBFD-4AF3-9DA2-CA48417AA45C}"/>
    <cellStyle name="Comma 4 2 2 2 3 5 2 2 3" xfId="35476" xr:uid="{268D8B7F-5BD4-4E20-BE99-4BF8FF2C959C}"/>
    <cellStyle name="Comma 4 2 2 2 3 5 2 3" xfId="17044" xr:uid="{09B780A5-24ED-4BA6-BA10-92541B724652}"/>
    <cellStyle name="Comma 4 2 2 2 3 5 2 3 2" xfId="41620" xr:uid="{A012E0D5-D549-4039-91D7-51D35A498AFE}"/>
    <cellStyle name="Comma 4 2 2 2 3 5 2 4" xfId="29332" xr:uid="{86F8CDAA-1A55-481B-BC8E-A7829B85EB9A}"/>
    <cellStyle name="Comma 4 2 2 2 3 5 3" xfId="7828" xr:uid="{B9DE30DD-509F-4E1E-83AB-1F5FF332669F}"/>
    <cellStyle name="Comma 4 2 2 2 3 5 3 2" xfId="20116" xr:uid="{CDF1CFDC-E98D-4EC4-94C3-20248B7F3E32}"/>
    <cellStyle name="Comma 4 2 2 2 3 5 3 2 2" xfId="44692" xr:uid="{67BC9553-400E-4535-A992-FA8F7C479EA9}"/>
    <cellStyle name="Comma 4 2 2 2 3 5 3 3" xfId="32404" xr:uid="{F7837C39-557A-4D7E-A52A-9864BCEF7B80}"/>
    <cellStyle name="Comma 4 2 2 2 3 5 4" xfId="13972" xr:uid="{6D455C59-F3BE-46F1-B9F4-C29DCC2DF7F3}"/>
    <cellStyle name="Comma 4 2 2 2 3 5 4 2" xfId="38548" xr:uid="{2A87D87D-7FFF-4105-910E-1AFB9D7F9D68}"/>
    <cellStyle name="Comma 4 2 2 2 3 5 5" xfId="26260" xr:uid="{40882ADF-A94F-41D1-931C-62D3DBCA4521}"/>
    <cellStyle name="Comma 4 2 2 2 3 6" xfId="3220" xr:uid="{A1835810-3293-4147-A0F1-E8C75FE0A388}"/>
    <cellStyle name="Comma 4 2 2 2 3 6 2" xfId="9364" xr:uid="{8053968D-9498-48A7-B9A0-43391061CF13}"/>
    <cellStyle name="Comma 4 2 2 2 3 6 2 2" xfId="21652" xr:uid="{0E718E3B-3B01-4921-ABD3-009F4887A6B5}"/>
    <cellStyle name="Comma 4 2 2 2 3 6 2 2 2" xfId="46228" xr:uid="{F1817EF8-AE75-4040-B287-22B04424E3F1}"/>
    <cellStyle name="Comma 4 2 2 2 3 6 2 3" xfId="33940" xr:uid="{F6B9FF9B-79DB-474F-8722-BB08BE71E7AC}"/>
    <cellStyle name="Comma 4 2 2 2 3 6 3" xfId="15508" xr:uid="{8BF8E0CC-5B25-4BB4-A43E-56E00B53213D}"/>
    <cellStyle name="Comma 4 2 2 2 3 6 3 2" xfId="40084" xr:uid="{739AB8AB-BF9A-4C89-B117-3C2B245D4A4C}"/>
    <cellStyle name="Comma 4 2 2 2 3 6 4" xfId="27796" xr:uid="{CE5769D8-41C5-466F-BA0D-3DD130249938}"/>
    <cellStyle name="Comma 4 2 2 2 3 7" xfId="6292" xr:uid="{5D3F67DE-89FB-4286-8689-AD9A3CDA552B}"/>
    <cellStyle name="Comma 4 2 2 2 3 7 2" xfId="18580" xr:uid="{7A37265D-896B-4BC4-A180-F441AD2F25CD}"/>
    <cellStyle name="Comma 4 2 2 2 3 7 2 2" xfId="43156" xr:uid="{09AD7C5C-130B-4DB1-9259-439C640CF380}"/>
    <cellStyle name="Comma 4 2 2 2 3 7 3" xfId="30868" xr:uid="{D8577C6C-50C9-41FB-B498-993474227768}"/>
    <cellStyle name="Comma 4 2 2 2 3 8" xfId="12436" xr:uid="{B9B731AF-9CE3-4707-9D5E-0CCE04653D63}"/>
    <cellStyle name="Comma 4 2 2 2 3 8 2" xfId="37012" xr:uid="{2C7FAE1E-B882-4F98-A362-66B91783295A}"/>
    <cellStyle name="Comma 4 2 2 2 3 9" xfId="24724" xr:uid="{90601111-C7E4-4FD3-B25C-02DEE7C2B6C4}"/>
    <cellStyle name="Comma 4 2 2 2 4" xfId="244" xr:uid="{2690BB92-E30C-4145-AD33-8EEDF7BE8BE4}"/>
    <cellStyle name="Comma 4 2 2 2 4 2" xfId="628" xr:uid="{1DFE7BA3-CA62-49E0-850C-D6479A3FB757}"/>
    <cellStyle name="Comma 4 2 2 2 4 2 2" xfId="1396" xr:uid="{367939AB-342D-46D6-8C42-99FA99B573E6}"/>
    <cellStyle name="Comma 4 2 2 2 4 2 2 2" xfId="2932" xr:uid="{F2F8BDC3-0D6D-45E0-8432-BE8F4AFA9415}"/>
    <cellStyle name="Comma 4 2 2 2 4 2 2 2 2" xfId="6004" xr:uid="{DB3140E9-667E-411D-A538-0C94D0871E7A}"/>
    <cellStyle name="Comma 4 2 2 2 4 2 2 2 2 2" xfId="12148" xr:uid="{ABEE2375-2C62-4045-B719-30A4C6A07AF3}"/>
    <cellStyle name="Comma 4 2 2 2 4 2 2 2 2 2 2" xfId="24436" xr:uid="{F210B313-246F-4BC4-99A3-6272ABF1BD94}"/>
    <cellStyle name="Comma 4 2 2 2 4 2 2 2 2 2 2 2" xfId="49012" xr:uid="{F6EDED5D-47ED-420A-993C-1643AC0CECB1}"/>
    <cellStyle name="Comma 4 2 2 2 4 2 2 2 2 2 3" xfId="36724" xr:uid="{47FC83D5-2235-46B4-855C-573123E237C1}"/>
    <cellStyle name="Comma 4 2 2 2 4 2 2 2 2 3" xfId="18292" xr:uid="{5FEEA7DC-3470-48C7-A7F0-8A09472D42A4}"/>
    <cellStyle name="Comma 4 2 2 2 4 2 2 2 2 3 2" xfId="42868" xr:uid="{8415E87E-30E4-4399-A547-F4CE9E7F5CA0}"/>
    <cellStyle name="Comma 4 2 2 2 4 2 2 2 2 4" xfId="30580" xr:uid="{07628EB5-8C6C-435F-9F17-035F05F434BF}"/>
    <cellStyle name="Comma 4 2 2 2 4 2 2 2 3" xfId="9076" xr:uid="{2667B7D2-6A7B-40B8-9198-17CCAD3AA884}"/>
    <cellStyle name="Comma 4 2 2 2 4 2 2 2 3 2" xfId="21364" xr:uid="{1F6138DC-541B-4980-9221-C7E5833CEF00}"/>
    <cellStyle name="Comma 4 2 2 2 4 2 2 2 3 2 2" xfId="45940" xr:uid="{B05C6141-C56C-4A3B-BB9D-56D3BE5E540D}"/>
    <cellStyle name="Comma 4 2 2 2 4 2 2 2 3 3" xfId="33652" xr:uid="{2EC2714D-4046-4169-A938-DCB0C2BFDED9}"/>
    <cellStyle name="Comma 4 2 2 2 4 2 2 2 4" xfId="15220" xr:uid="{3617AC0D-0F8A-428F-82D2-6A70261B6CA5}"/>
    <cellStyle name="Comma 4 2 2 2 4 2 2 2 4 2" xfId="39796" xr:uid="{5864A807-A1DA-4AB3-8F25-9A8E24D9415F}"/>
    <cellStyle name="Comma 4 2 2 2 4 2 2 2 5" xfId="27508" xr:uid="{9854D140-16DD-47F7-8E5F-A2F3C1BA0AAA}"/>
    <cellStyle name="Comma 4 2 2 2 4 2 2 3" xfId="4468" xr:uid="{1AF3C018-0ACF-431C-AB54-67480AAA7617}"/>
    <cellStyle name="Comma 4 2 2 2 4 2 2 3 2" xfId="10612" xr:uid="{B6464264-9617-4C8E-A764-12CAFB562360}"/>
    <cellStyle name="Comma 4 2 2 2 4 2 2 3 2 2" xfId="22900" xr:uid="{83F12DC8-978E-48E4-98F0-DF4A7E1D5A43}"/>
    <cellStyle name="Comma 4 2 2 2 4 2 2 3 2 2 2" xfId="47476" xr:uid="{3DB0C9F1-A1CB-4927-A9FF-31358F4A8329}"/>
    <cellStyle name="Comma 4 2 2 2 4 2 2 3 2 3" xfId="35188" xr:uid="{550EDA5B-B77D-4F8B-8041-B5CCAF2C3F2B}"/>
    <cellStyle name="Comma 4 2 2 2 4 2 2 3 3" xfId="16756" xr:uid="{928FA201-0EA8-47F0-BDAD-2C64EC040014}"/>
    <cellStyle name="Comma 4 2 2 2 4 2 2 3 3 2" xfId="41332" xr:uid="{94FB6723-25B3-439F-A643-DC7E50E3E6AF}"/>
    <cellStyle name="Comma 4 2 2 2 4 2 2 3 4" xfId="29044" xr:uid="{CCA2C508-BC37-463B-97C9-308126414CD2}"/>
    <cellStyle name="Comma 4 2 2 2 4 2 2 4" xfId="7540" xr:uid="{63174521-30CE-435D-9E1B-04F4BBC20BB2}"/>
    <cellStyle name="Comma 4 2 2 2 4 2 2 4 2" xfId="19828" xr:uid="{80F17FE1-AB8D-4D8B-91FB-E42A3CA36BF8}"/>
    <cellStyle name="Comma 4 2 2 2 4 2 2 4 2 2" xfId="44404" xr:uid="{942EB71D-B87E-41CD-B898-2196B617F280}"/>
    <cellStyle name="Comma 4 2 2 2 4 2 2 4 3" xfId="32116" xr:uid="{A4601AB3-D9E2-4B63-A1B7-461EDF364512}"/>
    <cellStyle name="Comma 4 2 2 2 4 2 2 5" xfId="13684" xr:uid="{16FB7BC0-F45E-484C-A8AB-FB9D0358872F}"/>
    <cellStyle name="Comma 4 2 2 2 4 2 2 5 2" xfId="38260" xr:uid="{7AB2DBAC-24D0-4629-A074-1A9EC9BB4666}"/>
    <cellStyle name="Comma 4 2 2 2 4 2 2 6" xfId="25972" xr:uid="{98FE05B1-42DD-41DD-934A-3573D6936FA9}"/>
    <cellStyle name="Comma 4 2 2 2 4 2 3" xfId="2164" xr:uid="{D86B1B27-9286-4F34-A7C2-BF7CDD660CB4}"/>
    <cellStyle name="Comma 4 2 2 2 4 2 3 2" xfId="5236" xr:uid="{257728E3-2494-4E8C-816B-337532D0D160}"/>
    <cellStyle name="Comma 4 2 2 2 4 2 3 2 2" xfId="11380" xr:uid="{53B34323-189E-43DD-98C0-C13396078639}"/>
    <cellStyle name="Comma 4 2 2 2 4 2 3 2 2 2" xfId="23668" xr:uid="{ED9DE6CE-2D9E-4207-9E8F-102C92EEC90C}"/>
    <cellStyle name="Comma 4 2 2 2 4 2 3 2 2 2 2" xfId="48244" xr:uid="{835820CF-7FF5-471F-AC1A-D8CB499F6FFE}"/>
    <cellStyle name="Comma 4 2 2 2 4 2 3 2 2 3" xfId="35956" xr:uid="{079A4AFB-1E26-451A-B2DD-7F997F1911BD}"/>
    <cellStyle name="Comma 4 2 2 2 4 2 3 2 3" xfId="17524" xr:uid="{DDA426A3-B97C-4D1F-AFF5-5CD9C31D6C3C}"/>
    <cellStyle name="Comma 4 2 2 2 4 2 3 2 3 2" xfId="42100" xr:uid="{0DD063D5-6056-4D3C-BCC8-EBCE8A8BA419}"/>
    <cellStyle name="Comma 4 2 2 2 4 2 3 2 4" xfId="29812" xr:uid="{F421C874-8A2C-4A1C-A561-7C9AD22E1FE8}"/>
    <cellStyle name="Comma 4 2 2 2 4 2 3 3" xfId="8308" xr:uid="{01DFE623-27FB-484F-9092-1DF0B5B4867B}"/>
    <cellStyle name="Comma 4 2 2 2 4 2 3 3 2" xfId="20596" xr:uid="{B230AB9C-BC5F-435E-8CC5-07A72270CF39}"/>
    <cellStyle name="Comma 4 2 2 2 4 2 3 3 2 2" xfId="45172" xr:uid="{53BCB6F1-F2A6-4699-84AD-3E80F0F9F5CE}"/>
    <cellStyle name="Comma 4 2 2 2 4 2 3 3 3" xfId="32884" xr:uid="{F446ECAE-E3D9-4F86-9D92-BB4B235C68E9}"/>
    <cellStyle name="Comma 4 2 2 2 4 2 3 4" xfId="14452" xr:uid="{7B2AAFD5-2E8C-47AD-AF6A-EDE88C2E4870}"/>
    <cellStyle name="Comma 4 2 2 2 4 2 3 4 2" xfId="39028" xr:uid="{29F8085A-5D5C-4226-A266-E551839026E2}"/>
    <cellStyle name="Comma 4 2 2 2 4 2 3 5" xfId="26740" xr:uid="{9AC1E67B-CC13-4F08-97C7-DBED02C420B3}"/>
    <cellStyle name="Comma 4 2 2 2 4 2 4" xfId="3700" xr:uid="{0C000B72-3880-47A5-884D-FAA2BF941326}"/>
    <cellStyle name="Comma 4 2 2 2 4 2 4 2" xfId="9844" xr:uid="{A6C2E90B-672A-4C17-B180-3197882CA316}"/>
    <cellStyle name="Comma 4 2 2 2 4 2 4 2 2" xfId="22132" xr:uid="{04823D5E-7F61-41BF-8F70-901A8A29DFAF}"/>
    <cellStyle name="Comma 4 2 2 2 4 2 4 2 2 2" xfId="46708" xr:uid="{90151464-AC15-4040-86E9-7C24D35A0C54}"/>
    <cellStyle name="Comma 4 2 2 2 4 2 4 2 3" xfId="34420" xr:uid="{227A7F7E-E4B9-41E9-A240-6EAE73E43D6C}"/>
    <cellStyle name="Comma 4 2 2 2 4 2 4 3" xfId="15988" xr:uid="{F4D90606-B61A-45A8-AFBA-831A0B3C619D}"/>
    <cellStyle name="Comma 4 2 2 2 4 2 4 3 2" xfId="40564" xr:uid="{47C8C5F3-6146-40E4-87AE-6C41083FDB2C}"/>
    <cellStyle name="Comma 4 2 2 2 4 2 4 4" xfId="28276" xr:uid="{1C3D7F3B-E430-4955-9A83-DD66C0AF3C54}"/>
    <cellStyle name="Comma 4 2 2 2 4 2 5" xfId="6772" xr:uid="{01E4A2A9-4184-46B4-903D-2636BCB4C95D}"/>
    <cellStyle name="Comma 4 2 2 2 4 2 5 2" xfId="19060" xr:uid="{FBAEBF8C-3CFA-4420-AD38-442EB6B4F38B}"/>
    <cellStyle name="Comma 4 2 2 2 4 2 5 2 2" xfId="43636" xr:uid="{C2CEA343-85D7-48CC-A693-F9BC215F5CF6}"/>
    <cellStyle name="Comma 4 2 2 2 4 2 5 3" xfId="31348" xr:uid="{30595573-15A5-4116-91A4-F1DA196DDB26}"/>
    <cellStyle name="Comma 4 2 2 2 4 2 6" xfId="12916" xr:uid="{C1454DC2-F59E-40C2-998A-B05887D23476}"/>
    <cellStyle name="Comma 4 2 2 2 4 2 6 2" xfId="37492" xr:uid="{E2994691-EF25-42B5-BB8D-14B38C2F0AE3}"/>
    <cellStyle name="Comma 4 2 2 2 4 2 7" xfId="25204" xr:uid="{E72D4AB4-073F-41EF-BD82-1776CB87487B}"/>
    <cellStyle name="Comma 4 2 2 2 4 3" xfId="1012" xr:uid="{6C903C46-6475-4C55-86F3-F57263E09A59}"/>
    <cellStyle name="Comma 4 2 2 2 4 3 2" xfId="2548" xr:uid="{70CD1BCA-A7EB-4051-A88C-36D6F7C0E345}"/>
    <cellStyle name="Comma 4 2 2 2 4 3 2 2" xfId="5620" xr:uid="{70D1E018-C36F-4434-A472-68BC952C9777}"/>
    <cellStyle name="Comma 4 2 2 2 4 3 2 2 2" xfId="11764" xr:uid="{99A2B3C3-A6E6-4591-A102-39832FFC7164}"/>
    <cellStyle name="Comma 4 2 2 2 4 3 2 2 2 2" xfId="24052" xr:uid="{10A1F2CA-73BE-4A59-A141-6688CCA2C3E8}"/>
    <cellStyle name="Comma 4 2 2 2 4 3 2 2 2 2 2" xfId="48628" xr:uid="{278260B8-9A37-4907-A0A9-7E926B14AC3C}"/>
    <cellStyle name="Comma 4 2 2 2 4 3 2 2 2 3" xfId="36340" xr:uid="{C90065CB-5ED7-433F-B8AB-9B5F69C13F29}"/>
    <cellStyle name="Comma 4 2 2 2 4 3 2 2 3" xfId="17908" xr:uid="{96E0F3B8-0F14-4C41-BD14-17B054367446}"/>
    <cellStyle name="Comma 4 2 2 2 4 3 2 2 3 2" xfId="42484" xr:uid="{32175AC5-563F-439B-9691-B8805C913F63}"/>
    <cellStyle name="Comma 4 2 2 2 4 3 2 2 4" xfId="30196" xr:uid="{6D529ECA-5764-432F-91D7-FDB6EF4703B0}"/>
    <cellStyle name="Comma 4 2 2 2 4 3 2 3" xfId="8692" xr:uid="{CA02C1D1-18FD-4A9D-98B4-197860421E63}"/>
    <cellStyle name="Comma 4 2 2 2 4 3 2 3 2" xfId="20980" xr:uid="{A09073BD-B54F-454C-B19D-2C7A09CB1DD9}"/>
    <cellStyle name="Comma 4 2 2 2 4 3 2 3 2 2" xfId="45556" xr:uid="{5C66F6AE-C714-46F4-AD02-671319127285}"/>
    <cellStyle name="Comma 4 2 2 2 4 3 2 3 3" xfId="33268" xr:uid="{2EF92A3C-757C-4ECD-9BE0-8A14BFCF9331}"/>
    <cellStyle name="Comma 4 2 2 2 4 3 2 4" xfId="14836" xr:uid="{25522128-34DC-4E45-8F1B-6526B3984046}"/>
    <cellStyle name="Comma 4 2 2 2 4 3 2 4 2" xfId="39412" xr:uid="{1261E469-2E2F-46BF-8934-AFCB1EB4BC4B}"/>
    <cellStyle name="Comma 4 2 2 2 4 3 2 5" xfId="27124" xr:uid="{2D011544-B36B-4243-A2EA-05CE00E277C6}"/>
    <cellStyle name="Comma 4 2 2 2 4 3 3" xfId="4084" xr:uid="{64690408-BC50-43DC-A835-3D2EA79B88A0}"/>
    <cellStyle name="Comma 4 2 2 2 4 3 3 2" xfId="10228" xr:uid="{E6E0340C-BD6F-4E84-9479-2107EC34778C}"/>
    <cellStyle name="Comma 4 2 2 2 4 3 3 2 2" xfId="22516" xr:uid="{FA97589A-212E-47C5-BAAE-0A74389992B6}"/>
    <cellStyle name="Comma 4 2 2 2 4 3 3 2 2 2" xfId="47092" xr:uid="{B49CCB75-1EF4-4B0E-A73B-BF662CDCFCC3}"/>
    <cellStyle name="Comma 4 2 2 2 4 3 3 2 3" xfId="34804" xr:uid="{B41CA40B-1E14-4F3C-AF6E-ABF2EBF4CA6B}"/>
    <cellStyle name="Comma 4 2 2 2 4 3 3 3" xfId="16372" xr:uid="{6C985929-FB16-4E06-817D-7ADFFB23D71D}"/>
    <cellStyle name="Comma 4 2 2 2 4 3 3 3 2" xfId="40948" xr:uid="{651F40B8-E29E-4663-9E88-D24FC891E9AD}"/>
    <cellStyle name="Comma 4 2 2 2 4 3 3 4" xfId="28660" xr:uid="{9C4F25AE-4A6C-49EF-BA3D-4A0504D7C8B4}"/>
    <cellStyle name="Comma 4 2 2 2 4 3 4" xfId="7156" xr:uid="{E9D13D58-8275-4166-AA34-A0424B78C477}"/>
    <cellStyle name="Comma 4 2 2 2 4 3 4 2" xfId="19444" xr:uid="{7C003F76-7083-47E3-BC7B-4C1CD00C638E}"/>
    <cellStyle name="Comma 4 2 2 2 4 3 4 2 2" xfId="44020" xr:uid="{125DBD4B-7908-47FD-90FA-F1F54CE0C021}"/>
    <cellStyle name="Comma 4 2 2 2 4 3 4 3" xfId="31732" xr:uid="{636D0DFD-DF8C-44E4-837D-81B0F949C2D1}"/>
    <cellStyle name="Comma 4 2 2 2 4 3 5" xfId="13300" xr:uid="{E3345157-51A3-424D-8339-DBDF4E87BDDE}"/>
    <cellStyle name="Comma 4 2 2 2 4 3 5 2" xfId="37876" xr:uid="{2F211682-91B9-4CC7-B454-91B0156D7E3E}"/>
    <cellStyle name="Comma 4 2 2 2 4 3 6" xfId="25588" xr:uid="{3AC13381-A2F9-48BA-9FF0-A629AC1A7379}"/>
    <cellStyle name="Comma 4 2 2 2 4 4" xfId="1780" xr:uid="{7CA880D6-2126-4311-BB6F-A6DD8805E4D5}"/>
    <cellStyle name="Comma 4 2 2 2 4 4 2" xfId="4852" xr:uid="{60B88DD3-5C27-4760-94AF-58065E8AC9BC}"/>
    <cellStyle name="Comma 4 2 2 2 4 4 2 2" xfId="10996" xr:uid="{454EF75F-5043-4220-803E-44D3E8D01B91}"/>
    <cellStyle name="Comma 4 2 2 2 4 4 2 2 2" xfId="23284" xr:uid="{99E65D7C-75FB-45D5-926E-4D6C1348EDCB}"/>
    <cellStyle name="Comma 4 2 2 2 4 4 2 2 2 2" xfId="47860" xr:uid="{4E16C5B6-707E-4D61-9EF6-A4763F739AD4}"/>
    <cellStyle name="Comma 4 2 2 2 4 4 2 2 3" xfId="35572" xr:uid="{A58FB3FB-D3C9-42CF-9FDD-2CD6BD065D01}"/>
    <cellStyle name="Comma 4 2 2 2 4 4 2 3" xfId="17140" xr:uid="{8FB7F4E5-D7B7-483A-8E9C-EC7ACD3A1499}"/>
    <cellStyle name="Comma 4 2 2 2 4 4 2 3 2" xfId="41716" xr:uid="{9E98880E-21BE-47BD-AA16-7F54FB3BC5E2}"/>
    <cellStyle name="Comma 4 2 2 2 4 4 2 4" xfId="29428" xr:uid="{5F93B576-C93F-4682-B163-DC3619C363DB}"/>
    <cellStyle name="Comma 4 2 2 2 4 4 3" xfId="7924" xr:uid="{0A0F6340-CCC8-4382-9A35-A24DDA678C43}"/>
    <cellStyle name="Comma 4 2 2 2 4 4 3 2" xfId="20212" xr:uid="{12674D62-083F-4A93-A909-9D5F3859211A}"/>
    <cellStyle name="Comma 4 2 2 2 4 4 3 2 2" xfId="44788" xr:uid="{6E257B55-865F-42D1-9BD4-3C214B4A1F0D}"/>
    <cellStyle name="Comma 4 2 2 2 4 4 3 3" xfId="32500" xr:uid="{A5E823BA-2D4B-4A07-97D1-5ADC1129AECF}"/>
    <cellStyle name="Comma 4 2 2 2 4 4 4" xfId="14068" xr:uid="{6D600D09-6BF7-4EFA-BF9F-B3703CC92268}"/>
    <cellStyle name="Comma 4 2 2 2 4 4 4 2" xfId="38644" xr:uid="{B7F4A1F4-4905-416A-B44D-3D45E74F9BB2}"/>
    <cellStyle name="Comma 4 2 2 2 4 4 5" xfId="26356" xr:uid="{60D13C84-4021-4A14-A7D5-2E6814CB7DBD}"/>
    <cellStyle name="Comma 4 2 2 2 4 5" xfId="3316" xr:uid="{224C9F61-5160-4B4B-B5C6-579C89F146BF}"/>
    <cellStyle name="Comma 4 2 2 2 4 5 2" xfId="9460" xr:uid="{E639CE20-6E54-4767-A7BD-AEC24E2263E8}"/>
    <cellStyle name="Comma 4 2 2 2 4 5 2 2" xfId="21748" xr:uid="{B800EDF0-19D4-4824-A9F3-8F9827D40D6E}"/>
    <cellStyle name="Comma 4 2 2 2 4 5 2 2 2" xfId="46324" xr:uid="{9F07BEE1-46FC-4BD9-9DE2-C28DA71576EA}"/>
    <cellStyle name="Comma 4 2 2 2 4 5 2 3" xfId="34036" xr:uid="{396635A0-401C-4FB1-BDC7-6B20004BC680}"/>
    <cellStyle name="Comma 4 2 2 2 4 5 3" xfId="15604" xr:uid="{B1352C43-92DD-4189-8545-E3082134EBB1}"/>
    <cellStyle name="Comma 4 2 2 2 4 5 3 2" xfId="40180" xr:uid="{5931EDF3-99EB-43C7-B525-59018113B421}"/>
    <cellStyle name="Comma 4 2 2 2 4 5 4" xfId="27892" xr:uid="{A1E012C3-FC1D-4CB8-B0A2-E4CC14A82E99}"/>
    <cellStyle name="Comma 4 2 2 2 4 6" xfId="6388" xr:uid="{C4CC0087-2FC9-497F-A62D-39198200BCEB}"/>
    <cellStyle name="Comma 4 2 2 2 4 6 2" xfId="18676" xr:uid="{0FFA6CF0-A07F-4064-A2DE-A00DDBA9099B}"/>
    <cellStyle name="Comma 4 2 2 2 4 6 2 2" xfId="43252" xr:uid="{02AC2B45-C8E7-41A3-AA9E-C39C2300CAE1}"/>
    <cellStyle name="Comma 4 2 2 2 4 6 3" xfId="30964" xr:uid="{5B551D53-3A1A-47BF-B99F-FD75D9E6BE88}"/>
    <cellStyle name="Comma 4 2 2 2 4 7" xfId="12532" xr:uid="{1C90181C-1592-4B2D-AC08-A316DCD20FE8}"/>
    <cellStyle name="Comma 4 2 2 2 4 7 2" xfId="37108" xr:uid="{D95F4B68-54B1-4385-8A77-A11DE2C73D28}"/>
    <cellStyle name="Comma 4 2 2 2 4 8" xfId="24820" xr:uid="{FBC67C0E-4B64-4A68-B97A-525D2FE2775E}"/>
    <cellStyle name="Comma 4 2 2 2 5" xfId="436" xr:uid="{9D466C5B-C452-4AF5-9E8D-F5B941953E12}"/>
    <cellStyle name="Comma 4 2 2 2 5 2" xfId="1204" xr:uid="{CD607BF3-04EC-434C-A278-A5C1F5B0BD5F}"/>
    <cellStyle name="Comma 4 2 2 2 5 2 2" xfId="2740" xr:uid="{54756AFD-2E6C-4BE1-A6AC-AB7752B3E182}"/>
    <cellStyle name="Comma 4 2 2 2 5 2 2 2" xfId="5812" xr:uid="{BA4D8447-4869-4832-87F2-6416DA8B39E8}"/>
    <cellStyle name="Comma 4 2 2 2 5 2 2 2 2" xfId="11956" xr:uid="{FD98327B-5C71-42C6-9A43-F04219567672}"/>
    <cellStyle name="Comma 4 2 2 2 5 2 2 2 2 2" xfId="24244" xr:uid="{5F5504B5-1727-432A-97DE-B566712EC658}"/>
    <cellStyle name="Comma 4 2 2 2 5 2 2 2 2 2 2" xfId="48820" xr:uid="{B6BBB309-3E4D-472B-95D9-BE47E0E413E9}"/>
    <cellStyle name="Comma 4 2 2 2 5 2 2 2 2 3" xfId="36532" xr:uid="{D430031D-99B1-407F-976F-F6920135940C}"/>
    <cellStyle name="Comma 4 2 2 2 5 2 2 2 3" xfId="18100" xr:uid="{625F945D-2419-499F-A8E8-CCBF32EE2A1D}"/>
    <cellStyle name="Comma 4 2 2 2 5 2 2 2 3 2" xfId="42676" xr:uid="{D643A724-6AD4-48AD-A624-F5D3813E2C92}"/>
    <cellStyle name="Comma 4 2 2 2 5 2 2 2 4" xfId="30388" xr:uid="{D233D2D2-C4D7-4B03-94B7-E1C2FAE00371}"/>
    <cellStyle name="Comma 4 2 2 2 5 2 2 3" xfId="8884" xr:uid="{95EC5F15-3D10-4C7B-85DF-5F06345F556F}"/>
    <cellStyle name="Comma 4 2 2 2 5 2 2 3 2" xfId="21172" xr:uid="{91B04791-7227-4F69-AAF0-4300E4675F6E}"/>
    <cellStyle name="Comma 4 2 2 2 5 2 2 3 2 2" xfId="45748" xr:uid="{3AE6A0F8-6A6A-4583-A70E-52704C057875}"/>
    <cellStyle name="Comma 4 2 2 2 5 2 2 3 3" xfId="33460" xr:uid="{12769E74-5F55-4A8F-BAD7-7E7FACCF1A75}"/>
    <cellStyle name="Comma 4 2 2 2 5 2 2 4" xfId="15028" xr:uid="{16494425-FD1C-452A-BF2E-6FFC9D859063}"/>
    <cellStyle name="Comma 4 2 2 2 5 2 2 4 2" xfId="39604" xr:uid="{8B8EA6E4-B032-4A1F-A845-490B9398E112}"/>
    <cellStyle name="Comma 4 2 2 2 5 2 2 5" xfId="27316" xr:uid="{B84D05DA-B50D-4C37-8285-2CCBB4719024}"/>
    <cellStyle name="Comma 4 2 2 2 5 2 3" xfId="4276" xr:uid="{23A62DA6-73DA-4EA5-8492-EF84F7A8D633}"/>
    <cellStyle name="Comma 4 2 2 2 5 2 3 2" xfId="10420" xr:uid="{21A62718-A1E0-4D64-9F1C-6416F165FD7D}"/>
    <cellStyle name="Comma 4 2 2 2 5 2 3 2 2" xfId="22708" xr:uid="{3835F151-2601-4F0B-B96B-7B86EAD761D7}"/>
    <cellStyle name="Comma 4 2 2 2 5 2 3 2 2 2" xfId="47284" xr:uid="{BAE4B579-37E9-4A41-A9EF-BD5F0619F810}"/>
    <cellStyle name="Comma 4 2 2 2 5 2 3 2 3" xfId="34996" xr:uid="{DB086E59-ED05-49A1-8BA7-089EBC3F999C}"/>
    <cellStyle name="Comma 4 2 2 2 5 2 3 3" xfId="16564" xr:uid="{DC28C155-55F6-476C-B566-E11AED539285}"/>
    <cellStyle name="Comma 4 2 2 2 5 2 3 3 2" xfId="41140" xr:uid="{892C5A1A-69A7-4840-8245-6408B901C753}"/>
    <cellStyle name="Comma 4 2 2 2 5 2 3 4" xfId="28852" xr:uid="{9CB57DAD-84A9-44B1-84FB-52B044B8B4F1}"/>
    <cellStyle name="Comma 4 2 2 2 5 2 4" xfId="7348" xr:uid="{A646D4AD-91CC-4865-89C2-34FCCB9B4328}"/>
    <cellStyle name="Comma 4 2 2 2 5 2 4 2" xfId="19636" xr:uid="{F59C33AB-DB5C-4DB7-8004-C943AEF55AA5}"/>
    <cellStyle name="Comma 4 2 2 2 5 2 4 2 2" xfId="44212" xr:uid="{E7D1ED0E-6E67-40B2-AEB2-A198C334A137}"/>
    <cellStyle name="Comma 4 2 2 2 5 2 4 3" xfId="31924" xr:uid="{2D289972-FC94-4424-AC15-C5CA5B114719}"/>
    <cellStyle name="Comma 4 2 2 2 5 2 5" xfId="13492" xr:uid="{B96167C4-3917-4843-AA3D-C9FDD487EFB3}"/>
    <cellStyle name="Comma 4 2 2 2 5 2 5 2" xfId="38068" xr:uid="{C4C4C769-6544-47C1-B2A4-EEF7D28C0A30}"/>
    <cellStyle name="Comma 4 2 2 2 5 2 6" xfId="25780" xr:uid="{872F4BD7-EEF8-4E85-9243-2BB7091FB56A}"/>
    <cellStyle name="Comma 4 2 2 2 5 3" xfId="1972" xr:uid="{145259CC-18D5-454C-8EA8-1690719DE0F3}"/>
    <cellStyle name="Comma 4 2 2 2 5 3 2" xfId="5044" xr:uid="{7D080978-49C5-43D7-976A-AD18B155E9AB}"/>
    <cellStyle name="Comma 4 2 2 2 5 3 2 2" xfId="11188" xr:uid="{A1493D3D-BAAF-4ACB-A2B1-585B086AFA6A}"/>
    <cellStyle name="Comma 4 2 2 2 5 3 2 2 2" xfId="23476" xr:uid="{57858832-1C49-470E-B8EA-1CF7A1D4554E}"/>
    <cellStyle name="Comma 4 2 2 2 5 3 2 2 2 2" xfId="48052" xr:uid="{18FF6BB7-492F-42CF-9F62-68886D1AB8C7}"/>
    <cellStyle name="Comma 4 2 2 2 5 3 2 2 3" xfId="35764" xr:uid="{CA7F13ED-CB6B-43B2-A630-78AF125FF145}"/>
    <cellStyle name="Comma 4 2 2 2 5 3 2 3" xfId="17332" xr:uid="{ECE601DC-BFBD-4C4E-B14E-7AF2FBF1D612}"/>
    <cellStyle name="Comma 4 2 2 2 5 3 2 3 2" xfId="41908" xr:uid="{796ACB35-599F-409B-9B03-EA14BFE73B40}"/>
    <cellStyle name="Comma 4 2 2 2 5 3 2 4" xfId="29620" xr:uid="{A1D33618-89B4-42C1-A821-88CD2E38D930}"/>
    <cellStyle name="Comma 4 2 2 2 5 3 3" xfId="8116" xr:uid="{E7536327-D8BD-4EA6-9066-4266B27F23EE}"/>
    <cellStyle name="Comma 4 2 2 2 5 3 3 2" xfId="20404" xr:uid="{BF3436A6-57D4-42E1-8B93-FDB6F6BD7B61}"/>
    <cellStyle name="Comma 4 2 2 2 5 3 3 2 2" xfId="44980" xr:uid="{79C80A66-B553-4120-96B0-823335A501E4}"/>
    <cellStyle name="Comma 4 2 2 2 5 3 3 3" xfId="32692" xr:uid="{55B4DB97-21E8-409D-8509-AFB8DA13F823}"/>
    <cellStyle name="Comma 4 2 2 2 5 3 4" xfId="14260" xr:uid="{D64AE0EC-7C4F-4FA5-949E-C486D378676F}"/>
    <cellStyle name="Comma 4 2 2 2 5 3 4 2" xfId="38836" xr:uid="{0BD67AE8-AC00-4205-8FBB-45C0EB5BC42F}"/>
    <cellStyle name="Comma 4 2 2 2 5 3 5" xfId="26548" xr:uid="{A68DB1F9-5A11-4E26-9A3E-777AFFC7CFF7}"/>
    <cellStyle name="Comma 4 2 2 2 5 4" xfId="3508" xr:uid="{A286D8D8-3C16-431E-86E9-343DEE631D00}"/>
    <cellStyle name="Comma 4 2 2 2 5 4 2" xfId="9652" xr:uid="{8BD819D6-FAE0-4789-87E7-986A6A37C174}"/>
    <cellStyle name="Comma 4 2 2 2 5 4 2 2" xfId="21940" xr:uid="{B5FEA50A-B80F-4310-B072-E8EAC9083927}"/>
    <cellStyle name="Comma 4 2 2 2 5 4 2 2 2" xfId="46516" xr:uid="{66135EB7-F5C4-47FC-A7DA-1B8974AAB587}"/>
    <cellStyle name="Comma 4 2 2 2 5 4 2 3" xfId="34228" xr:uid="{97647865-C56A-4ED0-933F-F77F4EBDE396}"/>
    <cellStyle name="Comma 4 2 2 2 5 4 3" xfId="15796" xr:uid="{7CC61C09-8D3A-4DB0-92D5-AA0E2BFB7928}"/>
    <cellStyle name="Comma 4 2 2 2 5 4 3 2" xfId="40372" xr:uid="{4525A3DA-C478-4E98-B636-4E43557C2F54}"/>
    <cellStyle name="Comma 4 2 2 2 5 4 4" xfId="28084" xr:uid="{1A07377F-28AF-425B-997E-50DC136FE71D}"/>
    <cellStyle name="Comma 4 2 2 2 5 5" xfId="6580" xr:uid="{38342830-B229-4A29-996E-160C1494BD2B}"/>
    <cellStyle name="Comma 4 2 2 2 5 5 2" xfId="18868" xr:uid="{EE33B079-BB27-4F80-AE3C-67BFCAF15A13}"/>
    <cellStyle name="Comma 4 2 2 2 5 5 2 2" xfId="43444" xr:uid="{1704F54F-30FD-4CF7-96A3-1C526788DB2B}"/>
    <cellStyle name="Comma 4 2 2 2 5 5 3" xfId="31156" xr:uid="{E4705959-7807-4652-B83E-0500D37452D4}"/>
    <cellStyle name="Comma 4 2 2 2 5 6" xfId="12724" xr:uid="{A9D93545-FA53-4FA2-85EF-4D14F6C20222}"/>
    <cellStyle name="Comma 4 2 2 2 5 6 2" xfId="37300" xr:uid="{81A2F423-0712-44CE-A4DD-A22DAF01B2E8}"/>
    <cellStyle name="Comma 4 2 2 2 5 7" xfId="25012" xr:uid="{0CDAAA44-12F2-4285-8670-1E172B5D1E8F}"/>
    <cellStyle name="Comma 4 2 2 2 6" xfId="820" xr:uid="{4DB5966D-5F29-4C05-83D0-F486FE4FD1D5}"/>
    <cellStyle name="Comma 4 2 2 2 6 2" xfId="2356" xr:uid="{5B79F886-0B35-499A-9AC4-D303326CAA08}"/>
    <cellStyle name="Comma 4 2 2 2 6 2 2" xfId="5428" xr:uid="{7A1CE614-127A-4D6C-8748-D39BF0F55DCC}"/>
    <cellStyle name="Comma 4 2 2 2 6 2 2 2" xfId="11572" xr:uid="{C2A6E42C-495D-4087-A58B-6C454C67EE52}"/>
    <cellStyle name="Comma 4 2 2 2 6 2 2 2 2" xfId="23860" xr:uid="{AD4EF424-362C-420C-BF04-9DE8FC55CF1F}"/>
    <cellStyle name="Comma 4 2 2 2 6 2 2 2 2 2" xfId="48436" xr:uid="{BE307C58-6616-499C-87CA-1B2C3A110B6F}"/>
    <cellStyle name="Comma 4 2 2 2 6 2 2 2 3" xfId="36148" xr:uid="{4DE18466-2D28-4A55-A921-C4685248D1B5}"/>
    <cellStyle name="Comma 4 2 2 2 6 2 2 3" xfId="17716" xr:uid="{298B83D3-7FFB-48C7-8D3C-731D46529A55}"/>
    <cellStyle name="Comma 4 2 2 2 6 2 2 3 2" xfId="42292" xr:uid="{F906FD27-B10D-4AD5-AB2A-EC020E4670EC}"/>
    <cellStyle name="Comma 4 2 2 2 6 2 2 4" xfId="30004" xr:uid="{775A6B0D-67EE-424E-8684-B43B73EADF15}"/>
    <cellStyle name="Comma 4 2 2 2 6 2 3" xfId="8500" xr:uid="{A216983D-C59D-40A8-9897-77F91C7649FE}"/>
    <cellStyle name="Comma 4 2 2 2 6 2 3 2" xfId="20788" xr:uid="{027563CC-3B0E-40E4-A115-6140470B4427}"/>
    <cellStyle name="Comma 4 2 2 2 6 2 3 2 2" xfId="45364" xr:uid="{6DDB2DB3-7622-4E38-A225-1B9F13CF2A21}"/>
    <cellStyle name="Comma 4 2 2 2 6 2 3 3" xfId="33076" xr:uid="{AE7EF6BC-B6BB-4743-9562-5E5CC77D94E7}"/>
    <cellStyle name="Comma 4 2 2 2 6 2 4" xfId="14644" xr:uid="{29FEDEB7-F061-4EF0-950E-884D53BF14A9}"/>
    <cellStyle name="Comma 4 2 2 2 6 2 4 2" xfId="39220" xr:uid="{B1A29822-1266-4FB0-956D-940B9DE18166}"/>
    <cellStyle name="Comma 4 2 2 2 6 2 5" xfId="26932" xr:uid="{C54F936A-35FD-4F58-84C5-FEB7ABF990A7}"/>
    <cellStyle name="Comma 4 2 2 2 6 3" xfId="3892" xr:uid="{4D11C98A-63E3-423F-93F0-41C62A549185}"/>
    <cellStyle name="Comma 4 2 2 2 6 3 2" xfId="10036" xr:uid="{7493C625-36EE-4CBF-A788-48DB6D89BF71}"/>
    <cellStyle name="Comma 4 2 2 2 6 3 2 2" xfId="22324" xr:uid="{543F2BCE-75C0-438F-9F23-9622A3CC5BBB}"/>
    <cellStyle name="Comma 4 2 2 2 6 3 2 2 2" xfId="46900" xr:uid="{3CFF68E0-35FD-45C5-BFA5-BC5B47826C60}"/>
    <cellStyle name="Comma 4 2 2 2 6 3 2 3" xfId="34612" xr:uid="{59D31D81-29CC-45EE-B182-20302CF0D0F8}"/>
    <cellStyle name="Comma 4 2 2 2 6 3 3" xfId="16180" xr:uid="{F1E5327C-9F33-47D5-B85B-734E3D51E22B}"/>
    <cellStyle name="Comma 4 2 2 2 6 3 3 2" xfId="40756" xr:uid="{63FBCA5A-7C3C-43B4-8F42-A93CDF572A7E}"/>
    <cellStyle name="Comma 4 2 2 2 6 3 4" xfId="28468" xr:uid="{9957AB01-D34F-43AE-962C-B20FBAFDC55A}"/>
    <cellStyle name="Comma 4 2 2 2 6 4" xfId="6964" xr:uid="{2B235FD5-74E6-41D1-9BD6-A1E5BD93CE56}"/>
    <cellStyle name="Comma 4 2 2 2 6 4 2" xfId="19252" xr:uid="{785023EA-A4E1-4080-8910-51C2183503AB}"/>
    <cellStyle name="Comma 4 2 2 2 6 4 2 2" xfId="43828" xr:uid="{E90B816B-D429-45FA-9528-8E3A3738EC66}"/>
    <cellStyle name="Comma 4 2 2 2 6 4 3" xfId="31540" xr:uid="{75C5A408-619B-4085-B8BA-89718DE4F4B4}"/>
    <cellStyle name="Comma 4 2 2 2 6 5" xfId="13108" xr:uid="{BF16B502-9277-4B6F-937A-437244AAA1FA}"/>
    <cellStyle name="Comma 4 2 2 2 6 5 2" xfId="37684" xr:uid="{C4D90FAE-0228-4115-ABB2-ED3D8B3C5C77}"/>
    <cellStyle name="Comma 4 2 2 2 6 6" xfId="25396" xr:uid="{3E0E3428-C515-460B-BE24-3704C1544312}"/>
    <cellStyle name="Comma 4 2 2 2 7" xfId="1588" xr:uid="{F126B40F-DA56-4264-9FC7-60DA1393B74A}"/>
    <cellStyle name="Comma 4 2 2 2 7 2" xfId="4660" xr:uid="{93F8776F-AD61-4259-874E-3F44F99FC25A}"/>
    <cellStyle name="Comma 4 2 2 2 7 2 2" xfId="10804" xr:uid="{6ED26434-F3D2-4D10-8C57-6C81E09BC224}"/>
    <cellStyle name="Comma 4 2 2 2 7 2 2 2" xfId="23092" xr:uid="{D9479743-7A5B-4812-989B-7884D73BDBB7}"/>
    <cellStyle name="Comma 4 2 2 2 7 2 2 2 2" xfId="47668" xr:uid="{A66DEDFC-2FF6-4586-BC2F-0B32C1FDE3A5}"/>
    <cellStyle name="Comma 4 2 2 2 7 2 2 3" xfId="35380" xr:uid="{DCD289C5-D640-49BC-AD19-EB258BCFC347}"/>
    <cellStyle name="Comma 4 2 2 2 7 2 3" xfId="16948" xr:uid="{B4B6528B-69B4-4EF7-8A55-959922AE59B0}"/>
    <cellStyle name="Comma 4 2 2 2 7 2 3 2" xfId="41524" xr:uid="{941D3AC9-36B8-4C99-AF81-EB777F4C50DC}"/>
    <cellStyle name="Comma 4 2 2 2 7 2 4" xfId="29236" xr:uid="{A96C9490-6173-43C3-8121-8EA240760F6B}"/>
    <cellStyle name="Comma 4 2 2 2 7 3" xfId="7732" xr:uid="{DF644F2E-1BB4-4F1F-A450-64313B0E0D1E}"/>
    <cellStyle name="Comma 4 2 2 2 7 3 2" xfId="20020" xr:uid="{2FE73931-5DBC-4CA9-B92C-FD2066AE8788}"/>
    <cellStyle name="Comma 4 2 2 2 7 3 2 2" xfId="44596" xr:uid="{D017CF2B-85F4-4D44-B2C4-BFFEAFF32FFF}"/>
    <cellStyle name="Comma 4 2 2 2 7 3 3" xfId="32308" xr:uid="{72B72296-054D-4E71-9A4F-FA80057A968E}"/>
    <cellStyle name="Comma 4 2 2 2 7 4" xfId="13876" xr:uid="{E71BB427-CFE7-40EF-9FE0-12D14130749F}"/>
    <cellStyle name="Comma 4 2 2 2 7 4 2" xfId="38452" xr:uid="{4AC55036-7E92-4799-90B9-376D5A641931}"/>
    <cellStyle name="Comma 4 2 2 2 7 5" xfId="26164" xr:uid="{5608E59B-3019-4B2E-BBDA-4491B6089EDF}"/>
    <cellStyle name="Comma 4 2 2 2 8" xfId="3124" xr:uid="{B5C01821-BEF8-4D62-AA2D-2079282726D7}"/>
    <cellStyle name="Comma 4 2 2 2 8 2" xfId="9268" xr:uid="{15532EBE-C8A6-4302-BDB8-D1F651E49DD5}"/>
    <cellStyle name="Comma 4 2 2 2 8 2 2" xfId="21556" xr:uid="{CEF532E3-B283-40B2-999D-F8419266AC37}"/>
    <cellStyle name="Comma 4 2 2 2 8 2 2 2" xfId="46132" xr:uid="{29430062-CAA0-4F55-8A38-8CEAE38EA65D}"/>
    <cellStyle name="Comma 4 2 2 2 8 2 3" xfId="33844" xr:uid="{BD262487-AA86-4F27-9C02-E40347CE663B}"/>
    <cellStyle name="Comma 4 2 2 2 8 3" xfId="15412" xr:uid="{C02E5340-46C2-41E0-A276-BE48047B1BF1}"/>
    <cellStyle name="Comma 4 2 2 2 8 3 2" xfId="39988" xr:uid="{407AC4AF-F307-4A5E-AA2E-74EE9EA254F2}"/>
    <cellStyle name="Comma 4 2 2 2 8 4" xfId="27700" xr:uid="{42EFC6A3-81BE-484E-807A-AED19B276790}"/>
    <cellStyle name="Comma 4 2 2 2 9" xfId="6196" xr:uid="{DEE23F31-48C2-49F6-9C8C-269E97375813}"/>
    <cellStyle name="Comma 4 2 2 2 9 2" xfId="18484" xr:uid="{CAD51933-AFF4-43B5-95D1-E2A5F1AB8DEB}"/>
    <cellStyle name="Comma 4 2 2 2 9 2 2" xfId="43060" xr:uid="{C3EC708F-D412-4A1D-BA9F-128EFA7DFF17}"/>
    <cellStyle name="Comma 4 2 2 2 9 3" xfId="30772" xr:uid="{73F891A6-F4B4-44DA-B45C-76B678BA59A7}"/>
    <cellStyle name="Comma 4 2 2 3" xfId="76" xr:uid="{1EDCFB5C-5D5D-412C-ADAB-D661A01ED3B2}"/>
    <cellStyle name="Comma 4 2 2 3 10" xfId="24652" xr:uid="{E9A6A24A-26DF-4FCE-8887-11DF329DF500}"/>
    <cellStyle name="Comma 4 2 2 3 2" xfId="172" xr:uid="{E2495ABA-6FAD-4AEE-A344-AFEAB6F062E3}"/>
    <cellStyle name="Comma 4 2 2 3 2 2" xfId="364" xr:uid="{412391C6-7E76-4BDA-84DC-35BA029E9B53}"/>
    <cellStyle name="Comma 4 2 2 3 2 2 2" xfId="748" xr:uid="{F9411696-69F7-4574-AE2F-4DCC76DA3DAF}"/>
    <cellStyle name="Comma 4 2 2 3 2 2 2 2" xfId="1516" xr:uid="{C26F38CC-564C-41D9-B665-3EDAD9EA9CB3}"/>
    <cellStyle name="Comma 4 2 2 3 2 2 2 2 2" xfId="3052" xr:uid="{8C10C93C-5B3E-4040-B720-D8A107DA1FBF}"/>
    <cellStyle name="Comma 4 2 2 3 2 2 2 2 2 2" xfId="6124" xr:uid="{0FEEE59F-B5AB-4272-9845-697EE3B7AE27}"/>
    <cellStyle name="Comma 4 2 2 3 2 2 2 2 2 2 2" xfId="12268" xr:uid="{E01173E7-7D02-48EA-BA83-0A9D45A2D2C2}"/>
    <cellStyle name="Comma 4 2 2 3 2 2 2 2 2 2 2 2" xfId="24556" xr:uid="{A57A280B-B3FA-4DB1-A409-06BFEFA361D8}"/>
    <cellStyle name="Comma 4 2 2 3 2 2 2 2 2 2 2 2 2" xfId="49132" xr:uid="{F0634549-A317-438C-9214-6ABD23D68A35}"/>
    <cellStyle name="Comma 4 2 2 3 2 2 2 2 2 2 2 3" xfId="36844" xr:uid="{F979372E-140E-44A2-9009-D07635A03620}"/>
    <cellStyle name="Comma 4 2 2 3 2 2 2 2 2 2 3" xfId="18412" xr:uid="{A3A037BD-FF9F-415D-BB50-02860508F3C4}"/>
    <cellStyle name="Comma 4 2 2 3 2 2 2 2 2 2 3 2" xfId="42988" xr:uid="{E5172CAE-AF12-4616-B4EE-807CF7647BF6}"/>
    <cellStyle name="Comma 4 2 2 3 2 2 2 2 2 2 4" xfId="30700" xr:uid="{38A3871F-5551-4791-91CC-9157D4CA714F}"/>
    <cellStyle name="Comma 4 2 2 3 2 2 2 2 2 3" xfId="9196" xr:uid="{CABBDB4B-4D7E-43C0-A028-F5DC4B943B79}"/>
    <cellStyle name="Comma 4 2 2 3 2 2 2 2 2 3 2" xfId="21484" xr:uid="{A3AE30A4-ED44-45AE-BB1E-EB7F373C0FB6}"/>
    <cellStyle name="Comma 4 2 2 3 2 2 2 2 2 3 2 2" xfId="46060" xr:uid="{F5622E0E-73CB-4465-B8DB-076DBA5D7311}"/>
    <cellStyle name="Comma 4 2 2 3 2 2 2 2 2 3 3" xfId="33772" xr:uid="{05617D66-86D9-40C8-941B-5C9C6C3EA61F}"/>
    <cellStyle name="Comma 4 2 2 3 2 2 2 2 2 4" xfId="15340" xr:uid="{C9628F1A-A6ED-4EA6-B3B6-EC54E72EFBE1}"/>
    <cellStyle name="Comma 4 2 2 3 2 2 2 2 2 4 2" xfId="39916" xr:uid="{2756E689-D9B8-4E7D-8540-589429FDF319}"/>
    <cellStyle name="Comma 4 2 2 3 2 2 2 2 2 5" xfId="27628" xr:uid="{FDF07C79-BC3B-4A75-95E3-6559071FEE8E}"/>
    <cellStyle name="Comma 4 2 2 3 2 2 2 2 3" xfId="4588" xr:uid="{CBD66BB0-3EA0-4A97-B97E-EC6F60ED2DC4}"/>
    <cellStyle name="Comma 4 2 2 3 2 2 2 2 3 2" xfId="10732" xr:uid="{74BD0721-4421-4B5C-8F41-D7A69C5E425E}"/>
    <cellStyle name="Comma 4 2 2 3 2 2 2 2 3 2 2" xfId="23020" xr:uid="{F1AC1B4C-9FA9-46C4-9570-6B5F76F936F5}"/>
    <cellStyle name="Comma 4 2 2 3 2 2 2 2 3 2 2 2" xfId="47596" xr:uid="{0D1B42D4-C77F-4347-B310-C0567371D72A}"/>
    <cellStyle name="Comma 4 2 2 3 2 2 2 2 3 2 3" xfId="35308" xr:uid="{52B36EEB-8703-40E0-B1E0-F20F036718B1}"/>
    <cellStyle name="Comma 4 2 2 3 2 2 2 2 3 3" xfId="16876" xr:uid="{B237CD24-D9A3-4426-8E62-70B2F789AF7C}"/>
    <cellStyle name="Comma 4 2 2 3 2 2 2 2 3 3 2" xfId="41452" xr:uid="{C0132A44-5526-4412-99E1-18AC60536B7E}"/>
    <cellStyle name="Comma 4 2 2 3 2 2 2 2 3 4" xfId="29164" xr:uid="{B7A67B42-B5BA-4C7F-95E8-5F44A8EEE363}"/>
    <cellStyle name="Comma 4 2 2 3 2 2 2 2 4" xfId="7660" xr:uid="{2B5BC07E-2FF7-4D61-B0CC-6249A81C70E0}"/>
    <cellStyle name="Comma 4 2 2 3 2 2 2 2 4 2" xfId="19948" xr:uid="{8139A5AB-C9A2-40B2-A51A-477D0F5B3D6B}"/>
    <cellStyle name="Comma 4 2 2 3 2 2 2 2 4 2 2" xfId="44524" xr:uid="{B8623686-C7D9-4E7D-BF39-F3EC8B2BC2AE}"/>
    <cellStyle name="Comma 4 2 2 3 2 2 2 2 4 3" xfId="32236" xr:uid="{FD594ECC-648A-4F26-B744-CAFF0A5B707F}"/>
    <cellStyle name="Comma 4 2 2 3 2 2 2 2 5" xfId="13804" xr:uid="{6F309003-2DC6-4454-87D9-94DB259225B7}"/>
    <cellStyle name="Comma 4 2 2 3 2 2 2 2 5 2" xfId="38380" xr:uid="{3F5C7E8E-A642-4400-8F44-D4E438ECAB2D}"/>
    <cellStyle name="Comma 4 2 2 3 2 2 2 2 6" xfId="26092" xr:uid="{C0386CBE-6184-479A-B521-34D8C5772DB0}"/>
    <cellStyle name="Comma 4 2 2 3 2 2 2 3" xfId="2284" xr:uid="{A71D725B-F9A2-474F-B934-3B56853C47BA}"/>
    <cellStyle name="Comma 4 2 2 3 2 2 2 3 2" xfId="5356" xr:uid="{4C95D2F3-45AB-4E45-94C1-53CF4A3C1BF3}"/>
    <cellStyle name="Comma 4 2 2 3 2 2 2 3 2 2" xfId="11500" xr:uid="{0D7D3B65-2DC8-486C-A03B-975E2F0C4330}"/>
    <cellStyle name="Comma 4 2 2 3 2 2 2 3 2 2 2" xfId="23788" xr:uid="{748B59CB-8B53-4015-9AD1-DDDFD394C0EF}"/>
    <cellStyle name="Comma 4 2 2 3 2 2 2 3 2 2 2 2" xfId="48364" xr:uid="{B262CCE4-E8F8-44B9-8275-13A3FEE04675}"/>
    <cellStyle name="Comma 4 2 2 3 2 2 2 3 2 2 3" xfId="36076" xr:uid="{58D01E7F-077A-4913-92BA-18F9B4CBD647}"/>
    <cellStyle name="Comma 4 2 2 3 2 2 2 3 2 3" xfId="17644" xr:uid="{B24AAFE5-D9DA-4AD1-A6CD-EEA1FC2B7EB7}"/>
    <cellStyle name="Comma 4 2 2 3 2 2 2 3 2 3 2" xfId="42220" xr:uid="{328F4DAC-FB56-4ADE-BAC7-8E2328A7B883}"/>
    <cellStyle name="Comma 4 2 2 3 2 2 2 3 2 4" xfId="29932" xr:uid="{CCFA6431-FF22-4F9D-B7DA-B5788F1AD3E2}"/>
    <cellStyle name="Comma 4 2 2 3 2 2 2 3 3" xfId="8428" xr:uid="{F8225EB7-E64A-4A74-8382-523F4F98C1B3}"/>
    <cellStyle name="Comma 4 2 2 3 2 2 2 3 3 2" xfId="20716" xr:uid="{876828F3-AD00-4E11-BADB-10601D103A0E}"/>
    <cellStyle name="Comma 4 2 2 3 2 2 2 3 3 2 2" xfId="45292" xr:uid="{92AAA0DA-6983-4FCE-807F-1910E20E8EE9}"/>
    <cellStyle name="Comma 4 2 2 3 2 2 2 3 3 3" xfId="33004" xr:uid="{2313C421-93CE-469C-92DC-A139427C719F}"/>
    <cellStyle name="Comma 4 2 2 3 2 2 2 3 4" xfId="14572" xr:uid="{38F17DF6-E772-41F6-ABED-580D0B378851}"/>
    <cellStyle name="Comma 4 2 2 3 2 2 2 3 4 2" xfId="39148" xr:uid="{BDB5D5E1-27E2-45B5-9C5C-A03A45C9997C}"/>
    <cellStyle name="Comma 4 2 2 3 2 2 2 3 5" xfId="26860" xr:uid="{096746B9-89B5-44E9-A60F-8EE346332899}"/>
    <cellStyle name="Comma 4 2 2 3 2 2 2 4" xfId="3820" xr:uid="{55D599E1-2A35-4C10-A074-63AB7635D99F}"/>
    <cellStyle name="Comma 4 2 2 3 2 2 2 4 2" xfId="9964" xr:uid="{9F99F4F0-E798-4E15-A9DA-85359C952779}"/>
    <cellStyle name="Comma 4 2 2 3 2 2 2 4 2 2" xfId="22252" xr:uid="{863D8D0F-A83D-4FD3-B5FD-43804ECE1A46}"/>
    <cellStyle name="Comma 4 2 2 3 2 2 2 4 2 2 2" xfId="46828" xr:uid="{AE977127-AFD2-4CF5-A605-9F5CFF77DF9D}"/>
    <cellStyle name="Comma 4 2 2 3 2 2 2 4 2 3" xfId="34540" xr:uid="{A54981D8-9421-4A22-B316-59718A6EE85D}"/>
    <cellStyle name="Comma 4 2 2 3 2 2 2 4 3" xfId="16108" xr:uid="{A7C80337-C03C-4BF9-BA79-800DEA4CBF9A}"/>
    <cellStyle name="Comma 4 2 2 3 2 2 2 4 3 2" xfId="40684" xr:uid="{1CD96831-742F-4256-89B1-48BF7411475B}"/>
    <cellStyle name="Comma 4 2 2 3 2 2 2 4 4" xfId="28396" xr:uid="{B1FBA67C-B677-4C26-B0F1-169DF50E472B}"/>
    <cellStyle name="Comma 4 2 2 3 2 2 2 5" xfId="6892" xr:uid="{6513D8B0-892B-45D9-9569-E9EE16446C42}"/>
    <cellStyle name="Comma 4 2 2 3 2 2 2 5 2" xfId="19180" xr:uid="{C1480B49-4EDF-4350-AA17-0D02EC8CE6D4}"/>
    <cellStyle name="Comma 4 2 2 3 2 2 2 5 2 2" xfId="43756" xr:uid="{F9D0DFE6-221E-449E-AFBE-142EF20774D3}"/>
    <cellStyle name="Comma 4 2 2 3 2 2 2 5 3" xfId="31468" xr:uid="{1F4A937C-65BE-4619-BDC3-677F8D472178}"/>
    <cellStyle name="Comma 4 2 2 3 2 2 2 6" xfId="13036" xr:uid="{EF020F87-F492-4D02-9752-F5BBF9389316}"/>
    <cellStyle name="Comma 4 2 2 3 2 2 2 6 2" xfId="37612" xr:uid="{2D0B4EE2-55E4-4294-BE8D-D36E8B8BFA39}"/>
    <cellStyle name="Comma 4 2 2 3 2 2 2 7" xfId="25324" xr:uid="{F41D45E7-DCB5-4020-912A-C47DF18532F2}"/>
    <cellStyle name="Comma 4 2 2 3 2 2 3" xfId="1132" xr:uid="{8C9CC108-B4FC-4A3E-A7D4-8C9A479879ED}"/>
    <cellStyle name="Comma 4 2 2 3 2 2 3 2" xfId="2668" xr:uid="{00B92FCB-FA75-4D5F-BC33-CCD0870BADA5}"/>
    <cellStyle name="Comma 4 2 2 3 2 2 3 2 2" xfId="5740" xr:uid="{71FBEB85-7B36-4D47-AF56-A99832443F84}"/>
    <cellStyle name="Comma 4 2 2 3 2 2 3 2 2 2" xfId="11884" xr:uid="{8AB3AED1-95C5-4368-A764-BF9B61D89E8E}"/>
    <cellStyle name="Comma 4 2 2 3 2 2 3 2 2 2 2" xfId="24172" xr:uid="{7F1845DC-9068-4ECB-948C-40C1B2BDD8D0}"/>
    <cellStyle name="Comma 4 2 2 3 2 2 3 2 2 2 2 2" xfId="48748" xr:uid="{8F446180-EE81-4CC3-BA5E-0496863E6A39}"/>
    <cellStyle name="Comma 4 2 2 3 2 2 3 2 2 2 3" xfId="36460" xr:uid="{0E16808E-3C76-4FDC-A069-EBE02C876483}"/>
    <cellStyle name="Comma 4 2 2 3 2 2 3 2 2 3" xfId="18028" xr:uid="{E9A86582-6D64-4181-97A8-A1EA0430178B}"/>
    <cellStyle name="Comma 4 2 2 3 2 2 3 2 2 3 2" xfId="42604" xr:uid="{CE9334B2-77E9-4B36-8EDD-3D2D9ED280AC}"/>
    <cellStyle name="Comma 4 2 2 3 2 2 3 2 2 4" xfId="30316" xr:uid="{D5425752-4BB4-49A5-BB73-592BDEBD6EAD}"/>
    <cellStyle name="Comma 4 2 2 3 2 2 3 2 3" xfId="8812" xr:uid="{1F4901F8-CBBE-4E4C-8091-C0F8D3C957C4}"/>
    <cellStyle name="Comma 4 2 2 3 2 2 3 2 3 2" xfId="21100" xr:uid="{BA761979-097F-433D-BB00-BE040BBE4620}"/>
    <cellStyle name="Comma 4 2 2 3 2 2 3 2 3 2 2" xfId="45676" xr:uid="{3D37FF36-EDD8-4E4A-86DD-F6C60B1DC25B}"/>
    <cellStyle name="Comma 4 2 2 3 2 2 3 2 3 3" xfId="33388" xr:uid="{B695B730-6ACC-46F6-83E2-A0B2DCDDE129}"/>
    <cellStyle name="Comma 4 2 2 3 2 2 3 2 4" xfId="14956" xr:uid="{250E8ECB-C0E4-4197-AD5F-A10F4BABF655}"/>
    <cellStyle name="Comma 4 2 2 3 2 2 3 2 4 2" xfId="39532" xr:uid="{9A4B3A91-8E37-457B-B6E9-5C107D099F86}"/>
    <cellStyle name="Comma 4 2 2 3 2 2 3 2 5" xfId="27244" xr:uid="{8B8EE862-4646-4266-A66B-3041BD0D6CB0}"/>
    <cellStyle name="Comma 4 2 2 3 2 2 3 3" xfId="4204" xr:uid="{6F370E7C-4647-4C11-B012-C646221EB1B5}"/>
    <cellStyle name="Comma 4 2 2 3 2 2 3 3 2" xfId="10348" xr:uid="{17600BC4-9B87-4558-8C20-CACC4CDBC437}"/>
    <cellStyle name="Comma 4 2 2 3 2 2 3 3 2 2" xfId="22636" xr:uid="{EE655D6B-7299-45B1-B94D-3390FA871549}"/>
    <cellStyle name="Comma 4 2 2 3 2 2 3 3 2 2 2" xfId="47212" xr:uid="{C67F9EC2-6763-45FB-9AA4-4F26D1258A0F}"/>
    <cellStyle name="Comma 4 2 2 3 2 2 3 3 2 3" xfId="34924" xr:uid="{BD400EC1-AE66-4A7A-99CB-64F8B0737F98}"/>
    <cellStyle name="Comma 4 2 2 3 2 2 3 3 3" xfId="16492" xr:uid="{CC2F8C3D-BFAE-4A6D-96FF-E1B1706B01E0}"/>
    <cellStyle name="Comma 4 2 2 3 2 2 3 3 3 2" xfId="41068" xr:uid="{95A0E8E2-19B1-4B7A-A542-5393A7A123A2}"/>
    <cellStyle name="Comma 4 2 2 3 2 2 3 3 4" xfId="28780" xr:uid="{991914B1-87A4-4270-AF6C-AB3B7F0596DA}"/>
    <cellStyle name="Comma 4 2 2 3 2 2 3 4" xfId="7276" xr:uid="{5F839DEF-17EA-4AF5-9BB9-B91F8A62AC7D}"/>
    <cellStyle name="Comma 4 2 2 3 2 2 3 4 2" xfId="19564" xr:uid="{2BD28F62-98F3-43C5-977C-A7C0A9E7A814}"/>
    <cellStyle name="Comma 4 2 2 3 2 2 3 4 2 2" xfId="44140" xr:uid="{FBCD3774-9503-4677-AEB1-A703CAC6A300}"/>
    <cellStyle name="Comma 4 2 2 3 2 2 3 4 3" xfId="31852" xr:uid="{E082EDFB-DE4F-41D4-847F-FFD1735AF34B}"/>
    <cellStyle name="Comma 4 2 2 3 2 2 3 5" xfId="13420" xr:uid="{942649F4-6630-4242-A13B-8A2830175CC9}"/>
    <cellStyle name="Comma 4 2 2 3 2 2 3 5 2" xfId="37996" xr:uid="{8E98E4A4-1139-4BA0-ACB0-E73638947E95}"/>
    <cellStyle name="Comma 4 2 2 3 2 2 3 6" xfId="25708" xr:uid="{5A92FD3B-86C9-4BD6-85F6-02355F24EFEE}"/>
    <cellStyle name="Comma 4 2 2 3 2 2 4" xfId="1900" xr:uid="{41481FDC-2349-4CC2-A641-FFF4865D8C5E}"/>
    <cellStyle name="Comma 4 2 2 3 2 2 4 2" xfId="4972" xr:uid="{072EE8C2-35C4-42B7-88C5-221596509CC8}"/>
    <cellStyle name="Comma 4 2 2 3 2 2 4 2 2" xfId="11116" xr:uid="{FEA48373-5FF9-4685-A2E5-E2994FE5C95C}"/>
    <cellStyle name="Comma 4 2 2 3 2 2 4 2 2 2" xfId="23404" xr:uid="{F9BB97F2-FD88-4552-B590-1E938447F62A}"/>
    <cellStyle name="Comma 4 2 2 3 2 2 4 2 2 2 2" xfId="47980" xr:uid="{67592F1D-1C72-4A4E-B702-DCEBADF71ABC}"/>
    <cellStyle name="Comma 4 2 2 3 2 2 4 2 2 3" xfId="35692" xr:uid="{92084664-EBB3-4159-9112-7EC052497703}"/>
    <cellStyle name="Comma 4 2 2 3 2 2 4 2 3" xfId="17260" xr:uid="{8D4A9D1E-37E2-4157-9A35-0AFDD429EB7C}"/>
    <cellStyle name="Comma 4 2 2 3 2 2 4 2 3 2" xfId="41836" xr:uid="{7717767B-65C2-4BD1-B6A1-754879E18231}"/>
    <cellStyle name="Comma 4 2 2 3 2 2 4 2 4" xfId="29548" xr:uid="{2DAE8A2E-6D94-4EA1-BEAE-4AED4146861C}"/>
    <cellStyle name="Comma 4 2 2 3 2 2 4 3" xfId="8044" xr:uid="{1EFBD8C5-C1BC-4205-A7BB-849EEA6ED354}"/>
    <cellStyle name="Comma 4 2 2 3 2 2 4 3 2" xfId="20332" xr:uid="{36E342E1-F464-4B7F-8D27-EDC5F228EE12}"/>
    <cellStyle name="Comma 4 2 2 3 2 2 4 3 2 2" xfId="44908" xr:uid="{2A172F50-C10C-4404-A732-9C6F1E8611C4}"/>
    <cellStyle name="Comma 4 2 2 3 2 2 4 3 3" xfId="32620" xr:uid="{F110AFA2-D290-48A0-92BD-CA9A74A6AC9E}"/>
    <cellStyle name="Comma 4 2 2 3 2 2 4 4" xfId="14188" xr:uid="{03330C73-2D0D-4B71-B651-7E85FC30B38F}"/>
    <cellStyle name="Comma 4 2 2 3 2 2 4 4 2" xfId="38764" xr:uid="{4214EFC5-A846-4FDA-B989-395DC00B7BF7}"/>
    <cellStyle name="Comma 4 2 2 3 2 2 4 5" xfId="26476" xr:uid="{0A7DEC53-FD34-49FD-884D-9B0242B58F50}"/>
    <cellStyle name="Comma 4 2 2 3 2 2 5" xfId="3436" xr:uid="{CA1F910E-91ED-47D0-BC1D-360DFDF40C00}"/>
    <cellStyle name="Comma 4 2 2 3 2 2 5 2" xfId="9580" xr:uid="{1A89858C-98DB-4287-8DF0-1A09580501D8}"/>
    <cellStyle name="Comma 4 2 2 3 2 2 5 2 2" xfId="21868" xr:uid="{0D1570F1-A0A1-4AA0-9B6C-F401A9A9258A}"/>
    <cellStyle name="Comma 4 2 2 3 2 2 5 2 2 2" xfId="46444" xr:uid="{80817C6B-4A0C-4581-AD35-381AD0A518E0}"/>
    <cellStyle name="Comma 4 2 2 3 2 2 5 2 3" xfId="34156" xr:uid="{DCC92E56-6BF5-4411-A57F-2B919F7CF5FC}"/>
    <cellStyle name="Comma 4 2 2 3 2 2 5 3" xfId="15724" xr:uid="{38F4AECD-046D-42D2-988A-0B41F499D142}"/>
    <cellStyle name="Comma 4 2 2 3 2 2 5 3 2" xfId="40300" xr:uid="{E67B38E8-E940-4F8E-BB05-5BCDFC4912E2}"/>
    <cellStyle name="Comma 4 2 2 3 2 2 5 4" xfId="28012" xr:uid="{4B9962EB-9078-4D17-AF90-90D6B47C2C1A}"/>
    <cellStyle name="Comma 4 2 2 3 2 2 6" xfId="6508" xr:uid="{D2C207A9-26E0-4C5D-B7D7-A930431072BB}"/>
    <cellStyle name="Comma 4 2 2 3 2 2 6 2" xfId="18796" xr:uid="{6917F03D-B856-4954-8F71-ECCA0FAC763C}"/>
    <cellStyle name="Comma 4 2 2 3 2 2 6 2 2" xfId="43372" xr:uid="{334BBFAD-CB16-4EAF-BC2C-8A3A276E3D8A}"/>
    <cellStyle name="Comma 4 2 2 3 2 2 6 3" xfId="31084" xr:uid="{F3D040A3-E46F-4FCD-B603-C0B125F4B236}"/>
    <cellStyle name="Comma 4 2 2 3 2 2 7" xfId="12652" xr:uid="{F9249905-D70D-4C6B-A874-3FF94E090F38}"/>
    <cellStyle name="Comma 4 2 2 3 2 2 7 2" xfId="37228" xr:uid="{95285A18-078D-411B-87DA-59B1CBC0B1FA}"/>
    <cellStyle name="Comma 4 2 2 3 2 2 8" xfId="24940" xr:uid="{12D2ADD9-34BA-4F93-A552-4AAD5740FC37}"/>
    <cellStyle name="Comma 4 2 2 3 2 3" xfId="556" xr:uid="{6543A49C-2E5D-4C4E-8AD3-8C7760376662}"/>
    <cellStyle name="Comma 4 2 2 3 2 3 2" xfId="1324" xr:uid="{130F54CD-0ADE-41ED-AF8E-A30F491644CB}"/>
    <cellStyle name="Comma 4 2 2 3 2 3 2 2" xfId="2860" xr:uid="{53E3A824-A505-4814-B964-6C264B96614A}"/>
    <cellStyle name="Comma 4 2 2 3 2 3 2 2 2" xfId="5932" xr:uid="{07188B58-08A5-4FAC-923D-A53C6C249A1A}"/>
    <cellStyle name="Comma 4 2 2 3 2 3 2 2 2 2" xfId="12076" xr:uid="{87883ADE-E24E-4275-B820-802C5CF5FDA1}"/>
    <cellStyle name="Comma 4 2 2 3 2 3 2 2 2 2 2" xfId="24364" xr:uid="{AAEE1C85-500C-41EC-9ECA-1DF5FAE4B03D}"/>
    <cellStyle name="Comma 4 2 2 3 2 3 2 2 2 2 2 2" xfId="48940" xr:uid="{78363A42-FEA9-46EF-9840-781F9BF5DBE7}"/>
    <cellStyle name="Comma 4 2 2 3 2 3 2 2 2 2 3" xfId="36652" xr:uid="{52CA4650-534C-406C-A7B5-B57322BF81D5}"/>
    <cellStyle name="Comma 4 2 2 3 2 3 2 2 2 3" xfId="18220" xr:uid="{C963085A-5E31-4C96-9528-E16FFF0B1C98}"/>
    <cellStyle name="Comma 4 2 2 3 2 3 2 2 2 3 2" xfId="42796" xr:uid="{C500E421-68DA-4140-A34B-30E79EBFF36D}"/>
    <cellStyle name="Comma 4 2 2 3 2 3 2 2 2 4" xfId="30508" xr:uid="{110ABD60-8471-4F13-80F3-255CAF608F40}"/>
    <cellStyle name="Comma 4 2 2 3 2 3 2 2 3" xfId="9004" xr:uid="{7773D423-E5E9-4233-8F0C-E62548983699}"/>
    <cellStyle name="Comma 4 2 2 3 2 3 2 2 3 2" xfId="21292" xr:uid="{9CE802B9-8B55-4CF5-B898-DF5ECF026CB4}"/>
    <cellStyle name="Comma 4 2 2 3 2 3 2 2 3 2 2" xfId="45868" xr:uid="{7F82B6F3-3FB4-46C1-9277-8F6775E80AD0}"/>
    <cellStyle name="Comma 4 2 2 3 2 3 2 2 3 3" xfId="33580" xr:uid="{A0D593EB-E6FD-4173-ADF2-EB3BA2E10E9B}"/>
    <cellStyle name="Comma 4 2 2 3 2 3 2 2 4" xfId="15148" xr:uid="{EC417340-995C-48AF-A4F2-7D9D3CEEDF6E}"/>
    <cellStyle name="Comma 4 2 2 3 2 3 2 2 4 2" xfId="39724" xr:uid="{29A18597-6271-45FF-9820-C87DAAAFDC43}"/>
    <cellStyle name="Comma 4 2 2 3 2 3 2 2 5" xfId="27436" xr:uid="{F5B80216-A471-4A1B-97CF-1E88A6C014FB}"/>
    <cellStyle name="Comma 4 2 2 3 2 3 2 3" xfId="4396" xr:uid="{74CF3784-D232-4BD9-B511-0F48FF5B53E8}"/>
    <cellStyle name="Comma 4 2 2 3 2 3 2 3 2" xfId="10540" xr:uid="{24B1787F-E201-4DFD-9B75-1800A44C95A1}"/>
    <cellStyle name="Comma 4 2 2 3 2 3 2 3 2 2" xfId="22828" xr:uid="{21E84AF6-67A2-48B3-955C-8F1EDFEE40F0}"/>
    <cellStyle name="Comma 4 2 2 3 2 3 2 3 2 2 2" xfId="47404" xr:uid="{F4E6913B-7678-43C5-8B97-355D0AE66795}"/>
    <cellStyle name="Comma 4 2 2 3 2 3 2 3 2 3" xfId="35116" xr:uid="{416386BB-B1BB-4C81-B49B-0275D8C7BE18}"/>
    <cellStyle name="Comma 4 2 2 3 2 3 2 3 3" xfId="16684" xr:uid="{628AF911-BBC8-4778-83A1-1246375FF0F2}"/>
    <cellStyle name="Comma 4 2 2 3 2 3 2 3 3 2" xfId="41260" xr:uid="{5417C21F-D64B-43F2-85EC-1988FAE7E9BD}"/>
    <cellStyle name="Comma 4 2 2 3 2 3 2 3 4" xfId="28972" xr:uid="{00DAC3CA-BAFE-4F65-9BDA-45AEE2CD3C69}"/>
    <cellStyle name="Comma 4 2 2 3 2 3 2 4" xfId="7468" xr:uid="{0C784B49-8590-48B8-AC05-40304A43F411}"/>
    <cellStyle name="Comma 4 2 2 3 2 3 2 4 2" xfId="19756" xr:uid="{711E9E65-6E9C-4581-AECA-052BCC1AED8A}"/>
    <cellStyle name="Comma 4 2 2 3 2 3 2 4 2 2" xfId="44332" xr:uid="{E21981EE-FB6E-4231-BF1D-38133A5301CC}"/>
    <cellStyle name="Comma 4 2 2 3 2 3 2 4 3" xfId="32044" xr:uid="{13F295E0-3CD4-4C84-AB85-0B95AAA43299}"/>
    <cellStyle name="Comma 4 2 2 3 2 3 2 5" xfId="13612" xr:uid="{88D0DAEA-3943-49D7-935A-21C07445F3C5}"/>
    <cellStyle name="Comma 4 2 2 3 2 3 2 5 2" xfId="38188" xr:uid="{587FCE25-064D-4261-B145-EFE03783C099}"/>
    <cellStyle name="Comma 4 2 2 3 2 3 2 6" xfId="25900" xr:uid="{7249C8A5-1331-483C-AAC2-32D2247FA9B1}"/>
    <cellStyle name="Comma 4 2 2 3 2 3 3" xfId="2092" xr:uid="{E4AD32F8-F16D-4CF1-9F96-DCBE6C982E3E}"/>
    <cellStyle name="Comma 4 2 2 3 2 3 3 2" xfId="5164" xr:uid="{DAD6ED85-3A66-43D4-9CA9-0F8E17544640}"/>
    <cellStyle name="Comma 4 2 2 3 2 3 3 2 2" xfId="11308" xr:uid="{D09927D3-F815-42A0-8F25-29A49C1B43B9}"/>
    <cellStyle name="Comma 4 2 2 3 2 3 3 2 2 2" xfId="23596" xr:uid="{FF89FD19-CA65-4838-A940-FFDBDCA0FDE0}"/>
    <cellStyle name="Comma 4 2 2 3 2 3 3 2 2 2 2" xfId="48172" xr:uid="{74A8C509-0CD3-43A9-8218-D94A72227D71}"/>
    <cellStyle name="Comma 4 2 2 3 2 3 3 2 2 3" xfId="35884" xr:uid="{D5C4F0B1-10F9-4A7F-9068-56594D293D8D}"/>
    <cellStyle name="Comma 4 2 2 3 2 3 3 2 3" xfId="17452" xr:uid="{C697CC1B-5F1D-4BA0-888F-33F6DB945B34}"/>
    <cellStyle name="Comma 4 2 2 3 2 3 3 2 3 2" xfId="42028" xr:uid="{5FD6A761-EE8D-441E-8617-0ABD4FF25272}"/>
    <cellStyle name="Comma 4 2 2 3 2 3 3 2 4" xfId="29740" xr:uid="{3953C319-504C-49F3-BA27-249FCD934943}"/>
    <cellStyle name="Comma 4 2 2 3 2 3 3 3" xfId="8236" xr:uid="{1C4CE4B1-32C6-4BEE-AC81-8FFA3C9F01E9}"/>
    <cellStyle name="Comma 4 2 2 3 2 3 3 3 2" xfId="20524" xr:uid="{82415F35-C7CD-40B2-B765-54745D73C535}"/>
    <cellStyle name="Comma 4 2 2 3 2 3 3 3 2 2" xfId="45100" xr:uid="{B1250F96-5C75-4C57-97D8-714B983962FF}"/>
    <cellStyle name="Comma 4 2 2 3 2 3 3 3 3" xfId="32812" xr:uid="{0A032D88-3AEF-4E04-993D-288227C8C744}"/>
    <cellStyle name="Comma 4 2 2 3 2 3 3 4" xfId="14380" xr:uid="{BB41CA82-256F-4636-9665-AF92A2D008F2}"/>
    <cellStyle name="Comma 4 2 2 3 2 3 3 4 2" xfId="38956" xr:uid="{9A4942B3-27F5-4022-A7E7-B8C2A34A1E7A}"/>
    <cellStyle name="Comma 4 2 2 3 2 3 3 5" xfId="26668" xr:uid="{2D35316D-DAAA-49F7-8708-FC639CB9AA36}"/>
    <cellStyle name="Comma 4 2 2 3 2 3 4" xfId="3628" xr:uid="{7C8496D2-1150-4A36-8435-75724706167E}"/>
    <cellStyle name="Comma 4 2 2 3 2 3 4 2" xfId="9772" xr:uid="{1109E384-87E4-4FCE-B079-F0EC9359CF9F}"/>
    <cellStyle name="Comma 4 2 2 3 2 3 4 2 2" xfId="22060" xr:uid="{F45C75BF-3474-4BE4-A870-C4F53A806D7A}"/>
    <cellStyle name="Comma 4 2 2 3 2 3 4 2 2 2" xfId="46636" xr:uid="{5ABBA94F-4F44-4D30-BF05-4E5E14863EBF}"/>
    <cellStyle name="Comma 4 2 2 3 2 3 4 2 3" xfId="34348" xr:uid="{5FDB1331-D960-4810-A230-80A3B5C04DE3}"/>
    <cellStyle name="Comma 4 2 2 3 2 3 4 3" xfId="15916" xr:uid="{781A0C3D-7534-4B4E-AE06-501C284EC7D1}"/>
    <cellStyle name="Comma 4 2 2 3 2 3 4 3 2" xfId="40492" xr:uid="{BAEBB662-C2A6-4172-86CC-E593FD39AD09}"/>
    <cellStyle name="Comma 4 2 2 3 2 3 4 4" xfId="28204" xr:uid="{DF6E7101-1750-4718-991E-C9DB6F29DC72}"/>
    <cellStyle name="Comma 4 2 2 3 2 3 5" xfId="6700" xr:uid="{DA6E7AC3-E2F5-4FA4-AF5C-1C891DDCE1A7}"/>
    <cellStyle name="Comma 4 2 2 3 2 3 5 2" xfId="18988" xr:uid="{5038537F-9CC1-4E28-8AB8-04E961B1840E}"/>
    <cellStyle name="Comma 4 2 2 3 2 3 5 2 2" xfId="43564" xr:uid="{D3F3D659-227D-46E4-954C-4FE102A3C120}"/>
    <cellStyle name="Comma 4 2 2 3 2 3 5 3" xfId="31276" xr:uid="{7C41124E-3D5C-4B36-9026-05EA816BB218}"/>
    <cellStyle name="Comma 4 2 2 3 2 3 6" xfId="12844" xr:uid="{5686E0DB-4953-4CD2-8DC1-51927950F47F}"/>
    <cellStyle name="Comma 4 2 2 3 2 3 6 2" xfId="37420" xr:uid="{085EE163-E66F-4CFC-8156-22CA754C6B6D}"/>
    <cellStyle name="Comma 4 2 2 3 2 3 7" xfId="25132" xr:uid="{1A6D676E-17F5-42FA-8BED-A5F451532AA0}"/>
    <cellStyle name="Comma 4 2 2 3 2 4" xfId="940" xr:uid="{D6FE8896-B248-402E-943D-35B1178D6D9E}"/>
    <cellStyle name="Comma 4 2 2 3 2 4 2" xfId="2476" xr:uid="{952E80C4-76DD-4DD1-9914-12A15954D9AC}"/>
    <cellStyle name="Comma 4 2 2 3 2 4 2 2" xfId="5548" xr:uid="{F5381124-6ADA-407C-9D6C-DCCA5424D551}"/>
    <cellStyle name="Comma 4 2 2 3 2 4 2 2 2" xfId="11692" xr:uid="{EA003E12-5114-4AA0-8C58-1087FA5973DC}"/>
    <cellStyle name="Comma 4 2 2 3 2 4 2 2 2 2" xfId="23980" xr:uid="{3C78F535-F6B2-4898-944D-71489B1C6A27}"/>
    <cellStyle name="Comma 4 2 2 3 2 4 2 2 2 2 2" xfId="48556" xr:uid="{5AA9E0D1-8548-4768-887B-A18E2C93589D}"/>
    <cellStyle name="Comma 4 2 2 3 2 4 2 2 2 3" xfId="36268" xr:uid="{EBE8F14C-3D25-454E-8CC1-16AD1F8BD566}"/>
    <cellStyle name="Comma 4 2 2 3 2 4 2 2 3" xfId="17836" xr:uid="{5E6305F1-09E7-4D7D-8330-DD7F1AEAE3FC}"/>
    <cellStyle name="Comma 4 2 2 3 2 4 2 2 3 2" xfId="42412" xr:uid="{AD5E6F34-80B4-408F-952F-C6D6E841CC82}"/>
    <cellStyle name="Comma 4 2 2 3 2 4 2 2 4" xfId="30124" xr:uid="{C9EDFDF2-A1BD-4A88-B3E4-EF41B0408160}"/>
    <cellStyle name="Comma 4 2 2 3 2 4 2 3" xfId="8620" xr:uid="{70708E25-6C8C-4BFF-BE32-1D0839A84E78}"/>
    <cellStyle name="Comma 4 2 2 3 2 4 2 3 2" xfId="20908" xr:uid="{D43E70AF-50FD-4725-8632-81579D9335CE}"/>
    <cellStyle name="Comma 4 2 2 3 2 4 2 3 2 2" xfId="45484" xr:uid="{17153FDE-1508-4381-99DA-7743F4B09FAF}"/>
    <cellStyle name="Comma 4 2 2 3 2 4 2 3 3" xfId="33196" xr:uid="{3D2BFCE6-AC21-4092-850E-76E7B1511A61}"/>
    <cellStyle name="Comma 4 2 2 3 2 4 2 4" xfId="14764" xr:uid="{CDA64251-EA7A-458A-B6D6-BE53C29CD3F5}"/>
    <cellStyle name="Comma 4 2 2 3 2 4 2 4 2" xfId="39340" xr:uid="{E339E615-7CAE-41F6-A363-896E6347216F}"/>
    <cellStyle name="Comma 4 2 2 3 2 4 2 5" xfId="27052" xr:uid="{D00F6AE5-8A61-44E2-976D-F1536AA49467}"/>
    <cellStyle name="Comma 4 2 2 3 2 4 3" xfId="4012" xr:uid="{1778DB4A-11C8-4291-93EC-24CE550D27E2}"/>
    <cellStyle name="Comma 4 2 2 3 2 4 3 2" xfId="10156" xr:uid="{B460C67B-F8FC-4A50-9C08-A27240E30FF0}"/>
    <cellStyle name="Comma 4 2 2 3 2 4 3 2 2" xfId="22444" xr:uid="{DAABF6EE-40B4-46DF-8EE9-17EFA1D7F8D0}"/>
    <cellStyle name="Comma 4 2 2 3 2 4 3 2 2 2" xfId="47020" xr:uid="{18DE056B-A599-486C-A050-095FD5C4D303}"/>
    <cellStyle name="Comma 4 2 2 3 2 4 3 2 3" xfId="34732" xr:uid="{9246AB28-7166-4A1F-9BF5-17D3CB55176B}"/>
    <cellStyle name="Comma 4 2 2 3 2 4 3 3" xfId="16300" xr:uid="{CDE6598D-C128-4603-9F7E-F4CBACEB77D7}"/>
    <cellStyle name="Comma 4 2 2 3 2 4 3 3 2" xfId="40876" xr:uid="{5247D5C5-93BE-4F3D-B199-79B9D629BDE8}"/>
    <cellStyle name="Comma 4 2 2 3 2 4 3 4" xfId="28588" xr:uid="{ED47967B-45C7-4945-ABE1-15B7EE1A4D34}"/>
    <cellStyle name="Comma 4 2 2 3 2 4 4" xfId="7084" xr:uid="{E3048D61-5AC5-4AC9-8692-8EA4561FA790}"/>
    <cellStyle name="Comma 4 2 2 3 2 4 4 2" xfId="19372" xr:uid="{19C9BC5D-EAFD-4C6E-84CB-B469543903B7}"/>
    <cellStyle name="Comma 4 2 2 3 2 4 4 2 2" xfId="43948" xr:uid="{700E2A43-3F51-4FD7-AB36-F21E4CCF687B}"/>
    <cellStyle name="Comma 4 2 2 3 2 4 4 3" xfId="31660" xr:uid="{7B2F693D-EA90-4D70-8AC5-3BD3DDC6C856}"/>
    <cellStyle name="Comma 4 2 2 3 2 4 5" xfId="13228" xr:uid="{C7118F90-1583-4A41-9702-62B64CD31F39}"/>
    <cellStyle name="Comma 4 2 2 3 2 4 5 2" xfId="37804" xr:uid="{BBF37C07-76DF-4966-BF2E-8531F5B987E7}"/>
    <cellStyle name="Comma 4 2 2 3 2 4 6" xfId="25516" xr:uid="{A6BB3CDD-89BA-4B46-A88C-102D53CB0C02}"/>
    <cellStyle name="Comma 4 2 2 3 2 5" xfId="1708" xr:uid="{A4096675-494D-4441-AC9B-EF2A49D6F58E}"/>
    <cellStyle name="Comma 4 2 2 3 2 5 2" xfId="4780" xr:uid="{899BA7A1-70E9-4684-A99C-909E5BE12A93}"/>
    <cellStyle name="Comma 4 2 2 3 2 5 2 2" xfId="10924" xr:uid="{3AC08334-8251-46F1-B70D-469F0E8D3B58}"/>
    <cellStyle name="Comma 4 2 2 3 2 5 2 2 2" xfId="23212" xr:uid="{91FF254C-2351-4EAF-A7F6-3A5382E1853F}"/>
    <cellStyle name="Comma 4 2 2 3 2 5 2 2 2 2" xfId="47788" xr:uid="{791EC790-98D9-4E80-8466-9FD80C670A5E}"/>
    <cellStyle name="Comma 4 2 2 3 2 5 2 2 3" xfId="35500" xr:uid="{DD2784D2-F86D-4D60-9FA7-D11E4D9044DE}"/>
    <cellStyle name="Comma 4 2 2 3 2 5 2 3" xfId="17068" xr:uid="{352222C7-6672-4DE1-A2A2-2799F485176A}"/>
    <cellStyle name="Comma 4 2 2 3 2 5 2 3 2" xfId="41644" xr:uid="{D4C24B0E-B588-4702-B2BA-873DC5258F1C}"/>
    <cellStyle name="Comma 4 2 2 3 2 5 2 4" xfId="29356" xr:uid="{658AFC19-12B0-4023-B3A5-571DA741ADA5}"/>
    <cellStyle name="Comma 4 2 2 3 2 5 3" xfId="7852" xr:uid="{6BF11853-663F-414A-A896-FF8D85A4C4C3}"/>
    <cellStyle name="Comma 4 2 2 3 2 5 3 2" xfId="20140" xr:uid="{D1A6213A-A73C-4FD1-B2FB-E83C78B7D4CD}"/>
    <cellStyle name="Comma 4 2 2 3 2 5 3 2 2" xfId="44716" xr:uid="{746CEB75-5D7E-45D2-8982-418F92667E4C}"/>
    <cellStyle name="Comma 4 2 2 3 2 5 3 3" xfId="32428" xr:uid="{1A34040A-628A-455E-BC5E-D6DE6CBDF7F9}"/>
    <cellStyle name="Comma 4 2 2 3 2 5 4" xfId="13996" xr:uid="{1A545375-14EC-4ECB-A5F7-883224A4E720}"/>
    <cellStyle name="Comma 4 2 2 3 2 5 4 2" xfId="38572" xr:uid="{4832868E-283A-44E4-B946-C58737DB4064}"/>
    <cellStyle name="Comma 4 2 2 3 2 5 5" xfId="26284" xr:uid="{EACC4598-FD3E-4AFC-853C-3B17849D2CCC}"/>
    <cellStyle name="Comma 4 2 2 3 2 6" xfId="3244" xr:uid="{5DED42B5-A671-49C8-90B5-063E453A11C3}"/>
    <cellStyle name="Comma 4 2 2 3 2 6 2" xfId="9388" xr:uid="{305DE2BC-75ED-48E3-8E1F-F81C073B4AAF}"/>
    <cellStyle name="Comma 4 2 2 3 2 6 2 2" xfId="21676" xr:uid="{8CA38B09-CA13-462F-99B1-AD380F9D3E18}"/>
    <cellStyle name="Comma 4 2 2 3 2 6 2 2 2" xfId="46252" xr:uid="{2D4F376D-7F04-486B-89ED-F8BB146B46BD}"/>
    <cellStyle name="Comma 4 2 2 3 2 6 2 3" xfId="33964" xr:uid="{7EF8919F-0014-4AB4-9843-34586AD765AC}"/>
    <cellStyle name="Comma 4 2 2 3 2 6 3" xfId="15532" xr:uid="{BA4E4EE6-F4BB-4534-AD9A-948D1F5BFC6A}"/>
    <cellStyle name="Comma 4 2 2 3 2 6 3 2" xfId="40108" xr:uid="{8DA9F3BC-CD24-4022-9882-01574FF05FCB}"/>
    <cellStyle name="Comma 4 2 2 3 2 6 4" xfId="27820" xr:uid="{B380AAE7-1890-4098-A017-7A65638AEF47}"/>
    <cellStyle name="Comma 4 2 2 3 2 7" xfId="6316" xr:uid="{AAC50216-CCE2-4036-91B3-7FDCCF8DBEED}"/>
    <cellStyle name="Comma 4 2 2 3 2 7 2" xfId="18604" xr:uid="{D9407026-DE54-47E2-AE8D-B56D194224C1}"/>
    <cellStyle name="Comma 4 2 2 3 2 7 2 2" xfId="43180" xr:uid="{9E055601-6AFF-4F45-AE3C-0BEC27BC3D6F}"/>
    <cellStyle name="Comma 4 2 2 3 2 7 3" xfId="30892" xr:uid="{8E93BD73-8670-4B72-8CDC-39E4618057FC}"/>
    <cellStyle name="Comma 4 2 2 3 2 8" xfId="12460" xr:uid="{B7289742-3281-4B4E-95C0-24D4E37887A3}"/>
    <cellStyle name="Comma 4 2 2 3 2 8 2" xfId="37036" xr:uid="{62125040-FDC1-4953-8E06-1434A931CD21}"/>
    <cellStyle name="Comma 4 2 2 3 2 9" xfId="24748" xr:uid="{46454663-513C-4A0B-B2D7-A8F7803BF712}"/>
    <cellStyle name="Comma 4 2 2 3 3" xfId="268" xr:uid="{19696DEE-679E-4E63-986D-A145DF968DC1}"/>
    <cellStyle name="Comma 4 2 2 3 3 2" xfId="652" xr:uid="{FFFF160D-AE7A-443E-849B-48F1B8FA0364}"/>
    <cellStyle name="Comma 4 2 2 3 3 2 2" xfId="1420" xr:uid="{D78F6AA6-8964-4981-8448-1039EFFD6BBA}"/>
    <cellStyle name="Comma 4 2 2 3 3 2 2 2" xfId="2956" xr:uid="{5E30D7E4-A2F9-41EC-B21F-E2F0CAE7C497}"/>
    <cellStyle name="Comma 4 2 2 3 3 2 2 2 2" xfId="6028" xr:uid="{F1356AAA-595F-4547-BFE0-5474173C04FF}"/>
    <cellStyle name="Comma 4 2 2 3 3 2 2 2 2 2" xfId="12172" xr:uid="{3CEE35BA-DC2C-40C6-89CD-1B260741CBE7}"/>
    <cellStyle name="Comma 4 2 2 3 3 2 2 2 2 2 2" xfId="24460" xr:uid="{C04EA0E2-E783-424B-B96F-01DA673B3A23}"/>
    <cellStyle name="Comma 4 2 2 3 3 2 2 2 2 2 2 2" xfId="49036" xr:uid="{8B60F552-70FD-494D-98A4-BBA08D05BF42}"/>
    <cellStyle name="Comma 4 2 2 3 3 2 2 2 2 2 3" xfId="36748" xr:uid="{447D1C47-68A9-406D-8295-B857BE94F597}"/>
    <cellStyle name="Comma 4 2 2 3 3 2 2 2 2 3" xfId="18316" xr:uid="{EF5E295E-2BCB-4762-B848-90867D769437}"/>
    <cellStyle name="Comma 4 2 2 3 3 2 2 2 2 3 2" xfId="42892" xr:uid="{67886505-AAFD-4C7C-A322-179B574D54F6}"/>
    <cellStyle name="Comma 4 2 2 3 3 2 2 2 2 4" xfId="30604" xr:uid="{4A6429BE-3C6C-4B7F-8BB7-A98CC09A3C90}"/>
    <cellStyle name="Comma 4 2 2 3 3 2 2 2 3" xfId="9100" xr:uid="{1C18F5CF-4DA2-4110-8F98-F741443447A2}"/>
    <cellStyle name="Comma 4 2 2 3 3 2 2 2 3 2" xfId="21388" xr:uid="{0BA4A04D-82A0-4DB3-A0A1-642B266BA105}"/>
    <cellStyle name="Comma 4 2 2 3 3 2 2 2 3 2 2" xfId="45964" xr:uid="{B1DED03F-B158-46D6-853D-7914DC32A401}"/>
    <cellStyle name="Comma 4 2 2 3 3 2 2 2 3 3" xfId="33676" xr:uid="{50A624BD-94FA-485D-8BF1-7962D289C405}"/>
    <cellStyle name="Comma 4 2 2 3 3 2 2 2 4" xfId="15244" xr:uid="{122797F0-E932-409A-B2AF-5198B2E5B897}"/>
    <cellStyle name="Comma 4 2 2 3 3 2 2 2 4 2" xfId="39820" xr:uid="{6E64D3FA-A4D3-4052-A549-79400EAA8272}"/>
    <cellStyle name="Comma 4 2 2 3 3 2 2 2 5" xfId="27532" xr:uid="{DECD6750-CBA2-49BC-886F-3B7998F3D640}"/>
    <cellStyle name="Comma 4 2 2 3 3 2 2 3" xfId="4492" xr:uid="{04416DB0-7607-49E7-9A68-B05BD136D0C1}"/>
    <cellStyle name="Comma 4 2 2 3 3 2 2 3 2" xfId="10636" xr:uid="{BD124DD8-2F5F-4028-B278-91443DEC0489}"/>
    <cellStyle name="Comma 4 2 2 3 3 2 2 3 2 2" xfId="22924" xr:uid="{A7B96F72-862F-4322-BBA0-CB8175B38685}"/>
    <cellStyle name="Comma 4 2 2 3 3 2 2 3 2 2 2" xfId="47500" xr:uid="{AE161161-CEC7-442F-94B7-C230E887831B}"/>
    <cellStyle name="Comma 4 2 2 3 3 2 2 3 2 3" xfId="35212" xr:uid="{A443A5FC-8FB2-4365-A300-ABB380D11F42}"/>
    <cellStyle name="Comma 4 2 2 3 3 2 2 3 3" xfId="16780" xr:uid="{F190E509-C648-40F1-8436-C71ED38FE52A}"/>
    <cellStyle name="Comma 4 2 2 3 3 2 2 3 3 2" xfId="41356" xr:uid="{58DE46D0-6387-4123-9FDE-7E4FE2CA212E}"/>
    <cellStyle name="Comma 4 2 2 3 3 2 2 3 4" xfId="29068" xr:uid="{463420D6-0F8C-4FC7-A81D-4DA61499D3F2}"/>
    <cellStyle name="Comma 4 2 2 3 3 2 2 4" xfId="7564" xr:uid="{E3DFBA30-A48D-4321-87C8-983702C96EF6}"/>
    <cellStyle name="Comma 4 2 2 3 3 2 2 4 2" xfId="19852" xr:uid="{0AC1A1D0-26F5-4285-9A0C-B196341178DF}"/>
    <cellStyle name="Comma 4 2 2 3 3 2 2 4 2 2" xfId="44428" xr:uid="{85C0A2E8-848F-4214-AF95-AF98308194D0}"/>
    <cellStyle name="Comma 4 2 2 3 3 2 2 4 3" xfId="32140" xr:uid="{7E65455A-43D9-4D1B-8EDE-8F879720FBFB}"/>
    <cellStyle name="Comma 4 2 2 3 3 2 2 5" xfId="13708" xr:uid="{61A768D5-0E80-44BA-A6A3-F133D0FED083}"/>
    <cellStyle name="Comma 4 2 2 3 3 2 2 5 2" xfId="38284" xr:uid="{9144CFB2-9A83-4476-AAD0-523F37BB2C6D}"/>
    <cellStyle name="Comma 4 2 2 3 3 2 2 6" xfId="25996" xr:uid="{0279ECC4-458C-4F70-82A7-273D09B950A2}"/>
    <cellStyle name="Comma 4 2 2 3 3 2 3" xfId="2188" xr:uid="{90259D8A-0C38-421C-8960-74BADEDD94B4}"/>
    <cellStyle name="Comma 4 2 2 3 3 2 3 2" xfId="5260" xr:uid="{496C3AAF-8008-410E-8C5F-18BC4BB02058}"/>
    <cellStyle name="Comma 4 2 2 3 3 2 3 2 2" xfId="11404" xr:uid="{0B360833-29AF-4B50-BBA0-45A3A6270207}"/>
    <cellStyle name="Comma 4 2 2 3 3 2 3 2 2 2" xfId="23692" xr:uid="{EFD95569-58A3-445F-B425-E5699B877F61}"/>
    <cellStyle name="Comma 4 2 2 3 3 2 3 2 2 2 2" xfId="48268" xr:uid="{B8E46CF4-1289-4A97-AAFA-B1EF80F0F3D5}"/>
    <cellStyle name="Comma 4 2 2 3 3 2 3 2 2 3" xfId="35980" xr:uid="{FDB5D19F-3EA9-457A-8F03-436D46FB3611}"/>
    <cellStyle name="Comma 4 2 2 3 3 2 3 2 3" xfId="17548" xr:uid="{893859AB-0958-45C3-BFC2-7AD7F7F00EC9}"/>
    <cellStyle name="Comma 4 2 2 3 3 2 3 2 3 2" xfId="42124" xr:uid="{2A2F0DB7-6AAC-452E-AD27-BD043B2AA0E2}"/>
    <cellStyle name="Comma 4 2 2 3 3 2 3 2 4" xfId="29836" xr:uid="{ACEAF38F-0ACA-4B87-8CBF-2ED8F37F412E}"/>
    <cellStyle name="Comma 4 2 2 3 3 2 3 3" xfId="8332" xr:uid="{95D723AA-B269-4A22-B784-9A5A6890B99F}"/>
    <cellStyle name="Comma 4 2 2 3 3 2 3 3 2" xfId="20620" xr:uid="{DFD5034E-0C1B-4D23-83BD-C32B60A90086}"/>
    <cellStyle name="Comma 4 2 2 3 3 2 3 3 2 2" xfId="45196" xr:uid="{70174BDC-E8EB-4085-B82C-235CF00567ED}"/>
    <cellStyle name="Comma 4 2 2 3 3 2 3 3 3" xfId="32908" xr:uid="{DA07B5EE-11C2-465E-BC82-943CBD76D690}"/>
    <cellStyle name="Comma 4 2 2 3 3 2 3 4" xfId="14476" xr:uid="{4C060983-829E-4C1D-955F-D1ED624F9969}"/>
    <cellStyle name="Comma 4 2 2 3 3 2 3 4 2" xfId="39052" xr:uid="{E46F4D58-7A3F-489E-A94A-86366F116730}"/>
    <cellStyle name="Comma 4 2 2 3 3 2 3 5" xfId="26764" xr:uid="{DDE515D1-204B-4055-9CD3-932186041E3B}"/>
    <cellStyle name="Comma 4 2 2 3 3 2 4" xfId="3724" xr:uid="{91F647F6-ADFA-409B-9FCE-EC84701448C8}"/>
    <cellStyle name="Comma 4 2 2 3 3 2 4 2" xfId="9868" xr:uid="{3C3C836B-3A6F-47DB-9445-FF3B88964C8F}"/>
    <cellStyle name="Comma 4 2 2 3 3 2 4 2 2" xfId="22156" xr:uid="{75C54265-6358-47CD-8ED2-0E939971D7AA}"/>
    <cellStyle name="Comma 4 2 2 3 3 2 4 2 2 2" xfId="46732" xr:uid="{A745804A-7568-4C74-AE2F-A3048BF2B986}"/>
    <cellStyle name="Comma 4 2 2 3 3 2 4 2 3" xfId="34444" xr:uid="{C3838B17-DB94-44DC-8BFD-1A5C066E3F76}"/>
    <cellStyle name="Comma 4 2 2 3 3 2 4 3" xfId="16012" xr:uid="{F95D259D-59E0-40B2-8DE8-CC270D42E5AE}"/>
    <cellStyle name="Comma 4 2 2 3 3 2 4 3 2" xfId="40588" xr:uid="{089A89BC-8D49-472F-880D-2B968122D50E}"/>
    <cellStyle name="Comma 4 2 2 3 3 2 4 4" xfId="28300" xr:uid="{0B371849-3D7B-4CFB-825D-BF7F8C572E4E}"/>
    <cellStyle name="Comma 4 2 2 3 3 2 5" xfId="6796" xr:uid="{72212E33-B591-4B62-9489-F4CF2289E043}"/>
    <cellStyle name="Comma 4 2 2 3 3 2 5 2" xfId="19084" xr:uid="{09A23CF2-3D7B-4F7D-87EB-D3CD505A1D95}"/>
    <cellStyle name="Comma 4 2 2 3 3 2 5 2 2" xfId="43660" xr:uid="{7909A9D3-3CB8-42D4-BA71-64250177A559}"/>
    <cellStyle name="Comma 4 2 2 3 3 2 5 3" xfId="31372" xr:uid="{00530E33-7F1E-4828-B895-567380C1A602}"/>
    <cellStyle name="Comma 4 2 2 3 3 2 6" xfId="12940" xr:uid="{0981E7EA-6936-4C26-BC71-8633F961005B}"/>
    <cellStyle name="Comma 4 2 2 3 3 2 6 2" xfId="37516" xr:uid="{86FAB576-80D9-493F-9BBB-E97AFDAC8BDF}"/>
    <cellStyle name="Comma 4 2 2 3 3 2 7" xfId="25228" xr:uid="{466D2E32-7626-4DC5-9AEB-24B7B3C4FC62}"/>
    <cellStyle name="Comma 4 2 2 3 3 3" xfId="1036" xr:uid="{5D2B12D1-7739-495D-9ABB-3A0BDFD50CFB}"/>
    <cellStyle name="Comma 4 2 2 3 3 3 2" xfId="2572" xr:uid="{EFDB91DC-46AF-4709-9B41-D18383683462}"/>
    <cellStyle name="Comma 4 2 2 3 3 3 2 2" xfId="5644" xr:uid="{444146E4-2E53-4F29-8FF5-865186C2C8FD}"/>
    <cellStyle name="Comma 4 2 2 3 3 3 2 2 2" xfId="11788" xr:uid="{81CB195D-599F-4B60-9689-258FCFFE70D3}"/>
    <cellStyle name="Comma 4 2 2 3 3 3 2 2 2 2" xfId="24076" xr:uid="{A71184FD-BFB7-402B-B913-0C896CEE9531}"/>
    <cellStyle name="Comma 4 2 2 3 3 3 2 2 2 2 2" xfId="48652" xr:uid="{12FE597F-A18F-4B3A-8309-C75B08E56C27}"/>
    <cellStyle name="Comma 4 2 2 3 3 3 2 2 2 3" xfId="36364" xr:uid="{2CDFB5D6-F964-4F39-901C-9B2C891715D4}"/>
    <cellStyle name="Comma 4 2 2 3 3 3 2 2 3" xfId="17932" xr:uid="{3C22A5DB-3820-4A08-AB8C-8AB01F48E4E9}"/>
    <cellStyle name="Comma 4 2 2 3 3 3 2 2 3 2" xfId="42508" xr:uid="{078B1AF4-FDF5-4C7C-8D60-7634534A0962}"/>
    <cellStyle name="Comma 4 2 2 3 3 3 2 2 4" xfId="30220" xr:uid="{6655234E-CC53-4353-82F9-FB84EC99DBCF}"/>
    <cellStyle name="Comma 4 2 2 3 3 3 2 3" xfId="8716" xr:uid="{F1714269-086B-4EFF-94AA-5CEA5122F7F2}"/>
    <cellStyle name="Comma 4 2 2 3 3 3 2 3 2" xfId="21004" xr:uid="{B4AE2622-1A67-4407-AB48-0E6CD441B99D}"/>
    <cellStyle name="Comma 4 2 2 3 3 3 2 3 2 2" xfId="45580" xr:uid="{FAFF6671-88A5-43A1-9ED1-A646AD6EDE7B}"/>
    <cellStyle name="Comma 4 2 2 3 3 3 2 3 3" xfId="33292" xr:uid="{66FC69AC-ED1A-44DB-A029-CA12CEA56565}"/>
    <cellStyle name="Comma 4 2 2 3 3 3 2 4" xfId="14860" xr:uid="{E3906E90-7629-405D-A1E7-AFE00DF25087}"/>
    <cellStyle name="Comma 4 2 2 3 3 3 2 4 2" xfId="39436" xr:uid="{DCF425D9-2D7F-43A1-BE88-FEB768C602A2}"/>
    <cellStyle name="Comma 4 2 2 3 3 3 2 5" xfId="27148" xr:uid="{33FF292B-C14E-4E6C-8394-3B86231AD471}"/>
    <cellStyle name="Comma 4 2 2 3 3 3 3" xfId="4108" xr:uid="{E3699F68-948F-4A10-A856-2E9C2F52072A}"/>
    <cellStyle name="Comma 4 2 2 3 3 3 3 2" xfId="10252" xr:uid="{5C30ADE2-9FB6-45A8-83C2-D441E37FE867}"/>
    <cellStyle name="Comma 4 2 2 3 3 3 3 2 2" xfId="22540" xr:uid="{0C6A4072-BC7B-4F2D-A306-3A1E2260892C}"/>
    <cellStyle name="Comma 4 2 2 3 3 3 3 2 2 2" xfId="47116" xr:uid="{D812CE0F-DC75-4FCC-A77D-4258EE027392}"/>
    <cellStyle name="Comma 4 2 2 3 3 3 3 2 3" xfId="34828" xr:uid="{35823605-1D9D-495A-93FC-78BFCD088D47}"/>
    <cellStyle name="Comma 4 2 2 3 3 3 3 3" xfId="16396" xr:uid="{CCCFBB4F-09CF-41FF-B98F-59C2D05EAAC0}"/>
    <cellStyle name="Comma 4 2 2 3 3 3 3 3 2" xfId="40972" xr:uid="{B4C32FED-D74B-4EC5-BAF8-FEAC2A5BC5D2}"/>
    <cellStyle name="Comma 4 2 2 3 3 3 3 4" xfId="28684" xr:uid="{4F7E72C5-CD7A-4542-B468-E9BC60225368}"/>
    <cellStyle name="Comma 4 2 2 3 3 3 4" xfId="7180" xr:uid="{60F59019-CAED-4A0D-BD36-25E29E973569}"/>
    <cellStyle name="Comma 4 2 2 3 3 3 4 2" xfId="19468" xr:uid="{8B0A3860-279A-410E-8072-22C01E25B320}"/>
    <cellStyle name="Comma 4 2 2 3 3 3 4 2 2" xfId="44044" xr:uid="{4817B942-1E72-482B-8556-895FC616C462}"/>
    <cellStyle name="Comma 4 2 2 3 3 3 4 3" xfId="31756" xr:uid="{CBA041BB-6068-455A-9EDE-D47AFE6840C5}"/>
    <cellStyle name="Comma 4 2 2 3 3 3 5" xfId="13324" xr:uid="{058077B8-9EF6-4326-A116-921A46D4246A}"/>
    <cellStyle name="Comma 4 2 2 3 3 3 5 2" xfId="37900" xr:uid="{6884119E-D16A-4A17-828C-0D3A492D5B42}"/>
    <cellStyle name="Comma 4 2 2 3 3 3 6" xfId="25612" xr:uid="{B1EE3319-6451-4F19-B7F8-6334E93D5C47}"/>
    <cellStyle name="Comma 4 2 2 3 3 4" xfId="1804" xr:uid="{8BB6B6B7-3750-4A36-B62C-122FB4AA3ABC}"/>
    <cellStyle name="Comma 4 2 2 3 3 4 2" xfId="4876" xr:uid="{54E3AB49-96B9-4B3E-9D42-A229664F14C3}"/>
    <cellStyle name="Comma 4 2 2 3 3 4 2 2" xfId="11020" xr:uid="{D615FEF9-860A-4B5E-A308-BB34988741BF}"/>
    <cellStyle name="Comma 4 2 2 3 3 4 2 2 2" xfId="23308" xr:uid="{6EB85E98-727B-4EFA-ACE5-DEDEEFEEAED6}"/>
    <cellStyle name="Comma 4 2 2 3 3 4 2 2 2 2" xfId="47884" xr:uid="{506007B2-FFF4-4252-8CEE-72D6368EE60A}"/>
    <cellStyle name="Comma 4 2 2 3 3 4 2 2 3" xfId="35596" xr:uid="{C0F13BC4-C906-48C8-9FE4-4C84C8294153}"/>
    <cellStyle name="Comma 4 2 2 3 3 4 2 3" xfId="17164" xr:uid="{FDE169FC-07ED-4E26-9311-7586DE7A3FBA}"/>
    <cellStyle name="Comma 4 2 2 3 3 4 2 3 2" xfId="41740" xr:uid="{9B13776D-DA60-431B-B344-EA7AC4C7F13E}"/>
    <cellStyle name="Comma 4 2 2 3 3 4 2 4" xfId="29452" xr:uid="{F897AADE-802A-42A7-B6A7-52C07A305BC3}"/>
    <cellStyle name="Comma 4 2 2 3 3 4 3" xfId="7948" xr:uid="{0962ED8B-6BD1-4EEC-8A8C-7008202961A0}"/>
    <cellStyle name="Comma 4 2 2 3 3 4 3 2" xfId="20236" xr:uid="{EB5C4687-8603-4A65-83B9-0C916B635E03}"/>
    <cellStyle name="Comma 4 2 2 3 3 4 3 2 2" xfId="44812" xr:uid="{5DF5935C-C9C4-49B2-B5CA-CC25A7A429FE}"/>
    <cellStyle name="Comma 4 2 2 3 3 4 3 3" xfId="32524" xr:uid="{4813C0E6-76CD-4AE8-80DE-DF1F73BC56C9}"/>
    <cellStyle name="Comma 4 2 2 3 3 4 4" xfId="14092" xr:uid="{951FE5EC-4620-4A5A-A981-08AE09A0E8F1}"/>
    <cellStyle name="Comma 4 2 2 3 3 4 4 2" xfId="38668" xr:uid="{DE851A93-D4E4-4039-9CA1-95672DB0D1EE}"/>
    <cellStyle name="Comma 4 2 2 3 3 4 5" xfId="26380" xr:uid="{D2DDEA48-3C9C-423F-9494-5543175C26AD}"/>
    <cellStyle name="Comma 4 2 2 3 3 5" xfId="3340" xr:uid="{9AF0ABAF-EF91-4CEC-9693-2DE27B4A26CF}"/>
    <cellStyle name="Comma 4 2 2 3 3 5 2" xfId="9484" xr:uid="{6AF93F8E-E1BE-443D-B7BB-3FA7333CBF31}"/>
    <cellStyle name="Comma 4 2 2 3 3 5 2 2" xfId="21772" xr:uid="{BF8FE4D3-F58D-44D8-BD8A-9736986E76A8}"/>
    <cellStyle name="Comma 4 2 2 3 3 5 2 2 2" xfId="46348" xr:uid="{EE8FFC7B-10DA-46F8-B93D-5206452643E7}"/>
    <cellStyle name="Comma 4 2 2 3 3 5 2 3" xfId="34060" xr:uid="{8F12CB86-3BD1-496F-9AB7-BD43C3893A02}"/>
    <cellStyle name="Comma 4 2 2 3 3 5 3" xfId="15628" xr:uid="{DC7CE543-2F9C-48D2-AEF2-C276395D0622}"/>
    <cellStyle name="Comma 4 2 2 3 3 5 3 2" xfId="40204" xr:uid="{761D87D8-89C7-447F-B53F-A84482652963}"/>
    <cellStyle name="Comma 4 2 2 3 3 5 4" xfId="27916" xr:uid="{F9052C40-7462-4103-B17A-C35A4FB74E41}"/>
    <cellStyle name="Comma 4 2 2 3 3 6" xfId="6412" xr:uid="{0047E71A-25C4-4333-AB20-B8145D45CDCA}"/>
    <cellStyle name="Comma 4 2 2 3 3 6 2" xfId="18700" xr:uid="{A27172FB-5969-4DB4-BF33-7319863CC188}"/>
    <cellStyle name="Comma 4 2 2 3 3 6 2 2" xfId="43276" xr:uid="{4DF19FDB-5C67-4769-8D44-C9FB751F0900}"/>
    <cellStyle name="Comma 4 2 2 3 3 6 3" xfId="30988" xr:uid="{4792747B-C515-4844-9D8D-067CBF2B3C24}"/>
    <cellStyle name="Comma 4 2 2 3 3 7" xfId="12556" xr:uid="{D740F0AB-CF68-436F-8B0C-0687BF4D0628}"/>
    <cellStyle name="Comma 4 2 2 3 3 7 2" xfId="37132" xr:uid="{F80F6654-9CDC-4F43-907A-0F05F91945A3}"/>
    <cellStyle name="Comma 4 2 2 3 3 8" xfId="24844" xr:uid="{5AA0EC51-E519-4F90-95D6-784403B1064D}"/>
    <cellStyle name="Comma 4 2 2 3 4" xfId="460" xr:uid="{BE109004-5C48-4C28-87A2-8A7950812ECC}"/>
    <cellStyle name="Comma 4 2 2 3 4 2" xfId="1228" xr:uid="{74A185D2-09D3-44FB-81E7-9C409A122095}"/>
    <cellStyle name="Comma 4 2 2 3 4 2 2" xfId="2764" xr:uid="{DF6FD5B7-DE05-41FA-AC11-D63748277556}"/>
    <cellStyle name="Comma 4 2 2 3 4 2 2 2" xfId="5836" xr:uid="{256ED980-4803-447C-9208-6C6FF71F4A2C}"/>
    <cellStyle name="Comma 4 2 2 3 4 2 2 2 2" xfId="11980" xr:uid="{45D3CEF8-045E-4C4F-AA50-A998538649FE}"/>
    <cellStyle name="Comma 4 2 2 3 4 2 2 2 2 2" xfId="24268" xr:uid="{D613FB99-170D-40CD-B8F8-7D52F23476F4}"/>
    <cellStyle name="Comma 4 2 2 3 4 2 2 2 2 2 2" xfId="48844" xr:uid="{95857F18-E43E-409B-B4B4-ED41ABE23BF3}"/>
    <cellStyle name="Comma 4 2 2 3 4 2 2 2 2 3" xfId="36556" xr:uid="{D5BA4C2D-70A1-4DC0-968B-5A8091A00E0A}"/>
    <cellStyle name="Comma 4 2 2 3 4 2 2 2 3" xfId="18124" xr:uid="{5B6CC7FE-7CD2-4FC1-9983-87D42BAC4DC6}"/>
    <cellStyle name="Comma 4 2 2 3 4 2 2 2 3 2" xfId="42700" xr:uid="{1B9C00AE-B5FA-4B54-925E-CDC4EE78896A}"/>
    <cellStyle name="Comma 4 2 2 3 4 2 2 2 4" xfId="30412" xr:uid="{58796794-5E8C-4DB3-A3B6-239FCF8CE0B4}"/>
    <cellStyle name="Comma 4 2 2 3 4 2 2 3" xfId="8908" xr:uid="{00B32F5C-735F-4893-8E35-B0387D709AAF}"/>
    <cellStyle name="Comma 4 2 2 3 4 2 2 3 2" xfId="21196" xr:uid="{0DD1A061-7B5B-46B9-9CCF-0F6EBA24A531}"/>
    <cellStyle name="Comma 4 2 2 3 4 2 2 3 2 2" xfId="45772" xr:uid="{7F20E4DF-5BF7-496A-ABB9-A440AF2EDD57}"/>
    <cellStyle name="Comma 4 2 2 3 4 2 2 3 3" xfId="33484" xr:uid="{6CDAFE10-D0D5-4543-BE24-F0B1B12C7824}"/>
    <cellStyle name="Comma 4 2 2 3 4 2 2 4" xfId="15052" xr:uid="{921D2F8D-1642-47D4-AA5F-359FFE89342A}"/>
    <cellStyle name="Comma 4 2 2 3 4 2 2 4 2" xfId="39628" xr:uid="{BDC8BA67-6151-4DA0-B335-C170378CE1B0}"/>
    <cellStyle name="Comma 4 2 2 3 4 2 2 5" xfId="27340" xr:uid="{6A3F7DE2-0022-4E17-AA2F-045D45DAA812}"/>
    <cellStyle name="Comma 4 2 2 3 4 2 3" xfId="4300" xr:uid="{A6701293-400B-450A-B897-3801BD88D2A9}"/>
    <cellStyle name="Comma 4 2 2 3 4 2 3 2" xfId="10444" xr:uid="{1712538E-BF5F-44DA-889E-A635E43AD4EF}"/>
    <cellStyle name="Comma 4 2 2 3 4 2 3 2 2" xfId="22732" xr:uid="{F6AB14DF-27F7-4D0E-ABFF-B438A2372EBF}"/>
    <cellStyle name="Comma 4 2 2 3 4 2 3 2 2 2" xfId="47308" xr:uid="{FC8A6E42-2304-4F00-AAB7-8667796F32C9}"/>
    <cellStyle name="Comma 4 2 2 3 4 2 3 2 3" xfId="35020" xr:uid="{6819FCE9-8ECA-44D8-ADD8-4DD6ABA2D69A}"/>
    <cellStyle name="Comma 4 2 2 3 4 2 3 3" xfId="16588" xr:uid="{F4060C8B-031C-43DC-80A7-2B15730B9B33}"/>
    <cellStyle name="Comma 4 2 2 3 4 2 3 3 2" xfId="41164" xr:uid="{3DB5E879-7E06-4D95-8370-A477E46A26FD}"/>
    <cellStyle name="Comma 4 2 2 3 4 2 3 4" xfId="28876" xr:uid="{77CAE9A6-2087-438E-A94C-DD3DC7AD6EAC}"/>
    <cellStyle name="Comma 4 2 2 3 4 2 4" xfId="7372" xr:uid="{812EE585-A353-4276-AB73-B8F8F5A86BAC}"/>
    <cellStyle name="Comma 4 2 2 3 4 2 4 2" xfId="19660" xr:uid="{98903D90-471B-4379-A227-DB23757836E0}"/>
    <cellStyle name="Comma 4 2 2 3 4 2 4 2 2" xfId="44236" xr:uid="{0EEFDA06-D296-4F47-8427-3324274809CC}"/>
    <cellStyle name="Comma 4 2 2 3 4 2 4 3" xfId="31948" xr:uid="{DBA646C8-ECC3-49A3-B229-85F27288C1A3}"/>
    <cellStyle name="Comma 4 2 2 3 4 2 5" xfId="13516" xr:uid="{9E497A20-0B6B-4B42-B3F2-D4B5A9ED448A}"/>
    <cellStyle name="Comma 4 2 2 3 4 2 5 2" xfId="38092" xr:uid="{066AAD8C-3707-400C-8925-B6FA9A1B0BE2}"/>
    <cellStyle name="Comma 4 2 2 3 4 2 6" xfId="25804" xr:uid="{B5C13446-1974-4AFD-9085-1EC27C8BC6BD}"/>
    <cellStyle name="Comma 4 2 2 3 4 3" xfId="1996" xr:uid="{38BD1219-4C37-4DD4-B43F-54E270DB1ECB}"/>
    <cellStyle name="Comma 4 2 2 3 4 3 2" xfId="5068" xr:uid="{EAD94942-7EF2-4CC1-81FE-2EF8DFDB91EB}"/>
    <cellStyle name="Comma 4 2 2 3 4 3 2 2" xfId="11212" xr:uid="{77E54710-873F-4B4E-8798-4599AA6E2289}"/>
    <cellStyle name="Comma 4 2 2 3 4 3 2 2 2" xfId="23500" xr:uid="{E425AE77-6B5D-45EE-8CDD-9AA6D6FC73CF}"/>
    <cellStyle name="Comma 4 2 2 3 4 3 2 2 2 2" xfId="48076" xr:uid="{00409DA1-4C3B-4968-8A0E-8C956EA315DC}"/>
    <cellStyle name="Comma 4 2 2 3 4 3 2 2 3" xfId="35788" xr:uid="{7D03CF16-3482-4441-B942-008BEA0BA645}"/>
    <cellStyle name="Comma 4 2 2 3 4 3 2 3" xfId="17356" xr:uid="{B7F656ED-DC1D-4832-9CE6-F255D589E611}"/>
    <cellStyle name="Comma 4 2 2 3 4 3 2 3 2" xfId="41932" xr:uid="{FFEBB0A7-4EFD-4B55-89D6-FE7860975F0D}"/>
    <cellStyle name="Comma 4 2 2 3 4 3 2 4" xfId="29644" xr:uid="{45CDB521-FEF1-4B64-A9E0-6AEDE86DDE40}"/>
    <cellStyle name="Comma 4 2 2 3 4 3 3" xfId="8140" xr:uid="{BCA881CE-8C36-4491-A262-CB0768CF9854}"/>
    <cellStyle name="Comma 4 2 2 3 4 3 3 2" xfId="20428" xr:uid="{29CFC562-6A2E-4FB9-8F1F-5813EF911892}"/>
    <cellStyle name="Comma 4 2 2 3 4 3 3 2 2" xfId="45004" xr:uid="{9DFDB7D8-6427-485E-997D-9A71B0C51E8D}"/>
    <cellStyle name="Comma 4 2 2 3 4 3 3 3" xfId="32716" xr:uid="{FA7F54A8-423D-4E2D-87B1-CC54B9E6032B}"/>
    <cellStyle name="Comma 4 2 2 3 4 3 4" xfId="14284" xr:uid="{927638EA-72DF-4F69-8525-1399E4085EDB}"/>
    <cellStyle name="Comma 4 2 2 3 4 3 4 2" xfId="38860" xr:uid="{3A7B001B-D0A8-438C-A047-5DA43AD39DFB}"/>
    <cellStyle name="Comma 4 2 2 3 4 3 5" xfId="26572" xr:uid="{2A8DAEAF-2423-4104-AE4C-366CB0317E09}"/>
    <cellStyle name="Comma 4 2 2 3 4 4" xfId="3532" xr:uid="{C166862D-250D-4856-A18D-3623D94FD04B}"/>
    <cellStyle name="Comma 4 2 2 3 4 4 2" xfId="9676" xr:uid="{DFC64BB2-31BE-4834-8AEB-1B3144E1A2B2}"/>
    <cellStyle name="Comma 4 2 2 3 4 4 2 2" xfId="21964" xr:uid="{DB7E4CA4-7C1B-4FF4-A13F-208F760C3BB5}"/>
    <cellStyle name="Comma 4 2 2 3 4 4 2 2 2" xfId="46540" xr:uid="{2A305090-3EAD-4B7F-A5BC-B900518A9750}"/>
    <cellStyle name="Comma 4 2 2 3 4 4 2 3" xfId="34252" xr:uid="{256532D9-2DC0-4748-8A10-8EA731CB9277}"/>
    <cellStyle name="Comma 4 2 2 3 4 4 3" xfId="15820" xr:uid="{CEB87D8E-7418-4DC1-99A2-6C437316A437}"/>
    <cellStyle name="Comma 4 2 2 3 4 4 3 2" xfId="40396" xr:uid="{CB318B46-A991-442F-B820-77B12DBAD456}"/>
    <cellStyle name="Comma 4 2 2 3 4 4 4" xfId="28108" xr:uid="{A2CC6D80-7635-48BB-9E96-9E0CBFB6B7E6}"/>
    <cellStyle name="Comma 4 2 2 3 4 5" xfId="6604" xr:uid="{69140B46-031B-4C42-ABBE-22CA55AEC208}"/>
    <cellStyle name="Comma 4 2 2 3 4 5 2" xfId="18892" xr:uid="{66B13AC0-F072-42BD-A58E-2A6EFB3B44F6}"/>
    <cellStyle name="Comma 4 2 2 3 4 5 2 2" xfId="43468" xr:uid="{0BFD8FD9-467A-4A2C-ACE7-03BA3DB19F59}"/>
    <cellStyle name="Comma 4 2 2 3 4 5 3" xfId="31180" xr:uid="{260D1FD0-C41D-4019-8DFF-F7151F129A9A}"/>
    <cellStyle name="Comma 4 2 2 3 4 6" xfId="12748" xr:uid="{25CB6FAE-F949-41A9-9F31-16D603059EF6}"/>
    <cellStyle name="Comma 4 2 2 3 4 6 2" xfId="37324" xr:uid="{46755D3D-E7CC-4EBB-8FC7-D7BC2BAE6415}"/>
    <cellStyle name="Comma 4 2 2 3 4 7" xfId="25036" xr:uid="{B2CD64A6-D6D4-4313-9C44-E3C9E5AF3521}"/>
    <cellStyle name="Comma 4 2 2 3 5" xfId="844" xr:uid="{284A059A-489E-4BF3-A340-51D5D9ECC33A}"/>
    <cellStyle name="Comma 4 2 2 3 5 2" xfId="2380" xr:uid="{2693FF49-165B-4A5D-9A07-6E399212093A}"/>
    <cellStyle name="Comma 4 2 2 3 5 2 2" xfId="5452" xr:uid="{90C187C4-776B-454F-9DA6-32E9749AE109}"/>
    <cellStyle name="Comma 4 2 2 3 5 2 2 2" xfId="11596" xr:uid="{89D6C922-9884-4DC0-AA16-89F8958D07CE}"/>
    <cellStyle name="Comma 4 2 2 3 5 2 2 2 2" xfId="23884" xr:uid="{F7FA9435-1E71-49A5-9834-20F4568B6954}"/>
    <cellStyle name="Comma 4 2 2 3 5 2 2 2 2 2" xfId="48460" xr:uid="{0B102EB0-0676-4E81-B2A9-E9072EDFD27C}"/>
    <cellStyle name="Comma 4 2 2 3 5 2 2 2 3" xfId="36172" xr:uid="{94CAFF98-26EF-47EE-9D51-21523F80016D}"/>
    <cellStyle name="Comma 4 2 2 3 5 2 2 3" xfId="17740" xr:uid="{290A2F51-F052-4A19-A922-B204498E94E9}"/>
    <cellStyle name="Comma 4 2 2 3 5 2 2 3 2" xfId="42316" xr:uid="{8453B73F-9B05-469B-9D9D-82BE4CFEB6DC}"/>
    <cellStyle name="Comma 4 2 2 3 5 2 2 4" xfId="30028" xr:uid="{BCAB1154-A2F4-4FD0-B976-19222324F28C}"/>
    <cellStyle name="Comma 4 2 2 3 5 2 3" xfId="8524" xr:uid="{8841A3FB-3D7B-4A74-AF27-C7DFFE1A41EE}"/>
    <cellStyle name="Comma 4 2 2 3 5 2 3 2" xfId="20812" xr:uid="{9FB39BDD-2116-4532-ADD0-5649E568BB12}"/>
    <cellStyle name="Comma 4 2 2 3 5 2 3 2 2" xfId="45388" xr:uid="{BF34F821-8DB0-4049-9D59-C2F6E9911368}"/>
    <cellStyle name="Comma 4 2 2 3 5 2 3 3" xfId="33100" xr:uid="{EDE3978E-A62F-42C6-A42A-76F88552CFC6}"/>
    <cellStyle name="Comma 4 2 2 3 5 2 4" xfId="14668" xr:uid="{BEFD2DCB-9D84-4F11-BC4E-7CA8B6CB7D92}"/>
    <cellStyle name="Comma 4 2 2 3 5 2 4 2" xfId="39244" xr:uid="{33022E8C-E800-43AB-9BE9-0304DB20F6D8}"/>
    <cellStyle name="Comma 4 2 2 3 5 2 5" xfId="26956" xr:uid="{A3936C58-3168-4912-90D2-53DC9F07E719}"/>
    <cellStyle name="Comma 4 2 2 3 5 3" xfId="3916" xr:uid="{2BEB20CB-11FB-42F3-936A-E136205F3F4F}"/>
    <cellStyle name="Comma 4 2 2 3 5 3 2" xfId="10060" xr:uid="{F13534CE-68F1-46AB-9E72-1EE7890AF3B2}"/>
    <cellStyle name="Comma 4 2 2 3 5 3 2 2" xfId="22348" xr:uid="{86BD1003-03F1-4D00-8D7F-AFFCED9E4EF0}"/>
    <cellStyle name="Comma 4 2 2 3 5 3 2 2 2" xfId="46924" xr:uid="{26721B98-49E2-47BF-A7F5-4EEFE5E22CDB}"/>
    <cellStyle name="Comma 4 2 2 3 5 3 2 3" xfId="34636" xr:uid="{F0DDFD94-5F3C-4088-AD2C-E0DD53EA87CA}"/>
    <cellStyle name="Comma 4 2 2 3 5 3 3" xfId="16204" xr:uid="{5E791B74-3A53-470B-AFBD-2781F49F0620}"/>
    <cellStyle name="Comma 4 2 2 3 5 3 3 2" xfId="40780" xr:uid="{F1127948-E71A-47D9-9C30-D038C2E9B23A}"/>
    <cellStyle name="Comma 4 2 2 3 5 3 4" xfId="28492" xr:uid="{83165A3F-612B-4794-B4B1-A9ABA87C7576}"/>
    <cellStyle name="Comma 4 2 2 3 5 4" xfId="6988" xr:uid="{1254C858-B9B2-4C6E-B231-C03A34F07CC4}"/>
    <cellStyle name="Comma 4 2 2 3 5 4 2" xfId="19276" xr:uid="{F4A0351D-9151-4F7B-B7B8-7025C8923D52}"/>
    <cellStyle name="Comma 4 2 2 3 5 4 2 2" xfId="43852" xr:uid="{0E7FECA1-A83E-466D-897D-7FF87745EB97}"/>
    <cellStyle name="Comma 4 2 2 3 5 4 3" xfId="31564" xr:uid="{7FED4A80-7859-4D72-A618-8BD2EF6897E4}"/>
    <cellStyle name="Comma 4 2 2 3 5 5" xfId="13132" xr:uid="{428BF9B6-E830-4299-A706-3D0905225F20}"/>
    <cellStyle name="Comma 4 2 2 3 5 5 2" xfId="37708" xr:uid="{9BB0F234-92A1-4B02-8D92-D927B6A5F4EA}"/>
    <cellStyle name="Comma 4 2 2 3 5 6" xfId="25420" xr:uid="{E9A4CB27-2204-46C1-A8C2-DF4A254CFA84}"/>
    <cellStyle name="Comma 4 2 2 3 6" xfId="1612" xr:uid="{25F2E27E-D735-4D80-BE89-FC0A21036689}"/>
    <cellStyle name="Comma 4 2 2 3 6 2" xfId="4684" xr:uid="{3E44877D-875B-4357-B20F-D612E341CD46}"/>
    <cellStyle name="Comma 4 2 2 3 6 2 2" xfId="10828" xr:uid="{386FC472-C185-4BE8-9F61-37F77E000CD6}"/>
    <cellStyle name="Comma 4 2 2 3 6 2 2 2" xfId="23116" xr:uid="{9EB54236-C96E-40D9-AD5D-9EAF8A47F657}"/>
    <cellStyle name="Comma 4 2 2 3 6 2 2 2 2" xfId="47692" xr:uid="{13327F0C-C1EA-4D88-AF13-C47A2AF50809}"/>
    <cellStyle name="Comma 4 2 2 3 6 2 2 3" xfId="35404" xr:uid="{ABBB2E15-9088-40FD-8141-5F3289FE9C40}"/>
    <cellStyle name="Comma 4 2 2 3 6 2 3" xfId="16972" xr:uid="{E79A8E38-C3D3-445D-9FEE-0FA7899B84BC}"/>
    <cellStyle name="Comma 4 2 2 3 6 2 3 2" xfId="41548" xr:uid="{E422A4CD-DCD5-4E84-897F-7444C5539755}"/>
    <cellStyle name="Comma 4 2 2 3 6 2 4" xfId="29260" xr:uid="{30B64DE0-A828-4A39-A1D6-CBABE32C4324}"/>
    <cellStyle name="Comma 4 2 2 3 6 3" xfId="7756" xr:uid="{A7344723-0E14-4764-A782-26361B1497D6}"/>
    <cellStyle name="Comma 4 2 2 3 6 3 2" xfId="20044" xr:uid="{936D661A-7773-452D-876E-ABAB90568C29}"/>
    <cellStyle name="Comma 4 2 2 3 6 3 2 2" xfId="44620" xr:uid="{1D0114EA-E812-49FB-882F-1E7A76278677}"/>
    <cellStyle name="Comma 4 2 2 3 6 3 3" xfId="32332" xr:uid="{E7E9BD69-29C7-4DCB-99B2-3EB337BA47D4}"/>
    <cellStyle name="Comma 4 2 2 3 6 4" xfId="13900" xr:uid="{D35ED966-FFD7-4446-8E21-4E65D9605772}"/>
    <cellStyle name="Comma 4 2 2 3 6 4 2" xfId="38476" xr:uid="{B5F9EFCE-5729-47E1-BBCB-7A02CECF7A29}"/>
    <cellStyle name="Comma 4 2 2 3 6 5" xfId="26188" xr:uid="{907F21AF-82BF-41E2-B153-1621A6F772E0}"/>
    <cellStyle name="Comma 4 2 2 3 7" xfId="3148" xr:uid="{7AEC020D-23DA-485B-9200-0550B3978D97}"/>
    <cellStyle name="Comma 4 2 2 3 7 2" xfId="9292" xr:uid="{4771AFE3-03D6-4E45-8EDC-976C494A6FD5}"/>
    <cellStyle name="Comma 4 2 2 3 7 2 2" xfId="21580" xr:uid="{D5D5512C-9836-43CD-BB1C-9944F2FEA172}"/>
    <cellStyle name="Comma 4 2 2 3 7 2 2 2" xfId="46156" xr:uid="{20D11F19-51A2-4D15-8CC2-57C7A00CCD9C}"/>
    <cellStyle name="Comma 4 2 2 3 7 2 3" xfId="33868" xr:uid="{2423A151-F531-4308-B33D-A258F1476E6C}"/>
    <cellStyle name="Comma 4 2 2 3 7 3" xfId="15436" xr:uid="{2C4B9AB1-D6A5-450A-9201-91071BB85420}"/>
    <cellStyle name="Comma 4 2 2 3 7 3 2" xfId="40012" xr:uid="{AB81EA92-F7E0-4552-A12E-BA1B9337A5A7}"/>
    <cellStyle name="Comma 4 2 2 3 7 4" xfId="27724" xr:uid="{983B0C89-2937-4A75-BFF1-502CC9ACBE78}"/>
    <cellStyle name="Comma 4 2 2 3 8" xfId="6220" xr:uid="{0FEF8D98-9A53-4A07-B583-4EBF690C4BB7}"/>
    <cellStyle name="Comma 4 2 2 3 8 2" xfId="18508" xr:uid="{C33EFF90-AE71-4EB6-A8A3-DBA9667BB27F}"/>
    <cellStyle name="Comma 4 2 2 3 8 2 2" xfId="43084" xr:uid="{E659C1C7-80CD-4BDC-A361-873153C3F6A6}"/>
    <cellStyle name="Comma 4 2 2 3 8 3" xfId="30796" xr:uid="{800CF834-37B7-4272-8847-860568A978FB}"/>
    <cellStyle name="Comma 4 2 2 3 9" xfId="12364" xr:uid="{C138AB59-81E9-4904-94E0-EBE146DF6979}"/>
    <cellStyle name="Comma 4 2 2 3 9 2" xfId="36940" xr:uid="{860CC717-E142-4AEC-B987-B9AACE2F43B6}"/>
    <cellStyle name="Comma 4 2 2 4" xfId="124" xr:uid="{7EDDB473-1D61-40D0-B3BF-2C40CC122DBF}"/>
    <cellStyle name="Comma 4 2 2 4 2" xfId="316" xr:uid="{ABFBBDA5-A2C8-4F82-A62D-9EDE79F23DBB}"/>
    <cellStyle name="Comma 4 2 2 4 2 2" xfId="700" xr:uid="{37F8FE6F-E4B9-4E03-90B4-1BFD7DCBBFED}"/>
    <cellStyle name="Comma 4 2 2 4 2 2 2" xfId="1468" xr:uid="{C95A7892-DC22-4D0D-9F7F-2B00EAEA2C39}"/>
    <cellStyle name="Comma 4 2 2 4 2 2 2 2" xfId="3004" xr:uid="{F3145C39-2B6D-4B22-9199-DF8E11FD9623}"/>
    <cellStyle name="Comma 4 2 2 4 2 2 2 2 2" xfId="6076" xr:uid="{65ADE63F-EB23-4EC5-8391-BCD68ACF173A}"/>
    <cellStyle name="Comma 4 2 2 4 2 2 2 2 2 2" xfId="12220" xr:uid="{FFDD26E5-9106-400B-8AE9-76B7C2DE4B81}"/>
    <cellStyle name="Comma 4 2 2 4 2 2 2 2 2 2 2" xfId="24508" xr:uid="{FFA138DD-A7F1-44FA-BCCF-605EFF0468AC}"/>
    <cellStyle name="Comma 4 2 2 4 2 2 2 2 2 2 2 2" xfId="49084" xr:uid="{B2BD8E03-B847-4B3F-9467-1622F1A02456}"/>
    <cellStyle name="Comma 4 2 2 4 2 2 2 2 2 2 3" xfId="36796" xr:uid="{06FAA38B-8DE8-4BF7-8A06-5EA5DD5C162C}"/>
    <cellStyle name="Comma 4 2 2 4 2 2 2 2 2 3" xfId="18364" xr:uid="{FEA7E2D7-0BEE-4063-93BE-F2C6DEF6B427}"/>
    <cellStyle name="Comma 4 2 2 4 2 2 2 2 2 3 2" xfId="42940" xr:uid="{0F760C72-D055-42F6-939B-89396D0BBE39}"/>
    <cellStyle name="Comma 4 2 2 4 2 2 2 2 2 4" xfId="30652" xr:uid="{735E3B74-AC9F-44B6-934D-7EC8D2D74DE1}"/>
    <cellStyle name="Comma 4 2 2 4 2 2 2 2 3" xfId="9148" xr:uid="{D3BE592D-719F-492F-B125-F496F07B0479}"/>
    <cellStyle name="Comma 4 2 2 4 2 2 2 2 3 2" xfId="21436" xr:uid="{AE813FDD-0F08-419E-A77B-0D31C88E067B}"/>
    <cellStyle name="Comma 4 2 2 4 2 2 2 2 3 2 2" xfId="46012" xr:uid="{DFBF953E-59F0-410A-B94C-4C5C71515B0A}"/>
    <cellStyle name="Comma 4 2 2 4 2 2 2 2 3 3" xfId="33724" xr:uid="{2323A2A0-D994-45C1-82D3-542CAB91105F}"/>
    <cellStyle name="Comma 4 2 2 4 2 2 2 2 4" xfId="15292" xr:uid="{90C87BD1-FEBE-487F-A383-75A81A8651B4}"/>
    <cellStyle name="Comma 4 2 2 4 2 2 2 2 4 2" xfId="39868" xr:uid="{F488301C-0D40-40E2-9582-68152AC0E55C}"/>
    <cellStyle name="Comma 4 2 2 4 2 2 2 2 5" xfId="27580" xr:uid="{7AEB0AF2-8362-4A1B-BF0F-74178CB81EA3}"/>
    <cellStyle name="Comma 4 2 2 4 2 2 2 3" xfId="4540" xr:uid="{D742EFCE-CC2A-49DE-A24A-E0C3885409F6}"/>
    <cellStyle name="Comma 4 2 2 4 2 2 2 3 2" xfId="10684" xr:uid="{C00396D1-7F40-493F-9259-2F74ED6E16F5}"/>
    <cellStyle name="Comma 4 2 2 4 2 2 2 3 2 2" xfId="22972" xr:uid="{9AB2ECC5-580B-4414-8560-05E1EEDD465B}"/>
    <cellStyle name="Comma 4 2 2 4 2 2 2 3 2 2 2" xfId="47548" xr:uid="{74F0701D-F2BD-4528-BE19-788AAE393FF8}"/>
    <cellStyle name="Comma 4 2 2 4 2 2 2 3 2 3" xfId="35260" xr:uid="{0EFE408B-1631-4132-BCA6-BFF957557185}"/>
    <cellStyle name="Comma 4 2 2 4 2 2 2 3 3" xfId="16828" xr:uid="{260FE19F-2B97-41A4-B37A-E3D234DF6A68}"/>
    <cellStyle name="Comma 4 2 2 4 2 2 2 3 3 2" xfId="41404" xr:uid="{86C1977F-0CBC-491A-AF7B-7164CA9B274F}"/>
    <cellStyle name="Comma 4 2 2 4 2 2 2 3 4" xfId="29116" xr:uid="{C2BE30D1-FAD2-4761-BD7B-348622BA9C00}"/>
    <cellStyle name="Comma 4 2 2 4 2 2 2 4" xfId="7612" xr:uid="{F8D3A852-13BE-4CD2-909A-FB50EEC8864C}"/>
    <cellStyle name="Comma 4 2 2 4 2 2 2 4 2" xfId="19900" xr:uid="{53D68A77-C90B-4E87-BF01-E47599FB65DF}"/>
    <cellStyle name="Comma 4 2 2 4 2 2 2 4 2 2" xfId="44476" xr:uid="{17682332-8C6A-4FA8-8AA4-2A37DC875F22}"/>
    <cellStyle name="Comma 4 2 2 4 2 2 2 4 3" xfId="32188" xr:uid="{4283D727-7EE9-491D-AB98-119625C821C7}"/>
    <cellStyle name="Comma 4 2 2 4 2 2 2 5" xfId="13756" xr:uid="{5200D3B2-5CD0-4B61-B051-8F6B585E25BD}"/>
    <cellStyle name="Comma 4 2 2 4 2 2 2 5 2" xfId="38332" xr:uid="{EDFAB1C0-D6B1-4C15-9272-CD3567D686F1}"/>
    <cellStyle name="Comma 4 2 2 4 2 2 2 6" xfId="26044" xr:uid="{464C5D84-324F-452E-85F2-7570FF4E06DE}"/>
    <cellStyle name="Comma 4 2 2 4 2 2 3" xfId="2236" xr:uid="{6C362510-DF3B-45F5-8754-54FC600D449B}"/>
    <cellStyle name="Comma 4 2 2 4 2 2 3 2" xfId="5308" xr:uid="{4E5619B6-3627-40BB-A7F3-0B3A05F753F3}"/>
    <cellStyle name="Comma 4 2 2 4 2 2 3 2 2" xfId="11452" xr:uid="{7EA05DEC-522E-49F1-84AC-BA48B6523330}"/>
    <cellStyle name="Comma 4 2 2 4 2 2 3 2 2 2" xfId="23740" xr:uid="{F15F64AA-B9D1-4858-A01A-7342A95F2E94}"/>
    <cellStyle name="Comma 4 2 2 4 2 2 3 2 2 2 2" xfId="48316" xr:uid="{4121023D-C04C-4C72-9D7A-B6F28568562A}"/>
    <cellStyle name="Comma 4 2 2 4 2 2 3 2 2 3" xfId="36028" xr:uid="{5205E168-1285-4EB0-9ECB-73BFB79BA133}"/>
    <cellStyle name="Comma 4 2 2 4 2 2 3 2 3" xfId="17596" xr:uid="{DEED6F71-58D5-4824-AEA8-51231ADC5FB9}"/>
    <cellStyle name="Comma 4 2 2 4 2 2 3 2 3 2" xfId="42172" xr:uid="{1AD6529E-1CF2-40E3-8C50-79562E25E8C5}"/>
    <cellStyle name="Comma 4 2 2 4 2 2 3 2 4" xfId="29884" xr:uid="{50947CA5-C651-4BBC-A9E0-B3023A8A0769}"/>
    <cellStyle name="Comma 4 2 2 4 2 2 3 3" xfId="8380" xr:uid="{7A1C85EE-E6AB-46D3-8BDB-13B2173D9348}"/>
    <cellStyle name="Comma 4 2 2 4 2 2 3 3 2" xfId="20668" xr:uid="{156E0417-C8D7-44FB-889F-D68515FEC7B0}"/>
    <cellStyle name="Comma 4 2 2 4 2 2 3 3 2 2" xfId="45244" xr:uid="{076B58F1-F234-4851-AE13-66C3D8C85571}"/>
    <cellStyle name="Comma 4 2 2 4 2 2 3 3 3" xfId="32956" xr:uid="{38DDB330-3B7F-4544-82AD-656F7B803213}"/>
    <cellStyle name="Comma 4 2 2 4 2 2 3 4" xfId="14524" xr:uid="{7CCC77B7-0E73-46AB-9CBA-3ABA0A0ABDE0}"/>
    <cellStyle name="Comma 4 2 2 4 2 2 3 4 2" xfId="39100" xr:uid="{52035500-D7E2-4FCC-9DA2-51EEA3A4B76C}"/>
    <cellStyle name="Comma 4 2 2 4 2 2 3 5" xfId="26812" xr:uid="{F5CCD2A8-99EC-48AE-932D-B68B2541A72E}"/>
    <cellStyle name="Comma 4 2 2 4 2 2 4" xfId="3772" xr:uid="{32AC862E-6243-4E54-A97F-6174059DCF06}"/>
    <cellStyle name="Comma 4 2 2 4 2 2 4 2" xfId="9916" xr:uid="{51EFBC0C-250D-4DDD-815C-6EE2DBD50EBC}"/>
    <cellStyle name="Comma 4 2 2 4 2 2 4 2 2" xfId="22204" xr:uid="{A85B5A5A-EDBD-41C5-9B93-A8ED97E536E2}"/>
    <cellStyle name="Comma 4 2 2 4 2 2 4 2 2 2" xfId="46780" xr:uid="{FBDD4F62-F289-477A-B68B-D8D0084BB40D}"/>
    <cellStyle name="Comma 4 2 2 4 2 2 4 2 3" xfId="34492" xr:uid="{1DB395FB-2EB1-461C-BA8A-F470DC478FEB}"/>
    <cellStyle name="Comma 4 2 2 4 2 2 4 3" xfId="16060" xr:uid="{8DDAD41F-625B-4380-ACD6-57FCB19A1C30}"/>
    <cellStyle name="Comma 4 2 2 4 2 2 4 3 2" xfId="40636" xr:uid="{2AA1ACAD-E9CE-4FEF-9F22-71EFE6F25A66}"/>
    <cellStyle name="Comma 4 2 2 4 2 2 4 4" xfId="28348" xr:uid="{26372A5F-D5BC-45EA-890A-22FD82C91959}"/>
    <cellStyle name="Comma 4 2 2 4 2 2 5" xfId="6844" xr:uid="{EAE8DED6-B245-47E0-BBD3-53D1547CCCB1}"/>
    <cellStyle name="Comma 4 2 2 4 2 2 5 2" xfId="19132" xr:uid="{04460888-E387-424F-B300-9C63C449F937}"/>
    <cellStyle name="Comma 4 2 2 4 2 2 5 2 2" xfId="43708" xr:uid="{E580A591-D4B8-49B3-9F11-3A20DB00271A}"/>
    <cellStyle name="Comma 4 2 2 4 2 2 5 3" xfId="31420" xr:uid="{F84EC701-1D2B-4291-8D0B-FFD512A3EC41}"/>
    <cellStyle name="Comma 4 2 2 4 2 2 6" xfId="12988" xr:uid="{1C987C15-0128-46FB-B9C3-4E3B5987A246}"/>
    <cellStyle name="Comma 4 2 2 4 2 2 6 2" xfId="37564" xr:uid="{ED4514B1-C6E4-49C0-BA7F-E141C2A2D5C9}"/>
    <cellStyle name="Comma 4 2 2 4 2 2 7" xfId="25276" xr:uid="{47B329F4-E571-4D1A-BFD3-F6031606C5F7}"/>
    <cellStyle name="Comma 4 2 2 4 2 3" xfId="1084" xr:uid="{23461025-B09B-492C-A2E1-82752590B1D3}"/>
    <cellStyle name="Comma 4 2 2 4 2 3 2" xfId="2620" xr:uid="{EC1E46B0-FAF5-4D36-B39E-F1993F562E60}"/>
    <cellStyle name="Comma 4 2 2 4 2 3 2 2" xfId="5692" xr:uid="{75AA2BBE-3C81-4601-A0F6-C2ABA0A0E70D}"/>
    <cellStyle name="Comma 4 2 2 4 2 3 2 2 2" xfId="11836" xr:uid="{1BFADD4F-6469-42AE-8E24-E7463493F1F1}"/>
    <cellStyle name="Comma 4 2 2 4 2 3 2 2 2 2" xfId="24124" xr:uid="{85693186-3B58-4DF9-9A3B-929B07493B88}"/>
    <cellStyle name="Comma 4 2 2 4 2 3 2 2 2 2 2" xfId="48700" xr:uid="{E667C241-CBD2-4E88-B5EA-693F96D3B9C5}"/>
    <cellStyle name="Comma 4 2 2 4 2 3 2 2 2 3" xfId="36412" xr:uid="{611EECDF-801B-4206-961A-47A660D9FD4E}"/>
    <cellStyle name="Comma 4 2 2 4 2 3 2 2 3" xfId="17980" xr:uid="{ED09C12B-5DCD-4412-91F1-8DDAB81A6415}"/>
    <cellStyle name="Comma 4 2 2 4 2 3 2 2 3 2" xfId="42556" xr:uid="{99A59EA5-3B22-4CE1-B980-0529D48A64DA}"/>
    <cellStyle name="Comma 4 2 2 4 2 3 2 2 4" xfId="30268" xr:uid="{1C08B9F4-0673-4B2E-BF28-15A5137FFF82}"/>
    <cellStyle name="Comma 4 2 2 4 2 3 2 3" xfId="8764" xr:uid="{7BA3737B-1CEF-4053-97E5-84EBD069D115}"/>
    <cellStyle name="Comma 4 2 2 4 2 3 2 3 2" xfId="21052" xr:uid="{D8FE948D-418D-42AD-A3A5-3E62F4ED9387}"/>
    <cellStyle name="Comma 4 2 2 4 2 3 2 3 2 2" xfId="45628" xr:uid="{B9CD3053-C988-458E-8B9D-26113DFA03BC}"/>
    <cellStyle name="Comma 4 2 2 4 2 3 2 3 3" xfId="33340" xr:uid="{3E9DE263-0271-4765-AFB9-D3A6E9019630}"/>
    <cellStyle name="Comma 4 2 2 4 2 3 2 4" xfId="14908" xr:uid="{551DCAE6-2D3C-4972-9451-E5E4B8D6F98F}"/>
    <cellStyle name="Comma 4 2 2 4 2 3 2 4 2" xfId="39484" xr:uid="{630CB78A-6D8D-4275-AD0F-F9CD09C5F931}"/>
    <cellStyle name="Comma 4 2 2 4 2 3 2 5" xfId="27196" xr:uid="{09B62401-8582-4A7A-B43C-E14173CE1938}"/>
    <cellStyle name="Comma 4 2 2 4 2 3 3" xfId="4156" xr:uid="{1A5D0ED7-BE6B-4999-98E5-A3C4F5BE4F5D}"/>
    <cellStyle name="Comma 4 2 2 4 2 3 3 2" xfId="10300" xr:uid="{5FAA4FA3-F3CC-470B-ABD3-0627A2174483}"/>
    <cellStyle name="Comma 4 2 2 4 2 3 3 2 2" xfId="22588" xr:uid="{2E041974-BDDD-48F3-967C-65CEB2959D9D}"/>
    <cellStyle name="Comma 4 2 2 4 2 3 3 2 2 2" xfId="47164" xr:uid="{E639BF1E-0F95-4EA9-8435-56A9EB113DC1}"/>
    <cellStyle name="Comma 4 2 2 4 2 3 3 2 3" xfId="34876" xr:uid="{67906400-561A-4D0D-B700-DADC84369E55}"/>
    <cellStyle name="Comma 4 2 2 4 2 3 3 3" xfId="16444" xr:uid="{B883DE31-7D7C-4DD1-840C-A5FE3008C58D}"/>
    <cellStyle name="Comma 4 2 2 4 2 3 3 3 2" xfId="41020" xr:uid="{CC860B3B-B5F4-46E2-AF0A-C8B15579D145}"/>
    <cellStyle name="Comma 4 2 2 4 2 3 3 4" xfId="28732" xr:uid="{CD2961FB-7735-4B71-A497-544546A5E389}"/>
    <cellStyle name="Comma 4 2 2 4 2 3 4" xfId="7228" xr:uid="{A3A49578-2D1F-44E2-B0E4-B039B2616600}"/>
    <cellStyle name="Comma 4 2 2 4 2 3 4 2" xfId="19516" xr:uid="{75317E00-A3A3-410C-9872-8E47D9E24C39}"/>
    <cellStyle name="Comma 4 2 2 4 2 3 4 2 2" xfId="44092" xr:uid="{BE7AA0D5-7B32-4CC4-85CC-8A1191D58068}"/>
    <cellStyle name="Comma 4 2 2 4 2 3 4 3" xfId="31804" xr:uid="{9FD7838E-079F-47CC-BD7D-60D4E4BEC082}"/>
    <cellStyle name="Comma 4 2 2 4 2 3 5" xfId="13372" xr:uid="{80B3F547-D7D0-4044-BD72-B38021E20C8E}"/>
    <cellStyle name="Comma 4 2 2 4 2 3 5 2" xfId="37948" xr:uid="{2318F3CA-D5F7-4608-B53C-F0EBAE2D7AD7}"/>
    <cellStyle name="Comma 4 2 2 4 2 3 6" xfId="25660" xr:uid="{05860D8F-09D6-4374-9313-A2B7F639E094}"/>
    <cellStyle name="Comma 4 2 2 4 2 4" xfId="1852" xr:uid="{7962BA16-1B16-4ACE-B431-B0C834FDED52}"/>
    <cellStyle name="Comma 4 2 2 4 2 4 2" xfId="4924" xr:uid="{848ECBC0-DD7D-44BF-B50F-2F239BBE0D1E}"/>
    <cellStyle name="Comma 4 2 2 4 2 4 2 2" xfId="11068" xr:uid="{1C65E886-E8B0-4A2A-8924-8FCCA9E2A2F9}"/>
    <cellStyle name="Comma 4 2 2 4 2 4 2 2 2" xfId="23356" xr:uid="{DE4FA862-5923-4E2D-B6C5-B67CD656D6C0}"/>
    <cellStyle name="Comma 4 2 2 4 2 4 2 2 2 2" xfId="47932" xr:uid="{52CE6E05-23F0-44DD-BA97-81D83CFE32D9}"/>
    <cellStyle name="Comma 4 2 2 4 2 4 2 2 3" xfId="35644" xr:uid="{29F9EEF3-DCB5-4B08-9DE9-25B3883AB1FA}"/>
    <cellStyle name="Comma 4 2 2 4 2 4 2 3" xfId="17212" xr:uid="{AFB61DAE-6365-430D-8EB0-114313B4C26A}"/>
    <cellStyle name="Comma 4 2 2 4 2 4 2 3 2" xfId="41788" xr:uid="{279ABA8A-481C-4585-ACA2-5E30E6E24198}"/>
    <cellStyle name="Comma 4 2 2 4 2 4 2 4" xfId="29500" xr:uid="{C68C3409-3988-4709-9743-1FC1FB1A1089}"/>
    <cellStyle name="Comma 4 2 2 4 2 4 3" xfId="7996" xr:uid="{7D5464C0-7A3F-4114-8140-0E5DEEC94852}"/>
    <cellStyle name="Comma 4 2 2 4 2 4 3 2" xfId="20284" xr:uid="{9ECDCCC0-1F52-44DA-A96A-6E1446C574EB}"/>
    <cellStyle name="Comma 4 2 2 4 2 4 3 2 2" xfId="44860" xr:uid="{B2161D98-72E3-444F-8E70-3ADB4309E4FA}"/>
    <cellStyle name="Comma 4 2 2 4 2 4 3 3" xfId="32572" xr:uid="{5CEEC264-2DA8-4261-8D6C-6295166BA780}"/>
    <cellStyle name="Comma 4 2 2 4 2 4 4" xfId="14140" xr:uid="{C690C303-DBF6-43CE-8810-0CDB5861B96C}"/>
    <cellStyle name="Comma 4 2 2 4 2 4 4 2" xfId="38716" xr:uid="{8EB5BD3A-DF25-4614-9884-B4ED1693DDF3}"/>
    <cellStyle name="Comma 4 2 2 4 2 4 5" xfId="26428" xr:uid="{46D5DA9A-5751-42F2-B953-110CDB2EDA95}"/>
    <cellStyle name="Comma 4 2 2 4 2 5" xfId="3388" xr:uid="{C9B3CC93-BA62-4B1B-9C0B-368C2E3CB2E7}"/>
    <cellStyle name="Comma 4 2 2 4 2 5 2" xfId="9532" xr:uid="{9B195A38-EAB7-4C81-BC0F-743A29811B14}"/>
    <cellStyle name="Comma 4 2 2 4 2 5 2 2" xfId="21820" xr:uid="{D453AEB6-09DA-4FCD-809F-81899DFB52CE}"/>
    <cellStyle name="Comma 4 2 2 4 2 5 2 2 2" xfId="46396" xr:uid="{8EFE86E9-A9A1-4823-B9AE-4F3327EC888C}"/>
    <cellStyle name="Comma 4 2 2 4 2 5 2 3" xfId="34108" xr:uid="{442AB8CC-8097-4C42-93B6-312CF4309E1D}"/>
    <cellStyle name="Comma 4 2 2 4 2 5 3" xfId="15676" xr:uid="{16B7356B-A7EA-43F7-9D2B-FBB8BF6A6BFA}"/>
    <cellStyle name="Comma 4 2 2 4 2 5 3 2" xfId="40252" xr:uid="{69B7659A-0660-4929-9F19-70F7B5AA2AF6}"/>
    <cellStyle name="Comma 4 2 2 4 2 5 4" xfId="27964" xr:uid="{31E152B3-9C80-429B-BD09-5D68787E454B}"/>
    <cellStyle name="Comma 4 2 2 4 2 6" xfId="6460" xr:uid="{4BC41E23-409E-4CF8-BA47-D63C4AF11D7B}"/>
    <cellStyle name="Comma 4 2 2 4 2 6 2" xfId="18748" xr:uid="{8BD7A932-8DD8-44FD-A2D2-AFD2FA9C17C2}"/>
    <cellStyle name="Comma 4 2 2 4 2 6 2 2" xfId="43324" xr:uid="{C8F95F59-EFA8-4AC8-B6F4-0260F8AA32BB}"/>
    <cellStyle name="Comma 4 2 2 4 2 6 3" xfId="31036" xr:uid="{ECCF792D-EBB4-4350-BD6E-622449A3D308}"/>
    <cellStyle name="Comma 4 2 2 4 2 7" xfId="12604" xr:uid="{B8D02985-E61F-4155-8E1C-DC30D05B6BF8}"/>
    <cellStyle name="Comma 4 2 2 4 2 7 2" xfId="37180" xr:uid="{F6C3F799-F8E3-4A10-AB4F-89F41F5B6DBC}"/>
    <cellStyle name="Comma 4 2 2 4 2 8" xfId="24892" xr:uid="{E20DB830-733B-4FAF-BC3F-9447313A9AD0}"/>
    <cellStyle name="Comma 4 2 2 4 3" xfId="508" xr:uid="{30A47F9F-445E-4EC1-9D48-378B6E3FA988}"/>
    <cellStyle name="Comma 4 2 2 4 3 2" xfId="1276" xr:uid="{82E27F29-ECDE-480F-A049-8C656480646A}"/>
    <cellStyle name="Comma 4 2 2 4 3 2 2" xfId="2812" xr:uid="{403E374B-83E4-4A17-97FE-2EC595AFA673}"/>
    <cellStyle name="Comma 4 2 2 4 3 2 2 2" xfId="5884" xr:uid="{56ABE18E-C430-442E-A787-09A7CEAFD146}"/>
    <cellStyle name="Comma 4 2 2 4 3 2 2 2 2" xfId="12028" xr:uid="{8DF7C46F-6721-45C6-B99D-EFCB5600FF9D}"/>
    <cellStyle name="Comma 4 2 2 4 3 2 2 2 2 2" xfId="24316" xr:uid="{7C8E57F3-0F79-4029-B60C-EC145AF608D5}"/>
    <cellStyle name="Comma 4 2 2 4 3 2 2 2 2 2 2" xfId="48892" xr:uid="{01516EE6-56D3-4631-9D2E-006656D8BA69}"/>
    <cellStyle name="Comma 4 2 2 4 3 2 2 2 2 3" xfId="36604" xr:uid="{B0607EE4-7C2F-4E65-874D-A7F0752F1FCC}"/>
    <cellStyle name="Comma 4 2 2 4 3 2 2 2 3" xfId="18172" xr:uid="{DFBCF836-4DC4-4553-AF1C-D0B415E0A67C}"/>
    <cellStyle name="Comma 4 2 2 4 3 2 2 2 3 2" xfId="42748" xr:uid="{05959AE7-AB5C-486B-AC75-A3CA1A60B8AB}"/>
    <cellStyle name="Comma 4 2 2 4 3 2 2 2 4" xfId="30460" xr:uid="{16D8DE84-0F14-4606-A151-8788AF1AF2DA}"/>
    <cellStyle name="Comma 4 2 2 4 3 2 2 3" xfId="8956" xr:uid="{840E1981-D581-48A5-9AE1-9638535D1863}"/>
    <cellStyle name="Comma 4 2 2 4 3 2 2 3 2" xfId="21244" xr:uid="{13D54229-6BCD-4DA6-BD7C-1A9E5BA4780F}"/>
    <cellStyle name="Comma 4 2 2 4 3 2 2 3 2 2" xfId="45820" xr:uid="{7423DB93-59E9-4615-9B57-6B8BE6902646}"/>
    <cellStyle name="Comma 4 2 2 4 3 2 2 3 3" xfId="33532" xr:uid="{9EC53B6A-D6EB-46D7-B44E-0F2E6E0874AE}"/>
    <cellStyle name="Comma 4 2 2 4 3 2 2 4" xfId="15100" xr:uid="{7E1F6CB3-CD74-414E-A2B2-1856DA69D03F}"/>
    <cellStyle name="Comma 4 2 2 4 3 2 2 4 2" xfId="39676" xr:uid="{39C6C55D-B3F2-4D05-B385-12CACAD7AE2F}"/>
    <cellStyle name="Comma 4 2 2 4 3 2 2 5" xfId="27388" xr:uid="{A5577DED-F0B6-4E58-8525-090FE5574F27}"/>
    <cellStyle name="Comma 4 2 2 4 3 2 3" xfId="4348" xr:uid="{70135AD6-7A5D-4C1B-B8F6-6A35A95B04E5}"/>
    <cellStyle name="Comma 4 2 2 4 3 2 3 2" xfId="10492" xr:uid="{F6E46BDF-A7D8-4013-BE9E-85F887F92ED5}"/>
    <cellStyle name="Comma 4 2 2 4 3 2 3 2 2" xfId="22780" xr:uid="{B2BD8432-7898-40A2-9E0D-2AA62F43F014}"/>
    <cellStyle name="Comma 4 2 2 4 3 2 3 2 2 2" xfId="47356" xr:uid="{E188D98E-1BB4-469B-8B2E-FBCD7AEDF8B8}"/>
    <cellStyle name="Comma 4 2 2 4 3 2 3 2 3" xfId="35068" xr:uid="{7F1DF96C-32BD-4593-957D-E1E3F9CDB516}"/>
    <cellStyle name="Comma 4 2 2 4 3 2 3 3" xfId="16636" xr:uid="{DAA69EB1-E277-4531-BE24-A037958DFF73}"/>
    <cellStyle name="Comma 4 2 2 4 3 2 3 3 2" xfId="41212" xr:uid="{8E6C3221-C4C6-448D-9B34-A436611DED72}"/>
    <cellStyle name="Comma 4 2 2 4 3 2 3 4" xfId="28924" xr:uid="{AB6B7A3C-201B-42D0-91DE-A2655ED6353A}"/>
    <cellStyle name="Comma 4 2 2 4 3 2 4" xfId="7420" xr:uid="{594A1D97-7999-498F-978F-626ED89EF01F}"/>
    <cellStyle name="Comma 4 2 2 4 3 2 4 2" xfId="19708" xr:uid="{A8F4A00F-E4E8-4556-8175-0F033C9A5F40}"/>
    <cellStyle name="Comma 4 2 2 4 3 2 4 2 2" xfId="44284" xr:uid="{638DDF9B-28A9-4664-85DB-B9617C5402BC}"/>
    <cellStyle name="Comma 4 2 2 4 3 2 4 3" xfId="31996" xr:uid="{CD24533F-9FF8-44FA-ABB5-3439F1D3F97E}"/>
    <cellStyle name="Comma 4 2 2 4 3 2 5" xfId="13564" xr:uid="{5CE2D5D5-1417-4840-9CDE-6BD0AD2B180D}"/>
    <cellStyle name="Comma 4 2 2 4 3 2 5 2" xfId="38140" xr:uid="{9D256D0B-07B5-4B6E-926A-C4711067FA6E}"/>
    <cellStyle name="Comma 4 2 2 4 3 2 6" xfId="25852" xr:uid="{CC13EB42-E7DF-437B-94EE-D20159FEA760}"/>
    <cellStyle name="Comma 4 2 2 4 3 3" xfId="2044" xr:uid="{6F7AF6E4-D6B3-428E-8DC6-C461FEFB31AC}"/>
    <cellStyle name="Comma 4 2 2 4 3 3 2" xfId="5116" xr:uid="{8675E344-BDE8-4F44-9DCF-A7BD407F194A}"/>
    <cellStyle name="Comma 4 2 2 4 3 3 2 2" xfId="11260" xr:uid="{05FED082-97B6-4208-9CFE-846D582713D5}"/>
    <cellStyle name="Comma 4 2 2 4 3 3 2 2 2" xfId="23548" xr:uid="{AAC33C8F-D60C-472D-810A-D1B1D0DBDD79}"/>
    <cellStyle name="Comma 4 2 2 4 3 3 2 2 2 2" xfId="48124" xr:uid="{8383C54D-ABCA-4214-8C94-E8CB0A92E3FA}"/>
    <cellStyle name="Comma 4 2 2 4 3 3 2 2 3" xfId="35836" xr:uid="{035DCD82-0D89-4CA4-8A5A-4B5F665AFBCF}"/>
    <cellStyle name="Comma 4 2 2 4 3 3 2 3" xfId="17404" xr:uid="{F5C9F1D8-F5ED-4FD5-9A1B-21BD346036A4}"/>
    <cellStyle name="Comma 4 2 2 4 3 3 2 3 2" xfId="41980" xr:uid="{FDF061AB-859E-4105-8D8E-93EA00D4537A}"/>
    <cellStyle name="Comma 4 2 2 4 3 3 2 4" xfId="29692" xr:uid="{A71F9C9D-7900-4B1E-A1B3-9B94ECCB526E}"/>
    <cellStyle name="Comma 4 2 2 4 3 3 3" xfId="8188" xr:uid="{B94921B2-74F7-40F2-920D-FADB49608E9E}"/>
    <cellStyle name="Comma 4 2 2 4 3 3 3 2" xfId="20476" xr:uid="{1BA4E460-FF53-4C3B-A372-BEDCDD747080}"/>
    <cellStyle name="Comma 4 2 2 4 3 3 3 2 2" xfId="45052" xr:uid="{5EA1331B-3A8B-47ED-91C9-C4B7C345B4B8}"/>
    <cellStyle name="Comma 4 2 2 4 3 3 3 3" xfId="32764" xr:uid="{701F17BE-0EAF-4F54-B18B-00165E19B354}"/>
    <cellStyle name="Comma 4 2 2 4 3 3 4" xfId="14332" xr:uid="{915F88F9-C30E-48AD-BCD4-D2B131195947}"/>
    <cellStyle name="Comma 4 2 2 4 3 3 4 2" xfId="38908" xr:uid="{D6D7F30E-434B-4B69-9405-D74F1BDA72AA}"/>
    <cellStyle name="Comma 4 2 2 4 3 3 5" xfId="26620" xr:uid="{7682AD6A-D9C4-41E1-9B03-E36E39287F1C}"/>
    <cellStyle name="Comma 4 2 2 4 3 4" xfId="3580" xr:uid="{1EFF8317-336F-4CBF-974C-5CA222530F09}"/>
    <cellStyle name="Comma 4 2 2 4 3 4 2" xfId="9724" xr:uid="{83E73776-4D3E-4659-851C-601711A01F4A}"/>
    <cellStyle name="Comma 4 2 2 4 3 4 2 2" xfId="22012" xr:uid="{DF5C2D1E-4BC7-4C7C-BDFE-46D53FB99B01}"/>
    <cellStyle name="Comma 4 2 2 4 3 4 2 2 2" xfId="46588" xr:uid="{CCA7571C-D460-4305-8CA0-E66C1BBEC836}"/>
    <cellStyle name="Comma 4 2 2 4 3 4 2 3" xfId="34300" xr:uid="{26037723-7D57-4FBB-8E7B-F06FF3F9EB09}"/>
    <cellStyle name="Comma 4 2 2 4 3 4 3" xfId="15868" xr:uid="{BF30C447-E6D2-4825-980A-110380BE358B}"/>
    <cellStyle name="Comma 4 2 2 4 3 4 3 2" xfId="40444" xr:uid="{6877983E-EC98-4B4D-88D0-337C9BBC6C06}"/>
    <cellStyle name="Comma 4 2 2 4 3 4 4" xfId="28156" xr:uid="{13879729-8603-44CB-AACC-A94CDD619AFC}"/>
    <cellStyle name="Comma 4 2 2 4 3 5" xfId="6652" xr:uid="{126E2224-3426-423C-8CF2-A0F87100BF1D}"/>
    <cellStyle name="Comma 4 2 2 4 3 5 2" xfId="18940" xr:uid="{4B893EDF-73C2-463C-B618-A6A5FF52A7A6}"/>
    <cellStyle name="Comma 4 2 2 4 3 5 2 2" xfId="43516" xr:uid="{5B66B1D7-EB4A-4126-87DA-AA61A514C7E1}"/>
    <cellStyle name="Comma 4 2 2 4 3 5 3" xfId="31228" xr:uid="{41FE48F2-DCC8-4DEA-838C-99D4E7F191DD}"/>
    <cellStyle name="Comma 4 2 2 4 3 6" xfId="12796" xr:uid="{438E1EB3-951C-4B60-A2F9-B22E8D5D55FC}"/>
    <cellStyle name="Comma 4 2 2 4 3 6 2" xfId="37372" xr:uid="{AD5513C9-1DF4-4DF8-B4B3-73C7ECC56E12}"/>
    <cellStyle name="Comma 4 2 2 4 3 7" xfId="25084" xr:uid="{07DD1937-94ED-4CA2-B61E-A00C90B6C006}"/>
    <cellStyle name="Comma 4 2 2 4 4" xfId="892" xr:uid="{CF613B44-7180-437B-9514-D83BD4C99604}"/>
    <cellStyle name="Comma 4 2 2 4 4 2" xfId="2428" xr:uid="{8A755FB4-3E68-4C61-BB27-BD05EFDC43CF}"/>
    <cellStyle name="Comma 4 2 2 4 4 2 2" xfId="5500" xr:uid="{4D21AC4E-21CC-4C5E-ADF7-145BCD0968FD}"/>
    <cellStyle name="Comma 4 2 2 4 4 2 2 2" xfId="11644" xr:uid="{E39310D7-D967-4668-BEF4-A714E3BF8533}"/>
    <cellStyle name="Comma 4 2 2 4 4 2 2 2 2" xfId="23932" xr:uid="{ABFBFE3F-F18F-4029-B59B-C052FEC138AB}"/>
    <cellStyle name="Comma 4 2 2 4 4 2 2 2 2 2" xfId="48508" xr:uid="{214B52F8-18FF-4B2C-A5A7-C84D9C57E5B3}"/>
    <cellStyle name="Comma 4 2 2 4 4 2 2 2 3" xfId="36220" xr:uid="{CC33F119-7079-4160-911A-CAE13FC74515}"/>
    <cellStyle name="Comma 4 2 2 4 4 2 2 3" xfId="17788" xr:uid="{3B0682E2-B489-4600-A208-46824C360DE3}"/>
    <cellStyle name="Comma 4 2 2 4 4 2 2 3 2" xfId="42364" xr:uid="{92319027-4844-4DC5-9968-39F37B5D14CE}"/>
    <cellStyle name="Comma 4 2 2 4 4 2 2 4" xfId="30076" xr:uid="{FC1D8D85-F990-4A6B-9B0C-B1B2BFEAE055}"/>
    <cellStyle name="Comma 4 2 2 4 4 2 3" xfId="8572" xr:uid="{D265F879-B544-4315-8498-D327539A3165}"/>
    <cellStyle name="Comma 4 2 2 4 4 2 3 2" xfId="20860" xr:uid="{77836F8E-DCA1-4353-861D-1AE350160DCF}"/>
    <cellStyle name="Comma 4 2 2 4 4 2 3 2 2" xfId="45436" xr:uid="{2C2C2E60-A758-4911-A4EF-3C361EEC8FAF}"/>
    <cellStyle name="Comma 4 2 2 4 4 2 3 3" xfId="33148" xr:uid="{81D5E3EB-F115-4AEA-B18B-9902514E742F}"/>
    <cellStyle name="Comma 4 2 2 4 4 2 4" xfId="14716" xr:uid="{F6F37D66-9E92-4B16-B34A-1BDDD59C508F}"/>
    <cellStyle name="Comma 4 2 2 4 4 2 4 2" xfId="39292" xr:uid="{CD1F4B4D-140F-4802-83C2-8138C899242B}"/>
    <cellStyle name="Comma 4 2 2 4 4 2 5" xfId="27004" xr:uid="{6A92072A-13EE-486C-AAD5-2A481F659C10}"/>
    <cellStyle name="Comma 4 2 2 4 4 3" xfId="3964" xr:uid="{2DB9528E-67D4-4AA7-91AA-84862CB562D0}"/>
    <cellStyle name="Comma 4 2 2 4 4 3 2" xfId="10108" xr:uid="{ED5989D7-2FCC-4F75-9D2A-F03F2B22A7D7}"/>
    <cellStyle name="Comma 4 2 2 4 4 3 2 2" xfId="22396" xr:uid="{94909F59-5605-4D3A-953A-A38A9E003356}"/>
    <cellStyle name="Comma 4 2 2 4 4 3 2 2 2" xfId="46972" xr:uid="{1406210A-70F2-46DB-97BE-96618504494B}"/>
    <cellStyle name="Comma 4 2 2 4 4 3 2 3" xfId="34684" xr:uid="{160BBB0F-E83B-42FD-A45E-52F4DA2E5074}"/>
    <cellStyle name="Comma 4 2 2 4 4 3 3" xfId="16252" xr:uid="{6F928DB3-971A-4FB2-BDCD-6CE31A5197A3}"/>
    <cellStyle name="Comma 4 2 2 4 4 3 3 2" xfId="40828" xr:uid="{5661DCC0-6020-40E4-AE32-80BB1DD8177F}"/>
    <cellStyle name="Comma 4 2 2 4 4 3 4" xfId="28540" xr:uid="{236155D8-27E0-4631-B0F5-26EEDB67A615}"/>
    <cellStyle name="Comma 4 2 2 4 4 4" xfId="7036" xr:uid="{64832213-6012-4322-885C-1CB0AB26B969}"/>
    <cellStyle name="Comma 4 2 2 4 4 4 2" xfId="19324" xr:uid="{0D5B0962-C404-476E-83EE-163C1FFCC441}"/>
    <cellStyle name="Comma 4 2 2 4 4 4 2 2" xfId="43900" xr:uid="{72B84D9C-4852-4935-9D7D-26B4CF76E1E2}"/>
    <cellStyle name="Comma 4 2 2 4 4 4 3" xfId="31612" xr:uid="{4CD11B52-09BD-4018-AD19-520254622914}"/>
    <cellStyle name="Comma 4 2 2 4 4 5" xfId="13180" xr:uid="{D5B23892-E328-44BD-97E4-0A65EA8CC194}"/>
    <cellStyle name="Comma 4 2 2 4 4 5 2" xfId="37756" xr:uid="{B4BFCE4A-E6AA-402D-9F64-37DA6281759F}"/>
    <cellStyle name="Comma 4 2 2 4 4 6" xfId="25468" xr:uid="{41F2BE49-82D4-4B95-83BC-2B7A4AE3C5C9}"/>
    <cellStyle name="Comma 4 2 2 4 5" xfId="1660" xr:uid="{79B785A1-5610-42DD-AECA-F6A64DE34B04}"/>
    <cellStyle name="Comma 4 2 2 4 5 2" xfId="4732" xr:uid="{C0C29911-B748-4644-9A4B-D0A6D5E6A267}"/>
    <cellStyle name="Comma 4 2 2 4 5 2 2" xfId="10876" xr:uid="{06028134-DB74-4B2C-BE15-FD0A56EE0289}"/>
    <cellStyle name="Comma 4 2 2 4 5 2 2 2" xfId="23164" xr:uid="{552A38DC-A3A8-4D28-B647-831AA0C9FAB3}"/>
    <cellStyle name="Comma 4 2 2 4 5 2 2 2 2" xfId="47740" xr:uid="{8D100F35-21AD-4DAE-A2CE-89795103F514}"/>
    <cellStyle name="Comma 4 2 2 4 5 2 2 3" xfId="35452" xr:uid="{61C3F71F-CC51-4AE3-9771-69FDB1A27B4C}"/>
    <cellStyle name="Comma 4 2 2 4 5 2 3" xfId="17020" xr:uid="{51244C93-7014-4A42-A27C-E38A7D90668A}"/>
    <cellStyle name="Comma 4 2 2 4 5 2 3 2" xfId="41596" xr:uid="{D2BC8310-9C8D-4DE0-8E4B-FEA72ACE30ED}"/>
    <cellStyle name="Comma 4 2 2 4 5 2 4" xfId="29308" xr:uid="{80A4D3F5-B6BE-466F-B299-7D8B810C2144}"/>
    <cellStyle name="Comma 4 2 2 4 5 3" xfId="7804" xr:uid="{576DCF58-4D92-42D7-9B97-A3CEEC90DB0E}"/>
    <cellStyle name="Comma 4 2 2 4 5 3 2" xfId="20092" xr:uid="{11D36C29-C439-4CB8-9FD1-1B28097BC273}"/>
    <cellStyle name="Comma 4 2 2 4 5 3 2 2" xfId="44668" xr:uid="{99EB36C6-CCE9-426E-8919-8922BAFC25E7}"/>
    <cellStyle name="Comma 4 2 2 4 5 3 3" xfId="32380" xr:uid="{0D2909D2-259E-4B1D-90C6-8CB2BC6430B5}"/>
    <cellStyle name="Comma 4 2 2 4 5 4" xfId="13948" xr:uid="{C9B12B5F-8A04-4F54-A328-006BA4B3B0E6}"/>
    <cellStyle name="Comma 4 2 2 4 5 4 2" xfId="38524" xr:uid="{A7B9635F-FBA3-4016-85C5-F0E51FB58280}"/>
    <cellStyle name="Comma 4 2 2 4 5 5" xfId="26236" xr:uid="{0A0908A4-7861-43A7-A0DD-8A878DC81F54}"/>
    <cellStyle name="Comma 4 2 2 4 6" xfId="3196" xr:uid="{71D620A4-9E9C-40E7-8F6C-EC1C426B540B}"/>
    <cellStyle name="Comma 4 2 2 4 6 2" xfId="9340" xr:uid="{8ED6ABE0-C19C-47F3-8594-A45B8B9F0273}"/>
    <cellStyle name="Comma 4 2 2 4 6 2 2" xfId="21628" xr:uid="{C70FDC37-79CF-4E02-B081-074426E1D939}"/>
    <cellStyle name="Comma 4 2 2 4 6 2 2 2" xfId="46204" xr:uid="{6FF264FA-6B17-4334-BCF6-868F9BF24B71}"/>
    <cellStyle name="Comma 4 2 2 4 6 2 3" xfId="33916" xr:uid="{EE540831-048C-4201-BC79-45C2E7BFEFF8}"/>
    <cellStyle name="Comma 4 2 2 4 6 3" xfId="15484" xr:uid="{7EFB1E57-5FC0-4665-A2AC-E0B4BC85A279}"/>
    <cellStyle name="Comma 4 2 2 4 6 3 2" xfId="40060" xr:uid="{4241CC6F-E9DE-480F-A30E-B20B5E143A57}"/>
    <cellStyle name="Comma 4 2 2 4 6 4" xfId="27772" xr:uid="{0A8CE136-7E08-40C9-B6EB-3E4D30160EBE}"/>
    <cellStyle name="Comma 4 2 2 4 7" xfId="6268" xr:uid="{C3E7F24C-51E7-4EC8-B951-10B05A859467}"/>
    <cellStyle name="Comma 4 2 2 4 7 2" xfId="18556" xr:uid="{2FE6F95A-F2F3-4FDA-88F6-4F07D97062AC}"/>
    <cellStyle name="Comma 4 2 2 4 7 2 2" xfId="43132" xr:uid="{A4EB3266-9FBD-4EFC-B127-D1C63B844AA3}"/>
    <cellStyle name="Comma 4 2 2 4 7 3" xfId="30844" xr:uid="{F03FC2B1-C268-4FF5-B838-8CE3B30E537C}"/>
    <cellStyle name="Comma 4 2 2 4 8" xfId="12412" xr:uid="{32D4FE88-F507-417A-A657-810459E6C313}"/>
    <cellStyle name="Comma 4 2 2 4 8 2" xfId="36988" xr:uid="{663D9760-D37C-478A-92F5-BE9AF9CEC07C}"/>
    <cellStyle name="Comma 4 2 2 4 9" xfId="24700" xr:uid="{CA9F7119-06B0-4E91-945B-B908E94DB379}"/>
    <cellStyle name="Comma 4 2 2 5" xfId="220" xr:uid="{CCD6494F-DDEC-44EC-B1B7-32910706F7C9}"/>
    <cellStyle name="Comma 4 2 2 5 2" xfId="604" xr:uid="{1CFCF122-CAF4-4300-80E8-9294F4877B47}"/>
    <cellStyle name="Comma 4 2 2 5 2 2" xfId="1372" xr:uid="{8A6C8C43-3FE3-40F4-A9CF-398080AEE9E0}"/>
    <cellStyle name="Comma 4 2 2 5 2 2 2" xfId="2908" xr:uid="{B58E9F66-3810-436F-BF6A-13F6EF5DDCF0}"/>
    <cellStyle name="Comma 4 2 2 5 2 2 2 2" xfId="5980" xr:uid="{DE58BAF7-835D-4285-BBEE-91937EC42BBD}"/>
    <cellStyle name="Comma 4 2 2 5 2 2 2 2 2" xfId="12124" xr:uid="{0D34B3CB-9D63-4E9F-9E73-80A2F7403802}"/>
    <cellStyle name="Comma 4 2 2 5 2 2 2 2 2 2" xfId="24412" xr:uid="{011B5CD8-5EFE-4031-B975-C5C636C2F630}"/>
    <cellStyle name="Comma 4 2 2 5 2 2 2 2 2 2 2" xfId="48988" xr:uid="{DA43014D-61FD-49AB-94F9-3CF557857399}"/>
    <cellStyle name="Comma 4 2 2 5 2 2 2 2 2 3" xfId="36700" xr:uid="{05BCEEEE-FAF3-4909-BC95-77D3D34D8921}"/>
    <cellStyle name="Comma 4 2 2 5 2 2 2 2 3" xfId="18268" xr:uid="{AF3370B9-90F5-4A00-8A23-1F91EFF590E5}"/>
    <cellStyle name="Comma 4 2 2 5 2 2 2 2 3 2" xfId="42844" xr:uid="{BD66C1E6-9BC9-463C-BD1F-96E7EFCD0073}"/>
    <cellStyle name="Comma 4 2 2 5 2 2 2 2 4" xfId="30556" xr:uid="{3140BBD1-F4F4-440A-A82D-9EE803EA8008}"/>
    <cellStyle name="Comma 4 2 2 5 2 2 2 3" xfId="9052" xr:uid="{434F0935-8F97-48C8-BFC7-9A9028AA5179}"/>
    <cellStyle name="Comma 4 2 2 5 2 2 2 3 2" xfId="21340" xr:uid="{E3A55E6A-DF56-4396-8A91-689A51CD9120}"/>
    <cellStyle name="Comma 4 2 2 5 2 2 2 3 2 2" xfId="45916" xr:uid="{F1AA258B-8C03-421C-AFEC-EA3328E26D76}"/>
    <cellStyle name="Comma 4 2 2 5 2 2 2 3 3" xfId="33628" xr:uid="{4AEE9B66-715E-4768-B2B6-21DBB2C7ED09}"/>
    <cellStyle name="Comma 4 2 2 5 2 2 2 4" xfId="15196" xr:uid="{BA3280DE-BE58-49B0-A7C6-9982C2C565A2}"/>
    <cellStyle name="Comma 4 2 2 5 2 2 2 4 2" xfId="39772" xr:uid="{E778381C-5B53-4A50-8296-7545848EA709}"/>
    <cellStyle name="Comma 4 2 2 5 2 2 2 5" xfId="27484" xr:uid="{422D2381-C73E-450B-87CE-70A0C9BF1BD5}"/>
    <cellStyle name="Comma 4 2 2 5 2 2 3" xfId="4444" xr:uid="{916F0655-008C-469B-A564-A9A95FD3CDC8}"/>
    <cellStyle name="Comma 4 2 2 5 2 2 3 2" xfId="10588" xr:uid="{3126AA9A-F37A-434D-9EA9-8C6F773B7E71}"/>
    <cellStyle name="Comma 4 2 2 5 2 2 3 2 2" xfId="22876" xr:uid="{1EA8AEFD-801A-47B8-BE30-BF8B517868F5}"/>
    <cellStyle name="Comma 4 2 2 5 2 2 3 2 2 2" xfId="47452" xr:uid="{A987B574-C4F6-4114-8BDD-D117C08E2912}"/>
    <cellStyle name="Comma 4 2 2 5 2 2 3 2 3" xfId="35164" xr:uid="{65CDC63A-EEE2-4027-BCF7-4E01ACCF7417}"/>
    <cellStyle name="Comma 4 2 2 5 2 2 3 3" xfId="16732" xr:uid="{20E31AD6-F093-4B61-99C5-EF8CF78300BD}"/>
    <cellStyle name="Comma 4 2 2 5 2 2 3 3 2" xfId="41308" xr:uid="{4E2B043C-29CC-441F-8D23-A75AAFC1A32C}"/>
    <cellStyle name="Comma 4 2 2 5 2 2 3 4" xfId="29020" xr:uid="{C5F6AD50-3966-4534-823C-7FD38888A1E7}"/>
    <cellStyle name="Comma 4 2 2 5 2 2 4" xfId="7516" xr:uid="{A318A9EE-E88A-4133-81E9-A7E9B06B1BC1}"/>
    <cellStyle name="Comma 4 2 2 5 2 2 4 2" xfId="19804" xr:uid="{65C038D7-6318-4C34-9842-819AE6C4E4A0}"/>
    <cellStyle name="Comma 4 2 2 5 2 2 4 2 2" xfId="44380" xr:uid="{56331D65-C501-406A-A962-4DDD45AC9C92}"/>
    <cellStyle name="Comma 4 2 2 5 2 2 4 3" xfId="32092" xr:uid="{85CB0696-3E5F-47C9-B3BC-AD370AC97376}"/>
    <cellStyle name="Comma 4 2 2 5 2 2 5" xfId="13660" xr:uid="{99F705E9-23BC-4827-BC5B-98F5AF62CD43}"/>
    <cellStyle name="Comma 4 2 2 5 2 2 5 2" xfId="38236" xr:uid="{6F808A8D-4BB3-4903-94CD-7847DBBA2EB7}"/>
    <cellStyle name="Comma 4 2 2 5 2 2 6" xfId="25948" xr:uid="{D8189D14-8692-4B0E-AA25-64FE909CD760}"/>
    <cellStyle name="Comma 4 2 2 5 2 3" xfId="2140" xr:uid="{8EEFCA51-77C6-45CC-B30F-5F81894EC9A3}"/>
    <cellStyle name="Comma 4 2 2 5 2 3 2" xfId="5212" xr:uid="{2986551C-CDE1-4496-B3E3-ABAE7BDC10D1}"/>
    <cellStyle name="Comma 4 2 2 5 2 3 2 2" xfId="11356" xr:uid="{2ADC5F17-175F-450E-8306-961F7873FA45}"/>
    <cellStyle name="Comma 4 2 2 5 2 3 2 2 2" xfId="23644" xr:uid="{588503A3-0D72-4B91-A7F5-BC0FEABB396C}"/>
    <cellStyle name="Comma 4 2 2 5 2 3 2 2 2 2" xfId="48220" xr:uid="{66D891FF-9A63-4D0E-AEF1-623DCC0ACB43}"/>
    <cellStyle name="Comma 4 2 2 5 2 3 2 2 3" xfId="35932" xr:uid="{CC882B45-938C-4D8A-924D-3F9C52CFFF76}"/>
    <cellStyle name="Comma 4 2 2 5 2 3 2 3" xfId="17500" xr:uid="{89A4C9CF-9E8A-40A9-AA68-EF9528A71692}"/>
    <cellStyle name="Comma 4 2 2 5 2 3 2 3 2" xfId="42076" xr:uid="{2D0FBF68-3864-4824-8427-1EE87FCDB853}"/>
    <cellStyle name="Comma 4 2 2 5 2 3 2 4" xfId="29788" xr:uid="{46146A67-B990-42CC-B418-390AF99BBFE5}"/>
    <cellStyle name="Comma 4 2 2 5 2 3 3" xfId="8284" xr:uid="{9972970D-DF43-4B1D-BCF5-A743C127728F}"/>
    <cellStyle name="Comma 4 2 2 5 2 3 3 2" xfId="20572" xr:uid="{DB82FE13-5254-44A9-A7A5-C897572E84FB}"/>
    <cellStyle name="Comma 4 2 2 5 2 3 3 2 2" xfId="45148" xr:uid="{B4E28611-E255-4B49-833A-7775BC61C82A}"/>
    <cellStyle name="Comma 4 2 2 5 2 3 3 3" xfId="32860" xr:uid="{4F7A8772-7D5B-478C-990C-57A0553270F2}"/>
    <cellStyle name="Comma 4 2 2 5 2 3 4" xfId="14428" xr:uid="{AB9B965F-3E6E-4EA5-8C45-A8771AFE420A}"/>
    <cellStyle name="Comma 4 2 2 5 2 3 4 2" xfId="39004" xr:uid="{733E843B-01DC-4BD7-96AA-56E6EAAA58CB}"/>
    <cellStyle name="Comma 4 2 2 5 2 3 5" xfId="26716" xr:uid="{238C3086-16C1-4D70-B7F9-BA2C6ED7174E}"/>
    <cellStyle name="Comma 4 2 2 5 2 4" xfId="3676" xr:uid="{7E00508B-4AD0-4ACD-B578-6ED16219BFB5}"/>
    <cellStyle name="Comma 4 2 2 5 2 4 2" xfId="9820" xr:uid="{A96DAAA2-401E-405E-8282-C0D66D25993D}"/>
    <cellStyle name="Comma 4 2 2 5 2 4 2 2" xfId="22108" xr:uid="{59302FB9-91D6-41AA-A52B-3515519F2016}"/>
    <cellStyle name="Comma 4 2 2 5 2 4 2 2 2" xfId="46684" xr:uid="{F5607631-D02C-46E8-A9F9-E5D83BF07D8E}"/>
    <cellStyle name="Comma 4 2 2 5 2 4 2 3" xfId="34396" xr:uid="{6068B035-8093-4B0C-B1E0-B62341544651}"/>
    <cellStyle name="Comma 4 2 2 5 2 4 3" xfId="15964" xr:uid="{D80C6CCC-6A2F-4D1D-84A7-C9A16E0673B7}"/>
    <cellStyle name="Comma 4 2 2 5 2 4 3 2" xfId="40540" xr:uid="{CBDED0AB-1CF5-46BA-A670-2AEE98353275}"/>
    <cellStyle name="Comma 4 2 2 5 2 4 4" xfId="28252" xr:uid="{B03E4DE5-5386-4B93-BEAC-A585D38F713D}"/>
    <cellStyle name="Comma 4 2 2 5 2 5" xfId="6748" xr:uid="{447186E3-3268-47D9-8F55-E79A90E6A8EA}"/>
    <cellStyle name="Comma 4 2 2 5 2 5 2" xfId="19036" xr:uid="{FEFB587E-C8AE-48F8-BB2E-B20760D89ED9}"/>
    <cellStyle name="Comma 4 2 2 5 2 5 2 2" xfId="43612" xr:uid="{C0FA28B3-1E02-42B9-9A12-A232DF6E78EA}"/>
    <cellStyle name="Comma 4 2 2 5 2 5 3" xfId="31324" xr:uid="{5086405A-0C34-4750-A75E-00E1C01425C8}"/>
    <cellStyle name="Comma 4 2 2 5 2 6" xfId="12892" xr:uid="{7F5226DD-6616-497E-86C7-51C9F77A50A5}"/>
    <cellStyle name="Comma 4 2 2 5 2 6 2" xfId="37468" xr:uid="{D2182DD5-E27B-4DCC-8295-3B49E4A9977D}"/>
    <cellStyle name="Comma 4 2 2 5 2 7" xfId="25180" xr:uid="{193E3691-EA57-4933-B773-B39BCAE76241}"/>
    <cellStyle name="Comma 4 2 2 5 3" xfId="988" xr:uid="{8F8777BC-AE19-4333-80FD-90EAD92C3139}"/>
    <cellStyle name="Comma 4 2 2 5 3 2" xfId="2524" xr:uid="{F3A9C663-FFFA-4E3B-A60B-DEEA9A5344C5}"/>
    <cellStyle name="Comma 4 2 2 5 3 2 2" xfId="5596" xr:uid="{75BCEFD0-CE50-47BF-9674-3ACE223FDC3B}"/>
    <cellStyle name="Comma 4 2 2 5 3 2 2 2" xfId="11740" xr:uid="{4410AE0C-DA14-46F3-AD6B-69DC79479547}"/>
    <cellStyle name="Comma 4 2 2 5 3 2 2 2 2" xfId="24028" xr:uid="{8D0AA117-4DB1-4FAB-B521-99F51F376B95}"/>
    <cellStyle name="Comma 4 2 2 5 3 2 2 2 2 2" xfId="48604" xr:uid="{36758107-AB29-4913-A3D2-E34DCF61DB2A}"/>
    <cellStyle name="Comma 4 2 2 5 3 2 2 2 3" xfId="36316" xr:uid="{0F1BD1EC-73F0-46AF-BDE5-A4070ECD3683}"/>
    <cellStyle name="Comma 4 2 2 5 3 2 2 3" xfId="17884" xr:uid="{8AA7EEDB-D62C-4958-B880-3DFED44923DA}"/>
    <cellStyle name="Comma 4 2 2 5 3 2 2 3 2" xfId="42460" xr:uid="{A2E99B10-6B19-4E6D-8CE6-825B03B31AD9}"/>
    <cellStyle name="Comma 4 2 2 5 3 2 2 4" xfId="30172" xr:uid="{DB980E85-9962-430D-AC67-346AF587BA6B}"/>
    <cellStyle name="Comma 4 2 2 5 3 2 3" xfId="8668" xr:uid="{B378DA01-878E-4AF7-806C-3F933A5ABACD}"/>
    <cellStyle name="Comma 4 2 2 5 3 2 3 2" xfId="20956" xr:uid="{C1DE8EBF-9E34-49AA-9744-0C226D675EA1}"/>
    <cellStyle name="Comma 4 2 2 5 3 2 3 2 2" xfId="45532" xr:uid="{8E8A9EAF-5AD1-493F-A750-F3CFD2CE7844}"/>
    <cellStyle name="Comma 4 2 2 5 3 2 3 3" xfId="33244" xr:uid="{BE9C8FF5-42DB-4637-AEC4-0EADE33C7DBC}"/>
    <cellStyle name="Comma 4 2 2 5 3 2 4" xfId="14812" xr:uid="{AC027122-EE16-46BC-9293-8E8C8E52D17A}"/>
    <cellStyle name="Comma 4 2 2 5 3 2 4 2" xfId="39388" xr:uid="{E6A25F15-B792-457E-96C5-B7DF7E165E18}"/>
    <cellStyle name="Comma 4 2 2 5 3 2 5" xfId="27100" xr:uid="{D3A6FD19-FC68-484D-BB50-37050DDE332A}"/>
    <cellStyle name="Comma 4 2 2 5 3 3" xfId="4060" xr:uid="{02527934-7C5E-4D80-8BC9-06673C9A3D63}"/>
    <cellStyle name="Comma 4 2 2 5 3 3 2" xfId="10204" xr:uid="{617F9B15-4878-41A0-8EE5-2BD90AD9F19B}"/>
    <cellStyle name="Comma 4 2 2 5 3 3 2 2" xfId="22492" xr:uid="{ECD2D8F9-8ACF-4203-98F7-B1D543CD9AFA}"/>
    <cellStyle name="Comma 4 2 2 5 3 3 2 2 2" xfId="47068" xr:uid="{3A421CBE-32E7-48E8-89D2-54966911935F}"/>
    <cellStyle name="Comma 4 2 2 5 3 3 2 3" xfId="34780" xr:uid="{549C2B5B-3DE0-44AF-BDC0-24CE18149E7A}"/>
    <cellStyle name="Comma 4 2 2 5 3 3 3" xfId="16348" xr:uid="{0C652088-2CAC-45DC-9A81-79F28F4CCDE8}"/>
    <cellStyle name="Comma 4 2 2 5 3 3 3 2" xfId="40924" xr:uid="{2F4428C7-A649-48E7-A727-8E29DCF8D010}"/>
    <cellStyle name="Comma 4 2 2 5 3 3 4" xfId="28636" xr:uid="{446B656F-69E8-450E-8BA2-431FF3504153}"/>
    <cellStyle name="Comma 4 2 2 5 3 4" xfId="7132" xr:uid="{BE53BFD1-7EC6-426C-B2BA-AA2E05412515}"/>
    <cellStyle name="Comma 4 2 2 5 3 4 2" xfId="19420" xr:uid="{21639AE6-B3C5-4BEB-927F-DC86054B07CF}"/>
    <cellStyle name="Comma 4 2 2 5 3 4 2 2" xfId="43996" xr:uid="{2D120221-45BC-4C4B-8740-0AC5C0F7B808}"/>
    <cellStyle name="Comma 4 2 2 5 3 4 3" xfId="31708" xr:uid="{820D70CD-6CD6-4D45-B8D4-5550B892AE86}"/>
    <cellStyle name="Comma 4 2 2 5 3 5" xfId="13276" xr:uid="{53A599E2-4D33-4093-B960-823063D5BCA5}"/>
    <cellStyle name="Comma 4 2 2 5 3 5 2" xfId="37852" xr:uid="{E0C5906A-FF14-45DD-9F30-C1880E50F98A}"/>
    <cellStyle name="Comma 4 2 2 5 3 6" xfId="25564" xr:uid="{A0A55C73-3B62-4094-88D4-96E9B5C4E720}"/>
    <cellStyle name="Comma 4 2 2 5 4" xfId="1756" xr:uid="{5252C9B6-3761-49E0-A19B-43FC6644D4C1}"/>
    <cellStyle name="Comma 4 2 2 5 4 2" xfId="4828" xr:uid="{8FE58C75-78E4-4B9D-A634-DBA38610725E}"/>
    <cellStyle name="Comma 4 2 2 5 4 2 2" xfId="10972" xr:uid="{4B5789CA-A21F-4DB5-A504-1B1016B3FC90}"/>
    <cellStyle name="Comma 4 2 2 5 4 2 2 2" xfId="23260" xr:uid="{749FF244-BAA0-4CED-8CC1-EDDCB71B7F2F}"/>
    <cellStyle name="Comma 4 2 2 5 4 2 2 2 2" xfId="47836" xr:uid="{EA456682-68F9-4A99-ACE9-B65A01DD4B2D}"/>
    <cellStyle name="Comma 4 2 2 5 4 2 2 3" xfId="35548" xr:uid="{F7B4F1FC-FB7D-4D24-B455-709F95229FDC}"/>
    <cellStyle name="Comma 4 2 2 5 4 2 3" xfId="17116" xr:uid="{D06DDECD-47D5-42BD-8851-BEB40AD8DBAD}"/>
    <cellStyle name="Comma 4 2 2 5 4 2 3 2" xfId="41692" xr:uid="{A9E190E6-A5DB-4BB9-AFDA-00E80ED4214F}"/>
    <cellStyle name="Comma 4 2 2 5 4 2 4" xfId="29404" xr:uid="{FEDB2E1F-A490-44FA-AC06-C7097EBE06F4}"/>
    <cellStyle name="Comma 4 2 2 5 4 3" xfId="7900" xr:uid="{A59FFCB0-16C2-49D4-A3F0-C5AD1F6A8B02}"/>
    <cellStyle name="Comma 4 2 2 5 4 3 2" xfId="20188" xr:uid="{13061A34-5895-46E8-8FBC-19389EDDB116}"/>
    <cellStyle name="Comma 4 2 2 5 4 3 2 2" xfId="44764" xr:uid="{7E8B846E-80CD-4976-9295-F2BD47341429}"/>
    <cellStyle name="Comma 4 2 2 5 4 3 3" xfId="32476" xr:uid="{FA47486B-C2D9-4427-9B72-655D62618B40}"/>
    <cellStyle name="Comma 4 2 2 5 4 4" xfId="14044" xr:uid="{ED53A98D-EA46-4055-9E04-9921F0946DFC}"/>
    <cellStyle name="Comma 4 2 2 5 4 4 2" xfId="38620" xr:uid="{2EDCEB1B-5D35-4FD0-BAA0-AD26EDECE92F}"/>
    <cellStyle name="Comma 4 2 2 5 4 5" xfId="26332" xr:uid="{5BF4EC0B-7116-4B2F-A592-C933E5E5E7E6}"/>
    <cellStyle name="Comma 4 2 2 5 5" xfId="3292" xr:uid="{E3032585-1B51-4F96-8779-9732DC052C0C}"/>
    <cellStyle name="Comma 4 2 2 5 5 2" xfId="9436" xr:uid="{8DCF5234-97B2-4C10-9701-9F16A8C8CBCA}"/>
    <cellStyle name="Comma 4 2 2 5 5 2 2" xfId="21724" xr:uid="{8DE3802B-469D-4081-B35E-D2EC8D556376}"/>
    <cellStyle name="Comma 4 2 2 5 5 2 2 2" xfId="46300" xr:uid="{933088FA-175D-4C5F-B4A3-4247A0F4A1DC}"/>
    <cellStyle name="Comma 4 2 2 5 5 2 3" xfId="34012" xr:uid="{21428DD3-1507-4533-B71F-34D9B7F84758}"/>
    <cellStyle name="Comma 4 2 2 5 5 3" xfId="15580" xr:uid="{D8EF2432-7E36-4291-B361-C2D1950DB130}"/>
    <cellStyle name="Comma 4 2 2 5 5 3 2" xfId="40156" xr:uid="{03E7A2CA-AB6F-4576-AFAD-569B9D80DDDA}"/>
    <cellStyle name="Comma 4 2 2 5 5 4" xfId="27868" xr:uid="{70CF5A0D-85BD-4EB0-9DD2-87B68B94689C}"/>
    <cellStyle name="Comma 4 2 2 5 6" xfId="6364" xr:uid="{BDC1F2B9-EF09-46B2-B121-926520D361D5}"/>
    <cellStyle name="Comma 4 2 2 5 6 2" xfId="18652" xr:uid="{BA879638-BEE2-439A-A680-3CFE2D21D597}"/>
    <cellStyle name="Comma 4 2 2 5 6 2 2" xfId="43228" xr:uid="{A13288B6-0827-4568-B11A-55A939F0D2CF}"/>
    <cellStyle name="Comma 4 2 2 5 6 3" xfId="30940" xr:uid="{D31F8DF8-BD3B-42E1-B377-71A6F72342FA}"/>
    <cellStyle name="Comma 4 2 2 5 7" xfId="12508" xr:uid="{2E68F90B-E529-4480-9F1F-14068672A1DC}"/>
    <cellStyle name="Comma 4 2 2 5 7 2" xfId="37084" xr:uid="{64543B18-5A73-4D7C-9C81-3CE1CD61B8A2}"/>
    <cellStyle name="Comma 4 2 2 5 8" xfId="24796" xr:uid="{33745E9D-0BFE-4F21-9A74-1C03F4F252CD}"/>
    <cellStyle name="Comma 4 2 2 6" xfId="412" xr:uid="{4B53E4C4-3991-42DF-9FF8-FF0EA4B3E9FB}"/>
    <cellStyle name="Comma 4 2 2 6 2" xfId="1180" xr:uid="{B223619D-2A02-4AD5-B56A-153DDC445B89}"/>
    <cellStyle name="Comma 4 2 2 6 2 2" xfId="2716" xr:uid="{FC762443-C942-4C46-8946-453ED321B6F0}"/>
    <cellStyle name="Comma 4 2 2 6 2 2 2" xfId="5788" xr:uid="{E63F4354-5AD7-486C-914B-2C2EE4D70B04}"/>
    <cellStyle name="Comma 4 2 2 6 2 2 2 2" xfId="11932" xr:uid="{F87AB1B3-9A90-46F1-8DED-A32B796403E6}"/>
    <cellStyle name="Comma 4 2 2 6 2 2 2 2 2" xfId="24220" xr:uid="{5571B34E-297F-4227-AE9F-2130696DB54E}"/>
    <cellStyle name="Comma 4 2 2 6 2 2 2 2 2 2" xfId="48796" xr:uid="{CC640A6F-C92F-4BF0-B158-59091BA3F2E3}"/>
    <cellStyle name="Comma 4 2 2 6 2 2 2 2 3" xfId="36508" xr:uid="{F79C3D63-F69A-4621-9D28-EAD8B7889A54}"/>
    <cellStyle name="Comma 4 2 2 6 2 2 2 3" xfId="18076" xr:uid="{357F8B26-E83F-484E-BB2F-1A6F8A3A769C}"/>
    <cellStyle name="Comma 4 2 2 6 2 2 2 3 2" xfId="42652" xr:uid="{0F4AB1A2-464D-4150-9DF5-7627A409EA53}"/>
    <cellStyle name="Comma 4 2 2 6 2 2 2 4" xfId="30364" xr:uid="{71283A09-719B-4F3D-B320-9EEA4D027E40}"/>
    <cellStyle name="Comma 4 2 2 6 2 2 3" xfId="8860" xr:uid="{FF7715D6-0AA4-4A86-AAE6-12686CA6BD87}"/>
    <cellStyle name="Comma 4 2 2 6 2 2 3 2" xfId="21148" xr:uid="{F2AA22A5-BABF-4A0A-8820-83152768D69F}"/>
    <cellStyle name="Comma 4 2 2 6 2 2 3 2 2" xfId="45724" xr:uid="{A11FC2D2-F71A-4434-B672-C3B661C70F63}"/>
    <cellStyle name="Comma 4 2 2 6 2 2 3 3" xfId="33436" xr:uid="{EEEED405-ED38-4D73-8DD1-0FCAFA9D8956}"/>
    <cellStyle name="Comma 4 2 2 6 2 2 4" xfId="15004" xr:uid="{DF9A6CD0-AE32-4392-BDAB-89DA2DADE23B}"/>
    <cellStyle name="Comma 4 2 2 6 2 2 4 2" xfId="39580" xr:uid="{469D578D-C695-4829-A262-FC7DCFC3D98E}"/>
    <cellStyle name="Comma 4 2 2 6 2 2 5" xfId="27292" xr:uid="{8C629B58-21BB-4631-BBEB-952493F07CCD}"/>
    <cellStyle name="Comma 4 2 2 6 2 3" xfId="4252" xr:uid="{7884F31A-4304-40B6-A9A9-B51D33E7A101}"/>
    <cellStyle name="Comma 4 2 2 6 2 3 2" xfId="10396" xr:uid="{3BEBB4FD-D947-4638-93A3-CD162ED137C8}"/>
    <cellStyle name="Comma 4 2 2 6 2 3 2 2" xfId="22684" xr:uid="{B87F7A16-6A79-4F1B-965B-9FB4D52D850E}"/>
    <cellStyle name="Comma 4 2 2 6 2 3 2 2 2" xfId="47260" xr:uid="{9108F97F-1E5F-4D49-8674-AB238F8EAE33}"/>
    <cellStyle name="Comma 4 2 2 6 2 3 2 3" xfId="34972" xr:uid="{794F3A55-49CE-4F38-ACDC-B1AB4F6A0008}"/>
    <cellStyle name="Comma 4 2 2 6 2 3 3" xfId="16540" xr:uid="{32137F1E-CFB4-4AB8-85DD-E95034BD5D45}"/>
    <cellStyle name="Comma 4 2 2 6 2 3 3 2" xfId="41116" xr:uid="{636B2BC3-5284-4B2B-9E96-F06B50502824}"/>
    <cellStyle name="Comma 4 2 2 6 2 3 4" xfId="28828" xr:uid="{4453711A-BEDC-4522-A28E-6B5992B725ED}"/>
    <cellStyle name="Comma 4 2 2 6 2 4" xfId="7324" xr:uid="{9E8BB758-A7DD-46DF-99F3-9CD2D88EA8A2}"/>
    <cellStyle name="Comma 4 2 2 6 2 4 2" xfId="19612" xr:uid="{1496BA6B-180C-4637-9725-CF2CB84A30A6}"/>
    <cellStyle name="Comma 4 2 2 6 2 4 2 2" xfId="44188" xr:uid="{FF496CD6-3F14-4145-9F41-AF9C8FADDF35}"/>
    <cellStyle name="Comma 4 2 2 6 2 4 3" xfId="31900" xr:uid="{C78C48F8-E707-4711-970A-B9C4CE29094C}"/>
    <cellStyle name="Comma 4 2 2 6 2 5" xfId="13468" xr:uid="{B60350D5-3E53-488B-A88C-8ACAE2006EF2}"/>
    <cellStyle name="Comma 4 2 2 6 2 5 2" xfId="38044" xr:uid="{7897E208-BD3F-4180-AB93-A55AB61C2878}"/>
    <cellStyle name="Comma 4 2 2 6 2 6" xfId="25756" xr:uid="{71EEC75E-F58B-4982-94EC-E5767A13999C}"/>
    <cellStyle name="Comma 4 2 2 6 3" xfId="1948" xr:uid="{75B2B1C7-F68F-486C-85A3-8FBB4D8610BB}"/>
    <cellStyle name="Comma 4 2 2 6 3 2" xfId="5020" xr:uid="{AE6BC227-3FAF-4770-BC34-5622EA6E1618}"/>
    <cellStyle name="Comma 4 2 2 6 3 2 2" xfId="11164" xr:uid="{135D9F6C-E399-48D5-BD1F-9C74AF2B55C9}"/>
    <cellStyle name="Comma 4 2 2 6 3 2 2 2" xfId="23452" xr:uid="{AC6DC7F8-F1B4-4138-98F3-2779CB1AD992}"/>
    <cellStyle name="Comma 4 2 2 6 3 2 2 2 2" xfId="48028" xr:uid="{2FA4F4EE-5F73-46AB-BF37-2B4D0DDE7E18}"/>
    <cellStyle name="Comma 4 2 2 6 3 2 2 3" xfId="35740" xr:uid="{3391893A-F0DE-4BE2-B077-5207920A5FC2}"/>
    <cellStyle name="Comma 4 2 2 6 3 2 3" xfId="17308" xr:uid="{0B19F594-C8E6-4201-919C-73812E66BF5D}"/>
    <cellStyle name="Comma 4 2 2 6 3 2 3 2" xfId="41884" xr:uid="{22C381EA-57BF-4389-B3CC-3D0BC170395E}"/>
    <cellStyle name="Comma 4 2 2 6 3 2 4" xfId="29596" xr:uid="{E7D1786E-909A-44FA-BCC3-E24F7315A297}"/>
    <cellStyle name="Comma 4 2 2 6 3 3" xfId="8092" xr:uid="{48659AAB-3C84-4B2D-B559-8B32DC5D9856}"/>
    <cellStyle name="Comma 4 2 2 6 3 3 2" xfId="20380" xr:uid="{49C4AD0B-268A-4C47-93DB-6A033A755D51}"/>
    <cellStyle name="Comma 4 2 2 6 3 3 2 2" xfId="44956" xr:uid="{2433E0B5-C92C-47FA-BE61-5E57E675DAA5}"/>
    <cellStyle name="Comma 4 2 2 6 3 3 3" xfId="32668" xr:uid="{83FC3D56-6774-4A78-81B1-535A233556E9}"/>
    <cellStyle name="Comma 4 2 2 6 3 4" xfId="14236" xr:uid="{31D1F4F8-6EBD-4F47-82B1-0368648AE16A}"/>
    <cellStyle name="Comma 4 2 2 6 3 4 2" xfId="38812" xr:uid="{5E2410C3-6341-4D18-8FCC-4D8A8032D8BA}"/>
    <cellStyle name="Comma 4 2 2 6 3 5" xfId="26524" xr:uid="{C2458255-A8CF-4BAE-837B-77144D6D9162}"/>
    <cellStyle name="Comma 4 2 2 6 4" xfId="3484" xr:uid="{57EA05B9-83B3-4CE6-8203-A3281AA02122}"/>
    <cellStyle name="Comma 4 2 2 6 4 2" xfId="9628" xr:uid="{09227432-1C5F-4C75-86E1-16DA9B1531AE}"/>
    <cellStyle name="Comma 4 2 2 6 4 2 2" xfId="21916" xr:uid="{47B950B2-67BC-468E-BC45-DCC52F053842}"/>
    <cellStyle name="Comma 4 2 2 6 4 2 2 2" xfId="46492" xr:uid="{9AC5EC03-EF64-4F01-A5B5-36684F5705FE}"/>
    <cellStyle name="Comma 4 2 2 6 4 2 3" xfId="34204" xr:uid="{01DA86B5-176F-4423-B78A-B9FC2C7C08FD}"/>
    <cellStyle name="Comma 4 2 2 6 4 3" xfId="15772" xr:uid="{A5B38B60-F8A4-496B-9F3D-548F209EA456}"/>
    <cellStyle name="Comma 4 2 2 6 4 3 2" xfId="40348" xr:uid="{03BAEEEB-4E0A-4D94-A0E8-9EF3FF0DB7B7}"/>
    <cellStyle name="Comma 4 2 2 6 4 4" xfId="28060" xr:uid="{9611D4B6-C017-49BE-968D-FFDD46BB71D8}"/>
    <cellStyle name="Comma 4 2 2 6 5" xfId="6556" xr:uid="{5E33E91A-1722-490A-8A00-1917565DE723}"/>
    <cellStyle name="Comma 4 2 2 6 5 2" xfId="18844" xr:uid="{5E488A75-83AB-4DAA-BA6C-AD7BB790D581}"/>
    <cellStyle name="Comma 4 2 2 6 5 2 2" xfId="43420" xr:uid="{1345817E-126C-4FF0-B6D0-4BD3FF374B80}"/>
    <cellStyle name="Comma 4 2 2 6 5 3" xfId="31132" xr:uid="{4566B5AB-D3DF-40EF-8412-C7DEE2EAEA24}"/>
    <cellStyle name="Comma 4 2 2 6 6" xfId="12700" xr:uid="{1EDFD4BD-856B-443D-A2E2-199A1BA9BBD5}"/>
    <cellStyle name="Comma 4 2 2 6 6 2" xfId="37276" xr:uid="{9605ECBD-AB63-4D1B-B839-FA628CD628E9}"/>
    <cellStyle name="Comma 4 2 2 6 7" xfId="24988" xr:uid="{15738FF7-D690-47A9-8804-0DC96FE420FC}"/>
    <cellStyle name="Comma 4 2 2 7" xfId="796" xr:uid="{E20583AF-D80D-4A7E-8D7C-3BE6F5B4C7B0}"/>
    <cellStyle name="Comma 4 2 2 7 2" xfId="2332" xr:uid="{9680D8F9-2586-4103-A981-FAE5219AEFEC}"/>
    <cellStyle name="Comma 4 2 2 7 2 2" xfId="5404" xr:uid="{FB50EBE8-CCEA-43E5-B60B-A517B15AD187}"/>
    <cellStyle name="Comma 4 2 2 7 2 2 2" xfId="11548" xr:uid="{636FE23C-F6CC-470F-9C0C-86078051D6BF}"/>
    <cellStyle name="Comma 4 2 2 7 2 2 2 2" xfId="23836" xr:uid="{EA7C99EB-6FE4-48E8-AA3F-988458D44976}"/>
    <cellStyle name="Comma 4 2 2 7 2 2 2 2 2" xfId="48412" xr:uid="{0AD7BB77-5A62-47A0-B398-76F2BB5F5957}"/>
    <cellStyle name="Comma 4 2 2 7 2 2 2 3" xfId="36124" xr:uid="{BF936031-069D-45D1-BC45-5F019ABF8ACD}"/>
    <cellStyle name="Comma 4 2 2 7 2 2 3" xfId="17692" xr:uid="{EEAF46C6-5578-4C36-826D-A94CF8C72038}"/>
    <cellStyle name="Comma 4 2 2 7 2 2 3 2" xfId="42268" xr:uid="{D1C782C2-FAB6-41B1-9296-AA4EA6684BAC}"/>
    <cellStyle name="Comma 4 2 2 7 2 2 4" xfId="29980" xr:uid="{13E2A9E3-EB2C-4BAD-9B77-198691284C27}"/>
    <cellStyle name="Comma 4 2 2 7 2 3" xfId="8476" xr:uid="{67DE1CB9-2666-46D3-B3A9-7AEA017EC914}"/>
    <cellStyle name="Comma 4 2 2 7 2 3 2" xfId="20764" xr:uid="{4BC3513A-6600-4362-8DB2-528936C709FA}"/>
    <cellStyle name="Comma 4 2 2 7 2 3 2 2" xfId="45340" xr:uid="{1EF88425-85C0-4573-8FF1-A9A72BF3A089}"/>
    <cellStyle name="Comma 4 2 2 7 2 3 3" xfId="33052" xr:uid="{D5C78054-D96E-48A2-B7BC-8E5DC663AE54}"/>
    <cellStyle name="Comma 4 2 2 7 2 4" xfId="14620" xr:uid="{27FFD68E-C0D7-483C-A8AD-FB244D7D0F99}"/>
    <cellStyle name="Comma 4 2 2 7 2 4 2" xfId="39196" xr:uid="{17D74626-2EC3-48D2-A450-51B21B11CCB2}"/>
    <cellStyle name="Comma 4 2 2 7 2 5" xfId="26908" xr:uid="{66C92646-40C5-49CE-8893-4354B2F338E7}"/>
    <cellStyle name="Comma 4 2 2 7 3" xfId="3868" xr:uid="{955D816F-42D5-4CBD-8330-6EE0089AB4B9}"/>
    <cellStyle name="Comma 4 2 2 7 3 2" xfId="10012" xr:uid="{B9EFE074-227C-41DD-93DD-E8D3AC73AEF2}"/>
    <cellStyle name="Comma 4 2 2 7 3 2 2" xfId="22300" xr:uid="{3FB28B43-7A39-4E4C-8D84-8E0C7B625B82}"/>
    <cellStyle name="Comma 4 2 2 7 3 2 2 2" xfId="46876" xr:uid="{CC524086-3322-428F-91E8-5E8148333E5C}"/>
    <cellStyle name="Comma 4 2 2 7 3 2 3" xfId="34588" xr:uid="{C908DB4E-DA2F-4BDB-95BB-EEBDE06D7C34}"/>
    <cellStyle name="Comma 4 2 2 7 3 3" xfId="16156" xr:uid="{C0178E39-FECB-46F3-9196-304ABEC6E666}"/>
    <cellStyle name="Comma 4 2 2 7 3 3 2" xfId="40732" xr:uid="{775C2D25-1DD4-4640-A2D0-5DE9F9EEA82B}"/>
    <cellStyle name="Comma 4 2 2 7 3 4" xfId="28444" xr:uid="{7D6B584B-D2BD-48C6-9407-133BC065BA79}"/>
    <cellStyle name="Comma 4 2 2 7 4" xfId="6940" xr:uid="{14D58339-B0AD-4C8D-81A3-E14953A27884}"/>
    <cellStyle name="Comma 4 2 2 7 4 2" xfId="19228" xr:uid="{CD082ADB-8993-4925-8F56-6F6E7CAF90FF}"/>
    <cellStyle name="Comma 4 2 2 7 4 2 2" xfId="43804" xr:uid="{0293739C-317C-4378-B4C3-AD5BC7FA643F}"/>
    <cellStyle name="Comma 4 2 2 7 4 3" xfId="31516" xr:uid="{EA05D425-4DF5-4B4C-9218-E391A4BEC521}"/>
    <cellStyle name="Comma 4 2 2 7 5" xfId="13084" xr:uid="{D88A7BB3-27AC-4C73-9294-E909FF30916E}"/>
    <cellStyle name="Comma 4 2 2 7 5 2" xfId="37660" xr:uid="{07AF5851-6754-4F42-B056-F08EA53CCC27}"/>
    <cellStyle name="Comma 4 2 2 7 6" xfId="25372" xr:uid="{19DAE6B2-F8C4-4DCB-9A24-C9836F434F51}"/>
    <cellStyle name="Comma 4 2 2 8" xfId="1564" xr:uid="{773D7E01-FD3E-4513-911B-6665B19E3FE9}"/>
    <cellStyle name="Comma 4 2 2 8 2" xfId="4636" xr:uid="{546AFB96-3F05-4257-BA3B-22CD322D0156}"/>
    <cellStyle name="Comma 4 2 2 8 2 2" xfId="10780" xr:uid="{FB2E82C9-47E9-4CB8-B0C8-765DB170DE0E}"/>
    <cellStyle name="Comma 4 2 2 8 2 2 2" xfId="23068" xr:uid="{F98C3800-4761-487F-8C2C-6FA65F3C2569}"/>
    <cellStyle name="Comma 4 2 2 8 2 2 2 2" xfId="47644" xr:uid="{F48570FE-1F71-45FB-9BF9-EEA5B6074E74}"/>
    <cellStyle name="Comma 4 2 2 8 2 2 3" xfId="35356" xr:uid="{D58BC29A-7A50-4B15-A2D9-CF83B634A3AB}"/>
    <cellStyle name="Comma 4 2 2 8 2 3" xfId="16924" xr:uid="{9F62A95E-5644-41A5-897E-9DE03CE8AE5C}"/>
    <cellStyle name="Comma 4 2 2 8 2 3 2" xfId="41500" xr:uid="{E0EC8F89-A407-4FF6-8F7D-54E601DF0BFE}"/>
    <cellStyle name="Comma 4 2 2 8 2 4" xfId="29212" xr:uid="{9D047CA3-6FE5-4498-8EBA-2997656D44BC}"/>
    <cellStyle name="Comma 4 2 2 8 3" xfId="7708" xr:uid="{674548BF-D6A2-4306-8351-E887721C338C}"/>
    <cellStyle name="Comma 4 2 2 8 3 2" xfId="19996" xr:uid="{31072159-3EC5-4510-BF5B-8937588C3479}"/>
    <cellStyle name="Comma 4 2 2 8 3 2 2" xfId="44572" xr:uid="{56D88B22-04CA-4E6D-A670-417E159F747F}"/>
    <cellStyle name="Comma 4 2 2 8 3 3" xfId="32284" xr:uid="{1FCDB4FE-E900-4395-9CF5-2D7A7528F069}"/>
    <cellStyle name="Comma 4 2 2 8 4" xfId="13852" xr:uid="{AEB3E127-9C72-4B5B-B763-9F19076CB4C2}"/>
    <cellStyle name="Comma 4 2 2 8 4 2" xfId="38428" xr:uid="{5506B1BB-B317-4DD7-ACF5-A04AF4792683}"/>
    <cellStyle name="Comma 4 2 2 8 5" xfId="26140" xr:uid="{9CBEC696-A80C-4B05-9E53-E27F35DCF85E}"/>
    <cellStyle name="Comma 4 2 2 9" xfId="3100" xr:uid="{F4FE4296-074F-4AD7-88EA-02D7BF8243AD}"/>
    <cellStyle name="Comma 4 2 2 9 2" xfId="9244" xr:uid="{823BED70-03C2-4080-AE00-97EA0EED8F5C}"/>
    <cellStyle name="Comma 4 2 2 9 2 2" xfId="21532" xr:uid="{FF23CB9E-E8A9-438B-9034-73A3377AD862}"/>
    <cellStyle name="Comma 4 2 2 9 2 2 2" xfId="46108" xr:uid="{E9912F7F-E4A2-45DA-A2E3-EB2E84E8B54A}"/>
    <cellStyle name="Comma 4 2 2 9 2 3" xfId="33820" xr:uid="{5FC0B639-583D-4DB4-BA01-892ECBD5F554}"/>
    <cellStyle name="Comma 4 2 2 9 3" xfId="15388" xr:uid="{E5A166D4-8529-457C-A4E6-2E73ECD63221}"/>
    <cellStyle name="Comma 4 2 2 9 3 2" xfId="39964" xr:uid="{DA322E51-15F6-4695-8627-3FEAC1FC8E6C}"/>
    <cellStyle name="Comma 4 2 2 9 4" xfId="27676" xr:uid="{5147B39E-6073-4FEE-947E-BB9DBACB0032}"/>
    <cellStyle name="Comma 4 2 3" xfId="41" xr:uid="{A57F98FF-F719-4DC6-8801-D7A4C076D0DB}"/>
    <cellStyle name="Comma 4 2 3 10" xfId="12329" xr:uid="{BB9C556A-F3F8-464B-8A86-742DF7FFE9EC}"/>
    <cellStyle name="Comma 4 2 3 10 2" xfId="36905" xr:uid="{259CEB35-B316-4153-9CDA-9ACF1DC1E4D9}"/>
    <cellStyle name="Comma 4 2 3 11" xfId="24617" xr:uid="{52709250-1F97-4411-9E9D-1EFC1368DB38}"/>
    <cellStyle name="Comma 4 2 3 2" xfId="89" xr:uid="{DAA7B771-F572-4868-8619-6D50B84124E8}"/>
    <cellStyle name="Comma 4 2 3 2 10" xfId="24665" xr:uid="{DBA28023-C4B7-45AF-A2BF-BF67E43DF0BF}"/>
    <cellStyle name="Comma 4 2 3 2 2" xfId="185" xr:uid="{991EEECC-73E7-416C-9006-76DD0CD76EC6}"/>
    <cellStyle name="Comma 4 2 3 2 2 2" xfId="377" xr:uid="{E1EDFFEC-6B05-4D43-8A91-08D532CEBFB5}"/>
    <cellStyle name="Comma 4 2 3 2 2 2 2" xfId="761" xr:uid="{515953B9-7C5D-4C21-934F-3931C6D30F76}"/>
    <cellStyle name="Comma 4 2 3 2 2 2 2 2" xfId="1529" xr:uid="{01C6FEE8-1BEE-4286-AE14-0FDCE1BB0DA6}"/>
    <cellStyle name="Comma 4 2 3 2 2 2 2 2 2" xfId="3065" xr:uid="{9BD4F62D-C1EE-4E2E-81B1-036420B32773}"/>
    <cellStyle name="Comma 4 2 3 2 2 2 2 2 2 2" xfId="6137" xr:uid="{815C4FAA-0D32-4FC6-80F4-3C049BA49C38}"/>
    <cellStyle name="Comma 4 2 3 2 2 2 2 2 2 2 2" xfId="12281" xr:uid="{7DCC7861-6AAB-40A2-BE3F-12DB32944945}"/>
    <cellStyle name="Comma 4 2 3 2 2 2 2 2 2 2 2 2" xfId="24569" xr:uid="{99467442-0A8E-413B-9AA3-F598ABFCD6AD}"/>
    <cellStyle name="Comma 4 2 3 2 2 2 2 2 2 2 2 2 2" xfId="49145" xr:uid="{01FA2B13-E11D-4B67-A2C7-87F3CDE8329F}"/>
    <cellStyle name="Comma 4 2 3 2 2 2 2 2 2 2 2 3" xfId="36857" xr:uid="{AAFC1B2B-0A99-4B83-B5F9-8BD25DA696A0}"/>
    <cellStyle name="Comma 4 2 3 2 2 2 2 2 2 2 3" xfId="18425" xr:uid="{AF69C3AD-B7E6-45F6-819A-C549CC478AC6}"/>
    <cellStyle name="Comma 4 2 3 2 2 2 2 2 2 2 3 2" xfId="43001" xr:uid="{EE271A00-2622-4889-9487-E6BB5136C29D}"/>
    <cellStyle name="Comma 4 2 3 2 2 2 2 2 2 2 4" xfId="30713" xr:uid="{CC9D8765-CC62-42C1-9F40-EB518896E259}"/>
    <cellStyle name="Comma 4 2 3 2 2 2 2 2 2 3" xfId="9209" xr:uid="{A98D9A89-55B2-4B0E-B3EE-827FCC983E7D}"/>
    <cellStyle name="Comma 4 2 3 2 2 2 2 2 2 3 2" xfId="21497" xr:uid="{96E9ECCC-E90E-443C-AB66-0D923091AD7D}"/>
    <cellStyle name="Comma 4 2 3 2 2 2 2 2 2 3 2 2" xfId="46073" xr:uid="{0B4A4286-F604-4AC6-914A-B1E27416D512}"/>
    <cellStyle name="Comma 4 2 3 2 2 2 2 2 2 3 3" xfId="33785" xr:uid="{2F5FE3E0-72C8-4C3E-9B6C-42D70A57A3C2}"/>
    <cellStyle name="Comma 4 2 3 2 2 2 2 2 2 4" xfId="15353" xr:uid="{8BF464FB-9018-420F-9D8E-7C30161F5B40}"/>
    <cellStyle name="Comma 4 2 3 2 2 2 2 2 2 4 2" xfId="39929" xr:uid="{7A958EDF-9D39-47CB-9FE3-7FC32DD64819}"/>
    <cellStyle name="Comma 4 2 3 2 2 2 2 2 2 5" xfId="27641" xr:uid="{6CDF735D-C9EC-4DEB-B944-B7129FE40B7A}"/>
    <cellStyle name="Comma 4 2 3 2 2 2 2 2 3" xfId="4601" xr:uid="{C212DD9F-7F82-49F3-80CA-B32526F16735}"/>
    <cellStyle name="Comma 4 2 3 2 2 2 2 2 3 2" xfId="10745" xr:uid="{E79DE93B-B89B-4E93-A70A-A9402823FEC3}"/>
    <cellStyle name="Comma 4 2 3 2 2 2 2 2 3 2 2" xfId="23033" xr:uid="{5517668B-DBF1-4E80-B565-81FBB14356D4}"/>
    <cellStyle name="Comma 4 2 3 2 2 2 2 2 3 2 2 2" xfId="47609" xr:uid="{37B978BB-90B5-470B-A26A-E4BF2971E847}"/>
    <cellStyle name="Comma 4 2 3 2 2 2 2 2 3 2 3" xfId="35321" xr:uid="{63F82C64-DC48-495F-809A-3A65A526D547}"/>
    <cellStyle name="Comma 4 2 3 2 2 2 2 2 3 3" xfId="16889" xr:uid="{DB51A37F-F71F-410D-B8BB-D6D9BF8726B5}"/>
    <cellStyle name="Comma 4 2 3 2 2 2 2 2 3 3 2" xfId="41465" xr:uid="{AB19395D-3CE1-4A50-8826-DFAF3AB050F9}"/>
    <cellStyle name="Comma 4 2 3 2 2 2 2 2 3 4" xfId="29177" xr:uid="{21BE79B9-5E1A-4A8A-A049-93B281765A8E}"/>
    <cellStyle name="Comma 4 2 3 2 2 2 2 2 4" xfId="7673" xr:uid="{2B7FB3A3-A415-4BF7-A9B6-B35B0B4B46F4}"/>
    <cellStyle name="Comma 4 2 3 2 2 2 2 2 4 2" xfId="19961" xr:uid="{A825399A-20D8-4DBC-BF58-8955D852C10E}"/>
    <cellStyle name="Comma 4 2 3 2 2 2 2 2 4 2 2" xfId="44537" xr:uid="{1F1E8CBB-A2B6-4DD0-A6EF-8E5A7533AC47}"/>
    <cellStyle name="Comma 4 2 3 2 2 2 2 2 4 3" xfId="32249" xr:uid="{42750719-6808-4C0D-A868-F8D978C2E679}"/>
    <cellStyle name="Comma 4 2 3 2 2 2 2 2 5" xfId="13817" xr:uid="{2D657CB8-D4E1-4A2B-B0D3-C4CFBE31EAF4}"/>
    <cellStyle name="Comma 4 2 3 2 2 2 2 2 5 2" xfId="38393" xr:uid="{901A0305-DB56-4F6D-B23D-2ABD6563ED19}"/>
    <cellStyle name="Comma 4 2 3 2 2 2 2 2 6" xfId="26105" xr:uid="{E3F3B255-7C6D-451F-B517-A61C63244530}"/>
    <cellStyle name="Comma 4 2 3 2 2 2 2 3" xfId="2297" xr:uid="{C5FA1F4F-3792-4640-94A5-BF8C606D4353}"/>
    <cellStyle name="Comma 4 2 3 2 2 2 2 3 2" xfId="5369" xr:uid="{368C99BB-822B-47ED-B473-6066A8A50CB3}"/>
    <cellStyle name="Comma 4 2 3 2 2 2 2 3 2 2" xfId="11513" xr:uid="{0832A35C-AA95-4115-AE07-6158DFF2FD1D}"/>
    <cellStyle name="Comma 4 2 3 2 2 2 2 3 2 2 2" xfId="23801" xr:uid="{8F5C52E2-A797-4721-8E16-0D5860B8B1A7}"/>
    <cellStyle name="Comma 4 2 3 2 2 2 2 3 2 2 2 2" xfId="48377" xr:uid="{FF1FB801-7DBD-40EA-8FD8-B1DBAA5AB31B}"/>
    <cellStyle name="Comma 4 2 3 2 2 2 2 3 2 2 3" xfId="36089" xr:uid="{C62F5F2C-1B34-4D2F-8A4C-14AEF116B396}"/>
    <cellStyle name="Comma 4 2 3 2 2 2 2 3 2 3" xfId="17657" xr:uid="{6E34E206-658E-4B49-B5D5-B7200F34B852}"/>
    <cellStyle name="Comma 4 2 3 2 2 2 2 3 2 3 2" xfId="42233" xr:uid="{963FDD88-252D-4827-87A0-DACBE85FF71B}"/>
    <cellStyle name="Comma 4 2 3 2 2 2 2 3 2 4" xfId="29945" xr:uid="{0CAF0669-0BE3-44C1-BEBC-1E1E741F19A4}"/>
    <cellStyle name="Comma 4 2 3 2 2 2 2 3 3" xfId="8441" xr:uid="{E9696292-88F9-45CA-AB87-C3DD38FB221F}"/>
    <cellStyle name="Comma 4 2 3 2 2 2 2 3 3 2" xfId="20729" xr:uid="{57D83A9B-0EEA-4AEA-8D92-751E402D9CA7}"/>
    <cellStyle name="Comma 4 2 3 2 2 2 2 3 3 2 2" xfId="45305" xr:uid="{110259A8-8813-45EF-A8A5-40EDEFB037E7}"/>
    <cellStyle name="Comma 4 2 3 2 2 2 2 3 3 3" xfId="33017" xr:uid="{FD33D0EB-687F-4D0E-B379-8E396E844702}"/>
    <cellStyle name="Comma 4 2 3 2 2 2 2 3 4" xfId="14585" xr:uid="{DA224846-3B8E-477C-91A6-97701D300C18}"/>
    <cellStyle name="Comma 4 2 3 2 2 2 2 3 4 2" xfId="39161" xr:uid="{E3A6E030-AB50-47D2-A85F-FCB2E560E049}"/>
    <cellStyle name="Comma 4 2 3 2 2 2 2 3 5" xfId="26873" xr:uid="{26328A2D-8F0B-4D73-9B3C-0EA03F0801A7}"/>
    <cellStyle name="Comma 4 2 3 2 2 2 2 4" xfId="3833" xr:uid="{D438C803-AD8B-4AAA-A21A-DE990838DC1B}"/>
    <cellStyle name="Comma 4 2 3 2 2 2 2 4 2" xfId="9977" xr:uid="{734A0C9B-E597-4451-9D21-853BB85534C4}"/>
    <cellStyle name="Comma 4 2 3 2 2 2 2 4 2 2" xfId="22265" xr:uid="{814CB279-9B44-4D49-8880-B2C909CC4148}"/>
    <cellStyle name="Comma 4 2 3 2 2 2 2 4 2 2 2" xfId="46841" xr:uid="{2CDE18BB-9BFA-4E62-8D32-6C680323E9DD}"/>
    <cellStyle name="Comma 4 2 3 2 2 2 2 4 2 3" xfId="34553" xr:uid="{A872C78B-262F-43A0-B9C3-5F9A2D56206B}"/>
    <cellStyle name="Comma 4 2 3 2 2 2 2 4 3" xfId="16121" xr:uid="{53A301E8-63C0-4F8A-B814-4DEDB314C3D1}"/>
    <cellStyle name="Comma 4 2 3 2 2 2 2 4 3 2" xfId="40697" xr:uid="{5E8300F3-451A-43F7-A4EA-BA25A0808D2C}"/>
    <cellStyle name="Comma 4 2 3 2 2 2 2 4 4" xfId="28409" xr:uid="{1105F1F7-69AF-44AA-89DC-291E7C00572E}"/>
    <cellStyle name="Comma 4 2 3 2 2 2 2 5" xfId="6905" xr:uid="{E1CD3D3C-E846-44F0-A561-DEC6640FB64F}"/>
    <cellStyle name="Comma 4 2 3 2 2 2 2 5 2" xfId="19193" xr:uid="{421F763B-2245-4D9B-A1E0-C68FEBC4270E}"/>
    <cellStyle name="Comma 4 2 3 2 2 2 2 5 2 2" xfId="43769" xr:uid="{15D4B4EC-215A-4FE2-940D-88C7F679F96E}"/>
    <cellStyle name="Comma 4 2 3 2 2 2 2 5 3" xfId="31481" xr:uid="{ADCC47EF-236F-4E63-BDD5-B5D68642AD34}"/>
    <cellStyle name="Comma 4 2 3 2 2 2 2 6" xfId="13049" xr:uid="{A77F0E31-29D5-41B9-9103-E2D6990DF1D3}"/>
    <cellStyle name="Comma 4 2 3 2 2 2 2 6 2" xfId="37625" xr:uid="{238F3099-F6CA-4B63-B7F9-EA05AED38688}"/>
    <cellStyle name="Comma 4 2 3 2 2 2 2 7" xfId="25337" xr:uid="{0FA6B33B-B8C6-4B9B-95C8-4FCE69B34886}"/>
    <cellStyle name="Comma 4 2 3 2 2 2 3" xfId="1145" xr:uid="{6205E3D6-7921-4D5A-89C3-597B7E27AFF9}"/>
    <cellStyle name="Comma 4 2 3 2 2 2 3 2" xfId="2681" xr:uid="{957957E2-74E5-4F74-9CE4-00EDC98E252C}"/>
    <cellStyle name="Comma 4 2 3 2 2 2 3 2 2" xfId="5753" xr:uid="{DFDA10F5-672F-4CAA-ABF5-3A06CE0A80F1}"/>
    <cellStyle name="Comma 4 2 3 2 2 2 3 2 2 2" xfId="11897" xr:uid="{4C33678C-4B8B-4839-ADFB-E027FB46EAC1}"/>
    <cellStyle name="Comma 4 2 3 2 2 2 3 2 2 2 2" xfId="24185" xr:uid="{34BC1A97-C960-4455-B8C2-018C23CADC3A}"/>
    <cellStyle name="Comma 4 2 3 2 2 2 3 2 2 2 2 2" xfId="48761" xr:uid="{2C9050B1-9898-47EA-B4D9-6C7FD8AEC2FA}"/>
    <cellStyle name="Comma 4 2 3 2 2 2 3 2 2 2 3" xfId="36473" xr:uid="{3845EEE6-592F-4A30-89B4-00ADB8913D94}"/>
    <cellStyle name="Comma 4 2 3 2 2 2 3 2 2 3" xfId="18041" xr:uid="{17716E87-3E0D-46E5-ADC7-09A52F71E5E3}"/>
    <cellStyle name="Comma 4 2 3 2 2 2 3 2 2 3 2" xfId="42617" xr:uid="{0C8DC676-ACDD-4A2E-9B5C-C5A7DD9F1F33}"/>
    <cellStyle name="Comma 4 2 3 2 2 2 3 2 2 4" xfId="30329" xr:uid="{9C8E656A-9505-4541-8453-F4D4F0696D2F}"/>
    <cellStyle name="Comma 4 2 3 2 2 2 3 2 3" xfId="8825" xr:uid="{85462D8E-C3C3-4E74-96D1-EECECB7660F3}"/>
    <cellStyle name="Comma 4 2 3 2 2 2 3 2 3 2" xfId="21113" xr:uid="{3156037C-8FC1-4C0D-A9C5-92D4797C0E64}"/>
    <cellStyle name="Comma 4 2 3 2 2 2 3 2 3 2 2" xfId="45689" xr:uid="{D730628D-8358-4BFF-9709-541E1CE96928}"/>
    <cellStyle name="Comma 4 2 3 2 2 2 3 2 3 3" xfId="33401" xr:uid="{104C43A7-28E2-4DA7-ACA7-00C6958D94B5}"/>
    <cellStyle name="Comma 4 2 3 2 2 2 3 2 4" xfId="14969" xr:uid="{99C2577F-B2F5-423C-9351-CC8FF7D64F98}"/>
    <cellStyle name="Comma 4 2 3 2 2 2 3 2 4 2" xfId="39545" xr:uid="{1C5E86B3-5CA8-4996-B618-7DD682EE67B5}"/>
    <cellStyle name="Comma 4 2 3 2 2 2 3 2 5" xfId="27257" xr:uid="{E452CA03-5FF6-4E4D-96B9-CC15C6E5E4AA}"/>
    <cellStyle name="Comma 4 2 3 2 2 2 3 3" xfId="4217" xr:uid="{17E87AC6-0D09-4339-8BED-06F47158A350}"/>
    <cellStyle name="Comma 4 2 3 2 2 2 3 3 2" xfId="10361" xr:uid="{376371FA-0BA1-4A75-8D91-7B6DFAEBCE96}"/>
    <cellStyle name="Comma 4 2 3 2 2 2 3 3 2 2" xfId="22649" xr:uid="{473BFFF5-B0D4-4421-B26B-ADE3967AB16F}"/>
    <cellStyle name="Comma 4 2 3 2 2 2 3 3 2 2 2" xfId="47225" xr:uid="{C27FDE6E-AAF4-434E-A7EB-8A3E93DE2B4E}"/>
    <cellStyle name="Comma 4 2 3 2 2 2 3 3 2 3" xfId="34937" xr:uid="{5D596E38-9B37-48C9-A9A4-680FEF0C8385}"/>
    <cellStyle name="Comma 4 2 3 2 2 2 3 3 3" xfId="16505" xr:uid="{5DD88BF1-336C-433D-87C2-DAEE5AD75FDC}"/>
    <cellStyle name="Comma 4 2 3 2 2 2 3 3 3 2" xfId="41081" xr:uid="{C5312C3B-3A00-40F5-A881-ECE1E20EB859}"/>
    <cellStyle name="Comma 4 2 3 2 2 2 3 3 4" xfId="28793" xr:uid="{4E04ED8E-26C0-42D8-8EE8-C4CA6C738FDD}"/>
    <cellStyle name="Comma 4 2 3 2 2 2 3 4" xfId="7289" xr:uid="{C12C3E8E-9875-47A6-9866-C251DE0CE994}"/>
    <cellStyle name="Comma 4 2 3 2 2 2 3 4 2" xfId="19577" xr:uid="{48516630-B099-49E3-B5CA-6D9D65C00A68}"/>
    <cellStyle name="Comma 4 2 3 2 2 2 3 4 2 2" xfId="44153" xr:uid="{BCA1A145-4FBD-419E-BA7D-3E854B3AB6D3}"/>
    <cellStyle name="Comma 4 2 3 2 2 2 3 4 3" xfId="31865" xr:uid="{A3F006EF-8044-4337-98FA-9C8BCCE6311D}"/>
    <cellStyle name="Comma 4 2 3 2 2 2 3 5" xfId="13433" xr:uid="{6117F014-58C1-4307-9582-872BE8B1402B}"/>
    <cellStyle name="Comma 4 2 3 2 2 2 3 5 2" xfId="38009" xr:uid="{62AC4D68-C27E-4591-AE53-3E394D6C7AE5}"/>
    <cellStyle name="Comma 4 2 3 2 2 2 3 6" xfId="25721" xr:uid="{A7F64403-BE87-416A-9EAC-9CF33763EEA9}"/>
    <cellStyle name="Comma 4 2 3 2 2 2 4" xfId="1913" xr:uid="{3BF511DE-E3E7-4537-AB1F-C1BE22BC2B9E}"/>
    <cellStyle name="Comma 4 2 3 2 2 2 4 2" xfId="4985" xr:uid="{B6D162ED-EF89-4ABA-91B9-D7233A7351AD}"/>
    <cellStyle name="Comma 4 2 3 2 2 2 4 2 2" xfId="11129" xr:uid="{DEFDBE32-B659-4A1E-B94D-E0AA50CBA364}"/>
    <cellStyle name="Comma 4 2 3 2 2 2 4 2 2 2" xfId="23417" xr:uid="{F8D488D2-7D4E-46B0-903D-4C1D6AED2AFE}"/>
    <cellStyle name="Comma 4 2 3 2 2 2 4 2 2 2 2" xfId="47993" xr:uid="{07E87543-2A83-46CB-AFE7-C5B6340BEE2F}"/>
    <cellStyle name="Comma 4 2 3 2 2 2 4 2 2 3" xfId="35705" xr:uid="{321241AD-072C-42BA-8418-D4A398F6E14C}"/>
    <cellStyle name="Comma 4 2 3 2 2 2 4 2 3" xfId="17273" xr:uid="{54BAE3F1-8155-42BD-8874-FD9C58929A5A}"/>
    <cellStyle name="Comma 4 2 3 2 2 2 4 2 3 2" xfId="41849" xr:uid="{53304381-6E75-4FC0-87DC-F30B46C079B2}"/>
    <cellStyle name="Comma 4 2 3 2 2 2 4 2 4" xfId="29561" xr:uid="{BCD4763D-C34E-41B3-B298-7BE6E2637040}"/>
    <cellStyle name="Comma 4 2 3 2 2 2 4 3" xfId="8057" xr:uid="{D838CD73-6F8D-40B2-8B0D-351F2A44D62F}"/>
    <cellStyle name="Comma 4 2 3 2 2 2 4 3 2" xfId="20345" xr:uid="{77D811E7-8A28-4C63-B496-8B5CCC013C2D}"/>
    <cellStyle name="Comma 4 2 3 2 2 2 4 3 2 2" xfId="44921" xr:uid="{94AF906D-CE9B-4F08-AE17-611129865903}"/>
    <cellStyle name="Comma 4 2 3 2 2 2 4 3 3" xfId="32633" xr:uid="{E7F9F9A5-67A0-4438-822D-89FB0E82FD32}"/>
    <cellStyle name="Comma 4 2 3 2 2 2 4 4" xfId="14201" xr:uid="{38FBECE8-5AA6-43FE-8FEE-4DCB1181E075}"/>
    <cellStyle name="Comma 4 2 3 2 2 2 4 4 2" xfId="38777" xr:uid="{C1F9C0C4-B4CA-4856-8FB9-1B0B82ABE4AE}"/>
    <cellStyle name="Comma 4 2 3 2 2 2 4 5" xfId="26489" xr:uid="{F6599810-3FB6-4B7C-A6C1-DCDB84915E36}"/>
    <cellStyle name="Comma 4 2 3 2 2 2 5" xfId="3449" xr:uid="{F822A7C6-5E90-4337-92DE-6ED2ECA8A0F5}"/>
    <cellStyle name="Comma 4 2 3 2 2 2 5 2" xfId="9593" xr:uid="{9F773097-C4E8-4D17-B904-68D664E46EA4}"/>
    <cellStyle name="Comma 4 2 3 2 2 2 5 2 2" xfId="21881" xr:uid="{58A93CCF-F0BB-4C19-B5C8-22DB7F968F66}"/>
    <cellStyle name="Comma 4 2 3 2 2 2 5 2 2 2" xfId="46457" xr:uid="{8EE915BF-3FD4-4501-BA8E-FEA1C0B7542D}"/>
    <cellStyle name="Comma 4 2 3 2 2 2 5 2 3" xfId="34169" xr:uid="{B0AC8C09-3353-46D0-A719-C545C883AEB8}"/>
    <cellStyle name="Comma 4 2 3 2 2 2 5 3" xfId="15737" xr:uid="{C5FDF0FD-36C2-461C-90B8-47C9A625C17D}"/>
    <cellStyle name="Comma 4 2 3 2 2 2 5 3 2" xfId="40313" xr:uid="{C19F4AF8-7833-4144-89B6-4AEE67192390}"/>
    <cellStyle name="Comma 4 2 3 2 2 2 5 4" xfId="28025" xr:uid="{5E73EF31-A7E8-4D14-A185-3D2AF60A1F78}"/>
    <cellStyle name="Comma 4 2 3 2 2 2 6" xfId="6521" xr:uid="{EF29B086-A7DD-4B72-B3B3-B4C8CF6882C4}"/>
    <cellStyle name="Comma 4 2 3 2 2 2 6 2" xfId="18809" xr:uid="{5BCFDF0B-3678-4641-81DE-5B25212023D7}"/>
    <cellStyle name="Comma 4 2 3 2 2 2 6 2 2" xfId="43385" xr:uid="{D02A4DE9-1D0E-4FF5-A03F-F6BE31487489}"/>
    <cellStyle name="Comma 4 2 3 2 2 2 6 3" xfId="31097" xr:uid="{9B42E952-B67C-4FEC-8502-576E4AB49314}"/>
    <cellStyle name="Comma 4 2 3 2 2 2 7" xfId="12665" xr:uid="{233368A5-3B9C-491A-B7E7-38527EC4FEB1}"/>
    <cellStyle name="Comma 4 2 3 2 2 2 7 2" xfId="37241" xr:uid="{5BE4E3BC-4EAD-4F64-946C-5EE3F27A9649}"/>
    <cellStyle name="Comma 4 2 3 2 2 2 8" xfId="24953" xr:uid="{9A9EE53F-FBC2-4ED0-9FDC-12666BD363C9}"/>
    <cellStyle name="Comma 4 2 3 2 2 3" xfId="569" xr:uid="{C17F37D1-3E1F-4D53-9A9D-1D3E6534A532}"/>
    <cellStyle name="Comma 4 2 3 2 2 3 2" xfId="1337" xr:uid="{0BCAF6F5-822B-4546-A2A3-3615A5809563}"/>
    <cellStyle name="Comma 4 2 3 2 2 3 2 2" xfId="2873" xr:uid="{E6D15F20-B3D7-4909-B360-E8A272C67F1B}"/>
    <cellStyle name="Comma 4 2 3 2 2 3 2 2 2" xfId="5945" xr:uid="{2E378C18-C06E-40A6-A888-3FD2DE33867D}"/>
    <cellStyle name="Comma 4 2 3 2 2 3 2 2 2 2" xfId="12089" xr:uid="{D11D6C49-6E9C-4874-989F-6058D936F885}"/>
    <cellStyle name="Comma 4 2 3 2 2 3 2 2 2 2 2" xfId="24377" xr:uid="{6DA91CBB-859A-49C5-9A7C-DE416FDCC284}"/>
    <cellStyle name="Comma 4 2 3 2 2 3 2 2 2 2 2 2" xfId="48953" xr:uid="{89E79B74-0806-4657-9595-4778681D4E63}"/>
    <cellStyle name="Comma 4 2 3 2 2 3 2 2 2 2 3" xfId="36665" xr:uid="{35E0A807-1DD5-4A0B-8ADD-95E22AD08117}"/>
    <cellStyle name="Comma 4 2 3 2 2 3 2 2 2 3" xfId="18233" xr:uid="{2A442157-F2E0-4814-A0E9-DD8451E6CC23}"/>
    <cellStyle name="Comma 4 2 3 2 2 3 2 2 2 3 2" xfId="42809" xr:uid="{5E4470C7-00F1-4E71-B72A-5C4B87233F96}"/>
    <cellStyle name="Comma 4 2 3 2 2 3 2 2 2 4" xfId="30521" xr:uid="{9B61D857-2E28-4AD3-A169-76AE90171973}"/>
    <cellStyle name="Comma 4 2 3 2 2 3 2 2 3" xfId="9017" xr:uid="{2DF76679-02F7-44A8-9304-4972FCA1573D}"/>
    <cellStyle name="Comma 4 2 3 2 2 3 2 2 3 2" xfId="21305" xr:uid="{4FF626CF-A8BE-4C2E-B876-F08A2EDA5181}"/>
    <cellStyle name="Comma 4 2 3 2 2 3 2 2 3 2 2" xfId="45881" xr:uid="{34346766-D0D0-4B5D-84FF-7F5DF84857EB}"/>
    <cellStyle name="Comma 4 2 3 2 2 3 2 2 3 3" xfId="33593" xr:uid="{1D23B52D-CCD4-4248-9097-0F7423A9E2C6}"/>
    <cellStyle name="Comma 4 2 3 2 2 3 2 2 4" xfId="15161" xr:uid="{0F4D838F-C710-4293-8643-290151D10E46}"/>
    <cellStyle name="Comma 4 2 3 2 2 3 2 2 4 2" xfId="39737" xr:uid="{42914C1F-8AB9-4887-9BD4-F25875EC0D55}"/>
    <cellStyle name="Comma 4 2 3 2 2 3 2 2 5" xfId="27449" xr:uid="{B543F67E-7688-453F-8253-9CE025737C61}"/>
    <cellStyle name="Comma 4 2 3 2 2 3 2 3" xfId="4409" xr:uid="{0555D20D-E002-4C86-97E2-961ED4ADED13}"/>
    <cellStyle name="Comma 4 2 3 2 2 3 2 3 2" xfId="10553" xr:uid="{88AF3A51-51FE-4967-BA83-8B2922AAC7F9}"/>
    <cellStyle name="Comma 4 2 3 2 2 3 2 3 2 2" xfId="22841" xr:uid="{A2EC1089-79EA-4541-97F9-27D8C848D8DE}"/>
    <cellStyle name="Comma 4 2 3 2 2 3 2 3 2 2 2" xfId="47417" xr:uid="{A70B97FD-88B5-4976-BB8C-1777C77A59EB}"/>
    <cellStyle name="Comma 4 2 3 2 2 3 2 3 2 3" xfId="35129" xr:uid="{8B3600AC-8588-4DAB-9E99-513D62C5D7BA}"/>
    <cellStyle name="Comma 4 2 3 2 2 3 2 3 3" xfId="16697" xr:uid="{B5529F13-7DFB-4983-8FE0-18C42FE4C494}"/>
    <cellStyle name="Comma 4 2 3 2 2 3 2 3 3 2" xfId="41273" xr:uid="{498470BC-7C18-4C95-BEB5-13A0D2314DAF}"/>
    <cellStyle name="Comma 4 2 3 2 2 3 2 3 4" xfId="28985" xr:uid="{52D4500B-4954-4123-88DE-124D04315184}"/>
    <cellStyle name="Comma 4 2 3 2 2 3 2 4" xfId="7481" xr:uid="{67FED40E-9422-4EB7-9D81-CAA18E882EEC}"/>
    <cellStyle name="Comma 4 2 3 2 2 3 2 4 2" xfId="19769" xr:uid="{BD28DE34-BDE9-4492-B9CD-CE107693DF21}"/>
    <cellStyle name="Comma 4 2 3 2 2 3 2 4 2 2" xfId="44345" xr:uid="{9123422C-1B58-4432-98E1-2166690F1A70}"/>
    <cellStyle name="Comma 4 2 3 2 2 3 2 4 3" xfId="32057" xr:uid="{C45FE9E3-FAA3-4EDE-B929-9BDCDB394C54}"/>
    <cellStyle name="Comma 4 2 3 2 2 3 2 5" xfId="13625" xr:uid="{BBF59FC6-7FE9-4D68-BE29-AF99EC15E2CF}"/>
    <cellStyle name="Comma 4 2 3 2 2 3 2 5 2" xfId="38201" xr:uid="{BF9402BA-9AD2-4BB2-AD0E-CCA437D65AA5}"/>
    <cellStyle name="Comma 4 2 3 2 2 3 2 6" xfId="25913" xr:uid="{6E3062E5-9F76-4E49-8F7F-6CADC1848E62}"/>
    <cellStyle name="Comma 4 2 3 2 2 3 3" xfId="2105" xr:uid="{39484909-6925-47AA-996E-3EE76B7C7026}"/>
    <cellStyle name="Comma 4 2 3 2 2 3 3 2" xfId="5177" xr:uid="{A76FAE3C-548A-43D5-95CE-74F6A4BF512A}"/>
    <cellStyle name="Comma 4 2 3 2 2 3 3 2 2" xfId="11321" xr:uid="{2DA2DFD9-01B6-448D-8B90-438DAF7411D6}"/>
    <cellStyle name="Comma 4 2 3 2 2 3 3 2 2 2" xfId="23609" xr:uid="{EE14F687-1A1F-40D8-A137-D23DFCD31139}"/>
    <cellStyle name="Comma 4 2 3 2 2 3 3 2 2 2 2" xfId="48185" xr:uid="{394D80DA-97F1-4A6F-89F4-177E704ECD39}"/>
    <cellStyle name="Comma 4 2 3 2 2 3 3 2 2 3" xfId="35897" xr:uid="{C466B3E3-7EF3-45E2-AD06-4CAEC3740DA5}"/>
    <cellStyle name="Comma 4 2 3 2 2 3 3 2 3" xfId="17465" xr:uid="{C6667F62-C0E0-4DE8-9392-7F9AF287E8C0}"/>
    <cellStyle name="Comma 4 2 3 2 2 3 3 2 3 2" xfId="42041" xr:uid="{BD4EB2D0-0BDF-43F3-9FC0-1A79133F2980}"/>
    <cellStyle name="Comma 4 2 3 2 2 3 3 2 4" xfId="29753" xr:uid="{79991284-6519-4551-84A3-018D88E9C80E}"/>
    <cellStyle name="Comma 4 2 3 2 2 3 3 3" xfId="8249" xr:uid="{A08FAB37-F0BB-42CE-BFE6-D7F704B3B44F}"/>
    <cellStyle name="Comma 4 2 3 2 2 3 3 3 2" xfId="20537" xr:uid="{D7358BFA-9DE3-42DF-8BAB-2E7494EABC98}"/>
    <cellStyle name="Comma 4 2 3 2 2 3 3 3 2 2" xfId="45113" xr:uid="{414CB0FA-2E75-47CA-B40F-FC4670782F5E}"/>
    <cellStyle name="Comma 4 2 3 2 2 3 3 3 3" xfId="32825" xr:uid="{7DBF6207-733D-46E2-9248-23D5ACCC22F3}"/>
    <cellStyle name="Comma 4 2 3 2 2 3 3 4" xfId="14393" xr:uid="{ADCD715D-8C47-430E-8F0D-B215F0C224E1}"/>
    <cellStyle name="Comma 4 2 3 2 2 3 3 4 2" xfId="38969" xr:uid="{5237622D-9CB4-4431-B71C-7E046A5B626D}"/>
    <cellStyle name="Comma 4 2 3 2 2 3 3 5" xfId="26681" xr:uid="{3C07251C-6CF1-46A1-BCC5-8FD85D5DFF68}"/>
    <cellStyle name="Comma 4 2 3 2 2 3 4" xfId="3641" xr:uid="{06498722-8804-4259-947D-2A92A8DA23A7}"/>
    <cellStyle name="Comma 4 2 3 2 2 3 4 2" xfId="9785" xr:uid="{9AAD5083-1412-4511-982B-F4AC08D2FF83}"/>
    <cellStyle name="Comma 4 2 3 2 2 3 4 2 2" xfId="22073" xr:uid="{8ED07434-4BF3-444C-B531-427EC12A8180}"/>
    <cellStyle name="Comma 4 2 3 2 2 3 4 2 2 2" xfId="46649" xr:uid="{6B04E356-0997-435C-9518-D40E4607FDD4}"/>
    <cellStyle name="Comma 4 2 3 2 2 3 4 2 3" xfId="34361" xr:uid="{2D68EB72-2D7F-4E34-9B1E-114D81D22F23}"/>
    <cellStyle name="Comma 4 2 3 2 2 3 4 3" xfId="15929" xr:uid="{EC79C596-1FC3-47AE-86AE-34F86A719284}"/>
    <cellStyle name="Comma 4 2 3 2 2 3 4 3 2" xfId="40505" xr:uid="{8F273D04-DCC7-437F-8642-69C956134A11}"/>
    <cellStyle name="Comma 4 2 3 2 2 3 4 4" xfId="28217" xr:uid="{41CD05B8-1358-4655-884D-FD12EB4EB9A3}"/>
    <cellStyle name="Comma 4 2 3 2 2 3 5" xfId="6713" xr:uid="{A925644C-735D-4064-966C-D6F7D8F812B9}"/>
    <cellStyle name="Comma 4 2 3 2 2 3 5 2" xfId="19001" xr:uid="{5FEF2833-5337-459E-9262-02393CA45306}"/>
    <cellStyle name="Comma 4 2 3 2 2 3 5 2 2" xfId="43577" xr:uid="{5837BB9F-7769-4C3A-89C2-A04387399A54}"/>
    <cellStyle name="Comma 4 2 3 2 2 3 5 3" xfId="31289" xr:uid="{E0290417-E11C-4687-A695-B79D2E545FFD}"/>
    <cellStyle name="Comma 4 2 3 2 2 3 6" xfId="12857" xr:uid="{3FE540E3-9422-44FF-A1A0-9058BD487FF9}"/>
    <cellStyle name="Comma 4 2 3 2 2 3 6 2" xfId="37433" xr:uid="{0C82E2E4-DBF5-49CB-954B-9A96A4E74FE0}"/>
    <cellStyle name="Comma 4 2 3 2 2 3 7" xfId="25145" xr:uid="{433E508C-1F6C-48A2-81DC-F51D245277D5}"/>
    <cellStyle name="Comma 4 2 3 2 2 4" xfId="953" xr:uid="{2F71E628-EE7D-4ABA-8A86-A656E5B0F20A}"/>
    <cellStyle name="Comma 4 2 3 2 2 4 2" xfId="2489" xr:uid="{4A699951-B730-46EF-99A7-63359CB91AF6}"/>
    <cellStyle name="Comma 4 2 3 2 2 4 2 2" xfId="5561" xr:uid="{92A19F23-A4A6-4693-9CC2-A5DAB8385925}"/>
    <cellStyle name="Comma 4 2 3 2 2 4 2 2 2" xfId="11705" xr:uid="{07E42503-DD62-435A-947E-C0B45AE28A08}"/>
    <cellStyle name="Comma 4 2 3 2 2 4 2 2 2 2" xfId="23993" xr:uid="{3A5C905B-61B5-433C-826B-EFDDAE4F18BB}"/>
    <cellStyle name="Comma 4 2 3 2 2 4 2 2 2 2 2" xfId="48569" xr:uid="{F14A1422-1868-4EB4-9650-135A0248BBF0}"/>
    <cellStyle name="Comma 4 2 3 2 2 4 2 2 2 3" xfId="36281" xr:uid="{7355C397-4D21-4EE8-94F7-2035D70E1E41}"/>
    <cellStyle name="Comma 4 2 3 2 2 4 2 2 3" xfId="17849" xr:uid="{2BE0ABB4-AB02-4849-A4D2-E2C1C82200D5}"/>
    <cellStyle name="Comma 4 2 3 2 2 4 2 2 3 2" xfId="42425" xr:uid="{23462BAB-9481-4A61-AF4D-8F943969B8D0}"/>
    <cellStyle name="Comma 4 2 3 2 2 4 2 2 4" xfId="30137" xr:uid="{48398676-5656-4D57-9682-F3BD57CE52DF}"/>
    <cellStyle name="Comma 4 2 3 2 2 4 2 3" xfId="8633" xr:uid="{1090E68B-57D8-4A00-993B-A97FE9D8D948}"/>
    <cellStyle name="Comma 4 2 3 2 2 4 2 3 2" xfId="20921" xr:uid="{2E4BCC9B-4842-4A6C-922D-6C5CB6027B29}"/>
    <cellStyle name="Comma 4 2 3 2 2 4 2 3 2 2" xfId="45497" xr:uid="{AEB98B06-ED6D-4B93-8F0B-F91F55BD9797}"/>
    <cellStyle name="Comma 4 2 3 2 2 4 2 3 3" xfId="33209" xr:uid="{119ACB51-024C-4E40-B63C-373A433BA1BB}"/>
    <cellStyle name="Comma 4 2 3 2 2 4 2 4" xfId="14777" xr:uid="{0F5DA73E-3677-44C3-9851-E8938B47DE1F}"/>
    <cellStyle name="Comma 4 2 3 2 2 4 2 4 2" xfId="39353" xr:uid="{5847D194-1561-4315-A06F-0C9B7E2E5C8C}"/>
    <cellStyle name="Comma 4 2 3 2 2 4 2 5" xfId="27065" xr:uid="{18CE6B33-8BE8-4D71-88E6-69AF860F4D24}"/>
    <cellStyle name="Comma 4 2 3 2 2 4 3" xfId="4025" xr:uid="{A33F2B9A-4B43-4903-9674-440712CC974A}"/>
    <cellStyle name="Comma 4 2 3 2 2 4 3 2" xfId="10169" xr:uid="{B0A95758-4D87-4DD9-92F2-E61243F70CC8}"/>
    <cellStyle name="Comma 4 2 3 2 2 4 3 2 2" xfId="22457" xr:uid="{E131BF9B-A183-4FE3-9126-90353B48AB18}"/>
    <cellStyle name="Comma 4 2 3 2 2 4 3 2 2 2" xfId="47033" xr:uid="{F88A9275-E0A5-4688-B39B-5650C4B68365}"/>
    <cellStyle name="Comma 4 2 3 2 2 4 3 2 3" xfId="34745" xr:uid="{36F91619-7719-419F-AB2D-3849D5895E36}"/>
    <cellStyle name="Comma 4 2 3 2 2 4 3 3" xfId="16313" xr:uid="{317DA2BF-F4B1-4B73-BC7E-3E8FE05440F6}"/>
    <cellStyle name="Comma 4 2 3 2 2 4 3 3 2" xfId="40889" xr:uid="{70D3C5D2-EFEE-4885-939F-7D9F0D6DB30E}"/>
    <cellStyle name="Comma 4 2 3 2 2 4 3 4" xfId="28601" xr:uid="{F4C1BAEA-876D-4046-99EB-D390EE2F7A5E}"/>
    <cellStyle name="Comma 4 2 3 2 2 4 4" xfId="7097" xr:uid="{7F6D7075-3720-407D-8FBD-1C2BE455A2A6}"/>
    <cellStyle name="Comma 4 2 3 2 2 4 4 2" xfId="19385" xr:uid="{E9BCE37C-5BCC-4552-BF35-7E6EF158F78B}"/>
    <cellStyle name="Comma 4 2 3 2 2 4 4 2 2" xfId="43961" xr:uid="{2F578DEC-A543-43D2-BBEF-6F61A14803E1}"/>
    <cellStyle name="Comma 4 2 3 2 2 4 4 3" xfId="31673" xr:uid="{CB93B700-EEDB-4890-848C-BBD94F70DC53}"/>
    <cellStyle name="Comma 4 2 3 2 2 4 5" xfId="13241" xr:uid="{694C0A54-DD83-40FB-93A9-52FD93455B64}"/>
    <cellStyle name="Comma 4 2 3 2 2 4 5 2" xfId="37817" xr:uid="{4011CA7D-C1BC-47D3-B150-C3E60414F3E6}"/>
    <cellStyle name="Comma 4 2 3 2 2 4 6" xfId="25529" xr:uid="{40BE8B0C-0881-4E96-B00C-8E305EFA88E8}"/>
    <cellStyle name="Comma 4 2 3 2 2 5" xfId="1721" xr:uid="{17A813E7-0C39-4EE8-ABFF-EE925DFC9CE5}"/>
    <cellStyle name="Comma 4 2 3 2 2 5 2" xfId="4793" xr:uid="{8132FF78-1033-4E21-BECD-BEAFC43F8914}"/>
    <cellStyle name="Comma 4 2 3 2 2 5 2 2" xfId="10937" xr:uid="{87DF5BE5-07FF-4B5F-B5EC-B1F6F0DDC6C2}"/>
    <cellStyle name="Comma 4 2 3 2 2 5 2 2 2" xfId="23225" xr:uid="{A6898CEA-E630-4F30-ABFF-48B2A252630F}"/>
    <cellStyle name="Comma 4 2 3 2 2 5 2 2 2 2" xfId="47801" xr:uid="{562FB4E8-EF56-40D1-826E-8DEA907741B5}"/>
    <cellStyle name="Comma 4 2 3 2 2 5 2 2 3" xfId="35513" xr:uid="{7FDFB295-06A8-4B89-B389-BA5C0730031F}"/>
    <cellStyle name="Comma 4 2 3 2 2 5 2 3" xfId="17081" xr:uid="{8546CA94-B567-4059-8638-F9F21F502A4D}"/>
    <cellStyle name="Comma 4 2 3 2 2 5 2 3 2" xfId="41657" xr:uid="{698C40FA-0F11-440E-9726-CCC0F788D3B3}"/>
    <cellStyle name="Comma 4 2 3 2 2 5 2 4" xfId="29369" xr:uid="{2E177ACD-B025-4936-8080-6128C0C607BC}"/>
    <cellStyle name="Comma 4 2 3 2 2 5 3" xfId="7865" xr:uid="{6BBEA12B-02AE-456D-B8DA-9FB00F17732D}"/>
    <cellStyle name="Comma 4 2 3 2 2 5 3 2" xfId="20153" xr:uid="{E929FE46-E597-46E6-89CE-3C48455A805D}"/>
    <cellStyle name="Comma 4 2 3 2 2 5 3 2 2" xfId="44729" xr:uid="{2D4155B5-2727-44CC-B8DF-25A68BEDC10E}"/>
    <cellStyle name="Comma 4 2 3 2 2 5 3 3" xfId="32441" xr:uid="{69B6189F-3CE9-439A-80A0-8571BF475D46}"/>
    <cellStyle name="Comma 4 2 3 2 2 5 4" xfId="14009" xr:uid="{B4B4B2C8-72DC-4B30-8033-76C74A5FAD7C}"/>
    <cellStyle name="Comma 4 2 3 2 2 5 4 2" xfId="38585" xr:uid="{4A73B008-79E0-46D7-A58C-D43E8ED94B91}"/>
    <cellStyle name="Comma 4 2 3 2 2 5 5" xfId="26297" xr:uid="{2AF115F6-B290-4C2D-96B3-0C51A0825251}"/>
    <cellStyle name="Comma 4 2 3 2 2 6" xfId="3257" xr:uid="{0B377C1D-5A29-49F5-AEE0-8AC9FC77808F}"/>
    <cellStyle name="Comma 4 2 3 2 2 6 2" xfId="9401" xr:uid="{23F472B8-B5AE-4640-A258-257911A1175D}"/>
    <cellStyle name="Comma 4 2 3 2 2 6 2 2" xfId="21689" xr:uid="{FFC9A7DF-3359-44EF-8949-D2CFE37AD8CC}"/>
    <cellStyle name="Comma 4 2 3 2 2 6 2 2 2" xfId="46265" xr:uid="{B31FCCC7-CBA4-422E-A570-009600144DAF}"/>
    <cellStyle name="Comma 4 2 3 2 2 6 2 3" xfId="33977" xr:uid="{85EE0E57-E6F6-49A4-ACFF-F67633C72DFB}"/>
    <cellStyle name="Comma 4 2 3 2 2 6 3" xfId="15545" xr:uid="{5D9D874A-E940-4CB8-B27A-14F3C4B36520}"/>
    <cellStyle name="Comma 4 2 3 2 2 6 3 2" xfId="40121" xr:uid="{894A45D4-EE47-4196-98A9-534185CD7B63}"/>
    <cellStyle name="Comma 4 2 3 2 2 6 4" xfId="27833" xr:uid="{CFC43942-8A5A-4075-982C-5AF66D9D1749}"/>
    <cellStyle name="Comma 4 2 3 2 2 7" xfId="6329" xr:uid="{488CB8DA-0FDE-47E9-9EDD-87F03B5156B9}"/>
    <cellStyle name="Comma 4 2 3 2 2 7 2" xfId="18617" xr:uid="{813763E0-222D-4752-B83A-50076FF8EB51}"/>
    <cellStyle name="Comma 4 2 3 2 2 7 2 2" xfId="43193" xr:uid="{4039FDF8-6636-4AEF-8353-88BC261CD8E2}"/>
    <cellStyle name="Comma 4 2 3 2 2 7 3" xfId="30905" xr:uid="{BA662788-1458-4810-A140-D8919308506F}"/>
    <cellStyle name="Comma 4 2 3 2 2 8" xfId="12473" xr:uid="{A68E5DC0-1893-405C-972F-F46F9B76F2EC}"/>
    <cellStyle name="Comma 4 2 3 2 2 8 2" xfId="37049" xr:uid="{7F79549F-2F01-4524-8CE6-B5A81B663B05}"/>
    <cellStyle name="Comma 4 2 3 2 2 9" xfId="24761" xr:uid="{510CC29A-512E-4307-9253-1EB9827C6A82}"/>
    <cellStyle name="Comma 4 2 3 2 3" xfId="281" xr:uid="{5A00DBCB-85E8-42A8-8309-AD7B9372EEA8}"/>
    <cellStyle name="Comma 4 2 3 2 3 2" xfId="665" xr:uid="{46994C57-FC13-4A5D-8931-7DEB73B7B283}"/>
    <cellStyle name="Comma 4 2 3 2 3 2 2" xfId="1433" xr:uid="{85B4B6BB-A4B0-4914-8068-D39F1B8C5506}"/>
    <cellStyle name="Comma 4 2 3 2 3 2 2 2" xfId="2969" xr:uid="{6AE36BE1-BC71-4B85-B0FB-EA5053FD15B3}"/>
    <cellStyle name="Comma 4 2 3 2 3 2 2 2 2" xfId="6041" xr:uid="{2C5CCB49-ABDA-43BD-933C-0FD4873A66F9}"/>
    <cellStyle name="Comma 4 2 3 2 3 2 2 2 2 2" xfId="12185" xr:uid="{D30DA722-989A-4CC7-8C0D-98B6AFD39983}"/>
    <cellStyle name="Comma 4 2 3 2 3 2 2 2 2 2 2" xfId="24473" xr:uid="{00A44FAF-1849-42C7-BC09-190EE70A3250}"/>
    <cellStyle name="Comma 4 2 3 2 3 2 2 2 2 2 2 2" xfId="49049" xr:uid="{34D3C64C-AC2D-432E-8E7B-B77FC54D2581}"/>
    <cellStyle name="Comma 4 2 3 2 3 2 2 2 2 2 3" xfId="36761" xr:uid="{854985FD-380F-49D3-BD92-9AAF183CFA0F}"/>
    <cellStyle name="Comma 4 2 3 2 3 2 2 2 2 3" xfId="18329" xr:uid="{B6F4A2F1-6565-41A0-9FAF-2EA44F2C1432}"/>
    <cellStyle name="Comma 4 2 3 2 3 2 2 2 2 3 2" xfId="42905" xr:uid="{321A1174-50A0-49E7-9C59-942D395A8F0E}"/>
    <cellStyle name="Comma 4 2 3 2 3 2 2 2 2 4" xfId="30617" xr:uid="{6537CBE0-6D17-4722-AA7D-3D4FF88B5322}"/>
    <cellStyle name="Comma 4 2 3 2 3 2 2 2 3" xfId="9113" xr:uid="{1A7B0D62-DB81-4D99-B1D3-2917A6A2E762}"/>
    <cellStyle name="Comma 4 2 3 2 3 2 2 2 3 2" xfId="21401" xr:uid="{43CF52EB-F236-4A4F-80F2-29F20E7A73A9}"/>
    <cellStyle name="Comma 4 2 3 2 3 2 2 2 3 2 2" xfId="45977" xr:uid="{ABEA22D0-D503-4E14-A93A-310179446E9D}"/>
    <cellStyle name="Comma 4 2 3 2 3 2 2 2 3 3" xfId="33689" xr:uid="{EE82E126-8822-4AF1-B7BA-4A8492916D94}"/>
    <cellStyle name="Comma 4 2 3 2 3 2 2 2 4" xfId="15257" xr:uid="{A9367087-CC09-44A5-911C-73B8E2616061}"/>
    <cellStyle name="Comma 4 2 3 2 3 2 2 2 4 2" xfId="39833" xr:uid="{2FEBA9EC-3E9A-45D7-8504-DCF3EBB63238}"/>
    <cellStyle name="Comma 4 2 3 2 3 2 2 2 5" xfId="27545" xr:uid="{DAF5D802-8231-4445-BDE9-441506AA8FF2}"/>
    <cellStyle name="Comma 4 2 3 2 3 2 2 3" xfId="4505" xr:uid="{400892A5-A610-4AD6-871E-96CEC88610E0}"/>
    <cellStyle name="Comma 4 2 3 2 3 2 2 3 2" xfId="10649" xr:uid="{5635B084-5778-4CF0-84E9-2C57A3867E0A}"/>
    <cellStyle name="Comma 4 2 3 2 3 2 2 3 2 2" xfId="22937" xr:uid="{0424B7E5-7F72-425F-88B7-422925ED733B}"/>
    <cellStyle name="Comma 4 2 3 2 3 2 2 3 2 2 2" xfId="47513" xr:uid="{3E1D463E-E917-413E-BE98-FEB30967C50F}"/>
    <cellStyle name="Comma 4 2 3 2 3 2 2 3 2 3" xfId="35225" xr:uid="{467E7B7B-D6C2-4D3F-BBD8-2C368FC2AA40}"/>
    <cellStyle name="Comma 4 2 3 2 3 2 2 3 3" xfId="16793" xr:uid="{4C498718-B11F-4697-90F8-29AD1684A5DD}"/>
    <cellStyle name="Comma 4 2 3 2 3 2 2 3 3 2" xfId="41369" xr:uid="{B7EEA0AF-AA2C-4F2B-B52B-9C08015000F7}"/>
    <cellStyle name="Comma 4 2 3 2 3 2 2 3 4" xfId="29081" xr:uid="{755D5890-D170-4EFA-B039-E2C3947B5A4D}"/>
    <cellStyle name="Comma 4 2 3 2 3 2 2 4" xfId="7577" xr:uid="{977191A6-BFB3-4D2A-9B85-640CE0C749BA}"/>
    <cellStyle name="Comma 4 2 3 2 3 2 2 4 2" xfId="19865" xr:uid="{4A44441E-B28D-45C4-881A-B945C3E319C2}"/>
    <cellStyle name="Comma 4 2 3 2 3 2 2 4 2 2" xfId="44441" xr:uid="{D69D4378-271B-4256-997A-4AE5CC61A7A8}"/>
    <cellStyle name="Comma 4 2 3 2 3 2 2 4 3" xfId="32153" xr:uid="{1A360CCC-5946-4763-9589-C39191CD3D88}"/>
    <cellStyle name="Comma 4 2 3 2 3 2 2 5" xfId="13721" xr:uid="{0C51B743-D31B-4412-858C-33B02583EC75}"/>
    <cellStyle name="Comma 4 2 3 2 3 2 2 5 2" xfId="38297" xr:uid="{D35DFEC8-3F63-4CF8-B3A6-E28D06B9E8F7}"/>
    <cellStyle name="Comma 4 2 3 2 3 2 2 6" xfId="26009" xr:uid="{3567E432-19D5-41FA-B8F3-9E0932044D62}"/>
    <cellStyle name="Comma 4 2 3 2 3 2 3" xfId="2201" xr:uid="{70639287-6DA0-44D6-884B-A0AB8A1306DC}"/>
    <cellStyle name="Comma 4 2 3 2 3 2 3 2" xfId="5273" xr:uid="{08732A75-212F-4187-841D-EA1BCDEF5DA3}"/>
    <cellStyle name="Comma 4 2 3 2 3 2 3 2 2" xfId="11417" xr:uid="{AD3BE4E6-09CF-441E-94EB-73BE8CA70C1D}"/>
    <cellStyle name="Comma 4 2 3 2 3 2 3 2 2 2" xfId="23705" xr:uid="{BD67B998-83A9-46CA-8F68-EE52AD7F3051}"/>
    <cellStyle name="Comma 4 2 3 2 3 2 3 2 2 2 2" xfId="48281" xr:uid="{BE4D72FE-B189-4733-A8AA-FFE6A01FF6DD}"/>
    <cellStyle name="Comma 4 2 3 2 3 2 3 2 2 3" xfId="35993" xr:uid="{2770248B-F9E1-41CF-AD09-680E23C118C6}"/>
    <cellStyle name="Comma 4 2 3 2 3 2 3 2 3" xfId="17561" xr:uid="{25036876-4418-4106-974A-A89924766FCC}"/>
    <cellStyle name="Comma 4 2 3 2 3 2 3 2 3 2" xfId="42137" xr:uid="{D09C3A8B-2473-4E41-A753-8069C146C02B}"/>
    <cellStyle name="Comma 4 2 3 2 3 2 3 2 4" xfId="29849" xr:uid="{DA05DBFF-F683-44AF-AB27-1BE74CF19772}"/>
    <cellStyle name="Comma 4 2 3 2 3 2 3 3" xfId="8345" xr:uid="{6B772BF6-144F-4FDF-9BE8-0E9CFA52682B}"/>
    <cellStyle name="Comma 4 2 3 2 3 2 3 3 2" xfId="20633" xr:uid="{803A3970-E0E2-4981-9CEB-26AE9259B38D}"/>
    <cellStyle name="Comma 4 2 3 2 3 2 3 3 2 2" xfId="45209" xr:uid="{2F3CB67E-AB8E-4A35-966E-F0B861E674A0}"/>
    <cellStyle name="Comma 4 2 3 2 3 2 3 3 3" xfId="32921" xr:uid="{58614224-60D2-4527-B2B7-B075A930D6A3}"/>
    <cellStyle name="Comma 4 2 3 2 3 2 3 4" xfId="14489" xr:uid="{90D0057F-B52F-4EDE-A2F2-837570B62BCB}"/>
    <cellStyle name="Comma 4 2 3 2 3 2 3 4 2" xfId="39065" xr:uid="{B638A91C-2873-471A-9FB4-A4C25EB36662}"/>
    <cellStyle name="Comma 4 2 3 2 3 2 3 5" xfId="26777" xr:uid="{D56FB3ED-B1E6-45DD-8CEA-A0C71A2B3476}"/>
    <cellStyle name="Comma 4 2 3 2 3 2 4" xfId="3737" xr:uid="{45827EC5-68C6-4C0C-96B9-697E828858CC}"/>
    <cellStyle name="Comma 4 2 3 2 3 2 4 2" xfId="9881" xr:uid="{75B16CEB-8A31-419D-B73D-177256A2E350}"/>
    <cellStyle name="Comma 4 2 3 2 3 2 4 2 2" xfId="22169" xr:uid="{08F1F59D-3091-46F2-AB3E-931F63452C19}"/>
    <cellStyle name="Comma 4 2 3 2 3 2 4 2 2 2" xfId="46745" xr:uid="{CBF1CBDC-2048-4D88-AD64-39A4412257B6}"/>
    <cellStyle name="Comma 4 2 3 2 3 2 4 2 3" xfId="34457" xr:uid="{B411C5CC-F04F-499B-ACE0-56ACE3861D30}"/>
    <cellStyle name="Comma 4 2 3 2 3 2 4 3" xfId="16025" xr:uid="{577E8FB3-56D9-4216-8F55-B1E52D5564E2}"/>
    <cellStyle name="Comma 4 2 3 2 3 2 4 3 2" xfId="40601" xr:uid="{84D03D23-1570-472A-81D9-08CD38E65AB0}"/>
    <cellStyle name="Comma 4 2 3 2 3 2 4 4" xfId="28313" xr:uid="{DC861F65-8570-4EC7-9BEF-9750DC65EA3C}"/>
    <cellStyle name="Comma 4 2 3 2 3 2 5" xfId="6809" xr:uid="{12E147F7-337A-45A3-9810-6348036291BD}"/>
    <cellStyle name="Comma 4 2 3 2 3 2 5 2" xfId="19097" xr:uid="{2356E6B4-4FC3-49C5-A541-EBE9F80E8B8D}"/>
    <cellStyle name="Comma 4 2 3 2 3 2 5 2 2" xfId="43673" xr:uid="{0FBEEEA7-8CFE-46D1-9096-12DC7A69ADED}"/>
    <cellStyle name="Comma 4 2 3 2 3 2 5 3" xfId="31385" xr:uid="{B22AE0BD-DF30-4012-9E68-DB6B63291D3C}"/>
    <cellStyle name="Comma 4 2 3 2 3 2 6" xfId="12953" xr:uid="{EE3BD9B1-09D6-4131-8A51-5D8621746DD0}"/>
    <cellStyle name="Comma 4 2 3 2 3 2 6 2" xfId="37529" xr:uid="{06F1E803-8E32-457E-B3A6-6BBEEBDA79A3}"/>
    <cellStyle name="Comma 4 2 3 2 3 2 7" xfId="25241" xr:uid="{6744A9B8-AF21-4926-BF8B-F47AB3E6BA95}"/>
    <cellStyle name="Comma 4 2 3 2 3 3" xfId="1049" xr:uid="{E0A35466-CF6D-4547-AF70-A4B153AA83C7}"/>
    <cellStyle name="Comma 4 2 3 2 3 3 2" xfId="2585" xr:uid="{F7FFA0AA-EFD0-43C4-937A-72DF8E9C80E0}"/>
    <cellStyle name="Comma 4 2 3 2 3 3 2 2" xfId="5657" xr:uid="{CC9AED62-D125-4469-8C3C-26AA19A64428}"/>
    <cellStyle name="Comma 4 2 3 2 3 3 2 2 2" xfId="11801" xr:uid="{B216358C-8379-4C4A-9E01-BF705094BA70}"/>
    <cellStyle name="Comma 4 2 3 2 3 3 2 2 2 2" xfId="24089" xr:uid="{06E19FBC-CD1A-4D9E-87EA-961985308D41}"/>
    <cellStyle name="Comma 4 2 3 2 3 3 2 2 2 2 2" xfId="48665" xr:uid="{FB5FC6E1-DBE2-467F-9720-570A43D3C590}"/>
    <cellStyle name="Comma 4 2 3 2 3 3 2 2 2 3" xfId="36377" xr:uid="{23034845-CBD1-4CA7-951C-1B08D5933596}"/>
    <cellStyle name="Comma 4 2 3 2 3 3 2 2 3" xfId="17945" xr:uid="{4D1D9CBF-8689-4F6B-9475-20969E0E7259}"/>
    <cellStyle name="Comma 4 2 3 2 3 3 2 2 3 2" xfId="42521" xr:uid="{B15A0CF9-E4B8-4DFD-8FCB-A21217EA44AD}"/>
    <cellStyle name="Comma 4 2 3 2 3 3 2 2 4" xfId="30233" xr:uid="{690AA577-33A9-452C-8701-DB1B3B230564}"/>
    <cellStyle name="Comma 4 2 3 2 3 3 2 3" xfId="8729" xr:uid="{8543A664-8DF4-4928-A376-86DEC1124D85}"/>
    <cellStyle name="Comma 4 2 3 2 3 3 2 3 2" xfId="21017" xr:uid="{125036B0-BAD9-4DC7-AEF9-EC4EAFC8E8D5}"/>
    <cellStyle name="Comma 4 2 3 2 3 3 2 3 2 2" xfId="45593" xr:uid="{2DBCAA8D-88F8-4914-A817-7D8B78E029BA}"/>
    <cellStyle name="Comma 4 2 3 2 3 3 2 3 3" xfId="33305" xr:uid="{BFAD40BB-B35C-443E-9411-49F220AADD88}"/>
    <cellStyle name="Comma 4 2 3 2 3 3 2 4" xfId="14873" xr:uid="{950D7CA5-D46D-4622-8616-0525E6F13DF6}"/>
    <cellStyle name="Comma 4 2 3 2 3 3 2 4 2" xfId="39449" xr:uid="{E5851BFA-BD56-4251-B112-D4FC7663C10A}"/>
    <cellStyle name="Comma 4 2 3 2 3 3 2 5" xfId="27161" xr:uid="{92876988-ACDF-4FD1-B4E2-3430978A3E21}"/>
    <cellStyle name="Comma 4 2 3 2 3 3 3" xfId="4121" xr:uid="{B5D38E1D-D2DF-440A-BD56-C27CD135EAE3}"/>
    <cellStyle name="Comma 4 2 3 2 3 3 3 2" xfId="10265" xr:uid="{E453650D-DA91-4ADA-A2B7-0F58EB33AECE}"/>
    <cellStyle name="Comma 4 2 3 2 3 3 3 2 2" xfId="22553" xr:uid="{5DBA955D-C67D-45D8-9B65-4B11658D2F56}"/>
    <cellStyle name="Comma 4 2 3 2 3 3 3 2 2 2" xfId="47129" xr:uid="{23EAB5A0-CAD3-4D52-8BE8-10B8F1B3A569}"/>
    <cellStyle name="Comma 4 2 3 2 3 3 3 2 3" xfId="34841" xr:uid="{B23D7ACB-744B-47DC-9542-E297C95A3FA8}"/>
    <cellStyle name="Comma 4 2 3 2 3 3 3 3" xfId="16409" xr:uid="{50DD4E54-9CF2-4493-8C02-D28698463EDA}"/>
    <cellStyle name="Comma 4 2 3 2 3 3 3 3 2" xfId="40985" xr:uid="{DE1AD28B-D7A7-4F21-8086-6F599D45DA73}"/>
    <cellStyle name="Comma 4 2 3 2 3 3 3 4" xfId="28697" xr:uid="{665F4EAF-FF1C-468F-BB9D-871382CD3F78}"/>
    <cellStyle name="Comma 4 2 3 2 3 3 4" xfId="7193" xr:uid="{D2651433-5DE1-40A5-96E7-C4C8AE00002C}"/>
    <cellStyle name="Comma 4 2 3 2 3 3 4 2" xfId="19481" xr:uid="{254E13BA-440F-4A97-9AC4-AC954995964C}"/>
    <cellStyle name="Comma 4 2 3 2 3 3 4 2 2" xfId="44057" xr:uid="{44D1E88E-1398-4BE2-8A56-601E129AF30D}"/>
    <cellStyle name="Comma 4 2 3 2 3 3 4 3" xfId="31769" xr:uid="{6B91B0E0-B15B-4019-BC90-C97898F24A17}"/>
    <cellStyle name="Comma 4 2 3 2 3 3 5" xfId="13337" xr:uid="{5562EABD-FB23-48B4-9E50-EF6D5DBF0B87}"/>
    <cellStyle name="Comma 4 2 3 2 3 3 5 2" xfId="37913" xr:uid="{85ACD523-EB2F-4C67-9A94-2D6E0E4BEDE0}"/>
    <cellStyle name="Comma 4 2 3 2 3 3 6" xfId="25625" xr:uid="{26E00DF3-0BE9-49FD-859D-3ECF643006DC}"/>
    <cellStyle name="Comma 4 2 3 2 3 4" xfId="1817" xr:uid="{F461D95A-B058-4621-9E2F-675DBFD22169}"/>
    <cellStyle name="Comma 4 2 3 2 3 4 2" xfId="4889" xr:uid="{C7436F60-5019-4E50-BCBD-9BEFA8AAC9DD}"/>
    <cellStyle name="Comma 4 2 3 2 3 4 2 2" xfId="11033" xr:uid="{FD475AA0-2327-4EC2-801F-7C16C2CBDF7A}"/>
    <cellStyle name="Comma 4 2 3 2 3 4 2 2 2" xfId="23321" xr:uid="{E7FE6237-62AC-4833-9478-FEA4C21774AE}"/>
    <cellStyle name="Comma 4 2 3 2 3 4 2 2 2 2" xfId="47897" xr:uid="{932CD4E3-38C1-4E94-B01C-D2DC73C1C277}"/>
    <cellStyle name="Comma 4 2 3 2 3 4 2 2 3" xfId="35609" xr:uid="{39C6FF37-D6B8-49C2-9BBD-2AB25DF5814B}"/>
    <cellStyle name="Comma 4 2 3 2 3 4 2 3" xfId="17177" xr:uid="{927C5015-674D-45A7-8820-47865A52149D}"/>
    <cellStyle name="Comma 4 2 3 2 3 4 2 3 2" xfId="41753" xr:uid="{F4FA95A6-B5C7-41B6-832D-469806509C46}"/>
    <cellStyle name="Comma 4 2 3 2 3 4 2 4" xfId="29465" xr:uid="{2BF470BC-18E2-4D82-A42B-E3D22A665155}"/>
    <cellStyle name="Comma 4 2 3 2 3 4 3" xfId="7961" xr:uid="{245F4060-EFEE-46F9-A6C3-D2DADDA58D20}"/>
    <cellStyle name="Comma 4 2 3 2 3 4 3 2" xfId="20249" xr:uid="{51DC894C-AD67-4FC7-BDBE-C8078A004C8F}"/>
    <cellStyle name="Comma 4 2 3 2 3 4 3 2 2" xfId="44825" xr:uid="{83D4201F-0344-438E-B415-78454BF80604}"/>
    <cellStyle name="Comma 4 2 3 2 3 4 3 3" xfId="32537" xr:uid="{D77E0E00-9174-4E23-8BBD-29A7F603E377}"/>
    <cellStyle name="Comma 4 2 3 2 3 4 4" xfId="14105" xr:uid="{67DBB30B-348C-44F2-88F2-B9266ED87B8F}"/>
    <cellStyle name="Comma 4 2 3 2 3 4 4 2" xfId="38681" xr:uid="{04E16C7A-52D0-4960-BCAE-AC9E00980BFF}"/>
    <cellStyle name="Comma 4 2 3 2 3 4 5" xfId="26393" xr:uid="{65D3DEED-1952-48CC-8999-6EA3BAACD123}"/>
    <cellStyle name="Comma 4 2 3 2 3 5" xfId="3353" xr:uid="{77108022-35B1-46B5-9E3F-7885A57CE59C}"/>
    <cellStyle name="Comma 4 2 3 2 3 5 2" xfId="9497" xr:uid="{17658D4D-47F5-42BF-B86B-BF56C0D209EF}"/>
    <cellStyle name="Comma 4 2 3 2 3 5 2 2" xfId="21785" xr:uid="{91D5B015-9D77-4ACF-85C4-FF3EC57F44BE}"/>
    <cellStyle name="Comma 4 2 3 2 3 5 2 2 2" xfId="46361" xr:uid="{E9FA5A9C-7B07-4527-8F78-499A1054CFA7}"/>
    <cellStyle name="Comma 4 2 3 2 3 5 2 3" xfId="34073" xr:uid="{98305D50-26D8-48EC-B4E7-C0960870F908}"/>
    <cellStyle name="Comma 4 2 3 2 3 5 3" xfId="15641" xr:uid="{BAC059A9-09B6-40A6-8321-D365D81F0214}"/>
    <cellStyle name="Comma 4 2 3 2 3 5 3 2" xfId="40217" xr:uid="{0C81D278-9D6F-40F8-B798-FAD46CB09C1B}"/>
    <cellStyle name="Comma 4 2 3 2 3 5 4" xfId="27929" xr:uid="{58056C0C-E474-4DC7-B8B4-4E471FB4E6B1}"/>
    <cellStyle name="Comma 4 2 3 2 3 6" xfId="6425" xr:uid="{2B86FDE4-DC33-4909-A137-C557E40FC887}"/>
    <cellStyle name="Comma 4 2 3 2 3 6 2" xfId="18713" xr:uid="{5EDEED92-4C5A-4B3F-BDDF-36A123FB1E25}"/>
    <cellStyle name="Comma 4 2 3 2 3 6 2 2" xfId="43289" xr:uid="{FD8499B9-16C9-4E86-8A74-703623D2F895}"/>
    <cellStyle name="Comma 4 2 3 2 3 6 3" xfId="31001" xr:uid="{B55AAE18-A163-4B8B-A1D9-1AC69BDCC754}"/>
    <cellStyle name="Comma 4 2 3 2 3 7" xfId="12569" xr:uid="{A531D2B2-8694-4AF2-B131-40500DE2E34E}"/>
    <cellStyle name="Comma 4 2 3 2 3 7 2" xfId="37145" xr:uid="{040172A7-2164-426D-87DF-B7CD52197F9F}"/>
    <cellStyle name="Comma 4 2 3 2 3 8" xfId="24857" xr:uid="{B678C3E1-7298-48E4-A099-99A05A2FFE4A}"/>
    <cellStyle name="Comma 4 2 3 2 4" xfId="473" xr:uid="{BB96951E-F920-468B-99D2-6227DFE6AAED}"/>
    <cellStyle name="Comma 4 2 3 2 4 2" xfId="1241" xr:uid="{6F5860DA-501C-4F58-9160-0098EDB0B407}"/>
    <cellStyle name="Comma 4 2 3 2 4 2 2" xfId="2777" xr:uid="{4526FCFC-3B34-44A7-897E-DB6250F9E26D}"/>
    <cellStyle name="Comma 4 2 3 2 4 2 2 2" xfId="5849" xr:uid="{8CF379E5-8CB5-4BC2-9E15-CAFE23FD01A3}"/>
    <cellStyle name="Comma 4 2 3 2 4 2 2 2 2" xfId="11993" xr:uid="{F178BC52-EA3F-4198-BFCA-8CA1F1D6E76E}"/>
    <cellStyle name="Comma 4 2 3 2 4 2 2 2 2 2" xfId="24281" xr:uid="{6D2479FB-C9D5-469F-BCD9-FD1712167FE4}"/>
    <cellStyle name="Comma 4 2 3 2 4 2 2 2 2 2 2" xfId="48857" xr:uid="{FC90EDC8-362F-41A7-89FC-B37BB97BD2E9}"/>
    <cellStyle name="Comma 4 2 3 2 4 2 2 2 2 3" xfId="36569" xr:uid="{FD9A9B44-6C3D-42CD-A0E1-9890AF8EA04F}"/>
    <cellStyle name="Comma 4 2 3 2 4 2 2 2 3" xfId="18137" xr:uid="{47FF33D1-2D05-4274-A2A1-D152B7B2D580}"/>
    <cellStyle name="Comma 4 2 3 2 4 2 2 2 3 2" xfId="42713" xr:uid="{B22B9478-FCDB-4124-B6D4-F954FF5A4FBA}"/>
    <cellStyle name="Comma 4 2 3 2 4 2 2 2 4" xfId="30425" xr:uid="{63DFAC7F-851C-471A-9FA3-FF8E089D11B6}"/>
    <cellStyle name="Comma 4 2 3 2 4 2 2 3" xfId="8921" xr:uid="{AD24944B-58D5-4150-9659-1CC1439646DC}"/>
    <cellStyle name="Comma 4 2 3 2 4 2 2 3 2" xfId="21209" xr:uid="{2E847AEA-1F3A-472A-855A-69D4FABFCC8A}"/>
    <cellStyle name="Comma 4 2 3 2 4 2 2 3 2 2" xfId="45785" xr:uid="{9D31515C-13E2-481B-9D41-8FCF7B92EB28}"/>
    <cellStyle name="Comma 4 2 3 2 4 2 2 3 3" xfId="33497" xr:uid="{82761587-8677-44FE-A18A-3296AC647F37}"/>
    <cellStyle name="Comma 4 2 3 2 4 2 2 4" xfId="15065" xr:uid="{74BC902F-1025-4686-87BF-CB7395D99345}"/>
    <cellStyle name="Comma 4 2 3 2 4 2 2 4 2" xfId="39641" xr:uid="{59D00E66-5580-4AC6-88B8-FE604892F1F3}"/>
    <cellStyle name="Comma 4 2 3 2 4 2 2 5" xfId="27353" xr:uid="{E3E2FC15-9647-4166-9B36-29FEA7EE70CF}"/>
    <cellStyle name="Comma 4 2 3 2 4 2 3" xfId="4313" xr:uid="{8766B158-4418-4744-A63A-B71930A184CA}"/>
    <cellStyle name="Comma 4 2 3 2 4 2 3 2" xfId="10457" xr:uid="{1DF596AE-0EF4-442D-8A3B-220350E4EA3C}"/>
    <cellStyle name="Comma 4 2 3 2 4 2 3 2 2" xfId="22745" xr:uid="{CD7EFB73-FF3B-4DFF-B4AD-2687DCD8B9A8}"/>
    <cellStyle name="Comma 4 2 3 2 4 2 3 2 2 2" xfId="47321" xr:uid="{732413AE-0437-4FBC-A757-81F8375CF50A}"/>
    <cellStyle name="Comma 4 2 3 2 4 2 3 2 3" xfId="35033" xr:uid="{1884A4C5-6D78-40B0-A2CB-3F012A53B36C}"/>
    <cellStyle name="Comma 4 2 3 2 4 2 3 3" xfId="16601" xr:uid="{4D01131D-0D73-4815-BEEA-C16A7F5809C3}"/>
    <cellStyle name="Comma 4 2 3 2 4 2 3 3 2" xfId="41177" xr:uid="{775DC663-222F-47F6-895C-D9E9063C61A4}"/>
    <cellStyle name="Comma 4 2 3 2 4 2 3 4" xfId="28889" xr:uid="{4CDECB52-8EBC-418F-973F-8E5E507FC53D}"/>
    <cellStyle name="Comma 4 2 3 2 4 2 4" xfId="7385" xr:uid="{F79787CC-B679-4CDC-89D7-47AFCE42B117}"/>
    <cellStyle name="Comma 4 2 3 2 4 2 4 2" xfId="19673" xr:uid="{B9E674B2-309A-4833-AE50-ED806E8D884A}"/>
    <cellStyle name="Comma 4 2 3 2 4 2 4 2 2" xfId="44249" xr:uid="{01F61038-FB23-431A-A817-C953147A97DE}"/>
    <cellStyle name="Comma 4 2 3 2 4 2 4 3" xfId="31961" xr:uid="{09DBD12E-8EA2-4695-B3A1-0B856B555A57}"/>
    <cellStyle name="Comma 4 2 3 2 4 2 5" xfId="13529" xr:uid="{CBE6F75D-9C2C-42F2-87A1-AE3665175399}"/>
    <cellStyle name="Comma 4 2 3 2 4 2 5 2" xfId="38105" xr:uid="{15D62AC5-2F72-459C-AA05-0CB0421F5CE1}"/>
    <cellStyle name="Comma 4 2 3 2 4 2 6" xfId="25817" xr:uid="{6DE33F2F-5E7C-480D-A188-AD5289D3B838}"/>
    <cellStyle name="Comma 4 2 3 2 4 3" xfId="2009" xr:uid="{7680B530-5283-4ADD-9B70-7B99384117DB}"/>
    <cellStyle name="Comma 4 2 3 2 4 3 2" xfId="5081" xr:uid="{FF8B573C-C5D2-459F-B569-F903FABA3EBC}"/>
    <cellStyle name="Comma 4 2 3 2 4 3 2 2" xfId="11225" xr:uid="{B6BAE00A-0AE9-4A08-B1FA-1F6E56DDD40A}"/>
    <cellStyle name="Comma 4 2 3 2 4 3 2 2 2" xfId="23513" xr:uid="{FC7FFDBD-3C7A-4CE1-9CDF-A7097E5D2F3D}"/>
    <cellStyle name="Comma 4 2 3 2 4 3 2 2 2 2" xfId="48089" xr:uid="{0BED9221-0D56-4EC2-9F1C-0313E3EEBA32}"/>
    <cellStyle name="Comma 4 2 3 2 4 3 2 2 3" xfId="35801" xr:uid="{05315B56-7600-46E3-BDE1-9F01A330CC24}"/>
    <cellStyle name="Comma 4 2 3 2 4 3 2 3" xfId="17369" xr:uid="{1C6D7FE9-3A99-4A07-9541-69EC730563D7}"/>
    <cellStyle name="Comma 4 2 3 2 4 3 2 3 2" xfId="41945" xr:uid="{6A3106FC-EBE9-41A2-B576-CD908D735C47}"/>
    <cellStyle name="Comma 4 2 3 2 4 3 2 4" xfId="29657" xr:uid="{D9B939EE-87D9-4872-8646-5BC5A83E5777}"/>
    <cellStyle name="Comma 4 2 3 2 4 3 3" xfId="8153" xr:uid="{3C1EF82B-8F31-4F49-AA99-430020C8C993}"/>
    <cellStyle name="Comma 4 2 3 2 4 3 3 2" xfId="20441" xr:uid="{6C877AA4-A016-4BB3-82D5-2B811A6C1FB3}"/>
    <cellStyle name="Comma 4 2 3 2 4 3 3 2 2" xfId="45017" xr:uid="{88DBDF17-613D-4628-9218-E468F4FFF4A3}"/>
    <cellStyle name="Comma 4 2 3 2 4 3 3 3" xfId="32729" xr:uid="{F8225230-CA34-47A5-9B48-50E7CCBB582A}"/>
    <cellStyle name="Comma 4 2 3 2 4 3 4" xfId="14297" xr:uid="{33E9F54A-5AB7-4B69-B0F3-F9A8B0574A7C}"/>
    <cellStyle name="Comma 4 2 3 2 4 3 4 2" xfId="38873" xr:uid="{AF9333A4-F891-4DFE-89B6-BFA028BB0782}"/>
    <cellStyle name="Comma 4 2 3 2 4 3 5" xfId="26585" xr:uid="{EF552E3C-2581-4179-BD6C-56E46AA07A29}"/>
    <cellStyle name="Comma 4 2 3 2 4 4" xfId="3545" xr:uid="{771224BC-4454-4D64-ADA3-56602809C0DE}"/>
    <cellStyle name="Comma 4 2 3 2 4 4 2" xfId="9689" xr:uid="{F3455032-A15D-44C7-8C70-273E69852AA0}"/>
    <cellStyle name="Comma 4 2 3 2 4 4 2 2" xfId="21977" xr:uid="{B7DEC685-1FB8-40DE-AB15-8534652A9016}"/>
    <cellStyle name="Comma 4 2 3 2 4 4 2 2 2" xfId="46553" xr:uid="{B8D7BAE1-26AB-414E-89E2-F25B9E54CA14}"/>
    <cellStyle name="Comma 4 2 3 2 4 4 2 3" xfId="34265" xr:uid="{65B16270-4F40-49C3-B76D-886F14E329EB}"/>
    <cellStyle name="Comma 4 2 3 2 4 4 3" xfId="15833" xr:uid="{5F5AA5DE-F1FB-4946-A9C2-79795A62BAC2}"/>
    <cellStyle name="Comma 4 2 3 2 4 4 3 2" xfId="40409" xr:uid="{D368C7F8-1924-476E-A79F-E970E6F79267}"/>
    <cellStyle name="Comma 4 2 3 2 4 4 4" xfId="28121" xr:uid="{24326E3E-C6F5-4943-9E3F-EF2948204EBF}"/>
    <cellStyle name="Comma 4 2 3 2 4 5" xfId="6617" xr:uid="{6000CBEB-6F95-4D0E-AA08-E06303ABAC2D}"/>
    <cellStyle name="Comma 4 2 3 2 4 5 2" xfId="18905" xr:uid="{97848013-2AC4-4CCD-AEDC-D98733793AF5}"/>
    <cellStyle name="Comma 4 2 3 2 4 5 2 2" xfId="43481" xr:uid="{F903D17C-0070-400A-B58E-4AC31765E464}"/>
    <cellStyle name="Comma 4 2 3 2 4 5 3" xfId="31193" xr:uid="{55D3C34D-04E0-4D3B-8ABE-E598C2CCCDBC}"/>
    <cellStyle name="Comma 4 2 3 2 4 6" xfId="12761" xr:uid="{B09F1D77-BE49-4A57-BE63-1FE1C89B26D7}"/>
    <cellStyle name="Comma 4 2 3 2 4 6 2" xfId="37337" xr:uid="{38D874E7-7134-41E7-A811-3B51D603E90E}"/>
    <cellStyle name="Comma 4 2 3 2 4 7" xfId="25049" xr:uid="{60827B56-FEB3-4259-BEBD-DD7857F68DBD}"/>
    <cellStyle name="Comma 4 2 3 2 5" xfId="857" xr:uid="{6397D581-7ADC-4DCE-8D5E-C436EB55E25A}"/>
    <cellStyle name="Comma 4 2 3 2 5 2" xfId="2393" xr:uid="{9803DB04-C9BF-4517-B499-FCDCFA5572CA}"/>
    <cellStyle name="Comma 4 2 3 2 5 2 2" xfId="5465" xr:uid="{9B624D2F-A668-455D-B128-16DE3E52BB08}"/>
    <cellStyle name="Comma 4 2 3 2 5 2 2 2" xfId="11609" xr:uid="{25960DFD-0844-450D-BD14-AF99ACEB91D8}"/>
    <cellStyle name="Comma 4 2 3 2 5 2 2 2 2" xfId="23897" xr:uid="{3D814C87-DA46-471D-997D-A6BA05F62E60}"/>
    <cellStyle name="Comma 4 2 3 2 5 2 2 2 2 2" xfId="48473" xr:uid="{1064031C-3E7F-43BD-95D3-BC390F791BEA}"/>
    <cellStyle name="Comma 4 2 3 2 5 2 2 2 3" xfId="36185" xr:uid="{41FEF182-ABF1-4231-AEA4-D184241F902E}"/>
    <cellStyle name="Comma 4 2 3 2 5 2 2 3" xfId="17753" xr:uid="{C6F916E2-5AD7-468B-AA99-659C564E1396}"/>
    <cellStyle name="Comma 4 2 3 2 5 2 2 3 2" xfId="42329" xr:uid="{A25C202A-E58D-4C1E-BC6C-E934A63FC222}"/>
    <cellStyle name="Comma 4 2 3 2 5 2 2 4" xfId="30041" xr:uid="{9C99D4AE-A879-4E88-A8B6-CB6EB1DB5A85}"/>
    <cellStyle name="Comma 4 2 3 2 5 2 3" xfId="8537" xr:uid="{15AB477E-BEAA-4399-8CF1-FF67A561F9F5}"/>
    <cellStyle name="Comma 4 2 3 2 5 2 3 2" xfId="20825" xr:uid="{E4A2CBD7-FE45-43C6-9713-1FD9F902D0D4}"/>
    <cellStyle name="Comma 4 2 3 2 5 2 3 2 2" xfId="45401" xr:uid="{7B748520-1D83-4421-9E19-5F2637A58A57}"/>
    <cellStyle name="Comma 4 2 3 2 5 2 3 3" xfId="33113" xr:uid="{A2942C42-7345-4A4E-B70D-05BADFA00386}"/>
    <cellStyle name="Comma 4 2 3 2 5 2 4" xfId="14681" xr:uid="{87F83FA7-765F-4B73-A138-60B6F44E1882}"/>
    <cellStyle name="Comma 4 2 3 2 5 2 4 2" xfId="39257" xr:uid="{EEA86A33-D5C9-46A8-A6F8-EAEE86DA6E4F}"/>
    <cellStyle name="Comma 4 2 3 2 5 2 5" xfId="26969" xr:uid="{58D06E19-240F-4BD2-8765-AFF089BD9BAE}"/>
    <cellStyle name="Comma 4 2 3 2 5 3" xfId="3929" xr:uid="{D44BF4D5-FDAA-4532-98CB-3B62AD6ADFF6}"/>
    <cellStyle name="Comma 4 2 3 2 5 3 2" xfId="10073" xr:uid="{819FCA4B-BF75-4EE3-9ABA-730A570AEC4F}"/>
    <cellStyle name="Comma 4 2 3 2 5 3 2 2" xfId="22361" xr:uid="{2B7AB200-9F89-4732-83B0-2468B145ABC8}"/>
    <cellStyle name="Comma 4 2 3 2 5 3 2 2 2" xfId="46937" xr:uid="{F6A459E2-DF18-47C5-B7AE-91FEF38B0A3D}"/>
    <cellStyle name="Comma 4 2 3 2 5 3 2 3" xfId="34649" xr:uid="{05ABE617-4035-4FB1-A3C9-1B37C61CA4B7}"/>
    <cellStyle name="Comma 4 2 3 2 5 3 3" xfId="16217" xr:uid="{9BD8547D-B1BD-4DE8-9136-722B9D9DE584}"/>
    <cellStyle name="Comma 4 2 3 2 5 3 3 2" xfId="40793" xr:uid="{CE3BDB6E-C464-429B-9096-D2CA3F462203}"/>
    <cellStyle name="Comma 4 2 3 2 5 3 4" xfId="28505" xr:uid="{73F067BA-9807-426E-A1FE-2E14544A1647}"/>
    <cellStyle name="Comma 4 2 3 2 5 4" xfId="7001" xr:uid="{CB6806CE-0381-49A9-945E-E45467BD797C}"/>
    <cellStyle name="Comma 4 2 3 2 5 4 2" xfId="19289" xr:uid="{DA72A58F-2AFB-4C0C-9CAD-DEDAF8E735EC}"/>
    <cellStyle name="Comma 4 2 3 2 5 4 2 2" xfId="43865" xr:uid="{4DA8F85B-8FEA-4205-85D5-7F120E05033D}"/>
    <cellStyle name="Comma 4 2 3 2 5 4 3" xfId="31577" xr:uid="{4123D57B-A904-4379-8E30-520A82C765FA}"/>
    <cellStyle name="Comma 4 2 3 2 5 5" xfId="13145" xr:uid="{670E6BCC-FAB0-4F91-8954-ECDD5D406580}"/>
    <cellStyle name="Comma 4 2 3 2 5 5 2" xfId="37721" xr:uid="{15654651-754C-4ACE-AD5C-A473C364B15A}"/>
    <cellStyle name="Comma 4 2 3 2 5 6" xfId="25433" xr:uid="{3135B086-4382-470B-A801-D2A9DE4D9C91}"/>
    <cellStyle name="Comma 4 2 3 2 6" xfId="1625" xr:uid="{D4F25E14-6343-44E7-83DD-D2B8C96BAE92}"/>
    <cellStyle name="Comma 4 2 3 2 6 2" xfId="4697" xr:uid="{B4108A1A-C231-4391-9180-79AED04C9E5C}"/>
    <cellStyle name="Comma 4 2 3 2 6 2 2" xfId="10841" xr:uid="{1ADEAD06-55F8-4787-BFAF-127C4E761167}"/>
    <cellStyle name="Comma 4 2 3 2 6 2 2 2" xfId="23129" xr:uid="{4226E4F8-C502-4886-A16D-4F0D9E2ADBBA}"/>
    <cellStyle name="Comma 4 2 3 2 6 2 2 2 2" xfId="47705" xr:uid="{48541E00-EC82-4D3F-B92B-92C7E38D7E66}"/>
    <cellStyle name="Comma 4 2 3 2 6 2 2 3" xfId="35417" xr:uid="{5A16A9CF-CE19-4671-8210-F6823A522E66}"/>
    <cellStyle name="Comma 4 2 3 2 6 2 3" xfId="16985" xr:uid="{55DF6CF8-3ACE-4205-A6A0-474E80399FDD}"/>
    <cellStyle name="Comma 4 2 3 2 6 2 3 2" xfId="41561" xr:uid="{E69B688F-830A-44F8-9F84-6A9BC8983081}"/>
    <cellStyle name="Comma 4 2 3 2 6 2 4" xfId="29273" xr:uid="{72D1D8C6-AD55-4DEE-9670-AC4AB44694EB}"/>
    <cellStyle name="Comma 4 2 3 2 6 3" xfId="7769" xr:uid="{F14E4C01-6168-4810-B4B2-D01DE57FD07C}"/>
    <cellStyle name="Comma 4 2 3 2 6 3 2" xfId="20057" xr:uid="{162B9294-1DEB-4CC5-9848-B08FAF4A92C5}"/>
    <cellStyle name="Comma 4 2 3 2 6 3 2 2" xfId="44633" xr:uid="{5D8BF6B2-47B2-447B-AF03-45B852B318CC}"/>
    <cellStyle name="Comma 4 2 3 2 6 3 3" xfId="32345" xr:uid="{C6AF9991-2D9F-447F-B7E0-681427C95E9D}"/>
    <cellStyle name="Comma 4 2 3 2 6 4" xfId="13913" xr:uid="{2CD8C539-5A97-47D2-A970-199465F5B340}"/>
    <cellStyle name="Comma 4 2 3 2 6 4 2" xfId="38489" xr:uid="{D0648659-A5B5-4D0F-BFB0-502FCA8C35B9}"/>
    <cellStyle name="Comma 4 2 3 2 6 5" xfId="26201" xr:uid="{65B54349-187F-4790-A491-4A1C8D766DFB}"/>
    <cellStyle name="Comma 4 2 3 2 7" xfId="3161" xr:uid="{CA22DA0E-97E0-4C12-9FD0-C62E78AD60F7}"/>
    <cellStyle name="Comma 4 2 3 2 7 2" xfId="9305" xr:uid="{E884EF25-881B-47D2-B8CF-DE4B30CEA710}"/>
    <cellStyle name="Comma 4 2 3 2 7 2 2" xfId="21593" xr:uid="{F7DB2241-8F69-402B-A7A9-8534325CC388}"/>
    <cellStyle name="Comma 4 2 3 2 7 2 2 2" xfId="46169" xr:uid="{88F08858-A5AD-4581-B1E3-DA613F508DF0}"/>
    <cellStyle name="Comma 4 2 3 2 7 2 3" xfId="33881" xr:uid="{D45079D4-82CC-44DD-9906-C1E535EBF2B7}"/>
    <cellStyle name="Comma 4 2 3 2 7 3" xfId="15449" xr:uid="{68688B85-56D5-4213-A4B0-46CB6682DAEC}"/>
    <cellStyle name="Comma 4 2 3 2 7 3 2" xfId="40025" xr:uid="{AFF64B59-8C46-443E-B375-9DED1D4F6F8D}"/>
    <cellStyle name="Comma 4 2 3 2 7 4" xfId="27737" xr:uid="{EA074A9D-9F74-45C5-A654-B3EF7010F025}"/>
    <cellStyle name="Comma 4 2 3 2 8" xfId="6233" xr:uid="{F6FEF91F-1598-4510-9CB0-B72A41C1106D}"/>
    <cellStyle name="Comma 4 2 3 2 8 2" xfId="18521" xr:uid="{E5484B49-92CD-4214-9E30-71A7BB4A106C}"/>
    <cellStyle name="Comma 4 2 3 2 8 2 2" xfId="43097" xr:uid="{55A0642D-D393-4178-8039-A8B5495B0E03}"/>
    <cellStyle name="Comma 4 2 3 2 8 3" xfId="30809" xr:uid="{9DCFC138-A074-4D45-8A82-F635008A1D94}"/>
    <cellStyle name="Comma 4 2 3 2 9" xfId="12377" xr:uid="{F5AB1A98-F5D2-481D-9717-DB370F88F058}"/>
    <cellStyle name="Comma 4 2 3 2 9 2" xfId="36953" xr:uid="{CB9AA561-0FCA-46CA-B4B4-DAA9863F2725}"/>
    <cellStyle name="Comma 4 2 3 3" xfId="137" xr:uid="{F2C89C88-B98D-4A33-AB26-9CE3D7F026D6}"/>
    <cellStyle name="Comma 4 2 3 3 2" xfId="329" xr:uid="{EC98BCC2-E82D-45B8-A6A6-396922168CCF}"/>
    <cellStyle name="Comma 4 2 3 3 2 2" xfId="713" xr:uid="{F1AC9241-0333-4DF8-9F52-BFD747FA43D8}"/>
    <cellStyle name="Comma 4 2 3 3 2 2 2" xfId="1481" xr:uid="{19C2937F-5A60-4BA4-84D7-7E26177105B6}"/>
    <cellStyle name="Comma 4 2 3 3 2 2 2 2" xfId="3017" xr:uid="{EA71F4AC-F7F2-4416-8815-CEE108590118}"/>
    <cellStyle name="Comma 4 2 3 3 2 2 2 2 2" xfId="6089" xr:uid="{4A10C120-A829-4138-8E43-5246E1724060}"/>
    <cellStyle name="Comma 4 2 3 3 2 2 2 2 2 2" xfId="12233" xr:uid="{245A1D15-726B-459F-896D-80E2ACBD58FB}"/>
    <cellStyle name="Comma 4 2 3 3 2 2 2 2 2 2 2" xfId="24521" xr:uid="{A8D54956-6B9F-4DFC-9120-378E0DDD398E}"/>
    <cellStyle name="Comma 4 2 3 3 2 2 2 2 2 2 2 2" xfId="49097" xr:uid="{54CEDDE6-34AF-44AE-AD67-6A1F75B7D8CA}"/>
    <cellStyle name="Comma 4 2 3 3 2 2 2 2 2 2 3" xfId="36809" xr:uid="{4418CC8C-EE87-4418-852F-B737B2B2BB1A}"/>
    <cellStyle name="Comma 4 2 3 3 2 2 2 2 2 3" xfId="18377" xr:uid="{70A20A72-A386-46D2-9DA6-52F05A6853B2}"/>
    <cellStyle name="Comma 4 2 3 3 2 2 2 2 2 3 2" xfId="42953" xr:uid="{EF9DAD26-07FD-4628-B467-C811BBE396EB}"/>
    <cellStyle name="Comma 4 2 3 3 2 2 2 2 2 4" xfId="30665" xr:uid="{87C0913E-FCAE-4B83-B50B-FE25874AE367}"/>
    <cellStyle name="Comma 4 2 3 3 2 2 2 2 3" xfId="9161" xr:uid="{E67D6ED8-D017-48E2-9CEB-2A3BAA691179}"/>
    <cellStyle name="Comma 4 2 3 3 2 2 2 2 3 2" xfId="21449" xr:uid="{0310F63A-83DE-4CFE-946C-FB539C49A662}"/>
    <cellStyle name="Comma 4 2 3 3 2 2 2 2 3 2 2" xfId="46025" xr:uid="{6CB434BC-C020-44FD-8C45-DBA3DAC01E2C}"/>
    <cellStyle name="Comma 4 2 3 3 2 2 2 2 3 3" xfId="33737" xr:uid="{4DCE9364-69DA-4859-B698-796F1B3086AF}"/>
    <cellStyle name="Comma 4 2 3 3 2 2 2 2 4" xfId="15305" xr:uid="{BA483E2D-4E37-4FCE-A1F8-44E05FCDE382}"/>
    <cellStyle name="Comma 4 2 3 3 2 2 2 2 4 2" xfId="39881" xr:uid="{87A550D9-322B-475C-85D2-1A80215A4C27}"/>
    <cellStyle name="Comma 4 2 3 3 2 2 2 2 5" xfId="27593" xr:uid="{F4E177F0-012D-4076-9AC0-842004553D26}"/>
    <cellStyle name="Comma 4 2 3 3 2 2 2 3" xfId="4553" xr:uid="{4E09B3A8-6AB4-4E5E-85BD-6E4B5334CD5D}"/>
    <cellStyle name="Comma 4 2 3 3 2 2 2 3 2" xfId="10697" xr:uid="{C3C56690-CC72-44D1-B5DF-7408CE7BB1F5}"/>
    <cellStyle name="Comma 4 2 3 3 2 2 2 3 2 2" xfId="22985" xr:uid="{BED0F87A-B3D5-4D7A-8418-66366D608509}"/>
    <cellStyle name="Comma 4 2 3 3 2 2 2 3 2 2 2" xfId="47561" xr:uid="{FFD02C31-9B6C-43F6-BFAD-123371BBA695}"/>
    <cellStyle name="Comma 4 2 3 3 2 2 2 3 2 3" xfId="35273" xr:uid="{B32914DD-C398-4F3D-BE63-FB0240455F3A}"/>
    <cellStyle name="Comma 4 2 3 3 2 2 2 3 3" xfId="16841" xr:uid="{FE804414-F192-4AFE-9014-276A42FF18F0}"/>
    <cellStyle name="Comma 4 2 3 3 2 2 2 3 3 2" xfId="41417" xr:uid="{3F3589E5-89DD-47BB-8E0C-9F918AC589C0}"/>
    <cellStyle name="Comma 4 2 3 3 2 2 2 3 4" xfId="29129" xr:uid="{7FC7C568-FF3C-4483-8F7A-1341C53125B8}"/>
    <cellStyle name="Comma 4 2 3 3 2 2 2 4" xfId="7625" xr:uid="{5CD0AE50-4DC1-45A6-A3E6-32A0543361DD}"/>
    <cellStyle name="Comma 4 2 3 3 2 2 2 4 2" xfId="19913" xr:uid="{90306620-7C89-4F5E-9956-1E3F5AD384C1}"/>
    <cellStyle name="Comma 4 2 3 3 2 2 2 4 2 2" xfId="44489" xr:uid="{AB546375-BB23-41A6-B1A8-C84F42A6DF84}"/>
    <cellStyle name="Comma 4 2 3 3 2 2 2 4 3" xfId="32201" xr:uid="{325D5A65-3D1E-44B4-9434-9BDC41E3C602}"/>
    <cellStyle name="Comma 4 2 3 3 2 2 2 5" xfId="13769" xr:uid="{7319DED5-96FE-480F-849A-54227A621C99}"/>
    <cellStyle name="Comma 4 2 3 3 2 2 2 5 2" xfId="38345" xr:uid="{C7D04B10-0CDC-4AD6-83B4-9F2BF1C98D7E}"/>
    <cellStyle name="Comma 4 2 3 3 2 2 2 6" xfId="26057" xr:uid="{A01C87D7-F7E5-48D8-8F39-24C79C95B38C}"/>
    <cellStyle name="Comma 4 2 3 3 2 2 3" xfId="2249" xr:uid="{79BBBC2C-ECA9-48D8-A139-B580B064EF77}"/>
    <cellStyle name="Comma 4 2 3 3 2 2 3 2" xfId="5321" xr:uid="{FAE58D8F-09A7-4379-934F-E7D8A5069FA1}"/>
    <cellStyle name="Comma 4 2 3 3 2 2 3 2 2" xfId="11465" xr:uid="{62774B53-A0FF-43A6-8482-5F56B92101B4}"/>
    <cellStyle name="Comma 4 2 3 3 2 2 3 2 2 2" xfId="23753" xr:uid="{144EC204-0A35-4D69-9773-E70D83F61558}"/>
    <cellStyle name="Comma 4 2 3 3 2 2 3 2 2 2 2" xfId="48329" xr:uid="{02BB8564-7872-414A-9CC8-E2E69E94591F}"/>
    <cellStyle name="Comma 4 2 3 3 2 2 3 2 2 3" xfId="36041" xr:uid="{F309F3A9-938E-40A9-88AE-D403A1698D03}"/>
    <cellStyle name="Comma 4 2 3 3 2 2 3 2 3" xfId="17609" xr:uid="{1AE2CF9B-7F73-4DEE-A5F3-4DBB724353AC}"/>
    <cellStyle name="Comma 4 2 3 3 2 2 3 2 3 2" xfId="42185" xr:uid="{B7768A93-58F3-4ADF-ABA4-DAB19CC9F9AE}"/>
    <cellStyle name="Comma 4 2 3 3 2 2 3 2 4" xfId="29897" xr:uid="{242BFA4C-F4D8-4DEA-BCA9-2AF02B64EDC2}"/>
    <cellStyle name="Comma 4 2 3 3 2 2 3 3" xfId="8393" xr:uid="{B08DC2BB-3AB9-4D34-9AC5-25BF58F3CEDB}"/>
    <cellStyle name="Comma 4 2 3 3 2 2 3 3 2" xfId="20681" xr:uid="{95A1B805-9EF3-41A4-B58B-BC0051F9592E}"/>
    <cellStyle name="Comma 4 2 3 3 2 2 3 3 2 2" xfId="45257" xr:uid="{A6984A7B-EA90-4EE7-8487-9076EC1ED4C9}"/>
    <cellStyle name="Comma 4 2 3 3 2 2 3 3 3" xfId="32969" xr:uid="{6205203D-8185-46DA-ABA9-C00FA7E3953B}"/>
    <cellStyle name="Comma 4 2 3 3 2 2 3 4" xfId="14537" xr:uid="{C6727B15-A83A-49BE-8C79-842769CABE0B}"/>
    <cellStyle name="Comma 4 2 3 3 2 2 3 4 2" xfId="39113" xr:uid="{F51A00F3-81A7-44EA-9BA1-056F707E03C9}"/>
    <cellStyle name="Comma 4 2 3 3 2 2 3 5" xfId="26825" xr:uid="{5F24604C-1D75-45E2-8E1C-762328EF96EA}"/>
    <cellStyle name="Comma 4 2 3 3 2 2 4" xfId="3785" xr:uid="{A6A0478F-C7ED-4523-A9CF-77C1A3455AC7}"/>
    <cellStyle name="Comma 4 2 3 3 2 2 4 2" xfId="9929" xr:uid="{273B4310-0D02-42F6-87A3-E36FB75CEB52}"/>
    <cellStyle name="Comma 4 2 3 3 2 2 4 2 2" xfId="22217" xr:uid="{B2B75325-87F3-4C24-A53C-39EAA5166994}"/>
    <cellStyle name="Comma 4 2 3 3 2 2 4 2 2 2" xfId="46793" xr:uid="{625DF83A-AC7E-4470-A260-FED74F4D6308}"/>
    <cellStyle name="Comma 4 2 3 3 2 2 4 2 3" xfId="34505" xr:uid="{F97B0216-845B-4090-A769-5B9B017C2BFD}"/>
    <cellStyle name="Comma 4 2 3 3 2 2 4 3" xfId="16073" xr:uid="{99746042-977B-4A17-9998-52005C8E55D2}"/>
    <cellStyle name="Comma 4 2 3 3 2 2 4 3 2" xfId="40649" xr:uid="{4C8C6711-988D-44E3-A955-7D04C4DAF29D}"/>
    <cellStyle name="Comma 4 2 3 3 2 2 4 4" xfId="28361" xr:uid="{E7F51372-29D7-40FD-9844-F922D1C31B88}"/>
    <cellStyle name="Comma 4 2 3 3 2 2 5" xfId="6857" xr:uid="{C81D962B-EB4B-41D7-B1C5-7092068300E9}"/>
    <cellStyle name="Comma 4 2 3 3 2 2 5 2" xfId="19145" xr:uid="{EFD39B5D-124D-4FB8-A5B9-6E6104C237A7}"/>
    <cellStyle name="Comma 4 2 3 3 2 2 5 2 2" xfId="43721" xr:uid="{E8779794-BE2F-4ACD-8EEB-A2F1CE180769}"/>
    <cellStyle name="Comma 4 2 3 3 2 2 5 3" xfId="31433" xr:uid="{3DB57FDA-96E4-4289-9931-AA6C11EB3C55}"/>
    <cellStyle name="Comma 4 2 3 3 2 2 6" xfId="13001" xr:uid="{2236ADB3-0601-403A-B0B0-5F88605DC739}"/>
    <cellStyle name="Comma 4 2 3 3 2 2 6 2" xfId="37577" xr:uid="{6B01FBF1-31F8-4095-8F01-F748035B8D85}"/>
    <cellStyle name="Comma 4 2 3 3 2 2 7" xfId="25289" xr:uid="{013B8098-DD50-4FC4-9D30-BAFC72AE89BA}"/>
    <cellStyle name="Comma 4 2 3 3 2 3" xfId="1097" xr:uid="{76651A6E-33D2-4FFE-AF93-F295174BD037}"/>
    <cellStyle name="Comma 4 2 3 3 2 3 2" xfId="2633" xr:uid="{A633F296-1ACB-464B-830B-CD9B6A27C1A3}"/>
    <cellStyle name="Comma 4 2 3 3 2 3 2 2" xfId="5705" xr:uid="{1122EB1F-F5F5-440D-8747-FD25A35D53FE}"/>
    <cellStyle name="Comma 4 2 3 3 2 3 2 2 2" xfId="11849" xr:uid="{ADB03B54-307D-4A0D-851C-14E21877393C}"/>
    <cellStyle name="Comma 4 2 3 3 2 3 2 2 2 2" xfId="24137" xr:uid="{5A840AB1-6984-4D63-9B76-2C23226931F5}"/>
    <cellStyle name="Comma 4 2 3 3 2 3 2 2 2 2 2" xfId="48713" xr:uid="{E8414761-E406-4A62-A4E8-5963290AAC68}"/>
    <cellStyle name="Comma 4 2 3 3 2 3 2 2 2 3" xfId="36425" xr:uid="{268CF9E2-A5FF-4177-965F-E41EAB0813DB}"/>
    <cellStyle name="Comma 4 2 3 3 2 3 2 2 3" xfId="17993" xr:uid="{BE2B8813-F916-4B64-94BE-948DB0FC907C}"/>
    <cellStyle name="Comma 4 2 3 3 2 3 2 2 3 2" xfId="42569" xr:uid="{FDB062CC-37A2-4CBC-B379-B8FC87094A56}"/>
    <cellStyle name="Comma 4 2 3 3 2 3 2 2 4" xfId="30281" xr:uid="{F35A888A-C137-4351-8B3D-7F4686200B8C}"/>
    <cellStyle name="Comma 4 2 3 3 2 3 2 3" xfId="8777" xr:uid="{546C1ADB-3972-4240-A8DB-5416E16DE314}"/>
    <cellStyle name="Comma 4 2 3 3 2 3 2 3 2" xfId="21065" xr:uid="{4DD37B83-CE3A-4E93-8DB7-780CBFCE85F0}"/>
    <cellStyle name="Comma 4 2 3 3 2 3 2 3 2 2" xfId="45641" xr:uid="{F5AF95F5-3D02-43C4-8DB4-7AC263F8BFF4}"/>
    <cellStyle name="Comma 4 2 3 3 2 3 2 3 3" xfId="33353" xr:uid="{B161E739-6A57-41A1-B3A8-7991C00B895C}"/>
    <cellStyle name="Comma 4 2 3 3 2 3 2 4" xfId="14921" xr:uid="{9489A2C5-2239-4751-9924-D6D9ABDD4453}"/>
    <cellStyle name="Comma 4 2 3 3 2 3 2 4 2" xfId="39497" xr:uid="{EB5E480B-AAEA-4FBE-86C0-90593A0B6483}"/>
    <cellStyle name="Comma 4 2 3 3 2 3 2 5" xfId="27209" xr:uid="{0BDE99BE-4BA1-42E2-A0F3-0778A5A04947}"/>
    <cellStyle name="Comma 4 2 3 3 2 3 3" xfId="4169" xr:uid="{6C7094AB-6036-4182-B5FE-18C1D21F1BA9}"/>
    <cellStyle name="Comma 4 2 3 3 2 3 3 2" xfId="10313" xr:uid="{484A0DAB-294A-48DD-983F-56957CAFD2E2}"/>
    <cellStyle name="Comma 4 2 3 3 2 3 3 2 2" xfId="22601" xr:uid="{347E2CE5-71F7-4E8B-84A6-EF9BB1B059D1}"/>
    <cellStyle name="Comma 4 2 3 3 2 3 3 2 2 2" xfId="47177" xr:uid="{92C7CFA4-AA09-45EF-BE83-AB0776F78DD1}"/>
    <cellStyle name="Comma 4 2 3 3 2 3 3 2 3" xfId="34889" xr:uid="{11E7D416-389B-4BC7-8F37-B0354BC0678D}"/>
    <cellStyle name="Comma 4 2 3 3 2 3 3 3" xfId="16457" xr:uid="{061243D4-1A9A-4687-AE83-57F2F9E45A73}"/>
    <cellStyle name="Comma 4 2 3 3 2 3 3 3 2" xfId="41033" xr:uid="{7CDAFF02-8336-42CF-8A27-B700026EFE01}"/>
    <cellStyle name="Comma 4 2 3 3 2 3 3 4" xfId="28745" xr:uid="{995BDD24-F16C-4D67-810B-3DBCB9BFB289}"/>
    <cellStyle name="Comma 4 2 3 3 2 3 4" xfId="7241" xr:uid="{8DC34945-93A6-4050-B6BE-7062CBC4AD6E}"/>
    <cellStyle name="Comma 4 2 3 3 2 3 4 2" xfId="19529" xr:uid="{4D4D9443-C936-45E2-81E4-2B0A602B961C}"/>
    <cellStyle name="Comma 4 2 3 3 2 3 4 2 2" xfId="44105" xr:uid="{88248EFD-7892-4A57-8364-EFE39879E140}"/>
    <cellStyle name="Comma 4 2 3 3 2 3 4 3" xfId="31817" xr:uid="{FB5D3CEF-6DD9-4D65-8F3B-EB2D95D3CB72}"/>
    <cellStyle name="Comma 4 2 3 3 2 3 5" xfId="13385" xr:uid="{3333EDF6-AE78-4A08-9E52-EC14B6A77446}"/>
    <cellStyle name="Comma 4 2 3 3 2 3 5 2" xfId="37961" xr:uid="{18E081EE-3F76-4BA9-8F50-394570CB5F98}"/>
    <cellStyle name="Comma 4 2 3 3 2 3 6" xfId="25673" xr:uid="{6B67AAE7-35DF-4626-90EA-7EBFF0AF0A79}"/>
    <cellStyle name="Comma 4 2 3 3 2 4" xfId="1865" xr:uid="{88A3AA8D-DBBD-460E-9951-81B7DBF7D3CE}"/>
    <cellStyle name="Comma 4 2 3 3 2 4 2" xfId="4937" xr:uid="{C228BC83-D012-464C-8285-B24BD0074D37}"/>
    <cellStyle name="Comma 4 2 3 3 2 4 2 2" xfId="11081" xr:uid="{4307300A-5B27-410E-808C-EEA3E35661C1}"/>
    <cellStyle name="Comma 4 2 3 3 2 4 2 2 2" xfId="23369" xr:uid="{17FC7381-FC36-4581-BB07-1DBF1F22D0D0}"/>
    <cellStyle name="Comma 4 2 3 3 2 4 2 2 2 2" xfId="47945" xr:uid="{FA9AB977-9EC8-4524-8CC4-864D4F627D22}"/>
    <cellStyle name="Comma 4 2 3 3 2 4 2 2 3" xfId="35657" xr:uid="{2D994642-847A-4E18-9830-995B0C03B0B0}"/>
    <cellStyle name="Comma 4 2 3 3 2 4 2 3" xfId="17225" xr:uid="{B23181F5-77DF-496D-A4ED-7C4E2242AC9E}"/>
    <cellStyle name="Comma 4 2 3 3 2 4 2 3 2" xfId="41801" xr:uid="{68CCB29E-0A3D-4CC9-B939-09EB9E25002B}"/>
    <cellStyle name="Comma 4 2 3 3 2 4 2 4" xfId="29513" xr:uid="{A59E7892-5705-4EF1-8942-7D2520BA094D}"/>
    <cellStyle name="Comma 4 2 3 3 2 4 3" xfId="8009" xr:uid="{16A8B2B4-66B5-47EA-82FB-3649AD1C2BD8}"/>
    <cellStyle name="Comma 4 2 3 3 2 4 3 2" xfId="20297" xr:uid="{68775D5A-484A-436E-8126-4DA5C95F4021}"/>
    <cellStyle name="Comma 4 2 3 3 2 4 3 2 2" xfId="44873" xr:uid="{CD8A58A8-16E1-4BC4-B360-2CA300FCEC2B}"/>
    <cellStyle name="Comma 4 2 3 3 2 4 3 3" xfId="32585" xr:uid="{CBC57446-7F42-4580-9AFE-E1403F5C25A5}"/>
    <cellStyle name="Comma 4 2 3 3 2 4 4" xfId="14153" xr:uid="{C3BE4667-105B-41A4-8EF4-97094C8866DF}"/>
    <cellStyle name="Comma 4 2 3 3 2 4 4 2" xfId="38729" xr:uid="{6E1D46CA-0481-4ADB-9D6C-FF4E0C01886B}"/>
    <cellStyle name="Comma 4 2 3 3 2 4 5" xfId="26441" xr:uid="{6AB04F76-D183-4EBF-BB37-A06040A2C0BC}"/>
    <cellStyle name="Comma 4 2 3 3 2 5" xfId="3401" xr:uid="{953799B8-0B16-4431-8BCF-C961FE3F52D2}"/>
    <cellStyle name="Comma 4 2 3 3 2 5 2" xfId="9545" xr:uid="{6051C9CB-20D7-4B1C-B25B-CD6C0F20BFCD}"/>
    <cellStyle name="Comma 4 2 3 3 2 5 2 2" xfId="21833" xr:uid="{DFB4F543-4B1B-4ECB-9EA4-7A9D971FA906}"/>
    <cellStyle name="Comma 4 2 3 3 2 5 2 2 2" xfId="46409" xr:uid="{E5AE25C2-87EC-4E26-A5DB-9D914028B589}"/>
    <cellStyle name="Comma 4 2 3 3 2 5 2 3" xfId="34121" xr:uid="{030241C1-CC39-491D-A4D6-87CE72E0BD6C}"/>
    <cellStyle name="Comma 4 2 3 3 2 5 3" xfId="15689" xr:uid="{A2DCF02B-42A7-4310-85B2-C83301AB6CA7}"/>
    <cellStyle name="Comma 4 2 3 3 2 5 3 2" xfId="40265" xr:uid="{EE30E671-8F40-4489-9CDA-F41017777912}"/>
    <cellStyle name="Comma 4 2 3 3 2 5 4" xfId="27977" xr:uid="{93517F05-8142-4771-9F27-838470CF7230}"/>
    <cellStyle name="Comma 4 2 3 3 2 6" xfId="6473" xr:uid="{C4F0B62E-1C53-4347-9E43-B511EE941BC2}"/>
    <cellStyle name="Comma 4 2 3 3 2 6 2" xfId="18761" xr:uid="{B79C0A6B-2CAB-443F-A82B-F21F393A3F85}"/>
    <cellStyle name="Comma 4 2 3 3 2 6 2 2" xfId="43337" xr:uid="{3799960E-260D-4A73-B06F-326730F9B28D}"/>
    <cellStyle name="Comma 4 2 3 3 2 6 3" xfId="31049" xr:uid="{4BCD96B4-0009-4F19-AE4E-82664B6D46A0}"/>
    <cellStyle name="Comma 4 2 3 3 2 7" xfId="12617" xr:uid="{8DF854A9-4D1F-41CB-82E6-23356F048E88}"/>
    <cellStyle name="Comma 4 2 3 3 2 7 2" xfId="37193" xr:uid="{CEF4DA9C-6D2D-45B5-A0ED-C3804CD3B5BC}"/>
    <cellStyle name="Comma 4 2 3 3 2 8" xfId="24905" xr:uid="{498F3648-6A62-459F-A800-F16B72DC6999}"/>
    <cellStyle name="Comma 4 2 3 3 3" xfId="521" xr:uid="{785C27DF-D34E-49AD-9B25-9FDAACB31AD6}"/>
    <cellStyle name="Comma 4 2 3 3 3 2" xfId="1289" xr:uid="{21F6CBA0-F196-4623-9A24-1F4B5C27591B}"/>
    <cellStyle name="Comma 4 2 3 3 3 2 2" xfId="2825" xr:uid="{91A8BAB8-6F45-4B7A-85A6-C5E2B1C2EA3E}"/>
    <cellStyle name="Comma 4 2 3 3 3 2 2 2" xfId="5897" xr:uid="{34DB7B0D-88E4-4C64-8671-B5C338CD81C7}"/>
    <cellStyle name="Comma 4 2 3 3 3 2 2 2 2" xfId="12041" xr:uid="{08372B65-D120-483F-A74A-16A83608E5C1}"/>
    <cellStyle name="Comma 4 2 3 3 3 2 2 2 2 2" xfId="24329" xr:uid="{3F19BB1D-7495-4660-8E02-97864234AA43}"/>
    <cellStyle name="Comma 4 2 3 3 3 2 2 2 2 2 2" xfId="48905" xr:uid="{DE3B9D41-154A-41FE-BDD4-596DF26F2CE0}"/>
    <cellStyle name="Comma 4 2 3 3 3 2 2 2 2 3" xfId="36617" xr:uid="{E031D221-3FB6-44E1-8D2D-84DA751FF3A0}"/>
    <cellStyle name="Comma 4 2 3 3 3 2 2 2 3" xfId="18185" xr:uid="{FDD7C8E6-25AB-46F2-96C0-7880E7066AAB}"/>
    <cellStyle name="Comma 4 2 3 3 3 2 2 2 3 2" xfId="42761" xr:uid="{6896836D-474D-4882-8A5B-2DBEA98E6F0E}"/>
    <cellStyle name="Comma 4 2 3 3 3 2 2 2 4" xfId="30473" xr:uid="{A8A3714A-71A2-46CF-9C4D-A7A74FE0DEA4}"/>
    <cellStyle name="Comma 4 2 3 3 3 2 2 3" xfId="8969" xr:uid="{10A7876C-B754-4269-9E9C-687BB14C86FD}"/>
    <cellStyle name="Comma 4 2 3 3 3 2 2 3 2" xfId="21257" xr:uid="{7C7EAF2C-85B6-475F-ACC3-0ECEC1A53D80}"/>
    <cellStyle name="Comma 4 2 3 3 3 2 2 3 2 2" xfId="45833" xr:uid="{DBC78EC7-5209-4234-BCA9-497849CB778E}"/>
    <cellStyle name="Comma 4 2 3 3 3 2 2 3 3" xfId="33545" xr:uid="{AFBB3846-DA85-4E7E-ADA1-8F13D86701D6}"/>
    <cellStyle name="Comma 4 2 3 3 3 2 2 4" xfId="15113" xr:uid="{4987FC95-BA2C-4139-B7C6-8E3F307E82D0}"/>
    <cellStyle name="Comma 4 2 3 3 3 2 2 4 2" xfId="39689" xr:uid="{7FA1EDBE-4D0B-42DD-996F-47895BB61F57}"/>
    <cellStyle name="Comma 4 2 3 3 3 2 2 5" xfId="27401" xr:uid="{F94B12E6-EC3F-4DD0-A270-61D43AAAB607}"/>
    <cellStyle name="Comma 4 2 3 3 3 2 3" xfId="4361" xr:uid="{AF389528-8BBB-4692-AE25-668FF24F893D}"/>
    <cellStyle name="Comma 4 2 3 3 3 2 3 2" xfId="10505" xr:uid="{53CB018E-A1FD-4E6E-BF31-F06EB0B6911E}"/>
    <cellStyle name="Comma 4 2 3 3 3 2 3 2 2" xfId="22793" xr:uid="{CC2C5AE4-70C7-496D-BDD2-4C7F94EAAF83}"/>
    <cellStyle name="Comma 4 2 3 3 3 2 3 2 2 2" xfId="47369" xr:uid="{7C5C57D6-1E00-41C1-BC69-760D1536A477}"/>
    <cellStyle name="Comma 4 2 3 3 3 2 3 2 3" xfId="35081" xr:uid="{BC8389DC-BCE9-4A38-90CD-AC698D6EF4C5}"/>
    <cellStyle name="Comma 4 2 3 3 3 2 3 3" xfId="16649" xr:uid="{D5D62B60-3F7E-44F2-86D9-901E732FB74C}"/>
    <cellStyle name="Comma 4 2 3 3 3 2 3 3 2" xfId="41225" xr:uid="{04CBEF81-CB8F-4FBB-8373-01575688B6CC}"/>
    <cellStyle name="Comma 4 2 3 3 3 2 3 4" xfId="28937" xr:uid="{F305F360-D29B-4E44-8399-1CCECCB49163}"/>
    <cellStyle name="Comma 4 2 3 3 3 2 4" xfId="7433" xr:uid="{E59C715A-7A15-48EC-8DF6-389E05F0C5C8}"/>
    <cellStyle name="Comma 4 2 3 3 3 2 4 2" xfId="19721" xr:uid="{B0BF828E-84A5-4BD0-BDF9-F1273E221176}"/>
    <cellStyle name="Comma 4 2 3 3 3 2 4 2 2" xfId="44297" xr:uid="{5B187601-D6CF-488E-8C96-9AADB24DBB9B}"/>
    <cellStyle name="Comma 4 2 3 3 3 2 4 3" xfId="32009" xr:uid="{131AB502-73AE-4A4D-94B2-F83E83EA68DA}"/>
    <cellStyle name="Comma 4 2 3 3 3 2 5" xfId="13577" xr:uid="{5F982002-0ED6-4C10-94DA-0782523D334E}"/>
    <cellStyle name="Comma 4 2 3 3 3 2 5 2" xfId="38153" xr:uid="{5A629859-7D6C-40AD-A0FE-ECE23ED38054}"/>
    <cellStyle name="Comma 4 2 3 3 3 2 6" xfId="25865" xr:uid="{7C893A59-3724-46FF-8BBE-C9CC2A6779C2}"/>
    <cellStyle name="Comma 4 2 3 3 3 3" xfId="2057" xr:uid="{6431A1E4-3033-4004-A972-752616244522}"/>
    <cellStyle name="Comma 4 2 3 3 3 3 2" xfId="5129" xr:uid="{A8327FB5-6BFA-40F8-87E4-973D505AA737}"/>
    <cellStyle name="Comma 4 2 3 3 3 3 2 2" xfId="11273" xr:uid="{5C4F760E-8D8B-447B-A35A-CA8085BCDA70}"/>
    <cellStyle name="Comma 4 2 3 3 3 3 2 2 2" xfId="23561" xr:uid="{3CDCCC7B-33B3-4DC4-B29A-B6F089AA399E}"/>
    <cellStyle name="Comma 4 2 3 3 3 3 2 2 2 2" xfId="48137" xr:uid="{4DF2BF88-14D5-41AF-B6EB-D50E2460A2B0}"/>
    <cellStyle name="Comma 4 2 3 3 3 3 2 2 3" xfId="35849" xr:uid="{0D4ACF47-6FD7-4D87-976F-8536BF583696}"/>
    <cellStyle name="Comma 4 2 3 3 3 3 2 3" xfId="17417" xr:uid="{03B954ED-249B-4E97-A45C-B12697D05565}"/>
    <cellStyle name="Comma 4 2 3 3 3 3 2 3 2" xfId="41993" xr:uid="{62F2908A-0069-4E90-B558-82985B95C5CF}"/>
    <cellStyle name="Comma 4 2 3 3 3 3 2 4" xfId="29705" xr:uid="{C2E767CF-2C4C-4CCB-8789-1C07AFE23FB0}"/>
    <cellStyle name="Comma 4 2 3 3 3 3 3" xfId="8201" xr:uid="{20021F14-2C0B-4F23-A85F-EEED2CFC21A3}"/>
    <cellStyle name="Comma 4 2 3 3 3 3 3 2" xfId="20489" xr:uid="{78888840-9754-406F-981A-B94F991AE10C}"/>
    <cellStyle name="Comma 4 2 3 3 3 3 3 2 2" xfId="45065" xr:uid="{9B68E507-E6FC-4A43-8A4B-3580BFD14415}"/>
    <cellStyle name="Comma 4 2 3 3 3 3 3 3" xfId="32777" xr:uid="{2D164270-8DC9-456A-8C7B-2528CC17668E}"/>
    <cellStyle name="Comma 4 2 3 3 3 3 4" xfId="14345" xr:uid="{B41B682E-CC7D-4A37-AE15-D99553E7BF17}"/>
    <cellStyle name="Comma 4 2 3 3 3 3 4 2" xfId="38921" xr:uid="{BEC19838-2180-4E3E-A64C-2FDECBD87503}"/>
    <cellStyle name="Comma 4 2 3 3 3 3 5" xfId="26633" xr:uid="{43F6C4BE-667A-42C1-9ECE-F779CBC0C35B}"/>
    <cellStyle name="Comma 4 2 3 3 3 4" xfId="3593" xr:uid="{E43E6639-964E-4BA0-9A8E-585F199B4A8C}"/>
    <cellStyle name="Comma 4 2 3 3 3 4 2" xfId="9737" xr:uid="{81FBA6B1-F1B6-422B-A078-F71E68344549}"/>
    <cellStyle name="Comma 4 2 3 3 3 4 2 2" xfId="22025" xr:uid="{6789B57E-A1AB-409B-BFFC-6A3A0679C56E}"/>
    <cellStyle name="Comma 4 2 3 3 3 4 2 2 2" xfId="46601" xr:uid="{6F7B2C10-8D5C-43B5-ACC6-E2F673B0121A}"/>
    <cellStyle name="Comma 4 2 3 3 3 4 2 3" xfId="34313" xr:uid="{463385E8-7252-48FE-ADC2-21A4C949BC8B}"/>
    <cellStyle name="Comma 4 2 3 3 3 4 3" xfId="15881" xr:uid="{2477FD5C-EE2C-4C32-8ED8-57CA0D38B12F}"/>
    <cellStyle name="Comma 4 2 3 3 3 4 3 2" xfId="40457" xr:uid="{14E19D9C-40D8-4D7F-AF45-1C3AF27D6919}"/>
    <cellStyle name="Comma 4 2 3 3 3 4 4" xfId="28169" xr:uid="{38CDBC8D-8201-4198-8AA0-7B1E73A9A3B4}"/>
    <cellStyle name="Comma 4 2 3 3 3 5" xfId="6665" xr:uid="{ACDA2FD4-B1F8-4F07-9C49-DDA1D6F3971C}"/>
    <cellStyle name="Comma 4 2 3 3 3 5 2" xfId="18953" xr:uid="{5CE6C002-B14C-4F44-967A-FA4FA3283025}"/>
    <cellStyle name="Comma 4 2 3 3 3 5 2 2" xfId="43529" xr:uid="{AB45A582-A680-4F89-958A-20C5B267C9C2}"/>
    <cellStyle name="Comma 4 2 3 3 3 5 3" xfId="31241" xr:uid="{D22E97AD-D3D5-4EF2-AB1C-D29413C70890}"/>
    <cellStyle name="Comma 4 2 3 3 3 6" xfId="12809" xr:uid="{1FDF7E1E-7061-485C-AE3A-6B430E936A4D}"/>
    <cellStyle name="Comma 4 2 3 3 3 6 2" xfId="37385" xr:uid="{474D82D7-EAB6-4633-B4D0-90F317870EE3}"/>
    <cellStyle name="Comma 4 2 3 3 3 7" xfId="25097" xr:uid="{C09DE001-0F30-4C59-A7AF-32F9B49FC111}"/>
    <cellStyle name="Comma 4 2 3 3 4" xfId="905" xr:uid="{4224EA10-5508-40C0-A8A9-D7653994A0EA}"/>
    <cellStyle name="Comma 4 2 3 3 4 2" xfId="2441" xr:uid="{4C375B0B-748E-44F5-BF2D-736BC9593F23}"/>
    <cellStyle name="Comma 4 2 3 3 4 2 2" xfId="5513" xr:uid="{C1046933-0E44-41EB-BCD2-30720A1A58ED}"/>
    <cellStyle name="Comma 4 2 3 3 4 2 2 2" xfId="11657" xr:uid="{3B721E29-0910-4BB0-A435-3BC1D3853389}"/>
    <cellStyle name="Comma 4 2 3 3 4 2 2 2 2" xfId="23945" xr:uid="{974AFCDD-34AD-478A-A86A-2E3FD9959FDA}"/>
    <cellStyle name="Comma 4 2 3 3 4 2 2 2 2 2" xfId="48521" xr:uid="{2D1BCE1E-4DF6-45F0-8D5A-B3C1BE46F0EF}"/>
    <cellStyle name="Comma 4 2 3 3 4 2 2 2 3" xfId="36233" xr:uid="{A0E9EB5D-5525-4B6B-8A0F-9DC78D2E5448}"/>
    <cellStyle name="Comma 4 2 3 3 4 2 2 3" xfId="17801" xr:uid="{E44EE788-7937-44C0-A930-A5684A221093}"/>
    <cellStyle name="Comma 4 2 3 3 4 2 2 3 2" xfId="42377" xr:uid="{3B9BD9B1-FD82-4DC4-9EAD-CEC1C3E38E94}"/>
    <cellStyle name="Comma 4 2 3 3 4 2 2 4" xfId="30089" xr:uid="{E8991362-5D56-4E2B-956F-A29F291761D3}"/>
    <cellStyle name="Comma 4 2 3 3 4 2 3" xfId="8585" xr:uid="{6408AEF0-2A54-43CF-AE73-69DFB85ECAC9}"/>
    <cellStyle name="Comma 4 2 3 3 4 2 3 2" xfId="20873" xr:uid="{98B1A221-2972-4235-8DE9-40F69263D459}"/>
    <cellStyle name="Comma 4 2 3 3 4 2 3 2 2" xfId="45449" xr:uid="{6D9204A4-6130-40C7-8A8B-EEBFB0CCFBEE}"/>
    <cellStyle name="Comma 4 2 3 3 4 2 3 3" xfId="33161" xr:uid="{7459F54E-43CA-4349-9CEF-7D8ECCCE63FF}"/>
    <cellStyle name="Comma 4 2 3 3 4 2 4" xfId="14729" xr:uid="{84664399-E910-44E2-9676-F046C769389B}"/>
    <cellStyle name="Comma 4 2 3 3 4 2 4 2" xfId="39305" xr:uid="{AD9A235E-A46B-4B7E-8642-59C7528E7F11}"/>
    <cellStyle name="Comma 4 2 3 3 4 2 5" xfId="27017" xr:uid="{051476F7-49ED-4295-9218-3BD2AC987417}"/>
    <cellStyle name="Comma 4 2 3 3 4 3" xfId="3977" xr:uid="{09569D6A-C086-47E2-89E4-A1CD351D2F37}"/>
    <cellStyle name="Comma 4 2 3 3 4 3 2" xfId="10121" xr:uid="{F9700BC7-1FFF-4D93-8D68-9FD01D69B227}"/>
    <cellStyle name="Comma 4 2 3 3 4 3 2 2" xfId="22409" xr:uid="{0594D466-4AD4-4DD1-9ECE-E9043F270101}"/>
    <cellStyle name="Comma 4 2 3 3 4 3 2 2 2" xfId="46985" xr:uid="{29ACC600-B830-43DF-B762-9312B69FB2EF}"/>
    <cellStyle name="Comma 4 2 3 3 4 3 2 3" xfId="34697" xr:uid="{56B3B5FA-E4FE-4D19-8F91-449EF3BFBF3A}"/>
    <cellStyle name="Comma 4 2 3 3 4 3 3" xfId="16265" xr:uid="{651399CC-512F-474B-B2A4-C15771C1FFB7}"/>
    <cellStyle name="Comma 4 2 3 3 4 3 3 2" xfId="40841" xr:uid="{9B9937F4-02A9-42B6-9A52-91695C9EE762}"/>
    <cellStyle name="Comma 4 2 3 3 4 3 4" xfId="28553" xr:uid="{72B4A124-EBAD-4660-A2B2-72D7B273F83C}"/>
    <cellStyle name="Comma 4 2 3 3 4 4" xfId="7049" xr:uid="{C4B61342-C9D4-4F5D-86AF-3CBAF56F686D}"/>
    <cellStyle name="Comma 4 2 3 3 4 4 2" xfId="19337" xr:uid="{5C374252-6D06-4EC8-BD67-88C326C546FD}"/>
    <cellStyle name="Comma 4 2 3 3 4 4 2 2" xfId="43913" xr:uid="{1B590581-AE6C-4F13-B441-EBE2D329790C}"/>
    <cellStyle name="Comma 4 2 3 3 4 4 3" xfId="31625" xr:uid="{C95967EB-636B-43DC-A61B-807402DD3AB3}"/>
    <cellStyle name="Comma 4 2 3 3 4 5" xfId="13193" xr:uid="{CB378EDB-DF5E-4BB5-9F3C-B930689B759F}"/>
    <cellStyle name="Comma 4 2 3 3 4 5 2" xfId="37769" xr:uid="{BC8102C9-EC3C-4279-B1C4-0619146B217F}"/>
    <cellStyle name="Comma 4 2 3 3 4 6" xfId="25481" xr:uid="{EFC792AB-774D-414C-B8DE-799737C28949}"/>
    <cellStyle name="Comma 4 2 3 3 5" xfId="1673" xr:uid="{54A56A68-4FEE-4CC5-A5F7-39A604554035}"/>
    <cellStyle name="Comma 4 2 3 3 5 2" xfId="4745" xr:uid="{D265A2F0-00C7-449F-9813-65C747EACB9D}"/>
    <cellStyle name="Comma 4 2 3 3 5 2 2" xfId="10889" xr:uid="{E4FAC4F3-C050-4E02-BF38-3F43274779B7}"/>
    <cellStyle name="Comma 4 2 3 3 5 2 2 2" xfId="23177" xr:uid="{2524D877-98DA-4D65-A602-ABC8DC4E7B27}"/>
    <cellStyle name="Comma 4 2 3 3 5 2 2 2 2" xfId="47753" xr:uid="{452D7BF1-3042-4030-9B01-934BDD6E3D52}"/>
    <cellStyle name="Comma 4 2 3 3 5 2 2 3" xfId="35465" xr:uid="{4B604A4A-CA6B-40F4-8F61-4140B5574E17}"/>
    <cellStyle name="Comma 4 2 3 3 5 2 3" xfId="17033" xr:uid="{E702F370-87B4-4C04-B264-918ACC730681}"/>
    <cellStyle name="Comma 4 2 3 3 5 2 3 2" xfId="41609" xr:uid="{13599FF3-E0EA-41B6-B65B-FC256CDCC72A}"/>
    <cellStyle name="Comma 4 2 3 3 5 2 4" xfId="29321" xr:uid="{8E3D4BCB-E4B2-46D0-856E-81D225EDD49E}"/>
    <cellStyle name="Comma 4 2 3 3 5 3" xfId="7817" xr:uid="{C9A0C79D-5C26-49AF-90E2-3B2302AE879D}"/>
    <cellStyle name="Comma 4 2 3 3 5 3 2" xfId="20105" xr:uid="{56FF4267-E899-47A3-84CC-780A677046D4}"/>
    <cellStyle name="Comma 4 2 3 3 5 3 2 2" xfId="44681" xr:uid="{AD9E787E-C169-4477-B9F2-56CF69855721}"/>
    <cellStyle name="Comma 4 2 3 3 5 3 3" xfId="32393" xr:uid="{BEEE4A22-A455-4DAD-9ACF-6486849AFF66}"/>
    <cellStyle name="Comma 4 2 3 3 5 4" xfId="13961" xr:uid="{B182A0A6-AA2D-4F31-A373-02C7541E8AA3}"/>
    <cellStyle name="Comma 4 2 3 3 5 4 2" xfId="38537" xr:uid="{A686A562-3C91-417D-A459-CAF925F14434}"/>
    <cellStyle name="Comma 4 2 3 3 5 5" xfId="26249" xr:uid="{E447EDF3-7469-4F3E-AD5B-7ACAE1AF9B74}"/>
    <cellStyle name="Comma 4 2 3 3 6" xfId="3209" xr:uid="{CD60801B-D807-456B-9FF7-E509032052AC}"/>
    <cellStyle name="Comma 4 2 3 3 6 2" xfId="9353" xr:uid="{3DFB495B-322A-4CA9-8B39-ADDF0FC582AC}"/>
    <cellStyle name="Comma 4 2 3 3 6 2 2" xfId="21641" xr:uid="{99EAAA89-1468-4410-B491-3D7B8A02E4A9}"/>
    <cellStyle name="Comma 4 2 3 3 6 2 2 2" xfId="46217" xr:uid="{CFBA666C-DE4A-4338-888D-9B87DD7B57A0}"/>
    <cellStyle name="Comma 4 2 3 3 6 2 3" xfId="33929" xr:uid="{75B9C0A2-67A2-4427-87BD-372E8B8BE6D9}"/>
    <cellStyle name="Comma 4 2 3 3 6 3" xfId="15497" xr:uid="{39EA8D63-96A5-4F68-A114-D952A02AFAEE}"/>
    <cellStyle name="Comma 4 2 3 3 6 3 2" xfId="40073" xr:uid="{88D013EE-D7CC-4B6B-B597-C0EBFE5749F1}"/>
    <cellStyle name="Comma 4 2 3 3 6 4" xfId="27785" xr:uid="{415C6915-57F0-4E76-AF98-B6E762D15C97}"/>
    <cellStyle name="Comma 4 2 3 3 7" xfId="6281" xr:uid="{063E426B-686F-4747-8176-2234606D4F22}"/>
    <cellStyle name="Comma 4 2 3 3 7 2" xfId="18569" xr:uid="{511A6CD0-0695-40EC-BED7-A01B021E31B2}"/>
    <cellStyle name="Comma 4 2 3 3 7 2 2" xfId="43145" xr:uid="{F740D921-0A37-455C-B797-4A98DEB8349A}"/>
    <cellStyle name="Comma 4 2 3 3 7 3" xfId="30857" xr:uid="{A4C88B99-A1B6-4308-85A3-80E37FBD426B}"/>
    <cellStyle name="Comma 4 2 3 3 8" xfId="12425" xr:uid="{246EAE4F-8E16-490F-93FD-5ABFED199203}"/>
    <cellStyle name="Comma 4 2 3 3 8 2" xfId="37001" xr:uid="{9D46C5F9-592B-405D-AC51-D3DE334F8B4A}"/>
    <cellStyle name="Comma 4 2 3 3 9" xfId="24713" xr:uid="{FA674DCD-B01F-463F-9308-E7E75AA62BD5}"/>
    <cellStyle name="Comma 4 2 3 4" xfId="233" xr:uid="{78838710-8A4B-4747-B116-BAEA44F9D7D8}"/>
    <cellStyle name="Comma 4 2 3 4 2" xfId="617" xr:uid="{169DBDED-A6FC-4BCC-A588-0387ADB40E80}"/>
    <cellStyle name="Comma 4 2 3 4 2 2" xfId="1385" xr:uid="{05215599-9508-4B32-A555-EA7A99299436}"/>
    <cellStyle name="Comma 4 2 3 4 2 2 2" xfId="2921" xr:uid="{3230A68F-FA37-4FEE-9228-A2367839B06F}"/>
    <cellStyle name="Comma 4 2 3 4 2 2 2 2" xfId="5993" xr:uid="{97452474-1487-42DE-9AEA-02DC378F615B}"/>
    <cellStyle name="Comma 4 2 3 4 2 2 2 2 2" xfId="12137" xr:uid="{0B25DE58-B292-4E9A-8517-4727D8770E94}"/>
    <cellStyle name="Comma 4 2 3 4 2 2 2 2 2 2" xfId="24425" xr:uid="{C5455ECE-9C9D-4A6D-A43C-0FCC5C09AFA3}"/>
    <cellStyle name="Comma 4 2 3 4 2 2 2 2 2 2 2" xfId="49001" xr:uid="{3FAD06C0-31FB-44D5-A6BA-D5E70A0CA47A}"/>
    <cellStyle name="Comma 4 2 3 4 2 2 2 2 2 3" xfId="36713" xr:uid="{075E54E6-54B8-47CB-AA4E-D355E3171240}"/>
    <cellStyle name="Comma 4 2 3 4 2 2 2 2 3" xfId="18281" xr:uid="{9BBA1DF4-67E7-46CA-965C-69611C061296}"/>
    <cellStyle name="Comma 4 2 3 4 2 2 2 2 3 2" xfId="42857" xr:uid="{7EC810E5-5813-48D6-A4E0-1CCD46508F06}"/>
    <cellStyle name="Comma 4 2 3 4 2 2 2 2 4" xfId="30569" xr:uid="{4396EEE8-21F0-49BB-9E28-058FC95CC34A}"/>
    <cellStyle name="Comma 4 2 3 4 2 2 2 3" xfId="9065" xr:uid="{B64D2046-47E1-4444-92F9-A2F50F3FAD9C}"/>
    <cellStyle name="Comma 4 2 3 4 2 2 2 3 2" xfId="21353" xr:uid="{FFBD8C68-8AE8-4564-B03B-8BBD96BCCEE6}"/>
    <cellStyle name="Comma 4 2 3 4 2 2 2 3 2 2" xfId="45929" xr:uid="{0956A2BF-D27C-485C-8B8D-277FA3E369D0}"/>
    <cellStyle name="Comma 4 2 3 4 2 2 2 3 3" xfId="33641" xr:uid="{5F3C6BC2-FB99-42F8-AE74-B20C63A9BEFA}"/>
    <cellStyle name="Comma 4 2 3 4 2 2 2 4" xfId="15209" xr:uid="{778C3917-447F-4A41-9101-8E6C12043C25}"/>
    <cellStyle name="Comma 4 2 3 4 2 2 2 4 2" xfId="39785" xr:uid="{B811F288-5D0D-4613-961B-4E7608309CDB}"/>
    <cellStyle name="Comma 4 2 3 4 2 2 2 5" xfId="27497" xr:uid="{8F6DB263-CC2D-4095-A9C0-9FD68DAC6B77}"/>
    <cellStyle name="Comma 4 2 3 4 2 2 3" xfId="4457" xr:uid="{FBA6FC38-AEC2-447D-8B34-C751BCA5E1C4}"/>
    <cellStyle name="Comma 4 2 3 4 2 2 3 2" xfId="10601" xr:uid="{34650732-9A56-428D-819B-107A188C2B24}"/>
    <cellStyle name="Comma 4 2 3 4 2 2 3 2 2" xfId="22889" xr:uid="{4B752E9E-4C82-41E7-ABEC-88A89A973862}"/>
    <cellStyle name="Comma 4 2 3 4 2 2 3 2 2 2" xfId="47465" xr:uid="{4E46130B-DBB2-4C94-9417-94559B7263BD}"/>
    <cellStyle name="Comma 4 2 3 4 2 2 3 2 3" xfId="35177" xr:uid="{6BD5F303-E829-4700-ABC0-0E333DD99D99}"/>
    <cellStyle name="Comma 4 2 3 4 2 2 3 3" xfId="16745" xr:uid="{14C50BFB-F9CA-4FC0-9428-181D77D6D1D5}"/>
    <cellStyle name="Comma 4 2 3 4 2 2 3 3 2" xfId="41321" xr:uid="{64D59165-9E40-4D7C-95DC-08EA90B06579}"/>
    <cellStyle name="Comma 4 2 3 4 2 2 3 4" xfId="29033" xr:uid="{F42F80BB-5CC2-4DFF-ADEA-57CCE757ACE5}"/>
    <cellStyle name="Comma 4 2 3 4 2 2 4" xfId="7529" xr:uid="{F6BBAAB5-B8BB-4D0F-90DC-B6681972A716}"/>
    <cellStyle name="Comma 4 2 3 4 2 2 4 2" xfId="19817" xr:uid="{5C5852D9-558F-4575-B2CA-7941EC9712F2}"/>
    <cellStyle name="Comma 4 2 3 4 2 2 4 2 2" xfId="44393" xr:uid="{1D5BA7C2-FFD6-44EF-829A-57B22A61EEDF}"/>
    <cellStyle name="Comma 4 2 3 4 2 2 4 3" xfId="32105" xr:uid="{54CCE03E-35C5-4819-92B2-C9E0DC5C966E}"/>
    <cellStyle name="Comma 4 2 3 4 2 2 5" xfId="13673" xr:uid="{A6ABDA41-E370-43F4-93E7-7226300FA946}"/>
    <cellStyle name="Comma 4 2 3 4 2 2 5 2" xfId="38249" xr:uid="{F92D3CE7-5329-4B40-B25C-C98FFDACC0ED}"/>
    <cellStyle name="Comma 4 2 3 4 2 2 6" xfId="25961" xr:uid="{43BED836-A1AF-484F-946C-47AE6BB76F28}"/>
    <cellStyle name="Comma 4 2 3 4 2 3" xfId="2153" xr:uid="{AF363DF3-ADE2-474B-AB00-B9D7D3898FBB}"/>
    <cellStyle name="Comma 4 2 3 4 2 3 2" xfId="5225" xr:uid="{5F545AB9-0C26-471C-AB79-1835B32CC10F}"/>
    <cellStyle name="Comma 4 2 3 4 2 3 2 2" xfId="11369" xr:uid="{AA38DCCB-28AF-4F2B-A05D-7E023A715A51}"/>
    <cellStyle name="Comma 4 2 3 4 2 3 2 2 2" xfId="23657" xr:uid="{16200B7B-B4BF-42CD-93BC-D948FE3D56A8}"/>
    <cellStyle name="Comma 4 2 3 4 2 3 2 2 2 2" xfId="48233" xr:uid="{D136E627-9323-48BD-8DC1-C6E19A794446}"/>
    <cellStyle name="Comma 4 2 3 4 2 3 2 2 3" xfId="35945" xr:uid="{52FE26A4-C7D3-45F6-A6B1-CD4A9A9182F5}"/>
    <cellStyle name="Comma 4 2 3 4 2 3 2 3" xfId="17513" xr:uid="{451B3DAC-1D56-4903-9EF1-D7F2FE0397E8}"/>
    <cellStyle name="Comma 4 2 3 4 2 3 2 3 2" xfId="42089" xr:uid="{E3815908-270F-412E-B6F7-EF8307D74AB9}"/>
    <cellStyle name="Comma 4 2 3 4 2 3 2 4" xfId="29801" xr:uid="{6338DCFD-CADE-4576-AFFF-8D54B37560ED}"/>
    <cellStyle name="Comma 4 2 3 4 2 3 3" xfId="8297" xr:uid="{93A2D892-9475-45BA-AA35-30705466412C}"/>
    <cellStyle name="Comma 4 2 3 4 2 3 3 2" xfId="20585" xr:uid="{0EF31674-B1E0-499F-9706-45A76255FC1C}"/>
    <cellStyle name="Comma 4 2 3 4 2 3 3 2 2" xfId="45161" xr:uid="{59BDC6CE-01AD-4B69-9895-B46C445A8DBC}"/>
    <cellStyle name="Comma 4 2 3 4 2 3 3 3" xfId="32873" xr:uid="{9CAB7DFA-65CF-4F51-B4E0-236E40E1FD4B}"/>
    <cellStyle name="Comma 4 2 3 4 2 3 4" xfId="14441" xr:uid="{664C7643-13F5-4B18-8F38-FA28ACE4F22D}"/>
    <cellStyle name="Comma 4 2 3 4 2 3 4 2" xfId="39017" xr:uid="{6C3FDF0D-0DFF-418C-95D0-AEBC9E532B03}"/>
    <cellStyle name="Comma 4 2 3 4 2 3 5" xfId="26729" xr:uid="{C5BF0297-34D6-44A8-8010-1273B50C95BB}"/>
    <cellStyle name="Comma 4 2 3 4 2 4" xfId="3689" xr:uid="{C5BD2280-72C3-4787-BEA0-7C23E11BE33F}"/>
    <cellStyle name="Comma 4 2 3 4 2 4 2" xfId="9833" xr:uid="{CC5AA84C-6BE8-4C6A-A616-3262CDBE0743}"/>
    <cellStyle name="Comma 4 2 3 4 2 4 2 2" xfId="22121" xr:uid="{5F80ECA1-AD08-4A06-BFE3-8614A7E8947B}"/>
    <cellStyle name="Comma 4 2 3 4 2 4 2 2 2" xfId="46697" xr:uid="{2690802B-695C-4894-B6F7-D20EE3D1F6BE}"/>
    <cellStyle name="Comma 4 2 3 4 2 4 2 3" xfId="34409" xr:uid="{310D61E4-E6B0-49CE-853A-71E0F750F47C}"/>
    <cellStyle name="Comma 4 2 3 4 2 4 3" xfId="15977" xr:uid="{D5CA800E-BCC3-4FB4-95EB-582BF2096672}"/>
    <cellStyle name="Comma 4 2 3 4 2 4 3 2" xfId="40553" xr:uid="{74B76047-DD74-4FAF-9E2E-1354228AED65}"/>
    <cellStyle name="Comma 4 2 3 4 2 4 4" xfId="28265" xr:uid="{23DB513F-3111-4460-98CD-95DBC31007EA}"/>
    <cellStyle name="Comma 4 2 3 4 2 5" xfId="6761" xr:uid="{28B8F25B-F798-4ACA-B8C6-11905B6EEA2A}"/>
    <cellStyle name="Comma 4 2 3 4 2 5 2" xfId="19049" xr:uid="{12BCECF7-8ACC-4913-8F97-A34E0B66184B}"/>
    <cellStyle name="Comma 4 2 3 4 2 5 2 2" xfId="43625" xr:uid="{62140712-CF5E-4A1C-941D-DA997E056438}"/>
    <cellStyle name="Comma 4 2 3 4 2 5 3" xfId="31337" xr:uid="{B4258DF6-E042-43AE-9F87-4174F226FAE5}"/>
    <cellStyle name="Comma 4 2 3 4 2 6" xfId="12905" xr:uid="{9E1384DD-DF3B-44B0-B5C7-B0771D247522}"/>
    <cellStyle name="Comma 4 2 3 4 2 6 2" xfId="37481" xr:uid="{665A0C29-F225-4E95-AFAA-0658CB95D828}"/>
    <cellStyle name="Comma 4 2 3 4 2 7" xfId="25193" xr:uid="{6CD64003-C83B-4629-973B-D349F96E69C7}"/>
    <cellStyle name="Comma 4 2 3 4 3" xfId="1001" xr:uid="{8EA96F89-589C-4503-AF3A-654D079D6C51}"/>
    <cellStyle name="Comma 4 2 3 4 3 2" xfId="2537" xr:uid="{0E6B3BD9-8FD9-49F2-9B4C-3159E9E09017}"/>
    <cellStyle name="Comma 4 2 3 4 3 2 2" xfId="5609" xr:uid="{56980C97-81CF-43F9-AEC3-03CB978A4573}"/>
    <cellStyle name="Comma 4 2 3 4 3 2 2 2" xfId="11753" xr:uid="{E70B6B07-9885-4037-8419-A241B983FA75}"/>
    <cellStyle name="Comma 4 2 3 4 3 2 2 2 2" xfId="24041" xr:uid="{84C6C85F-6890-4015-A4C2-0F8567376E82}"/>
    <cellStyle name="Comma 4 2 3 4 3 2 2 2 2 2" xfId="48617" xr:uid="{11E946EA-1EDC-49CE-9816-823DE9195393}"/>
    <cellStyle name="Comma 4 2 3 4 3 2 2 2 3" xfId="36329" xr:uid="{2253B0A8-54D1-453A-B1B4-A22013F7347F}"/>
    <cellStyle name="Comma 4 2 3 4 3 2 2 3" xfId="17897" xr:uid="{49A1B0BB-C6A7-453A-9094-EDE2DEB97732}"/>
    <cellStyle name="Comma 4 2 3 4 3 2 2 3 2" xfId="42473" xr:uid="{DC283A79-9B28-42F0-BE95-8C5B10BDAC5F}"/>
    <cellStyle name="Comma 4 2 3 4 3 2 2 4" xfId="30185" xr:uid="{1F7D23DD-BBC0-491A-AF15-192C21DDFF41}"/>
    <cellStyle name="Comma 4 2 3 4 3 2 3" xfId="8681" xr:uid="{844D5132-3F0F-484F-BC9D-04AB69C68775}"/>
    <cellStyle name="Comma 4 2 3 4 3 2 3 2" xfId="20969" xr:uid="{140E9EF6-1A7C-41EA-AF02-380409EFB4EE}"/>
    <cellStyle name="Comma 4 2 3 4 3 2 3 2 2" xfId="45545" xr:uid="{C4453E82-C3B5-4AE7-B1F6-50E59AED6D7E}"/>
    <cellStyle name="Comma 4 2 3 4 3 2 3 3" xfId="33257" xr:uid="{ABD50C76-3F0A-4322-9232-3513BE894AC9}"/>
    <cellStyle name="Comma 4 2 3 4 3 2 4" xfId="14825" xr:uid="{F11BE27E-6FB7-4915-B45A-230275AD2E43}"/>
    <cellStyle name="Comma 4 2 3 4 3 2 4 2" xfId="39401" xr:uid="{C87DD117-0999-4218-ADC1-6E40BD36727D}"/>
    <cellStyle name="Comma 4 2 3 4 3 2 5" xfId="27113" xr:uid="{B298DC0E-A89E-4A36-8738-286EE7CACB86}"/>
    <cellStyle name="Comma 4 2 3 4 3 3" xfId="4073" xr:uid="{25F77E23-8814-4EBF-A987-4D19B57BA2B0}"/>
    <cellStyle name="Comma 4 2 3 4 3 3 2" xfId="10217" xr:uid="{F5EFB87C-F95B-42A5-9008-D81A0F39C43E}"/>
    <cellStyle name="Comma 4 2 3 4 3 3 2 2" xfId="22505" xr:uid="{BBFA8F0E-7D4D-4666-8240-3FF7895C2EFF}"/>
    <cellStyle name="Comma 4 2 3 4 3 3 2 2 2" xfId="47081" xr:uid="{CE73AAC7-2EE3-4CD5-A8DF-B5BCABB221F0}"/>
    <cellStyle name="Comma 4 2 3 4 3 3 2 3" xfId="34793" xr:uid="{93FE57EE-D949-4967-8B8D-5F0B405A4612}"/>
    <cellStyle name="Comma 4 2 3 4 3 3 3" xfId="16361" xr:uid="{DE421425-6D9B-44D9-B973-90DF834F63E4}"/>
    <cellStyle name="Comma 4 2 3 4 3 3 3 2" xfId="40937" xr:uid="{79C98904-406E-406E-A4CF-69152D35A191}"/>
    <cellStyle name="Comma 4 2 3 4 3 3 4" xfId="28649" xr:uid="{20DDAF8B-374A-4E05-97FD-D97113803486}"/>
    <cellStyle name="Comma 4 2 3 4 3 4" xfId="7145" xr:uid="{A914E8D6-B1B6-4A0D-BECE-0F1CC768476A}"/>
    <cellStyle name="Comma 4 2 3 4 3 4 2" xfId="19433" xr:uid="{44E8D6B0-1C88-47F9-B293-C7E823E12877}"/>
    <cellStyle name="Comma 4 2 3 4 3 4 2 2" xfId="44009" xr:uid="{F3DE9C1A-3485-4A67-B1FD-1A9ED795D944}"/>
    <cellStyle name="Comma 4 2 3 4 3 4 3" xfId="31721" xr:uid="{EAF3CFB2-5441-48F1-B218-5D341939EAAD}"/>
    <cellStyle name="Comma 4 2 3 4 3 5" xfId="13289" xr:uid="{AD6D2B9C-3EDA-45DE-939E-C844DC5EEC38}"/>
    <cellStyle name="Comma 4 2 3 4 3 5 2" xfId="37865" xr:uid="{ACE444CD-6636-45AF-93E1-C39D0BEF33AD}"/>
    <cellStyle name="Comma 4 2 3 4 3 6" xfId="25577" xr:uid="{BD97C671-C803-4AB7-8B25-AC9BA83F7F47}"/>
    <cellStyle name="Comma 4 2 3 4 4" xfId="1769" xr:uid="{062FF836-B177-488F-A29A-7CC6B28E2B5F}"/>
    <cellStyle name="Comma 4 2 3 4 4 2" xfId="4841" xr:uid="{98500F4E-EFCC-47BF-9270-B4F35F8EEE3A}"/>
    <cellStyle name="Comma 4 2 3 4 4 2 2" xfId="10985" xr:uid="{20F83AD0-6A8D-4AF6-A6C6-541C6DA6C50A}"/>
    <cellStyle name="Comma 4 2 3 4 4 2 2 2" xfId="23273" xr:uid="{116F37B4-D573-43DD-8A1D-EDEC7C4D6F74}"/>
    <cellStyle name="Comma 4 2 3 4 4 2 2 2 2" xfId="47849" xr:uid="{B4F75F9F-C8B5-4B45-99CD-CF8ECACEF68D}"/>
    <cellStyle name="Comma 4 2 3 4 4 2 2 3" xfId="35561" xr:uid="{4CD31777-1733-499C-9639-73B3F8812859}"/>
    <cellStyle name="Comma 4 2 3 4 4 2 3" xfId="17129" xr:uid="{B04BA667-3080-4079-9915-CC1CB859F187}"/>
    <cellStyle name="Comma 4 2 3 4 4 2 3 2" xfId="41705" xr:uid="{160F577E-0975-4BED-98FB-E7B5567DBA38}"/>
    <cellStyle name="Comma 4 2 3 4 4 2 4" xfId="29417" xr:uid="{02DAE202-0D3F-48C8-92A4-F710089DB59F}"/>
    <cellStyle name="Comma 4 2 3 4 4 3" xfId="7913" xr:uid="{821A0E34-C1C6-4477-B17C-F550EC510824}"/>
    <cellStyle name="Comma 4 2 3 4 4 3 2" xfId="20201" xr:uid="{664F06DB-8494-48BB-A8CC-AAB906E51087}"/>
    <cellStyle name="Comma 4 2 3 4 4 3 2 2" xfId="44777" xr:uid="{B0B28D31-2A5A-4FD0-9CF6-DCF9B5948D14}"/>
    <cellStyle name="Comma 4 2 3 4 4 3 3" xfId="32489" xr:uid="{D57058C4-9821-49B6-BC3F-AE13FDB3F559}"/>
    <cellStyle name="Comma 4 2 3 4 4 4" xfId="14057" xr:uid="{C313CFA1-A5E7-4948-9D5F-5081DE00DFD1}"/>
    <cellStyle name="Comma 4 2 3 4 4 4 2" xfId="38633" xr:uid="{04D493C7-D16F-4B66-9E82-842D29468106}"/>
    <cellStyle name="Comma 4 2 3 4 4 5" xfId="26345" xr:uid="{B6C6245B-DF19-4D0A-8DA5-71C821D8B946}"/>
    <cellStyle name="Comma 4 2 3 4 5" xfId="3305" xr:uid="{180DC23A-F258-46C8-A1A5-1373B019607A}"/>
    <cellStyle name="Comma 4 2 3 4 5 2" xfId="9449" xr:uid="{4872F174-B6F6-45A8-858F-AB649A71DD32}"/>
    <cellStyle name="Comma 4 2 3 4 5 2 2" xfId="21737" xr:uid="{BB0FC375-0249-4BE6-B897-1078932926F6}"/>
    <cellStyle name="Comma 4 2 3 4 5 2 2 2" xfId="46313" xr:uid="{D5F18B84-FBAF-4BB0-953E-52BEE8818CFE}"/>
    <cellStyle name="Comma 4 2 3 4 5 2 3" xfId="34025" xr:uid="{B09981DE-503B-4203-88A1-E7BB65F361EA}"/>
    <cellStyle name="Comma 4 2 3 4 5 3" xfId="15593" xr:uid="{81BE3863-751C-46ED-8A07-041F5030ADF1}"/>
    <cellStyle name="Comma 4 2 3 4 5 3 2" xfId="40169" xr:uid="{A90CE52A-607C-4ACA-9A04-A38E1CC3EEB5}"/>
    <cellStyle name="Comma 4 2 3 4 5 4" xfId="27881" xr:uid="{7F7CC6E5-4C64-4555-B074-F38B9BAC34A7}"/>
    <cellStyle name="Comma 4 2 3 4 6" xfId="6377" xr:uid="{8825808F-1D5F-42CC-9B23-E99ADE305261}"/>
    <cellStyle name="Comma 4 2 3 4 6 2" xfId="18665" xr:uid="{2C83B086-23AD-4E03-862E-18D065F4B255}"/>
    <cellStyle name="Comma 4 2 3 4 6 2 2" xfId="43241" xr:uid="{8D18C5D5-BBF2-4AD9-82E6-AE74E0F38B5E}"/>
    <cellStyle name="Comma 4 2 3 4 6 3" xfId="30953" xr:uid="{E6B0E67F-5EDD-41E9-884B-C9A9290EE39E}"/>
    <cellStyle name="Comma 4 2 3 4 7" xfId="12521" xr:uid="{BB797B7A-FB62-4549-BA38-8931E46EC69F}"/>
    <cellStyle name="Comma 4 2 3 4 7 2" xfId="37097" xr:uid="{2AB8A1B8-4616-4D09-ADA0-B6C26CC4ED8C}"/>
    <cellStyle name="Comma 4 2 3 4 8" xfId="24809" xr:uid="{4C33D59D-24E5-42CF-B79E-D0C5D0AE33FA}"/>
    <cellStyle name="Comma 4 2 3 5" xfId="425" xr:uid="{F6893B03-3987-4779-AA7C-4736F010EA55}"/>
    <cellStyle name="Comma 4 2 3 5 2" xfId="1193" xr:uid="{E1E48C01-65ED-4678-8969-5E43D8694FD1}"/>
    <cellStyle name="Comma 4 2 3 5 2 2" xfId="2729" xr:uid="{44E0A618-AD64-45F7-AA77-368C73C9D5FC}"/>
    <cellStyle name="Comma 4 2 3 5 2 2 2" xfId="5801" xr:uid="{77BDC0C1-1B77-4046-9BB8-3741D4F7B26E}"/>
    <cellStyle name="Comma 4 2 3 5 2 2 2 2" xfId="11945" xr:uid="{1EE18CB3-A356-492E-A73B-22105AB66B9F}"/>
    <cellStyle name="Comma 4 2 3 5 2 2 2 2 2" xfId="24233" xr:uid="{7427D122-AD02-4580-96AF-084A1D9E30D0}"/>
    <cellStyle name="Comma 4 2 3 5 2 2 2 2 2 2" xfId="48809" xr:uid="{8E800846-E627-4707-A071-D7B1E311A82B}"/>
    <cellStyle name="Comma 4 2 3 5 2 2 2 2 3" xfId="36521" xr:uid="{73371D48-1F88-4956-96E2-0EEFCAD68AD1}"/>
    <cellStyle name="Comma 4 2 3 5 2 2 2 3" xfId="18089" xr:uid="{2FDFBC82-5CA3-4E43-A0F3-05D393823815}"/>
    <cellStyle name="Comma 4 2 3 5 2 2 2 3 2" xfId="42665" xr:uid="{6E7C55C1-6B09-49F7-8F6C-9C121E1A9659}"/>
    <cellStyle name="Comma 4 2 3 5 2 2 2 4" xfId="30377" xr:uid="{057F370F-F961-4D1A-B609-E9DA0B607A45}"/>
    <cellStyle name="Comma 4 2 3 5 2 2 3" xfId="8873" xr:uid="{AE4555C0-29C0-4D48-AC60-20540CE8A0C8}"/>
    <cellStyle name="Comma 4 2 3 5 2 2 3 2" xfId="21161" xr:uid="{E74EEDF4-0FB2-42F5-8E6D-3164A7E0754E}"/>
    <cellStyle name="Comma 4 2 3 5 2 2 3 2 2" xfId="45737" xr:uid="{1AEECDD4-6A98-4F40-B56E-8A98BD674154}"/>
    <cellStyle name="Comma 4 2 3 5 2 2 3 3" xfId="33449" xr:uid="{EB32D433-B88A-42A6-9AAB-0AD2E4EE064A}"/>
    <cellStyle name="Comma 4 2 3 5 2 2 4" xfId="15017" xr:uid="{4F35BE3E-38AB-402F-BA20-4EBB7511A275}"/>
    <cellStyle name="Comma 4 2 3 5 2 2 4 2" xfId="39593" xr:uid="{95AFF20D-B3FE-407E-B439-432BA7BB287C}"/>
    <cellStyle name="Comma 4 2 3 5 2 2 5" xfId="27305" xr:uid="{9ED6D0C6-ADE8-4DFF-A308-A6D16F8409B8}"/>
    <cellStyle name="Comma 4 2 3 5 2 3" xfId="4265" xr:uid="{CD4B25F2-1EFF-4AE4-A82F-6312D8B969F9}"/>
    <cellStyle name="Comma 4 2 3 5 2 3 2" xfId="10409" xr:uid="{35B52DED-6B6C-47F4-9B25-E48554F0E6A9}"/>
    <cellStyle name="Comma 4 2 3 5 2 3 2 2" xfId="22697" xr:uid="{A2141AA8-E8DD-465B-8D6D-A18D90233AD4}"/>
    <cellStyle name="Comma 4 2 3 5 2 3 2 2 2" xfId="47273" xr:uid="{BC9A2772-FBD8-4A4C-8870-C637528BBC8F}"/>
    <cellStyle name="Comma 4 2 3 5 2 3 2 3" xfId="34985" xr:uid="{4A196978-59FF-4EB8-BE27-00973BE48A52}"/>
    <cellStyle name="Comma 4 2 3 5 2 3 3" xfId="16553" xr:uid="{F29C7EDB-8321-47B8-BD57-90C83C565F3A}"/>
    <cellStyle name="Comma 4 2 3 5 2 3 3 2" xfId="41129" xr:uid="{9D3128E1-12F3-4364-A265-A4A0C70A1330}"/>
    <cellStyle name="Comma 4 2 3 5 2 3 4" xfId="28841" xr:uid="{6AA4BB76-6557-4EC9-BEFE-48FF9800A38E}"/>
    <cellStyle name="Comma 4 2 3 5 2 4" xfId="7337" xr:uid="{FB977478-AA6B-4296-87D1-964CB6B3692B}"/>
    <cellStyle name="Comma 4 2 3 5 2 4 2" xfId="19625" xr:uid="{CFA05BEE-90C8-44FF-917C-077B1EEFE803}"/>
    <cellStyle name="Comma 4 2 3 5 2 4 2 2" xfId="44201" xr:uid="{17B86539-E694-49B2-9FE6-4D7ECB50AFF3}"/>
    <cellStyle name="Comma 4 2 3 5 2 4 3" xfId="31913" xr:uid="{5CF85538-7A41-42A6-8B2E-0547F3B24DB2}"/>
    <cellStyle name="Comma 4 2 3 5 2 5" xfId="13481" xr:uid="{B5D238B4-DE35-4904-AC37-4542D6F2028C}"/>
    <cellStyle name="Comma 4 2 3 5 2 5 2" xfId="38057" xr:uid="{76C42AED-99D9-4DF6-A866-DBF19CB3960C}"/>
    <cellStyle name="Comma 4 2 3 5 2 6" xfId="25769" xr:uid="{4587ECE8-9CA0-4176-A279-E2D02DD26CFB}"/>
    <cellStyle name="Comma 4 2 3 5 3" xfId="1961" xr:uid="{4D22C412-0D42-4CF1-BB92-1E74A8BFA3C5}"/>
    <cellStyle name="Comma 4 2 3 5 3 2" xfId="5033" xr:uid="{8A71E1DA-B852-4177-8CB7-9F22B706B189}"/>
    <cellStyle name="Comma 4 2 3 5 3 2 2" xfId="11177" xr:uid="{AB3C602C-5CB9-495D-A1BC-94120F764CFD}"/>
    <cellStyle name="Comma 4 2 3 5 3 2 2 2" xfId="23465" xr:uid="{2AF83FE7-8228-457C-8160-68BF748F7FFD}"/>
    <cellStyle name="Comma 4 2 3 5 3 2 2 2 2" xfId="48041" xr:uid="{3DA21C91-476A-42E8-A718-F74BE5B3A33C}"/>
    <cellStyle name="Comma 4 2 3 5 3 2 2 3" xfId="35753" xr:uid="{F03959DF-3755-4E1A-9899-0874014C7F46}"/>
    <cellStyle name="Comma 4 2 3 5 3 2 3" xfId="17321" xr:uid="{798F639F-137D-46F7-BA00-0A87B18B2C8F}"/>
    <cellStyle name="Comma 4 2 3 5 3 2 3 2" xfId="41897" xr:uid="{6CBC866E-4621-4D5C-9F92-D14B16E8395A}"/>
    <cellStyle name="Comma 4 2 3 5 3 2 4" xfId="29609" xr:uid="{563A55A2-978A-475B-A4E4-E64E24EFD085}"/>
    <cellStyle name="Comma 4 2 3 5 3 3" xfId="8105" xr:uid="{513A9E7D-58E8-453C-8CB7-8D063388B732}"/>
    <cellStyle name="Comma 4 2 3 5 3 3 2" xfId="20393" xr:uid="{77BA1E82-58EC-410F-9394-1FE9D9C45EAC}"/>
    <cellStyle name="Comma 4 2 3 5 3 3 2 2" xfId="44969" xr:uid="{5E475FD8-1A55-4B29-9D57-A90E505AEAF0}"/>
    <cellStyle name="Comma 4 2 3 5 3 3 3" xfId="32681" xr:uid="{514EC6A1-924D-4E4F-BF79-963776234BC1}"/>
    <cellStyle name="Comma 4 2 3 5 3 4" xfId="14249" xr:uid="{39667359-CF4E-4EBA-8D70-F778241623B5}"/>
    <cellStyle name="Comma 4 2 3 5 3 4 2" xfId="38825" xr:uid="{F4FDF8C1-0E61-4581-A155-F2D80991D1AD}"/>
    <cellStyle name="Comma 4 2 3 5 3 5" xfId="26537" xr:uid="{1C083DEB-0EED-4446-8D29-E8CA5938D9EB}"/>
    <cellStyle name="Comma 4 2 3 5 4" xfId="3497" xr:uid="{7145D652-6421-443F-988F-7A9F7A689321}"/>
    <cellStyle name="Comma 4 2 3 5 4 2" xfId="9641" xr:uid="{5276BEF5-C8DB-4F06-B9CD-CCC12FC120C8}"/>
    <cellStyle name="Comma 4 2 3 5 4 2 2" xfId="21929" xr:uid="{1E2E4F3C-0383-4FF0-8B6C-6904C52E5C46}"/>
    <cellStyle name="Comma 4 2 3 5 4 2 2 2" xfId="46505" xr:uid="{86083271-3181-430C-9832-5C2165EFC355}"/>
    <cellStyle name="Comma 4 2 3 5 4 2 3" xfId="34217" xr:uid="{748A3C3E-6AC2-4C2B-9B65-266217213412}"/>
    <cellStyle name="Comma 4 2 3 5 4 3" xfId="15785" xr:uid="{58C5369E-3B17-4433-A167-445232725B78}"/>
    <cellStyle name="Comma 4 2 3 5 4 3 2" xfId="40361" xr:uid="{A3503F72-84DD-4103-800B-6973313E1509}"/>
    <cellStyle name="Comma 4 2 3 5 4 4" xfId="28073" xr:uid="{DA5A33D9-CCAF-41C1-B91C-3F168B1AD4DB}"/>
    <cellStyle name="Comma 4 2 3 5 5" xfId="6569" xr:uid="{36D3FA3D-E4FD-4452-B895-1F8EE61ECD4F}"/>
    <cellStyle name="Comma 4 2 3 5 5 2" xfId="18857" xr:uid="{500FE6E1-7A2C-4956-B207-AEEC2F076386}"/>
    <cellStyle name="Comma 4 2 3 5 5 2 2" xfId="43433" xr:uid="{4BBB495D-9351-48EC-A211-F7F7953F90C4}"/>
    <cellStyle name="Comma 4 2 3 5 5 3" xfId="31145" xr:uid="{F93E920A-2AA3-40E0-8086-3AE8F86550C1}"/>
    <cellStyle name="Comma 4 2 3 5 6" xfId="12713" xr:uid="{F937F744-B524-4F64-B833-8685A6460874}"/>
    <cellStyle name="Comma 4 2 3 5 6 2" xfId="37289" xr:uid="{2C5DDF6C-CCD4-4FB4-93F9-CB0F327EA367}"/>
    <cellStyle name="Comma 4 2 3 5 7" xfId="25001" xr:uid="{1324F3E1-6892-4FA7-84E9-EAB5DDA99C8E}"/>
    <cellStyle name="Comma 4 2 3 6" xfId="809" xr:uid="{1B07110F-7A0A-4785-BEF6-2A0ECC1B8D9C}"/>
    <cellStyle name="Comma 4 2 3 6 2" xfId="2345" xr:uid="{A354B00D-8779-4E31-8838-4D91FC124A17}"/>
    <cellStyle name="Comma 4 2 3 6 2 2" xfId="5417" xr:uid="{87FAA272-0FB4-4519-98E6-90B5EBB17F7B}"/>
    <cellStyle name="Comma 4 2 3 6 2 2 2" xfId="11561" xr:uid="{51C6658D-6B7E-41C7-BD4E-3FC05FB7A3BF}"/>
    <cellStyle name="Comma 4 2 3 6 2 2 2 2" xfId="23849" xr:uid="{0096997B-26DE-46B8-A050-4BE3D5BBB495}"/>
    <cellStyle name="Comma 4 2 3 6 2 2 2 2 2" xfId="48425" xr:uid="{BCC09B6F-89F9-4E61-A7B8-DACAF1C5D758}"/>
    <cellStyle name="Comma 4 2 3 6 2 2 2 3" xfId="36137" xr:uid="{47959F5F-673B-419B-990D-79D06ED9BA4E}"/>
    <cellStyle name="Comma 4 2 3 6 2 2 3" xfId="17705" xr:uid="{6B3A8F14-F54B-4632-ABE1-6F6840BB43ED}"/>
    <cellStyle name="Comma 4 2 3 6 2 2 3 2" xfId="42281" xr:uid="{D4BF42E5-0F9E-4BDA-9D63-D17EBC1B5609}"/>
    <cellStyle name="Comma 4 2 3 6 2 2 4" xfId="29993" xr:uid="{162D4ECD-CD64-4FE0-85AB-5533D900D797}"/>
    <cellStyle name="Comma 4 2 3 6 2 3" xfId="8489" xr:uid="{ADBC48CC-EDDE-4F53-969B-2583938117EA}"/>
    <cellStyle name="Comma 4 2 3 6 2 3 2" xfId="20777" xr:uid="{D80C9C4D-A6DA-497C-902C-DA59EA44CC0A}"/>
    <cellStyle name="Comma 4 2 3 6 2 3 2 2" xfId="45353" xr:uid="{CB4EAF02-A8E4-481F-9561-350502E7207F}"/>
    <cellStyle name="Comma 4 2 3 6 2 3 3" xfId="33065" xr:uid="{C4D002DD-8B81-4814-915B-E9C7DD9E2A9D}"/>
    <cellStyle name="Comma 4 2 3 6 2 4" xfId="14633" xr:uid="{5BC99D33-4E7D-4994-8905-CB13E77F6D12}"/>
    <cellStyle name="Comma 4 2 3 6 2 4 2" xfId="39209" xr:uid="{9030B030-CB03-40C5-81FD-0A92E499B5F1}"/>
    <cellStyle name="Comma 4 2 3 6 2 5" xfId="26921" xr:uid="{790A2BEA-5BB8-47AF-BC1B-6A9767ED3C4B}"/>
    <cellStyle name="Comma 4 2 3 6 3" xfId="3881" xr:uid="{FC0FAE3B-F9E3-4883-8768-DE4714DDC898}"/>
    <cellStyle name="Comma 4 2 3 6 3 2" xfId="10025" xr:uid="{B6FF9C06-2316-4F91-9526-111142CA8192}"/>
    <cellStyle name="Comma 4 2 3 6 3 2 2" xfId="22313" xr:uid="{613A9B50-3A0B-4D67-B9F9-9050A5529689}"/>
    <cellStyle name="Comma 4 2 3 6 3 2 2 2" xfId="46889" xr:uid="{AB9EE385-B6FE-4C84-BC19-DE6C0D8C1CF6}"/>
    <cellStyle name="Comma 4 2 3 6 3 2 3" xfId="34601" xr:uid="{03EB5EBC-EAA2-4783-8E15-244A5B8BD166}"/>
    <cellStyle name="Comma 4 2 3 6 3 3" xfId="16169" xr:uid="{6D965600-055D-4B87-B837-0C9CF7418730}"/>
    <cellStyle name="Comma 4 2 3 6 3 3 2" xfId="40745" xr:uid="{948DD5C0-77F3-4D30-8EB7-1D6EE500B3FA}"/>
    <cellStyle name="Comma 4 2 3 6 3 4" xfId="28457" xr:uid="{4C924974-31BA-43AD-9ECD-5047361EBEF8}"/>
    <cellStyle name="Comma 4 2 3 6 4" xfId="6953" xr:uid="{06267E75-CAA8-4E95-BFBB-884EE7211591}"/>
    <cellStyle name="Comma 4 2 3 6 4 2" xfId="19241" xr:uid="{DA996E25-64EA-402D-849E-C612B809F580}"/>
    <cellStyle name="Comma 4 2 3 6 4 2 2" xfId="43817" xr:uid="{5EE86A86-4E48-4CD4-B7F0-1836557D1D7B}"/>
    <cellStyle name="Comma 4 2 3 6 4 3" xfId="31529" xr:uid="{C56D6758-20BB-4BF8-B7FF-55176C799E86}"/>
    <cellStyle name="Comma 4 2 3 6 5" xfId="13097" xr:uid="{AA77AE81-FFB6-4F2A-9755-78E1817B58C3}"/>
    <cellStyle name="Comma 4 2 3 6 5 2" xfId="37673" xr:uid="{8093D8A1-49DB-441E-BAD1-666B1856D299}"/>
    <cellStyle name="Comma 4 2 3 6 6" xfId="25385" xr:uid="{879558C3-53D5-4309-B354-59CF8929AF3C}"/>
    <cellStyle name="Comma 4 2 3 7" xfId="1577" xr:uid="{9B5FCC68-97E5-49CA-BE2F-E16D52ED2D0F}"/>
    <cellStyle name="Comma 4 2 3 7 2" xfId="4649" xr:uid="{1AFD96C7-34E5-4F7A-9040-819A32B7EB8C}"/>
    <cellStyle name="Comma 4 2 3 7 2 2" xfId="10793" xr:uid="{35009173-61A4-4C9F-B95C-3450A88C8A46}"/>
    <cellStyle name="Comma 4 2 3 7 2 2 2" xfId="23081" xr:uid="{AA9E917C-C044-4573-AA4A-475AFEEC41CE}"/>
    <cellStyle name="Comma 4 2 3 7 2 2 2 2" xfId="47657" xr:uid="{785E83BB-5D72-4C9D-AAD6-C4371833D4CC}"/>
    <cellStyle name="Comma 4 2 3 7 2 2 3" xfId="35369" xr:uid="{8850A12D-74BA-4BB7-AFC1-44172B2B51F4}"/>
    <cellStyle name="Comma 4 2 3 7 2 3" xfId="16937" xr:uid="{675C20EA-B8F0-4B6F-809D-729A47857A46}"/>
    <cellStyle name="Comma 4 2 3 7 2 3 2" xfId="41513" xr:uid="{6B0FA2B8-A068-4714-86B4-0954B1CA4F4A}"/>
    <cellStyle name="Comma 4 2 3 7 2 4" xfId="29225" xr:uid="{484BCDF8-4987-4BCE-8BAE-13519487C354}"/>
    <cellStyle name="Comma 4 2 3 7 3" xfId="7721" xr:uid="{89200883-2B01-4A99-ACBA-5D98CF646C92}"/>
    <cellStyle name="Comma 4 2 3 7 3 2" xfId="20009" xr:uid="{4A4BB16F-F3DC-4C1F-81D9-24442C925D37}"/>
    <cellStyle name="Comma 4 2 3 7 3 2 2" xfId="44585" xr:uid="{DD9354C1-6B65-4823-B542-FC3EAE42F67C}"/>
    <cellStyle name="Comma 4 2 3 7 3 3" xfId="32297" xr:uid="{851C9E7F-50AD-4F48-BE75-C402EBB10284}"/>
    <cellStyle name="Comma 4 2 3 7 4" xfId="13865" xr:uid="{46449C5F-1ED0-478B-8B25-9D20DE6F196C}"/>
    <cellStyle name="Comma 4 2 3 7 4 2" xfId="38441" xr:uid="{AF3A12FD-095B-4CC6-845A-53AEA533E49A}"/>
    <cellStyle name="Comma 4 2 3 7 5" xfId="26153" xr:uid="{AA947DF9-8677-4F78-8F15-1D85069B7544}"/>
    <cellStyle name="Comma 4 2 3 8" xfId="3113" xr:uid="{5A168303-5649-4027-98A1-F13159719929}"/>
    <cellStyle name="Comma 4 2 3 8 2" xfId="9257" xr:uid="{9745D910-4682-4436-AF33-C162F706809E}"/>
    <cellStyle name="Comma 4 2 3 8 2 2" xfId="21545" xr:uid="{83545170-A6BD-4EE5-A293-545F1BDA92D2}"/>
    <cellStyle name="Comma 4 2 3 8 2 2 2" xfId="46121" xr:uid="{84E623CE-04BF-4314-AB6E-442BA28C8A50}"/>
    <cellStyle name="Comma 4 2 3 8 2 3" xfId="33833" xr:uid="{B1BCBACE-8BFD-401C-8D70-D79B0694148A}"/>
    <cellStyle name="Comma 4 2 3 8 3" xfId="15401" xr:uid="{BFF105CF-4B08-4A65-8C6D-35B675C38002}"/>
    <cellStyle name="Comma 4 2 3 8 3 2" xfId="39977" xr:uid="{7B9DD35B-71F0-4EDA-935E-F78CA0EA7C06}"/>
    <cellStyle name="Comma 4 2 3 8 4" xfId="27689" xr:uid="{C794A542-F933-4E0E-8756-5ED595A14956}"/>
    <cellStyle name="Comma 4 2 3 9" xfId="6185" xr:uid="{50CA2A9D-71F5-4950-B944-2C625CC7CCDF}"/>
    <cellStyle name="Comma 4 2 3 9 2" xfId="18473" xr:uid="{80CD575A-BB98-4059-8EA6-E7AAAC565BBF}"/>
    <cellStyle name="Comma 4 2 3 9 2 2" xfId="43049" xr:uid="{7264CBFA-59DB-4CA1-B7D2-478A7E8BA35B}"/>
    <cellStyle name="Comma 4 2 3 9 3" xfId="30761" xr:uid="{E8794081-B0B6-4977-992B-1F9DD0CCB74D}"/>
    <cellStyle name="Comma 4 2 4" xfId="65" xr:uid="{84AF93CE-8A6D-434F-BBA8-1245C9A0FD7D}"/>
    <cellStyle name="Comma 4 2 4 10" xfId="24641" xr:uid="{925235A9-A076-4957-A5E0-91DD1959A0BC}"/>
    <cellStyle name="Comma 4 2 4 2" xfId="161" xr:uid="{21ABED96-3761-46B9-8ECB-0C69952B88BD}"/>
    <cellStyle name="Comma 4 2 4 2 2" xfId="353" xr:uid="{0EE6032C-5EBA-4DE3-A127-792424D195C0}"/>
    <cellStyle name="Comma 4 2 4 2 2 2" xfId="737" xr:uid="{B469C4EE-C6CA-42E8-A330-C65B6D9B92A4}"/>
    <cellStyle name="Comma 4 2 4 2 2 2 2" xfId="1505" xr:uid="{ECDB5059-F4AE-4A19-92FB-BEBFE8F48E82}"/>
    <cellStyle name="Comma 4 2 4 2 2 2 2 2" xfId="3041" xr:uid="{40858CE2-2CB3-4847-BFB6-4C5E85802779}"/>
    <cellStyle name="Comma 4 2 4 2 2 2 2 2 2" xfId="6113" xr:uid="{537C810A-A17C-4B55-9D32-16BA8F356787}"/>
    <cellStyle name="Comma 4 2 4 2 2 2 2 2 2 2" xfId="12257" xr:uid="{98F658E5-B9E4-4448-BEE5-F2310D91591B}"/>
    <cellStyle name="Comma 4 2 4 2 2 2 2 2 2 2 2" xfId="24545" xr:uid="{99D9FCF4-F105-4D41-B948-BEEAF453839D}"/>
    <cellStyle name="Comma 4 2 4 2 2 2 2 2 2 2 2 2" xfId="49121" xr:uid="{D26F7F12-B1C4-43DF-9BAB-A713C4FA6EC2}"/>
    <cellStyle name="Comma 4 2 4 2 2 2 2 2 2 2 3" xfId="36833" xr:uid="{58B86456-F165-49EB-8C7A-DA74349A6A1A}"/>
    <cellStyle name="Comma 4 2 4 2 2 2 2 2 2 3" xfId="18401" xr:uid="{1CC50899-1FC5-4628-980E-FF8E3F6F6672}"/>
    <cellStyle name="Comma 4 2 4 2 2 2 2 2 2 3 2" xfId="42977" xr:uid="{EB0F6156-AA6B-4837-913E-00483CFD56BB}"/>
    <cellStyle name="Comma 4 2 4 2 2 2 2 2 2 4" xfId="30689" xr:uid="{8468CE11-2848-487D-9CA0-C2AC320A04C3}"/>
    <cellStyle name="Comma 4 2 4 2 2 2 2 2 3" xfId="9185" xr:uid="{BF83F699-3E9A-445F-B29C-5AB8B760821A}"/>
    <cellStyle name="Comma 4 2 4 2 2 2 2 2 3 2" xfId="21473" xr:uid="{C579BE0B-F317-4146-9A41-CD71E7B87FE2}"/>
    <cellStyle name="Comma 4 2 4 2 2 2 2 2 3 2 2" xfId="46049" xr:uid="{7AAD31FD-07BF-4CC3-BD92-85709D47EFBF}"/>
    <cellStyle name="Comma 4 2 4 2 2 2 2 2 3 3" xfId="33761" xr:uid="{A35F76B5-D4FA-4152-9F76-6CE3F97B96F1}"/>
    <cellStyle name="Comma 4 2 4 2 2 2 2 2 4" xfId="15329" xr:uid="{9693BD5C-F1CB-420F-888F-FE10B445BB7C}"/>
    <cellStyle name="Comma 4 2 4 2 2 2 2 2 4 2" xfId="39905" xr:uid="{C4052C85-3636-4676-AF49-D5E9B197FAE6}"/>
    <cellStyle name="Comma 4 2 4 2 2 2 2 2 5" xfId="27617" xr:uid="{726CD350-EBFB-45CE-B096-C1E46BC7D019}"/>
    <cellStyle name="Comma 4 2 4 2 2 2 2 3" xfId="4577" xr:uid="{458FBECD-D550-4A25-9F08-0D21E8A86E87}"/>
    <cellStyle name="Comma 4 2 4 2 2 2 2 3 2" xfId="10721" xr:uid="{B2DE60A5-C9BD-4A2F-B56A-41BA91515597}"/>
    <cellStyle name="Comma 4 2 4 2 2 2 2 3 2 2" xfId="23009" xr:uid="{EEE22ABF-3B65-4346-9AFD-2473E3726D27}"/>
    <cellStyle name="Comma 4 2 4 2 2 2 2 3 2 2 2" xfId="47585" xr:uid="{920F3E06-B419-4BE2-8EFA-9C06EA91EFEE}"/>
    <cellStyle name="Comma 4 2 4 2 2 2 2 3 2 3" xfId="35297" xr:uid="{2B01FFD6-DB10-49F7-AA72-D0325D7BC423}"/>
    <cellStyle name="Comma 4 2 4 2 2 2 2 3 3" xfId="16865" xr:uid="{27ADFC49-8CC5-40EB-B9E8-0FA4F25D33EA}"/>
    <cellStyle name="Comma 4 2 4 2 2 2 2 3 3 2" xfId="41441" xr:uid="{F806373D-A0FF-4710-B4C4-80059176B473}"/>
    <cellStyle name="Comma 4 2 4 2 2 2 2 3 4" xfId="29153" xr:uid="{2B768D09-59FA-45DE-B4E5-6991294A72D1}"/>
    <cellStyle name="Comma 4 2 4 2 2 2 2 4" xfId="7649" xr:uid="{4DD42198-A590-4082-9D3E-8EF612826507}"/>
    <cellStyle name="Comma 4 2 4 2 2 2 2 4 2" xfId="19937" xr:uid="{25CB88C2-BE24-40D8-93B9-05B1BC19B8CB}"/>
    <cellStyle name="Comma 4 2 4 2 2 2 2 4 2 2" xfId="44513" xr:uid="{D3D48CF5-4AA4-4BE1-9E51-5888E4471809}"/>
    <cellStyle name="Comma 4 2 4 2 2 2 2 4 3" xfId="32225" xr:uid="{47780766-9FEA-4F05-805C-6D0BD7A780CA}"/>
    <cellStyle name="Comma 4 2 4 2 2 2 2 5" xfId="13793" xr:uid="{F58D521F-78EA-4D74-8BBA-BD5567A53F03}"/>
    <cellStyle name="Comma 4 2 4 2 2 2 2 5 2" xfId="38369" xr:uid="{B71F4C34-C0F6-4B34-89BE-FE479165B373}"/>
    <cellStyle name="Comma 4 2 4 2 2 2 2 6" xfId="26081" xr:uid="{0F735D20-EDAC-447B-9125-F9CB44BE52B0}"/>
    <cellStyle name="Comma 4 2 4 2 2 2 3" xfId="2273" xr:uid="{29470801-0C7A-45A4-AA3D-76337FF72B8C}"/>
    <cellStyle name="Comma 4 2 4 2 2 2 3 2" xfId="5345" xr:uid="{51AF8281-6054-4618-8077-A76571DDB6B6}"/>
    <cellStyle name="Comma 4 2 4 2 2 2 3 2 2" xfId="11489" xr:uid="{C8925113-3F9C-4EEB-A006-EECED98A5179}"/>
    <cellStyle name="Comma 4 2 4 2 2 2 3 2 2 2" xfId="23777" xr:uid="{CBBE8489-5B01-4387-91B2-EE39F0C93AF4}"/>
    <cellStyle name="Comma 4 2 4 2 2 2 3 2 2 2 2" xfId="48353" xr:uid="{55DAF964-8E11-45C9-91BC-A6276A0965BA}"/>
    <cellStyle name="Comma 4 2 4 2 2 2 3 2 2 3" xfId="36065" xr:uid="{18B5B3D7-D2C8-4437-B38D-97962B3AE89C}"/>
    <cellStyle name="Comma 4 2 4 2 2 2 3 2 3" xfId="17633" xr:uid="{39790C75-0E04-4F3E-B8A2-467DDCC5BC31}"/>
    <cellStyle name="Comma 4 2 4 2 2 2 3 2 3 2" xfId="42209" xr:uid="{042ABB4C-3597-46FE-9A40-0C9F1ABD97C0}"/>
    <cellStyle name="Comma 4 2 4 2 2 2 3 2 4" xfId="29921" xr:uid="{F9924EF8-8265-45D9-BB0A-C96FB479A6E9}"/>
    <cellStyle name="Comma 4 2 4 2 2 2 3 3" xfId="8417" xr:uid="{C35AFC56-F3BD-458E-BA4E-34FCEA19C4C5}"/>
    <cellStyle name="Comma 4 2 4 2 2 2 3 3 2" xfId="20705" xr:uid="{BC2307E6-44D9-4503-B6FC-A1DBE47B2667}"/>
    <cellStyle name="Comma 4 2 4 2 2 2 3 3 2 2" xfId="45281" xr:uid="{FF29B653-4DB2-4E55-A853-2B2CD78F4A1A}"/>
    <cellStyle name="Comma 4 2 4 2 2 2 3 3 3" xfId="32993" xr:uid="{98A3F914-2103-47B4-84C2-BCEDE444B851}"/>
    <cellStyle name="Comma 4 2 4 2 2 2 3 4" xfId="14561" xr:uid="{0383266B-292C-43E8-93CE-AFA49B658745}"/>
    <cellStyle name="Comma 4 2 4 2 2 2 3 4 2" xfId="39137" xr:uid="{9E89D3FC-4B57-4440-AC54-5BDF682DEA89}"/>
    <cellStyle name="Comma 4 2 4 2 2 2 3 5" xfId="26849" xr:uid="{3CDD097D-B47D-4704-AA4B-1C7241ADA562}"/>
    <cellStyle name="Comma 4 2 4 2 2 2 4" xfId="3809" xr:uid="{5CF37BA2-EB0C-4ECA-BCA9-7D2DDDFDA349}"/>
    <cellStyle name="Comma 4 2 4 2 2 2 4 2" xfId="9953" xr:uid="{CFD59EDF-89C1-431D-A63A-116B604ABBCB}"/>
    <cellStyle name="Comma 4 2 4 2 2 2 4 2 2" xfId="22241" xr:uid="{333F150A-6AF2-4ECD-8797-DDCCD5012484}"/>
    <cellStyle name="Comma 4 2 4 2 2 2 4 2 2 2" xfId="46817" xr:uid="{3A1C9853-6F2A-43FE-B5D6-4059A27D8CFE}"/>
    <cellStyle name="Comma 4 2 4 2 2 2 4 2 3" xfId="34529" xr:uid="{406D5A94-6692-4798-A65F-9AB35EB326F6}"/>
    <cellStyle name="Comma 4 2 4 2 2 2 4 3" xfId="16097" xr:uid="{1FC52937-F16E-4194-9FA1-6B82FDBA086D}"/>
    <cellStyle name="Comma 4 2 4 2 2 2 4 3 2" xfId="40673" xr:uid="{B290CA77-3DDA-4D18-8037-814C2DD02351}"/>
    <cellStyle name="Comma 4 2 4 2 2 2 4 4" xfId="28385" xr:uid="{A86072BE-1048-446D-A6E9-9F651B9DC31D}"/>
    <cellStyle name="Comma 4 2 4 2 2 2 5" xfId="6881" xr:uid="{A2AA86F7-67E5-4C16-BFC9-84F72C3DA5DC}"/>
    <cellStyle name="Comma 4 2 4 2 2 2 5 2" xfId="19169" xr:uid="{129E85E2-2597-41E8-9C22-4CB8E1DB62E4}"/>
    <cellStyle name="Comma 4 2 4 2 2 2 5 2 2" xfId="43745" xr:uid="{65672436-F7F2-489A-8F63-F374E87F06E3}"/>
    <cellStyle name="Comma 4 2 4 2 2 2 5 3" xfId="31457" xr:uid="{1F6704F4-8AF6-49A0-81FB-E347732607E7}"/>
    <cellStyle name="Comma 4 2 4 2 2 2 6" xfId="13025" xr:uid="{5C9D3AF2-3DC3-4F92-8AAF-372828A4BBEB}"/>
    <cellStyle name="Comma 4 2 4 2 2 2 6 2" xfId="37601" xr:uid="{0C08B301-81C1-41D6-ABA2-F9DF4DD37060}"/>
    <cellStyle name="Comma 4 2 4 2 2 2 7" xfId="25313" xr:uid="{84E84DBC-1339-4AB1-BB13-CE1E5EBF1AF5}"/>
    <cellStyle name="Comma 4 2 4 2 2 3" xfId="1121" xr:uid="{7E8EDEFC-2F05-4B91-B32E-97C7BF7F9786}"/>
    <cellStyle name="Comma 4 2 4 2 2 3 2" xfId="2657" xr:uid="{27FE0329-44EA-4E5D-B0CB-C6DF1A77BCA8}"/>
    <cellStyle name="Comma 4 2 4 2 2 3 2 2" xfId="5729" xr:uid="{1618FAC4-FC17-47B8-B1EE-9CF55807EB7C}"/>
    <cellStyle name="Comma 4 2 4 2 2 3 2 2 2" xfId="11873" xr:uid="{01C2F3A3-2A68-45DF-8F24-3D6B6E8376CE}"/>
    <cellStyle name="Comma 4 2 4 2 2 3 2 2 2 2" xfId="24161" xr:uid="{0A43A254-9275-463E-9C13-A7AEB0906D3A}"/>
    <cellStyle name="Comma 4 2 4 2 2 3 2 2 2 2 2" xfId="48737" xr:uid="{8DB2B1DB-3629-4444-8087-67559A592B00}"/>
    <cellStyle name="Comma 4 2 4 2 2 3 2 2 2 3" xfId="36449" xr:uid="{88790C04-7BB5-477E-A386-5BC194AA5BD2}"/>
    <cellStyle name="Comma 4 2 4 2 2 3 2 2 3" xfId="18017" xr:uid="{4FC7CE62-E8A8-4D04-A45F-2EE87EB9C412}"/>
    <cellStyle name="Comma 4 2 4 2 2 3 2 2 3 2" xfId="42593" xr:uid="{6B1FB5FE-B205-4DD1-B67D-AD2090486208}"/>
    <cellStyle name="Comma 4 2 4 2 2 3 2 2 4" xfId="30305" xr:uid="{678DEC7F-8D6D-4C59-A030-4AF4E8D3543D}"/>
    <cellStyle name="Comma 4 2 4 2 2 3 2 3" xfId="8801" xr:uid="{28CDD587-C40E-42F9-981C-A9232E4F72E9}"/>
    <cellStyle name="Comma 4 2 4 2 2 3 2 3 2" xfId="21089" xr:uid="{22A97BAC-472A-48AD-A59F-85E23B789C9D}"/>
    <cellStyle name="Comma 4 2 4 2 2 3 2 3 2 2" xfId="45665" xr:uid="{DB381E86-2982-4B5F-8FC5-A244FC0128D7}"/>
    <cellStyle name="Comma 4 2 4 2 2 3 2 3 3" xfId="33377" xr:uid="{C5AB892A-8E54-4610-9068-269B3E031AC5}"/>
    <cellStyle name="Comma 4 2 4 2 2 3 2 4" xfId="14945" xr:uid="{DF9B6BE9-2D5C-4BF6-B967-552F4EA927A8}"/>
    <cellStyle name="Comma 4 2 4 2 2 3 2 4 2" xfId="39521" xr:uid="{19A32575-0B95-4AA4-8BA3-3707B29D1997}"/>
    <cellStyle name="Comma 4 2 4 2 2 3 2 5" xfId="27233" xr:uid="{BA18C5D6-4DBA-46C4-AAD1-89C0B40201EA}"/>
    <cellStyle name="Comma 4 2 4 2 2 3 3" xfId="4193" xr:uid="{3F50EAEF-0F4F-423D-A88B-DD4784718EAC}"/>
    <cellStyle name="Comma 4 2 4 2 2 3 3 2" xfId="10337" xr:uid="{0F7179EE-03D9-4D44-BF00-8099CFA2896D}"/>
    <cellStyle name="Comma 4 2 4 2 2 3 3 2 2" xfId="22625" xr:uid="{9F970571-75CD-4980-98CF-90D40FD8CCC7}"/>
    <cellStyle name="Comma 4 2 4 2 2 3 3 2 2 2" xfId="47201" xr:uid="{BDFFA843-C72D-4F98-AD9A-6A5B84A91A08}"/>
    <cellStyle name="Comma 4 2 4 2 2 3 3 2 3" xfId="34913" xr:uid="{ABD234FF-DDCD-4101-96E4-635966F26BA6}"/>
    <cellStyle name="Comma 4 2 4 2 2 3 3 3" xfId="16481" xr:uid="{A028469A-8A08-497A-95E7-C59512297764}"/>
    <cellStyle name="Comma 4 2 4 2 2 3 3 3 2" xfId="41057" xr:uid="{9CDCB1CE-AC11-4DBB-B837-61E27F0DD6F0}"/>
    <cellStyle name="Comma 4 2 4 2 2 3 3 4" xfId="28769" xr:uid="{9A623545-6BDC-45E5-AAAA-05D8C89806C0}"/>
    <cellStyle name="Comma 4 2 4 2 2 3 4" xfId="7265" xr:uid="{1AD4BB99-E4AE-41F0-8278-E4976E2CD244}"/>
    <cellStyle name="Comma 4 2 4 2 2 3 4 2" xfId="19553" xr:uid="{60C1967B-E4CB-474C-BF90-D5454228C31B}"/>
    <cellStyle name="Comma 4 2 4 2 2 3 4 2 2" xfId="44129" xr:uid="{6D275C0B-AC31-482F-8DC5-56089B2A36BC}"/>
    <cellStyle name="Comma 4 2 4 2 2 3 4 3" xfId="31841" xr:uid="{98C65428-6B38-44FE-9F87-1BC60FEF1BBC}"/>
    <cellStyle name="Comma 4 2 4 2 2 3 5" xfId="13409" xr:uid="{817972F4-6274-47B8-B681-C2F867AF49A8}"/>
    <cellStyle name="Comma 4 2 4 2 2 3 5 2" xfId="37985" xr:uid="{AD170280-B29B-4C5F-9338-302ABCB5B3FB}"/>
    <cellStyle name="Comma 4 2 4 2 2 3 6" xfId="25697" xr:uid="{E31FC292-0051-4EC1-BDEF-090221B35696}"/>
    <cellStyle name="Comma 4 2 4 2 2 4" xfId="1889" xr:uid="{92BBD6D9-6698-4541-8483-2F925B9F3B3B}"/>
    <cellStyle name="Comma 4 2 4 2 2 4 2" xfId="4961" xr:uid="{C4ECC8B9-F8E1-4508-A2F5-1D2723B0D960}"/>
    <cellStyle name="Comma 4 2 4 2 2 4 2 2" xfId="11105" xr:uid="{9765C9F9-383C-4678-AC24-CFDA9836046B}"/>
    <cellStyle name="Comma 4 2 4 2 2 4 2 2 2" xfId="23393" xr:uid="{7E15B96C-1E5E-445A-93C3-54BC71AB072A}"/>
    <cellStyle name="Comma 4 2 4 2 2 4 2 2 2 2" xfId="47969" xr:uid="{CD9FD261-1B9B-41F3-AA55-71D6BC90D861}"/>
    <cellStyle name="Comma 4 2 4 2 2 4 2 2 3" xfId="35681" xr:uid="{505F1957-80F3-4BC6-9D45-979E61284CE8}"/>
    <cellStyle name="Comma 4 2 4 2 2 4 2 3" xfId="17249" xr:uid="{07546D7A-3C61-4122-AFBA-AA68BDD81908}"/>
    <cellStyle name="Comma 4 2 4 2 2 4 2 3 2" xfId="41825" xr:uid="{0C995E84-69D3-4708-A4B7-F8C3AADB106C}"/>
    <cellStyle name="Comma 4 2 4 2 2 4 2 4" xfId="29537" xr:uid="{CBB906DB-C75B-4102-BE16-2126D2AC242D}"/>
    <cellStyle name="Comma 4 2 4 2 2 4 3" xfId="8033" xr:uid="{42E025A6-8985-4664-B530-5259CF73AF43}"/>
    <cellStyle name="Comma 4 2 4 2 2 4 3 2" xfId="20321" xr:uid="{0B1E01AE-FA72-49DE-A64A-1B1BF436246D}"/>
    <cellStyle name="Comma 4 2 4 2 2 4 3 2 2" xfId="44897" xr:uid="{4B78D645-21FA-4AB3-9A50-3B70D1E628F6}"/>
    <cellStyle name="Comma 4 2 4 2 2 4 3 3" xfId="32609" xr:uid="{EE215BFC-DC22-42C7-9E0B-6017B0088071}"/>
    <cellStyle name="Comma 4 2 4 2 2 4 4" xfId="14177" xr:uid="{6D618F3C-109B-41FA-91A0-8CE1870B2B94}"/>
    <cellStyle name="Comma 4 2 4 2 2 4 4 2" xfId="38753" xr:uid="{508BEAAF-087C-48FB-A31D-FBEA06CFB903}"/>
    <cellStyle name="Comma 4 2 4 2 2 4 5" xfId="26465" xr:uid="{98D783EB-2B8F-45C9-8DD7-C4827C366D50}"/>
    <cellStyle name="Comma 4 2 4 2 2 5" xfId="3425" xr:uid="{228306E6-7445-4868-85AC-11E1754B06C0}"/>
    <cellStyle name="Comma 4 2 4 2 2 5 2" xfId="9569" xr:uid="{B5EEB11E-C1F9-4A7A-8FAF-52935A811057}"/>
    <cellStyle name="Comma 4 2 4 2 2 5 2 2" xfId="21857" xr:uid="{3900C980-8567-429B-AC92-8CF9D955C5D6}"/>
    <cellStyle name="Comma 4 2 4 2 2 5 2 2 2" xfId="46433" xr:uid="{4ADD7F46-D5B4-4F2B-A810-5253EBB1998C}"/>
    <cellStyle name="Comma 4 2 4 2 2 5 2 3" xfId="34145" xr:uid="{4C4B1539-6280-4948-872D-F9B4FDAB3225}"/>
    <cellStyle name="Comma 4 2 4 2 2 5 3" xfId="15713" xr:uid="{F896E418-6BB6-4E81-96FF-12D80AFA04F4}"/>
    <cellStyle name="Comma 4 2 4 2 2 5 3 2" xfId="40289" xr:uid="{7311EB9C-25A8-4B92-A7A0-BFE92374065B}"/>
    <cellStyle name="Comma 4 2 4 2 2 5 4" xfId="28001" xr:uid="{BA81A913-919D-4F40-81F2-C95A03949D36}"/>
    <cellStyle name="Comma 4 2 4 2 2 6" xfId="6497" xr:uid="{73E3E5B8-BA80-46C9-A632-514CE63B01B9}"/>
    <cellStyle name="Comma 4 2 4 2 2 6 2" xfId="18785" xr:uid="{AFC22121-379A-40E6-93CD-20159D16EB60}"/>
    <cellStyle name="Comma 4 2 4 2 2 6 2 2" xfId="43361" xr:uid="{C8E26CEF-FE2F-407C-B7DA-68FDE907D192}"/>
    <cellStyle name="Comma 4 2 4 2 2 6 3" xfId="31073" xr:uid="{E2368A22-09EB-41CA-9421-FC8CC133734B}"/>
    <cellStyle name="Comma 4 2 4 2 2 7" xfId="12641" xr:uid="{A7DB4DE9-2ADA-4A0C-93E6-B6D3177126C9}"/>
    <cellStyle name="Comma 4 2 4 2 2 7 2" xfId="37217" xr:uid="{396D9ABB-B35F-4D3B-9C90-F2D07A68D1FD}"/>
    <cellStyle name="Comma 4 2 4 2 2 8" xfId="24929" xr:uid="{82C8AC9D-43D7-43C3-93FF-13AACC50FC98}"/>
    <cellStyle name="Comma 4 2 4 2 3" xfId="545" xr:uid="{77845127-D15E-448F-9026-6BF4E99BF6AB}"/>
    <cellStyle name="Comma 4 2 4 2 3 2" xfId="1313" xr:uid="{DF23F806-68B8-46F6-ACCE-CA42B1BF6A86}"/>
    <cellStyle name="Comma 4 2 4 2 3 2 2" xfId="2849" xr:uid="{9ECF1A0E-A6BA-429C-8305-A051FBD3BB87}"/>
    <cellStyle name="Comma 4 2 4 2 3 2 2 2" xfId="5921" xr:uid="{CE62EE31-9FC2-486E-824F-342F5F5C0CF2}"/>
    <cellStyle name="Comma 4 2 4 2 3 2 2 2 2" xfId="12065" xr:uid="{AF2494E3-73A3-4451-85D4-0FEAAC7DD148}"/>
    <cellStyle name="Comma 4 2 4 2 3 2 2 2 2 2" xfId="24353" xr:uid="{B5195FA7-42A0-46DF-8175-6FD73172987C}"/>
    <cellStyle name="Comma 4 2 4 2 3 2 2 2 2 2 2" xfId="48929" xr:uid="{3E1BA582-E9DA-4535-AF2D-0882EA5D627B}"/>
    <cellStyle name="Comma 4 2 4 2 3 2 2 2 2 3" xfId="36641" xr:uid="{BBDAC5FD-F3BD-46FA-8B43-35794F8903B1}"/>
    <cellStyle name="Comma 4 2 4 2 3 2 2 2 3" xfId="18209" xr:uid="{D0459513-7EAE-484E-A90F-105CE1945E2D}"/>
    <cellStyle name="Comma 4 2 4 2 3 2 2 2 3 2" xfId="42785" xr:uid="{E6636A99-2FB7-4C9A-846B-66FBF26CFAFD}"/>
    <cellStyle name="Comma 4 2 4 2 3 2 2 2 4" xfId="30497" xr:uid="{89F65FD9-4556-4490-8597-03E75F22DDF3}"/>
    <cellStyle name="Comma 4 2 4 2 3 2 2 3" xfId="8993" xr:uid="{E50F8BB9-5D89-44F6-BBF9-DF82C79DDA34}"/>
    <cellStyle name="Comma 4 2 4 2 3 2 2 3 2" xfId="21281" xr:uid="{62AA39EE-8AD5-45D2-9809-7A003101824A}"/>
    <cellStyle name="Comma 4 2 4 2 3 2 2 3 2 2" xfId="45857" xr:uid="{DF2BB91E-4496-4D71-9861-A6430C14E8D9}"/>
    <cellStyle name="Comma 4 2 4 2 3 2 2 3 3" xfId="33569" xr:uid="{EC67C2FF-97BC-44B0-902F-E46C21EA4AAE}"/>
    <cellStyle name="Comma 4 2 4 2 3 2 2 4" xfId="15137" xr:uid="{3DB1298D-D4B0-43B7-A5FF-96BDB85C5C08}"/>
    <cellStyle name="Comma 4 2 4 2 3 2 2 4 2" xfId="39713" xr:uid="{1B244223-91B8-46EB-AAE8-F371DBAA9025}"/>
    <cellStyle name="Comma 4 2 4 2 3 2 2 5" xfId="27425" xr:uid="{FDC5BC10-5E94-43B3-853A-30FAA8702DEB}"/>
    <cellStyle name="Comma 4 2 4 2 3 2 3" xfId="4385" xr:uid="{AB90B43A-DA78-4C90-8E72-A1B4CEA29683}"/>
    <cellStyle name="Comma 4 2 4 2 3 2 3 2" xfId="10529" xr:uid="{7CEADAAB-29B1-4119-B516-5322CBCE572B}"/>
    <cellStyle name="Comma 4 2 4 2 3 2 3 2 2" xfId="22817" xr:uid="{EB284B4E-35A5-4B39-AA31-4DDFFED0E851}"/>
    <cellStyle name="Comma 4 2 4 2 3 2 3 2 2 2" xfId="47393" xr:uid="{B8D67DE0-0B51-41FD-A1DE-766B608E7753}"/>
    <cellStyle name="Comma 4 2 4 2 3 2 3 2 3" xfId="35105" xr:uid="{8D4C84F9-8936-4250-A83B-1E9EB8E101CF}"/>
    <cellStyle name="Comma 4 2 4 2 3 2 3 3" xfId="16673" xr:uid="{27B3231B-2311-47D9-9129-52497A5A2FD9}"/>
    <cellStyle name="Comma 4 2 4 2 3 2 3 3 2" xfId="41249" xr:uid="{D4242F64-378A-4604-A937-71BB35F82E5F}"/>
    <cellStyle name="Comma 4 2 4 2 3 2 3 4" xfId="28961" xr:uid="{E33592F9-8324-40CC-B962-A3C1D8D41CC5}"/>
    <cellStyle name="Comma 4 2 4 2 3 2 4" xfId="7457" xr:uid="{139BF1C8-9C30-4EDC-8693-FAC40CD76433}"/>
    <cellStyle name="Comma 4 2 4 2 3 2 4 2" xfId="19745" xr:uid="{0206CE22-4DFE-422B-9079-7FDB20757BDB}"/>
    <cellStyle name="Comma 4 2 4 2 3 2 4 2 2" xfId="44321" xr:uid="{59BF5A14-38F0-453C-B130-44D2E4A1DADE}"/>
    <cellStyle name="Comma 4 2 4 2 3 2 4 3" xfId="32033" xr:uid="{C626220A-CB22-4A87-9330-F9476E509DB3}"/>
    <cellStyle name="Comma 4 2 4 2 3 2 5" xfId="13601" xr:uid="{59D697F2-3DFF-4AD0-AB92-80045BAD13FF}"/>
    <cellStyle name="Comma 4 2 4 2 3 2 5 2" xfId="38177" xr:uid="{A8092F1A-945A-496F-BB01-2BF4CB57A628}"/>
    <cellStyle name="Comma 4 2 4 2 3 2 6" xfId="25889" xr:uid="{DD992694-CFD8-460E-8874-89D5177B58B3}"/>
    <cellStyle name="Comma 4 2 4 2 3 3" xfId="2081" xr:uid="{178E4AA2-C998-463B-A8A6-46D1AB2DCA52}"/>
    <cellStyle name="Comma 4 2 4 2 3 3 2" xfId="5153" xr:uid="{BFC31FCA-6CB4-4C81-B4CC-BF03908776FA}"/>
    <cellStyle name="Comma 4 2 4 2 3 3 2 2" xfId="11297" xr:uid="{3592C90C-4283-4023-9590-3AB67ABE6375}"/>
    <cellStyle name="Comma 4 2 4 2 3 3 2 2 2" xfId="23585" xr:uid="{CDBA6E9E-BBD1-48F3-8FDA-53ACE419AAA5}"/>
    <cellStyle name="Comma 4 2 4 2 3 3 2 2 2 2" xfId="48161" xr:uid="{ADFB43AD-FC78-4896-9DD4-913F23A54C56}"/>
    <cellStyle name="Comma 4 2 4 2 3 3 2 2 3" xfId="35873" xr:uid="{031A0DC0-8181-47F6-8091-34EFFBF52AEF}"/>
    <cellStyle name="Comma 4 2 4 2 3 3 2 3" xfId="17441" xr:uid="{444B359E-3BDE-4DBB-93EE-BC28D88A6741}"/>
    <cellStyle name="Comma 4 2 4 2 3 3 2 3 2" xfId="42017" xr:uid="{E6A94F07-6D6A-4335-B46D-F7CB52E7FC38}"/>
    <cellStyle name="Comma 4 2 4 2 3 3 2 4" xfId="29729" xr:uid="{BE3B4F76-055D-40BF-A0C5-613643682500}"/>
    <cellStyle name="Comma 4 2 4 2 3 3 3" xfId="8225" xr:uid="{8A56EF59-9EF5-4EB1-A73A-C373EF0FDBF8}"/>
    <cellStyle name="Comma 4 2 4 2 3 3 3 2" xfId="20513" xr:uid="{56ACF67F-CB0F-47D0-847C-3853D521C4FD}"/>
    <cellStyle name="Comma 4 2 4 2 3 3 3 2 2" xfId="45089" xr:uid="{43BA0E54-3971-43F5-8927-34927A4899E5}"/>
    <cellStyle name="Comma 4 2 4 2 3 3 3 3" xfId="32801" xr:uid="{F6F96F43-75F8-4628-98AB-6CE69C52D38F}"/>
    <cellStyle name="Comma 4 2 4 2 3 3 4" xfId="14369" xr:uid="{D7E3EC94-BE55-44E8-8E3F-9184DAC654F1}"/>
    <cellStyle name="Comma 4 2 4 2 3 3 4 2" xfId="38945" xr:uid="{5054BE9E-7ED3-46AF-87A3-DE49C63F0181}"/>
    <cellStyle name="Comma 4 2 4 2 3 3 5" xfId="26657" xr:uid="{DD46DFF0-5DE1-4408-BE57-0AF66809A6ED}"/>
    <cellStyle name="Comma 4 2 4 2 3 4" xfId="3617" xr:uid="{5BBB259E-5D26-4498-AB4C-DABBC3778296}"/>
    <cellStyle name="Comma 4 2 4 2 3 4 2" xfId="9761" xr:uid="{EC1E6C2C-2BA0-4013-B8E4-841EB6ED03DE}"/>
    <cellStyle name="Comma 4 2 4 2 3 4 2 2" xfId="22049" xr:uid="{01C12D92-D743-4DA0-AC59-306D21F07B21}"/>
    <cellStyle name="Comma 4 2 4 2 3 4 2 2 2" xfId="46625" xr:uid="{6177C488-D5BB-47E7-A431-BFFB03735580}"/>
    <cellStyle name="Comma 4 2 4 2 3 4 2 3" xfId="34337" xr:uid="{4C5FBFBD-FB54-4F02-8F85-A206A0EC44A2}"/>
    <cellStyle name="Comma 4 2 4 2 3 4 3" xfId="15905" xr:uid="{BD21F368-74BE-4C45-AF84-6D626E441EAA}"/>
    <cellStyle name="Comma 4 2 4 2 3 4 3 2" xfId="40481" xr:uid="{D797702A-A42D-476B-8054-DD148EDA8DF3}"/>
    <cellStyle name="Comma 4 2 4 2 3 4 4" xfId="28193" xr:uid="{578AFCF4-219E-49A9-90E2-32C1FCBC6ACC}"/>
    <cellStyle name="Comma 4 2 4 2 3 5" xfId="6689" xr:uid="{86B565E6-E974-4B5F-8EA2-729C8F158307}"/>
    <cellStyle name="Comma 4 2 4 2 3 5 2" xfId="18977" xr:uid="{9F397996-B4E3-48BF-B86C-86E06ECF61CB}"/>
    <cellStyle name="Comma 4 2 4 2 3 5 2 2" xfId="43553" xr:uid="{6C1325F9-5757-4651-BBA8-ACADDAC40457}"/>
    <cellStyle name="Comma 4 2 4 2 3 5 3" xfId="31265" xr:uid="{C49A71A3-7BA3-41D0-94D6-D3322574F863}"/>
    <cellStyle name="Comma 4 2 4 2 3 6" xfId="12833" xr:uid="{56A06CFC-9AA3-451F-9582-B4995638E659}"/>
    <cellStyle name="Comma 4 2 4 2 3 6 2" xfId="37409" xr:uid="{E30D8804-60AD-44DE-995A-81AE2E325162}"/>
    <cellStyle name="Comma 4 2 4 2 3 7" xfId="25121" xr:uid="{288B6EB1-286F-470B-BDDD-233F6389422F}"/>
    <cellStyle name="Comma 4 2 4 2 4" xfId="929" xr:uid="{67623E81-3BB2-4441-8454-D7B5006B1D9F}"/>
    <cellStyle name="Comma 4 2 4 2 4 2" xfId="2465" xr:uid="{35EDFFE9-9614-4FD1-9EF9-9B8FEF6A5BC1}"/>
    <cellStyle name="Comma 4 2 4 2 4 2 2" xfId="5537" xr:uid="{32767BD0-B60A-425A-AB58-DE7DC5282934}"/>
    <cellStyle name="Comma 4 2 4 2 4 2 2 2" xfId="11681" xr:uid="{BEDE8A1F-CCD1-40FC-86BB-D8A697012692}"/>
    <cellStyle name="Comma 4 2 4 2 4 2 2 2 2" xfId="23969" xr:uid="{9FEB3C8E-2F16-4197-9491-26C1160515AC}"/>
    <cellStyle name="Comma 4 2 4 2 4 2 2 2 2 2" xfId="48545" xr:uid="{7A82D4F4-F95A-4F57-95A7-91C4A1BB67F2}"/>
    <cellStyle name="Comma 4 2 4 2 4 2 2 2 3" xfId="36257" xr:uid="{8C50E194-7CF5-4734-AB07-E9A794B32154}"/>
    <cellStyle name="Comma 4 2 4 2 4 2 2 3" xfId="17825" xr:uid="{359103ED-76B5-40E0-9F41-7825A75635FA}"/>
    <cellStyle name="Comma 4 2 4 2 4 2 2 3 2" xfId="42401" xr:uid="{11C423AA-1680-46F0-8184-5E04903436D7}"/>
    <cellStyle name="Comma 4 2 4 2 4 2 2 4" xfId="30113" xr:uid="{8AC9B6AA-FD7D-4C5B-9BDA-FC85462B007F}"/>
    <cellStyle name="Comma 4 2 4 2 4 2 3" xfId="8609" xr:uid="{06B4A77C-8D6F-4F4B-8753-D3DF1475AB6E}"/>
    <cellStyle name="Comma 4 2 4 2 4 2 3 2" xfId="20897" xr:uid="{261102CA-79D5-4FC5-ABDD-560C49B9025D}"/>
    <cellStyle name="Comma 4 2 4 2 4 2 3 2 2" xfId="45473" xr:uid="{CC923FFB-D7F1-468A-8C14-7E2E7ABA4BF3}"/>
    <cellStyle name="Comma 4 2 4 2 4 2 3 3" xfId="33185" xr:uid="{4F7BD25C-2CA3-45F7-9769-3FADF5A60580}"/>
    <cellStyle name="Comma 4 2 4 2 4 2 4" xfId="14753" xr:uid="{083AAD4A-223E-4386-96AB-B389840FC6B4}"/>
    <cellStyle name="Comma 4 2 4 2 4 2 4 2" xfId="39329" xr:uid="{CAD5345E-6B02-4655-A893-1F8DE75F1BFE}"/>
    <cellStyle name="Comma 4 2 4 2 4 2 5" xfId="27041" xr:uid="{230F4952-4173-41A6-AAEB-C983E16E06B3}"/>
    <cellStyle name="Comma 4 2 4 2 4 3" xfId="4001" xr:uid="{B6C34C2D-99A2-4F2B-9545-D750733BC698}"/>
    <cellStyle name="Comma 4 2 4 2 4 3 2" xfId="10145" xr:uid="{25645061-B642-4031-B7C0-F8E72A3FED5B}"/>
    <cellStyle name="Comma 4 2 4 2 4 3 2 2" xfId="22433" xr:uid="{4A00E7CB-4200-48B2-B86B-4F088626CE2F}"/>
    <cellStyle name="Comma 4 2 4 2 4 3 2 2 2" xfId="47009" xr:uid="{9A3EA32D-0F2C-4ABD-91EF-13CD4505617B}"/>
    <cellStyle name="Comma 4 2 4 2 4 3 2 3" xfId="34721" xr:uid="{748FF070-D9BE-41F8-A655-189E77108CEB}"/>
    <cellStyle name="Comma 4 2 4 2 4 3 3" xfId="16289" xr:uid="{42034C2B-9CE6-4DE9-818B-68E1E0B5848E}"/>
    <cellStyle name="Comma 4 2 4 2 4 3 3 2" xfId="40865" xr:uid="{2A1266D3-F2C5-44F5-8A75-08EAF3A0451B}"/>
    <cellStyle name="Comma 4 2 4 2 4 3 4" xfId="28577" xr:uid="{B12E8166-29A1-4B48-B4CC-4A6575201EDD}"/>
    <cellStyle name="Comma 4 2 4 2 4 4" xfId="7073" xr:uid="{C5F5BDE4-6D81-41D8-B8EE-B6BB6D5EEE41}"/>
    <cellStyle name="Comma 4 2 4 2 4 4 2" xfId="19361" xr:uid="{00EC7022-1C0D-4170-BE2B-845CD3F1EE6A}"/>
    <cellStyle name="Comma 4 2 4 2 4 4 2 2" xfId="43937" xr:uid="{7D18E3E3-8DE9-4F2B-A187-A497B2B2857D}"/>
    <cellStyle name="Comma 4 2 4 2 4 4 3" xfId="31649" xr:uid="{2B9AC999-F83C-4713-92A5-06CFBF9F389E}"/>
    <cellStyle name="Comma 4 2 4 2 4 5" xfId="13217" xr:uid="{752CB26F-AD75-4F1E-AE3D-A58D5FFE909D}"/>
    <cellStyle name="Comma 4 2 4 2 4 5 2" xfId="37793" xr:uid="{D6893D34-F0B1-4A2B-A4E2-8BA400FE1D17}"/>
    <cellStyle name="Comma 4 2 4 2 4 6" xfId="25505" xr:uid="{D4957D94-8CFE-4531-A77E-D394DFAF35EF}"/>
    <cellStyle name="Comma 4 2 4 2 5" xfId="1697" xr:uid="{7822A9F6-699D-4672-92A3-1FFBBAEDFBB3}"/>
    <cellStyle name="Comma 4 2 4 2 5 2" xfId="4769" xr:uid="{1B53AD0D-54B6-4916-95E6-6884D1073F5E}"/>
    <cellStyle name="Comma 4 2 4 2 5 2 2" xfId="10913" xr:uid="{DB2DDE8F-EC12-4B70-9943-3EA6F033A89B}"/>
    <cellStyle name="Comma 4 2 4 2 5 2 2 2" xfId="23201" xr:uid="{103FE047-4357-4745-A010-91675FBFC17E}"/>
    <cellStyle name="Comma 4 2 4 2 5 2 2 2 2" xfId="47777" xr:uid="{C953616B-C9A1-470D-BEFC-96E75BAD09CD}"/>
    <cellStyle name="Comma 4 2 4 2 5 2 2 3" xfId="35489" xr:uid="{ED003B1C-EA41-446E-BD86-C2D847AF5864}"/>
    <cellStyle name="Comma 4 2 4 2 5 2 3" xfId="17057" xr:uid="{E8A5CF49-7716-4263-89FD-0A07A9B094C8}"/>
    <cellStyle name="Comma 4 2 4 2 5 2 3 2" xfId="41633" xr:uid="{25D129F8-5EE9-406A-B0DD-880631B537FF}"/>
    <cellStyle name="Comma 4 2 4 2 5 2 4" xfId="29345" xr:uid="{5B068C80-BC0C-4662-A0B8-B28AC227BBB8}"/>
    <cellStyle name="Comma 4 2 4 2 5 3" xfId="7841" xr:uid="{EFF6C884-D4C4-4B3F-BFA5-015D0F2BE4E1}"/>
    <cellStyle name="Comma 4 2 4 2 5 3 2" xfId="20129" xr:uid="{6485155B-540B-484F-BDC1-7E0CBD17F51D}"/>
    <cellStyle name="Comma 4 2 4 2 5 3 2 2" xfId="44705" xr:uid="{E60C5877-B165-43DE-8B71-736B5A689CEF}"/>
    <cellStyle name="Comma 4 2 4 2 5 3 3" xfId="32417" xr:uid="{4DDD430D-048B-4257-B450-A3C03115196A}"/>
    <cellStyle name="Comma 4 2 4 2 5 4" xfId="13985" xr:uid="{24AAE0AF-C3EF-4CA0-9358-26F911C3FA89}"/>
    <cellStyle name="Comma 4 2 4 2 5 4 2" xfId="38561" xr:uid="{2EDC9D59-9949-4D1E-B302-86834CCDFDA3}"/>
    <cellStyle name="Comma 4 2 4 2 5 5" xfId="26273" xr:uid="{DE3A7BB9-A47E-488B-85E0-DF52A990AA46}"/>
    <cellStyle name="Comma 4 2 4 2 6" xfId="3233" xr:uid="{672337B0-1038-44B6-B949-A8D807B958F1}"/>
    <cellStyle name="Comma 4 2 4 2 6 2" xfId="9377" xr:uid="{CCBCCD90-F131-44F8-B0C6-D2AE08DE6796}"/>
    <cellStyle name="Comma 4 2 4 2 6 2 2" xfId="21665" xr:uid="{A3490973-1067-4328-8C4D-6ED613EA8BD1}"/>
    <cellStyle name="Comma 4 2 4 2 6 2 2 2" xfId="46241" xr:uid="{1A96C370-E3D5-4157-86DB-C96DE1870AC1}"/>
    <cellStyle name="Comma 4 2 4 2 6 2 3" xfId="33953" xr:uid="{D6978952-9F8B-4D12-B79F-97324DA3D06A}"/>
    <cellStyle name="Comma 4 2 4 2 6 3" xfId="15521" xr:uid="{F2371359-B9EC-4475-88B3-405F0BEA7C83}"/>
    <cellStyle name="Comma 4 2 4 2 6 3 2" xfId="40097" xr:uid="{5399D63D-02D0-4237-86C6-717BE9D5920B}"/>
    <cellStyle name="Comma 4 2 4 2 6 4" xfId="27809" xr:uid="{B505E2CE-11FC-4B1E-8E44-30B480DD12D9}"/>
    <cellStyle name="Comma 4 2 4 2 7" xfId="6305" xr:uid="{2E71FB03-5641-44D0-B0FB-FDD231A6B8F0}"/>
    <cellStyle name="Comma 4 2 4 2 7 2" xfId="18593" xr:uid="{0FBE5509-E2C6-4EBD-812A-B65F6E3454BD}"/>
    <cellStyle name="Comma 4 2 4 2 7 2 2" xfId="43169" xr:uid="{5BDEA200-AA66-4DAC-B2F2-811560B76A4C}"/>
    <cellStyle name="Comma 4 2 4 2 7 3" xfId="30881" xr:uid="{5E4EDB56-7594-42F3-AB9E-C239AA08BA87}"/>
    <cellStyle name="Comma 4 2 4 2 8" xfId="12449" xr:uid="{B04A6377-B6D7-41A4-BBCD-9F7F76F2555A}"/>
    <cellStyle name="Comma 4 2 4 2 8 2" xfId="37025" xr:uid="{1A05E868-DE01-40E3-8AD6-E1BFDDDAB0D6}"/>
    <cellStyle name="Comma 4 2 4 2 9" xfId="24737" xr:uid="{F41C0513-6277-4F98-AA0F-CF2FE4CDF573}"/>
    <cellStyle name="Comma 4 2 4 3" xfId="257" xr:uid="{836EE352-58C1-4B41-B8FA-A331932CF9AB}"/>
    <cellStyle name="Comma 4 2 4 3 2" xfId="641" xr:uid="{EF617325-961F-43BA-86B4-A382905E73B4}"/>
    <cellStyle name="Comma 4 2 4 3 2 2" xfId="1409" xr:uid="{4415065E-BFEC-4B50-BB6E-E2AD797DD741}"/>
    <cellStyle name="Comma 4 2 4 3 2 2 2" xfId="2945" xr:uid="{046F4AB1-AC88-4DA2-A09F-A91F7642F91B}"/>
    <cellStyle name="Comma 4 2 4 3 2 2 2 2" xfId="6017" xr:uid="{30B471FF-78EE-4B95-827C-0B30D8545406}"/>
    <cellStyle name="Comma 4 2 4 3 2 2 2 2 2" xfId="12161" xr:uid="{50DBD5D7-84D1-4F19-B34E-BBBC08B0B09B}"/>
    <cellStyle name="Comma 4 2 4 3 2 2 2 2 2 2" xfId="24449" xr:uid="{7482D4D2-0EEC-40EE-8C5E-614AD9B14C2B}"/>
    <cellStyle name="Comma 4 2 4 3 2 2 2 2 2 2 2" xfId="49025" xr:uid="{208783E4-E2A7-44E5-9387-252D98E8F4B9}"/>
    <cellStyle name="Comma 4 2 4 3 2 2 2 2 2 3" xfId="36737" xr:uid="{53003947-6A2B-47B4-B398-9B9956C376B0}"/>
    <cellStyle name="Comma 4 2 4 3 2 2 2 2 3" xfId="18305" xr:uid="{DCB9F34F-79F3-4FE2-82C1-B48596FDCC37}"/>
    <cellStyle name="Comma 4 2 4 3 2 2 2 2 3 2" xfId="42881" xr:uid="{E5FD595C-BC2B-4374-A53C-7E174CBA9BBA}"/>
    <cellStyle name="Comma 4 2 4 3 2 2 2 2 4" xfId="30593" xr:uid="{61C93045-C858-463B-A036-90BE894EF9FC}"/>
    <cellStyle name="Comma 4 2 4 3 2 2 2 3" xfId="9089" xr:uid="{A5C5F5DF-26C6-4860-928A-A48745827762}"/>
    <cellStyle name="Comma 4 2 4 3 2 2 2 3 2" xfId="21377" xr:uid="{196A4E11-BD4B-45E3-BA2C-119EC3B418E6}"/>
    <cellStyle name="Comma 4 2 4 3 2 2 2 3 2 2" xfId="45953" xr:uid="{AB063608-7662-49A2-8760-2ABED77DD935}"/>
    <cellStyle name="Comma 4 2 4 3 2 2 2 3 3" xfId="33665" xr:uid="{29EDBBB0-9990-47BA-BCBD-3018CA8AD5C5}"/>
    <cellStyle name="Comma 4 2 4 3 2 2 2 4" xfId="15233" xr:uid="{EB76B663-05CD-44E6-91DF-72ACABEAF37D}"/>
    <cellStyle name="Comma 4 2 4 3 2 2 2 4 2" xfId="39809" xr:uid="{12B956A6-96CF-4D37-984F-AED948AC83B4}"/>
    <cellStyle name="Comma 4 2 4 3 2 2 2 5" xfId="27521" xr:uid="{87879D13-3163-40A1-907E-DD5220020373}"/>
    <cellStyle name="Comma 4 2 4 3 2 2 3" xfId="4481" xr:uid="{6BE702CF-1D0B-48D5-9DD1-4630A318AE20}"/>
    <cellStyle name="Comma 4 2 4 3 2 2 3 2" xfId="10625" xr:uid="{86D5B63A-CC43-46F8-96DE-A2793CE27C62}"/>
    <cellStyle name="Comma 4 2 4 3 2 2 3 2 2" xfId="22913" xr:uid="{65F14F5A-BD47-4EDC-82B5-5E21580EC392}"/>
    <cellStyle name="Comma 4 2 4 3 2 2 3 2 2 2" xfId="47489" xr:uid="{B7370921-43F5-4540-8835-B1FA937EF8A6}"/>
    <cellStyle name="Comma 4 2 4 3 2 2 3 2 3" xfId="35201" xr:uid="{A1EE5DEE-622D-4A66-A144-BDB8482102D8}"/>
    <cellStyle name="Comma 4 2 4 3 2 2 3 3" xfId="16769" xr:uid="{CF21C0F0-2FB9-473B-A7E5-150F056CE72A}"/>
    <cellStyle name="Comma 4 2 4 3 2 2 3 3 2" xfId="41345" xr:uid="{6A5DC2D0-EF29-4273-8799-299C42327E5A}"/>
    <cellStyle name="Comma 4 2 4 3 2 2 3 4" xfId="29057" xr:uid="{93C37D9E-435F-4A79-BA16-90AFB4E4EDFA}"/>
    <cellStyle name="Comma 4 2 4 3 2 2 4" xfId="7553" xr:uid="{A8C1FEE1-F065-413B-857E-96CC9D900FD4}"/>
    <cellStyle name="Comma 4 2 4 3 2 2 4 2" xfId="19841" xr:uid="{A2BD0020-95ED-4287-BD9C-9C20D97DFE13}"/>
    <cellStyle name="Comma 4 2 4 3 2 2 4 2 2" xfId="44417" xr:uid="{38EAF7FE-24CD-4440-900C-D50E734C22EE}"/>
    <cellStyle name="Comma 4 2 4 3 2 2 4 3" xfId="32129" xr:uid="{5FA5AF5D-D5D9-4522-ADA9-8A5F0DC5D663}"/>
    <cellStyle name="Comma 4 2 4 3 2 2 5" xfId="13697" xr:uid="{F92ADFE6-3E66-457C-86D0-7BDFE2E89184}"/>
    <cellStyle name="Comma 4 2 4 3 2 2 5 2" xfId="38273" xr:uid="{C6A098F3-F8BA-4A95-908B-A022309D55E3}"/>
    <cellStyle name="Comma 4 2 4 3 2 2 6" xfId="25985" xr:uid="{A3EFC477-B816-44E6-B34F-EAD0F25CDFC3}"/>
    <cellStyle name="Comma 4 2 4 3 2 3" xfId="2177" xr:uid="{0DE4A8AD-ED3A-48B8-BB63-E5721F5A652A}"/>
    <cellStyle name="Comma 4 2 4 3 2 3 2" xfId="5249" xr:uid="{1030DD5D-DE3B-4032-A1C9-65CAFB792F49}"/>
    <cellStyle name="Comma 4 2 4 3 2 3 2 2" xfId="11393" xr:uid="{215F9EEA-C686-46BA-9907-B865259D79B6}"/>
    <cellStyle name="Comma 4 2 4 3 2 3 2 2 2" xfId="23681" xr:uid="{79ED8A8F-FD24-4714-8049-860622549FE4}"/>
    <cellStyle name="Comma 4 2 4 3 2 3 2 2 2 2" xfId="48257" xr:uid="{82DD8D9A-0163-4536-BB33-0DF69839D42F}"/>
    <cellStyle name="Comma 4 2 4 3 2 3 2 2 3" xfId="35969" xr:uid="{4D8DB7F9-9361-4119-A3E0-38645FAA267B}"/>
    <cellStyle name="Comma 4 2 4 3 2 3 2 3" xfId="17537" xr:uid="{46F032D2-5C05-49C6-9A46-478267228E9D}"/>
    <cellStyle name="Comma 4 2 4 3 2 3 2 3 2" xfId="42113" xr:uid="{7F892E1A-6528-44BD-8521-04A7187EA75E}"/>
    <cellStyle name="Comma 4 2 4 3 2 3 2 4" xfId="29825" xr:uid="{FDBB6689-B2F3-49C5-A50B-37E1E7B60322}"/>
    <cellStyle name="Comma 4 2 4 3 2 3 3" xfId="8321" xr:uid="{26B4B1CE-6064-475B-9A76-42354A6C8208}"/>
    <cellStyle name="Comma 4 2 4 3 2 3 3 2" xfId="20609" xr:uid="{CD5E4B46-EBA2-4DC7-B6B9-15C288989C99}"/>
    <cellStyle name="Comma 4 2 4 3 2 3 3 2 2" xfId="45185" xr:uid="{0B186CE5-DF4E-4458-9C39-B38CCAB3F98C}"/>
    <cellStyle name="Comma 4 2 4 3 2 3 3 3" xfId="32897" xr:uid="{CACC3F10-F878-4545-842C-CF47CB825102}"/>
    <cellStyle name="Comma 4 2 4 3 2 3 4" xfId="14465" xr:uid="{F8E63F0B-BA91-4A8C-9358-5FB6D7D4ED72}"/>
    <cellStyle name="Comma 4 2 4 3 2 3 4 2" xfId="39041" xr:uid="{D73B6819-84D6-4599-BF39-324707704A19}"/>
    <cellStyle name="Comma 4 2 4 3 2 3 5" xfId="26753" xr:uid="{6F9E5CC2-8AF0-4E19-B349-DC0FD25308FC}"/>
    <cellStyle name="Comma 4 2 4 3 2 4" xfId="3713" xr:uid="{4E7EB190-8C79-4ABC-A7F5-946BC04A544C}"/>
    <cellStyle name="Comma 4 2 4 3 2 4 2" xfId="9857" xr:uid="{C7BF2F61-11C3-4A68-9777-00D44BD3254A}"/>
    <cellStyle name="Comma 4 2 4 3 2 4 2 2" xfId="22145" xr:uid="{4189F7CF-B860-4169-8541-372E0BA6EABB}"/>
    <cellStyle name="Comma 4 2 4 3 2 4 2 2 2" xfId="46721" xr:uid="{D7697E85-4E4E-49E5-8263-3B1F96B0946F}"/>
    <cellStyle name="Comma 4 2 4 3 2 4 2 3" xfId="34433" xr:uid="{505F4652-3F9E-4A15-8AD7-5A921DB7113B}"/>
    <cellStyle name="Comma 4 2 4 3 2 4 3" xfId="16001" xr:uid="{F192BB19-443E-4140-AA35-CFCC0C72AF13}"/>
    <cellStyle name="Comma 4 2 4 3 2 4 3 2" xfId="40577" xr:uid="{836FA7CD-B466-40CE-8ADA-80B902D435A3}"/>
    <cellStyle name="Comma 4 2 4 3 2 4 4" xfId="28289" xr:uid="{EB4A22F9-7321-4870-965E-BD67D17E1B43}"/>
    <cellStyle name="Comma 4 2 4 3 2 5" xfId="6785" xr:uid="{12F6F24E-3D03-4588-8459-F722B58AEAD3}"/>
    <cellStyle name="Comma 4 2 4 3 2 5 2" xfId="19073" xr:uid="{1E15EC6D-2B67-4CA9-8987-AD52B96F9209}"/>
    <cellStyle name="Comma 4 2 4 3 2 5 2 2" xfId="43649" xr:uid="{2B14FBC1-9974-4B85-B4C8-C019009B699A}"/>
    <cellStyle name="Comma 4 2 4 3 2 5 3" xfId="31361" xr:uid="{3F5C892E-406D-4E7B-A9F6-1C7DF0CD7484}"/>
    <cellStyle name="Comma 4 2 4 3 2 6" xfId="12929" xr:uid="{3FF0A6B6-426A-485B-AFBE-5B315E1BC115}"/>
    <cellStyle name="Comma 4 2 4 3 2 6 2" xfId="37505" xr:uid="{CD754B0D-6C86-429E-8C30-85AA2AFA976E}"/>
    <cellStyle name="Comma 4 2 4 3 2 7" xfId="25217" xr:uid="{E0A2EFEC-B7A9-43A8-8A22-56BE4426F7DB}"/>
    <cellStyle name="Comma 4 2 4 3 3" xfId="1025" xr:uid="{0444A09A-5CDC-400F-A5C8-5E0AE9ACC5F8}"/>
    <cellStyle name="Comma 4 2 4 3 3 2" xfId="2561" xr:uid="{5B60B5D0-BF56-4068-BEF8-C2D057FED960}"/>
    <cellStyle name="Comma 4 2 4 3 3 2 2" xfId="5633" xr:uid="{E70009DE-23E5-4CCE-B01B-A852534E050F}"/>
    <cellStyle name="Comma 4 2 4 3 3 2 2 2" xfId="11777" xr:uid="{D06E2207-6D3B-4569-93A4-0F7F5F60D79E}"/>
    <cellStyle name="Comma 4 2 4 3 3 2 2 2 2" xfId="24065" xr:uid="{4E79362A-53F5-4474-BBEF-F19017DACDC4}"/>
    <cellStyle name="Comma 4 2 4 3 3 2 2 2 2 2" xfId="48641" xr:uid="{05255805-17F0-47DC-A342-4A3131F25C7A}"/>
    <cellStyle name="Comma 4 2 4 3 3 2 2 2 3" xfId="36353" xr:uid="{0C4A2A7A-58FB-48F3-B101-C5330921DAAB}"/>
    <cellStyle name="Comma 4 2 4 3 3 2 2 3" xfId="17921" xr:uid="{174BA3F2-DBFD-42E9-97B6-D7EA1FB1D967}"/>
    <cellStyle name="Comma 4 2 4 3 3 2 2 3 2" xfId="42497" xr:uid="{FC39D461-5171-4F7F-A98F-4CD96E84305E}"/>
    <cellStyle name="Comma 4 2 4 3 3 2 2 4" xfId="30209" xr:uid="{ABE00AF6-24BE-4D45-BB1D-A926C9F8C6BF}"/>
    <cellStyle name="Comma 4 2 4 3 3 2 3" xfId="8705" xr:uid="{E246D6B3-2050-4FDB-8076-1AFE12053DE1}"/>
    <cellStyle name="Comma 4 2 4 3 3 2 3 2" xfId="20993" xr:uid="{60BE01A8-0106-4CEB-A451-B10C530D497A}"/>
    <cellStyle name="Comma 4 2 4 3 3 2 3 2 2" xfId="45569" xr:uid="{2B43AA5F-0622-4E65-A458-F8408B22D6F7}"/>
    <cellStyle name="Comma 4 2 4 3 3 2 3 3" xfId="33281" xr:uid="{E9C8498B-2FA6-41B7-B338-A555B3ECAA72}"/>
    <cellStyle name="Comma 4 2 4 3 3 2 4" xfId="14849" xr:uid="{14105FE4-77AA-4FE4-9555-C3BC986FFBC1}"/>
    <cellStyle name="Comma 4 2 4 3 3 2 4 2" xfId="39425" xr:uid="{387CB7D4-54F0-44D1-90BF-79892AADEC8A}"/>
    <cellStyle name="Comma 4 2 4 3 3 2 5" xfId="27137" xr:uid="{0648D8B5-504D-4E95-92C4-A2A88542BC24}"/>
    <cellStyle name="Comma 4 2 4 3 3 3" xfId="4097" xr:uid="{409C79E4-B929-49EC-8287-CC4A218A66BF}"/>
    <cellStyle name="Comma 4 2 4 3 3 3 2" xfId="10241" xr:uid="{0E9A6530-46A6-47A6-96E8-AE8B78557D7F}"/>
    <cellStyle name="Comma 4 2 4 3 3 3 2 2" xfId="22529" xr:uid="{49184C9C-0F5B-446D-ABA3-C075FAB00186}"/>
    <cellStyle name="Comma 4 2 4 3 3 3 2 2 2" xfId="47105" xr:uid="{773E04C6-A91D-47D3-9463-E710DC7F372E}"/>
    <cellStyle name="Comma 4 2 4 3 3 3 2 3" xfId="34817" xr:uid="{CB56FA3D-4E96-4EF4-83F9-3B997F2ACB32}"/>
    <cellStyle name="Comma 4 2 4 3 3 3 3" xfId="16385" xr:uid="{D603B08E-6C74-4614-BA42-75F4FBB4147C}"/>
    <cellStyle name="Comma 4 2 4 3 3 3 3 2" xfId="40961" xr:uid="{EEF5A888-52B1-4C02-BB7B-E302F76D3E85}"/>
    <cellStyle name="Comma 4 2 4 3 3 3 4" xfId="28673" xr:uid="{64550B99-00AB-4B4D-9938-F55015F7349A}"/>
    <cellStyle name="Comma 4 2 4 3 3 4" xfId="7169" xr:uid="{D15E1123-1EE1-40D7-9AA9-3E74879676B0}"/>
    <cellStyle name="Comma 4 2 4 3 3 4 2" xfId="19457" xr:uid="{C5499411-0160-4A1A-A257-B5D0A3369375}"/>
    <cellStyle name="Comma 4 2 4 3 3 4 2 2" xfId="44033" xr:uid="{8179AA6E-52BD-40AF-B049-01AE1065D176}"/>
    <cellStyle name="Comma 4 2 4 3 3 4 3" xfId="31745" xr:uid="{4B6B546E-C65B-4ED8-99F9-DED0C5428876}"/>
    <cellStyle name="Comma 4 2 4 3 3 5" xfId="13313" xr:uid="{19F1794E-1071-4CDF-A4D7-32BD09374F91}"/>
    <cellStyle name="Comma 4 2 4 3 3 5 2" xfId="37889" xr:uid="{EA6173E9-F452-418C-BA1D-766CFD8904E9}"/>
    <cellStyle name="Comma 4 2 4 3 3 6" xfId="25601" xr:uid="{DAA4A39B-6DF1-4188-BAEC-1FB305C8B398}"/>
    <cellStyle name="Comma 4 2 4 3 4" xfId="1793" xr:uid="{320D45E2-30AB-4121-962F-BDB000EBAF82}"/>
    <cellStyle name="Comma 4 2 4 3 4 2" xfId="4865" xr:uid="{1F90A160-4951-48DB-8817-862BA7BC4A98}"/>
    <cellStyle name="Comma 4 2 4 3 4 2 2" xfId="11009" xr:uid="{CA2754E5-7F6C-45DC-9CB9-872D3DFBE183}"/>
    <cellStyle name="Comma 4 2 4 3 4 2 2 2" xfId="23297" xr:uid="{6561AE3A-BE59-4F30-A245-D01F0D8649E1}"/>
    <cellStyle name="Comma 4 2 4 3 4 2 2 2 2" xfId="47873" xr:uid="{2458CDB2-6D73-4077-ADB5-413C0635B2EB}"/>
    <cellStyle name="Comma 4 2 4 3 4 2 2 3" xfId="35585" xr:uid="{449D9BB9-6BD9-4AF0-B791-323A819C9DF3}"/>
    <cellStyle name="Comma 4 2 4 3 4 2 3" xfId="17153" xr:uid="{167D6C2E-E8F2-416D-AEE6-0FFC7D9E85DD}"/>
    <cellStyle name="Comma 4 2 4 3 4 2 3 2" xfId="41729" xr:uid="{0CBD9357-76E5-40AA-8FF7-03AE04F15B5C}"/>
    <cellStyle name="Comma 4 2 4 3 4 2 4" xfId="29441" xr:uid="{DFD9DF7E-7533-40FB-88FF-38C690781DE5}"/>
    <cellStyle name="Comma 4 2 4 3 4 3" xfId="7937" xr:uid="{C2655DD4-B44A-446B-8281-C8A39C7EAD0B}"/>
    <cellStyle name="Comma 4 2 4 3 4 3 2" xfId="20225" xr:uid="{10680E85-6E31-45C7-BDC6-88167A5E130E}"/>
    <cellStyle name="Comma 4 2 4 3 4 3 2 2" xfId="44801" xr:uid="{F8FDE97D-2A4F-47E5-9A17-99026526DFEA}"/>
    <cellStyle name="Comma 4 2 4 3 4 3 3" xfId="32513" xr:uid="{C69B747B-0EFE-44AC-A063-823C886DD3B3}"/>
    <cellStyle name="Comma 4 2 4 3 4 4" xfId="14081" xr:uid="{4E572E1E-FA1B-43EF-A09A-C0489E175453}"/>
    <cellStyle name="Comma 4 2 4 3 4 4 2" xfId="38657" xr:uid="{9449CEBF-4939-4F78-BBE2-958DB7B2AD8B}"/>
    <cellStyle name="Comma 4 2 4 3 4 5" xfId="26369" xr:uid="{7AD3FE2D-61AD-4982-8BBE-0A04AA7EACB6}"/>
    <cellStyle name="Comma 4 2 4 3 5" xfId="3329" xr:uid="{9DA254D4-DA70-4ABF-82A0-676EB970FB17}"/>
    <cellStyle name="Comma 4 2 4 3 5 2" xfId="9473" xr:uid="{79D20459-8D9A-4BB1-9B66-1A9AAC8911B0}"/>
    <cellStyle name="Comma 4 2 4 3 5 2 2" xfId="21761" xr:uid="{31E6D573-0414-4A43-BE4C-88D5C92BCE19}"/>
    <cellStyle name="Comma 4 2 4 3 5 2 2 2" xfId="46337" xr:uid="{A39490FB-C980-4F8E-A90D-1705D46C9C44}"/>
    <cellStyle name="Comma 4 2 4 3 5 2 3" xfId="34049" xr:uid="{71911258-D557-4CBC-8B10-1228D90809B4}"/>
    <cellStyle name="Comma 4 2 4 3 5 3" xfId="15617" xr:uid="{F6FC0977-C9E7-4A2A-842A-BCFA85E30DD6}"/>
    <cellStyle name="Comma 4 2 4 3 5 3 2" xfId="40193" xr:uid="{06B73C58-7A8C-4603-9B76-CB7D9C0714FF}"/>
    <cellStyle name="Comma 4 2 4 3 5 4" xfId="27905" xr:uid="{CE8215CF-B558-403C-AE34-2330FA397A32}"/>
    <cellStyle name="Comma 4 2 4 3 6" xfId="6401" xr:uid="{D7E48E6F-4962-4FC9-AD62-40745A6FDAC6}"/>
    <cellStyle name="Comma 4 2 4 3 6 2" xfId="18689" xr:uid="{A5872305-98CF-4A76-8DAA-A1F4031C6AFE}"/>
    <cellStyle name="Comma 4 2 4 3 6 2 2" xfId="43265" xr:uid="{C128CDE3-7886-46B9-8112-C906C2CE9E6A}"/>
    <cellStyle name="Comma 4 2 4 3 6 3" xfId="30977" xr:uid="{F723AA53-DB1E-4343-AE7C-CC4730118D07}"/>
    <cellStyle name="Comma 4 2 4 3 7" xfId="12545" xr:uid="{4C037A18-1CA6-4194-B346-9B53B3CEDC68}"/>
    <cellStyle name="Comma 4 2 4 3 7 2" xfId="37121" xr:uid="{022D2843-C3D1-4759-B402-260756DF0B7B}"/>
    <cellStyle name="Comma 4 2 4 3 8" xfId="24833" xr:uid="{FA62DB69-E1E6-4A7C-8831-C4FD92790572}"/>
    <cellStyle name="Comma 4 2 4 4" xfId="449" xr:uid="{6BC8C5FD-69B0-463A-8A29-7E0D80826C21}"/>
    <cellStyle name="Comma 4 2 4 4 2" xfId="1217" xr:uid="{31DA54C9-2706-48B4-9319-D7F8D420D580}"/>
    <cellStyle name="Comma 4 2 4 4 2 2" xfId="2753" xr:uid="{2DD87C67-1C20-4418-95D3-C06777929728}"/>
    <cellStyle name="Comma 4 2 4 4 2 2 2" xfId="5825" xr:uid="{98973196-4DC8-4488-8A90-CE86177E691C}"/>
    <cellStyle name="Comma 4 2 4 4 2 2 2 2" xfId="11969" xr:uid="{EA46A728-A028-4E70-8C64-862501226FA6}"/>
    <cellStyle name="Comma 4 2 4 4 2 2 2 2 2" xfId="24257" xr:uid="{F319A0CF-D196-4A60-860E-0706C346695F}"/>
    <cellStyle name="Comma 4 2 4 4 2 2 2 2 2 2" xfId="48833" xr:uid="{F6799AD1-42FF-4148-9978-7279015D52D2}"/>
    <cellStyle name="Comma 4 2 4 4 2 2 2 2 3" xfId="36545" xr:uid="{7FE4139A-634C-4ADE-9225-C24FAF4DFDBB}"/>
    <cellStyle name="Comma 4 2 4 4 2 2 2 3" xfId="18113" xr:uid="{6BAA18E5-50CD-4EB2-BD33-56BF481F91D8}"/>
    <cellStyle name="Comma 4 2 4 4 2 2 2 3 2" xfId="42689" xr:uid="{C49023E5-05BB-4C21-8D89-13207562C8E1}"/>
    <cellStyle name="Comma 4 2 4 4 2 2 2 4" xfId="30401" xr:uid="{F3E28083-3EDE-47C4-B2CA-97B50B521883}"/>
    <cellStyle name="Comma 4 2 4 4 2 2 3" xfId="8897" xr:uid="{D7DCE77A-18C4-44F2-BB5E-7BE66900A009}"/>
    <cellStyle name="Comma 4 2 4 4 2 2 3 2" xfId="21185" xr:uid="{F263381A-D616-47D3-8BDA-06B071A53338}"/>
    <cellStyle name="Comma 4 2 4 4 2 2 3 2 2" xfId="45761" xr:uid="{8CC13134-169D-46B7-87B7-81E5F28B2AF0}"/>
    <cellStyle name="Comma 4 2 4 4 2 2 3 3" xfId="33473" xr:uid="{99FF04E7-72AB-4C63-9BC1-7B1A7CDD18F6}"/>
    <cellStyle name="Comma 4 2 4 4 2 2 4" xfId="15041" xr:uid="{9632EEA2-0BEB-46D0-9D70-F9EC2CECABD7}"/>
    <cellStyle name="Comma 4 2 4 4 2 2 4 2" xfId="39617" xr:uid="{584CBFEF-B746-4089-A60F-86A07EFEB59F}"/>
    <cellStyle name="Comma 4 2 4 4 2 2 5" xfId="27329" xr:uid="{D56DC1F7-0C98-4366-B234-D1F3E4EE05C7}"/>
    <cellStyle name="Comma 4 2 4 4 2 3" xfId="4289" xr:uid="{700B505E-ACE9-41CD-B543-24BAC3F22AF7}"/>
    <cellStyle name="Comma 4 2 4 4 2 3 2" xfId="10433" xr:uid="{695662CC-A23F-4FBA-BE31-7C2731A3A92E}"/>
    <cellStyle name="Comma 4 2 4 4 2 3 2 2" xfId="22721" xr:uid="{EE12CCA4-17C9-415C-986B-4A5B1FE93F7F}"/>
    <cellStyle name="Comma 4 2 4 4 2 3 2 2 2" xfId="47297" xr:uid="{55BED07C-5377-4FB3-B97C-514349E0214D}"/>
    <cellStyle name="Comma 4 2 4 4 2 3 2 3" xfId="35009" xr:uid="{78C28441-B452-460F-80B8-94A889EA1EE0}"/>
    <cellStyle name="Comma 4 2 4 4 2 3 3" xfId="16577" xr:uid="{8600A978-44B6-4FCA-8F37-E6F777572DB4}"/>
    <cellStyle name="Comma 4 2 4 4 2 3 3 2" xfId="41153" xr:uid="{40B0FE1F-15EA-4B2A-88E4-72B94E7B2B96}"/>
    <cellStyle name="Comma 4 2 4 4 2 3 4" xfId="28865" xr:uid="{9233B393-5F08-4BE2-86C5-B87682B50BA6}"/>
    <cellStyle name="Comma 4 2 4 4 2 4" xfId="7361" xr:uid="{A27D9DF5-5477-46C7-AF00-1BC882079E9E}"/>
    <cellStyle name="Comma 4 2 4 4 2 4 2" xfId="19649" xr:uid="{392FA916-9445-4FCB-8CA2-A9DF50C25886}"/>
    <cellStyle name="Comma 4 2 4 4 2 4 2 2" xfId="44225" xr:uid="{4CDA6E84-11AE-4D9E-9D56-E33CD9B48903}"/>
    <cellStyle name="Comma 4 2 4 4 2 4 3" xfId="31937" xr:uid="{0078A539-2C4E-44F9-AEB6-81C623CE9AA6}"/>
    <cellStyle name="Comma 4 2 4 4 2 5" xfId="13505" xr:uid="{87FFAA5D-87F7-4970-96D0-CF36C275C54E}"/>
    <cellStyle name="Comma 4 2 4 4 2 5 2" xfId="38081" xr:uid="{25001D0F-C185-4528-BFAD-18ED0055E784}"/>
    <cellStyle name="Comma 4 2 4 4 2 6" xfId="25793" xr:uid="{7CAB9E03-E08D-4E97-9611-BCC44FC6D15E}"/>
    <cellStyle name="Comma 4 2 4 4 3" xfId="1985" xr:uid="{C316B115-E605-4358-8978-EB154F6C2493}"/>
    <cellStyle name="Comma 4 2 4 4 3 2" xfId="5057" xr:uid="{6365311E-FAA7-4A89-BF43-A84E596E7F37}"/>
    <cellStyle name="Comma 4 2 4 4 3 2 2" xfId="11201" xr:uid="{608D3A37-6C59-4EE3-9767-6E39561315BF}"/>
    <cellStyle name="Comma 4 2 4 4 3 2 2 2" xfId="23489" xr:uid="{7AB43BE0-41F0-4F30-B1FA-17718F2D010F}"/>
    <cellStyle name="Comma 4 2 4 4 3 2 2 2 2" xfId="48065" xr:uid="{29705E05-EBF6-47ED-9B03-419A7756BC15}"/>
    <cellStyle name="Comma 4 2 4 4 3 2 2 3" xfId="35777" xr:uid="{A4FB0670-AC84-422D-A641-B242BBA4F240}"/>
    <cellStyle name="Comma 4 2 4 4 3 2 3" xfId="17345" xr:uid="{7A699D60-A4D5-40DF-9681-636B61169732}"/>
    <cellStyle name="Comma 4 2 4 4 3 2 3 2" xfId="41921" xr:uid="{3D414CA6-7B1E-42F8-AB4C-FFD7B0579AF2}"/>
    <cellStyle name="Comma 4 2 4 4 3 2 4" xfId="29633" xr:uid="{A0FCC6A1-2F0F-43B3-BBD3-4342E4D06637}"/>
    <cellStyle name="Comma 4 2 4 4 3 3" xfId="8129" xr:uid="{3338AF90-EC6F-47B7-9E82-386AE7AD30B3}"/>
    <cellStyle name="Comma 4 2 4 4 3 3 2" xfId="20417" xr:uid="{1E95F76D-BC94-4A61-A377-4177B023C1FD}"/>
    <cellStyle name="Comma 4 2 4 4 3 3 2 2" xfId="44993" xr:uid="{A5B273FB-E101-4571-BA8C-92A95357AE86}"/>
    <cellStyle name="Comma 4 2 4 4 3 3 3" xfId="32705" xr:uid="{373818E9-4E7A-43F9-8424-23756518F9B5}"/>
    <cellStyle name="Comma 4 2 4 4 3 4" xfId="14273" xr:uid="{D9F016A7-D8EF-40B0-8EA1-E3048810F7CF}"/>
    <cellStyle name="Comma 4 2 4 4 3 4 2" xfId="38849" xr:uid="{90341A8F-6185-4171-9141-81599A131E2C}"/>
    <cellStyle name="Comma 4 2 4 4 3 5" xfId="26561" xr:uid="{FCC777D0-9917-4570-AC0A-F6E11631A8FD}"/>
    <cellStyle name="Comma 4 2 4 4 4" xfId="3521" xr:uid="{77A5EA7F-4A6B-40E5-B16D-C694AFE14468}"/>
    <cellStyle name="Comma 4 2 4 4 4 2" xfId="9665" xr:uid="{E0451586-45B1-4DFA-B36F-0363ED7849E7}"/>
    <cellStyle name="Comma 4 2 4 4 4 2 2" xfId="21953" xr:uid="{87D640EE-8031-4D21-AD6F-EE89E69CCBD9}"/>
    <cellStyle name="Comma 4 2 4 4 4 2 2 2" xfId="46529" xr:uid="{A6B99E41-37D1-449E-8C58-52AB05462D97}"/>
    <cellStyle name="Comma 4 2 4 4 4 2 3" xfId="34241" xr:uid="{B23B49D7-8078-4216-8DC5-C6A9834DD49B}"/>
    <cellStyle name="Comma 4 2 4 4 4 3" xfId="15809" xr:uid="{40E6FD70-76BD-4A77-A2C0-14579721B6D0}"/>
    <cellStyle name="Comma 4 2 4 4 4 3 2" xfId="40385" xr:uid="{EA059C0E-B908-4ECD-BADF-13CA4959028E}"/>
    <cellStyle name="Comma 4 2 4 4 4 4" xfId="28097" xr:uid="{EB12F667-23D5-413C-AB4B-FE2DC3943C08}"/>
    <cellStyle name="Comma 4 2 4 4 5" xfId="6593" xr:uid="{44CD6BFD-3788-4FB1-A907-628089216DFD}"/>
    <cellStyle name="Comma 4 2 4 4 5 2" xfId="18881" xr:uid="{FD84E7F6-CB70-4645-83D5-66819EF49263}"/>
    <cellStyle name="Comma 4 2 4 4 5 2 2" xfId="43457" xr:uid="{63B23B22-C053-4CB5-A1AB-C863A699200E}"/>
    <cellStyle name="Comma 4 2 4 4 5 3" xfId="31169" xr:uid="{745E3983-47D5-4A62-82FA-4640F5507A6B}"/>
    <cellStyle name="Comma 4 2 4 4 6" xfId="12737" xr:uid="{D1EF7500-D9A5-4C76-B50E-294050327A0C}"/>
    <cellStyle name="Comma 4 2 4 4 6 2" xfId="37313" xr:uid="{954B0C51-4BBB-4F8D-8FAC-E07D732AE8FE}"/>
    <cellStyle name="Comma 4 2 4 4 7" xfId="25025" xr:uid="{C1D5B224-F37E-4B94-8AB4-7CAF0D41E806}"/>
    <cellStyle name="Comma 4 2 4 5" xfId="833" xr:uid="{C7B904B7-D69B-4046-A18B-BFA6230319C4}"/>
    <cellStyle name="Comma 4 2 4 5 2" xfId="2369" xr:uid="{3C451CE0-FF66-48AC-9A00-C5087B766F56}"/>
    <cellStyle name="Comma 4 2 4 5 2 2" xfId="5441" xr:uid="{AC7DF161-D548-46E1-B3EC-A33873CFDD30}"/>
    <cellStyle name="Comma 4 2 4 5 2 2 2" xfId="11585" xr:uid="{BB088FF0-643A-4B98-89B8-ED8360077FE3}"/>
    <cellStyle name="Comma 4 2 4 5 2 2 2 2" xfId="23873" xr:uid="{23E8D639-D550-4486-A3A1-27003382DA99}"/>
    <cellStyle name="Comma 4 2 4 5 2 2 2 2 2" xfId="48449" xr:uid="{4EAC45B5-2B9C-483C-9F2C-26D7D329A86C}"/>
    <cellStyle name="Comma 4 2 4 5 2 2 2 3" xfId="36161" xr:uid="{3BA966BB-2955-4A51-AB74-AB6B32A07560}"/>
    <cellStyle name="Comma 4 2 4 5 2 2 3" xfId="17729" xr:uid="{D2F696E2-7AC0-4ADA-8ADC-E44447D7B3F4}"/>
    <cellStyle name="Comma 4 2 4 5 2 2 3 2" xfId="42305" xr:uid="{C2A5D026-3005-430C-9FB0-1EB712ADBEEC}"/>
    <cellStyle name="Comma 4 2 4 5 2 2 4" xfId="30017" xr:uid="{4C5A6166-1975-4508-92E7-FB931FB48142}"/>
    <cellStyle name="Comma 4 2 4 5 2 3" xfId="8513" xr:uid="{D62BB18B-4AC4-4A95-A661-E12C51CF0A76}"/>
    <cellStyle name="Comma 4 2 4 5 2 3 2" xfId="20801" xr:uid="{FA1E7604-56F2-447F-BB38-F362E4DEF242}"/>
    <cellStyle name="Comma 4 2 4 5 2 3 2 2" xfId="45377" xr:uid="{2D3BE1BD-27BB-49F4-995D-D5AA17E1BDDE}"/>
    <cellStyle name="Comma 4 2 4 5 2 3 3" xfId="33089" xr:uid="{C6B6866A-F543-4D23-A20C-5F68492AD93E}"/>
    <cellStyle name="Comma 4 2 4 5 2 4" xfId="14657" xr:uid="{8368DD22-6D65-440C-9149-1D17791AFC2C}"/>
    <cellStyle name="Comma 4 2 4 5 2 4 2" xfId="39233" xr:uid="{241FF915-2485-4259-B7E0-2B9E5A739E8F}"/>
    <cellStyle name="Comma 4 2 4 5 2 5" xfId="26945" xr:uid="{FB9CCC52-22DC-429F-855C-750835CFA31A}"/>
    <cellStyle name="Comma 4 2 4 5 3" xfId="3905" xr:uid="{26212206-0804-4A40-B252-F411B9D1A2F7}"/>
    <cellStyle name="Comma 4 2 4 5 3 2" xfId="10049" xr:uid="{09741A12-0F50-48F1-9AD1-05962F1DA19D}"/>
    <cellStyle name="Comma 4 2 4 5 3 2 2" xfId="22337" xr:uid="{C028C8C6-6F97-4863-87F2-233800B5CBBB}"/>
    <cellStyle name="Comma 4 2 4 5 3 2 2 2" xfId="46913" xr:uid="{24C5DA4A-7C24-48DF-9A53-0B1566C42F95}"/>
    <cellStyle name="Comma 4 2 4 5 3 2 3" xfId="34625" xr:uid="{B4E0CF95-55E0-4A13-92DA-01B85A9CF555}"/>
    <cellStyle name="Comma 4 2 4 5 3 3" xfId="16193" xr:uid="{C0B70180-8EA5-4D08-82C9-75EBA92A407A}"/>
    <cellStyle name="Comma 4 2 4 5 3 3 2" xfId="40769" xr:uid="{0F42EAA5-C923-4B38-9009-4E8FE1F6DAFE}"/>
    <cellStyle name="Comma 4 2 4 5 3 4" xfId="28481" xr:uid="{EBB579F5-0301-467C-878F-13E66C4A2885}"/>
    <cellStyle name="Comma 4 2 4 5 4" xfId="6977" xr:uid="{B9ECE003-3514-4C51-9900-05953734C422}"/>
    <cellStyle name="Comma 4 2 4 5 4 2" xfId="19265" xr:uid="{4CD9BEAB-6735-4806-9AB4-4EF8D2AE83DD}"/>
    <cellStyle name="Comma 4 2 4 5 4 2 2" xfId="43841" xr:uid="{2B82E9BE-DD8B-4802-A57B-B245A219B36E}"/>
    <cellStyle name="Comma 4 2 4 5 4 3" xfId="31553" xr:uid="{8AF050AD-4397-40C8-A23E-7E18037A1452}"/>
    <cellStyle name="Comma 4 2 4 5 5" xfId="13121" xr:uid="{5B31D898-394F-4ECA-8BA2-EF29AE812E8F}"/>
    <cellStyle name="Comma 4 2 4 5 5 2" xfId="37697" xr:uid="{5637FC05-EF6E-4BE1-800C-C6B87F1485DE}"/>
    <cellStyle name="Comma 4 2 4 5 6" xfId="25409" xr:uid="{89464E22-A643-42F3-90C5-00DE5346F3D8}"/>
    <cellStyle name="Comma 4 2 4 6" xfId="1601" xr:uid="{42AD311A-5504-4381-B69B-F1CD73920E4B}"/>
    <cellStyle name="Comma 4 2 4 6 2" xfId="4673" xr:uid="{39999CE0-9D35-4A75-A1FB-2D6EEA8A6FBB}"/>
    <cellStyle name="Comma 4 2 4 6 2 2" xfId="10817" xr:uid="{F19EDFFB-D813-4270-A90C-3139F9C3C3B9}"/>
    <cellStyle name="Comma 4 2 4 6 2 2 2" xfId="23105" xr:uid="{E2083D9E-4507-4DF1-BD67-8F94278F5EE5}"/>
    <cellStyle name="Comma 4 2 4 6 2 2 2 2" xfId="47681" xr:uid="{37F5D9DB-E74C-4D2E-9394-E71A9EE93A76}"/>
    <cellStyle name="Comma 4 2 4 6 2 2 3" xfId="35393" xr:uid="{89321E3E-BD96-4C8F-93C2-D6ED2A9355A5}"/>
    <cellStyle name="Comma 4 2 4 6 2 3" xfId="16961" xr:uid="{9213F84B-81E1-4C86-95D2-333D55CC56CA}"/>
    <cellStyle name="Comma 4 2 4 6 2 3 2" xfId="41537" xr:uid="{76FF0BB8-011A-43AE-AAEC-7119950B2F8B}"/>
    <cellStyle name="Comma 4 2 4 6 2 4" xfId="29249" xr:uid="{42EC4A63-9DB9-41B1-8374-9411C4CF6ADB}"/>
    <cellStyle name="Comma 4 2 4 6 3" xfId="7745" xr:uid="{83B64A7A-0280-4C94-9CF1-F05606D6F6EA}"/>
    <cellStyle name="Comma 4 2 4 6 3 2" xfId="20033" xr:uid="{0C594340-7EFB-4CD4-B394-463249959A10}"/>
    <cellStyle name="Comma 4 2 4 6 3 2 2" xfId="44609" xr:uid="{D6BC13F3-70BF-4C0C-93BD-B6F11371FF5F}"/>
    <cellStyle name="Comma 4 2 4 6 3 3" xfId="32321" xr:uid="{C18164B2-F7F5-4C7D-B183-28733EFFF67A}"/>
    <cellStyle name="Comma 4 2 4 6 4" xfId="13889" xr:uid="{A2B347BC-C922-4B2D-88EC-A605925E18F4}"/>
    <cellStyle name="Comma 4 2 4 6 4 2" xfId="38465" xr:uid="{7FE41776-7E38-473C-B689-C09A7CCAADA5}"/>
    <cellStyle name="Comma 4 2 4 6 5" xfId="26177" xr:uid="{F84E3F0B-9D9F-4659-BED5-0760C3AAB353}"/>
    <cellStyle name="Comma 4 2 4 7" xfId="3137" xr:uid="{ED5F67DE-07A9-4C05-A443-CD1713C18FBE}"/>
    <cellStyle name="Comma 4 2 4 7 2" xfId="9281" xr:uid="{17B4079A-3807-4BEB-87FD-12BDFA1B5957}"/>
    <cellStyle name="Comma 4 2 4 7 2 2" xfId="21569" xr:uid="{BE6ED308-3BF2-4D10-933E-102A162B3EE4}"/>
    <cellStyle name="Comma 4 2 4 7 2 2 2" xfId="46145" xr:uid="{4F1DE3FF-74B3-490E-8D6F-E54E30837AE3}"/>
    <cellStyle name="Comma 4 2 4 7 2 3" xfId="33857" xr:uid="{130B31D8-3502-4E80-AD95-E1F6CCD1AA85}"/>
    <cellStyle name="Comma 4 2 4 7 3" xfId="15425" xr:uid="{D68606A8-D21D-49CE-869F-15198960AC84}"/>
    <cellStyle name="Comma 4 2 4 7 3 2" xfId="40001" xr:uid="{6E958F1D-C22C-442B-9ABF-EC82C84DAECC}"/>
    <cellStyle name="Comma 4 2 4 7 4" xfId="27713" xr:uid="{A85993F8-873C-4EF4-8202-FC59CC864AC8}"/>
    <cellStyle name="Comma 4 2 4 8" xfId="6209" xr:uid="{81DCB0C1-5F6E-44A3-9E2B-2773FDD95DDA}"/>
    <cellStyle name="Comma 4 2 4 8 2" xfId="18497" xr:uid="{8FD34037-DA60-4555-BAF7-6AAD464BBA5C}"/>
    <cellStyle name="Comma 4 2 4 8 2 2" xfId="43073" xr:uid="{68544C9A-6BCB-426C-A4BB-176E94C37DBF}"/>
    <cellStyle name="Comma 4 2 4 8 3" xfId="30785" xr:uid="{02DD3C6F-3F9B-4CDC-A238-51FBEAFC840A}"/>
    <cellStyle name="Comma 4 2 4 9" xfId="12353" xr:uid="{8619B7E3-160E-4B87-AF67-01518A056609}"/>
    <cellStyle name="Comma 4 2 4 9 2" xfId="36929" xr:uid="{4576A738-7C83-45F2-956C-0DF64CA40878}"/>
    <cellStyle name="Comma 4 2 5" xfId="113" xr:uid="{FA92ECB5-B4D3-4561-82C3-E9A7438D5B28}"/>
    <cellStyle name="Comma 4 2 5 2" xfId="305" xr:uid="{405F16BB-0033-43DB-9CDB-B0E6EA29A5D2}"/>
    <cellStyle name="Comma 4 2 5 2 2" xfId="689" xr:uid="{0495C74D-A926-4329-916E-7CA2D3574FB0}"/>
    <cellStyle name="Comma 4 2 5 2 2 2" xfId="1457" xr:uid="{14B0FFD7-CF60-4392-8977-3F069CDD489A}"/>
    <cellStyle name="Comma 4 2 5 2 2 2 2" xfId="2993" xr:uid="{EBEE3421-4C32-4AA5-A1AD-8B85892C0D8D}"/>
    <cellStyle name="Comma 4 2 5 2 2 2 2 2" xfId="6065" xr:uid="{7385C013-4289-4D7C-B259-9099E7C221A3}"/>
    <cellStyle name="Comma 4 2 5 2 2 2 2 2 2" xfId="12209" xr:uid="{7C1C6619-4071-4E1E-B061-ED09923F8BEE}"/>
    <cellStyle name="Comma 4 2 5 2 2 2 2 2 2 2" xfId="24497" xr:uid="{B02B01A3-C4ED-449D-A7D4-14CBEB1E6958}"/>
    <cellStyle name="Comma 4 2 5 2 2 2 2 2 2 2 2" xfId="49073" xr:uid="{D250B8D0-06E7-4E71-B3B5-542961D64C52}"/>
    <cellStyle name="Comma 4 2 5 2 2 2 2 2 2 3" xfId="36785" xr:uid="{D829BD58-2F80-4DAD-A95E-70032F847724}"/>
    <cellStyle name="Comma 4 2 5 2 2 2 2 2 3" xfId="18353" xr:uid="{B5F91352-F755-4311-AA59-D6D2F336E56D}"/>
    <cellStyle name="Comma 4 2 5 2 2 2 2 2 3 2" xfId="42929" xr:uid="{A4A178AE-C1B6-4A5D-A3CA-649B779C8043}"/>
    <cellStyle name="Comma 4 2 5 2 2 2 2 2 4" xfId="30641" xr:uid="{9F36B94E-4110-42D8-AFF2-CC497DDCED02}"/>
    <cellStyle name="Comma 4 2 5 2 2 2 2 3" xfId="9137" xr:uid="{849ECF17-C33F-4B49-B571-0C48B21EB82D}"/>
    <cellStyle name="Comma 4 2 5 2 2 2 2 3 2" xfId="21425" xr:uid="{BEB1EB1A-5AC1-41C8-AAD1-925C606C0A40}"/>
    <cellStyle name="Comma 4 2 5 2 2 2 2 3 2 2" xfId="46001" xr:uid="{87244693-D387-4F03-8DAB-C45ADEFCEFDF}"/>
    <cellStyle name="Comma 4 2 5 2 2 2 2 3 3" xfId="33713" xr:uid="{E8C8F5AC-F5EB-4711-8A72-267337B7BD7E}"/>
    <cellStyle name="Comma 4 2 5 2 2 2 2 4" xfId="15281" xr:uid="{5030D2E3-2AA8-48E2-BF55-8480D061A228}"/>
    <cellStyle name="Comma 4 2 5 2 2 2 2 4 2" xfId="39857" xr:uid="{93B5E605-82BA-4AD9-8A5E-493CAE99CBAF}"/>
    <cellStyle name="Comma 4 2 5 2 2 2 2 5" xfId="27569" xr:uid="{DF40E5AE-4BE1-4430-95EC-F9AE1F6FBB8C}"/>
    <cellStyle name="Comma 4 2 5 2 2 2 3" xfId="4529" xr:uid="{9CA05E28-0335-4D0C-A4D3-C5E4314CB31D}"/>
    <cellStyle name="Comma 4 2 5 2 2 2 3 2" xfId="10673" xr:uid="{37308084-1FB9-4700-A001-BEE207E5A2E9}"/>
    <cellStyle name="Comma 4 2 5 2 2 2 3 2 2" xfId="22961" xr:uid="{E5173367-2309-4498-BE2A-C41DC55557EE}"/>
    <cellStyle name="Comma 4 2 5 2 2 2 3 2 2 2" xfId="47537" xr:uid="{B79F8164-D98B-4989-A68D-E88F5894981A}"/>
    <cellStyle name="Comma 4 2 5 2 2 2 3 2 3" xfId="35249" xr:uid="{9C376750-3174-4971-B527-4B4C338772F9}"/>
    <cellStyle name="Comma 4 2 5 2 2 2 3 3" xfId="16817" xr:uid="{7192B11D-2007-496F-A452-A658D546D7F2}"/>
    <cellStyle name="Comma 4 2 5 2 2 2 3 3 2" xfId="41393" xr:uid="{B5BFAC9A-166B-43B4-967D-B8F9F43E684B}"/>
    <cellStyle name="Comma 4 2 5 2 2 2 3 4" xfId="29105" xr:uid="{F7B61142-8111-4204-AC95-CA3E08FD8C68}"/>
    <cellStyle name="Comma 4 2 5 2 2 2 4" xfId="7601" xr:uid="{6F8B4413-0B07-4DCD-9D18-0215A05FB1FE}"/>
    <cellStyle name="Comma 4 2 5 2 2 2 4 2" xfId="19889" xr:uid="{A15925D7-8755-4CC8-89D1-BDE0A1ADE25E}"/>
    <cellStyle name="Comma 4 2 5 2 2 2 4 2 2" xfId="44465" xr:uid="{2C731979-6DF6-415A-A0EF-F22035D36693}"/>
    <cellStyle name="Comma 4 2 5 2 2 2 4 3" xfId="32177" xr:uid="{A9FB0051-F578-49D8-AE5A-9BD118A86DC6}"/>
    <cellStyle name="Comma 4 2 5 2 2 2 5" xfId="13745" xr:uid="{F040156C-A496-4562-957A-818F80B1AF7A}"/>
    <cellStyle name="Comma 4 2 5 2 2 2 5 2" xfId="38321" xr:uid="{5D5E262C-A2A5-403C-BD11-BB59493AAADD}"/>
    <cellStyle name="Comma 4 2 5 2 2 2 6" xfId="26033" xr:uid="{C8052A2C-6DF6-4307-810D-2A653147F26A}"/>
    <cellStyle name="Comma 4 2 5 2 2 3" xfId="2225" xr:uid="{C9B2F821-684F-485E-83A4-2E3263A68C24}"/>
    <cellStyle name="Comma 4 2 5 2 2 3 2" xfId="5297" xr:uid="{0DA10FDC-A237-4EC4-BAD6-3148E5A19799}"/>
    <cellStyle name="Comma 4 2 5 2 2 3 2 2" xfId="11441" xr:uid="{5E6D66C3-230B-435C-9BEC-981D90E48453}"/>
    <cellStyle name="Comma 4 2 5 2 2 3 2 2 2" xfId="23729" xr:uid="{EC65E481-090F-44F3-90E2-B7513C566F26}"/>
    <cellStyle name="Comma 4 2 5 2 2 3 2 2 2 2" xfId="48305" xr:uid="{479D84E7-C4BE-45AF-8827-8CF1D8860055}"/>
    <cellStyle name="Comma 4 2 5 2 2 3 2 2 3" xfId="36017" xr:uid="{5E66472C-BBEF-465D-8776-8A6FCD9A927E}"/>
    <cellStyle name="Comma 4 2 5 2 2 3 2 3" xfId="17585" xr:uid="{08DFD687-E71A-4F01-A672-4B4C4B496A1D}"/>
    <cellStyle name="Comma 4 2 5 2 2 3 2 3 2" xfId="42161" xr:uid="{F957E444-C395-4C84-BA2C-9BBF233071CE}"/>
    <cellStyle name="Comma 4 2 5 2 2 3 2 4" xfId="29873" xr:uid="{C39F6F1C-9373-4741-85E0-42BED39A722D}"/>
    <cellStyle name="Comma 4 2 5 2 2 3 3" xfId="8369" xr:uid="{D2A73FBB-AB9F-4A4B-888E-3F1F4DEE5B2B}"/>
    <cellStyle name="Comma 4 2 5 2 2 3 3 2" xfId="20657" xr:uid="{BAF62AA7-20E7-4F68-9AAD-45401E5D143D}"/>
    <cellStyle name="Comma 4 2 5 2 2 3 3 2 2" xfId="45233" xr:uid="{0D0245F5-ECFD-4693-90C2-41B777F59F4C}"/>
    <cellStyle name="Comma 4 2 5 2 2 3 3 3" xfId="32945" xr:uid="{917788E5-CFCE-4DE9-8572-FDB412BD1C56}"/>
    <cellStyle name="Comma 4 2 5 2 2 3 4" xfId="14513" xr:uid="{3B72B0E9-18BB-49FB-BC6D-DEF7F98498B7}"/>
    <cellStyle name="Comma 4 2 5 2 2 3 4 2" xfId="39089" xr:uid="{5D250AB7-EC58-4CD8-BC0E-F0B53D383F25}"/>
    <cellStyle name="Comma 4 2 5 2 2 3 5" xfId="26801" xr:uid="{D8A77EEB-99B5-42BF-99A7-AD721309FBA0}"/>
    <cellStyle name="Comma 4 2 5 2 2 4" xfId="3761" xr:uid="{AAE6D57E-9FA8-48C2-B1C3-456DA1322658}"/>
    <cellStyle name="Comma 4 2 5 2 2 4 2" xfId="9905" xr:uid="{73F3AE83-5C1A-422E-B812-6B8B6E102DDE}"/>
    <cellStyle name="Comma 4 2 5 2 2 4 2 2" xfId="22193" xr:uid="{D0898ED7-BDE9-4C73-8CD5-5B5CD12B364B}"/>
    <cellStyle name="Comma 4 2 5 2 2 4 2 2 2" xfId="46769" xr:uid="{16FBDDF3-FDE8-43FE-A8DF-F5B298952531}"/>
    <cellStyle name="Comma 4 2 5 2 2 4 2 3" xfId="34481" xr:uid="{BEE20C92-9289-4919-A3EF-C3C91276E555}"/>
    <cellStyle name="Comma 4 2 5 2 2 4 3" xfId="16049" xr:uid="{E8FFF4CD-3FC9-4FE1-8F34-A40D0B8E211B}"/>
    <cellStyle name="Comma 4 2 5 2 2 4 3 2" xfId="40625" xr:uid="{68D302F4-7B9B-44B7-845D-DCB6894181D9}"/>
    <cellStyle name="Comma 4 2 5 2 2 4 4" xfId="28337" xr:uid="{1AD728EB-0DBD-4EED-8563-02293B5F1E28}"/>
    <cellStyle name="Comma 4 2 5 2 2 5" xfId="6833" xr:uid="{CED5D624-0FE2-44CB-BC85-66B57FD9CA0D}"/>
    <cellStyle name="Comma 4 2 5 2 2 5 2" xfId="19121" xr:uid="{ADB260A1-1FD3-43EF-BC6A-A2D262780390}"/>
    <cellStyle name="Comma 4 2 5 2 2 5 2 2" xfId="43697" xr:uid="{A26CF01A-8516-4683-BE40-4C26DBEE7B1A}"/>
    <cellStyle name="Comma 4 2 5 2 2 5 3" xfId="31409" xr:uid="{F4D780E4-8E90-4861-8B30-738AD5B81648}"/>
    <cellStyle name="Comma 4 2 5 2 2 6" xfId="12977" xr:uid="{8A46D319-02D6-4361-A2DC-7ACCB0D78E3A}"/>
    <cellStyle name="Comma 4 2 5 2 2 6 2" xfId="37553" xr:uid="{23C8AE54-B325-4E10-8B8D-B9AC5249FF94}"/>
    <cellStyle name="Comma 4 2 5 2 2 7" xfId="25265" xr:uid="{EAEB0E9E-B213-47B3-99F7-4AE975833B44}"/>
    <cellStyle name="Comma 4 2 5 2 3" xfId="1073" xr:uid="{EBA026FF-5CA6-49EA-9C1D-F2654F9BF541}"/>
    <cellStyle name="Comma 4 2 5 2 3 2" xfId="2609" xr:uid="{E9CFCE44-B35A-4D3B-A325-05C86D1477AA}"/>
    <cellStyle name="Comma 4 2 5 2 3 2 2" xfId="5681" xr:uid="{F67D114C-9DAB-480C-AE14-540CB086E3B1}"/>
    <cellStyle name="Comma 4 2 5 2 3 2 2 2" xfId="11825" xr:uid="{059CE6A3-320B-46DE-BA7C-183E38330373}"/>
    <cellStyle name="Comma 4 2 5 2 3 2 2 2 2" xfId="24113" xr:uid="{80F7A899-486D-4E9F-AAE5-C38DBA5766E2}"/>
    <cellStyle name="Comma 4 2 5 2 3 2 2 2 2 2" xfId="48689" xr:uid="{85669846-F00D-4C92-A1C2-7A83EE3548DF}"/>
    <cellStyle name="Comma 4 2 5 2 3 2 2 2 3" xfId="36401" xr:uid="{1110BD1F-6E9A-4ADD-970E-CB78D117FECA}"/>
    <cellStyle name="Comma 4 2 5 2 3 2 2 3" xfId="17969" xr:uid="{3103A364-954C-45E1-8EC4-DF51B4F3608F}"/>
    <cellStyle name="Comma 4 2 5 2 3 2 2 3 2" xfId="42545" xr:uid="{508AE4A5-A684-48AC-BD85-5D5F1B70B712}"/>
    <cellStyle name="Comma 4 2 5 2 3 2 2 4" xfId="30257" xr:uid="{DF7156B1-0FF8-4C5C-8EE1-4D57A3937451}"/>
    <cellStyle name="Comma 4 2 5 2 3 2 3" xfId="8753" xr:uid="{298697EE-EDE6-4434-B7AD-D7DA0C247FE4}"/>
    <cellStyle name="Comma 4 2 5 2 3 2 3 2" xfId="21041" xr:uid="{27747279-6E2D-423D-BAB2-6E26819918C6}"/>
    <cellStyle name="Comma 4 2 5 2 3 2 3 2 2" xfId="45617" xr:uid="{4F3F803D-297E-45D8-8CE2-00831C7B6A2C}"/>
    <cellStyle name="Comma 4 2 5 2 3 2 3 3" xfId="33329" xr:uid="{93D37CA8-C09E-4DB5-9F41-74429BA0446F}"/>
    <cellStyle name="Comma 4 2 5 2 3 2 4" xfId="14897" xr:uid="{EFC03A86-F8FF-4F01-8C59-6C3D466D4F5A}"/>
    <cellStyle name="Comma 4 2 5 2 3 2 4 2" xfId="39473" xr:uid="{24522B73-9AC1-49D4-B76A-46E176969D09}"/>
    <cellStyle name="Comma 4 2 5 2 3 2 5" xfId="27185" xr:uid="{599D65DD-A80D-48AE-9CA0-5109953F6635}"/>
    <cellStyle name="Comma 4 2 5 2 3 3" xfId="4145" xr:uid="{78E22D5A-BF10-484E-9CE3-5797D39BDC7F}"/>
    <cellStyle name="Comma 4 2 5 2 3 3 2" xfId="10289" xr:uid="{CDE84C2E-CFF8-4967-A54B-C52D4EF22FED}"/>
    <cellStyle name="Comma 4 2 5 2 3 3 2 2" xfId="22577" xr:uid="{AF7738A1-CB94-4110-AC0C-6D0D93B66E9E}"/>
    <cellStyle name="Comma 4 2 5 2 3 3 2 2 2" xfId="47153" xr:uid="{F443C974-9339-4A5F-9D82-1DC094330377}"/>
    <cellStyle name="Comma 4 2 5 2 3 3 2 3" xfId="34865" xr:uid="{CD9582D7-5A08-4AD9-9265-4676BE071F34}"/>
    <cellStyle name="Comma 4 2 5 2 3 3 3" xfId="16433" xr:uid="{1D634072-FA72-485D-A34E-FFFC47698823}"/>
    <cellStyle name="Comma 4 2 5 2 3 3 3 2" xfId="41009" xr:uid="{10A19EB5-FDAF-403E-B7C7-2C49FD6A9A89}"/>
    <cellStyle name="Comma 4 2 5 2 3 3 4" xfId="28721" xr:uid="{8BE82224-127B-48D8-9E8B-A2FF05E6E405}"/>
    <cellStyle name="Comma 4 2 5 2 3 4" xfId="7217" xr:uid="{E7114D1F-9D9E-44BD-857B-0F03B090AF47}"/>
    <cellStyle name="Comma 4 2 5 2 3 4 2" xfId="19505" xr:uid="{2318BE8B-B2FD-4936-9088-4E75F2D9F07B}"/>
    <cellStyle name="Comma 4 2 5 2 3 4 2 2" xfId="44081" xr:uid="{A961DFCA-487E-497C-AF19-C04DD3425758}"/>
    <cellStyle name="Comma 4 2 5 2 3 4 3" xfId="31793" xr:uid="{92E6D614-E4C0-4CE8-9C8D-BE5A3EC128A0}"/>
    <cellStyle name="Comma 4 2 5 2 3 5" xfId="13361" xr:uid="{83E18F7F-64FE-4FC0-AD3C-9E3E4412C026}"/>
    <cellStyle name="Comma 4 2 5 2 3 5 2" xfId="37937" xr:uid="{F3A60394-F9C2-4DAB-AD1B-91A600B45E52}"/>
    <cellStyle name="Comma 4 2 5 2 3 6" xfId="25649" xr:uid="{3AFFA12F-CE36-4EE7-934C-4CFDAFB59335}"/>
    <cellStyle name="Comma 4 2 5 2 4" xfId="1841" xr:uid="{B71670B8-BD60-4AC9-825C-E726B5652FA3}"/>
    <cellStyle name="Comma 4 2 5 2 4 2" xfId="4913" xr:uid="{A0CC695A-E3AA-4B92-A82F-3375886ADDDF}"/>
    <cellStyle name="Comma 4 2 5 2 4 2 2" xfId="11057" xr:uid="{F2136DF8-38DF-4410-A85E-D4381BF4B713}"/>
    <cellStyle name="Comma 4 2 5 2 4 2 2 2" xfId="23345" xr:uid="{92301387-41F8-4BB9-838A-BFBF957CE21B}"/>
    <cellStyle name="Comma 4 2 5 2 4 2 2 2 2" xfId="47921" xr:uid="{BB2D12BE-F34C-4D14-97A4-1108B7249E6C}"/>
    <cellStyle name="Comma 4 2 5 2 4 2 2 3" xfId="35633" xr:uid="{5D271D6D-CBDE-430A-94A6-81C3FA24CCA7}"/>
    <cellStyle name="Comma 4 2 5 2 4 2 3" xfId="17201" xr:uid="{42AE1370-F9DD-4166-9461-2EA4E7C05519}"/>
    <cellStyle name="Comma 4 2 5 2 4 2 3 2" xfId="41777" xr:uid="{5E6051CB-FB1C-4287-83CA-1FCD147B6DDD}"/>
    <cellStyle name="Comma 4 2 5 2 4 2 4" xfId="29489" xr:uid="{2DFA0EE5-9761-4FC5-A6D8-A08BC00781A7}"/>
    <cellStyle name="Comma 4 2 5 2 4 3" xfId="7985" xr:uid="{38E00C1D-FBEA-4A56-83BF-719150C96790}"/>
    <cellStyle name="Comma 4 2 5 2 4 3 2" xfId="20273" xr:uid="{D9779664-E5B1-4852-B14C-DA0E6BB299E2}"/>
    <cellStyle name="Comma 4 2 5 2 4 3 2 2" xfId="44849" xr:uid="{1DDD72B2-E0E1-4E30-8596-B58974661888}"/>
    <cellStyle name="Comma 4 2 5 2 4 3 3" xfId="32561" xr:uid="{230CE923-BD39-4A1D-A294-770CB550BC21}"/>
    <cellStyle name="Comma 4 2 5 2 4 4" xfId="14129" xr:uid="{312EF842-3A15-4CAC-9F5E-5142B40D411E}"/>
    <cellStyle name="Comma 4 2 5 2 4 4 2" xfId="38705" xr:uid="{36AAB184-CA30-4BE1-BB83-115BE8628359}"/>
    <cellStyle name="Comma 4 2 5 2 4 5" xfId="26417" xr:uid="{A0A447BD-133C-4188-AB91-29E97EA91A78}"/>
    <cellStyle name="Comma 4 2 5 2 5" xfId="3377" xr:uid="{6D9DF2C4-595F-4E59-AAC4-77F4DE0D5B23}"/>
    <cellStyle name="Comma 4 2 5 2 5 2" xfId="9521" xr:uid="{45F998F6-4148-45F4-9B2E-4564EF4E2B87}"/>
    <cellStyle name="Comma 4 2 5 2 5 2 2" xfId="21809" xr:uid="{0C56CE69-10B3-47E3-B5B9-67D14B836E2C}"/>
    <cellStyle name="Comma 4 2 5 2 5 2 2 2" xfId="46385" xr:uid="{74EE61F1-798E-4761-B348-A1A065C325E0}"/>
    <cellStyle name="Comma 4 2 5 2 5 2 3" xfId="34097" xr:uid="{F7BA64B1-B291-456A-A89D-4FBD4FD1A4E1}"/>
    <cellStyle name="Comma 4 2 5 2 5 3" xfId="15665" xr:uid="{DBC11BE4-461F-4F00-94DD-9ED5386C9B42}"/>
    <cellStyle name="Comma 4 2 5 2 5 3 2" xfId="40241" xr:uid="{1D2308BD-0986-46F4-977A-E9E11D0E2731}"/>
    <cellStyle name="Comma 4 2 5 2 5 4" xfId="27953" xr:uid="{40C38D6F-3A54-40F8-9CD6-D40AF3DB0A9E}"/>
    <cellStyle name="Comma 4 2 5 2 6" xfId="6449" xr:uid="{66D1B382-DC9E-4FCB-8A78-AF32B17E1CDC}"/>
    <cellStyle name="Comma 4 2 5 2 6 2" xfId="18737" xr:uid="{BE8386CD-1989-496E-8FF1-36058BC98CDB}"/>
    <cellStyle name="Comma 4 2 5 2 6 2 2" xfId="43313" xr:uid="{ED6CC239-3162-41CC-A74D-356A01FC363A}"/>
    <cellStyle name="Comma 4 2 5 2 6 3" xfId="31025" xr:uid="{9A4F4EDB-2EF8-436D-9840-22C81756D6B4}"/>
    <cellStyle name="Comma 4 2 5 2 7" xfId="12593" xr:uid="{805B858A-4260-474B-BD55-EC210D9EBD2A}"/>
    <cellStyle name="Comma 4 2 5 2 7 2" xfId="37169" xr:uid="{4B052A87-A885-419C-BA33-C6D98792903F}"/>
    <cellStyle name="Comma 4 2 5 2 8" xfId="24881" xr:uid="{FA8AC4F1-5DA2-4596-8331-E69BD14CD2FD}"/>
    <cellStyle name="Comma 4 2 5 3" xfId="497" xr:uid="{E38C3A8F-4BD1-4CFE-ADBB-A27949A44183}"/>
    <cellStyle name="Comma 4 2 5 3 2" xfId="1265" xr:uid="{0D4FE678-625E-4FC1-B92F-D4563B1C7396}"/>
    <cellStyle name="Comma 4 2 5 3 2 2" xfId="2801" xr:uid="{B84D5C7B-30D5-4F07-9110-616BA0E01F75}"/>
    <cellStyle name="Comma 4 2 5 3 2 2 2" xfId="5873" xr:uid="{9B4C3DB4-1891-4A24-9600-707FFA8574FE}"/>
    <cellStyle name="Comma 4 2 5 3 2 2 2 2" xfId="12017" xr:uid="{611E071B-D535-4179-892A-6D6112DA4897}"/>
    <cellStyle name="Comma 4 2 5 3 2 2 2 2 2" xfId="24305" xr:uid="{10D25B41-ECCA-44AA-930C-38590A129C86}"/>
    <cellStyle name="Comma 4 2 5 3 2 2 2 2 2 2" xfId="48881" xr:uid="{37A64114-9CD7-48FC-B411-41CF80E5C0B7}"/>
    <cellStyle name="Comma 4 2 5 3 2 2 2 2 3" xfId="36593" xr:uid="{355E4CE8-77C6-4D5C-BAD5-9AABF1554C85}"/>
    <cellStyle name="Comma 4 2 5 3 2 2 2 3" xfId="18161" xr:uid="{E5437745-FBCB-47F5-A4D2-7969CEF3D345}"/>
    <cellStyle name="Comma 4 2 5 3 2 2 2 3 2" xfId="42737" xr:uid="{CD70F89A-DB40-49DC-81B1-187E515B04BE}"/>
    <cellStyle name="Comma 4 2 5 3 2 2 2 4" xfId="30449" xr:uid="{59DEEB16-49FC-48E4-8BF6-CE5FF9CC071A}"/>
    <cellStyle name="Comma 4 2 5 3 2 2 3" xfId="8945" xr:uid="{86409520-E422-4E3D-8D14-72AFBE1331C0}"/>
    <cellStyle name="Comma 4 2 5 3 2 2 3 2" xfId="21233" xr:uid="{B1D7BB99-DCB7-4975-8A2A-7A17F31A79AF}"/>
    <cellStyle name="Comma 4 2 5 3 2 2 3 2 2" xfId="45809" xr:uid="{5BE6304D-9D8B-445A-B5FE-BB6C719EEA32}"/>
    <cellStyle name="Comma 4 2 5 3 2 2 3 3" xfId="33521" xr:uid="{1B4E11E1-1D4F-47CA-B8CE-C0580CB9A522}"/>
    <cellStyle name="Comma 4 2 5 3 2 2 4" xfId="15089" xr:uid="{DC3A4AA6-253C-4BF2-82D0-98578FC5044F}"/>
    <cellStyle name="Comma 4 2 5 3 2 2 4 2" xfId="39665" xr:uid="{5D4715A1-374A-4187-A8B3-5FF11C2B9822}"/>
    <cellStyle name="Comma 4 2 5 3 2 2 5" xfId="27377" xr:uid="{663F4927-D18C-4166-8FA9-97CF9FC6808F}"/>
    <cellStyle name="Comma 4 2 5 3 2 3" xfId="4337" xr:uid="{2E6DEDD4-E203-4F4A-8A0A-8F2B1AA887B7}"/>
    <cellStyle name="Comma 4 2 5 3 2 3 2" xfId="10481" xr:uid="{A0656C4B-83A9-4FAC-B9D1-DFECE41A2611}"/>
    <cellStyle name="Comma 4 2 5 3 2 3 2 2" xfId="22769" xr:uid="{66B1FE99-E9BF-4662-95E1-FA99BAE11047}"/>
    <cellStyle name="Comma 4 2 5 3 2 3 2 2 2" xfId="47345" xr:uid="{076A0428-0711-4297-93AF-F62CAB0ECBF2}"/>
    <cellStyle name="Comma 4 2 5 3 2 3 2 3" xfId="35057" xr:uid="{308ECDF5-6721-4EF0-8577-621F7FADB331}"/>
    <cellStyle name="Comma 4 2 5 3 2 3 3" xfId="16625" xr:uid="{AE4D4A1B-F595-46A6-9BDC-51595BFBDA19}"/>
    <cellStyle name="Comma 4 2 5 3 2 3 3 2" xfId="41201" xr:uid="{3BFEDA3C-E895-428F-8AFA-3B2996F93804}"/>
    <cellStyle name="Comma 4 2 5 3 2 3 4" xfId="28913" xr:uid="{7202C017-DC2B-4366-9EC0-F9E5763688B5}"/>
    <cellStyle name="Comma 4 2 5 3 2 4" xfId="7409" xr:uid="{E9D1AC7D-84C4-497F-A174-DDEEAF3D45AA}"/>
    <cellStyle name="Comma 4 2 5 3 2 4 2" xfId="19697" xr:uid="{32F17BE7-D6F0-4127-9245-277226448EE4}"/>
    <cellStyle name="Comma 4 2 5 3 2 4 2 2" xfId="44273" xr:uid="{D8E1068E-DD75-4C9B-997F-8828D0F976C1}"/>
    <cellStyle name="Comma 4 2 5 3 2 4 3" xfId="31985" xr:uid="{04A363CA-F6FF-4916-B1CC-5A94BE55599F}"/>
    <cellStyle name="Comma 4 2 5 3 2 5" xfId="13553" xr:uid="{C96E82C6-7D59-4846-9463-8A6A744F7711}"/>
    <cellStyle name="Comma 4 2 5 3 2 5 2" xfId="38129" xr:uid="{B165BBE6-0D60-4455-A7DF-80277F098A44}"/>
    <cellStyle name="Comma 4 2 5 3 2 6" xfId="25841" xr:uid="{3C0AB7DE-CB70-49B1-AF9D-DF478F9BE32C}"/>
    <cellStyle name="Comma 4 2 5 3 3" xfId="2033" xr:uid="{04C667DD-3B52-456E-BBAB-D63684DF6465}"/>
    <cellStyle name="Comma 4 2 5 3 3 2" xfId="5105" xr:uid="{39DCE037-7CC6-4EB1-883F-688E045FB5A9}"/>
    <cellStyle name="Comma 4 2 5 3 3 2 2" xfId="11249" xr:uid="{FF7BDFFA-C3F2-4063-8FFF-C1DDDC5896BD}"/>
    <cellStyle name="Comma 4 2 5 3 3 2 2 2" xfId="23537" xr:uid="{53245B57-2BA7-4749-879A-E7D97FB214F6}"/>
    <cellStyle name="Comma 4 2 5 3 3 2 2 2 2" xfId="48113" xr:uid="{74307BA8-8E73-43E5-B38B-7E0FFD4F4B83}"/>
    <cellStyle name="Comma 4 2 5 3 3 2 2 3" xfId="35825" xr:uid="{9946F30A-1DEE-4B6A-BC3A-228DD45AB736}"/>
    <cellStyle name="Comma 4 2 5 3 3 2 3" xfId="17393" xr:uid="{EC801E6E-D0A6-46EB-89CD-6D69ADC63BB6}"/>
    <cellStyle name="Comma 4 2 5 3 3 2 3 2" xfId="41969" xr:uid="{B85389DE-792A-46CA-B7D5-F057977CBAB2}"/>
    <cellStyle name="Comma 4 2 5 3 3 2 4" xfId="29681" xr:uid="{8BA78B25-1779-47A0-AB43-5CFDD0A4CAA9}"/>
    <cellStyle name="Comma 4 2 5 3 3 3" xfId="8177" xr:uid="{36879364-AADE-473F-8931-BD12BAFB1F14}"/>
    <cellStyle name="Comma 4 2 5 3 3 3 2" xfId="20465" xr:uid="{00CA3F1C-BD0A-4D53-AA54-FEC27B1D9ED2}"/>
    <cellStyle name="Comma 4 2 5 3 3 3 2 2" xfId="45041" xr:uid="{7447C2F9-7FBA-4036-84D0-8F497CDFC63F}"/>
    <cellStyle name="Comma 4 2 5 3 3 3 3" xfId="32753" xr:uid="{EA749D13-BF40-47F8-A481-D14FD5058B3A}"/>
    <cellStyle name="Comma 4 2 5 3 3 4" xfId="14321" xr:uid="{0919A6EB-3AF1-4326-9CAE-FBFD4F4D10F8}"/>
    <cellStyle name="Comma 4 2 5 3 3 4 2" xfId="38897" xr:uid="{89266D5A-0FCC-4BF6-9393-6435D1947C76}"/>
    <cellStyle name="Comma 4 2 5 3 3 5" xfId="26609" xr:uid="{B45F0A85-1BCC-4FDF-8739-C85DA4FA3CA2}"/>
    <cellStyle name="Comma 4 2 5 3 4" xfId="3569" xr:uid="{DE047648-05E3-4968-B746-90F8BCE890B3}"/>
    <cellStyle name="Comma 4 2 5 3 4 2" xfId="9713" xr:uid="{25FDEAB8-D9DE-4868-9474-861EAAB5D58B}"/>
    <cellStyle name="Comma 4 2 5 3 4 2 2" xfId="22001" xr:uid="{387DEDD7-E313-4C90-9BB2-2CD298BDFF57}"/>
    <cellStyle name="Comma 4 2 5 3 4 2 2 2" xfId="46577" xr:uid="{AF4FC0D5-F37E-45CC-AD93-1DFBCC6BEA67}"/>
    <cellStyle name="Comma 4 2 5 3 4 2 3" xfId="34289" xr:uid="{1EC66D77-B355-44E2-B86D-4D7CC9DEC7DF}"/>
    <cellStyle name="Comma 4 2 5 3 4 3" xfId="15857" xr:uid="{0F38EBF1-3A33-45E8-BE22-3F7B8131E66C}"/>
    <cellStyle name="Comma 4 2 5 3 4 3 2" xfId="40433" xr:uid="{B46E07DD-67FA-42AD-9388-77A35E52FBF7}"/>
    <cellStyle name="Comma 4 2 5 3 4 4" xfId="28145" xr:uid="{DEB28FEA-B6A7-48B8-A190-56A89E76641C}"/>
    <cellStyle name="Comma 4 2 5 3 5" xfId="6641" xr:uid="{DC48A664-8ACA-440C-A2EF-F49F9E0F9E3B}"/>
    <cellStyle name="Comma 4 2 5 3 5 2" xfId="18929" xr:uid="{206A0A9E-2D43-47C6-9221-056FA6D1BDCA}"/>
    <cellStyle name="Comma 4 2 5 3 5 2 2" xfId="43505" xr:uid="{8FB20006-DECB-47BC-9267-636B915EF97B}"/>
    <cellStyle name="Comma 4 2 5 3 5 3" xfId="31217" xr:uid="{63B58C6D-7F93-459F-A50F-8B065CBFFF7E}"/>
    <cellStyle name="Comma 4 2 5 3 6" xfId="12785" xr:uid="{F9B7B16C-1AA7-46DA-BFA3-5E7FB0775045}"/>
    <cellStyle name="Comma 4 2 5 3 6 2" xfId="37361" xr:uid="{9EA2D8B1-AE94-4A67-B5F4-B069D2601F45}"/>
    <cellStyle name="Comma 4 2 5 3 7" xfId="25073" xr:uid="{C79E0100-1EEC-46D9-A4F1-DCC35C5939F5}"/>
    <cellStyle name="Comma 4 2 5 4" xfId="881" xr:uid="{1A4FB6D4-32E5-477F-AEB1-1452BC6B8E10}"/>
    <cellStyle name="Comma 4 2 5 4 2" xfId="2417" xr:uid="{DAA66A2C-A54E-40E5-BF74-7D89351B6C24}"/>
    <cellStyle name="Comma 4 2 5 4 2 2" xfId="5489" xr:uid="{5496220D-B252-4A2A-80FC-5FAA9450115B}"/>
    <cellStyle name="Comma 4 2 5 4 2 2 2" xfId="11633" xr:uid="{69BDE689-C370-40F0-8C3B-35B9DA995E93}"/>
    <cellStyle name="Comma 4 2 5 4 2 2 2 2" xfId="23921" xr:uid="{DDDBB964-0B3F-425D-8207-B226E62C5D33}"/>
    <cellStyle name="Comma 4 2 5 4 2 2 2 2 2" xfId="48497" xr:uid="{03DE9D47-F5A1-4A5E-95F3-DD6665A6DCEF}"/>
    <cellStyle name="Comma 4 2 5 4 2 2 2 3" xfId="36209" xr:uid="{36183DAD-BD08-47A8-AA13-2871467E0585}"/>
    <cellStyle name="Comma 4 2 5 4 2 2 3" xfId="17777" xr:uid="{2EE84749-0C8D-4547-AC81-B370BD57CC3F}"/>
    <cellStyle name="Comma 4 2 5 4 2 2 3 2" xfId="42353" xr:uid="{B5C5134A-0125-444B-9528-FC9C6C1F02EF}"/>
    <cellStyle name="Comma 4 2 5 4 2 2 4" xfId="30065" xr:uid="{C56D3C76-0D40-40CC-B84F-B58B553408B0}"/>
    <cellStyle name="Comma 4 2 5 4 2 3" xfId="8561" xr:uid="{33AC0448-EB6C-4FD4-B832-A594CA390F8B}"/>
    <cellStyle name="Comma 4 2 5 4 2 3 2" xfId="20849" xr:uid="{2D360B3E-9B03-4654-9A4D-889ADDAE8349}"/>
    <cellStyle name="Comma 4 2 5 4 2 3 2 2" xfId="45425" xr:uid="{C0C64C78-A4E2-44E3-914C-2E2DB900CCA9}"/>
    <cellStyle name="Comma 4 2 5 4 2 3 3" xfId="33137" xr:uid="{38D79E56-40AC-4C94-A40C-7EE689D60B9E}"/>
    <cellStyle name="Comma 4 2 5 4 2 4" xfId="14705" xr:uid="{733AF2B5-BDD1-4B73-B45E-D36BC16E79E3}"/>
    <cellStyle name="Comma 4 2 5 4 2 4 2" xfId="39281" xr:uid="{62A16417-011C-49CB-8BD6-15838E557F9D}"/>
    <cellStyle name="Comma 4 2 5 4 2 5" xfId="26993" xr:uid="{27A37B13-2E12-45E9-95F3-34FA59965FF7}"/>
    <cellStyle name="Comma 4 2 5 4 3" xfId="3953" xr:uid="{E12827EF-6BB2-4BE6-89F0-26BBBCC93C67}"/>
    <cellStyle name="Comma 4 2 5 4 3 2" xfId="10097" xr:uid="{4C83E857-D145-404C-A901-246CD4005ABB}"/>
    <cellStyle name="Comma 4 2 5 4 3 2 2" xfId="22385" xr:uid="{202C1CE4-CD3F-4E7F-A693-79EC02D6FCC6}"/>
    <cellStyle name="Comma 4 2 5 4 3 2 2 2" xfId="46961" xr:uid="{DE25F96D-7A17-4799-83AD-E5FBA35088B1}"/>
    <cellStyle name="Comma 4 2 5 4 3 2 3" xfId="34673" xr:uid="{58D1BFB2-1DB6-4C6B-8F83-BA9115337E68}"/>
    <cellStyle name="Comma 4 2 5 4 3 3" xfId="16241" xr:uid="{3BC6A8A8-2C1F-41D5-904A-4F55E88DA888}"/>
    <cellStyle name="Comma 4 2 5 4 3 3 2" xfId="40817" xr:uid="{4115C482-D3EA-47A3-80EA-A40586EA0E49}"/>
    <cellStyle name="Comma 4 2 5 4 3 4" xfId="28529" xr:uid="{D63A40E9-3D2C-46A0-8C88-06838CFFFA51}"/>
    <cellStyle name="Comma 4 2 5 4 4" xfId="7025" xr:uid="{7EE9A35E-9597-4E5B-B40A-7D311F78ACB3}"/>
    <cellStyle name="Comma 4 2 5 4 4 2" xfId="19313" xr:uid="{6390388C-42A0-4F22-96A2-FB24B364C641}"/>
    <cellStyle name="Comma 4 2 5 4 4 2 2" xfId="43889" xr:uid="{2C424AAA-9CD1-4A35-9D2E-0500E0AD6888}"/>
    <cellStyle name="Comma 4 2 5 4 4 3" xfId="31601" xr:uid="{DBEBDAA9-784A-4FC4-A0A7-E41E440C2C93}"/>
    <cellStyle name="Comma 4 2 5 4 5" xfId="13169" xr:uid="{EC6D2E1F-546A-4E66-A9AE-F76522997199}"/>
    <cellStyle name="Comma 4 2 5 4 5 2" xfId="37745" xr:uid="{A9C0F1BE-181B-4AB0-AC23-9E51DF17DAD7}"/>
    <cellStyle name="Comma 4 2 5 4 6" xfId="25457" xr:uid="{A9643BC4-61DE-40F2-8EC0-0D2FB9835F1F}"/>
    <cellStyle name="Comma 4 2 5 5" xfId="1649" xr:uid="{12B69701-77B8-465C-AD71-8068AC4B94C8}"/>
    <cellStyle name="Comma 4 2 5 5 2" xfId="4721" xr:uid="{F3DCC6DD-18CA-4BFB-B866-DA4483FC3B8B}"/>
    <cellStyle name="Comma 4 2 5 5 2 2" xfId="10865" xr:uid="{E4D346FC-FCE2-4B75-9EA9-E131D0538A6B}"/>
    <cellStyle name="Comma 4 2 5 5 2 2 2" xfId="23153" xr:uid="{2F661333-77FB-42A2-B074-4C6C54DBF207}"/>
    <cellStyle name="Comma 4 2 5 5 2 2 2 2" xfId="47729" xr:uid="{E2FF81E9-CB9A-46CE-B57E-442AE4D223CB}"/>
    <cellStyle name="Comma 4 2 5 5 2 2 3" xfId="35441" xr:uid="{145ACBB8-C14C-42DD-B5F1-92BD47F02E32}"/>
    <cellStyle name="Comma 4 2 5 5 2 3" xfId="17009" xr:uid="{E4817CF8-5F92-477D-973D-736F31CBF4C8}"/>
    <cellStyle name="Comma 4 2 5 5 2 3 2" xfId="41585" xr:uid="{C8C1344D-AF9E-4A11-AFEF-14A680BFF3BE}"/>
    <cellStyle name="Comma 4 2 5 5 2 4" xfId="29297" xr:uid="{4A3F2D14-BC77-481F-8C67-51EC2E271C5E}"/>
    <cellStyle name="Comma 4 2 5 5 3" xfId="7793" xr:uid="{F457ECE3-A215-4DF0-B720-CF29D4EAD19F}"/>
    <cellStyle name="Comma 4 2 5 5 3 2" xfId="20081" xr:uid="{A46EA8A5-73DF-4767-8709-F66E2BAAC82D}"/>
    <cellStyle name="Comma 4 2 5 5 3 2 2" xfId="44657" xr:uid="{1F085FFA-17E1-45C5-80AD-0963FC814C4F}"/>
    <cellStyle name="Comma 4 2 5 5 3 3" xfId="32369" xr:uid="{B0EB2114-935E-4C9B-BB02-DBB56C3421E7}"/>
    <cellStyle name="Comma 4 2 5 5 4" xfId="13937" xr:uid="{DE8AEEEA-8A6D-4759-8313-6F5C93E9871C}"/>
    <cellStyle name="Comma 4 2 5 5 4 2" xfId="38513" xr:uid="{9F22417A-9BAD-4D49-AB22-7C72430D853F}"/>
    <cellStyle name="Comma 4 2 5 5 5" xfId="26225" xr:uid="{171C1120-D1A5-40C2-83B7-63C7D567B9D5}"/>
    <cellStyle name="Comma 4 2 5 6" xfId="3185" xr:uid="{ED136BD4-F082-4E1E-B0E5-E16433CEFC48}"/>
    <cellStyle name="Comma 4 2 5 6 2" xfId="9329" xr:uid="{35689F1B-5C8E-47F2-96B3-199B8ECE9ACF}"/>
    <cellStyle name="Comma 4 2 5 6 2 2" xfId="21617" xr:uid="{5DFFBF12-44EA-461E-927E-512F7C243BCB}"/>
    <cellStyle name="Comma 4 2 5 6 2 2 2" xfId="46193" xr:uid="{0C8BBB62-B758-4694-BDD6-B2E717CB8980}"/>
    <cellStyle name="Comma 4 2 5 6 2 3" xfId="33905" xr:uid="{CFBE1959-F6FB-49BC-80A3-7E90006DCF66}"/>
    <cellStyle name="Comma 4 2 5 6 3" xfId="15473" xr:uid="{631DAFFF-8988-4B75-839E-922D3C071670}"/>
    <cellStyle name="Comma 4 2 5 6 3 2" xfId="40049" xr:uid="{A54B4AE1-74EA-4B7A-9695-D18043B03F0A}"/>
    <cellStyle name="Comma 4 2 5 6 4" xfId="27761" xr:uid="{67141C19-13AE-4084-83BC-97CA5D90C727}"/>
    <cellStyle name="Comma 4 2 5 7" xfId="6257" xr:uid="{DE1D9FAB-BA50-4361-B133-0774EDD226E3}"/>
    <cellStyle name="Comma 4 2 5 7 2" xfId="18545" xr:uid="{A74C6092-3541-4BFB-86C9-AD6D65847A25}"/>
    <cellStyle name="Comma 4 2 5 7 2 2" xfId="43121" xr:uid="{4D118B4E-A2F4-403B-A3F5-F3F1BB7DF2FD}"/>
    <cellStyle name="Comma 4 2 5 7 3" xfId="30833" xr:uid="{F95523F0-2253-4B5B-8ACA-C77807340201}"/>
    <cellStyle name="Comma 4 2 5 8" xfId="12401" xr:uid="{DFA523C9-93FE-4921-AAD4-3C1EF85A3D95}"/>
    <cellStyle name="Comma 4 2 5 8 2" xfId="36977" xr:uid="{FF0ABBF6-2983-4068-B400-005963D8E385}"/>
    <cellStyle name="Comma 4 2 5 9" xfId="24689" xr:uid="{257DB158-2E3D-417D-8193-E9429CD87411}"/>
    <cellStyle name="Comma 4 2 6" xfId="209" xr:uid="{FCB5EA62-2863-44C0-9892-BFC9DDB37E99}"/>
    <cellStyle name="Comma 4 2 6 2" xfId="593" xr:uid="{9C59AF4C-9142-4315-80E2-5A02CA981532}"/>
    <cellStyle name="Comma 4 2 6 2 2" xfId="1361" xr:uid="{73115D53-FDB9-4F15-9578-F9D139982414}"/>
    <cellStyle name="Comma 4 2 6 2 2 2" xfId="2897" xr:uid="{A9385E6B-755C-479F-8A20-1F6DE66AB994}"/>
    <cellStyle name="Comma 4 2 6 2 2 2 2" xfId="5969" xr:uid="{DCA47C6F-BD55-42AB-99E9-20D6C577E3C9}"/>
    <cellStyle name="Comma 4 2 6 2 2 2 2 2" xfId="12113" xr:uid="{3FB405DF-D063-4B3D-9634-6446AA7310FD}"/>
    <cellStyle name="Comma 4 2 6 2 2 2 2 2 2" xfId="24401" xr:uid="{994EC38A-E8CD-450B-A7E0-64D88B1ED308}"/>
    <cellStyle name="Comma 4 2 6 2 2 2 2 2 2 2" xfId="48977" xr:uid="{AC7C7FE5-1715-42C6-8D09-AA9BE818C49E}"/>
    <cellStyle name="Comma 4 2 6 2 2 2 2 2 3" xfId="36689" xr:uid="{FFA9277D-6899-44FB-833A-C137B85D24D9}"/>
    <cellStyle name="Comma 4 2 6 2 2 2 2 3" xfId="18257" xr:uid="{BE32CE1C-4872-403C-A2F9-D1833EEAED68}"/>
    <cellStyle name="Comma 4 2 6 2 2 2 2 3 2" xfId="42833" xr:uid="{4117E4B1-F736-41A6-BC7E-85BE076040BD}"/>
    <cellStyle name="Comma 4 2 6 2 2 2 2 4" xfId="30545" xr:uid="{E0EF3A84-5497-4B6E-B433-08DA6830DF18}"/>
    <cellStyle name="Comma 4 2 6 2 2 2 3" xfId="9041" xr:uid="{67F10F2E-C33E-4377-8A6F-C1681922C720}"/>
    <cellStyle name="Comma 4 2 6 2 2 2 3 2" xfId="21329" xr:uid="{F4AC3FCD-CEA3-4C35-AEB1-6817B7493740}"/>
    <cellStyle name="Comma 4 2 6 2 2 2 3 2 2" xfId="45905" xr:uid="{307B6532-C91E-4BF5-9D37-7FC2C1AD6D52}"/>
    <cellStyle name="Comma 4 2 6 2 2 2 3 3" xfId="33617" xr:uid="{73FA081D-B1C5-4D42-8B69-37B5E97AC3AE}"/>
    <cellStyle name="Comma 4 2 6 2 2 2 4" xfId="15185" xr:uid="{684A1EAB-AE50-4837-B66A-D993B666487F}"/>
    <cellStyle name="Comma 4 2 6 2 2 2 4 2" xfId="39761" xr:uid="{AAB66E52-4C68-494D-9356-CB0CCDC19373}"/>
    <cellStyle name="Comma 4 2 6 2 2 2 5" xfId="27473" xr:uid="{AA37FB35-821C-4459-8144-FE501702A846}"/>
    <cellStyle name="Comma 4 2 6 2 2 3" xfId="4433" xr:uid="{17A494C6-784A-40EA-A0A7-993A006A9D09}"/>
    <cellStyle name="Comma 4 2 6 2 2 3 2" xfId="10577" xr:uid="{8FC62FA5-A933-4FCD-8C39-61F62FB6C7D0}"/>
    <cellStyle name="Comma 4 2 6 2 2 3 2 2" xfId="22865" xr:uid="{C5CA381F-9C32-4FE2-BF8A-16169A588280}"/>
    <cellStyle name="Comma 4 2 6 2 2 3 2 2 2" xfId="47441" xr:uid="{B0711C2A-ABD8-4B8F-9989-AB89D7D2AB70}"/>
    <cellStyle name="Comma 4 2 6 2 2 3 2 3" xfId="35153" xr:uid="{4A9FC4FA-9E25-4230-91A7-BD8CDF1315DD}"/>
    <cellStyle name="Comma 4 2 6 2 2 3 3" xfId="16721" xr:uid="{F21322A4-E074-4CC4-B7A5-82A546D12054}"/>
    <cellStyle name="Comma 4 2 6 2 2 3 3 2" xfId="41297" xr:uid="{F8E3A755-8529-4CA0-8AB0-BFC6CFBD589B}"/>
    <cellStyle name="Comma 4 2 6 2 2 3 4" xfId="29009" xr:uid="{2F1029F9-EE54-4A9A-A120-FD2D44CA798A}"/>
    <cellStyle name="Comma 4 2 6 2 2 4" xfId="7505" xr:uid="{C97E79CC-5B71-45ED-980E-CEA2623EACB0}"/>
    <cellStyle name="Comma 4 2 6 2 2 4 2" xfId="19793" xr:uid="{C3BF8F88-5FE3-41AE-93AB-6BFFDCF5D9B5}"/>
    <cellStyle name="Comma 4 2 6 2 2 4 2 2" xfId="44369" xr:uid="{F5B2F1EF-00FF-4361-8B67-D30BFD56F867}"/>
    <cellStyle name="Comma 4 2 6 2 2 4 3" xfId="32081" xr:uid="{CD56C6F7-1B68-48C1-8395-D447F31F69BC}"/>
    <cellStyle name="Comma 4 2 6 2 2 5" xfId="13649" xr:uid="{AA323B19-A9B0-41CD-B58E-4B2E311097E7}"/>
    <cellStyle name="Comma 4 2 6 2 2 5 2" xfId="38225" xr:uid="{82B6E258-B590-4BAC-A84E-265FAF39DD54}"/>
    <cellStyle name="Comma 4 2 6 2 2 6" xfId="25937" xr:uid="{2C71FC80-F31E-4024-8ECA-74E0DA7CA2F5}"/>
    <cellStyle name="Comma 4 2 6 2 3" xfId="2129" xr:uid="{FB4873B7-8A98-40CD-80EA-38B89BA8D400}"/>
    <cellStyle name="Comma 4 2 6 2 3 2" xfId="5201" xr:uid="{969A505F-A824-49F2-BA28-CB5DFD9613FD}"/>
    <cellStyle name="Comma 4 2 6 2 3 2 2" xfId="11345" xr:uid="{39EBB841-363A-4EED-9D17-02CC8663E465}"/>
    <cellStyle name="Comma 4 2 6 2 3 2 2 2" xfId="23633" xr:uid="{434F0033-E79A-440B-9124-664A4D6772F8}"/>
    <cellStyle name="Comma 4 2 6 2 3 2 2 2 2" xfId="48209" xr:uid="{62CC4ED7-D86C-47A9-868E-BBEB57AAB336}"/>
    <cellStyle name="Comma 4 2 6 2 3 2 2 3" xfId="35921" xr:uid="{2F6848D5-F789-4158-9608-634405B18DA7}"/>
    <cellStyle name="Comma 4 2 6 2 3 2 3" xfId="17489" xr:uid="{097DAAF9-2F9E-485C-8597-2A856D294F09}"/>
    <cellStyle name="Comma 4 2 6 2 3 2 3 2" xfId="42065" xr:uid="{2B13FA39-76A2-45F7-A52F-82E9C23846B9}"/>
    <cellStyle name="Comma 4 2 6 2 3 2 4" xfId="29777" xr:uid="{AED5D6F5-ABA7-4BFE-AFF5-D1023C7B88A8}"/>
    <cellStyle name="Comma 4 2 6 2 3 3" xfId="8273" xr:uid="{7EC6446C-7221-4406-8958-A853FA6F9E76}"/>
    <cellStyle name="Comma 4 2 6 2 3 3 2" xfId="20561" xr:uid="{8E844A48-5889-4A51-880F-3EA4FCCE56DD}"/>
    <cellStyle name="Comma 4 2 6 2 3 3 2 2" xfId="45137" xr:uid="{72537922-5313-40D9-ACD6-F37A813D534F}"/>
    <cellStyle name="Comma 4 2 6 2 3 3 3" xfId="32849" xr:uid="{ACF96884-D945-4C73-BA92-47C9F415401A}"/>
    <cellStyle name="Comma 4 2 6 2 3 4" xfId="14417" xr:uid="{5A6B30C6-2A33-4548-A552-B6BF973AE074}"/>
    <cellStyle name="Comma 4 2 6 2 3 4 2" xfId="38993" xr:uid="{9C3B8F9B-628F-41B7-8B70-4344C992C7A1}"/>
    <cellStyle name="Comma 4 2 6 2 3 5" xfId="26705" xr:uid="{CF0C3A06-1337-456A-BC96-FA7590D13F61}"/>
    <cellStyle name="Comma 4 2 6 2 4" xfId="3665" xr:uid="{53A5F54C-B58C-49F7-88C3-2A1D98819EF6}"/>
    <cellStyle name="Comma 4 2 6 2 4 2" xfId="9809" xr:uid="{CE401EF4-B7FC-40F9-AB24-D08CA1C4B016}"/>
    <cellStyle name="Comma 4 2 6 2 4 2 2" xfId="22097" xr:uid="{BFDA314B-864B-43DF-8D2C-C100D3CBE9F1}"/>
    <cellStyle name="Comma 4 2 6 2 4 2 2 2" xfId="46673" xr:uid="{3F4AAEAE-1207-4048-9DFF-6420B0DC6ACB}"/>
    <cellStyle name="Comma 4 2 6 2 4 2 3" xfId="34385" xr:uid="{70F25B07-4B07-4082-9733-E4AD7E1EF3F0}"/>
    <cellStyle name="Comma 4 2 6 2 4 3" xfId="15953" xr:uid="{891C6B0F-4126-45B9-AF10-9D72606EAA19}"/>
    <cellStyle name="Comma 4 2 6 2 4 3 2" xfId="40529" xr:uid="{156972E2-6E53-4FF6-BF48-7D7C6AAA8F00}"/>
    <cellStyle name="Comma 4 2 6 2 4 4" xfId="28241" xr:uid="{F0EF71FF-7026-44B7-B59B-95E68B900BF3}"/>
    <cellStyle name="Comma 4 2 6 2 5" xfId="6737" xr:uid="{A49730C6-1C37-48E4-8184-F286595657C1}"/>
    <cellStyle name="Comma 4 2 6 2 5 2" xfId="19025" xr:uid="{A0C49CFA-E22D-4C93-AB7B-36DB4074D67F}"/>
    <cellStyle name="Comma 4 2 6 2 5 2 2" xfId="43601" xr:uid="{BB435EC7-FA7F-4AAA-B8F9-67A33CF347EF}"/>
    <cellStyle name="Comma 4 2 6 2 5 3" xfId="31313" xr:uid="{276A770B-23FE-4E39-8752-94978C74AE03}"/>
    <cellStyle name="Comma 4 2 6 2 6" xfId="12881" xr:uid="{AE0CD0D5-CCE5-4982-9F5D-1C341DB2F252}"/>
    <cellStyle name="Comma 4 2 6 2 6 2" xfId="37457" xr:uid="{4E05236F-39A3-4CF3-8BD3-9C19FD05CE82}"/>
    <cellStyle name="Comma 4 2 6 2 7" xfId="25169" xr:uid="{539AB243-E41C-4CFD-BA6F-C5B034D4F065}"/>
    <cellStyle name="Comma 4 2 6 3" xfId="977" xr:uid="{6C755301-3473-476D-A878-2129B2CA2DE4}"/>
    <cellStyle name="Comma 4 2 6 3 2" xfId="2513" xr:uid="{844132AD-A520-4272-AEBF-6CA207C50466}"/>
    <cellStyle name="Comma 4 2 6 3 2 2" xfId="5585" xr:uid="{D1F633BD-1D6E-489F-8D11-E7600F7EDE70}"/>
    <cellStyle name="Comma 4 2 6 3 2 2 2" xfId="11729" xr:uid="{21C64C64-43F4-4C46-B6CA-98C622E23E7B}"/>
    <cellStyle name="Comma 4 2 6 3 2 2 2 2" xfId="24017" xr:uid="{04167A61-9127-4908-83BC-09048EBC39D8}"/>
    <cellStyle name="Comma 4 2 6 3 2 2 2 2 2" xfId="48593" xr:uid="{3F33C243-AD3B-4FE2-8516-E03D65CAF7FA}"/>
    <cellStyle name="Comma 4 2 6 3 2 2 2 3" xfId="36305" xr:uid="{5D7C325B-5558-4B94-9FBF-19545DC499B0}"/>
    <cellStyle name="Comma 4 2 6 3 2 2 3" xfId="17873" xr:uid="{A1534538-D046-4D7F-B2E7-D366F11A95FE}"/>
    <cellStyle name="Comma 4 2 6 3 2 2 3 2" xfId="42449" xr:uid="{EB6B596B-5CC6-4A2E-99F4-0D3EBAD5A1DA}"/>
    <cellStyle name="Comma 4 2 6 3 2 2 4" xfId="30161" xr:uid="{A3310913-775C-4F89-9030-4F0799715A13}"/>
    <cellStyle name="Comma 4 2 6 3 2 3" xfId="8657" xr:uid="{C8660D95-0A9E-45DA-8C30-615C72B37346}"/>
    <cellStyle name="Comma 4 2 6 3 2 3 2" xfId="20945" xr:uid="{08C9CCF8-BD30-4CD8-B892-E84FDB382E04}"/>
    <cellStyle name="Comma 4 2 6 3 2 3 2 2" xfId="45521" xr:uid="{DC56473D-8591-462E-BF32-91F01D26571B}"/>
    <cellStyle name="Comma 4 2 6 3 2 3 3" xfId="33233" xr:uid="{3C24CEAE-3330-4ACF-99AB-982A86506EAA}"/>
    <cellStyle name="Comma 4 2 6 3 2 4" xfId="14801" xr:uid="{004477A8-29C2-4717-A93C-28BCE0E4CE65}"/>
    <cellStyle name="Comma 4 2 6 3 2 4 2" xfId="39377" xr:uid="{8DB6DF29-A686-4570-85A2-8E878D269F39}"/>
    <cellStyle name="Comma 4 2 6 3 2 5" xfId="27089" xr:uid="{02D97DC7-CF3E-443C-AFE9-5CA00DE6DA57}"/>
    <cellStyle name="Comma 4 2 6 3 3" xfId="4049" xr:uid="{37F69176-4024-441D-A315-25A566EDD50A}"/>
    <cellStyle name="Comma 4 2 6 3 3 2" xfId="10193" xr:uid="{75197D00-036C-4735-BD22-56E7F577CECA}"/>
    <cellStyle name="Comma 4 2 6 3 3 2 2" xfId="22481" xr:uid="{DA9B9377-04CE-441C-B201-14AA1440E010}"/>
    <cellStyle name="Comma 4 2 6 3 3 2 2 2" xfId="47057" xr:uid="{1C882521-A0EE-4DB5-B881-19B97B610A02}"/>
    <cellStyle name="Comma 4 2 6 3 3 2 3" xfId="34769" xr:uid="{0A203F27-5999-4187-8868-7B99F8D2C1C5}"/>
    <cellStyle name="Comma 4 2 6 3 3 3" xfId="16337" xr:uid="{64E80B53-5188-4A67-84A6-4CC5462E8FB4}"/>
    <cellStyle name="Comma 4 2 6 3 3 3 2" xfId="40913" xr:uid="{CF62DA78-52AC-4DCA-9DE0-610E91D45729}"/>
    <cellStyle name="Comma 4 2 6 3 3 4" xfId="28625" xr:uid="{A1BBB56F-10AD-41B6-8554-464CA14F5F03}"/>
    <cellStyle name="Comma 4 2 6 3 4" xfId="7121" xr:uid="{A013DC65-DD80-4799-B98A-21A338BB60D4}"/>
    <cellStyle name="Comma 4 2 6 3 4 2" xfId="19409" xr:uid="{BC101EFA-B8D0-4985-862D-CCFD71D7EA60}"/>
    <cellStyle name="Comma 4 2 6 3 4 2 2" xfId="43985" xr:uid="{9C166DAB-4E32-4E7C-8A9F-6E65C60EFAA0}"/>
    <cellStyle name="Comma 4 2 6 3 4 3" xfId="31697" xr:uid="{54116178-2C90-4229-BFE9-8493FCAA6AA1}"/>
    <cellStyle name="Comma 4 2 6 3 5" xfId="13265" xr:uid="{8EFF6A70-46C5-4271-AB88-B69846706E62}"/>
    <cellStyle name="Comma 4 2 6 3 5 2" xfId="37841" xr:uid="{E16684B2-1B41-40A0-908D-331BDD975079}"/>
    <cellStyle name="Comma 4 2 6 3 6" xfId="25553" xr:uid="{5F7745EA-F0BB-48FC-A86F-A0DED01E6767}"/>
    <cellStyle name="Comma 4 2 6 4" xfId="1745" xr:uid="{5D1A55DE-AC77-4B3C-A75C-5E71EF642575}"/>
    <cellStyle name="Comma 4 2 6 4 2" xfId="4817" xr:uid="{CA682949-64E0-4A3A-9F32-B9A9BB86E4DD}"/>
    <cellStyle name="Comma 4 2 6 4 2 2" xfId="10961" xr:uid="{A4C4DAFD-556B-4931-8ACD-B810E8ADAF37}"/>
    <cellStyle name="Comma 4 2 6 4 2 2 2" xfId="23249" xr:uid="{1CBCFBDC-FCAA-40A3-BE20-23B5BD7B4166}"/>
    <cellStyle name="Comma 4 2 6 4 2 2 2 2" xfId="47825" xr:uid="{A24D2A02-11E3-4E60-9519-FE875BD4E0FA}"/>
    <cellStyle name="Comma 4 2 6 4 2 2 3" xfId="35537" xr:uid="{E367F445-FE3E-4359-8608-48DE382E32EE}"/>
    <cellStyle name="Comma 4 2 6 4 2 3" xfId="17105" xr:uid="{5444896D-267E-463F-91C4-20C4DF74E8A1}"/>
    <cellStyle name="Comma 4 2 6 4 2 3 2" xfId="41681" xr:uid="{42D32C93-0517-438E-A60F-953728FCA51F}"/>
    <cellStyle name="Comma 4 2 6 4 2 4" xfId="29393" xr:uid="{0CFB380E-432C-4B79-8140-E93455AE8A67}"/>
    <cellStyle name="Comma 4 2 6 4 3" xfId="7889" xr:uid="{428533A4-92F2-4080-89B2-FB1F0759C55D}"/>
    <cellStyle name="Comma 4 2 6 4 3 2" xfId="20177" xr:uid="{0A9DAE47-EC42-4D75-B6E7-15E6AE266A6B}"/>
    <cellStyle name="Comma 4 2 6 4 3 2 2" xfId="44753" xr:uid="{8A7C9D3C-F4DA-4C2D-BAD8-AE205D10617B}"/>
    <cellStyle name="Comma 4 2 6 4 3 3" xfId="32465" xr:uid="{653933D3-3087-4277-AD6B-8124F3E65EFB}"/>
    <cellStyle name="Comma 4 2 6 4 4" xfId="14033" xr:uid="{971D9547-833A-4B0D-8090-3F9B66BD10A3}"/>
    <cellStyle name="Comma 4 2 6 4 4 2" xfId="38609" xr:uid="{AF8082A8-7C23-4085-A9D1-9B11C67BB874}"/>
    <cellStyle name="Comma 4 2 6 4 5" xfId="26321" xr:uid="{9578A946-E891-47A2-B3DF-4C8F6EF9867F}"/>
    <cellStyle name="Comma 4 2 6 5" xfId="3281" xr:uid="{4A0594A8-6B50-4C68-80E3-F7AB0793800E}"/>
    <cellStyle name="Comma 4 2 6 5 2" xfId="9425" xr:uid="{75A44DD6-318C-4756-ADC7-41DA3B32206E}"/>
    <cellStyle name="Comma 4 2 6 5 2 2" xfId="21713" xr:uid="{4A3ED574-688B-4832-B314-345B8A0B29B1}"/>
    <cellStyle name="Comma 4 2 6 5 2 2 2" xfId="46289" xr:uid="{14116FDC-938C-4960-B607-14F39212904E}"/>
    <cellStyle name="Comma 4 2 6 5 2 3" xfId="34001" xr:uid="{57DBE184-C204-4ED1-B32C-D4326A4873FC}"/>
    <cellStyle name="Comma 4 2 6 5 3" xfId="15569" xr:uid="{466F7D1F-9E84-4B40-A15E-35EFBD5E0EB7}"/>
    <cellStyle name="Comma 4 2 6 5 3 2" xfId="40145" xr:uid="{C392FE7E-7DFD-4F0D-B4D0-4452DC24420C}"/>
    <cellStyle name="Comma 4 2 6 5 4" xfId="27857" xr:uid="{CDC7B23F-C648-4919-A8F1-83B08CC4FD79}"/>
    <cellStyle name="Comma 4 2 6 6" xfId="6353" xr:uid="{F4C23DE0-AD7C-4CAD-9E36-9D3931EDA67C}"/>
    <cellStyle name="Comma 4 2 6 6 2" xfId="18641" xr:uid="{0983C196-4FD8-4F4E-A5BE-59B84C84373A}"/>
    <cellStyle name="Comma 4 2 6 6 2 2" xfId="43217" xr:uid="{534844AD-DA15-4B50-87F9-69855B9BAEC4}"/>
    <cellStyle name="Comma 4 2 6 6 3" xfId="30929" xr:uid="{00ACE5C6-386E-4C2B-A585-64B7846AE85F}"/>
    <cellStyle name="Comma 4 2 6 7" xfId="12497" xr:uid="{23FBEA65-9AB4-4E6C-8463-4880C6BB4721}"/>
    <cellStyle name="Comma 4 2 6 7 2" xfId="37073" xr:uid="{14880E5E-E1C9-4AC8-BF40-F184BD6F6F3D}"/>
    <cellStyle name="Comma 4 2 6 8" xfId="24785" xr:uid="{EE72E825-BB4E-41FA-83FE-FE3B09C4627D}"/>
    <cellStyle name="Comma 4 2 7" xfId="401" xr:uid="{34C3119F-8ED1-4132-8A02-F66D6A744C1E}"/>
    <cellStyle name="Comma 4 2 7 2" xfId="1169" xr:uid="{205903A6-48A8-4B0F-944E-760C9D449B3B}"/>
    <cellStyle name="Comma 4 2 7 2 2" xfId="2705" xr:uid="{2BBEC792-15F3-4836-B0AF-1559D78C32CC}"/>
    <cellStyle name="Comma 4 2 7 2 2 2" xfId="5777" xr:uid="{8BEE538F-E2B1-4F80-BF67-E0D89E3336B8}"/>
    <cellStyle name="Comma 4 2 7 2 2 2 2" xfId="11921" xr:uid="{018A4977-FF95-4B59-9FC9-815B9A916C76}"/>
    <cellStyle name="Comma 4 2 7 2 2 2 2 2" xfId="24209" xr:uid="{6E43B983-59E3-4F86-B206-18777F1A3251}"/>
    <cellStyle name="Comma 4 2 7 2 2 2 2 2 2" xfId="48785" xr:uid="{EAABBABD-7AE3-454B-9E71-29463241CFDB}"/>
    <cellStyle name="Comma 4 2 7 2 2 2 2 3" xfId="36497" xr:uid="{4DA89E8D-ABFA-43A9-8DBF-276D7B32311B}"/>
    <cellStyle name="Comma 4 2 7 2 2 2 3" xfId="18065" xr:uid="{7666573B-2C5C-4893-A1D9-9F598A11A1E8}"/>
    <cellStyle name="Comma 4 2 7 2 2 2 3 2" xfId="42641" xr:uid="{D13E31BD-4C9E-4B5B-BC52-B17698087A47}"/>
    <cellStyle name="Comma 4 2 7 2 2 2 4" xfId="30353" xr:uid="{54A68853-6F11-44A8-AED1-F42133C869EA}"/>
    <cellStyle name="Comma 4 2 7 2 2 3" xfId="8849" xr:uid="{D48CFE6C-912A-403A-81A1-33E0328121A7}"/>
    <cellStyle name="Comma 4 2 7 2 2 3 2" xfId="21137" xr:uid="{56407606-9B95-4CDC-912D-EA093679073B}"/>
    <cellStyle name="Comma 4 2 7 2 2 3 2 2" xfId="45713" xr:uid="{A8390D77-6389-47CA-BA95-0402F1F73E46}"/>
    <cellStyle name="Comma 4 2 7 2 2 3 3" xfId="33425" xr:uid="{B8684184-6935-4C29-A9D8-854DADA55D35}"/>
    <cellStyle name="Comma 4 2 7 2 2 4" xfId="14993" xr:uid="{5A523A0A-B522-4323-9DC1-C26B04AE406F}"/>
    <cellStyle name="Comma 4 2 7 2 2 4 2" xfId="39569" xr:uid="{97085058-EAF2-4BCE-91FA-5729C59E3DC4}"/>
    <cellStyle name="Comma 4 2 7 2 2 5" xfId="27281" xr:uid="{8F167548-B10C-4772-9F71-CEE539E65311}"/>
    <cellStyle name="Comma 4 2 7 2 3" xfId="4241" xr:uid="{A6B989D7-32EA-4388-A844-FEBD95D15243}"/>
    <cellStyle name="Comma 4 2 7 2 3 2" xfId="10385" xr:uid="{8666D652-1346-4A1C-B5BF-24D64A7831EB}"/>
    <cellStyle name="Comma 4 2 7 2 3 2 2" xfId="22673" xr:uid="{24C430F8-B9C6-48DE-9EAA-47FC69FFDCB9}"/>
    <cellStyle name="Comma 4 2 7 2 3 2 2 2" xfId="47249" xr:uid="{C071DAAB-663F-4FCC-8D69-5BEF14AB7F19}"/>
    <cellStyle name="Comma 4 2 7 2 3 2 3" xfId="34961" xr:uid="{B7E5EC6C-D3BE-4CD3-9035-824538F8AEF0}"/>
    <cellStyle name="Comma 4 2 7 2 3 3" xfId="16529" xr:uid="{E7526EC1-40FC-481F-93CB-79E98BA7EFF8}"/>
    <cellStyle name="Comma 4 2 7 2 3 3 2" xfId="41105" xr:uid="{1B749949-1539-4ECD-89AC-41283854C9B4}"/>
    <cellStyle name="Comma 4 2 7 2 3 4" xfId="28817" xr:uid="{83C06E73-EC69-4B71-B028-0A2F53CEC9C3}"/>
    <cellStyle name="Comma 4 2 7 2 4" xfId="7313" xr:uid="{D87A1D54-00BA-4055-922F-49052D9768E3}"/>
    <cellStyle name="Comma 4 2 7 2 4 2" xfId="19601" xr:uid="{C18877DA-FF0C-460F-A9D8-548FE7963BE7}"/>
    <cellStyle name="Comma 4 2 7 2 4 2 2" xfId="44177" xr:uid="{E95C7B82-79CD-446D-976C-B4A80AC9AA7E}"/>
    <cellStyle name="Comma 4 2 7 2 4 3" xfId="31889" xr:uid="{DCE572A7-776F-4A86-BEEF-D367B5D37E05}"/>
    <cellStyle name="Comma 4 2 7 2 5" xfId="13457" xr:uid="{9F76FA54-ACC2-48F1-98FB-D41CB6690209}"/>
    <cellStyle name="Comma 4 2 7 2 5 2" xfId="38033" xr:uid="{9CB6150D-ADE7-4873-9A92-2294905CC416}"/>
    <cellStyle name="Comma 4 2 7 2 6" xfId="25745" xr:uid="{6942D25F-C34F-4EB7-874C-75C3B9B25A75}"/>
    <cellStyle name="Comma 4 2 7 3" xfId="1937" xr:uid="{E279D8CB-A950-424F-9A58-E70E3703D4F5}"/>
    <cellStyle name="Comma 4 2 7 3 2" xfId="5009" xr:uid="{C7C13259-B789-4601-B022-68081F9C74BD}"/>
    <cellStyle name="Comma 4 2 7 3 2 2" xfId="11153" xr:uid="{F9D15EA1-A0B8-4782-A502-33FA9412025B}"/>
    <cellStyle name="Comma 4 2 7 3 2 2 2" xfId="23441" xr:uid="{D156BBAD-0794-4325-B9F2-BF8ED6AF36C3}"/>
    <cellStyle name="Comma 4 2 7 3 2 2 2 2" xfId="48017" xr:uid="{C9C210B5-1797-4E59-BA19-FDCDADDF42ED}"/>
    <cellStyle name="Comma 4 2 7 3 2 2 3" xfId="35729" xr:uid="{5D5A73EB-01A8-4ED7-A55F-26B9BE61E0DC}"/>
    <cellStyle name="Comma 4 2 7 3 2 3" xfId="17297" xr:uid="{09FA39F6-3611-4993-AC53-2177C930AC5F}"/>
    <cellStyle name="Comma 4 2 7 3 2 3 2" xfId="41873" xr:uid="{DA8CBB91-0978-4F6E-9F55-FC4299FA9933}"/>
    <cellStyle name="Comma 4 2 7 3 2 4" xfId="29585" xr:uid="{F896316A-0E6E-42F9-8230-336E77C3663A}"/>
    <cellStyle name="Comma 4 2 7 3 3" xfId="8081" xr:uid="{FB2C5EEF-BC74-4E7B-A85D-E4B574170A2F}"/>
    <cellStyle name="Comma 4 2 7 3 3 2" xfId="20369" xr:uid="{4D1D81D7-AC6D-48EE-99FA-FEC5F123F616}"/>
    <cellStyle name="Comma 4 2 7 3 3 2 2" xfId="44945" xr:uid="{A7F9B1F8-D6D2-4444-9817-E5CE79120D4A}"/>
    <cellStyle name="Comma 4 2 7 3 3 3" xfId="32657" xr:uid="{2F849B02-DA01-443D-8324-AEE9D795C82C}"/>
    <cellStyle name="Comma 4 2 7 3 4" xfId="14225" xr:uid="{9BCB93E5-C760-4E86-AEE8-DE0CC3965A83}"/>
    <cellStyle name="Comma 4 2 7 3 4 2" xfId="38801" xr:uid="{F065208C-5A2E-4ACB-B4C1-7CC6BABD26D3}"/>
    <cellStyle name="Comma 4 2 7 3 5" xfId="26513" xr:uid="{5EF02DB9-26DF-4676-B93F-F68B5481CF4E}"/>
    <cellStyle name="Comma 4 2 7 4" xfId="3473" xr:uid="{A4399481-FDBD-41DB-B2B7-6178542901E6}"/>
    <cellStyle name="Comma 4 2 7 4 2" xfId="9617" xr:uid="{8AE945DA-1776-4478-95CE-C050DCEC6906}"/>
    <cellStyle name="Comma 4 2 7 4 2 2" xfId="21905" xr:uid="{06A48D3B-F26D-427A-AEC4-69E8C22418FD}"/>
    <cellStyle name="Comma 4 2 7 4 2 2 2" xfId="46481" xr:uid="{6457D425-D27F-43CA-AF7B-84B840DCFC00}"/>
    <cellStyle name="Comma 4 2 7 4 2 3" xfId="34193" xr:uid="{3179C506-2FAB-48A8-9494-BFDAA4203E10}"/>
    <cellStyle name="Comma 4 2 7 4 3" xfId="15761" xr:uid="{6BAB5362-A4F0-4AC7-9D44-B7DBAD40B0C4}"/>
    <cellStyle name="Comma 4 2 7 4 3 2" xfId="40337" xr:uid="{5B4CED7D-87EF-4AF0-BF7B-C22AA317A8DF}"/>
    <cellStyle name="Comma 4 2 7 4 4" xfId="28049" xr:uid="{770F80E8-2057-4319-864D-E8D01D456EA4}"/>
    <cellStyle name="Comma 4 2 7 5" xfId="6545" xr:uid="{F2AB1429-C9D4-48A8-AD41-7A06A8D6BF02}"/>
    <cellStyle name="Comma 4 2 7 5 2" xfId="18833" xr:uid="{2DAB18F2-7118-42FC-99C9-15FDB0AE55A1}"/>
    <cellStyle name="Comma 4 2 7 5 2 2" xfId="43409" xr:uid="{A68F4CF2-C141-46C1-AC5E-75D6BBAC9E66}"/>
    <cellStyle name="Comma 4 2 7 5 3" xfId="31121" xr:uid="{66D3AFA6-EFC7-47AC-87EF-36BC36B6584D}"/>
    <cellStyle name="Comma 4 2 7 6" xfId="12689" xr:uid="{AF4FB5E4-D97D-49B8-B593-0B3F84F760E8}"/>
    <cellStyle name="Comma 4 2 7 6 2" xfId="37265" xr:uid="{E0017984-7D3D-4537-AEC0-6E961037C17B}"/>
    <cellStyle name="Comma 4 2 7 7" xfId="24977" xr:uid="{F97D53A3-2460-4081-B89B-FA5A90417010}"/>
    <cellStyle name="Comma 4 2 8" xfId="785" xr:uid="{F84C4F14-2A7A-4E11-A875-0A64E65D5008}"/>
    <cellStyle name="Comma 4 2 8 2" xfId="2321" xr:uid="{1624E3C2-0452-464A-8333-E91FEB18123D}"/>
    <cellStyle name="Comma 4 2 8 2 2" xfId="5393" xr:uid="{A126F6E0-7A3D-42C9-81CC-C0065F5FD4B4}"/>
    <cellStyle name="Comma 4 2 8 2 2 2" xfId="11537" xr:uid="{D36DF55F-D747-4A5F-AC57-8E97C0C2AD2C}"/>
    <cellStyle name="Comma 4 2 8 2 2 2 2" xfId="23825" xr:uid="{0DF5B4A4-5751-4F30-A268-FD8F4FF27303}"/>
    <cellStyle name="Comma 4 2 8 2 2 2 2 2" xfId="48401" xr:uid="{6F286D93-5A68-4B6D-9E19-684FD757DB4A}"/>
    <cellStyle name="Comma 4 2 8 2 2 2 3" xfId="36113" xr:uid="{2D477174-FE6B-4AAA-B942-F44E155BD234}"/>
    <cellStyle name="Comma 4 2 8 2 2 3" xfId="17681" xr:uid="{199323BA-D426-499D-B54B-A5BCD047CD21}"/>
    <cellStyle name="Comma 4 2 8 2 2 3 2" xfId="42257" xr:uid="{24F83FF9-C773-4F72-B9FC-428B6B38D28E}"/>
    <cellStyle name="Comma 4 2 8 2 2 4" xfId="29969" xr:uid="{AB105EAA-A979-4E32-B7F9-782D2B44033C}"/>
    <cellStyle name="Comma 4 2 8 2 3" xfId="8465" xr:uid="{E1D09C1A-6822-4457-82F9-2653A4345B4C}"/>
    <cellStyle name="Comma 4 2 8 2 3 2" xfId="20753" xr:uid="{059A5D8F-D9CC-48A4-A6B0-59BEBC46E7EE}"/>
    <cellStyle name="Comma 4 2 8 2 3 2 2" xfId="45329" xr:uid="{9935FB57-3CEE-4E67-A6F9-E9675FCB344B}"/>
    <cellStyle name="Comma 4 2 8 2 3 3" xfId="33041" xr:uid="{EBC5E051-3A5E-4954-A52C-0D567BB519E3}"/>
    <cellStyle name="Comma 4 2 8 2 4" xfId="14609" xr:uid="{196154D3-9A91-4B2F-8283-BE65734FFDE9}"/>
    <cellStyle name="Comma 4 2 8 2 4 2" xfId="39185" xr:uid="{F5EF8D44-C133-4C10-8BC1-B0C32A9ED5F1}"/>
    <cellStyle name="Comma 4 2 8 2 5" xfId="26897" xr:uid="{E3034A9E-F054-4B93-94F0-67F7B244DAA1}"/>
    <cellStyle name="Comma 4 2 8 3" xfId="3857" xr:uid="{FF682E9E-7A99-43D1-8283-39593DEACBC3}"/>
    <cellStyle name="Comma 4 2 8 3 2" xfId="10001" xr:uid="{7FDD514E-6B95-44B3-97DF-DEDE0E233621}"/>
    <cellStyle name="Comma 4 2 8 3 2 2" xfId="22289" xr:uid="{289E83F4-8EA1-43D3-B071-3EF6FFB16F33}"/>
    <cellStyle name="Comma 4 2 8 3 2 2 2" xfId="46865" xr:uid="{3D53CDEA-EF08-49C9-857D-3B7EEF9FC37F}"/>
    <cellStyle name="Comma 4 2 8 3 2 3" xfId="34577" xr:uid="{9FE43FCA-CD07-4F32-8BBD-7BCE09DBA377}"/>
    <cellStyle name="Comma 4 2 8 3 3" xfId="16145" xr:uid="{676C31C3-E2C5-4C1E-9768-28F9AF6BBDFC}"/>
    <cellStyle name="Comma 4 2 8 3 3 2" xfId="40721" xr:uid="{7808D726-73D2-47DD-8285-567E84415227}"/>
    <cellStyle name="Comma 4 2 8 3 4" xfId="28433" xr:uid="{F60C96E6-30D3-49EB-917E-4A42BA060712}"/>
    <cellStyle name="Comma 4 2 8 4" xfId="6929" xr:uid="{A8EE2004-7669-45BF-908A-FECA5DDCD0AC}"/>
    <cellStyle name="Comma 4 2 8 4 2" xfId="19217" xr:uid="{8B371A10-5B86-4E52-A35D-4BD33E1277B3}"/>
    <cellStyle name="Comma 4 2 8 4 2 2" xfId="43793" xr:uid="{817DCDD2-3DF6-4EA0-8CDA-8677AC6A92BE}"/>
    <cellStyle name="Comma 4 2 8 4 3" xfId="31505" xr:uid="{2DA3AB2C-43E8-43F5-A3CF-F609B4D4D08F}"/>
    <cellStyle name="Comma 4 2 8 5" xfId="13073" xr:uid="{84FE01A9-3B06-4734-A010-B02485AD7064}"/>
    <cellStyle name="Comma 4 2 8 5 2" xfId="37649" xr:uid="{6C9C7545-C640-484D-B96D-C344CC3E5C24}"/>
    <cellStyle name="Comma 4 2 8 6" xfId="25361" xr:uid="{7FD69579-69D5-4172-9D22-FFEC9C7C2492}"/>
    <cellStyle name="Comma 4 2 9" xfId="1553" xr:uid="{1DA59597-26B0-43D3-B8D2-E2898DC94B28}"/>
    <cellStyle name="Comma 4 2 9 2" xfId="4625" xr:uid="{AED3680B-8E32-44BF-9303-3D9F78B7A710}"/>
    <cellStyle name="Comma 4 2 9 2 2" xfId="10769" xr:uid="{18B6EC3D-00A7-4252-B79C-051C96BCD4FF}"/>
    <cellStyle name="Comma 4 2 9 2 2 2" xfId="23057" xr:uid="{B50ADB98-F777-4DBB-A53D-8E394CDA4409}"/>
    <cellStyle name="Comma 4 2 9 2 2 2 2" xfId="47633" xr:uid="{6E3A1479-F555-4527-9E80-9D820CBB211A}"/>
    <cellStyle name="Comma 4 2 9 2 2 3" xfId="35345" xr:uid="{47F174E5-B6FD-4BC0-B42D-9848B8615D87}"/>
    <cellStyle name="Comma 4 2 9 2 3" xfId="16913" xr:uid="{C94D70A0-9932-4D97-925A-2DFD9C57B6D5}"/>
    <cellStyle name="Comma 4 2 9 2 3 2" xfId="41489" xr:uid="{079D1505-4120-4C75-920B-62ADADE0A5CC}"/>
    <cellStyle name="Comma 4 2 9 2 4" xfId="29201" xr:uid="{08A242F4-585A-4C0F-A779-B3440B9950FC}"/>
    <cellStyle name="Comma 4 2 9 3" xfId="7697" xr:uid="{E9D024CF-D354-4179-ACAF-9C8EE8272E51}"/>
    <cellStyle name="Comma 4 2 9 3 2" xfId="19985" xr:uid="{55946527-775F-4C8D-9BE7-5C9008CCC23C}"/>
    <cellStyle name="Comma 4 2 9 3 2 2" xfId="44561" xr:uid="{AAFF2ECB-54B8-43CD-BE33-BCE67CD74D28}"/>
    <cellStyle name="Comma 4 2 9 3 3" xfId="32273" xr:uid="{8B3F0FC1-A9F9-4A6D-BE7D-87C07A7B1D49}"/>
    <cellStyle name="Comma 4 2 9 4" xfId="13841" xr:uid="{83E42F37-450C-4F14-878A-E539C4762068}"/>
    <cellStyle name="Comma 4 2 9 4 2" xfId="38417" xr:uid="{6C7E1EAE-359B-45B0-ACF9-100E7F8BA465}"/>
    <cellStyle name="Comma 4 2 9 5" xfId="26129" xr:uid="{83A2276C-5798-41A5-B1AC-35655C7A9C85}"/>
    <cellStyle name="Comma 4 3" xfId="22" xr:uid="{BADA7E4C-20F7-46D7-9FA1-2D074566E90A}"/>
    <cellStyle name="Comma 4 3 10" xfId="6168" xr:uid="{84343BD9-F1D0-49E1-BA0C-EC20CB01450D}"/>
    <cellStyle name="Comma 4 3 10 2" xfId="18456" xr:uid="{B67D19F9-DFD3-4534-B0D9-A6F7E9F69EC5}"/>
    <cellStyle name="Comma 4 3 10 2 2" xfId="43032" xr:uid="{0D6B5072-38E5-4710-A749-A6336758469F}"/>
    <cellStyle name="Comma 4 3 10 3" xfId="30744" xr:uid="{CBDC8AC6-9881-454C-A8E8-79B4D9486F98}"/>
    <cellStyle name="Comma 4 3 11" xfId="12312" xr:uid="{275DF98A-947F-4D5C-9D7F-E9B200E16E33}"/>
    <cellStyle name="Comma 4 3 11 2" xfId="36888" xr:uid="{56A12CC5-DB38-4A4B-9639-84CA0101AC02}"/>
    <cellStyle name="Comma 4 3 12" xfId="24600" xr:uid="{80816032-7AF2-4E78-913A-DBB32E3945DC}"/>
    <cellStyle name="Comma 4 3 2" xfId="48" xr:uid="{10F17C10-0584-4B75-B328-ACE4A062FF33}"/>
    <cellStyle name="Comma 4 3 2 10" xfId="12336" xr:uid="{8CBAD389-E1A8-402D-95B8-0C200DF5CD0B}"/>
    <cellStyle name="Comma 4 3 2 10 2" xfId="36912" xr:uid="{6CB4751E-7667-4BD2-B388-B9622B0DE010}"/>
    <cellStyle name="Comma 4 3 2 11" xfId="24624" xr:uid="{A2D5F991-5A14-4F63-8031-FCD99DF94A32}"/>
    <cellStyle name="Comma 4 3 2 2" xfId="96" xr:uid="{1FDF3406-4A41-43A8-BD7B-52CEFDC29CD4}"/>
    <cellStyle name="Comma 4 3 2 2 10" xfId="24672" xr:uid="{D02782AF-C355-4AB2-A1EB-786B39C9C092}"/>
    <cellStyle name="Comma 4 3 2 2 2" xfId="192" xr:uid="{24F14AD6-851E-4248-B077-0450AC3AF199}"/>
    <cellStyle name="Comma 4 3 2 2 2 2" xfId="384" xr:uid="{301FED29-E664-4553-9B58-F9F1934AF846}"/>
    <cellStyle name="Comma 4 3 2 2 2 2 2" xfId="768" xr:uid="{1B1D60CD-93AD-4E3B-92CB-570C01626A52}"/>
    <cellStyle name="Comma 4 3 2 2 2 2 2 2" xfId="1536" xr:uid="{05B85B8A-A519-4670-A863-4AF40CEF19EC}"/>
    <cellStyle name="Comma 4 3 2 2 2 2 2 2 2" xfId="3072" xr:uid="{A6B66DD9-D978-44F8-B05B-27B8D4A57B2E}"/>
    <cellStyle name="Comma 4 3 2 2 2 2 2 2 2 2" xfId="6144" xr:uid="{B345B4B1-C511-4306-91ED-4489973845CC}"/>
    <cellStyle name="Comma 4 3 2 2 2 2 2 2 2 2 2" xfId="12288" xr:uid="{907BDDEC-A55D-48A3-9160-AFB3CECD7545}"/>
    <cellStyle name="Comma 4 3 2 2 2 2 2 2 2 2 2 2" xfId="24576" xr:uid="{859C4509-4F74-450C-BFAF-FC69D611B0EE}"/>
    <cellStyle name="Comma 4 3 2 2 2 2 2 2 2 2 2 2 2" xfId="49152" xr:uid="{56F0D712-3070-4DE6-94F4-372132AF72FE}"/>
    <cellStyle name="Comma 4 3 2 2 2 2 2 2 2 2 2 3" xfId="36864" xr:uid="{58330ABE-8A1B-4659-BE32-DFA616436556}"/>
    <cellStyle name="Comma 4 3 2 2 2 2 2 2 2 2 3" xfId="18432" xr:uid="{A49D35D8-720B-455B-B721-5FE585D11627}"/>
    <cellStyle name="Comma 4 3 2 2 2 2 2 2 2 2 3 2" xfId="43008" xr:uid="{2091B48F-6D6B-480C-A00C-5F7DA02B5E92}"/>
    <cellStyle name="Comma 4 3 2 2 2 2 2 2 2 2 4" xfId="30720" xr:uid="{4D2B96F1-FB14-45A2-99F5-681A48422834}"/>
    <cellStyle name="Comma 4 3 2 2 2 2 2 2 2 3" xfId="9216" xr:uid="{265F02FE-423B-46EE-AEBD-4A9C43554E45}"/>
    <cellStyle name="Comma 4 3 2 2 2 2 2 2 2 3 2" xfId="21504" xr:uid="{B0162BD8-D601-4F7F-BBC4-F2BC56CF4B8A}"/>
    <cellStyle name="Comma 4 3 2 2 2 2 2 2 2 3 2 2" xfId="46080" xr:uid="{C1B192D5-6BDF-4DA7-BF2F-E516FDE38617}"/>
    <cellStyle name="Comma 4 3 2 2 2 2 2 2 2 3 3" xfId="33792" xr:uid="{61C72C66-6B89-4862-8666-CC8E0621FB01}"/>
    <cellStyle name="Comma 4 3 2 2 2 2 2 2 2 4" xfId="15360" xr:uid="{5FB0A7BE-2ABE-46FA-808C-7144EB1144D9}"/>
    <cellStyle name="Comma 4 3 2 2 2 2 2 2 2 4 2" xfId="39936" xr:uid="{197B1E50-EBFD-4265-801A-C940D7B011DE}"/>
    <cellStyle name="Comma 4 3 2 2 2 2 2 2 2 5" xfId="27648" xr:uid="{F83BA97A-0E30-4698-BA21-A63882A91D74}"/>
    <cellStyle name="Comma 4 3 2 2 2 2 2 2 3" xfId="4608" xr:uid="{81AFFF4F-456B-4FBF-B6E0-941EEB8E0CAD}"/>
    <cellStyle name="Comma 4 3 2 2 2 2 2 2 3 2" xfId="10752" xr:uid="{4EC26F60-67E4-4883-BF4C-B69606B660E8}"/>
    <cellStyle name="Comma 4 3 2 2 2 2 2 2 3 2 2" xfId="23040" xr:uid="{B8084E1D-4FBD-4F54-B6BB-E7200AB19067}"/>
    <cellStyle name="Comma 4 3 2 2 2 2 2 2 3 2 2 2" xfId="47616" xr:uid="{CDC05FD9-66A0-4F8E-88C3-65F3BBE2EC38}"/>
    <cellStyle name="Comma 4 3 2 2 2 2 2 2 3 2 3" xfId="35328" xr:uid="{2EB792C6-D47E-4799-993D-2E7C19AF94E5}"/>
    <cellStyle name="Comma 4 3 2 2 2 2 2 2 3 3" xfId="16896" xr:uid="{612B9825-75BD-40CB-B9F1-2D359DEB6148}"/>
    <cellStyle name="Comma 4 3 2 2 2 2 2 2 3 3 2" xfId="41472" xr:uid="{7EC506E1-1EA9-4352-9777-9A6874550CB1}"/>
    <cellStyle name="Comma 4 3 2 2 2 2 2 2 3 4" xfId="29184" xr:uid="{4076358D-E7CA-4494-8FE2-D8282ADFEB4D}"/>
    <cellStyle name="Comma 4 3 2 2 2 2 2 2 4" xfId="7680" xr:uid="{687F6D13-70F5-4749-BC26-EE02FA66FC89}"/>
    <cellStyle name="Comma 4 3 2 2 2 2 2 2 4 2" xfId="19968" xr:uid="{9B53A4CC-8D05-4C67-A1A7-B8283CA422FD}"/>
    <cellStyle name="Comma 4 3 2 2 2 2 2 2 4 2 2" xfId="44544" xr:uid="{79773982-33B7-46F4-827D-D4F9EB2DE71C}"/>
    <cellStyle name="Comma 4 3 2 2 2 2 2 2 4 3" xfId="32256" xr:uid="{B0F00F3E-804D-40BE-BD33-F4F51CBA1CD3}"/>
    <cellStyle name="Comma 4 3 2 2 2 2 2 2 5" xfId="13824" xr:uid="{DA664003-DD71-48CC-A6A3-E4F8624C88C9}"/>
    <cellStyle name="Comma 4 3 2 2 2 2 2 2 5 2" xfId="38400" xr:uid="{98AD8453-3ABC-4404-9F03-95CFA8AD1D15}"/>
    <cellStyle name="Comma 4 3 2 2 2 2 2 2 6" xfId="26112" xr:uid="{F117C414-3EE1-4C16-9E2A-2B22F75F179B}"/>
    <cellStyle name="Comma 4 3 2 2 2 2 2 3" xfId="2304" xr:uid="{DAA4C17A-BC42-4EE8-AC25-74813AD12EA7}"/>
    <cellStyle name="Comma 4 3 2 2 2 2 2 3 2" xfId="5376" xr:uid="{956C7D5C-35F0-4849-B6DA-D96E2AE6B57F}"/>
    <cellStyle name="Comma 4 3 2 2 2 2 2 3 2 2" xfId="11520" xr:uid="{36EB7B39-E469-45C6-80A0-E271FF795DA3}"/>
    <cellStyle name="Comma 4 3 2 2 2 2 2 3 2 2 2" xfId="23808" xr:uid="{C7CF61A6-79A7-4B12-B14B-5242C49F4F43}"/>
    <cellStyle name="Comma 4 3 2 2 2 2 2 3 2 2 2 2" xfId="48384" xr:uid="{77269434-052B-4A4A-ACCA-BFFA8D41C546}"/>
    <cellStyle name="Comma 4 3 2 2 2 2 2 3 2 2 3" xfId="36096" xr:uid="{1D13B62A-1782-4E41-AC70-A94BC261503D}"/>
    <cellStyle name="Comma 4 3 2 2 2 2 2 3 2 3" xfId="17664" xr:uid="{55451E99-F7A1-4E40-B0CB-3A5AC2A49C37}"/>
    <cellStyle name="Comma 4 3 2 2 2 2 2 3 2 3 2" xfId="42240" xr:uid="{E633EC15-6310-4DAA-8AE7-B51FECAD521A}"/>
    <cellStyle name="Comma 4 3 2 2 2 2 2 3 2 4" xfId="29952" xr:uid="{696A2694-61EC-4106-9972-8AFDF0293972}"/>
    <cellStyle name="Comma 4 3 2 2 2 2 2 3 3" xfId="8448" xr:uid="{E72DA8EF-484D-4111-8AAD-CECC38A7EE7A}"/>
    <cellStyle name="Comma 4 3 2 2 2 2 2 3 3 2" xfId="20736" xr:uid="{C905C22F-BA47-4955-839D-E7F3D3E826DE}"/>
    <cellStyle name="Comma 4 3 2 2 2 2 2 3 3 2 2" xfId="45312" xr:uid="{1C63F8DE-37E8-4354-96F7-1A63AC6E7FD9}"/>
    <cellStyle name="Comma 4 3 2 2 2 2 2 3 3 3" xfId="33024" xr:uid="{158057C4-DC8B-4F97-968A-2BD44E0AF674}"/>
    <cellStyle name="Comma 4 3 2 2 2 2 2 3 4" xfId="14592" xr:uid="{4C8BECC0-FD32-4751-8372-85BD2A6AE004}"/>
    <cellStyle name="Comma 4 3 2 2 2 2 2 3 4 2" xfId="39168" xr:uid="{29A78F44-09C5-4DAD-AC01-DCD39678E878}"/>
    <cellStyle name="Comma 4 3 2 2 2 2 2 3 5" xfId="26880" xr:uid="{8BA09D44-7E16-439D-AD9E-30BD0D38C385}"/>
    <cellStyle name="Comma 4 3 2 2 2 2 2 4" xfId="3840" xr:uid="{6D84ED94-7CD7-46C1-8F31-2FE99DF7F17D}"/>
    <cellStyle name="Comma 4 3 2 2 2 2 2 4 2" xfId="9984" xr:uid="{23BC6DC8-30E3-433F-AA52-5291EFAB6FAF}"/>
    <cellStyle name="Comma 4 3 2 2 2 2 2 4 2 2" xfId="22272" xr:uid="{0CDEA588-6192-4CB9-AEAF-92FE6CB535D0}"/>
    <cellStyle name="Comma 4 3 2 2 2 2 2 4 2 2 2" xfId="46848" xr:uid="{93FF83A2-955D-4F6A-945D-C409017FD549}"/>
    <cellStyle name="Comma 4 3 2 2 2 2 2 4 2 3" xfId="34560" xr:uid="{E3B1D3A0-6319-4429-8368-E4C00AF64B5E}"/>
    <cellStyle name="Comma 4 3 2 2 2 2 2 4 3" xfId="16128" xr:uid="{F80288FA-368B-4F5B-A190-CF4B9103B423}"/>
    <cellStyle name="Comma 4 3 2 2 2 2 2 4 3 2" xfId="40704" xr:uid="{B751FD45-C5EE-4B01-8D4B-34566E3F66DD}"/>
    <cellStyle name="Comma 4 3 2 2 2 2 2 4 4" xfId="28416" xr:uid="{9518BC46-0032-44E5-9ACC-D9B80DF71AA5}"/>
    <cellStyle name="Comma 4 3 2 2 2 2 2 5" xfId="6912" xr:uid="{B1E32C5F-3DC3-4A66-8083-E4EEF29D541B}"/>
    <cellStyle name="Comma 4 3 2 2 2 2 2 5 2" xfId="19200" xr:uid="{883466EF-92C2-4C56-AC23-9309BF000786}"/>
    <cellStyle name="Comma 4 3 2 2 2 2 2 5 2 2" xfId="43776" xr:uid="{3D234D02-5081-4606-AA5F-948CA116C362}"/>
    <cellStyle name="Comma 4 3 2 2 2 2 2 5 3" xfId="31488" xr:uid="{CA97873A-6BE2-4F46-861B-B4055DDB862A}"/>
    <cellStyle name="Comma 4 3 2 2 2 2 2 6" xfId="13056" xr:uid="{DB3D449F-6BA3-4558-AA71-AA3C3A60AD42}"/>
    <cellStyle name="Comma 4 3 2 2 2 2 2 6 2" xfId="37632" xr:uid="{121A91CA-47D6-4EEB-88E2-E99CBCA229E1}"/>
    <cellStyle name="Comma 4 3 2 2 2 2 2 7" xfId="25344" xr:uid="{4D04A336-1ACE-466E-A798-386E22C6D7C9}"/>
    <cellStyle name="Comma 4 3 2 2 2 2 3" xfId="1152" xr:uid="{428B050A-8751-4341-B95F-0F27E63BEB9C}"/>
    <cellStyle name="Comma 4 3 2 2 2 2 3 2" xfId="2688" xr:uid="{2324CFFB-9D6D-4F04-9623-055469039C63}"/>
    <cellStyle name="Comma 4 3 2 2 2 2 3 2 2" xfId="5760" xr:uid="{D967CE94-A68A-4F28-893F-49AA3EFB002F}"/>
    <cellStyle name="Comma 4 3 2 2 2 2 3 2 2 2" xfId="11904" xr:uid="{BE7A7A9A-D87F-4EF1-9E33-FDC51BE79ABE}"/>
    <cellStyle name="Comma 4 3 2 2 2 2 3 2 2 2 2" xfId="24192" xr:uid="{083AF325-A79D-4189-9222-B22A0A546397}"/>
    <cellStyle name="Comma 4 3 2 2 2 2 3 2 2 2 2 2" xfId="48768" xr:uid="{CFC4B4B5-6CB4-41E9-A900-A7E2C76C5313}"/>
    <cellStyle name="Comma 4 3 2 2 2 2 3 2 2 2 3" xfId="36480" xr:uid="{4333C1FF-9536-4F8A-A9D3-A867AEF6D354}"/>
    <cellStyle name="Comma 4 3 2 2 2 2 3 2 2 3" xfId="18048" xr:uid="{92C527E4-3B8F-4B7D-9993-C954D928DEE0}"/>
    <cellStyle name="Comma 4 3 2 2 2 2 3 2 2 3 2" xfId="42624" xr:uid="{1281A743-9599-4A54-B5DC-28E2F1091254}"/>
    <cellStyle name="Comma 4 3 2 2 2 2 3 2 2 4" xfId="30336" xr:uid="{87950025-FCD3-4F27-9936-919217090EB8}"/>
    <cellStyle name="Comma 4 3 2 2 2 2 3 2 3" xfId="8832" xr:uid="{380545D6-68A7-456E-BAA4-0C509EF1850E}"/>
    <cellStyle name="Comma 4 3 2 2 2 2 3 2 3 2" xfId="21120" xr:uid="{335F2481-65EA-4656-8E80-3AC09A348E9E}"/>
    <cellStyle name="Comma 4 3 2 2 2 2 3 2 3 2 2" xfId="45696" xr:uid="{814F044C-1A74-4510-9B89-FC472D6F2427}"/>
    <cellStyle name="Comma 4 3 2 2 2 2 3 2 3 3" xfId="33408" xr:uid="{6089B804-BE5F-4D36-A01C-85C209B01BA2}"/>
    <cellStyle name="Comma 4 3 2 2 2 2 3 2 4" xfId="14976" xr:uid="{8A354F04-4BC8-4ECC-B922-DE3234D03CDA}"/>
    <cellStyle name="Comma 4 3 2 2 2 2 3 2 4 2" xfId="39552" xr:uid="{163CC653-768F-4543-B6F6-BADFBA03395C}"/>
    <cellStyle name="Comma 4 3 2 2 2 2 3 2 5" xfId="27264" xr:uid="{B6993A37-8187-43D9-A8D7-C3869F705688}"/>
    <cellStyle name="Comma 4 3 2 2 2 2 3 3" xfId="4224" xr:uid="{6DEA119C-3F2F-4D74-8EF9-5652514D0880}"/>
    <cellStyle name="Comma 4 3 2 2 2 2 3 3 2" xfId="10368" xr:uid="{0B32A8FB-4EFB-4F98-854E-D4A545635028}"/>
    <cellStyle name="Comma 4 3 2 2 2 2 3 3 2 2" xfId="22656" xr:uid="{4E02AC20-13C2-47B8-8F55-E177A4DFD556}"/>
    <cellStyle name="Comma 4 3 2 2 2 2 3 3 2 2 2" xfId="47232" xr:uid="{0564254C-8383-4C71-B5DF-0F95E8647EDC}"/>
    <cellStyle name="Comma 4 3 2 2 2 2 3 3 2 3" xfId="34944" xr:uid="{D1877FF4-1E22-4DE6-88E0-A2BC1F813B97}"/>
    <cellStyle name="Comma 4 3 2 2 2 2 3 3 3" xfId="16512" xr:uid="{71CAA46E-5DB4-4514-AABF-71BFFDA9420D}"/>
    <cellStyle name="Comma 4 3 2 2 2 2 3 3 3 2" xfId="41088" xr:uid="{0A244D2F-F7D9-4BD9-8370-9628D382221D}"/>
    <cellStyle name="Comma 4 3 2 2 2 2 3 3 4" xfId="28800" xr:uid="{21507B8E-F957-43F4-8D94-40DA771B55C4}"/>
    <cellStyle name="Comma 4 3 2 2 2 2 3 4" xfId="7296" xr:uid="{A4531AB5-30D7-4A86-AEDE-C595494B864E}"/>
    <cellStyle name="Comma 4 3 2 2 2 2 3 4 2" xfId="19584" xr:uid="{5C8FFE5D-F11F-4C5A-83A2-B687B269BDD7}"/>
    <cellStyle name="Comma 4 3 2 2 2 2 3 4 2 2" xfId="44160" xr:uid="{6A5C66C4-E3AD-4A02-834A-C95088330A42}"/>
    <cellStyle name="Comma 4 3 2 2 2 2 3 4 3" xfId="31872" xr:uid="{A447356C-166F-4C36-AD3D-5732888097B4}"/>
    <cellStyle name="Comma 4 3 2 2 2 2 3 5" xfId="13440" xr:uid="{8BDD2920-6B7C-4F4E-82B7-25FB65454A79}"/>
    <cellStyle name="Comma 4 3 2 2 2 2 3 5 2" xfId="38016" xr:uid="{F9E01C92-8964-402A-A83D-57CB4C79AB32}"/>
    <cellStyle name="Comma 4 3 2 2 2 2 3 6" xfId="25728" xr:uid="{383E9F2C-434D-4A3A-BA57-89729C47A177}"/>
    <cellStyle name="Comma 4 3 2 2 2 2 4" xfId="1920" xr:uid="{C128CDF2-82EB-45C4-8A79-DA9F74462775}"/>
    <cellStyle name="Comma 4 3 2 2 2 2 4 2" xfId="4992" xr:uid="{A7CAC58E-39A4-4099-9B80-D65E5E8A441D}"/>
    <cellStyle name="Comma 4 3 2 2 2 2 4 2 2" xfId="11136" xr:uid="{2A6267E4-E9A0-4398-8D8B-35B93CCEFA65}"/>
    <cellStyle name="Comma 4 3 2 2 2 2 4 2 2 2" xfId="23424" xr:uid="{39B34128-AB3B-4948-8403-972ABA7C7291}"/>
    <cellStyle name="Comma 4 3 2 2 2 2 4 2 2 2 2" xfId="48000" xr:uid="{A2527A59-9E4F-4418-97EA-164D77CC118D}"/>
    <cellStyle name="Comma 4 3 2 2 2 2 4 2 2 3" xfId="35712" xr:uid="{4A4508C5-F520-4B9A-9DE5-FC6F4E0E40A7}"/>
    <cellStyle name="Comma 4 3 2 2 2 2 4 2 3" xfId="17280" xr:uid="{CB6CF3F5-5976-459B-BA0C-5E4EF8C73F50}"/>
    <cellStyle name="Comma 4 3 2 2 2 2 4 2 3 2" xfId="41856" xr:uid="{AA0F5876-B6D2-43C4-9CAF-478029FC9C60}"/>
    <cellStyle name="Comma 4 3 2 2 2 2 4 2 4" xfId="29568" xr:uid="{BBF89E62-E2A4-4D26-BDAA-74C12A428E76}"/>
    <cellStyle name="Comma 4 3 2 2 2 2 4 3" xfId="8064" xr:uid="{FCA20249-E8A9-4CA0-A146-6E7513C3939B}"/>
    <cellStyle name="Comma 4 3 2 2 2 2 4 3 2" xfId="20352" xr:uid="{8BF616A3-7CE7-4808-9A42-12CE063CA5B0}"/>
    <cellStyle name="Comma 4 3 2 2 2 2 4 3 2 2" xfId="44928" xr:uid="{BF5E174B-C9BD-4EC3-BE4E-37AA6C720C4B}"/>
    <cellStyle name="Comma 4 3 2 2 2 2 4 3 3" xfId="32640" xr:uid="{D1CAEAC1-9059-42F0-8A3C-C706D870420F}"/>
    <cellStyle name="Comma 4 3 2 2 2 2 4 4" xfId="14208" xr:uid="{D6C9CB99-BAD0-4332-BCB0-9CB475F8898B}"/>
    <cellStyle name="Comma 4 3 2 2 2 2 4 4 2" xfId="38784" xr:uid="{74C979EB-7B2C-4A46-BA14-08F19517818A}"/>
    <cellStyle name="Comma 4 3 2 2 2 2 4 5" xfId="26496" xr:uid="{5060E052-7A9D-4CA4-930F-52DA9C6FFA82}"/>
    <cellStyle name="Comma 4 3 2 2 2 2 5" xfId="3456" xr:uid="{E789F4C0-F978-40D1-B816-3A29AC9735A9}"/>
    <cellStyle name="Comma 4 3 2 2 2 2 5 2" xfId="9600" xr:uid="{24BEAE39-BD3D-41E3-AE5A-74504404F711}"/>
    <cellStyle name="Comma 4 3 2 2 2 2 5 2 2" xfId="21888" xr:uid="{2CE5AFF1-7A7D-437B-9410-614A6171610F}"/>
    <cellStyle name="Comma 4 3 2 2 2 2 5 2 2 2" xfId="46464" xr:uid="{75578544-BB58-4D4A-B162-3ACE2597AB34}"/>
    <cellStyle name="Comma 4 3 2 2 2 2 5 2 3" xfId="34176" xr:uid="{9D0A3D5B-E46B-4CE7-95BF-8929C9A42158}"/>
    <cellStyle name="Comma 4 3 2 2 2 2 5 3" xfId="15744" xr:uid="{59E7748B-96E0-471F-9C18-6856637E8AEA}"/>
    <cellStyle name="Comma 4 3 2 2 2 2 5 3 2" xfId="40320" xr:uid="{D08253CC-7AB3-4B24-AA46-75C905D8D7FB}"/>
    <cellStyle name="Comma 4 3 2 2 2 2 5 4" xfId="28032" xr:uid="{46F1A759-BC9C-4602-A911-A3ED383E5786}"/>
    <cellStyle name="Comma 4 3 2 2 2 2 6" xfId="6528" xr:uid="{F7246D55-1459-4485-9E04-5C4F516D702B}"/>
    <cellStyle name="Comma 4 3 2 2 2 2 6 2" xfId="18816" xr:uid="{9B6B20DA-4EFC-4826-A596-F2735F556A71}"/>
    <cellStyle name="Comma 4 3 2 2 2 2 6 2 2" xfId="43392" xr:uid="{31A45BC2-535A-49BE-B300-A203BC506032}"/>
    <cellStyle name="Comma 4 3 2 2 2 2 6 3" xfId="31104" xr:uid="{AB290424-CE1E-4EB7-84C1-7FB710D1DF11}"/>
    <cellStyle name="Comma 4 3 2 2 2 2 7" xfId="12672" xr:uid="{08729889-9491-49EE-8A35-DE310634C87C}"/>
    <cellStyle name="Comma 4 3 2 2 2 2 7 2" xfId="37248" xr:uid="{7669817C-BA77-49E1-ACF2-75BB37EAE83B}"/>
    <cellStyle name="Comma 4 3 2 2 2 2 8" xfId="24960" xr:uid="{40D9FB0C-31DB-4E5E-915A-2A9773E20F98}"/>
    <cellStyle name="Comma 4 3 2 2 2 3" xfId="576" xr:uid="{C2A12FDF-7326-486A-ADC3-FF785EDA283E}"/>
    <cellStyle name="Comma 4 3 2 2 2 3 2" xfId="1344" xr:uid="{B40AEA8C-C1C7-4D75-BF11-FB123919737D}"/>
    <cellStyle name="Comma 4 3 2 2 2 3 2 2" xfId="2880" xr:uid="{3AF454D1-22AD-4B73-88D8-97A9B6C9A11A}"/>
    <cellStyle name="Comma 4 3 2 2 2 3 2 2 2" xfId="5952" xr:uid="{D8576FCB-0847-49E6-8BF5-99B5CFF5776B}"/>
    <cellStyle name="Comma 4 3 2 2 2 3 2 2 2 2" xfId="12096" xr:uid="{C16B1C40-11F1-41C7-BE6A-073AFB530130}"/>
    <cellStyle name="Comma 4 3 2 2 2 3 2 2 2 2 2" xfId="24384" xr:uid="{519564AF-B8A6-40BC-B27A-11887363F0A8}"/>
    <cellStyle name="Comma 4 3 2 2 2 3 2 2 2 2 2 2" xfId="48960" xr:uid="{F6BDCD4D-D4E2-41E9-A187-1F32D264B83D}"/>
    <cellStyle name="Comma 4 3 2 2 2 3 2 2 2 2 3" xfId="36672" xr:uid="{1ED0456D-CC91-4F8F-8FB6-49AFE1C809F6}"/>
    <cellStyle name="Comma 4 3 2 2 2 3 2 2 2 3" xfId="18240" xr:uid="{CB9575A2-2AD5-4650-B355-B579E54A4FB9}"/>
    <cellStyle name="Comma 4 3 2 2 2 3 2 2 2 3 2" xfId="42816" xr:uid="{4B22FDEB-C0BB-4A44-B8CE-70A75F70B2BE}"/>
    <cellStyle name="Comma 4 3 2 2 2 3 2 2 2 4" xfId="30528" xr:uid="{B50C2BB2-5B26-445F-BF2E-6474D5127DCC}"/>
    <cellStyle name="Comma 4 3 2 2 2 3 2 2 3" xfId="9024" xr:uid="{00246DAC-AD10-4593-BACE-B2AA6B56E5D4}"/>
    <cellStyle name="Comma 4 3 2 2 2 3 2 2 3 2" xfId="21312" xr:uid="{B7D90D28-266B-4BD4-9D40-BBE8685C08E3}"/>
    <cellStyle name="Comma 4 3 2 2 2 3 2 2 3 2 2" xfId="45888" xr:uid="{E7377E58-9C5F-4A1F-BA49-6F16A7B78138}"/>
    <cellStyle name="Comma 4 3 2 2 2 3 2 2 3 3" xfId="33600" xr:uid="{3C11DAC4-CA8D-4AC5-AD53-D40BFF924FD3}"/>
    <cellStyle name="Comma 4 3 2 2 2 3 2 2 4" xfId="15168" xr:uid="{3716A952-0873-456A-8471-C89F93A37B1C}"/>
    <cellStyle name="Comma 4 3 2 2 2 3 2 2 4 2" xfId="39744" xr:uid="{C4B533E9-4D39-4D11-B536-62ACB29F5EBC}"/>
    <cellStyle name="Comma 4 3 2 2 2 3 2 2 5" xfId="27456" xr:uid="{B295B165-0BAC-429F-B5AD-065405C5750C}"/>
    <cellStyle name="Comma 4 3 2 2 2 3 2 3" xfId="4416" xr:uid="{6D8882A5-EF7E-483A-94ED-60BDBA0640C3}"/>
    <cellStyle name="Comma 4 3 2 2 2 3 2 3 2" xfId="10560" xr:uid="{F61AAF88-C9AF-4C3C-977A-CE6A1119F18A}"/>
    <cellStyle name="Comma 4 3 2 2 2 3 2 3 2 2" xfId="22848" xr:uid="{E18910D1-4214-4111-9300-D813DC12A534}"/>
    <cellStyle name="Comma 4 3 2 2 2 3 2 3 2 2 2" xfId="47424" xr:uid="{9B0CC39D-75B1-4335-AF3B-154C4BED8FF1}"/>
    <cellStyle name="Comma 4 3 2 2 2 3 2 3 2 3" xfId="35136" xr:uid="{6C457EA3-F1A9-4488-903E-F36554F45893}"/>
    <cellStyle name="Comma 4 3 2 2 2 3 2 3 3" xfId="16704" xr:uid="{E9F907F4-DC68-46AE-A6EB-2667BAB2F465}"/>
    <cellStyle name="Comma 4 3 2 2 2 3 2 3 3 2" xfId="41280" xr:uid="{8861B492-69C9-4F5D-B98D-D10EE0D17019}"/>
    <cellStyle name="Comma 4 3 2 2 2 3 2 3 4" xfId="28992" xr:uid="{8DEF9F44-676D-464F-B7F9-B8B6390E97F5}"/>
    <cellStyle name="Comma 4 3 2 2 2 3 2 4" xfId="7488" xr:uid="{FE630CDF-444E-4C27-A6EE-F8D3166A2DCC}"/>
    <cellStyle name="Comma 4 3 2 2 2 3 2 4 2" xfId="19776" xr:uid="{967A17AE-45AE-4F5F-A11A-78EB1EF6C289}"/>
    <cellStyle name="Comma 4 3 2 2 2 3 2 4 2 2" xfId="44352" xr:uid="{3880F8CE-84C5-4AD5-AA9B-D5013F56328A}"/>
    <cellStyle name="Comma 4 3 2 2 2 3 2 4 3" xfId="32064" xr:uid="{5AFA3860-1E06-40D2-BEEF-FD06E5F1E374}"/>
    <cellStyle name="Comma 4 3 2 2 2 3 2 5" xfId="13632" xr:uid="{F57883CC-C4B9-4593-8A75-F637BDEB6DB1}"/>
    <cellStyle name="Comma 4 3 2 2 2 3 2 5 2" xfId="38208" xr:uid="{F41942BE-A788-471F-9926-0E4072B56613}"/>
    <cellStyle name="Comma 4 3 2 2 2 3 2 6" xfId="25920" xr:uid="{5449B7B5-739D-4A06-ABD2-421928EE2ED4}"/>
    <cellStyle name="Comma 4 3 2 2 2 3 3" xfId="2112" xr:uid="{4F2C0C62-2BE7-43B9-A3DC-4699DEC69DE3}"/>
    <cellStyle name="Comma 4 3 2 2 2 3 3 2" xfId="5184" xr:uid="{E6188C73-0277-4FCA-8E8D-3C83D7F10BF6}"/>
    <cellStyle name="Comma 4 3 2 2 2 3 3 2 2" xfId="11328" xr:uid="{E9D68C1B-9A72-4B02-9200-A7AA710AE6C0}"/>
    <cellStyle name="Comma 4 3 2 2 2 3 3 2 2 2" xfId="23616" xr:uid="{6D650CCC-7B1C-484B-B255-6E20939936A0}"/>
    <cellStyle name="Comma 4 3 2 2 2 3 3 2 2 2 2" xfId="48192" xr:uid="{1CAF344D-69F9-4EC2-ACD2-494D5571620B}"/>
    <cellStyle name="Comma 4 3 2 2 2 3 3 2 2 3" xfId="35904" xr:uid="{7AC893EA-D760-454F-B729-9508D176F2BC}"/>
    <cellStyle name="Comma 4 3 2 2 2 3 3 2 3" xfId="17472" xr:uid="{5418F243-F48C-4291-A8A0-F07D8F647A87}"/>
    <cellStyle name="Comma 4 3 2 2 2 3 3 2 3 2" xfId="42048" xr:uid="{F12E2927-EA74-4977-9F2A-DF8EF0D41498}"/>
    <cellStyle name="Comma 4 3 2 2 2 3 3 2 4" xfId="29760" xr:uid="{E04AB906-634E-4E62-9450-285958D862CD}"/>
    <cellStyle name="Comma 4 3 2 2 2 3 3 3" xfId="8256" xr:uid="{ACA60353-B509-4B94-97E2-1213836B14F7}"/>
    <cellStyle name="Comma 4 3 2 2 2 3 3 3 2" xfId="20544" xr:uid="{DDE15FAE-0CAB-4DD8-A100-81AC507D0072}"/>
    <cellStyle name="Comma 4 3 2 2 2 3 3 3 2 2" xfId="45120" xr:uid="{49BF72F7-A3EA-4356-818F-45345D65E4C5}"/>
    <cellStyle name="Comma 4 3 2 2 2 3 3 3 3" xfId="32832" xr:uid="{6485660C-7E5C-4756-809C-0C263A7E16AD}"/>
    <cellStyle name="Comma 4 3 2 2 2 3 3 4" xfId="14400" xr:uid="{BEB0D937-2928-458A-923E-A3EFC7224466}"/>
    <cellStyle name="Comma 4 3 2 2 2 3 3 4 2" xfId="38976" xr:uid="{33460B3A-5298-4167-AE6B-D31E54963956}"/>
    <cellStyle name="Comma 4 3 2 2 2 3 3 5" xfId="26688" xr:uid="{9CAAAE1A-5B69-44ED-A593-A9E9D1408E45}"/>
    <cellStyle name="Comma 4 3 2 2 2 3 4" xfId="3648" xr:uid="{C1F3D83B-EFF6-4B19-A056-5D0363D534B2}"/>
    <cellStyle name="Comma 4 3 2 2 2 3 4 2" xfId="9792" xr:uid="{70C83E53-A677-4028-972D-78A004B4BB16}"/>
    <cellStyle name="Comma 4 3 2 2 2 3 4 2 2" xfId="22080" xr:uid="{BBB4830A-A131-4980-8565-5C78549A3574}"/>
    <cellStyle name="Comma 4 3 2 2 2 3 4 2 2 2" xfId="46656" xr:uid="{1B81E16A-0FC1-438D-A924-41AC386CD38D}"/>
    <cellStyle name="Comma 4 3 2 2 2 3 4 2 3" xfId="34368" xr:uid="{C9B33EFC-D63A-49F7-8B60-8D3CDEBB61A8}"/>
    <cellStyle name="Comma 4 3 2 2 2 3 4 3" xfId="15936" xr:uid="{C837F932-8BFD-4AD7-B6D8-C0937FBA4C11}"/>
    <cellStyle name="Comma 4 3 2 2 2 3 4 3 2" xfId="40512" xr:uid="{B201AF82-7A28-43A5-B89A-960C56D04D50}"/>
    <cellStyle name="Comma 4 3 2 2 2 3 4 4" xfId="28224" xr:uid="{8B0A2F96-DF9E-490C-B62E-13F79087788F}"/>
    <cellStyle name="Comma 4 3 2 2 2 3 5" xfId="6720" xr:uid="{A2D72E0E-C4B6-40CF-A84B-CAC676C97624}"/>
    <cellStyle name="Comma 4 3 2 2 2 3 5 2" xfId="19008" xr:uid="{3D103D45-9435-4B62-9A5D-7E97306A797A}"/>
    <cellStyle name="Comma 4 3 2 2 2 3 5 2 2" xfId="43584" xr:uid="{1062D9F8-650A-4D7C-B359-4DBFF11541E1}"/>
    <cellStyle name="Comma 4 3 2 2 2 3 5 3" xfId="31296" xr:uid="{DE1D1BF2-DA1C-476F-B961-CF78289E8D95}"/>
    <cellStyle name="Comma 4 3 2 2 2 3 6" xfId="12864" xr:uid="{E702380E-C058-4BA4-AD33-AC8B6BAF8703}"/>
    <cellStyle name="Comma 4 3 2 2 2 3 6 2" xfId="37440" xr:uid="{5DA78E04-562B-4ED4-9EE1-1EC062CDED78}"/>
    <cellStyle name="Comma 4 3 2 2 2 3 7" xfId="25152" xr:uid="{F013BEF2-1312-494A-BFD1-4E9B2367C28E}"/>
    <cellStyle name="Comma 4 3 2 2 2 4" xfId="960" xr:uid="{BF80D76E-CFC1-46FB-AA25-3DF70231EA7A}"/>
    <cellStyle name="Comma 4 3 2 2 2 4 2" xfId="2496" xr:uid="{4D819E2A-4246-432F-8C16-3906E2A93A5C}"/>
    <cellStyle name="Comma 4 3 2 2 2 4 2 2" xfId="5568" xr:uid="{249920C2-C991-46ED-B656-CFFAA732762B}"/>
    <cellStyle name="Comma 4 3 2 2 2 4 2 2 2" xfId="11712" xr:uid="{95F0A2D5-040D-4A87-B828-BA26C030E416}"/>
    <cellStyle name="Comma 4 3 2 2 2 4 2 2 2 2" xfId="24000" xr:uid="{3960058A-E7C4-4040-9CE8-C61D14BBABD1}"/>
    <cellStyle name="Comma 4 3 2 2 2 4 2 2 2 2 2" xfId="48576" xr:uid="{41D78FA8-5D78-43D6-8A5B-D83D17C59721}"/>
    <cellStyle name="Comma 4 3 2 2 2 4 2 2 2 3" xfId="36288" xr:uid="{BFCD1C9C-9EB4-4F14-AD1C-249314764701}"/>
    <cellStyle name="Comma 4 3 2 2 2 4 2 2 3" xfId="17856" xr:uid="{F8B7B504-06AB-41B7-94C2-4761F45E53AB}"/>
    <cellStyle name="Comma 4 3 2 2 2 4 2 2 3 2" xfId="42432" xr:uid="{9CD53F28-7865-44CA-8F8F-6AD4DA2A51DB}"/>
    <cellStyle name="Comma 4 3 2 2 2 4 2 2 4" xfId="30144" xr:uid="{321709C6-B9ED-4B02-A44A-3AA1F0F4F171}"/>
    <cellStyle name="Comma 4 3 2 2 2 4 2 3" xfId="8640" xr:uid="{946595DC-587A-4776-A247-2158EC9C950F}"/>
    <cellStyle name="Comma 4 3 2 2 2 4 2 3 2" xfId="20928" xr:uid="{DB2C4CC7-B5F6-4C5C-AF4C-F90EF698F7F8}"/>
    <cellStyle name="Comma 4 3 2 2 2 4 2 3 2 2" xfId="45504" xr:uid="{8E0BD766-3CDC-471D-9A18-67FEFA70B166}"/>
    <cellStyle name="Comma 4 3 2 2 2 4 2 3 3" xfId="33216" xr:uid="{35FE6A83-69CB-49BD-8EDD-D62F0FC38044}"/>
    <cellStyle name="Comma 4 3 2 2 2 4 2 4" xfId="14784" xr:uid="{0DA2D7F0-79BE-45AB-AEB9-30168E557F80}"/>
    <cellStyle name="Comma 4 3 2 2 2 4 2 4 2" xfId="39360" xr:uid="{1204E036-69D1-45FE-A3BC-75613DDA8D2F}"/>
    <cellStyle name="Comma 4 3 2 2 2 4 2 5" xfId="27072" xr:uid="{E3CE263D-2694-4813-A799-BFFF2C5AA41D}"/>
    <cellStyle name="Comma 4 3 2 2 2 4 3" xfId="4032" xr:uid="{BF0A188F-F195-4BC3-8B82-E30D8A8AF3A7}"/>
    <cellStyle name="Comma 4 3 2 2 2 4 3 2" xfId="10176" xr:uid="{8B184C6B-7A99-431F-B9C6-C9F3C0B56A3A}"/>
    <cellStyle name="Comma 4 3 2 2 2 4 3 2 2" xfId="22464" xr:uid="{9746D211-4C36-4A20-BD30-8E5DA333D555}"/>
    <cellStyle name="Comma 4 3 2 2 2 4 3 2 2 2" xfId="47040" xr:uid="{B5C59A18-0F05-42D1-B47A-9A82AE27AE4B}"/>
    <cellStyle name="Comma 4 3 2 2 2 4 3 2 3" xfId="34752" xr:uid="{E8BD1249-1D65-4C84-8270-6F5F415D5D04}"/>
    <cellStyle name="Comma 4 3 2 2 2 4 3 3" xfId="16320" xr:uid="{5320B8B5-096F-45E1-BFCF-88877A59D3E1}"/>
    <cellStyle name="Comma 4 3 2 2 2 4 3 3 2" xfId="40896" xr:uid="{8A706241-4FBB-4C32-901A-CF51946A9BA9}"/>
    <cellStyle name="Comma 4 3 2 2 2 4 3 4" xfId="28608" xr:uid="{FFD8D4A5-5CC0-4EAF-93B4-5938A8E98B91}"/>
    <cellStyle name="Comma 4 3 2 2 2 4 4" xfId="7104" xr:uid="{CDC34A17-3908-4A5E-A04D-F32251FD8A43}"/>
    <cellStyle name="Comma 4 3 2 2 2 4 4 2" xfId="19392" xr:uid="{21FAEF62-B4BE-444E-AAF6-2977CA074819}"/>
    <cellStyle name="Comma 4 3 2 2 2 4 4 2 2" xfId="43968" xr:uid="{EAE97C5E-BE8D-49F8-8416-97A32C771FBB}"/>
    <cellStyle name="Comma 4 3 2 2 2 4 4 3" xfId="31680" xr:uid="{D5EC656E-F6E5-4C92-AFD7-DEAA3F297D7C}"/>
    <cellStyle name="Comma 4 3 2 2 2 4 5" xfId="13248" xr:uid="{54056C28-3B55-4EA6-A857-E331531F6124}"/>
    <cellStyle name="Comma 4 3 2 2 2 4 5 2" xfId="37824" xr:uid="{5B2B18CA-9221-4AF3-A27B-AA612536F41F}"/>
    <cellStyle name="Comma 4 3 2 2 2 4 6" xfId="25536" xr:uid="{3A92AF8D-A5C3-4B8D-AEE2-910590B12FC7}"/>
    <cellStyle name="Comma 4 3 2 2 2 5" xfId="1728" xr:uid="{097C2CA1-B337-4BBA-832A-069DFFB6FAC3}"/>
    <cellStyle name="Comma 4 3 2 2 2 5 2" xfId="4800" xr:uid="{8240A455-29E3-4DDA-8427-40A76FF6FEAC}"/>
    <cellStyle name="Comma 4 3 2 2 2 5 2 2" xfId="10944" xr:uid="{39E29039-5D73-426A-9033-9F349DDB197C}"/>
    <cellStyle name="Comma 4 3 2 2 2 5 2 2 2" xfId="23232" xr:uid="{8055E04B-13B4-4E9D-8245-E9FD0D1FAA3C}"/>
    <cellStyle name="Comma 4 3 2 2 2 5 2 2 2 2" xfId="47808" xr:uid="{6D68B23C-64A9-4100-95A0-8406DF204C9F}"/>
    <cellStyle name="Comma 4 3 2 2 2 5 2 2 3" xfId="35520" xr:uid="{8C20E682-CB1E-4283-B213-5E27E34B499F}"/>
    <cellStyle name="Comma 4 3 2 2 2 5 2 3" xfId="17088" xr:uid="{AC04F865-776C-4A5A-AD45-C4A3E2F7465D}"/>
    <cellStyle name="Comma 4 3 2 2 2 5 2 3 2" xfId="41664" xr:uid="{C0AAA991-8D4F-4195-8C88-1882228D8B30}"/>
    <cellStyle name="Comma 4 3 2 2 2 5 2 4" xfId="29376" xr:uid="{9A5F40FD-3B21-486A-B07C-A32B0CF0D416}"/>
    <cellStyle name="Comma 4 3 2 2 2 5 3" xfId="7872" xr:uid="{71C60461-5234-43F3-94F2-607ECE4F9A13}"/>
    <cellStyle name="Comma 4 3 2 2 2 5 3 2" xfId="20160" xr:uid="{44B8044A-7B1C-47B6-A5FF-6A42D6D76BAF}"/>
    <cellStyle name="Comma 4 3 2 2 2 5 3 2 2" xfId="44736" xr:uid="{63A00D83-10E0-4B7F-8B78-08BE9A36E43D}"/>
    <cellStyle name="Comma 4 3 2 2 2 5 3 3" xfId="32448" xr:uid="{47064D6D-7F2C-4615-A6C6-7273A6F9F8BA}"/>
    <cellStyle name="Comma 4 3 2 2 2 5 4" xfId="14016" xr:uid="{B1FACAB0-847D-444B-BC05-9DD79937FD7B}"/>
    <cellStyle name="Comma 4 3 2 2 2 5 4 2" xfId="38592" xr:uid="{FF24795D-BCFA-484F-BC77-DFD5D5F80A42}"/>
    <cellStyle name="Comma 4 3 2 2 2 5 5" xfId="26304" xr:uid="{F79B0B97-8F08-4405-9579-44843EEDA948}"/>
    <cellStyle name="Comma 4 3 2 2 2 6" xfId="3264" xr:uid="{ADB06A60-C561-4557-ADF2-440A9F2B4D52}"/>
    <cellStyle name="Comma 4 3 2 2 2 6 2" xfId="9408" xr:uid="{013D9F1D-2F39-483E-8B66-928417C02B1B}"/>
    <cellStyle name="Comma 4 3 2 2 2 6 2 2" xfId="21696" xr:uid="{3FAAA116-8AA4-4340-824E-B363532FD0BC}"/>
    <cellStyle name="Comma 4 3 2 2 2 6 2 2 2" xfId="46272" xr:uid="{1AC64290-419E-4E98-8A88-31D76741C74F}"/>
    <cellStyle name="Comma 4 3 2 2 2 6 2 3" xfId="33984" xr:uid="{8741358B-1E67-45EC-B470-C30A3F575064}"/>
    <cellStyle name="Comma 4 3 2 2 2 6 3" xfId="15552" xr:uid="{D3F099F1-ADEF-4464-AF02-CDC6C5D6E785}"/>
    <cellStyle name="Comma 4 3 2 2 2 6 3 2" xfId="40128" xr:uid="{7075C235-468B-424E-989A-367C8036728D}"/>
    <cellStyle name="Comma 4 3 2 2 2 6 4" xfId="27840" xr:uid="{69BF7302-5B78-4B6C-93CF-0B40FF450AC8}"/>
    <cellStyle name="Comma 4 3 2 2 2 7" xfId="6336" xr:uid="{04520345-8361-44A5-890D-5894C7EAEC26}"/>
    <cellStyle name="Comma 4 3 2 2 2 7 2" xfId="18624" xr:uid="{E3B601EC-7CD6-49BD-9A53-26D4BC2C763D}"/>
    <cellStyle name="Comma 4 3 2 2 2 7 2 2" xfId="43200" xr:uid="{CAE399EF-5651-4789-8F55-7B3A8E7C8B19}"/>
    <cellStyle name="Comma 4 3 2 2 2 7 3" xfId="30912" xr:uid="{BD4F8BC7-36E3-4E8A-A4BF-2B3433395E72}"/>
    <cellStyle name="Comma 4 3 2 2 2 8" xfId="12480" xr:uid="{63518849-C1A5-4D8D-91A2-C2943BC70BD2}"/>
    <cellStyle name="Comma 4 3 2 2 2 8 2" xfId="37056" xr:uid="{AE5EDB22-632B-44AA-AB51-188E9CBA5659}"/>
    <cellStyle name="Comma 4 3 2 2 2 9" xfId="24768" xr:uid="{137B25D4-6403-4BE1-A127-C6590DD331EA}"/>
    <cellStyle name="Comma 4 3 2 2 3" xfId="288" xr:uid="{C6B0B642-88CD-4E27-AB47-1A09323D92D9}"/>
    <cellStyle name="Comma 4 3 2 2 3 2" xfId="672" xr:uid="{19945B7E-5730-4A28-A9D9-2A6FBD5BCC93}"/>
    <cellStyle name="Comma 4 3 2 2 3 2 2" xfId="1440" xr:uid="{3B735B38-D2FD-46DE-9237-225FA3AF2CCC}"/>
    <cellStyle name="Comma 4 3 2 2 3 2 2 2" xfId="2976" xr:uid="{2161126B-712E-4D04-9795-F935935CC58F}"/>
    <cellStyle name="Comma 4 3 2 2 3 2 2 2 2" xfId="6048" xr:uid="{26159414-2931-470F-974A-E4CC9E1078DC}"/>
    <cellStyle name="Comma 4 3 2 2 3 2 2 2 2 2" xfId="12192" xr:uid="{8F1A2B42-232E-439B-B306-60F711D1C8B6}"/>
    <cellStyle name="Comma 4 3 2 2 3 2 2 2 2 2 2" xfId="24480" xr:uid="{CE3AC34E-C5D2-4057-B47E-E0C61C014DD9}"/>
    <cellStyle name="Comma 4 3 2 2 3 2 2 2 2 2 2 2" xfId="49056" xr:uid="{65A0BC88-E44F-48C7-87AA-1A94A56420BB}"/>
    <cellStyle name="Comma 4 3 2 2 3 2 2 2 2 2 3" xfId="36768" xr:uid="{5F948CD4-FB4D-44AA-9869-A26FDC6ADE7D}"/>
    <cellStyle name="Comma 4 3 2 2 3 2 2 2 2 3" xfId="18336" xr:uid="{8BE75DAD-D0D8-48F0-970F-1104BA4A92C3}"/>
    <cellStyle name="Comma 4 3 2 2 3 2 2 2 2 3 2" xfId="42912" xr:uid="{ED34EB66-B45A-48B3-B760-7F00F64EEF91}"/>
    <cellStyle name="Comma 4 3 2 2 3 2 2 2 2 4" xfId="30624" xr:uid="{66026FC7-3DBA-4E34-8566-80DB6965809A}"/>
    <cellStyle name="Comma 4 3 2 2 3 2 2 2 3" xfId="9120" xr:uid="{1E278AAB-2227-4AA7-AD47-5817BF6454A5}"/>
    <cellStyle name="Comma 4 3 2 2 3 2 2 2 3 2" xfId="21408" xr:uid="{D2959DA0-C7C6-4727-BE41-62FA4722E6C4}"/>
    <cellStyle name="Comma 4 3 2 2 3 2 2 2 3 2 2" xfId="45984" xr:uid="{E38A4B7C-026F-4816-B76F-7A444B099634}"/>
    <cellStyle name="Comma 4 3 2 2 3 2 2 2 3 3" xfId="33696" xr:uid="{489A99F3-8A89-4D79-9FEF-83156CD902AF}"/>
    <cellStyle name="Comma 4 3 2 2 3 2 2 2 4" xfId="15264" xr:uid="{0BC4C658-823F-40ED-8461-8DB074FFB5AD}"/>
    <cellStyle name="Comma 4 3 2 2 3 2 2 2 4 2" xfId="39840" xr:uid="{8F14B3E3-7C3A-4FBC-9221-DCC707BE36A1}"/>
    <cellStyle name="Comma 4 3 2 2 3 2 2 2 5" xfId="27552" xr:uid="{790EBDA7-CA2C-4209-BCA3-76EBA434D553}"/>
    <cellStyle name="Comma 4 3 2 2 3 2 2 3" xfId="4512" xr:uid="{7E9218B1-2EA1-432A-9519-A88E914E9C1C}"/>
    <cellStyle name="Comma 4 3 2 2 3 2 2 3 2" xfId="10656" xr:uid="{C6CF4591-E1EC-4589-B9BA-69755FA6E29B}"/>
    <cellStyle name="Comma 4 3 2 2 3 2 2 3 2 2" xfId="22944" xr:uid="{1054D8C3-A7CF-40CD-B260-408DF68729AA}"/>
    <cellStyle name="Comma 4 3 2 2 3 2 2 3 2 2 2" xfId="47520" xr:uid="{F5AC8C8E-968C-47D8-A0A5-FA1412A4BC8E}"/>
    <cellStyle name="Comma 4 3 2 2 3 2 2 3 2 3" xfId="35232" xr:uid="{D4BB8F64-5C0D-4C00-8CA2-198CD4070878}"/>
    <cellStyle name="Comma 4 3 2 2 3 2 2 3 3" xfId="16800" xr:uid="{2F1F6FC9-DA37-4FB4-8404-244A2EB311A4}"/>
    <cellStyle name="Comma 4 3 2 2 3 2 2 3 3 2" xfId="41376" xr:uid="{084A7BCB-A40D-4BD3-BDFE-A8B645C83748}"/>
    <cellStyle name="Comma 4 3 2 2 3 2 2 3 4" xfId="29088" xr:uid="{CECAE8EE-063D-47B8-9FA9-B55C621D1B9E}"/>
    <cellStyle name="Comma 4 3 2 2 3 2 2 4" xfId="7584" xr:uid="{26F5180F-9B0E-441B-ABA5-53B185F50625}"/>
    <cellStyle name="Comma 4 3 2 2 3 2 2 4 2" xfId="19872" xr:uid="{C629F8DC-2D1D-468C-91CE-BFEAB3DB4DF2}"/>
    <cellStyle name="Comma 4 3 2 2 3 2 2 4 2 2" xfId="44448" xr:uid="{D5FAA940-7073-4827-A1AC-E3F8D204536E}"/>
    <cellStyle name="Comma 4 3 2 2 3 2 2 4 3" xfId="32160" xr:uid="{F571CD02-A8E8-49A1-AF5D-50B9A5FA2406}"/>
    <cellStyle name="Comma 4 3 2 2 3 2 2 5" xfId="13728" xr:uid="{81B2F6DB-FDDA-4018-A8D5-49C0006808C7}"/>
    <cellStyle name="Comma 4 3 2 2 3 2 2 5 2" xfId="38304" xr:uid="{A36AA288-B996-43B8-8C62-A6F2C94823E5}"/>
    <cellStyle name="Comma 4 3 2 2 3 2 2 6" xfId="26016" xr:uid="{5E602453-0491-422D-8FFB-41F398698263}"/>
    <cellStyle name="Comma 4 3 2 2 3 2 3" xfId="2208" xr:uid="{97F86606-20F0-4EF2-B179-CEE5B88D0921}"/>
    <cellStyle name="Comma 4 3 2 2 3 2 3 2" xfId="5280" xr:uid="{443FE4F2-EFB8-4F83-8E96-27B7927E48F0}"/>
    <cellStyle name="Comma 4 3 2 2 3 2 3 2 2" xfId="11424" xr:uid="{C339A57D-6A50-43DE-8510-28703223F6E3}"/>
    <cellStyle name="Comma 4 3 2 2 3 2 3 2 2 2" xfId="23712" xr:uid="{E65EDDC1-AC76-47F4-A52F-BBA1B9661ACF}"/>
    <cellStyle name="Comma 4 3 2 2 3 2 3 2 2 2 2" xfId="48288" xr:uid="{23826C25-39D3-43AB-9A58-3C044882F473}"/>
    <cellStyle name="Comma 4 3 2 2 3 2 3 2 2 3" xfId="36000" xr:uid="{8C2EF12E-C2B5-4B9A-851D-3C81EF3B82CC}"/>
    <cellStyle name="Comma 4 3 2 2 3 2 3 2 3" xfId="17568" xr:uid="{166B4114-860E-4C49-8D38-99F0AE286A1D}"/>
    <cellStyle name="Comma 4 3 2 2 3 2 3 2 3 2" xfId="42144" xr:uid="{41475FDF-AB2B-423C-9B56-709FBA0A3311}"/>
    <cellStyle name="Comma 4 3 2 2 3 2 3 2 4" xfId="29856" xr:uid="{009B4DE4-0686-4AF0-9E48-43BDCDF7AFD4}"/>
    <cellStyle name="Comma 4 3 2 2 3 2 3 3" xfId="8352" xr:uid="{AA25285D-F983-4C33-AB45-673A2EA8AA6C}"/>
    <cellStyle name="Comma 4 3 2 2 3 2 3 3 2" xfId="20640" xr:uid="{3EF08017-DF22-47B0-87E6-DE2A13D67C9F}"/>
    <cellStyle name="Comma 4 3 2 2 3 2 3 3 2 2" xfId="45216" xr:uid="{DEF7E41E-BC8D-4F76-ACBE-58AE4437E2DB}"/>
    <cellStyle name="Comma 4 3 2 2 3 2 3 3 3" xfId="32928" xr:uid="{1707564C-3004-435F-8A4B-D56C2AA769FD}"/>
    <cellStyle name="Comma 4 3 2 2 3 2 3 4" xfId="14496" xr:uid="{040E2F3A-9A79-47A2-B592-F652B0794A25}"/>
    <cellStyle name="Comma 4 3 2 2 3 2 3 4 2" xfId="39072" xr:uid="{9C236A81-025B-453C-BA10-9D9AB5ED500F}"/>
    <cellStyle name="Comma 4 3 2 2 3 2 3 5" xfId="26784" xr:uid="{A25DBE61-1DB4-4473-977A-A7DA29865A2A}"/>
    <cellStyle name="Comma 4 3 2 2 3 2 4" xfId="3744" xr:uid="{D8607CA7-67AE-47DB-8EDA-7BA2286B35E5}"/>
    <cellStyle name="Comma 4 3 2 2 3 2 4 2" xfId="9888" xr:uid="{EB0144D2-7492-427C-942C-CB639765831F}"/>
    <cellStyle name="Comma 4 3 2 2 3 2 4 2 2" xfId="22176" xr:uid="{1F5955AA-7D57-41B4-A15B-8C72C85810D2}"/>
    <cellStyle name="Comma 4 3 2 2 3 2 4 2 2 2" xfId="46752" xr:uid="{6888502F-93D3-4C60-993F-C5C12AACE52B}"/>
    <cellStyle name="Comma 4 3 2 2 3 2 4 2 3" xfId="34464" xr:uid="{D4BC98F4-266A-41C4-953C-27F65C7679FA}"/>
    <cellStyle name="Comma 4 3 2 2 3 2 4 3" xfId="16032" xr:uid="{0528CD10-5AE4-4ED5-A175-B83564766723}"/>
    <cellStyle name="Comma 4 3 2 2 3 2 4 3 2" xfId="40608" xr:uid="{025AF8AC-CE0B-4010-B777-D469434FA548}"/>
    <cellStyle name="Comma 4 3 2 2 3 2 4 4" xfId="28320" xr:uid="{DCE905CD-816A-4B00-98E6-4E39163E5BC9}"/>
    <cellStyle name="Comma 4 3 2 2 3 2 5" xfId="6816" xr:uid="{4E399737-E7F9-4494-84E1-F09ADA0F7147}"/>
    <cellStyle name="Comma 4 3 2 2 3 2 5 2" xfId="19104" xr:uid="{9010987D-70E6-462E-AE5A-E65143B3A08C}"/>
    <cellStyle name="Comma 4 3 2 2 3 2 5 2 2" xfId="43680" xr:uid="{9673ECF0-73E2-48DB-9B4E-628BF45A411A}"/>
    <cellStyle name="Comma 4 3 2 2 3 2 5 3" xfId="31392" xr:uid="{D85B210D-79FB-4418-8DB5-E7BECDDFCB6B}"/>
    <cellStyle name="Comma 4 3 2 2 3 2 6" xfId="12960" xr:uid="{465ABFEA-0F5B-4B50-A6E5-7A0B95521947}"/>
    <cellStyle name="Comma 4 3 2 2 3 2 6 2" xfId="37536" xr:uid="{9D779387-EB30-4C82-94C8-4D8B91F002C9}"/>
    <cellStyle name="Comma 4 3 2 2 3 2 7" xfId="25248" xr:uid="{4D7042A5-18EB-4FA7-BA98-10F43773A1C7}"/>
    <cellStyle name="Comma 4 3 2 2 3 3" xfId="1056" xr:uid="{C809618D-AD2B-4DE3-9FF6-D121A4941D3E}"/>
    <cellStyle name="Comma 4 3 2 2 3 3 2" xfId="2592" xr:uid="{EBBCBA27-2410-4DE7-A671-4F1442E6F8A6}"/>
    <cellStyle name="Comma 4 3 2 2 3 3 2 2" xfId="5664" xr:uid="{A53E5500-2247-4ACA-A81D-03E92D345B77}"/>
    <cellStyle name="Comma 4 3 2 2 3 3 2 2 2" xfId="11808" xr:uid="{74DA7592-F684-4AB1-B1CF-01DB04759EB7}"/>
    <cellStyle name="Comma 4 3 2 2 3 3 2 2 2 2" xfId="24096" xr:uid="{68A9B519-0770-4204-86CC-5B2FCE40E24F}"/>
    <cellStyle name="Comma 4 3 2 2 3 3 2 2 2 2 2" xfId="48672" xr:uid="{07AF47EC-2590-4C73-825D-7ACA8D9B7C2A}"/>
    <cellStyle name="Comma 4 3 2 2 3 3 2 2 2 3" xfId="36384" xr:uid="{21B16D8A-94DE-4681-89E9-9505810F1B36}"/>
    <cellStyle name="Comma 4 3 2 2 3 3 2 2 3" xfId="17952" xr:uid="{7E1D8CF6-3C03-4BD5-82B1-FF24C37E57A4}"/>
    <cellStyle name="Comma 4 3 2 2 3 3 2 2 3 2" xfId="42528" xr:uid="{335A2E9F-B992-4327-9947-94B6FF6A98E7}"/>
    <cellStyle name="Comma 4 3 2 2 3 3 2 2 4" xfId="30240" xr:uid="{50B6C028-D7DE-4C5F-A8FD-8A680D777644}"/>
    <cellStyle name="Comma 4 3 2 2 3 3 2 3" xfId="8736" xr:uid="{0D3313D2-683B-4AC4-BBF3-D7FBC8B5F36F}"/>
    <cellStyle name="Comma 4 3 2 2 3 3 2 3 2" xfId="21024" xr:uid="{B8A4F239-CBE0-40D9-B042-633B80F38A6A}"/>
    <cellStyle name="Comma 4 3 2 2 3 3 2 3 2 2" xfId="45600" xr:uid="{BEFAEFEE-7762-4622-9ACB-22FBC587FF3A}"/>
    <cellStyle name="Comma 4 3 2 2 3 3 2 3 3" xfId="33312" xr:uid="{FA6DB1FD-DAA1-4878-9124-8FE26294749B}"/>
    <cellStyle name="Comma 4 3 2 2 3 3 2 4" xfId="14880" xr:uid="{DF7ED64A-677E-4BA2-B0A6-2AD73C23BF48}"/>
    <cellStyle name="Comma 4 3 2 2 3 3 2 4 2" xfId="39456" xr:uid="{EA231D20-90FE-4855-8D9A-6FFFDA20BB64}"/>
    <cellStyle name="Comma 4 3 2 2 3 3 2 5" xfId="27168" xr:uid="{1C8C8505-AC76-459A-B83D-3377A70949C7}"/>
    <cellStyle name="Comma 4 3 2 2 3 3 3" xfId="4128" xr:uid="{CCFD99C4-C166-4445-8016-045550063239}"/>
    <cellStyle name="Comma 4 3 2 2 3 3 3 2" xfId="10272" xr:uid="{F4FBB268-BEF0-41E0-9943-31111204807E}"/>
    <cellStyle name="Comma 4 3 2 2 3 3 3 2 2" xfId="22560" xr:uid="{BE3BF121-41ED-4E77-A1EC-3F2E7DA8D66A}"/>
    <cellStyle name="Comma 4 3 2 2 3 3 3 2 2 2" xfId="47136" xr:uid="{8CC09575-85E1-4C67-B332-52D5D8FC454E}"/>
    <cellStyle name="Comma 4 3 2 2 3 3 3 2 3" xfId="34848" xr:uid="{7D075AED-BC9B-4EA5-963B-1E84C0729E86}"/>
    <cellStyle name="Comma 4 3 2 2 3 3 3 3" xfId="16416" xr:uid="{0884E4C3-852F-4886-97AA-03B8BA51BD78}"/>
    <cellStyle name="Comma 4 3 2 2 3 3 3 3 2" xfId="40992" xr:uid="{0EDBE8EE-494F-48A7-8956-A4B0C9910D53}"/>
    <cellStyle name="Comma 4 3 2 2 3 3 3 4" xfId="28704" xr:uid="{AA2B64D9-F00C-42DE-985E-C6E219B5BD24}"/>
    <cellStyle name="Comma 4 3 2 2 3 3 4" xfId="7200" xr:uid="{FB62926F-B5C1-401B-8C89-9CC38A4BF5AF}"/>
    <cellStyle name="Comma 4 3 2 2 3 3 4 2" xfId="19488" xr:uid="{4AF32440-1BA3-4AD1-BEBD-48FF2C84EE38}"/>
    <cellStyle name="Comma 4 3 2 2 3 3 4 2 2" xfId="44064" xr:uid="{95BBA366-2AA4-4DAC-9A63-67F5B53BCE62}"/>
    <cellStyle name="Comma 4 3 2 2 3 3 4 3" xfId="31776" xr:uid="{8336ED9A-69DF-4059-9D09-083372CEC500}"/>
    <cellStyle name="Comma 4 3 2 2 3 3 5" xfId="13344" xr:uid="{E4FE9FC8-1045-412F-AD13-02EF4F9650EE}"/>
    <cellStyle name="Comma 4 3 2 2 3 3 5 2" xfId="37920" xr:uid="{D37CB15F-3690-4280-A38C-938DA4D16345}"/>
    <cellStyle name="Comma 4 3 2 2 3 3 6" xfId="25632" xr:uid="{5DAF17D6-D170-435E-B76B-7D75F78AA5FD}"/>
    <cellStyle name="Comma 4 3 2 2 3 4" xfId="1824" xr:uid="{0BF2FB98-DA50-4132-A3EB-184BEE3E2803}"/>
    <cellStyle name="Comma 4 3 2 2 3 4 2" xfId="4896" xr:uid="{40B0C5A7-7D8D-4251-A67A-CD8C51CE7F4A}"/>
    <cellStyle name="Comma 4 3 2 2 3 4 2 2" xfId="11040" xr:uid="{37ECA295-9840-4C35-BB58-1F9610263CFB}"/>
    <cellStyle name="Comma 4 3 2 2 3 4 2 2 2" xfId="23328" xr:uid="{468F70EF-8B4D-42F4-8BFD-16A6482F6ADC}"/>
    <cellStyle name="Comma 4 3 2 2 3 4 2 2 2 2" xfId="47904" xr:uid="{7E80BD5A-72DB-4268-ACF9-FF24323AA999}"/>
    <cellStyle name="Comma 4 3 2 2 3 4 2 2 3" xfId="35616" xr:uid="{139B644F-3957-4102-BCE2-9CA9885E1341}"/>
    <cellStyle name="Comma 4 3 2 2 3 4 2 3" xfId="17184" xr:uid="{F7F0AF15-B759-4C3D-BBE3-6A33FA26EAD9}"/>
    <cellStyle name="Comma 4 3 2 2 3 4 2 3 2" xfId="41760" xr:uid="{972B0571-AC84-4BB9-9EF0-D5255A06608D}"/>
    <cellStyle name="Comma 4 3 2 2 3 4 2 4" xfId="29472" xr:uid="{32B3FB4E-0A7D-4089-8D1C-5754700A7FA5}"/>
    <cellStyle name="Comma 4 3 2 2 3 4 3" xfId="7968" xr:uid="{4D6EC488-C771-4321-BD44-2B0EA557CCFE}"/>
    <cellStyle name="Comma 4 3 2 2 3 4 3 2" xfId="20256" xr:uid="{45578AC2-0F0A-471F-95E2-B6002FE829D0}"/>
    <cellStyle name="Comma 4 3 2 2 3 4 3 2 2" xfId="44832" xr:uid="{39C11881-A9B1-49D0-997B-79F923BBA7F2}"/>
    <cellStyle name="Comma 4 3 2 2 3 4 3 3" xfId="32544" xr:uid="{3BB5AE27-B262-494E-89C0-E4CF6C779DED}"/>
    <cellStyle name="Comma 4 3 2 2 3 4 4" xfId="14112" xr:uid="{DD0EBA83-7A75-4DF6-8497-E7C30274713A}"/>
    <cellStyle name="Comma 4 3 2 2 3 4 4 2" xfId="38688" xr:uid="{99450D6E-1CDB-4CFD-A2CF-F333D872262A}"/>
    <cellStyle name="Comma 4 3 2 2 3 4 5" xfId="26400" xr:uid="{6B989C2C-48EA-4132-9F43-E33A6D4C5DC5}"/>
    <cellStyle name="Comma 4 3 2 2 3 5" xfId="3360" xr:uid="{EA345F7D-D233-4843-BF62-753BF2825819}"/>
    <cellStyle name="Comma 4 3 2 2 3 5 2" xfId="9504" xr:uid="{672F660A-ABAA-43A4-802A-D9CBBD3B862B}"/>
    <cellStyle name="Comma 4 3 2 2 3 5 2 2" xfId="21792" xr:uid="{DE42258A-0E3A-4452-9E57-A7D2BC417584}"/>
    <cellStyle name="Comma 4 3 2 2 3 5 2 2 2" xfId="46368" xr:uid="{A412F951-946F-46D2-A8D2-59CCBFEA748C}"/>
    <cellStyle name="Comma 4 3 2 2 3 5 2 3" xfId="34080" xr:uid="{90EDE66C-E1F4-4009-A66E-7CC437CA9AAE}"/>
    <cellStyle name="Comma 4 3 2 2 3 5 3" xfId="15648" xr:uid="{6512F98A-D6B1-4FED-AB2F-0BEC1C513E35}"/>
    <cellStyle name="Comma 4 3 2 2 3 5 3 2" xfId="40224" xr:uid="{35FB5B10-31C7-4154-8F6C-C13328D0C55A}"/>
    <cellStyle name="Comma 4 3 2 2 3 5 4" xfId="27936" xr:uid="{3823B9CA-1BC2-4BA6-9E7D-5C72C4BFC573}"/>
    <cellStyle name="Comma 4 3 2 2 3 6" xfId="6432" xr:uid="{647C077F-66B3-4AAD-8F70-D5845E3F9577}"/>
    <cellStyle name="Comma 4 3 2 2 3 6 2" xfId="18720" xr:uid="{E211B904-54E9-4C24-A660-28A9293CD0B1}"/>
    <cellStyle name="Comma 4 3 2 2 3 6 2 2" xfId="43296" xr:uid="{7C8900CA-28B4-4228-9334-6A989855D7D0}"/>
    <cellStyle name="Comma 4 3 2 2 3 6 3" xfId="31008" xr:uid="{FF4173D9-D1A7-4E79-B159-78E9029F8EC9}"/>
    <cellStyle name="Comma 4 3 2 2 3 7" xfId="12576" xr:uid="{6970022A-21B2-45D0-B8E0-3CFE6D432C60}"/>
    <cellStyle name="Comma 4 3 2 2 3 7 2" xfId="37152" xr:uid="{4903EEDE-437B-455E-96BF-D10B8F7496EC}"/>
    <cellStyle name="Comma 4 3 2 2 3 8" xfId="24864" xr:uid="{6EACA049-4B65-4F12-8503-616EEE141B66}"/>
    <cellStyle name="Comma 4 3 2 2 4" xfId="480" xr:uid="{3413502D-15F1-4510-81A1-33A4BC26E2F1}"/>
    <cellStyle name="Comma 4 3 2 2 4 2" xfId="1248" xr:uid="{3D88A4F1-D583-4BA3-BE89-5FE7D6689239}"/>
    <cellStyle name="Comma 4 3 2 2 4 2 2" xfId="2784" xr:uid="{9BA1536A-F906-4CEF-A9C1-2DAC8A01DBEB}"/>
    <cellStyle name="Comma 4 3 2 2 4 2 2 2" xfId="5856" xr:uid="{E489AB73-CE81-433A-9B46-015831C02F43}"/>
    <cellStyle name="Comma 4 3 2 2 4 2 2 2 2" xfId="12000" xr:uid="{9809FD74-6833-49C5-93AE-7C0B0097DFE1}"/>
    <cellStyle name="Comma 4 3 2 2 4 2 2 2 2 2" xfId="24288" xr:uid="{27A5139F-064B-4BBE-941C-AAF74776DDA8}"/>
    <cellStyle name="Comma 4 3 2 2 4 2 2 2 2 2 2" xfId="48864" xr:uid="{5E830278-82B7-43B7-A292-655298B1ACD9}"/>
    <cellStyle name="Comma 4 3 2 2 4 2 2 2 2 3" xfId="36576" xr:uid="{9EB217BC-B563-4EC0-9ACF-5E78E9102C64}"/>
    <cellStyle name="Comma 4 3 2 2 4 2 2 2 3" xfId="18144" xr:uid="{9AA8F3FF-3A2D-47E1-A7BD-FFBABC6EBC3C}"/>
    <cellStyle name="Comma 4 3 2 2 4 2 2 2 3 2" xfId="42720" xr:uid="{35D6AD12-A9C4-4D1E-AF82-47081B51DED3}"/>
    <cellStyle name="Comma 4 3 2 2 4 2 2 2 4" xfId="30432" xr:uid="{1D8FDE04-A1B0-40FA-987E-64BAC851A9DA}"/>
    <cellStyle name="Comma 4 3 2 2 4 2 2 3" xfId="8928" xr:uid="{FA6502A9-FDD8-4C45-8F58-15A7A2ED6928}"/>
    <cellStyle name="Comma 4 3 2 2 4 2 2 3 2" xfId="21216" xr:uid="{34D07F30-C1CF-4C66-B24D-CB2C0539CE93}"/>
    <cellStyle name="Comma 4 3 2 2 4 2 2 3 2 2" xfId="45792" xr:uid="{FDB27287-D810-437E-8F17-E2A3FBCD856D}"/>
    <cellStyle name="Comma 4 3 2 2 4 2 2 3 3" xfId="33504" xr:uid="{68FBEC75-6350-42C8-8CC6-92A140B82090}"/>
    <cellStyle name="Comma 4 3 2 2 4 2 2 4" xfId="15072" xr:uid="{F04E61F3-7588-47E4-AC3C-2C400056D7B5}"/>
    <cellStyle name="Comma 4 3 2 2 4 2 2 4 2" xfId="39648" xr:uid="{8D787FE3-427F-48CD-9925-42910E07691D}"/>
    <cellStyle name="Comma 4 3 2 2 4 2 2 5" xfId="27360" xr:uid="{022BB786-3F21-4D7C-8155-52EC058C6D7D}"/>
    <cellStyle name="Comma 4 3 2 2 4 2 3" xfId="4320" xr:uid="{14EB0E9D-D7F0-4B44-A552-E1DE0687DCAC}"/>
    <cellStyle name="Comma 4 3 2 2 4 2 3 2" xfId="10464" xr:uid="{B9369CE9-A74D-4226-A68B-9F024F210692}"/>
    <cellStyle name="Comma 4 3 2 2 4 2 3 2 2" xfId="22752" xr:uid="{DBC68B22-C2D9-4132-9F08-8F17FE6F18D6}"/>
    <cellStyle name="Comma 4 3 2 2 4 2 3 2 2 2" xfId="47328" xr:uid="{2C155534-5670-425D-A3B9-A32132229CDD}"/>
    <cellStyle name="Comma 4 3 2 2 4 2 3 2 3" xfId="35040" xr:uid="{967D92F8-6DC5-412B-B7C9-0710C76B5332}"/>
    <cellStyle name="Comma 4 3 2 2 4 2 3 3" xfId="16608" xr:uid="{6AB14160-51D8-4672-934E-D864219C9E3B}"/>
    <cellStyle name="Comma 4 3 2 2 4 2 3 3 2" xfId="41184" xr:uid="{B66E3D24-0EA2-41C6-A15E-D4A11A16C27A}"/>
    <cellStyle name="Comma 4 3 2 2 4 2 3 4" xfId="28896" xr:uid="{830D3927-75BC-4F7D-83F5-4300841FA9C2}"/>
    <cellStyle name="Comma 4 3 2 2 4 2 4" xfId="7392" xr:uid="{9BFE41B0-3272-40F6-B977-E5AF32570E1B}"/>
    <cellStyle name="Comma 4 3 2 2 4 2 4 2" xfId="19680" xr:uid="{843A7378-77B5-4C25-A316-C6120E664AC3}"/>
    <cellStyle name="Comma 4 3 2 2 4 2 4 2 2" xfId="44256" xr:uid="{53720A2E-D295-42CD-AC76-F6B670A9AFC1}"/>
    <cellStyle name="Comma 4 3 2 2 4 2 4 3" xfId="31968" xr:uid="{DC828825-2FF0-4798-A577-AAF0959F50E7}"/>
    <cellStyle name="Comma 4 3 2 2 4 2 5" xfId="13536" xr:uid="{A7DB9F9A-59D1-49FE-A90B-83B94C5E65BA}"/>
    <cellStyle name="Comma 4 3 2 2 4 2 5 2" xfId="38112" xr:uid="{1A0102C3-948E-4C71-BD04-54E7B4CBFF97}"/>
    <cellStyle name="Comma 4 3 2 2 4 2 6" xfId="25824" xr:uid="{29AAF8AD-F74B-49A0-87C7-9166B0C5F732}"/>
    <cellStyle name="Comma 4 3 2 2 4 3" xfId="2016" xr:uid="{2D24DDB7-E397-4F62-9C89-345CF077F07B}"/>
    <cellStyle name="Comma 4 3 2 2 4 3 2" xfId="5088" xr:uid="{DC0CFA72-D48D-4D18-BD61-38A07F3118CF}"/>
    <cellStyle name="Comma 4 3 2 2 4 3 2 2" xfId="11232" xr:uid="{1DA607CE-2456-44D7-AA80-378C8CF479D9}"/>
    <cellStyle name="Comma 4 3 2 2 4 3 2 2 2" xfId="23520" xr:uid="{02C8DEB8-297C-4CED-88A1-5AABF7715C23}"/>
    <cellStyle name="Comma 4 3 2 2 4 3 2 2 2 2" xfId="48096" xr:uid="{7F34CCC9-8331-448E-98A9-B3315472D9A5}"/>
    <cellStyle name="Comma 4 3 2 2 4 3 2 2 3" xfId="35808" xr:uid="{0123058A-111B-441C-A143-84E2B83F5FAC}"/>
    <cellStyle name="Comma 4 3 2 2 4 3 2 3" xfId="17376" xr:uid="{ED75E730-F89A-4925-BC6A-221CFFF1FE96}"/>
    <cellStyle name="Comma 4 3 2 2 4 3 2 3 2" xfId="41952" xr:uid="{92277483-87D5-4926-8744-FFD166121538}"/>
    <cellStyle name="Comma 4 3 2 2 4 3 2 4" xfId="29664" xr:uid="{8CEE746F-E4FC-4ED6-AC25-AF5FC0FEE7BB}"/>
    <cellStyle name="Comma 4 3 2 2 4 3 3" xfId="8160" xr:uid="{3D2E5BA4-5A4A-4065-B80B-1E8123A9FF7A}"/>
    <cellStyle name="Comma 4 3 2 2 4 3 3 2" xfId="20448" xr:uid="{ED6D624A-704F-4CB4-BF4B-1F9146C93DC1}"/>
    <cellStyle name="Comma 4 3 2 2 4 3 3 2 2" xfId="45024" xr:uid="{2122BB6C-0E31-4A6F-BB18-34F5B22D1EFF}"/>
    <cellStyle name="Comma 4 3 2 2 4 3 3 3" xfId="32736" xr:uid="{43E7F68E-9C6A-463D-B3D7-90C8300AFF05}"/>
    <cellStyle name="Comma 4 3 2 2 4 3 4" xfId="14304" xr:uid="{F58E08F3-76EE-44D2-9C90-9FABEEA69EB6}"/>
    <cellStyle name="Comma 4 3 2 2 4 3 4 2" xfId="38880" xr:uid="{D8CF96D0-C735-4EAA-92D2-5A03B2EDF22D}"/>
    <cellStyle name="Comma 4 3 2 2 4 3 5" xfId="26592" xr:uid="{653F68DD-C649-491F-B90C-642DEA992A99}"/>
    <cellStyle name="Comma 4 3 2 2 4 4" xfId="3552" xr:uid="{36E234C3-922F-4FFF-883F-4BB494570B1E}"/>
    <cellStyle name="Comma 4 3 2 2 4 4 2" xfId="9696" xr:uid="{089E5ACE-62C5-4ED4-B591-3ADD30741858}"/>
    <cellStyle name="Comma 4 3 2 2 4 4 2 2" xfId="21984" xr:uid="{AC765D1E-36E2-41CD-B369-117FDD4047C9}"/>
    <cellStyle name="Comma 4 3 2 2 4 4 2 2 2" xfId="46560" xr:uid="{9606D704-DBB4-42B4-A970-0211909B9337}"/>
    <cellStyle name="Comma 4 3 2 2 4 4 2 3" xfId="34272" xr:uid="{16F0D209-00BC-47CB-8CEB-1212FC567747}"/>
    <cellStyle name="Comma 4 3 2 2 4 4 3" xfId="15840" xr:uid="{FBB75B99-2103-49AD-99F3-F1A88626DD03}"/>
    <cellStyle name="Comma 4 3 2 2 4 4 3 2" xfId="40416" xr:uid="{BE239D1A-A8EC-4D35-887F-7681625AEA9D}"/>
    <cellStyle name="Comma 4 3 2 2 4 4 4" xfId="28128" xr:uid="{B82D4616-2B60-4516-AAE1-5484D093DD67}"/>
    <cellStyle name="Comma 4 3 2 2 4 5" xfId="6624" xr:uid="{14C2DE06-2A3A-4172-B88D-313322FC7A2D}"/>
    <cellStyle name="Comma 4 3 2 2 4 5 2" xfId="18912" xr:uid="{1311F81A-BCCA-4EF1-A18A-96F3E4A9F9E5}"/>
    <cellStyle name="Comma 4 3 2 2 4 5 2 2" xfId="43488" xr:uid="{9C104059-F2B3-491B-BCD5-771F26C53782}"/>
    <cellStyle name="Comma 4 3 2 2 4 5 3" xfId="31200" xr:uid="{5F27F068-BE66-4094-BA19-5CD8C234F833}"/>
    <cellStyle name="Comma 4 3 2 2 4 6" xfId="12768" xr:uid="{36D1FF04-3073-41F9-A465-0827BFE2BFB5}"/>
    <cellStyle name="Comma 4 3 2 2 4 6 2" xfId="37344" xr:uid="{173E8B4B-9537-49CB-93A3-0B465B011B82}"/>
    <cellStyle name="Comma 4 3 2 2 4 7" xfId="25056" xr:uid="{875823A1-F8ED-4508-B98E-FA0BB6B72978}"/>
    <cellStyle name="Comma 4 3 2 2 5" xfId="864" xr:uid="{79883517-AAF4-476F-BC0A-C5A6429269C1}"/>
    <cellStyle name="Comma 4 3 2 2 5 2" xfId="2400" xr:uid="{9E42521A-D5C6-4273-B2D1-1EC478B70BE4}"/>
    <cellStyle name="Comma 4 3 2 2 5 2 2" xfId="5472" xr:uid="{0B0F6A09-CAEC-401A-9FF5-0EE452D0B5A6}"/>
    <cellStyle name="Comma 4 3 2 2 5 2 2 2" xfId="11616" xr:uid="{BE50A6F1-3A72-4CAF-933B-43EF7F41E43A}"/>
    <cellStyle name="Comma 4 3 2 2 5 2 2 2 2" xfId="23904" xr:uid="{C77CBBA6-A6D8-4BAD-B74F-51D778DCD11F}"/>
    <cellStyle name="Comma 4 3 2 2 5 2 2 2 2 2" xfId="48480" xr:uid="{5EF04E54-A2D6-4BEC-95A3-AAE129A0C74A}"/>
    <cellStyle name="Comma 4 3 2 2 5 2 2 2 3" xfId="36192" xr:uid="{CA614F7A-8CE7-40A6-873A-4293DB700BED}"/>
    <cellStyle name="Comma 4 3 2 2 5 2 2 3" xfId="17760" xr:uid="{A0F11521-951B-45D5-9B1C-4FD2548D5AF8}"/>
    <cellStyle name="Comma 4 3 2 2 5 2 2 3 2" xfId="42336" xr:uid="{326CCE61-6EE3-40C3-ABA8-78AEB00E70C2}"/>
    <cellStyle name="Comma 4 3 2 2 5 2 2 4" xfId="30048" xr:uid="{7A516D66-665A-45D1-A620-CF39656926CE}"/>
    <cellStyle name="Comma 4 3 2 2 5 2 3" xfId="8544" xr:uid="{A146B15E-86BE-4B9E-8A30-8F6E42C64F7A}"/>
    <cellStyle name="Comma 4 3 2 2 5 2 3 2" xfId="20832" xr:uid="{FF398670-AB3C-499F-878F-280F73AE800F}"/>
    <cellStyle name="Comma 4 3 2 2 5 2 3 2 2" xfId="45408" xr:uid="{AB0B107D-A4E9-4175-A403-F18600A01A67}"/>
    <cellStyle name="Comma 4 3 2 2 5 2 3 3" xfId="33120" xr:uid="{4D8F9365-BB1E-46E1-99BD-F2CB09D7DA5A}"/>
    <cellStyle name="Comma 4 3 2 2 5 2 4" xfId="14688" xr:uid="{41F2FA68-C95D-4FA7-96AE-DB013659245E}"/>
    <cellStyle name="Comma 4 3 2 2 5 2 4 2" xfId="39264" xr:uid="{B6E76214-726F-4802-866D-E814D78F409A}"/>
    <cellStyle name="Comma 4 3 2 2 5 2 5" xfId="26976" xr:uid="{A2798F78-436C-4903-9A30-25AC10D90908}"/>
    <cellStyle name="Comma 4 3 2 2 5 3" xfId="3936" xr:uid="{9BEE4853-7829-4D62-A9D2-11B79DFB10DB}"/>
    <cellStyle name="Comma 4 3 2 2 5 3 2" xfId="10080" xr:uid="{4DFB6DF2-6750-4121-9680-FBF9FAAFCD8F}"/>
    <cellStyle name="Comma 4 3 2 2 5 3 2 2" xfId="22368" xr:uid="{C1EE6054-03C8-45AE-A3EF-7C20BC9E6088}"/>
    <cellStyle name="Comma 4 3 2 2 5 3 2 2 2" xfId="46944" xr:uid="{5205D5D4-F0B0-457E-9255-4814689F69C1}"/>
    <cellStyle name="Comma 4 3 2 2 5 3 2 3" xfId="34656" xr:uid="{94953765-440B-4F42-ACC2-F5C3E7BD9001}"/>
    <cellStyle name="Comma 4 3 2 2 5 3 3" xfId="16224" xr:uid="{4AC1AA97-D18F-4DC4-B703-CF0C224E91DE}"/>
    <cellStyle name="Comma 4 3 2 2 5 3 3 2" xfId="40800" xr:uid="{7CD6B771-C003-4DAA-87D3-F2036B72B67C}"/>
    <cellStyle name="Comma 4 3 2 2 5 3 4" xfId="28512" xr:uid="{7DBA1564-68DB-4087-824A-07E8748C1BDA}"/>
    <cellStyle name="Comma 4 3 2 2 5 4" xfId="7008" xr:uid="{639A0E0B-603F-42F3-A7C9-193A5A0D2307}"/>
    <cellStyle name="Comma 4 3 2 2 5 4 2" xfId="19296" xr:uid="{5566EFAF-33EB-471C-8536-D4C891F5FF11}"/>
    <cellStyle name="Comma 4 3 2 2 5 4 2 2" xfId="43872" xr:uid="{2A7AE728-E5BD-4BE5-AAD8-0E1B0E5C0B8D}"/>
    <cellStyle name="Comma 4 3 2 2 5 4 3" xfId="31584" xr:uid="{83DBC598-7C31-4A0C-8A8D-9B7469E43FDB}"/>
    <cellStyle name="Comma 4 3 2 2 5 5" xfId="13152" xr:uid="{1332874B-CDC6-4855-B54C-B3844F825430}"/>
    <cellStyle name="Comma 4 3 2 2 5 5 2" xfId="37728" xr:uid="{814C7FE7-A6B5-4409-A07D-5377BCB9A712}"/>
    <cellStyle name="Comma 4 3 2 2 5 6" xfId="25440" xr:uid="{63F605CC-D6B2-48E3-BB85-02D10B6846C1}"/>
    <cellStyle name="Comma 4 3 2 2 6" xfId="1632" xr:uid="{155E5CF4-3237-4640-92C1-5C51440C1DFE}"/>
    <cellStyle name="Comma 4 3 2 2 6 2" xfId="4704" xr:uid="{3A93B6F1-356F-4AB6-A8AE-ADCCF5DF3D06}"/>
    <cellStyle name="Comma 4 3 2 2 6 2 2" xfId="10848" xr:uid="{66AB1022-A371-4A28-8E3D-9AA90D7FC86B}"/>
    <cellStyle name="Comma 4 3 2 2 6 2 2 2" xfId="23136" xr:uid="{0AD54F2B-4D12-437D-8BF1-68798E42B376}"/>
    <cellStyle name="Comma 4 3 2 2 6 2 2 2 2" xfId="47712" xr:uid="{E8C79629-C848-4285-8F0C-736F7E401D38}"/>
    <cellStyle name="Comma 4 3 2 2 6 2 2 3" xfId="35424" xr:uid="{ED4B9128-6D26-4274-B242-F8B472F5FB96}"/>
    <cellStyle name="Comma 4 3 2 2 6 2 3" xfId="16992" xr:uid="{48509177-12D9-4D08-BAF6-769722EAF8FB}"/>
    <cellStyle name="Comma 4 3 2 2 6 2 3 2" xfId="41568" xr:uid="{0799B123-179E-40A6-9F19-0042857148B5}"/>
    <cellStyle name="Comma 4 3 2 2 6 2 4" xfId="29280" xr:uid="{EB7D6A29-BE66-4F5C-85F8-3C08F037510C}"/>
    <cellStyle name="Comma 4 3 2 2 6 3" xfId="7776" xr:uid="{F5316CDB-CA0B-46BD-96BE-6EEC0093D05F}"/>
    <cellStyle name="Comma 4 3 2 2 6 3 2" xfId="20064" xr:uid="{233A2B7F-4E53-4C8F-B73E-8B4510FB22DB}"/>
    <cellStyle name="Comma 4 3 2 2 6 3 2 2" xfId="44640" xr:uid="{8D16B670-5F3F-4FF8-871F-9B3E3AA20B33}"/>
    <cellStyle name="Comma 4 3 2 2 6 3 3" xfId="32352" xr:uid="{FE7E8416-95A5-45B9-81DB-EF2730683885}"/>
    <cellStyle name="Comma 4 3 2 2 6 4" xfId="13920" xr:uid="{47B767E3-A68C-4B0E-9A12-94EBF947D605}"/>
    <cellStyle name="Comma 4 3 2 2 6 4 2" xfId="38496" xr:uid="{E4C43629-646B-485B-8ABB-44CED3430E40}"/>
    <cellStyle name="Comma 4 3 2 2 6 5" xfId="26208" xr:uid="{A102A2D8-4013-42B4-B7A7-A77246C4737C}"/>
    <cellStyle name="Comma 4 3 2 2 7" xfId="3168" xr:uid="{27BA838C-7514-4360-962D-245641DBD12A}"/>
    <cellStyle name="Comma 4 3 2 2 7 2" xfId="9312" xr:uid="{49FA4CBD-C2DF-4049-8975-20C03813FB5C}"/>
    <cellStyle name="Comma 4 3 2 2 7 2 2" xfId="21600" xr:uid="{5274A3B5-3AA7-4D2F-A297-1F075DF230A2}"/>
    <cellStyle name="Comma 4 3 2 2 7 2 2 2" xfId="46176" xr:uid="{86099606-9EC5-4A15-A3A3-3C02F26BAF6C}"/>
    <cellStyle name="Comma 4 3 2 2 7 2 3" xfId="33888" xr:uid="{7CFE4F86-3D9C-45F3-B303-72626C7592BC}"/>
    <cellStyle name="Comma 4 3 2 2 7 3" xfId="15456" xr:uid="{36389C55-6EBE-4BCF-95C0-51B8A736A9E3}"/>
    <cellStyle name="Comma 4 3 2 2 7 3 2" xfId="40032" xr:uid="{A4A63443-29F6-4784-A3E3-6C1D3E0FDBC7}"/>
    <cellStyle name="Comma 4 3 2 2 7 4" xfId="27744" xr:uid="{E51F1DBC-E518-48C2-AE9A-29E7397BF522}"/>
    <cellStyle name="Comma 4 3 2 2 8" xfId="6240" xr:uid="{4FD95708-9244-455C-BC7B-8F55DFAA2BA5}"/>
    <cellStyle name="Comma 4 3 2 2 8 2" xfId="18528" xr:uid="{B3E5CC42-6EC2-4E14-917B-14A933A17B11}"/>
    <cellStyle name="Comma 4 3 2 2 8 2 2" xfId="43104" xr:uid="{A6F7DBD5-E3D7-4560-BD99-A94D32CC0F3C}"/>
    <cellStyle name="Comma 4 3 2 2 8 3" xfId="30816" xr:uid="{5363DA1A-E14D-4C4E-B8C7-D6B0D94FE237}"/>
    <cellStyle name="Comma 4 3 2 2 9" xfId="12384" xr:uid="{E21FC5FE-4A97-42E0-AA70-103C976C717F}"/>
    <cellStyle name="Comma 4 3 2 2 9 2" xfId="36960" xr:uid="{7C364366-29E8-491A-864D-21AD941EBDD4}"/>
    <cellStyle name="Comma 4 3 2 3" xfId="144" xr:uid="{7EFCDB80-2846-49DD-B503-00521EBA0605}"/>
    <cellStyle name="Comma 4 3 2 3 2" xfId="336" xr:uid="{17F9957F-8544-469B-AD73-CE5C9D4EC784}"/>
    <cellStyle name="Comma 4 3 2 3 2 2" xfId="720" xr:uid="{E9D8DC5B-2EF4-489C-9736-830B3AB544C2}"/>
    <cellStyle name="Comma 4 3 2 3 2 2 2" xfId="1488" xr:uid="{CA09A74D-4583-4BBE-B2C8-375606F7C2BB}"/>
    <cellStyle name="Comma 4 3 2 3 2 2 2 2" xfId="3024" xr:uid="{72477ADE-D63A-4BEB-8C91-5C1C07F18B9B}"/>
    <cellStyle name="Comma 4 3 2 3 2 2 2 2 2" xfId="6096" xr:uid="{5666E655-8595-426A-A432-D71C7AC0B951}"/>
    <cellStyle name="Comma 4 3 2 3 2 2 2 2 2 2" xfId="12240" xr:uid="{D507DB3E-A717-4CDF-A36F-28B3CE14C7C8}"/>
    <cellStyle name="Comma 4 3 2 3 2 2 2 2 2 2 2" xfId="24528" xr:uid="{AC415602-6EB8-48E1-8B67-D5A83BC2EC04}"/>
    <cellStyle name="Comma 4 3 2 3 2 2 2 2 2 2 2 2" xfId="49104" xr:uid="{B9B66B64-8178-43C2-BD50-BB386CDD9FC0}"/>
    <cellStyle name="Comma 4 3 2 3 2 2 2 2 2 2 3" xfId="36816" xr:uid="{C3ADDBAA-5094-435C-BF76-3AC52F7F68CA}"/>
    <cellStyle name="Comma 4 3 2 3 2 2 2 2 2 3" xfId="18384" xr:uid="{786AED07-98ED-42BC-A178-A3210BE094B8}"/>
    <cellStyle name="Comma 4 3 2 3 2 2 2 2 2 3 2" xfId="42960" xr:uid="{5467EDF2-CDD7-4C26-8860-049378E8D8B4}"/>
    <cellStyle name="Comma 4 3 2 3 2 2 2 2 2 4" xfId="30672" xr:uid="{9958271F-5117-4321-9DA3-913FD150C812}"/>
    <cellStyle name="Comma 4 3 2 3 2 2 2 2 3" xfId="9168" xr:uid="{AD27ACF7-FA24-4D70-9E36-6B30206D10E7}"/>
    <cellStyle name="Comma 4 3 2 3 2 2 2 2 3 2" xfId="21456" xr:uid="{DE836116-B447-459C-8690-9B640F79EE1B}"/>
    <cellStyle name="Comma 4 3 2 3 2 2 2 2 3 2 2" xfId="46032" xr:uid="{8290150F-5A1F-4072-B10D-1FBF77109471}"/>
    <cellStyle name="Comma 4 3 2 3 2 2 2 2 3 3" xfId="33744" xr:uid="{1FA67C03-D422-4008-A431-A6D0E5F82E86}"/>
    <cellStyle name="Comma 4 3 2 3 2 2 2 2 4" xfId="15312" xr:uid="{5293159F-23F9-460C-B5AB-2A57C460896D}"/>
    <cellStyle name="Comma 4 3 2 3 2 2 2 2 4 2" xfId="39888" xr:uid="{0FBD497D-802F-4CA5-9F13-D727B6FA0625}"/>
    <cellStyle name="Comma 4 3 2 3 2 2 2 2 5" xfId="27600" xr:uid="{7A6F4D52-9B8E-429C-A3E2-5A60C752E80D}"/>
    <cellStyle name="Comma 4 3 2 3 2 2 2 3" xfId="4560" xr:uid="{659A3E7E-5326-42DF-BF48-5B71CEF27D83}"/>
    <cellStyle name="Comma 4 3 2 3 2 2 2 3 2" xfId="10704" xr:uid="{864E061B-A910-445B-86EF-27903CDDC31B}"/>
    <cellStyle name="Comma 4 3 2 3 2 2 2 3 2 2" xfId="22992" xr:uid="{BBD1A3CB-ACDE-4FF1-987F-A4179B834EC8}"/>
    <cellStyle name="Comma 4 3 2 3 2 2 2 3 2 2 2" xfId="47568" xr:uid="{E23E77F3-24E5-4E17-B1D5-2F32532DC60A}"/>
    <cellStyle name="Comma 4 3 2 3 2 2 2 3 2 3" xfId="35280" xr:uid="{BF32C390-8DCA-48E2-8D33-C8FAD916781D}"/>
    <cellStyle name="Comma 4 3 2 3 2 2 2 3 3" xfId="16848" xr:uid="{7C8DC073-4C33-4CC6-A94F-5B96AAB04929}"/>
    <cellStyle name="Comma 4 3 2 3 2 2 2 3 3 2" xfId="41424" xr:uid="{171CF50F-EAEE-498D-86DA-29BC869209ED}"/>
    <cellStyle name="Comma 4 3 2 3 2 2 2 3 4" xfId="29136" xr:uid="{B3200240-5DA0-4D29-8D57-1A7A6D922215}"/>
    <cellStyle name="Comma 4 3 2 3 2 2 2 4" xfId="7632" xr:uid="{FD2A6095-F1EF-4E3F-8641-75F1A3B52815}"/>
    <cellStyle name="Comma 4 3 2 3 2 2 2 4 2" xfId="19920" xr:uid="{71125235-7DF7-491B-AE7A-4778A312C030}"/>
    <cellStyle name="Comma 4 3 2 3 2 2 2 4 2 2" xfId="44496" xr:uid="{26CCEC4B-0830-49E0-918C-E55B830F2C61}"/>
    <cellStyle name="Comma 4 3 2 3 2 2 2 4 3" xfId="32208" xr:uid="{ED55FA75-9EB9-42DD-8DFE-43B9D845148A}"/>
    <cellStyle name="Comma 4 3 2 3 2 2 2 5" xfId="13776" xr:uid="{7201DE8F-C9BD-43A6-9309-32BAE67776FE}"/>
    <cellStyle name="Comma 4 3 2 3 2 2 2 5 2" xfId="38352" xr:uid="{2E418ACD-9A40-4F9A-B700-3E7EBDF0548F}"/>
    <cellStyle name="Comma 4 3 2 3 2 2 2 6" xfId="26064" xr:uid="{92354D45-5076-4F5E-9C53-20D008376679}"/>
    <cellStyle name="Comma 4 3 2 3 2 2 3" xfId="2256" xr:uid="{A7E57376-61CF-4928-989A-EA2677DCC500}"/>
    <cellStyle name="Comma 4 3 2 3 2 2 3 2" xfId="5328" xr:uid="{7BCC12E2-2E67-4597-8490-13E53E4C1278}"/>
    <cellStyle name="Comma 4 3 2 3 2 2 3 2 2" xfId="11472" xr:uid="{AD8ACFC2-7B0E-47E1-96C5-B5FFD627D924}"/>
    <cellStyle name="Comma 4 3 2 3 2 2 3 2 2 2" xfId="23760" xr:uid="{4DDB45D2-30A4-429C-83EF-432865270F07}"/>
    <cellStyle name="Comma 4 3 2 3 2 2 3 2 2 2 2" xfId="48336" xr:uid="{BB8AC0DB-7D93-4D7E-89C2-3DFAD6973EC6}"/>
    <cellStyle name="Comma 4 3 2 3 2 2 3 2 2 3" xfId="36048" xr:uid="{4E2C7DC8-5F9D-4FB3-A545-87C7FFC1970B}"/>
    <cellStyle name="Comma 4 3 2 3 2 2 3 2 3" xfId="17616" xr:uid="{8F6077BA-C201-43FA-BC53-12EFB0CE15BA}"/>
    <cellStyle name="Comma 4 3 2 3 2 2 3 2 3 2" xfId="42192" xr:uid="{47C71AF0-F41D-4927-AEF8-F601E2C11A25}"/>
    <cellStyle name="Comma 4 3 2 3 2 2 3 2 4" xfId="29904" xr:uid="{3F21E273-BC19-4B14-A15C-DB11FD267191}"/>
    <cellStyle name="Comma 4 3 2 3 2 2 3 3" xfId="8400" xr:uid="{6F303741-8A7D-43D4-8B25-AE5E14021BA6}"/>
    <cellStyle name="Comma 4 3 2 3 2 2 3 3 2" xfId="20688" xr:uid="{D33BD0DF-C7AA-4A31-93A4-67B6454CB925}"/>
    <cellStyle name="Comma 4 3 2 3 2 2 3 3 2 2" xfId="45264" xr:uid="{4F001481-273C-40BD-B121-A51C02B1AD80}"/>
    <cellStyle name="Comma 4 3 2 3 2 2 3 3 3" xfId="32976" xr:uid="{7B3E4A43-7394-47E6-AD88-B8A390A9EDD2}"/>
    <cellStyle name="Comma 4 3 2 3 2 2 3 4" xfId="14544" xr:uid="{DEA5B121-2415-42D1-A22C-EEBF013610E9}"/>
    <cellStyle name="Comma 4 3 2 3 2 2 3 4 2" xfId="39120" xr:uid="{153D2F1B-6647-4C42-B33C-5F687656BFAC}"/>
    <cellStyle name="Comma 4 3 2 3 2 2 3 5" xfId="26832" xr:uid="{3EE009C7-441D-4E0D-9D00-DF337FE7ACCC}"/>
    <cellStyle name="Comma 4 3 2 3 2 2 4" xfId="3792" xr:uid="{E2E84A50-F683-4930-8FB3-8E9679F7BD87}"/>
    <cellStyle name="Comma 4 3 2 3 2 2 4 2" xfId="9936" xr:uid="{3912F0CE-DC1D-4B69-A2CD-750E950957ED}"/>
    <cellStyle name="Comma 4 3 2 3 2 2 4 2 2" xfId="22224" xr:uid="{16DDF8FB-607E-48FF-907B-C661D3709200}"/>
    <cellStyle name="Comma 4 3 2 3 2 2 4 2 2 2" xfId="46800" xr:uid="{BF397B10-55E6-4A35-8177-339CFA30B952}"/>
    <cellStyle name="Comma 4 3 2 3 2 2 4 2 3" xfId="34512" xr:uid="{A6ABB23C-5261-48BA-A886-9D295566F380}"/>
    <cellStyle name="Comma 4 3 2 3 2 2 4 3" xfId="16080" xr:uid="{3EE98833-99D2-42DC-9F32-4A4E387977B9}"/>
    <cellStyle name="Comma 4 3 2 3 2 2 4 3 2" xfId="40656" xr:uid="{07482DC6-8947-4900-96E6-13674A1E8714}"/>
    <cellStyle name="Comma 4 3 2 3 2 2 4 4" xfId="28368" xr:uid="{621BA387-B485-41E7-AE55-42A8ADD0313F}"/>
    <cellStyle name="Comma 4 3 2 3 2 2 5" xfId="6864" xr:uid="{A09405B8-3462-433E-B9B5-C34A95626343}"/>
    <cellStyle name="Comma 4 3 2 3 2 2 5 2" xfId="19152" xr:uid="{72735876-20ED-4F8D-A4E9-DA6983A834F5}"/>
    <cellStyle name="Comma 4 3 2 3 2 2 5 2 2" xfId="43728" xr:uid="{D98E43A0-D7E7-4B39-9E98-3AAA5DDA1BA8}"/>
    <cellStyle name="Comma 4 3 2 3 2 2 5 3" xfId="31440" xr:uid="{C340456A-4392-43F1-B9C6-612849132B2E}"/>
    <cellStyle name="Comma 4 3 2 3 2 2 6" xfId="13008" xr:uid="{E4214569-B299-40BC-91C4-ED40025D3393}"/>
    <cellStyle name="Comma 4 3 2 3 2 2 6 2" xfId="37584" xr:uid="{14181356-3995-4942-ADD4-E4C0C49C9104}"/>
    <cellStyle name="Comma 4 3 2 3 2 2 7" xfId="25296" xr:uid="{642F5EB8-519C-4EB2-8D58-312820D432CB}"/>
    <cellStyle name="Comma 4 3 2 3 2 3" xfId="1104" xr:uid="{BD321CC8-B52C-40EF-9C32-6FADB0F2502C}"/>
    <cellStyle name="Comma 4 3 2 3 2 3 2" xfId="2640" xr:uid="{319B0277-5AEA-4EE0-8E0E-ECDF3BBA6EBB}"/>
    <cellStyle name="Comma 4 3 2 3 2 3 2 2" xfId="5712" xr:uid="{DDECF83F-3E01-49A8-9861-7539FCD06893}"/>
    <cellStyle name="Comma 4 3 2 3 2 3 2 2 2" xfId="11856" xr:uid="{D5168B7E-4D2F-406C-BB6B-E326EAA911A8}"/>
    <cellStyle name="Comma 4 3 2 3 2 3 2 2 2 2" xfId="24144" xr:uid="{01720758-C5E7-43B0-B431-81A0BB39F799}"/>
    <cellStyle name="Comma 4 3 2 3 2 3 2 2 2 2 2" xfId="48720" xr:uid="{D96B4991-C36B-4351-86FD-38A388651650}"/>
    <cellStyle name="Comma 4 3 2 3 2 3 2 2 2 3" xfId="36432" xr:uid="{2F0ECE88-9D96-470B-A418-32D51379AC73}"/>
    <cellStyle name="Comma 4 3 2 3 2 3 2 2 3" xfId="18000" xr:uid="{A6E42490-7E48-44AA-B374-E3768F4892B9}"/>
    <cellStyle name="Comma 4 3 2 3 2 3 2 2 3 2" xfId="42576" xr:uid="{F2E517A5-F909-47A5-8A7E-63E97D6F24AA}"/>
    <cellStyle name="Comma 4 3 2 3 2 3 2 2 4" xfId="30288" xr:uid="{F104009C-93B9-4511-B997-2A840A7C6988}"/>
    <cellStyle name="Comma 4 3 2 3 2 3 2 3" xfId="8784" xr:uid="{15E0487F-D63B-4E88-AD2F-634A8648F140}"/>
    <cellStyle name="Comma 4 3 2 3 2 3 2 3 2" xfId="21072" xr:uid="{C047021C-5EF9-44EA-9562-F1839F528997}"/>
    <cellStyle name="Comma 4 3 2 3 2 3 2 3 2 2" xfId="45648" xr:uid="{01F5D598-9F1B-4220-B389-9F3A3262E6EB}"/>
    <cellStyle name="Comma 4 3 2 3 2 3 2 3 3" xfId="33360" xr:uid="{1E044D48-ECB0-4897-A06C-7D0D9C894114}"/>
    <cellStyle name="Comma 4 3 2 3 2 3 2 4" xfId="14928" xr:uid="{F83440B6-CD7D-466C-911D-CC6B437A0D02}"/>
    <cellStyle name="Comma 4 3 2 3 2 3 2 4 2" xfId="39504" xr:uid="{BD957AB7-9417-4FA1-AB86-0B83A63BD199}"/>
    <cellStyle name="Comma 4 3 2 3 2 3 2 5" xfId="27216" xr:uid="{92572FBE-43F1-4EAB-BC11-E87A28B22AC0}"/>
    <cellStyle name="Comma 4 3 2 3 2 3 3" xfId="4176" xr:uid="{66293922-F76C-49EC-9908-B5903C7BBEF8}"/>
    <cellStyle name="Comma 4 3 2 3 2 3 3 2" xfId="10320" xr:uid="{922B0324-F2FA-42D7-8CD0-B011F0434346}"/>
    <cellStyle name="Comma 4 3 2 3 2 3 3 2 2" xfId="22608" xr:uid="{5F375AE9-98C5-4EFA-90F5-AE72F2D78FD8}"/>
    <cellStyle name="Comma 4 3 2 3 2 3 3 2 2 2" xfId="47184" xr:uid="{E82E182C-547A-447C-ABDB-8CF3FB7A2B1A}"/>
    <cellStyle name="Comma 4 3 2 3 2 3 3 2 3" xfId="34896" xr:uid="{64EFBD25-784F-49BC-AEF5-DB5435A5A3F4}"/>
    <cellStyle name="Comma 4 3 2 3 2 3 3 3" xfId="16464" xr:uid="{A6581FC7-F158-4AA0-963F-F492464D1CEF}"/>
    <cellStyle name="Comma 4 3 2 3 2 3 3 3 2" xfId="41040" xr:uid="{3EDD36D2-BCEE-4C58-BEC7-C1E602F7EF13}"/>
    <cellStyle name="Comma 4 3 2 3 2 3 3 4" xfId="28752" xr:uid="{E5B89803-ABC5-4D37-844D-DE32A57BA792}"/>
    <cellStyle name="Comma 4 3 2 3 2 3 4" xfId="7248" xr:uid="{12393411-E1BF-4F93-AF13-17B0CEEF806F}"/>
    <cellStyle name="Comma 4 3 2 3 2 3 4 2" xfId="19536" xr:uid="{144A7CA7-23B5-42F1-8565-B5AE3B902399}"/>
    <cellStyle name="Comma 4 3 2 3 2 3 4 2 2" xfId="44112" xr:uid="{F883AEA5-306D-4DF6-BFAA-D16279261293}"/>
    <cellStyle name="Comma 4 3 2 3 2 3 4 3" xfId="31824" xr:uid="{18E21EFE-8AF9-4382-80AC-C0F265E134DE}"/>
    <cellStyle name="Comma 4 3 2 3 2 3 5" xfId="13392" xr:uid="{050E96E3-437C-4716-8954-8F60B9180608}"/>
    <cellStyle name="Comma 4 3 2 3 2 3 5 2" xfId="37968" xr:uid="{AAA0CFC5-453B-4B90-85C5-8D7193D7C389}"/>
    <cellStyle name="Comma 4 3 2 3 2 3 6" xfId="25680" xr:uid="{B10CD8BD-EE2C-4607-ADC1-958125D81E5E}"/>
    <cellStyle name="Comma 4 3 2 3 2 4" xfId="1872" xr:uid="{8EF42FA5-6D69-4A0A-95B6-A38662C1C66E}"/>
    <cellStyle name="Comma 4 3 2 3 2 4 2" xfId="4944" xr:uid="{0D7182C5-EA5D-4C4D-B075-87F0CDFF84AE}"/>
    <cellStyle name="Comma 4 3 2 3 2 4 2 2" xfId="11088" xr:uid="{A66FC006-DF96-4B4F-81B0-7B5EFFB2CA80}"/>
    <cellStyle name="Comma 4 3 2 3 2 4 2 2 2" xfId="23376" xr:uid="{AF0DF87D-0F88-4BE0-B1BB-817433C78379}"/>
    <cellStyle name="Comma 4 3 2 3 2 4 2 2 2 2" xfId="47952" xr:uid="{DBBB6EBF-F3C6-45BB-AF4B-FDBB9309CFC8}"/>
    <cellStyle name="Comma 4 3 2 3 2 4 2 2 3" xfId="35664" xr:uid="{63548372-A256-4B86-B857-10312BFBA51C}"/>
    <cellStyle name="Comma 4 3 2 3 2 4 2 3" xfId="17232" xr:uid="{26710D59-4360-4E5D-9FB7-FB9A56F3CAF5}"/>
    <cellStyle name="Comma 4 3 2 3 2 4 2 3 2" xfId="41808" xr:uid="{752D84EF-2796-4066-965B-98A4DCEBAB2B}"/>
    <cellStyle name="Comma 4 3 2 3 2 4 2 4" xfId="29520" xr:uid="{FE26E93F-DA5E-4EAA-8BDD-CDA70546612F}"/>
    <cellStyle name="Comma 4 3 2 3 2 4 3" xfId="8016" xr:uid="{28CECFBE-1B25-45C0-AA8C-DA9B20085CD3}"/>
    <cellStyle name="Comma 4 3 2 3 2 4 3 2" xfId="20304" xr:uid="{ED85C337-BEC2-45D4-B7D5-521C3595429B}"/>
    <cellStyle name="Comma 4 3 2 3 2 4 3 2 2" xfId="44880" xr:uid="{72386FE8-3B5A-42B0-874C-BC4E00E2A49E}"/>
    <cellStyle name="Comma 4 3 2 3 2 4 3 3" xfId="32592" xr:uid="{148E1CA9-B41E-429B-AB59-4AFDB0CDB8F3}"/>
    <cellStyle name="Comma 4 3 2 3 2 4 4" xfId="14160" xr:uid="{9A4E7E6A-7124-4856-BEE9-1EBB18D75328}"/>
    <cellStyle name="Comma 4 3 2 3 2 4 4 2" xfId="38736" xr:uid="{675C228E-B4AF-44A2-9D33-6AD0778F1CEA}"/>
    <cellStyle name="Comma 4 3 2 3 2 4 5" xfId="26448" xr:uid="{F7C3D678-36BD-4A14-B868-A03DCE8D9565}"/>
    <cellStyle name="Comma 4 3 2 3 2 5" xfId="3408" xr:uid="{DEA591E7-9C94-4A79-BFD8-CB2A1157725E}"/>
    <cellStyle name="Comma 4 3 2 3 2 5 2" xfId="9552" xr:uid="{F988A4CD-A8EB-485B-B2CE-A008E93AA42A}"/>
    <cellStyle name="Comma 4 3 2 3 2 5 2 2" xfId="21840" xr:uid="{5D61F9D8-86B6-4C76-8375-4C55BFE31BEC}"/>
    <cellStyle name="Comma 4 3 2 3 2 5 2 2 2" xfId="46416" xr:uid="{40B0C972-7D4B-4BB2-8445-84E6D24C57F2}"/>
    <cellStyle name="Comma 4 3 2 3 2 5 2 3" xfId="34128" xr:uid="{66C7B23C-2757-4A7B-BE21-8BE7E5713DD3}"/>
    <cellStyle name="Comma 4 3 2 3 2 5 3" xfId="15696" xr:uid="{796AFDCC-62C2-4ACB-94C6-F624B2BE71FE}"/>
    <cellStyle name="Comma 4 3 2 3 2 5 3 2" xfId="40272" xr:uid="{64B9BD87-F564-465F-809F-4DEF9E46A52E}"/>
    <cellStyle name="Comma 4 3 2 3 2 5 4" xfId="27984" xr:uid="{29CCA5C7-3A59-493F-B226-BCEBD19E7D08}"/>
    <cellStyle name="Comma 4 3 2 3 2 6" xfId="6480" xr:uid="{9E04D560-44F7-4F23-B8F8-5B0E0A72CA81}"/>
    <cellStyle name="Comma 4 3 2 3 2 6 2" xfId="18768" xr:uid="{EFBC42B1-004D-4926-839D-A8296BBF65B3}"/>
    <cellStyle name="Comma 4 3 2 3 2 6 2 2" xfId="43344" xr:uid="{611402D1-8CAC-41B0-A8BE-9CDF3B82A513}"/>
    <cellStyle name="Comma 4 3 2 3 2 6 3" xfId="31056" xr:uid="{B1DB2B90-3D35-4BF6-ABB6-04F5ABBB12FF}"/>
    <cellStyle name="Comma 4 3 2 3 2 7" xfId="12624" xr:uid="{1947370A-A2B5-4DD6-ACAF-8D341F23B818}"/>
    <cellStyle name="Comma 4 3 2 3 2 7 2" xfId="37200" xr:uid="{BFC5DA7F-4D3E-4BAB-94C5-536D733695C3}"/>
    <cellStyle name="Comma 4 3 2 3 2 8" xfId="24912" xr:uid="{C84D76F9-7811-4CF8-BCA1-8D72C93B5A2C}"/>
    <cellStyle name="Comma 4 3 2 3 3" xfId="528" xr:uid="{308F869A-0DBF-405C-B0B7-A4B650500B5A}"/>
    <cellStyle name="Comma 4 3 2 3 3 2" xfId="1296" xr:uid="{0CE5CEE2-DA4A-439E-8CB8-85ADE2D9ACFE}"/>
    <cellStyle name="Comma 4 3 2 3 3 2 2" xfId="2832" xr:uid="{650BA2A6-F6ED-4BE8-B2CB-EA363F9C8F8F}"/>
    <cellStyle name="Comma 4 3 2 3 3 2 2 2" xfId="5904" xr:uid="{4C45062E-E9D6-4C8A-B61B-3E785277B8C3}"/>
    <cellStyle name="Comma 4 3 2 3 3 2 2 2 2" xfId="12048" xr:uid="{C340CD4E-DF16-4E85-A381-743355599CAD}"/>
    <cellStyle name="Comma 4 3 2 3 3 2 2 2 2 2" xfId="24336" xr:uid="{96A73FC8-B2A3-4C35-B7BC-8C4DE4BA9E14}"/>
    <cellStyle name="Comma 4 3 2 3 3 2 2 2 2 2 2" xfId="48912" xr:uid="{BAF05D75-488A-4CE9-9657-80CAA30D39ED}"/>
    <cellStyle name="Comma 4 3 2 3 3 2 2 2 2 3" xfId="36624" xr:uid="{23829DBB-B0E9-43D1-921C-D8E29375D536}"/>
    <cellStyle name="Comma 4 3 2 3 3 2 2 2 3" xfId="18192" xr:uid="{A530F722-0441-4B51-850A-E03AEC882DF8}"/>
    <cellStyle name="Comma 4 3 2 3 3 2 2 2 3 2" xfId="42768" xr:uid="{F0D30D57-01C1-49C8-8063-3EDC1A57E1ED}"/>
    <cellStyle name="Comma 4 3 2 3 3 2 2 2 4" xfId="30480" xr:uid="{156471B5-4370-4FAD-BF2B-DF91D3185BF5}"/>
    <cellStyle name="Comma 4 3 2 3 3 2 2 3" xfId="8976" xr:uid="{A33CCAC7-F91B-4408-A3E8-9F626A332A27}"/>
    <cellStyle name="Comma 4 3 2 3 3 2 2 3 2" xfId="21264" xr:uid="{21075508-C49B-4DFE-8098-243E4014D0B5}"/>
    <cellStyle name="Comma 4 3 2 3 3 2 2 3 2 2" xfId="45840" xr:uid="{9B2EA000-FAF6-41B4-AE8D-BA46F3BFBB5A}"/>
    <cellStyle name="Comma 4 3 2 3 3 2 2 3 3" xfId="33552" xr:uid="{5E012F0A-2ECC-49D5-8078-EE097022E05F}"/>
    <cellStyle name="Comma 4 3 2 3 3 2 2 4" xfId="15120" xr:uid="{640C4B23-5A43-4C35-976D-C9A380ABA661}"/>
    <cellStyle name="Comma 4 3 2 3 3 2 2 4 2" xfId="39696" xr:uid="{6D16DD91-FD99-4BA5-BC83-D7590FD563DA}"/>
    <cellStyle name="Comma 4 3 2 3 3 2 2 5" xfId="27408" xr:uid="{8F32DED8-82CC-4211-A439-66CF7B8765CB}"/>
    <cellStyle name="Comma 4 3 2 3 3 2 3" xfId="4368" xr:uid="{F91D9252-CABB-41FE-A7B2-3D36A329EA47}"/>
    <cellStyle name="Comma 4 3 2 3 3 2 3 2" xfId="10512" xr:uid="{9D5C9720-1534-4439-A772-214BEE073AA7}"/>
    <cellStyle name="Comma 4 3 2 3 3 2 3 2 2" xfId="22800" xr:uid="{B44DE839-4C7D-419B-8621-F34C74BEAA30}"/>
    <cellStyle name="Comma 4 3 2 3 3 2 3 2 2 2" xfId="47376" xr:uid="{3C3FCB80-2B7F-47E5-AEEC-740A7C2316E1}"/>
    <cellStyle name="Comma 4 3 2 3 3 2 3 2 3" xfId="35088" xr:uid="{B7DB1F72-154D-4915-B2F3-77FD49EC3481}"/>
    <cellStyle name="Comma 4 3 2 3 3 2 3 3" xfId="16656" xr:uid="{825BA7A2-31D1-4420-BF7A-35B70694E510}"/>
    <cellStyle name="Comma 4 3 2 3 3 2 3 3 2" xfId="41232" xr:uid="{E62B067E-B392-49E7-84D9-06865E6420DC}"/>
    <cellStyle name="Comma 4 3 2 3 3 2 3 4" xfId="28944" xr:uid="{BED91407-FB83-4074-846F-592243DA5FC0}"/>
    <cellStyle name="Comma 4 3 2 3 3 2 4" xfId="7440" xr:uid="{9E5D7118-E8DD-44F0-BD92-B01499DAD35A}"/>
    <cellStyle name="Comma 4 3 2 3 3 2 4 2" xfId="19728" xr:uid="{47D0E215-744E-49B7-BD3D-683F2CF9FA14}"/>
    <cellStyle name="Comma 4 3 2 3 3 2 4 2 2" xfId="44304" xr:uid="{1B3802CB-EA75-40BD-861E-6479BC5058AE}"/>
    <cellStyle name="Comma 4 3 2 3 3 2 4 3" xfId="32016" xr:uid="{F5A4A9EB-5005-4D1F-8223-A3A3F38074C1}"/>
    <cellStyle name="Comma 4 3 2 3 3 2 5" xfId="13584" xr:uid="{365C07D5-4980-4567-8016-5B39FA43DC4B}"/>
    <cellStyle name="Comma 4 3 2 3 3 2 5 2" xfId="38160" xr:uid="{F330C667-1350-47FD-89A2-9FC27172D6CE}"/>
    <cellStyle name="Comma 4 3 2 3 3 2 6" xfId="25872" xr:uid="{A4030051-91B0-4B2F-AAE9-B8DE1D683E0E}"/>
    <cellStyle name="Comma 4 3 2 3 3 3" xfId="2064" xr:uid="{77E084B7-76CF-46CD-87F0-F24D6D0F8318}"/>
    <cellStyle name="Comma 4 3 2 3 3 3 2" xfId="5136" xr:uid="{70B74462-D8C0-486B-BFDC-EAEA2E9473D0}"/>
    <cellStyle name="Comma 4 3 2 3 3 3 2 2" xfId="11280" xr:uid="{5A9776B6-DDAD-458B-AC88-6F705653EC3F}"/>
    <cellStyle name="Comma 4 3 2 3 3 3 2 2 2" xfId="23568" xr:uid="{979A4F52-9864-4A4A-9565-FE0732033137}"/>
    <cellStyle name="Comma 4 3 2 3 3 3 2 2 2 2" xfId="48144" xr:uid="{B8C32FF0-7727-46AC-8BCA-659E6AE4E6FF}"/>
    <cellStyle name="Comma 4 3 2 3 3 3 2 2 3" xfId="35856" xr:uid="{0FD88F10-5E3B-46C2-914A-4833A35421D0}"/>
    <cellStyle name="Comma 4 3 2 3 3 3 2 3" xfId="17424" xr:uid="{82ECF96C-D60D-4A97-881A-CD1DD3B30883}"/>
    <cellStyle name="Comma 4 3 2 3 3 3 2 3 2" xfId="42000" xr:uid="{3D3AE32A-C380-4A95-AE32-8851BF526E80}"/>
    <cellStyle name="Comma 4 3 2 3 3 3 2 4" xfId="29712" xr:uid="{92C26977-0E7D-4A6A-9893-75EF02B7721B}"/>
    <cellStyle name="Comma 4 3 2 3 3 3 3" xfId="8208" xr:uid="{96DFD678-BCC9-4804-8C6F-92EF46867B1A}"/>
    <cellStyle name="Comma 4 3 2 3 3 3 3 2" xfId="20496" xr:uid="{7ABCB693-A6E6-480C-88B0-058CF32BAFEA}"/>
    <cellStyle name="Comma 4 3 2 3 3 3 3 2 2" xfId="45072" xr:uid="{52A5C931-3717-4A32-AC84-B9EC9BC39834}"/>
    <cellStyle name="Comma 4 3 2 3 3 3 3 3" xfId="32784" xr:uid="{C06DA521-0A41-4258-A221-BD027D134BDD}"/>
    <cellStyle name="Comma 4 3 2 3 3 3 4" xfId="14352" xr:uid="{A1C83200-5674-49BB-91DD-790BF868C463}"/>
    <cellStyle name="Comma 4 3 2 3 3 3 4 2" xfId="38928" xr:uid="{961203BC-6419-4A14-8466-9ABC56C9F564}"/>
    <cellStyle name="Comma 4 3 2 3 3 3 5" xfId="26640" xr:uid="{4EEF4512-76A1-444A-9909-43A28408E38D}"/>
    <cellStyle name="Comma 4 3 2 3 3 4" xfId="3600" xr:uid="{05B8F81C-1AD2-4CA6-AD87-0FE6AA475E65}"/>
    <cellStyle name="Comma 4 3 2 3 3 4 2" xfId="9744" xr:uid="{BBCFE749-0417-485A-9D5C-86E8B1DB4931}"/>
    <cellStyle name="Comma 4 3 2 3 3 4 2 2" xfId="22032" xr:uid="{D401C1E1-CCAA-426C-AA71-9950FA83FFBD}"/>
    <cellStyle name="Comma 4 3 2 3 3 4 2 2 2" xfId="46608" xr:uid="{2AEEA924-B2DB-459C-B11C-A264B74C355D}"/>
    <cellStyle name="Comma 4 3 2 3 3 4 2 3" xfId="34320" xr:uid="{5BA21E60-BD4D-4241-BDF8-A881009A6147}"/>
    <cellStyle name="Comma 4 3 2 3 3 4 3" xfId="15888" xr:uid="{DDF0CADC-C95C-4ED6-A173-6F581D02BA6F}"/>
    <cellStyle name="Comma 4 3 2 3 3 4 3 2" xfId="40464" xr:uid="{65E44E27-54B2-4FA5-A283-DE91C0C120B7}"/>
    <cellStyle name="Comma 4 3 2 3 3 4 4" xfId="28176" xr:uid="{97DCDE87-542D-4282-BF08-C3C6624A2D1F}"/>
    <cellStyle name="Comma 4 3 2 3 3 5" xfId="6672" xr:uid="{D895466C-8FE3-4C07-9BC9-E0C6E6374187}"/>
    <cellStyle name="Comma 4 3 2 3 3 5 2" xfId="18960" xr:uid="{E90F5F63-0AFD-4082-A5EB-336CF1001731}"/>
    <cellStyle name="Comma 4 3 2 3 3 5 2 2" xfId="43536" xr:uid="{5F896797-AE0C-4BD2-A6D8-DF06C0817380}"/>
    <cellStyle name="Comma 4 3 2 3 3 5 3" xfId="31248" xr:uid="{DA81B72D-8126-4CB8-B691-E6095061855D}"/>
    <cellStyle name="Comma 4 3 2 3 3 6" xfId="12816" xr:uid="{CFB971CC-0BA9-48BF-9A79-7AF8D79C4C11}"/>
    <cellStyle name="Comma 4 3 2 3 3 6 2" xfId="37392" xr:uid="{099334B8-8200-4B9C-89E1-916C72BAAFA6}"/>
    <cellStyle name="Comma 4 3 2 3 3 7" xfId="25104" xr:uid="{3BAAEAAE-7FE3-43FF-94CC-841A465A2963}"/>
    <cellStyle name="Comma 4 3 2 3 4" xfId="912" xr:uid="{BC9ADDB8-987F-404B-8736-E5E78FC2EFFF}"/>
    <cellStyle name="Comma 4 3 2 3 4 2" xfId="2448" xr:uid="{80EA590F-D5A3-450D-ABF2-FA0F1AD7FC82}"/>
    <cellStyle name="Comma 4 3 2 3 4 2 2" xfId="5520" xr:uid="{209E894E-2C2F-47F9-9C3B-FC27DB15E5E3}"/>
    <cellStyle name="Comma 4 3 2 3 4 2 2 2" xfId="11664" xr:uid="{3C9D9CCF-D6F4-45CA-B2AC-682B39086E12}"/>
    <cellStyle name="Comma 4 3 2 3 4 2 2 2 2" xfId="23952" xr:uid="{35C6DFC3-5779-4E24-AAE2-B77CF336AD74}"/>
    <cellStyle name="Comma 4 3 2 3 4 2 2 2 2 2" xfId="48528" xr:uid="{23A5B0EA-5B5E-4569-A67C-3308F41DEDE7}"/>
    <cellStyle name="Comma 4 3 2 3 4 2 2 2 3" xfId="36240" xr:uid="{962B29B3-1F29-4480-913B-13624921B027}"/>
    <cellStyle name="Comma 4 3 2 3 4 2 2 3" xfId="17808" xr:uid="{5046E8BF-C881-415B-BAFA-6C8A0E6EFF76}"/>
    <cellStyle name="Comma 4 3 2 3 4 2 2 3 2" xfId="42384" xr:uid="{F1183D47-900E-4DF4-99E3-D4181284268E}"/>
    <cellStyle name="Comma 4 3 2 3 4 2 2 4" xfId="30096" xr:uid="{0E10BE1A-78D6-424F-BE13-C830E59BD4DA}"/>
    <cellStyle name="Comma 4 3 2 3 4 2 3" xfId="8592" xr:uid="{F8B3B17B-420F-46C9-B835-87CD9B25F527}"/>
    <cellStyle name="Comma 4 3 2 3 4 2 3 2" xfId="20880" xr:uid="{F9DA51C3-F469-4ECC-954B-533F36C4BEF6}"/>
    <cellStyle name="Comma 4 3 2 3 4 2 3 2 2" xfId="45456" xr:uid="{685FF85F-89E3-4B53-AF34-79CC60E404B1}"/>
    <cellStyle name="Comma 4 3 2 3 4 2 3 3" xfId="33168" xr:uid="{866A4769-E413-4BDB-AEC4-2AB5EBD949C7}"/>
    <cellStyle name="Comma 4 3 2 3 4 2 4" xfId="14736" xr:uid="{7704485B-96A3-4CE4-856D-C918C7287E25}"/>
    <cellStyle name="Comma 4 3 2 3 4 2 4 2" xfId="39312" xr:uid="{9C4195DC-57A0-4804-B9ED-9B1CF9174C9B}"/>
    <cellStyle name="Comma 4 3 2 3 4 2 5" xfId="27024" xr:uid="{4C5A70BC-F457-4E36-85FB-4734FC3BC5AD}"/>
    <cellStyle name="Comma 4 3 2 3 4 3" xfId="3984" xr:uid="{A6DE404F-A9DD-468E-A289-DE6C7B1EDA35}"/>
    <cellStyle name="Comma 4 3 2 3 4 3 2" xfId="10128" xr:uid="{CC46E4BD-87BB-4C80-8423-B9A13BEDDA44}"/>
    <cellStyle name="Comma 4 3 2 3 4 3 2 2" xfId="22416" xr:uid="{7A6D7DBA-18F9-4679-8F63-A4E98B43EEE5}"/>
    <cellStyle name="Comma 4 3 2 3 4 3 2 2 2" xfId="46992" xr:uid="{62412210-057C-46D3-A1EB-DE3CFFCB4669}"/>
    <cellStyle name="Comma 4 3 2 3 4 3 2 3" xfId="34704" xr:uid="{A4611529-CCF8-4767-9844-6C183BE7BB5B}"/>
    <cellStyle name="Comma 4 3 2 3 4 3 3" xfId="16272" xr:uid="{5C873D8C-86C9-4DA8-BFA6-7DFA8A246217}"/>
    <cellStyle name="Comma 4 3 2 3 4 3 3 2" xfId="40848" xr:uid="{A3551CFA-E805-4B98-BBE2-D0F177819877}"/>
    <cellStyle name="Comma 4 3 2 3 4 3 4" xfId="28560" xr:uid="{2986A64B-539E-4D6B-9555-5E862B82D66C}"/>
    <cellStyle name="Comma 4 3 2 3 4 4" xfId="7056" xr:uid="{F1B22B8A-AF21-445A-9EC6-AECA3DD8C94A}"/>
    <cellStyle name="Comma 4 3 2 3 4 4 2" xfId="19344" xr:uid="{B24E08A7-280E-4A52-A8F3-253848C09F87}"/>
    <cellStyle name="Comma 4 3 2 3 4 4 2 2" xfId="43920" xr:uid="{ED2EB8CE-F354-4EED-B388-B3A4EA1CB57C}"/>
    <cellStyle name="Comma 4 3 2 3 4 4 3" xfId="31632" xr:uid="{68787299-9807-4A17-B738-87145CDF7708}"/>
    <cellStyle name="Comma 4 3 2 3 4 5" xfId="13200" xr:uid="{15D28F4A-4B22-40DC-A944-13AABC7288A4}"/>
    <cellStyle name="Comma 4 3 2 3 4 5 2" xfId="37776" xr:uid="{61D396E5-9B8B-4F7F-9511-A4E484C3F1B5}"/>
    <cellStyle name="Comma 4 3 2 3 4 6" xfId="25488" xr:uid="{E287B966-55AA-4229-9F73-2F9B8014F8B7}"/>
    <cellStyle name="Comma 4 3 2 3 5" xfId="1680" xr:uid="{A69FAD7E-1653-4F73-9998-2796A8272758}"/>
    <cellStyle name="Comma 4 3 2 3 5 2" xfId="4752" xr:uid="{2B5E18D1-4CCC-4437-92A8-B410F0EC9A28}"/>
    <cellStyle name="Comma 4 3 2 3 5 2 2" xfId="10896" xr:uid="{DDB746A7-4E4C-4CD5-8A63-15E11170D1A6}"/>
    <cellStyle name="Comma 4 3 2 3 5 2 2 2" xfId="23184" xr:uid="{C819AA2B-A28C-489A-A79F-F00D9A5C7E64}"/>
    <cellStyle name="Comma 4 3 2 3 5 2 2 2 2" xfId="47760" xr:uid="{B52ECDC0-16FF-4BCC-94E5-DED99A631C8E}"/>
    <cellStyle name="Comma 4 3 2 3 5 2 2 3" xfId="35472" xr:uid="{6A825F29-CDE4-4EDF-875E-5B12CD5B3CAB}"/>
    <cellStyle name="Comma 4 3 2 3 5 2 3" xfId="17040" xr:uid="{83522B3B-8F7E-4889-B430-6421AF9B498D}"/>
    <cellStyle name="Comma 4 3 2 3 5 2 3 2" xfId="41616" xr:uid="{E519F18C-14E9-4D1C-B957-403903DD05BF}"/>
    <cellStyle name="Comma 4 3 2 3 5 2 4" xfId="29328" xr:uid="{4B807F55-C13E-4BCC-B390-3796CCC2686D}"/>
    <cellStyle name="Comma 4 3 2 3 5 3" xfId="7824" xr:uid="{16FB57D8-0216-4A87-B750-83B841B852D0}"/>
    <cellStyle name="Comma 4 3 2 3 5 3 2" xfId="20112" xr:uid="{50CFD3D4-7DCE-4D5B-B323-9B2AF04ABB5B}"/>
    <cellStyle name="Comma 4 3 2 3 5 3 2 2" xfId="44688" xr:uid="{BCD61BE2-545B-441A-B0A5-2DA2B99B4149}"/>
    <cellStyle name="Comma 4 3 2 3 5 3 3" xfId="32400" xr:uid="{FDBEA19B-62AB-423A-843D-FB5939F3B765}"/>
    <cellStyle name="Comma 4 3 2 3 5 4" xfId="13968" xr:uid="{C086B8EB-A5A2-48F3-8442-49CA81ADC867}"/>
    <cellStyle name="Comma 4 3 2 3 5 4 2" xfId="38544" xr:uid="{C690B6B0-F448-4D69-A138-F0C0095335FD}"/>
    <cellStyle name="Comma 4 3 2 3 5 5" xfId="26256" xr:uid="{8FC505C7-6A9D-46DD-BB0F-3E39621B8E0B}"/>
    <cellStyle name="Comma 4 3 2 3 6" xfId="3216" xr:uid="{DFEFC612-787A-4827-A80C-CDEAAE9AFC80}"/>
    <cellStyle name="Comma 4 3 2 3 6 2" xfId="9360" xr:uid="{91AA57DF-F8C0-4DA1-AD20-FC6556EACB46}"/>
    <cellStyle name="Comma 4 3 2 3 6 2 2" xfId="21648" xr:uid="{5B225678-620E-43D3-B6E7-B8EFC9AF5993}"/>
    <cellStyle name="Comma 4 3 2 3 6 2 2 2" xfId="46224" xr:uid="{463112F2-6592-4E2C-995D-BFE00070AA87}"/>
    <cellStyle name="Comma 4 3 2 3 6 2 3" xfId="33936" xr:uid="{1209A3B5-209B-48F5-A84D-621996D7C281}"/>
    <cellStyle name="Comma 4 3 2 3 6 3" xfId="15504" xr:uid="{658F1F2E-7469-4514-B92B-B9F16166B2FE}"/>
    <cellStyle name="Comma 4 3 2 3 6 3 2" xfId="40080" xr:uid="{95A38858-88DA-492B-AEE2-B15128E6CCAC}"/>
    <cellStyle name="Comma 4 3 2 3 6 4" xfId="27792" xr:uid="{F42BA53E-30D6-465F-A262-262F5AEBE43B}"/>
    <cellStyle name="Comma 4 3 2 3 7" xfId="6288" xr:uid="{A2D31CAC-ADF8-4DAC-A3E6-C39D682C5F2D}"/>
    <cellStyle name="Comma 4 3 2 3 7 2" xfId="18576" xr:uid="{4DF5726C-BBC7-4AF4-8CCF-543E6F5548D8}"/>
    <cellStyle name="Comma 4 3 2 3 7 2 2" xfId="43152" xr:uid="{9804EBCC-46FF-4C76-8DC0-D94146A2B965}"/>
    <cellStyle name="Comma 4 3 2 3 7 3" xfId="30864" xr:uid="{F81FD2BF-3769-498A-B71C-6F8EF0BEE8E1}"/>
    <cellStyle name="Comma 4 3 2 3 8" xfId="12432" xr:uid="{AB73B1E0-137A-4133-AE24-FB7F8C366B96}"/>
    <cellStyle name="Comma 4 3 2 3 8 2" xfId="37008" xr:uid="{AD0FBD9D-6463-4476-AD53-AB612242B784}"/>
    <cellStyle name="Comma 4 3 2 3 9" xfId="24720" xr:uid="{026E8130-B75E-4FFA-9A40-E8908B72907D}"/>
    <cellStyle name="Comma 4 3 2 4" xfId="240" xr:uid="{06A2297C-7ACA-45BC-AECC-96B32ED93F1C}"/>
    <cellStyle name="Comma 4 3 2 4 2" xfId="624" xr:uid="{19A6A3FC-CBDC-422B-92BB-8268B60FEA44}"/>
    <cellStyle name="Comma 4 3 2 4 2 2" xfId="1392" xr:uid="{4548458B-D6DC-42C3-B148-D5ECDA6FAC63}"/>
    <cellStyle name="Comma 4 3 2 4 2 2 2" xfId="2928" xr:uid="{5EB765E1-107E-49B6-8574-3918914573DE}"/>
    <cellStyle name="Comma 4 3 2 4 2 2 2 2" xfId="6000" xr:uid="{8C0EE868-3A59-4D31-9D89-C6FB976C32C3}"/>
    <cellStyle name="Comma 4 3 2 4 2 2 2 2 2" xfId="12144" xr:uid="{0688D299-E399-4606-BFC9-E6C63C430810}"/>
    <cellStyle name="Comma 4 3 2 4 2 2 2 2 2 2" xfId="24432" xr:uid="{AF0B53C2-D80B-4C65-8C25-602E062875CD}"/>
    <cellStyle name="Comma 4 3 2 4 2 2 2 2 2 2 2" xfId="49008" xr:uid="{BB75EF90-206A-493B-9D90-17824EE8190B}"/>
    <cellStyle name="Comma 4 3 2 4 2 2 2 2 2 3" xfId="36720" xr:uid="{CA963687-4E35-46A1-8897-EAA5E3E87973}"/>
    <cellStyle name="Comma 4 3 2 4 2 2 2 2 3" xfId="18288" xr:uid="{A4C97A92-52A4-4C6A-BFFE-6092E6F2F814}"/>
    <cellStyle name="Comma 4 3 2 4 2 2 2 2 3 2" xfId="42864" xr:uid="{FA01CFBE-8150-4B58-B288-DF94338D07FA}"/>
    <cellStyle name="Comma 4 3 2 4 2 2 2 2 4" xfId="30576" xr:uid="{3F31A519-000B-482A-9B01-721D2948B99A}"/>
    <cellStyle name="Comma 4 3 2 4 2 2 2 3" xfId="9072" xr:uid="{6CE419F9-1AA3-4491-BBCC-6FE431669668}"/>
    <cellStyle name="Comma 4 3 2 4 2 2 2 3 2" xfId="21360" xr:uid="{17C7C670-EE8D-4DAF-AABE-B49730F59487}"/>
    <cellStyle name="Comma 4 3 2 4 2 2 2 3 2 2" xfId="45936" xr:uid="{888BA1CA-67DD-49C0-83A4-2392B8AEFA14}"/>
    <cellStyle name="Comma 4 3 2 4 2 2 2 3 3" xfId="33648" xr:uid="{C96CEE14-8E8C-4D9B-94F2-662D5075C192}"/>
    <cellStyle name="Comma 4 3 2 4 2 2 2 4" xfId="15216" xr:uid="{FD904E84-2687-42F1-AE3C-464D6DB8BF92}"/>
    <cellStyle name="Comma 4 3 2 4 2 2 2 4 2" xfId="39792" xr:uid="{A1B1FD9C-D983-4F02-A14B-3BB43FAD307C}"/>
    <cellStyle name="Comma 4 3 2 4 2 2 2 5" xfId="27504" xr:uid="{F30FDBB6-CFC7-4314-9965-2CD0400B85EF}"/>
    <cellStyle name="Comma 4 3 2 4 2 2 3" xfId="4464" xr:uid="{118B26A0-EC42-4152-85F9-E1C8B23B0B12}"/>
    <cellStyle name="Comma 4 3 2 4 2 2 3 2" xfId="10608" xr:uid="{153126CA-C61E-4F01-B4F8-9E2E5B10E917}"/>
    <cellStyle name="Comma 4 3 2 4 2 2 3 2 2" xfId="22896" xr:uid="{B319CC2E-B048-4360-B4C1-03F398165721}"/>
    <cellStyle name="Comma 4 3 2 4 2 2 3 2 2 2" xfId="47472" xr:uid="{6411026A-654C-4BA9-BA4D-DFDC253A1AB1}"/>
    <cellStyle name="Comma 4 3 2 4 2 2 3 2 3" xfId="35184" xr:uid="{79FBBAF3-ADD4-4F63-84EA-32E39A802512}"/>
    <cellStyle name="Comma 4 3 2 4 2 2 3 3" xfId="16752" xr:uid="{9491CD55-F21C-4284-9E00-6C0C9EAFEBC2}"/>
    <cellStyle name="Comma 4 3 2 4 2 2 3 3 2" xfId="41328" xr:uid="{A5F09DB8-D735-41EC-8D6C-C9256D2A197E}"/>
    <cellStyle name="Comma 4 3 2 4 2 2 3 4" xfId="29040" xr:uid="{BF52FCDB-65B0-42A0-8C53-60B041A49575}"/>
    <cellStyle name="Comma 4 3 2 4 2 2 4" xfId="7536" xr:uid="{61398692-7071-4681-B6CD-496227B4A478}"/>
    <cellStyle name="Comma 4 3 2 4 2 2 4 2" xfId="19824" xr:uid="{D71FB790-F0CA-42BF-954A-438366B2E958}"/>
    <cellStyle name="Comma 4 3 2 4 2 2 4 2 2" xfId="44400" xr:uid="{9F6BA966-7F16-4D2F-8FAC-18A1DCCC1F83}"/>
    <cellStyle name="Comma 4 3 2 4 2 2 4 3" xfId="32112" xr:uid="{A84667A2-72DD-4FDF-AFA4-C593892373B9}"/>
    <cellStyle name="Comma 4 3 2 4 2 2 5" xfId="13680" xr:uid="{A5490571-5ADC-4FDC-8BFA-15C4A687176F}"/>
    <cellStyle name="Comma 4 3 2 4 2 2 5 2" xfId="38256" xr:uid="{4C32FDA6-0A90-4AB7-9DA9-34E3CF11BEBD}"/>
    <cellStyle name="Comma 4 3 2 4 2 2 6" xfId="25968" xr:uid="{9E483C18-E276-43EA-9377-249D433B14D5}"/>
    <cellStyle name="Comma 4 3 2 4 2 3" xfId="2160" xr:uid="{29B38147-E387-4070-A9AC-23A4CDF10AFA}"/>
    <cellStyle name="Comma 4 3 2 4 2 3 2" xfId="5232" xr:uid="{99DB7340-A566-49F4-B8E7-EDD217C67E67}"/>
    <cellStyle name="Comma 4 3 2 4 2 3 2 2" xfId="11376" xr:uid="{9E6A1C86-BE2F-44C3-9D96-320F283DB8A5}"/>
    <cellStyle name="Comma 4 3 2 4 2 3 2 2 2" xfId="23664" xr:uid="{4C85220D-CB4C-40E7-BEDB-A6BB030CC402}"/>
    <cellStyle name="Comma 4 3 2 4 2 3 2 2 2 2" xfId="48240" xr:uid="{ED539319-2A5A-4EE2-9F27-7DB341DA6D18}"/>
    <cellStyle name="Comma 4 3 2 4 2 3 2 2 3" xfId="35952" xr:uid="{74B8EBFE-E801-4380-838C-3DAFA5BD115D}"/>
    <cellStyle name="Comma 4 3 2 4 2 3 2 3" xfId="17520" xr:uid="{970620EE-5186-4517-BF36-0FE5D30AFCA2}"/>
    <cellStyle name="Comma 4 3 2 4 2 3 2 3 2" xfId="42096" xr:uid="{764D16EB-9D02-47E5-9D44-BBD429EBE7C2}"/>
    <cellStyle name="Comma 4 3 2 4 2 3 2 4" xfId="29808" xr:uid="{8BF56D6B-2408-4B66-9C2A-97572E77BDBF}"/>
    <cellStyle name="Comma 4 3 2 4 2 3 3" xfId="8304" xr:uid="{888C3C05-DA7E-4ED2-9E7D-E6688A346EBF}"/>
    <cellStyle name="Comma 4 3 2 4 2 3 3 2" xfId="20592" xr:uid="{41715965-629C-4F87-B28E-C4A3B30B85B0}"/>
    <cellStyle name="Comma 4 3 2 4 2 3 3 2 2" xfId="45168" xr:uid="{AB42E199-F602-4B30-8E06-58044346673F}"/>
    <cellStyle name="Comma 4 3 2 4 2 3 3 3" xfId="32880" xr:uid="{D89A268C-383B-42CE-B9AC-D8F5CE3699FE}"/>
    <cellStyle name="Comma 4 3 2 4 2 3 4" xfId="14448" xr:uid="{6A598C84-FC97-4B46-A432-A5AA5A460132}"/>
    <cellStyle name="Comma 4 3 2 4 2 3 4 2" xfId="39024" xr:uid="{55976D0B-C5E2-448D-A462-10FE50F9D607}"/>
    <cellStyle name="Comma 4 3 2 4 2 3 5" xfId="26736" xr:uid="{3F1C66B9-F8A3-45D2-ACD6-4666D4ABCBE4}"/>
    <cellStyle name="Comma 4 3 2 4 2 4" xfId="3696" xr:uid="{B6190FEF-1843-41EB-B6B4-E996E09A656A}"/>
    <cellStyle name="Comma 4 3 2 4 2 4 2" xfId="9840" xr:uid="{2D7E982F-30FE-47FA-8D20-D77CA68AF06B}"/>
    <cellStyle name="Comma 4 3 2 4 2 4 2 2" xfId="22128" xr:uid="{930834DB-A0C5-48EA-A632-042CD1C345B7}"/>
    <cellStyle name="Comma 4 3 2 4 2 4 2 2 2" xfId="46704" xr:uid="{53533760-22F1-4E3A-9733-E8F0CECEC22D}"/>
    <cellStyle name="Comma 4 3 2 4 2 4 2 3" xfId="34416" xr:uid="{56849334-546D-4A13-90A4-218F2665B034}"/>
    <cellStyle name="Comma 4 3 2 4 2 4 3" xfId="15984" xr:uid="{493CA18B-FD9F-440F-A62B-9947213271E0}"/>
    <cellStyle name="Comma 4 3 2 4 2 4 3 2" xfId="40560" xr:uid="{332F76BD-08BE-4BE3-B8A6-DF002B14BCE3}"/>
    <cellStyle name="Comma 4 3 2 4 2 4 4" xfId="28272" xr:uid="{9E0724B5-0AB4-4B25-97C4-92A7ABBF39CE}"/>
    <cellStyle name="Comma 4 3 2 4 2 5" xfId="6768" xr:uid="{9A496B01-A440-4757-A446-72523D409EDF}"/>
    <cellStyle name="Comma 4 3 2 4 2 5 2" xfId="19056" xr:uid="{5DFCA31E-3A79-40C7-8333-51016013A380}"/>
    <cellStyle name="Comma 4 3 2 4 2 5 2 2" xfId="43632" xr:uid="{C4652879-C4D8-4D76-8DEC-64FAC203D202}"/>
    <cellStyle name="Comma 4 3 2 4 2 5 3" xfId="31344" xr:uid="{592D7C70-65C5-426F-82CD-F0838BB180EB}"/>
    <cellStyle name="Comma 4 3 2 4 2 6" xfId="12912" xr:uid="{68D2443F-9254-44E0-9E97-1CA99322FBED}"/>
    <cellStyle name="Comma 4 3 2 4 2 6 2" xfId="37488" xr:uid="{901B9F41-B6FE-411B-8A38-CCDAB945F7A0}"/>
    <cellStyle name="Comma 4 3 2 4 2 7" xfId="25200" xr:uid="{89202251-A48E-406E-9F4E-FA28EB7D7D09}"/>
    <cellStyle name="Comma 4 3 2 4 3" xfId="1008" xr:uid="{993A2FA5-359A-4658-A7DF-67279C5DE37D}"/>
    <cellStyle name="Comma 4 3 2 4 3 2" xfId="2544" xr:uid="{469DFA02-741D-4509-B847-CA6AB69A23DA}"/>
    <cellStyle name="Comma 4 3 2 4 3 2 2" xfId="5616" xr:uid="{8D249456-D8F8-4987-9732-6EC21AC4D141}"/>
    <cellStyle name="Comma 4 3 2 4 3 2 2 2" xfId="11760" xr:uid="{8FDD75A8-2FA6-4D23-9B3C-73847F2A91A5}"/>
    <cellStyle name="Comma 4 3 2 4 3 2 2 2 2" xfId="24048" xr:uid="{D5617C20-F372-4746-98B5-55B703E18736}"/>
    <cellStyle name="Comma 4 3 2 4 3 2 2 2 2 2" xfId="48624" xr:uid="{B2A33191-9C61-464A-BDB3-609CDB3AD6FE}"/>
    <cellStyle name="Comma 4 3 2 4 3 2 2 2 3" xfId="36336" xr:uid="{34F29054-C3D3-4DAC-9DAA-C9C0CFBA833D}"/>
    <cellStyle name="Comma 4 3 2 4 3 2 2 3" xfId="17904" xr:uid="{D23B45A9-2049-4B0F-A055-47BBC25F71A6}"/>
    <cellStyle name="Comma 4 3 2 4 3 2 2 3 2" xfId="42480" xr:uid="{CF70B3A7-1113-45A5-B8D4-7B01BFA38394}"/>
    <cellStyle name="Comma 4 3 2 4 3 2 2 4" xfId="30192" xr:uid="{8F97380C-730B-4D61-A06F-B19254495FFE}"/>
    <cellStyle name="Comma 4 3 2 4 3 2 3" xfId="8688" xr:uid="{F42B7ED9-4B78-489A-8907-FDC0308ECD85}"/>
    <cellStyle name="Comma 4 3 2 4 3 2 3 2" xfId="20976" xr:uid="{3C0C6AE7-2CD3-4A24-B13D-EA24085AB523}"/>
    <cellStyle name="Comma 4 3 2 4 3 2 3 2 2" xfId="45552" xr:uid="{5134F484-5607-4021-8E5E-C0135D3139BD}"/>
    <cellStyle name="Comma 4 3 2 4 3 2 3 3" xfId="33264" xr:uid="{0C1C4F8D-BC94-4B35-82FF-8348821A78CE}"/>
    <cellStyle name="Comma 4 3 2 4 3 2 4" xfId="14832" xr:uid="{AAF52D5F-1A06-41B8-8BAC-E4104F028A6B}"/>
    <cellStyle name="Comma 4 3 2 4 3 2 4 2" xfId="39408" xr:uid="{5A55619F-D3DE-4B1B-A143-BA2E24B0B013}"/>
    <cellStyle name="Comma 4 3 2 4 3 2 5" xfId="27120" xr:uid="{BFF5B290-FD43-4137-BDAB-CFE6002A1F63}"/>
    <cellStyle name="Comma 4 3 2 4 3 3" xfId="4080" xr:uid="{E6AC353B-B281-4335-B124-32E4C21F3066}"/>
    <cellStyle name="Comma 4 3 2 4 3 3 2" xfId="10224" xr:uid="{32B78B9C-4F4B-46B7-823B-2CCFF90F1257}"/>
    <cellStyle name="Comma 4 3 2 4 3 3 2 2" xfId="22512" xr:uid="{9CC55558-6CC7-4060-A9E4-0C317DECADE2}"/>
    <cellStyle name="Comma 4 3 2 4 3 3 2 2 2" xfId="47088" xr:uid="{FBE47BD7-984F-4CE7-BFC5-C85D0C1556CC}"/>
    <cellStyle name="Comma 4 3 2 4 3 3 2 3" xfId="34800" xr:uid="{6792A2CC-9F65-404B-8BF0-DCCDBA4CC2BF}"/>
    <cellStyle name="Comma 4 3 2 4 3 3 3" xfId="16368" xr:uid="{02A359E2-FDF8-4EE1-A380-C2C98A58502D}"/>
    <cellStyle name="Comma 4 3 2 4 3 3 3 2" xfId="40944" xr:uid="{93A47481-FF7C-4182-8F02-4508895F991A}"/>
    <cellStyle name="Comma 4 3 2 4 3 3 4" xfId="28656" xr:uid="{8EC52FB8-02D8-4232-BC49-F6A943EF5E17}"/>
    <cellStyle name="Comma 4 3 2 4 3 4" xfId="7152" xr:uid="{4F98093C-6E2D-4644-89B1-A30ED71AE1BC}"/>
    <cellStyle name="Comma 4 3 2 4 3 4 2" xfId="19440" xr:uid="{FA891612-3EAE-4387-B036-65CAE2B0F639}"/>
    <cellStyle name="Comma 4 3 2 4 3 4 2 2" xfId="44016" xr:uid="{33D3F0D8-E426-47B1-8D47-5813BC2008B2}"/>
    <cellStyle name="Comma 4 3 2 4 3 4 3" xfId="31728" xr:uid="{3E2EE795-A6E0-4034-8B60-2C0291147B9C}"/>
    <cellStyle name="Comma 4 3 2 4 3 5" xfId="13296" xr:uid="{0029C398-57F7-4F8A-A1B7-1AC65DE017C5}"/>
    <cellStyle name="Comma 4 3 2 4 3 5 2" xfId="37872" xr:uid="{1D26CB33-42C1-44FD-830A-68706E21E0D9}"/>
    <cellStyle name="Comma 4 3 2 4 3 6" xfId="25584" xr:uid="{E57B3A4C-ABF5-47F5-AAA6-C6AAADF54B2F}"/>
    <cellStyle name="Comma 4 3 2 4 4" xfId="1776" xr:uid="{343F7E78-D0A0-4911-B51D-014A2B09B77B}"/>
    <cellStyle name="Comma 4 3 2 4 4 2" xfId="4848" xr:uid="{EC248A01-75B1-4AF1-8F60-5FBCC55DB020}"/>
    <cellStyle name="Comma 4 3 2 4 4 2 2" xfId="10992" xr:uid="{3B711CBA-D75B-4ED1-9793-1F9E414B7E13}"/>
    <cellStyle name="Comma 4 3 2 4 4 2 2 2" xfId="23280" xr:uid="{C14A6945-9C2E-4221-818B-2B0CB030AA35}"/>
    <cellStyle name="Comma 4 3 2 4 4 2 2 2 2" xfId="47856" xr:uid="{2E03DCCC-639D-4857-9143-5A8B9D619583}"/>
    <cellStyle name="Comma 4 3 2 4 4 2 2 3" xfId="35568" xr:uid="{AD4BCA0B-6EEA-4366-8F99-E15927946812}"/>
    <cellStyle name="Comma 4 3 2 4 4 2 3" xfId="17136" xr:uid="{FD7EDF82-17DB-43DC-A5AC-CD4AE0A3D1EF}"/>
    <cellStyle name="Comma 4 3 2 4 4 2 3 2" xfId="41712" xr:uid="{9B607385-CB2C-4210-A976-8B035F3E35DA}"/>
    <cellStyle name="Comma 4 3 2 4 4 2 4" xfId="29424" xr:uid="{6199A38F-F8F6-4FA5-8E0D-714E7BAA409C}"/>
    <cellStyle name="Comma 4 3 2 4 4 3" xfId="7920" xr:uid="{68821E1E-EF5C-4C97-9468-93E1C4F8B0C5}"/>
    <cellStyle name="Comma 4 3 2 4 4 3 2" xfId="20208" xr:uid="{B2892032-C1AE-41DC-A016-BBD0A62E4CD3}"/>
    <cellStyle name="Comma 4 3 2 4 4 3 2 2" xfId="44784" xr:uid="{C3F78FCA-93BB-4978-BC04-482F9A69EFAB}"/>
    <cellStyle name="Comma 4 3 2 4 4 3 3" xfId="32496" xr:uid="{9F2CFE74-DF12-4727-BD05-3E8B12064C8F}"/>
    <cellStyle name="Comma 4 3 2 4 4 4" xfId="14064" xr:uid="{807CEE49-C9A2-4184-AC21-56A957B2245C}"/>
    <cellStyle name="Comma 4 3 2 4 4 4 2" xfId="38640" xr:uid="{890C18A1-82CA-41C9-860C-9E828CC5AE84}"/>
    <cellStyle name="Comma 4 3 2 4 4 5" xfId="26352" xr:uid="{6555F50F-3565-4751-9D47-136D9CF4CA94}"/>
    <cellStyle name="Comma 4 3 2 4 5" xfId="3312" xr:uid="{EB1DE6BB-D188-4FEC-9126-D65E2781B428}"/>
    <cellStyle name="Comma 4 3 2 4 5 2" xfId="9456" xr:uid="{6A6309EA-7A81-427F-BFB4-BB15CCC965D0}"/>
    <cellStyle name="Comma 4 3 2 4 5 2 2" xfId="21744" xr:uid="{2B2D2E13-8E0C-46D4-84CB-8583094A9905}"/>
    <cellStyle name="Comma 4 3 2 4 5 2 2 2" xfId="46320" xr:uid="{D67235B7-C040-42E2-BA4D-B6F6B6B876CF}"/>
    <cellStyle name="Comma 4 3 2 4 5 2 3" xfId="34032" xr:uid="{77D1DB69-F1E4-431C-86E6-A36482C18B3F}"/>
    <cellStyle name="Comma 4 3 2 4 5 3" xfId="15600" xr:uid="{EFE0ECBE-EC44-4293-B37E-5D8A0785B8E6}"/>
    <cellStyle name="Comma 4 3 2 4 5 3 2" xfId="40176" xr:uid="{3D4EE195-B6AB-47F4-8AB9-381AD2A9A7A4}"/>
    <cellStyle name="Comma 4 3 2 4 5 4" xfId="27888" xr:uid="{FB2C1F6C-672B-43B2-B2ED-8E4A2A44C5B1}"/>
    <cellStyle name="Comma 4 3 2 4 6" xfId="6384" xr:uid="{EC0D4CFE-E7EF-41CB-8DC5-3C9488B7E286}"/>
    <cellStyle name="Comma 4 3 2 4 6 2" xfId="18672" xr:uid="{2E33975C-4C3E-476F-B481-E322C147E034}"/>
    <cellStyle name="Comma 4 3 2 4 6 2 2" xfId="43248" xr:uid="{042FECB3-70A1-48A2-BF83-45FEF9EDEDEB}"/>
    <cellStyle name="Comma 4 3 2 4 6 3" xfId="30960" xr:uid="{16E4BF3C-C132-4072-B78B-2B7277021E0D}"/>
    <cellStyle name="Comma 4 3 2 4 7" xfId="12528" xr:uid="{10C67145-A8F3-4048-83F4-42B51F38690F}"/>
    <cellStyle name="Comma 4 3 2 4 7 2" xfId="37104" xr:uid="{6843CB1A-AECD-4591-8A52-A9D9434E289A}"/>
    <cellStyle name="Comma 4 3 2 4 8" xfId="24816" xr:uid="{79059353-F7C8-4D21-B663-E95BB3E84F02}"/>
    <cellStyle name="Comma 4 3 2 5" xfId="432" xr:uid="{0349D70B-E21B-40EC-8729-08B676E09A63}"/>
    <cellStyle name="Comma 4 3 2 5 2" xfId="1200" xr:uid="{5C8AF920-3989-4B0E-808D-50EB8C9403BF}"/>
    <cellStyle name="Comma 4 3 2 5 2 2" xfId="2736" xr:uid="{BCA506DC-7B6B-4B0F-8108-C1418E972337}"/>
    <cellStyle name="Comma 4 3 2 5 2 2 2" xfId="5808" xr:uid="{D9DD6975-D154-4B34-A9DE-DCF6C4A2B6B4}"/>
    <cellStyle name="Comma 4 3 2 5 2 2 2 2" xfId="11952" xr:uid="{13F38177-870F-4723-B3F1-700B929E987F}"/>
    <cellStyle name="Comma 4 3 2 5 2 2 2 2 2" xfId="24240" xr:uid="{080355EB-A4C0-43DB-93EA-A991A1379EAF}"/>
    <cellStyle name="Comma 4 3 2 5 2 2 2 2 2 2" xfId="48816" xr:uid="{0436700B-F145-4A74-8226-27DF0F38C379}"/>
    <cellStyle name="Comma 4 3 2 5 2 2 2 2 3" xfId="36528" xr:uid="{DBE83343-A7FE-44C7-97F1-24DD4BFDE583}"/>
    <cellStyle name="Comma 4 3 2 5 2 2 2 3" xfId="18096" xr:uid="{7CEA0B08-9AF7-4AA6-9249-26AEBB3C0EDB}"/>
    <cellStyle name="Comma 4 3 2 5 2 2 2 3 2" xfId="42672" xr:uid="{1D5624B2-6862-4A88-B524-CD849F0ED5C7}"/>
    <cellStyle name="Comma 4 3 2 5 2 2 2 4" xfId="30384" xr:uid="{3E3D4FA9-2BB9-44F0-B9F7-D801667C66B9}"/>
    <cellStyle name="Comma 4 3 2 5 2 2 3" xfId="8880" xr:uid="{B119975C-1C8F-4498-A0F4-52FBE30980EC}"/>
    <cellStyle name="Comma 4 3 2 5 2 2 3 2" xfId="21168" xr:uid="{605D8ACE-CE33-4DFA-ADDA-9CFFE824940E}"/>
    <cellStyle name="Comma 4 3 2 5 2 2 3 2 2" xfId="45744" xr:uid="{7DEB1AB0-7791-4F09-8E4B-78DFBD191A25}"/>
    <cellStyle name="Comma 4 3 2 5 2 2 3 3" xfId="33456" xr:uid="{818125E3-C586-4CE7-BFB3-0CCE0B6EDB21}"/>
    <cellStyle name="Comma 4 3 2 5 2 2 4" xfId="15024" xr:uid="{F446D1EC-7F7D-4129-92F5-8100374C96C4}"/>
    <cellStyle name="Comma 4 3 2 5 2 2 4 2" xfId="39600" xr:uid="{664C7098-CA19-4607-B817-320B4EDDC49C}"/>
    <cellStyle name="Comma 4 3 2 5 2 2 5" xfId="27312" xr:uid="{DB810416-886F-48EC-AC72-BE3704FE5841}"/>
    <cellStyle name="Comma 4 3 2 5 2 3" xfId="4272" xr:uid="{FD6B00A2-208B-4703-902F-1D3C48797894}"/>
    <cellStyle name="Comma 4 3 2 5 2 3 2" xfId="10416" xr:uid="{E3A08108-7282-426A-8C4D-46FC4ABB12A0}"/>
    <cellStyle name="Comma 4 3 2 5 2 3 2 2" xfId="22704" xr:uid="{61C80788-48A9-4D09-BCFD-9F0777F033FD}"/>
    <cellStyle name="Comma 4 3 2 5 2 3 2 2 2" xfId="47280" xr:uid="{B6F7C0A3-04DB-4F7C-BC09-E94DEF3BE469}"/>
    <cellStyle name="Comma 4 3 2 5 2 3 2 3" xfId="34992" xr:uid="{212B3987-4A32-4A11-9D64-89881C41E807}"/>
    <cellStyle name="Comma 4 3 2 5 2 3 3" xfId="16560" xr:uid="{759056D9-37D4-4E5C-B860-B0C685426472}"/>
    <cellStyle name="Comma 4 3 2 5 2 3 3 2" xfId="41136" xr:uid="{1C3C2965-D8CA-4A18-A448-40D4AA0343C8}"/>
    <cellStyle name="Comma 4 3 2 5 2 3 4" xfId="28848" xr:uid="{7A33A678-DD23-41E7-B522-F3A87DA51479}"/>
    <cellStyle name="Comma 4 3 2 5 2 4" xfId="7344" xr:uid="{91A4B23A-8510-4561-9FCB-FF0175205C33}"/>
    <cellStyle name="Comma 4 3 2 5 2 4 2" xfId="19632" xr:uid="{67DEA3C7-62E4-4BBB-9D0C-E82991396760}"/>
    <cellStyle name="Comma 4 3 2 5 2 4 2 2" xfId="44208" xr:uid="{46AE5A00-A536-45D1-AEB4-E251B5BE6F6A}"/>
    <cellStyle name="Comma 4 3 2 5 2 4 3" xfId="31920" xr:uid="{578B7196-F5B1-4371-ACD8-587D0C9C69B2}"/>
    <cellStyle name="Comma 4 3 2 5 2 5" xfId="13488" xr:uid="{C95A0692-ABA7-4C12-B49F-82AC778CAC07}"/>
    <cellStyle name="Comma 4 3 2 5 2 5 2" xfId="38064" xr:uid="{E098D436-1CB1-4406-ACFB-004C52AF263B}"/>
    <cellStyle name="Comma 4 3 2 5 2 6" xfId="25776" xr:uid="{B414D139-F91F-4209-ACFB-3108F83B1FBF}"/>
    <cellStyle name="Comma 4 3 2 5 3" xfId="1968" xr:uid="{9F5CCB8D-DFB8-47BD-AF45-44C6CD06D650}"/>
    <cellStyle name="Comma 4 3 2 5 3 2" xfId="5040" xr:uid="{C48FA17C-4CBC-4F13-9FEC-76E29CB9DBA4}"/>
    <cellStyle name="Comma 4 3 2 5 3 2 2" xfId="11184" xr:uid="{FBFFFD10-3B18-45DD-A3CA-786E59DA5518}"/>
    <cellStyle name="Comma 4 3 2 5 3 2 2 2" xfId="23472" xr:uid="{6CC65D21-45B9-4023-9CB9-30FF1FF07D37}"/>
    <cellStyle name="Comma 4 3 2 5 3 2 2 2 2" xfId="48048" xr:uid="{E4254E8A-C068-48CC-B1C8-1093059F41E2}"/>
    <cellStyle name="Comma 4 3 2 5 3 2 2 3" xfId="35760" xr:uid="{0B70AEAA-5913-419C-9677-78D1722AA0A1}"/>
    <cellStyle name="Comma 4 3 2 5 3 2 3" xfId="17328" xr:uid="{A52F6587-708A-4681-81FF-427CE362D08E}"/>
    <cellStyle name="Comma 4 3 2 5 3 2 3 2" xfId="41904" xr:uid="{D9A8DACF-E9BE-474C-BE66-13F6834EBF8A}"/>
    <cellStyle name="Comma 4 3 2 5 3 2 4" xfId="29616" xr:uid="{30589EB1-0B11-49F2-B0FC-B20BF61A87BB}"/>
    <cellStyle name="Comma 4 3 2 5 3 3" xfId="8112" xr:uid="{53D0A683-6C47-497B-9879-1A0B769EA4A5}"/>
    <cellStyle name="Comma 4 3 2 5 3 3 2" xfId="20400" xr:uid="{5C63A6BF-E9C7-48DF-8717-ADBCA54D6D99}"/>
    <cellStyle name="Comma 4 3 2 5 3 3 2 2" xfId="44976" xr:uid="{3CD3057D-B244-47A9-9C9B-4A4B925D1208}"/>
    <cellStyle name="Comma 4 3 2 5 3 3 3" xfId="32688" xr:uid="{5D77E49E-7011-40FD-9C6C-FF7AAB34DB11}"/>
    <cellStyle name="Comma 4 3 2 5 3 4" xfId="14256" xr:uid="{0F44D8F0-E626-4436-B57C-3098A227EAC7}"/>
    <cellStyle name="Comma 4 3 2 5 3 4 2" xfId="38832" xr:uid="{17A4424D-C586-4CC7-AB2C-8CF73E34ABB6}"/>
    <cellStyle name="Comma 4 3 2 5 3 5" xfId="26544" xr:uid="{68C4FCCD-5AF7-4EE0-BC18-E72FABF32AF2}"/>
    <cellStyle name="Comma 4 3 2 5 4" xfId="3504" xr:uid="{AA03AB63-8B0F-4415-B007-67DBE6FACBA2}"/>
    <cellStyle name="Comma 4 3 2 5 4 2" xfId="9648" xr:uid="{9015D341-1D0F-42E4-8550-CCA574F1E43D}"/>
    <cellStyle name="Comma 4 3 2 5 4 2 2" xfId="21936" xr:uid="{50BDAC83-BB89-4559-A8F5-7F1CA1A9A619}"/>
    <cellStyle name="Comma 4 3 2 5 4 2 2 2" xfId="46512" xr:uid="{BD6486E9-1570-4F39-BEBE-D694E1A29F02}"/>
    <cellStyle name="Comma 4 3 2 5 4 2 3" xfId="34224" xr:uid="{4AF95FD7-F1EC-427E-856E-05AB1941C455}"/>
    <cellStyle name="Comma 4 3 2 5 4 3" xfId="15792" xr:uid="{7BDD3EBD-76C0-4AE2-9E00-136385440E7F}"/>
    <cellStyle name="Comma 4 3 2 5 4 3 2" xfId="40368" xr:uid="{86B24716-2D57-4D5E-B02F-E0BDC37C4B7E}"/>
    <cellStyle name="Comma 4 3 2 5 4 4" xfId="28080" xr:uid="{07B4E5F8-F094-4368-A7E1-8A13801B2DB6}"/>
    <cellStyle name="Comma 4 3 2 5 5" xfId="6576" xr:uid="{5E69EDC6-68B7-4615-AB0B-455D99BE8238}"/>
    <cellStyle name="Comma 4 3 2 5 5 2" xfId="18864" xr:uid="{78EEB5FD-AECE-47E9-866E-C2DA9C706E34}"/>
    <cellStyle name="Comma 4 3 2 5 5 2 2" xfId="43440" xr:uid="{E78388BE-F33E-4B68-906C-ADD983C39DDC}"/>
    <cellStyle name="Comma 4 3 2 5 5 3" xfId="31152" xr:uid="{2AEE856F-DA64-4DF0-AB3E-3461FD9E53EF}"/>
    <cellStyle name="Comma 4 3 2 5 6" xfId="12720" xr:uid="{5B4B548B-90D6-4A00-B667-A565A1336884}"/>
    <cellStyle name="Comma 4 3 2 5 6 2" xfId="37296" xr:uid="{1D5ACBB3-EE18-4E3F-AA9D-BFC6323A71B7}"/>
    <cellStyle name="Comma 4 3 2 5 7" xfId="25008" xr:uid="{553F6412-1851-4B0B-B34C-7990FA60E32B}"/>
    <cellStyle name="Comma 4 3 2 6" xfId="816" xr:uid="{B3271BF4-540A-48CB-86DE-619665547B29}"/>
    <cellStyle name="Comma 4 3 2 6 2" xfId="2352" xr:uid="{39F1DA66-CC78-4A42-B889-567C3D97B42D}"/>
    <cellStyle name="Comma 4 3 2 6 2 2" xfId="5424" xr:uid="{493A01CB-E15C-45B3-9795-10627ABE60F9}"/>
    <cellStyle name="Comma 4 3 2 6 2 2 2" xfId="11568" xr:uid="{DEE4A3E7-AA15-4AED-8EFF-62A7E3B6EBAA}"/>
    <cellStyle name="Comma 4 3 2 6 2 2 2 2" xfId="23856" xr:uid="{1BDBA583-8276-4AAA-8BA9-82028E3E149C}"/>
    <cellStyle name="Comma 4 3 2 6 2 2 2 2 2" xfId="48432" xr:uid="{7B31DE92-E3D8-4738-A2A4-BF558DC026DD}"/>
    <cellStyle name="Comma 4 3 2 6 2 2 2 3" xfId="36144" xr:uid="{0A48740B-4859-434C-9D02-5C059CCBF498}"/>
    <cellStyle name="Comma 4 3 2 6 2 2 3" xfId="17712" xr:uid="{58126960-A1FE-4089-A560-8C16A782E887}"/>
    <cellStyle name="Comma 4 3 2 6 2 2 3 2" xfId="42288" xr:uid="{21EADB51-F49E-4484-A7D9-7990BE6B7C0C}"/>
    <cellStyle name="Comma 4 3 2 6 2 2 4" xfId="30000" xr:uid="{AFCC2EC9-AC2E-4888-B1DF-449AFA2E7C1B}"/>
    <cellStyle name="Comma 4 3 2 6 2 3" xfId="8496" xr:uid="{B69AEDA9-EB5F-4CA5-9D0B-56C038EAEA2E}"/>
    <cellStyle name="Comma 4 3 2 6 2 3 2" xfId="20784" xr:uid="{D4CF0263-C7BF-4C78-8998-D7F0DAC9B774}"/>
    <cellStyle name="Comma 4 3 2 6 2 3 2 2" xfId="45360" xr:uid="{10B9B1CB-B79D-4026-A2DA-52D9A91F7EEA}"/>
    <cellStyle name="Comma 4 3 2 6 2 3 3" xfId="33072" xr:uid="{E51DDC96-4BAA-49EA-80F2-F5F8FF518C96}"/>
    <cellStyle name="Comma 4 3 2 6 2 4" xfId="14640" xr:uid="{1237DF2D-B2E6-4C5D-8916-C169149E111E}"/>
    <cellStyle name="Comma 4 3 2 6 2 4 2" xfId="39216" xr:uid="{D6158BD9-205E-4DDB-8949-2C78993C3DD6}"/>
    <cellStyle name="Comma 4 3 2 6 2 5" xfId="26928" xr:uid="{2FFADE40-F71D-47EA-AFF5-08F14248B60C}"/>
    <cellStyle name="Comma 4 3 2 6 3" xfId="3888" xr:uid="{2691B2F5-BEBB-4D5F-BD36-DA56EC7015EB}"/>
    <cellStyle name="Comma 4 3 2 6 3 2" xfId="10032" xr:uid="{189C1823-84D9-44B7-AB58-26CB5AFE689D}"/>
    <cellStyle name="Comma 4 3 2 6 3 2 2" xfId="22320" xr:uid="{969124A4-738E-4A0A-8031-7D3FAC9C73BB}"/>
    <cellStyle name="Comma 4 3 2 6 3 2 2 2" xfId="46896" xr:uid="{0E89DA47-DEBA-414A-AF11-DD4A1D870A43}"/>
    <cellStyle name="Comma 4 3 2 6 3 2 3" xfId="34608" xr:uid="{64DF3C8C-4211-4986-ABE4-13EFA4C313EE}"/>
    <cellStyle name="Comma 4 3 2 6 3 3" xfId="16176" xr:uid="{F860C5FA-281E-45B9-8C68-80B0E25054DC}"/>
    <cellStyle name="Comma 4 3 2 6 3 3 2" xfId="40752" xr:uid="{4396134B-E7AA-4F84-A696-199198EE07D4}"/>
    <cellStyle name="Comma 4 3 2 6 3 4" xfId="28464" xr:uid="{39A97486-8F70-46E2-AF03-4A9F40ADCABF}"/>
    <cellStyle name="Comma 4 3 2 6 4" xfId="6960" xr:uid="{CEA4EF2E-9135-42F7-8F42-FB83F82C612C}"/>
    <cellStyle name="Comma 4 3 2 6 4 2" xfId="19248" xr:uid="{6EE30FBC-94D8-4A5A-8FCA-5CDA83B36BF0}"/>
    <cellStyle name="Comma 4 3 2 6 4 2 2" xfId="43824" xr:uid="{E0D76B8B-2144-4596-9BBA-E0F6ACBF085A}"/>
    <cellStyle name="Comma 4 3 2 6 4 3" xfId="31536" xr:uid="{AFEC2228-70CA-4A99-A21F-8F8E685A6E2C}"/>
    <cellStyle name="Comma 4 3 2 6 5" xfId="13104" xr:uid="{F4C1275A-1A31-4D09-8B95-6719CF9130DB}"/>
    <cellStyle name="Comma 4 3 2 6 5 2" xfId="37680" xr:uid="{FFB018F7-4D42-45C1-B5B4-62E242B27C06}"/>
    <cellStyle name="Comma 4 3 2 6 6" xfId="25392" xr:uid="{9F57776C-D16B-424D-9DE8-8EEFE2D3A44C}"/>
    <cellStyle name="Comma 4 3 2 7" xfId="1584" xr:uid="{22CEB28F-7F48-42D8-BA9E-F5E4779756BD}"/>
    <cellStyle name="Comma 4 3 2 7 2" xfId="4656" xr:uid="{5889B33B-0D0C-4749-A1D0-FDC9246ACFD7}"/>
    <cellStyle name="Comma 4 3 2 7 2 2" xfId="10800" xr:uid="{890739ED-4977-4013-A55F-859643EF11C3}"/>
    <cellStyle name="Comma 4 3 2 7 2 2 2" xfId="23088" xr:uid="{4AAF7E35-1279-4DBD-A8A5-3BEA43338745}"/>
    <cellStyle name="Comma 4 3 2 7 2 2 2 2" xfId="47664" xr:uid="{EDB609C4-0530-4688-B192-6762190EAA19}"/>
    <cellStyle name="Comma 4 3 2 7 2 2 3" xfId="35376" xr:uid="{DA334BFB-CA35-4124-8C24-8B7843C3743C}"/>
    <cellStyle name="Comma 4 3 2 7 2 3" xfId="16944" xr:uid="{DF5736A6-AA81-4AB2-9331-CEF5B5A48D4F}"/>
    <cellStyle name="Comma 4 3 2 7 2 3 2" xfId="41520" xr:uid="{17895183-4DA5-418B-A98B-D8DE1B1560D3}"/>
    <cellStyle name="Comma 4 3 2 7 2 4" xfId="29232" xr:uid="{0B89A353-3BDA-444C-8F7E-C4308DDAB30E}"/>
    <cellStyle name="Comma 4 3 2 7 3" xfId="7728" xr:uid="{EE67603E-C3C1-4078-B0E2-02F33722CA78}"/>
    <cellStyle name="Comma 4 3 2 7 3 2" xfId="20016" xr:uid="{3E4D3718-AD5A-4AF1-89FD-8B8A4FEB288D}"/>
    <cellStyle name="Comma 4 3 2 7 3 2 2" xfId="44592" xr:uid="{A38216DC-AC65-44D2-9BBE-5620A2ED9E01}"/>
    <cellStyle name="Comma 4 3 2 7 3 3" xfId="32304" xr:uid="{00A56CC4-BFDA-4D69-8C05-8C847B1BC544}"/>
    <cellStyle name="Comma 4 3 2 7 4" xfId="13872" xr:uid="{8B554127-A879-4A8F-B4CF-6264DC8099A8}"/>
    <cellStyle name="Comma 4 3 2 7 4 2" xfId="38448" xr:uid="{7FD58856-4758-451F-BE59-FAAEB318DC4E}"/>
    <cellStyle name="Comma 4 3 2 7 5" xfId="26160" xr:uid="{9ACC1885-C382-404B-99B8-C50B31A83121}"/>
    <cellStyle name="Comma 4 3 2 8" xfId="3120" xr:uid="{3AC4A77F-07BB-414D-8954-307F48CEACB8}"/>
    <cellStyle name="Comma 4 3 2 8 2" xfId="9264" xr:uid="{384C8AD4-9479-40BA-986B-AFB3B36199D7}"/>
    <cellStyle name="Comma 4 3 2 8 2 2" xfId="21552" xr:uid="{A7E90AFB-A09F-4FF1-A964-E1EABBF7DF4B}"/>
    <cellStyle name="Comma 4 3 2 8 2 2 2" xfId="46128" xr:uid="{E5F4BA6A-4A2A-4626-A3BC-8AAA7C93C79C}"/>
    <cellStyle name="Comma 4 3 2 8 2 3" xfId="33840" xr:uid="{7BDD6A2D-2E98-4A8D-9F9A-276E3206C315}"/>
    <cellStyle name="Comma 4 3 2 8 3" xfId="15408" xr:uid="{2ADFFD1A-63A4-4727-8885-8C065EA2A010}"/>
    <cellStyle name="Comma 4 3 2 8 3 2" xfId="39984" xr:uid="{F4780D7C-E111-4DED-9096-982EC09B7ABA}"/>
    <cellStyle name="Comma 4 3 2 8 4" xfId="27696" xr:uid="{0CB4C9F8-39D1-4C8F-8831-E09141F872E4}"/>
    <cellStyle name="Comma 4 3 2 9" xfId="6192" xr:uid="{10C26F9F-360C-4A4F-B974-75DB240AE3C6}"/>
    <cellStyle name="Comma 4 3 2 9 2" xfId="18480" xr:uid="{910EC77B-EC92-41CD-9BBF-4894FF49B1E5}"/>
    <cellStyle name="Comma 4 3 2 9 2 2" xfId="43056" xr:uid="{CA2BFEAC-80DA-4385-9A54-FC2B9FD87BD5}"/>
    <cellStyle name="Comma 4 3 2 9 3" xfId="30768" xr:uid="{F82DBF28-4CC6-4A54-90AE-AE391094DFCB}"/>
    <cellStyle name="Comma 4 3 3" xfId="72" xr:uid="{0D7D4476-57D6-4B05-9BA6-FBFC0F206043}"/>
    <cellStyle name="Comma 4 3 3 10" xfId="24648" xr:uid="{52E2A58F-752F-43F3-B2F8-DA01987D92B2}"/>
    <cellStyle name="Comma 4 3 3 2" xfId="168" xr:uid="{F490B2CC-E592-4B6F-9C79-85C72878BA16}"/>
    <cellStyle name="Comma 4 3 3 2 2" xfId="360" xr:uid="{EDD04E4C-CEB1-493C-A0CB-52E9C17CF7CF}"/>
    <cellStyle name="Comma 4 3 3 2 2 2" xfId="744" xr:uid="{23C53194-8E34-46CC-A31C-93168A2FB806}"/>
    <cellStyle name="Comma 4 3 3 2 2 2 2" xfId="1512" xr:uid="{95AA78D6-8B48-498A-940C-D6236993BCB8}"/>
    <cellStyle name="Comma 4 3 3 2 2 2 2 2" xfId="3048" xr:uid="{77A5FC49-A7E0-4E81-8E6E-24649CF13B86}"/>
    <cellStyle name="Comma 4 3 3 2 2 2 2 2 2" xfId="6120" xr:uid="{B67E463E-61DC-4981-93FF-081F52CE7DEB}"/>
    <cellStyle name="Comma 4 3 3 2 2 2 2 2 2 2" xfId="12264" xr:uid="{8C7F2E58-EC85-47B3-8141-6F695A0B934A}"/>
    <cellStyle name="Comma 4 3 3 2 2 2 2 2 2 2 2" xfId="24552" xr:uid="{DDCEC60D-4BCF-43C3-A6C0-A3C13F6AC2D8}"/>
    <cellStyle name="Comma 4 3 3 2 2 2 2 2 2 2 2 2" xfId="49128" xr:uid="{27204DC0-68E4-45F5-8024-1FC0CD377778}"/>
    <cellStyle name="Comma 4 3 3 2 2 2 2 2 2 2 3" xfId="36840" xr:uid="{266E26D4-C532-4AB4-9100-0EB29981B70B}"/>
    <cellStyle name="Comma 4 3 3 2 2 2 2 2 2 3" xfId="18408" xr:uid="{4BFA83EE-D598-474E-9CD3-850F652FC67D}"/>
    <cellStyle name="Comma 4 3 3 2 2 2 2 2 2 3 2" xfId="42984" xr:uid="{73363340-0027-4736-99E3-A6D0C095CD2A}"/>
    <cellStyle name="Comma 4 3 3 2 2 2 2 2 2 4" xfId="30696" xr:uid="{96E5E14A-68A6-4ECA-9FD5-EC347D5DFD7E}"/>
    <cellStyle name="Comma 4 3 3 2 2 2 2 2 3" xfId="9192" xr:uid="{5B666F12-1676-4C2D-9F28-83025C164DF0}"/>
    <cellStyle name="Comma 4 3 3 2 2 2 2 2 3 2" xfId="21480" xr:uid="{D6009AE2-3EEF-40FF-8A4D-71AFEE881A6C}"/>
    <cellStyle name="Comma 4 3 3 2 2 2 2 2 3 2 2" xfId="46056" xr:uid="{3F6E38FD-CAC6-4B5E-B9FB-DCB1560AB884}"/>
    <cellStyle name="Comma 4 3 3 2 2 2 2 2 3 3" xfId="33768" xr:uid="{642D7F44-C0FC-41BC-ADC6-3A6D400D345D}"/>
    <cellStyle name="Comma 4 3 3 2 2 2 2 2 4" xfId="15336" xr:uid="{DDF78F0C-3F45-4370-9394-244914589844}"/>
    <cellStyle name="Comma 4 3 3 2 2 2 2 2 4 2" xfId="39912" xr:uid="{9B4B6743-7B60-4A58-83A1-FD85D0BD5D80}"/>
    <cellStyle name="Comma 4 3 3 2 2 2 2 2 5" xfId="27624" xr:uid="{064D5FF5-FC58-4DE3-9400-8991700D9E36}"/>
    <cellStyle name="Comma 4 3 3 2 2 2 2 3" xfId="4584" xr:uid="{92800EFB-EAE5-49E6-8CEA-00C1487895A8}"/>
    <cellStyle name="Comma 4 3 3 2 2 2 2 3 2" xfId="10728" xr:uid="{D44EBD39-3F40-4A9A-9D1C-DA69E4F25856}"/>
    <cellStyle name="Comma 4 3 3 2 2 2 2 3 2 2" xfId="23016" xr:uid="{BDBED9D8-BE00-4ED1-8AC1-6520FC43CBB9}"/>
    <cellStyle name="Comma 4 3 3 2 2 2 2 3 2 2 2" xfId="47592" xr:uid="{7F86EBBA-28F8-41DC-8B9F-C53EE8C554FD}"/>
    <cellStyle name="Comma 4 3 3 2 2 2 2 3 2 3" xfId="35304" xr:uid="{CEFEFCE5-8987-4187-900E-9771F2787066}"/>
    <cellStyle name="Comma 4 3 3 2 2 2 2 3 3" xfId="16872" xr:uid="{AF3223F5-0315-43F7-923A-BFACC6BDCD29}"/>
    <cellStyle name="Comma 4 3 3 2 2 2 2 3 3 2" xfId="41448" xr:uid="{05C67763-42B5-4DD5-8C9E-02E1A977B8E3}"/>
    <cellStyle name="Comma 4 3 3 2 2 2 2 3 4" xfId="29160" xr:uid="{1F18D229-C693-4F82-99D0-AAE110A71E68}"/>
    <cellStyle name="Comma 4 3 3 2 2 2 2 4" xfId="7656" xr:uid="{9A3036A4-9540-4B21-A7E3-AB147C634963}"/>
    <cellStyle name="Comma 4 3 3 2 2 2 2 4 2" xfId="19944" xr:uid="{A0D5F3C9-2702-49B8-B0F1-7D08F768FA32}"/>
    <cellStyle name="Comma 4 3 3 2 2 2 2 4 2 2" xfId="44520" xr:uid="{25978F24-0554-40C5-B55D-26FFB931DC8D}"/>
    <cellStyle name="Comma 4 3 3 2 2 2 2 4 3" xfId="32232" xr:uid="{3DB82B27-30B2-4D0C-9CF3-396644808DEB}"/>
    <cellStyle name="Comma 4 3 3 2 2 2 2 5" xfId="13800" xr:uid="{C5D7335F-78DD-4AE1-91E5-24CB8F915D6A}"/>
    <cellStyle name="Comma 4 3 3 2 2 2 2 5 2" xfId="38376" xr:uid="{DF20E084-20A7-4D27-8622-D019C7D16DC4}"/>
    <cellStyle name="Comma 4 3 3 2 2 2 2 6" xfId="26088" xr:uid="{3A5E6C33-B33A-4795-BEB3-8547ECDC6119}"/>
    <cellStyle name="Comma 4 3 3 2 2 2 3" xfId="2280" xr:uid="{5525CEE6-BB99-49DF-A9EB-C0D060B42C43}"/>
    <cellStyle name="Comma 4 3 3 2 2 2 3 2" xfId="5352" xr:uid="{1C0306BF-9AEF-4F93-9C6A-7B176398D138}"/>
    <cellStyle name="Comma 4 3 3 2 2 2 3 2 2" xfId="11496" xr:uid="{637D5EE7-355B-4CB6-9770-367DD6DC1C25}"/>
    <cellStyle name="Comma 4 3 3 2 2 2 3 2 2 2" xfId="23784" xr:uid="{20D7D856-42AB-4432-86C1-2A83151BF4DA}"/>
    <cellStyle name="Comma 4 3 3 2 2 2 3 2 2 2 2" xfId="48360" xr:uid="{CA5B9DC0-3CCA-40F4-BDAF-50289A671385}"/>
    <cellStyle name="Comma 4 3 3 2 2 2 3 2 2 3" xfId="36072" xr:uid="{CB1DF41E-D268-4078-AF0C-3C4A035733E6}"/>
    <cellStyle name="Comma 4 3 3 2 2 2 3 2 3" xfId="17640" xr:uid="{65E302B6-C234-4194-A581-E3D9FD3C6ECB}"/>
    <cellStyle name="Comma 4 3 3 2 2 2 3 2 3 2" xfId="42216" xr:uid="{7AF3CC45-DD1B-4806-93A2-3214331ABAB8}"/>
    <cellStyle name="Comma 4 3 3 2 2 2 3 2 4" xfId="29928" xr:uid="{CE225DD0-9FAC-4B9C-B407-24CC9BAC6CC9}"/>
    <cellStyle name="Comma 4 3 3 2 2 2 3 3" xfId="8424" xr:uid="{CA508938-11DB-4EBA-8CD6-189F6AB54E13}"/>
    <cellStyle name="Comma 4 3 3 2 2 2 3 3 2" xfId="20712" xr:uid="{9F9054A0-8129-4E4D-A3AF-89C668CD260C}"/>
    <cellStyle name="Comma 4 3 3 2 2 2 3 3 2 2" xfId="45288" xr:uid="{10EF26A6-FE84-4E49-9E6E-8A36AF02A935}"/>
    <cellStyle name="Comma 4 3 3 2 2 2 3 3 3" xfId="33000" xr:uid="{62776A5E-CD74-484B-AD41-156BA13D4215}"/>
    <cellStyle name="Comma 4 3 3 2 2 2 3 4" xfId="14568" xr:uid="{3DF26CFF-7344-4566-9D38-EA28795CDAAA}"/>
    <cellStyle name="Comma 4 3 3 2 2 2 3 4 2" xfId="39144" xr:uid="{BFC9CC06-6F4D-4E6D-A32C-9F31CBD607EB}"/>
    <cellStyle name="Comma 4 3 3 2 2 2 3 5" xfId="26856" xr:uid="{276CD1C9-396F-4092-B302-D32844729359}"/>
    <cellStyle name="Comma 4 3 3 2 2 2 4" xfId="3816" xr:uid="{38EEAC5A-683B-4ED4-943A-1672348D8071}"/>
    <cellStyle name="Comma 4 3 3 2 2 2 4 2" xfId="9960" xr:uid="{CF638ECD-DA14-4C21-9F65-C012AB5281FC}"/>
    <cellStyle name="Comma 4 3 3 2 2 2 4 2 2" xfId="22248" xr:uid="{49CDDFA1-6423-4BD8-8997-E1768EF9A8E2}"/>
    <cellStyle name="Comma 4 3 3 2 2 2 4 2 2 2" xfId="46824" xr:uid="{20DE6E66-AE8E-44C2-9355-E261FA57302D}"/>
    <cellStyle name="Comma 4 3 3 2 2 2 4 2 3" xfId="34536" xr:uid="{3AE71E24-9F35-4AAD-82A3-9374D68BCE9D}"/>
    <cellStyle name="Comma 4 3 3 2 2 2 4 3" xfId="16104" xr:uid="{0CD3252B-B1F1-47F7-852E-942D21267DCB}"/>
    <cellStyle name="Comma 4 3 3 2 2 2 4 3 2" xfId="40680" xr:uid="{E124C4AB-8DB5-4A24-A328-C2B196F24900}"/>
    <cellStyle name="Comma 4 3 3 2 2 2 4 4" xfId="28392" xr:uid="{C6FCC229-8CF8-4E28-850F-D46296C1827D}"/>
    <cellStyle name="Comma 4 3 3 2 2 2 5" xfId="6888" xr:uid="{2DED64DB-3168-4537-A415-2F74B5F2961F}"/>
    <cellStyle name="Comma 4 3 3 2 2 2 5 2" xfId="19176" xr:uid="{E028AF28-9946-432E-B00F-0982665BE7E5}"/>
    <cellStyle name="Comma 4 3 3 2 2 2 5 2 2" xfId="43752" xr:uid="{B4BEF728-7D65-44EA-967A-AB5B499ED97E}"/>
    <cellStyle name="Comma 4 3 3 2 2 2 5 3" xfId="31464" xr:uid="{ACD6A1C8-A3F0-4B40-9168-CC0CA3066D0B}"/>
    <cellStyle name="Comma 4 3 3 2 2 2 6" xfId="13032" xr:uid="{22B4DFAC-B74C-423B-B2AC-EFC70273CE25}"/>
    <cellStyle name="Comma 4 3 3 2 2 2 6 2" xfId="37608" xr:uid="{C127FA71-0514-4464-962A-53D9A69A1366}"/>
    <cellStyle name="Comma 4 3 3 2 2 2 7" xfId="25320" xr:uid="{5F49061B-3532-45EB-8927-375FCD028F46}"/>
    <cellStyle name="Comma 4 3 3 2 2 3" xfId="1128" xr:uid="{81EDEB7D-B1AA-4148-8663-5A2186C858BC}"/>
    <cellStyle name="Comma 4 3 3 2 2 3 2" xfId="2664" xr:uid="{80650D7C-36AB-4EF8-9AC3-23908EC60BD9}"/>
    <cellStyle name="Comma 4 3 3 2 2 3 2 2" xfId="5736" xr:uid="{1660C03E-C60A-417E-B680-BF794CE4912C}"/>
    <cellStyle name="Comma 4 3 3 2 2 3 2 2 2" xfId="11880" xr:uid="{B436D355-161C-46D9-B166-9A7D44BFB9BB}"/>
    <cellStyle name="Comma 4 3 3 2 2 3 2 2 2 2" xfId="24168" xr:uid="{FE7D29B7-1DD4-4465-9758-B8617C89F55D}"/>
    <cellStyle name="Comma 4 3 3 2 2 3 2 2 2 2 2" xfId="48744" xr:uid="{674D1EAA-1504-4565-BEEB-20C337C5C63E}"/>
    <cellStyle name="Comma 4 3 3 2 2 3 2 2 2 3" xfId="36456" xr:uid="{060CDC22-CEEF-4142-89AB-55D9CA90C33D}"/>
    <cellStyle name="Comma 4 3 3 2 2 3 2 2 3" xfId="18024" xr:uid="{987D3385-097B-4B4F-A842-2A5CB7AC9302}"/>
    <cellStyle name="Comma 4 3 3 2 2 3 2 2 3 2" xfId="42600" xr:uid="{4691EE88-E33C-4B7D-A404-C1B753341591}"/>
    <cellStyle name="Comma 4 3 3 2 2 3 2 2 4" xfId="30312" xr:uid="{450DF3E4-1003-4CB3-B98F-359B7FBAFAE5}"/>
    <cellStyle name="Comma 4 3 3 2 2 3 2 3" xfId="8808" xr:uid="{F1F70EBA-F721-402F-B26A-EE6CAD8FEB5C}"/>
    <cellStyle name="Comma 4 3 3 2 2 3 2 3 2" xfId="21096" xr:uid="{BBEC11CB-48CC-40F6-B051-C00CF773DC23}"/>
    <cellStyle name="Comma 4 3 3 2 2 3 2 3 2 2" xfId="45672" xr:uid="{0903E53F-5C73-409E-9C88-EA3E91FFA490}"/>
    <cellStyle name="Comma 4 3 3 2 2 3 2 3 3" xfId="33384" xr:uid="{E52540AC-F4FB-4B11-9ECA-CA5E79B5B7C1}"/>
    <cellStyle name="Comma 4 3 3 2 2 3 2 4" xfId="14952" xr:uid="{E78D9B9F-E9EA-4F7E-86A6-7B1CACEA4F89}"/>
    <cellStyle name="Comma 4 3 3 2 2 3 2 4 2" xfId="39528" xr:uid="{D0933C8B-0345-405D-817E-50D7F85D0E42}"/>
    <cellStyle name="Comma 4 3 3 2 2 3 2 5" xfId="27240" xr:uid="{E0480A21-2C27-49F0-ACB9-982A95105024}"/>
    <cellStyle name="Comma 4 3 3 2 2 3 3" xfId="4200" xr:uid="{370F884D-7116-4C5C-8D4D-5188BCC2B208}"/>
    <cellStyle name="Comma 4 3 3 2 2 3 3 2" xfId="10344" xr:uid="{34E48971-A006-48AE-B859-6E991CA2B791}"/>
    <cellStyle name="Comma 4 3 3 2 2 3 3 2 2" xfId="22632" xr:uid="{9C5B762C-6746-4A3D-9C23-1893E45E2B9D}"/>
    <cellStyle name="Comma 4 3 3 2 2 3 3 2 2 2" xfId="47208" xr:uid="{05B740DB-806D-470E-AF8D-2A358231C85A}"/>
    <cellStyle name="Comma 4 3 3 2 2 3 3 2 3" xfId="34920" xr:uid="{3DA6D884-BEE8-4A2A-ACB0-FDF6A04B407B}"/>
    <cellStyle name="Comma 4 3 3 2 2 3 3 3" xfId="16488" xr:uid="{C61CE0B9-6B15-4DA5-A428-086A762D3BC5}"/>
    <cellStyle name="Comma 4 3 3 2 2 3 3 3 2" xfId="41064" xr:uid="{E3767A24-5A1C-4043-AD30-052D88D0EC69}"/>
    <cellStyle name="Comma 4 3 3 2 2 3 3 4" xfId="28776" xr:uid="{47E302AD-AF42-4986-9FF6-82839FC4732B}"/>
    <cellStyle name="Comma 4 3 3 2 2 3 4" xfId="7272" xr:uid="{D589CC43-16FB-4ABB-AC01-0ABDB08A5A23}"/>
    <cellStyle name="Comma 4 3 3 2 2 3 4 2" xfId="19560" xr:uid="{2485E7FF-0A80-4F1B-A3BF-03B343B9E856}"/>
    <cellStyle name="Comma 4 3 3 2 2 3 4 2 2" xfId="44136" xr:uid="{FB0C7CB8-67E7-4E79-A97A-758286653222}"/>
    <cellStyle name="Comma 4 3 3 2 2 3 4 3" xfId="31848" xr:uid="{8AF17085-6B66-4682-BF50-3E72BCA0AAD6}"/>
    <cellStyle name="Comma 4 3 3 2 2 3 5" xfId="13416" xr:uid="{1C8F6950-CDAF-431E-B96C-E54808E9883C}"/>
    <cellStyle name="Comma 4 3 3 2 2 3 5 2" xfId="37992" xr:uid="{9276F810-831F-4258-BE57-0531DA8EF132}"/>
    <cellStyle name="Comma 4 3 3 2 2 3 6" xfId="25704" xr:uid="{72A0119E-59FC-4D30-AE2A-865CF19BDEAB}"/>
    <cellStyle name="Comma 4 3 3 2 2 4" xfId="1896" xr:uid="{968103B0-604A-4C1C-8DD5-16D9C285878A}"/>
    <cellStyle name="Comma 4 3 3 2 2 4 2" xfId="4968" xr:uid="{4EA6AADA-DECE-43B8-AF97-ADE8255C9C96}"/>
    <cellStyle name="Comma 4 3 3 2 2 4 2 2" xfId="11112" xr:uid="{3C8A2004-F4CB-4FBF-AD55-7FE91FA53F7C}"/>
    <cellStyle name="Comma 4 3 3 2 2 4 2 2 2" xfId="23400" xr:uid="{AFFC6ED9-B326-4F0F-B161-597060E1A176}"/>
    <cellStyle name="Comma 4 3 3 2 2 4 2 2 2 2" xfId="47976" xr:uid="{44786D61-517B-4433-92A3-A6E5BAFFDC01}"/>
    <cellStyle name="Comma 4 3 3 2 2 4 2 2 3" xfId="35688" xr:uid="{E9F8FC89-1492-4A49-BCAA-C6D0B895B053}"/>
    <cellStyle name="Comma 4 3 3 2 2 4 2 3" xfId="17256" xr:uid="{34247F3A-4930-48DC-B452-4B3364C1260B}"/>
    <cellStyle name="Comma 4 3 3 2 2 4 2 3 2" xfId="41832" xr:uid="{0A8A9873-6185-4359-8104-C0219D5B4C49}"/>
    <cellStyle name="Comma 4 3 3 2 2 4 2 4" xfId="29544" xr:uid="{7E1920FA-CCAB-42BF-9E0E-E49464AD76DA}"/>
    <cellStyle name="Comma 4 3 3 2 2 4 3" xfId="8040" xr:uid="{35A2B34F-0E11-424B-AA78-A5CAAC37FC54}"/>
    <cellStyle name="Comma 4 3 3 2 2 4 3 2" xfId="20328" xr:uid="{93C6C76B-DC41-4A74-B318-19A993F8687E}"/>
    <cellStyle name="Comma 4 3 3 2 2 4 3 2 2" xfId="44904" xr:uid="{BB643675-4157-4C5D-96BE-6EA30812E328}"/>
    <cellStyle name="Comma 4 3 3 2 2 4 3 3" xfId="32616" xr:uid="{C633AFE2-713E-43FC-8FD6-43272CC3859D}"/>
    <cellStyle name="Comma 4 3 3 2 2 4 4" xfId="14184" xr:uid="{D495F79D-412C-4C9B-AFE7-A9CEE74D0020}"/>
    <cellStyle name="Comma 4 3 3 2 2 4 4 2" xfId="38760" xr:uid="{3F5CE4D9-FA4F-471A-964B-CE3C498C4366}"/>
    <cellStyle name="Comma 4 3 3 2 2 4 5" xfId="26472" xr:uid="{1B369AA3-8EF8-4E36-939F-218C591AA5B4}"/>
    <cellStyle name="Comma 4 3 3 2 2 5" xfId="3432" xr:uid="{B1E0F83C-73A5-439B-95A5-6E29CB473DC3}"/>
    <cellStyle name="Comma 4 3 3 2 2 5 2" xfId="9576" xr:uid="{5D968D8B-187D-42BC-BBE3-4D5F6C0518BA}"/>
    <cellStyle name="Comma 4 3 3 2 2 5 2 2" xfId="21864" xr:uid="{540E5D71-B181-4A42-900C-9586B5D16300}"/>
    <cellStyle name="Comma 4 3 3 2 2 5 2 2 2" xfId="46440" xr:uid="{AC44B6EB-52D8-4F36-B037-7941BFA94AF4}"/>
    <cellStyle name="Comma 4 3 3 2 2 5 2 3" xfId="34152" xr:uid="{E99CC277-79E4-4C0C-A220-379971F642A5}"/>
    <cellStyle name="Comma 4 3 3 2 2 5 3" xfId="15720" xr:uid="{89FE6162-01B8-4375-BC22-3760D0D20F41}"/>
    <cellStyle name="Comma 4 3 3 2 2 5 3 2" xfId="40296" xr:uid="{2814CFDE-4D89-47A0-86C9-A006DE4886D5}"/>
    <cellStyle name="Comma 4 3 3 2 2 5 4" xfId="28008" xr:uid="{8ECAAECD-E4D2-4C50-986C-CFA7B1E1C0C8}"/>
    <cellStyle name="Comma 4 3 3 2 2 6" xfId="6504" xr:uid="{D6C0287A-19AA-4735-8C11-10011BE620DA}"/>
    <cellStyle name="Comma 4 3 3 2 2 6 2" xfId="18792" xr:uid="{ED3D1CA4-65F0-4C6A-98CF-EBE3A405C0CD}"/>
    <cellStyle name="Comma 4 3 3 2 2 6 2 2" xfId="43368" xr:uid="{CE148177-F183-4E7A-8660-E197BD9C7467}"/>
    <cellStyle name="Comma 4 3 3 2 2 6 3" xfId="31080" xr:uid="{5AB95FBB-15A7-4023-8FC8-4BE663ECDB2B}"/>
    <cellStyle name="Comma 4 3 3 2 2 7" xfId="12648" xr:uid="{7FC659C9-E6F1-421C-8FF1-1C3E54B38FAF}"/>
    <cellStyle name="Comma 4 3 3 2 2 7 2" xfId="37224" xr:uid="{F77FC718-2152-4286-BBC6-F5BB3CFECB94}"/>
    <cellStyle name="Comma 4 3 3 2 2 8" xfId="24936" xr:uid="{6843E45E-27F5-43EC-84C6-ACCBA49C10C2}"/>
    <cellStyle name="Comma 4 3 3 2 3" xfId="552" xr:uid="{CC21849A-90F3-4634-B7A5-89F2872A2969}"/>
    <cellStyle name="Comma 4 3 3 2 3 2" xfId="1320" xr:uid="{397DD483-C253-4034-9D93-39A5F796C4E5}"/>
    <cellStyle name="Comma 4 3 3 2 3 2 2" xfId="2856" xr:uid="{DA175B81-B1FE-49AE-B7B0-F32AAF66E7A3}"/>
    <cellStyle name="Comma 4 3 3 2 3 2 2 2" xfId="5928" xr:uid="{9F6BFC46-F67D-4A3F-9B91-2ADDFC078EDB}"/>
    <cellStyle name="Comma 4 3 3 2 3 2 2 2 2" xfId="12072" xr:uid="{9BD5B060-5A01-474E-9D85-CBEB83EC3ED7}"/>
    <cellStyle name="Comma 4 3 3 2 3 2 2 2 2 2" xfId="24360" xr:uid="{0B86117C-A11A-491A-8720-09A0A637CEE0}"/>
    <cellStyle name="Comma 4 3 3 2 3 2 2 2 2 2 2" xfId="48936" xr:uid="{A8A37520-262E-4DD0-A488-3B4092862FED}"/>
    <cellStyle name="Comma 4 3 3 2 3 2 2 2 2 3" xfId="36648" xr:uid="{27AB7B07-EC8D-4DA7-A94E-D90102D25F6B}"/>
    <cellStyle name="Comma 4 3 3 2 3 2 2 2 3" xfId="18216" xr:uid="{10B02579-FBAC-4549-8B86-4BC2E9C40BE0}"/>
    <cellStyle name="Comma 4 3 3 2 3 2 2 2 3 2" xfId="42792" xr:uid="{56751BA5-1B09-4BD5-9D1E-9A1B4475AFEF}"/>
    <cellStyle name="Comma 4 3 3 2 3 2 2 2 4" xfId="30504" xr:uid="{291CFF06-153D-4DA1-BA53-9D564C22D02F}"/>
    <cellStyle name="Comma 4 3 3 2 3 2 2 3" xfId="9000" xr:uid="{DF679A25-333C-4E1E-B950-42DE02015A04}"/>
    <cellStyle name="Comma 4 3 3 2 3 2 2 3 2" xfId="21288" xr:uid="{C7946A0F-D8CA-43B5-800C-96FF9333E99E}"/>
    <cellStyle name="Comma 4 3 3 2 3 2 2 3 2 2" xfId="45864" xr:uid="{95C99D6A-BEAA-4E11-B9AE-A7061120AF64}"/>
    <cellStyle name="Comma 4 3 3 2 3 2 2 3 3" xfId="33576" xr:uid="{D5BE57CD-2B9C-4418-9C6F-A90A970DF356}"/>
    <cellStyle name="Comma 4 3 3 2 3 2 2 4" xfId="15144" xr:uid="{AD68C78A-40D0-4740-9713-1BCA1665186A}"/>
    <cellStyle name="Comma 4 3 3 2 3 2 2 4 2" xfId="39720" xr:uid="{1CD35991-83E3-49B9-89B1-0B434F081327}"/>
    <cellStyle name="Comma 4 3 3 2 3 2 2 5" xfId="27432" xr:uid="{AF665EF2-9A8E-4D36-AF39-C549E172334E}"/>
    <cellStyle name="Comma 4 3 3 2 3 2 3" xfId="4392" xr:uid="{F57035B2-6F67-48C5-95CD-F8EDCA58606E}"/>
    <cellStyle name="Comma 4 3 3 2 3 2 3 2" xfId="10536" xr:uid="{F0FADBF5-514D-439D-84E6-8B34384AA404}"/>
    <cellStyle name="Comma 4 3 3 2 3 2 3 2 2" xfId="22824" xr:uid="{DE622F14-3E75-41FB-AC0B-C94EEAD33580}"/>
    <cellStyle name="Comma 4 3 3 2 3 2 3 2 2 2" xfId="47400" xr:uid="{637A5514-729C-4FFE-8758-81EF0782B1BE}"/>
    <cellStyle name="Comma 4 3 3 2 3 2 3 2 3" xfId="35112" xr:uid="{77F971D6-D13D-43C3-8FDD-9917E2D3DA50}"/>
    <cellStyle name="Comma 4 3 3 2 3 2 3 3" xfId="16680" xr:uid="{A262D358-C4AE-4E53-B136-AE1DF6576D9A}"/>
    <cellStyle name="Comma 4 3 3 2 3 2 3 3 2" xfId="41256" xr:uid="{E384A87E-ADD7-4B28-ACB7-6CCB8450204E}"/>
    <cellStyle name="Comma 4 3 3 2 3 2 3 4" xfId="28968" xr:uid="{8E34157E-D8BE-47B2-9F60-81DA80C240C8}"/>
    <cellStyle name="Comma 4 3 3 2 3 2 4" xfId="7464" xr:uid="{5D937367-CAA1-4078-8B0F-38BCE31DCF71}"/>
    <cellStyle name="Comma 4 3 3 2 3 2 4 2" xfId="19752" xr:uid="{38DB9CFD-7BFB-41DB-9CFD-DB47FCB0C002}"/>
    <cellStyle name="Comma 4 3 3 2 3 2 4 2 2" xfId="44328" xr:uid="{3786F82C-A723-4EB3-A350-EB7D2453BD93}"/>
    <cellStyle name="Comma 4 3 3 2 3 2 4 3" xfId="32040" xr:uid="{104478BD-75CC-4318-B7B7-CEC37E9C8248}"/>
    <cellStyle name="Comma 4 3 3 2 3 2 5" xfId="13608" xr:uid="{EF17644D-098A-4E94-94A8-9B7ACF89C2BD}"/>
    <cellStyle name="Comma 4 3 3 2 3 2 5 2" xfId="38184" xr:uid="{9971BB59-F756-436F-ADF0-9C1AC62AD231}"/>
    <cellStyle name="Comma 4 3 3 2 3 2 6" xfId="25896" xr:uid="{C69A1FBC-D425-4DDB-901D-75EA1D33FBF7}"/>
    <cellStyle name="Comma 4 3 3 2 3 3" xfId="2088" xr:uid="{1F839D53-2FA2-42AB-BD99-F9990509A91E}"/>
    <cellStyle name="Comma 4 3 3 2 3 3 2" xfId="5160" xr:uid="{241B8B97-4DAF-4CBD-AC0C-77805B98DAF8}"/>
    <cellStyle name="Comma 4 3 3 2 3 3 2 2" xfId="11304" xr:uid="{7F551B7D-4B99-47B3-A4ED-7EBA55CCBC94}"/>
    <cellStyle name="Comma 4 3 3 2 3 3 2 2 2" xfId="23592" xr:uid="{C739A32B-8B76-4EB2-818E-11D9B07BB2EB}"/>
    <cellStyle name="Comma 4 3 3 2 3 3 2 2 2 2" xfId="48168" xr:uid="{5F8ADA1A-C782-4E07-837E-C18B909AAB4C}"/>
    <cellStyle name="Comma 4 3 3 2 3 3 2 2 3" xfId="35880" xr:uid="{1A311687-D4B4-4A6A-AD47-8A715EB2D87E}"/>
    <cellStyle name="Comma 4 3 3 2 3 3 2 3" xfId="17448" xr:uid="{B7FB764A-BD2D-4DFF-B6D0-0FCC87A22A46}"/>
    <cellStyle name="Comma 4 3 3 2 3 3 2 3 2" xfId="42024" xr:uid="{A45A6534-3963-4255-ADAD-7B53F754F181}"/>
    <cellStyle name="Comma 4 3 3 2 3 3 2 4" xfId="29736" xr:uid="{43B15976-7102-4CF8-9760-6359DDB44D53}"/>
    <cellStyle name="Comma 4 3 3 2 3 3 3" xfId="8232" xr:uid="{81751D3B-C4FE-4264-B907-98ABD491E36C}"/>
    <cellStyle name="Comma 4 3 3 2 3 3 3 2" xfId="20520" xr:uid="{E2E7EAD5-64CC-41A7-A4F1-BC2BBE391ACF}"/>
    <cellStyle name="Comma 4 3 3 2 3 3 3 2 2" xfId="45096" xr:uid="{0490C479-2759-44F2-9060-5F46B4CCC460}"/>
    <cellStyle name="Comma 4 3 3 2 3 3 3 3" xfId="32808" xr:uid="{3B9CE2FF-C2BB-4C4B-B109-12F3B4449BBD}"/>
    <cellStyle name="Comma 4 3 3 2 3 3 4" xfId="14376" xr:uid="{4C354013-5488-4752-8CDA-3B14491AA13C}"/>
    <cellStyle name="Comma 4 3 3 2 3 3 4 2" xfId="38952" xr:uid="{9942AA3E-E27E-4BFB-AFCD-6C1972F16B04}"/>
    <cellStyle name="Comma 4 3 3 2 3 3 5" xfId="26664" xr:uid="{5D660FEF-A1CE-4159-B6A8-B1C4629C5318}"/>
    <cellStyle name="Comma 4 3 3 2 3 4" xfId="3624" xr:uid="{A9EFE43D-87FA-47CE-9C47-FB7AFEAD86EE}"/>
    <cellStyle name="Comma 4 3 3 2 3 4 2" xfId="9768" xr:uid="{5D42B59D-52F7-4C16-A0D9-7BD88C10F350}"/>
    <cellStyle name="Comma 4 3 3 2 3 4 2 2" xfId="22056" xr:uid="{7EF0B8E4-BE6E-44CD-9236-EB66116BD836}"/>
    <cellStyle name="Comma 4 3 3 2 3 4 2 2 2" xfId="46632" xr:uid="{3A777358-EA8B-4068-A57F-DF5713635426}"/>
    <cellStyle name="Comma 4 3 3 2 3 4 2 3" xfId="34344" xr:uid="{9902007A-026C-4EB3-8458-9E9D7913FA8B}"/>
    <cellStyle name="Comma 4 3 3 2 3 4 3" xfId="15912" xr:uid="{B9877EAE-9388-48CC-AA81-DCE1B52C6CB3}"/>
    <cellStyle name="Comma 4 3 3 2 3 4 3 2" xfId="40488" xr:uid="{164A1491-F2B3-4F97-A787-FCB08043C511}"/>
    <cellStyle name="Comma 4 3 3 2 3 4 4" xfId="28200" xr:uid="{C2B85859-4044-42F5-BA61-F92A67A99432}"/>
    <cellStyle name="Comma 4 3 3 2 3 5" xfId="6696" xr:uid="{112FEF17-AEA3-4F26-9525-01FF036FD92E}"/>
    <cellStyle name="Comma 4 3 3 2 3 5 2" xfId="18984" xr:uid="{7A745F08-AC5C-40A9-9115-4C676F7BE794}"/>
    <cellStyle name="Comma 4 3 3 2 3 5 2 2" xfId="43560" xr:uid="{33E34FCC-C5B4-4DE7-AD64-860EC586EFC9}"/>
    <cellStyle name="Comma 4 3 3 2 3 5 3" xfId="31272" xr:uid="{26E93ED1-9854-4D98-915B-5076A03666C2}"/>
    <cellStyle name="Comma 4 3 3 2 3 6" xfId="12840" xr:uid="{459FD5EA-EA72-406C-8E0A-5CCA0B9B7E4C}"/>
    <cellStyle name="Comma 4 3 3 2 3 6 2" xfId="37416" xr:uid="{87113BD7-5644-4EBA-A4AB-506CA297D260}"/>
    <cellStyle name="Comma 4 3 3 2 3 7" xfId="25128" xr:uid="{ED0D9267-9D17-494E-B1A9-1BF66D84A841}"/>
    <cellStyle name="Comma 4 3 3 2 4" xfId="936" xr:uid="{58A4FD09-1B5F-40DB-B040-67B734A78A7F}"/>
    <cellStyle name="Comma 4 3 3 2 4 2" xfId="2472" xr:uid="{33AAB3BC-848A-45C4-872F-4B9213FA68AA}"/>
    <cellStyle name="Comma 4 3 3 2 4 2 2" xfId="5544" xr:uid="{7AB4CE77-1D8D-4F47-9CFF-D45DFFCF5075}"/>
    <cellStyle name="Comma 4 3 3 2 4 2 2 2" xfId="11688" xr:uid="{FC9595F1-B491-486A-A02B-D9FC233F1308}"/>
    <cellStyle name="Comma 4 3 3 2 4 2 2 2 2" xfId="23976" xr:uid="{44D1BCD8-0315-4F9C-9F5E-37D5402F59BA}"/>
    <cellStyle name="Comma 4 3 3 2 4 2 2 2 2 2" xfId="48552" xr:uid="{EB45B8BD-0C5E-4348-8ADF-7EF9A94E3DC6}"/>
    <cellStyle name="Comma 4 3 3 2 4 2 2 2 3" xfId="36264" xr:uid="{5696C417-031F-401B-AA30-43B19D2E429F}"/>
    <cellStyle name="Comma 4 3 3 2 4 2 2 3" xfId="17832" xr:uid="{AE633AD4-B0FF-4F06-8E86-DF98BC76624A}"/>
    <cellStyle name="Comma 4 3 3 2 4 2 2 3 2" xfId="42408" xr:uid="{0D28B86E-7B9D-4A3F-A9B7-2D6C89E7E7C2}"/>
    <cellStyle name="Comma 4 3 3 2 4 2 2 4" xfId="30120" xr:uid="{8D29BE42-822A-45E1-824F-1CBE8DAF9A86}"/>
    <cellStyle name="Comma 4 3 3 2 4 2 3" xfId="8616" xr:uid="{1EDC2FD2-27C7-410E-8A1C-A82B0C108E5A}"/>
    <cellStyle name="Comma 4 3 3 2 4 2 3 2" xfId="20904" xr:uid="{938F3D27-44FF-4CA3-93A9-1D1F07410291}"/>
    <cellStyle name="Comma 4 3 3 2 4 2 3 2 2" xfId="45480" xr:uid="{E59AEC82-CBD8-43EB-A470-0210E54D6199}"/>
    <cellStyle name="Comma 4 3 3 2 4 2 3 3" xfId="33192" xr:uid="{10BBFD28-7A0E-46E3-8DA9-F423CED68B26}"/>
    <cellStyle name="Comma 4 3 3 2 4 2 4" xfId="14760" xr:uid="{2EF370B2-B06F-4779-893C-DAD09558FCA7}"/>
    <cellStyle name="Comma 4 3 3 2 4 2 4 2" xfId="39336" xr:uid="{B25FB146-4566-43F4-B86D-1A9A9247C208}"/>
    <cellStyle name="Comma 4 3 3 2 4 2 5" xfId="27048" xr:uid="{4A21DE7F-B556-422C-BB2A-F9F0B6B574E5}"/>
    <cellStyle name="Comma 4 3 3 2 4 3" xfId="4008" xr:uid="{FBEBA644-539C-4417-8C2E-BDEB635993DD}"/>
    <cellStyle name="Comma 4 3 3 2 4 3 2" xfId="10152" xr:uid="{16C94378-903E-4162-8841-192056207C3D}"/>
    <cellStyle name="Comma 4 3 3 2 4 3 2 2" xfId="22440" xr:uid="{41372179-26E7-4122-BEC7-45AB54B6BC20}"/>
    <cellStyle name="Comma 4 3 3 2 4 3 2 2 2" xfId="47016" xr:uid="{9CC92C7E-8C71-43F1-9310-20EA18BC3AB1}"/>
    <cellStyle name="Comma 4 3 3 2 4 3 2 3" xfId="34728" xr:uid="{09AFA9B9-6D8B-497E-90EC-BD3E8709B201}"/>
    <cellStyle name="Comma 4 3 3 2 4 3 3" xfId="16296" xr:uid="{1B6DF3E5-F066-4307-8C9D-2C59B57943F8}"/>
    <cellStyle name="Comma 4 3 3 2 4 3 3 2" xfId="40872" xr:uid="{4A357094-8588-48D6-84EC-FE33F5D53A8A}"/>
    <cellStyle name="Comma 4 3 3 2 4 3 4" xfId="28584" xr:uid="{2572EA36-CA8A-4C85-9F16-E67CE9827ACF}"/>
    <cellStyle name="Comma 4 3 3 2 4 4" xfId="7080" xr:uid="{5A84A17D-60E4-4A65-BFA6-3735BFD012FF}"/>
    <cellStyle name="Comma 4 3 3 2 4 4 2" xfId="19368" xr:uid="{047BB99E-7B9F-4B1E-BD08-7E7D795FAA46}"/>
    <cellStyle name="Comma 4 3 3 2 4 4 2 2" xfId="43944" xr:uid="{BCC4F08C-AEAA-4F26-8D76-C437BE0BF38B}"/>
    <cellStyle name="Comma 4 3 3 2 4 4 3" xfId="31656" xr:uid="{EBD4DB55-B54D-4043-A277-4832AE0905D5}"/>
    <cellStyle name="Comma 4 3 3 2 4 5" xfId="13224" xr:uid="{D182C0CB-6EA4-4B99-8881-233CEB6C5C4B}"/>
    <cellStyle name="Comma 4 3 3 2 4 5 2" xfId="37800" xr:uid="{E97F864A-01C5-4762-9DEE-41478C5E32CF}"/>
    <cellStyle name="Comma 4 3 3 2 4 6" xfId="25512" xr:uid="{43435E27-4F55-48B4-AD16-8C71CD79D168}"/>
    <cellStyle name="Comma 4 3 3 2 5" xfId="1704" xr:uid="{CF9D3886-0AD5-4199-A047-A7B97DE33921}"/>
    <cellStyle name="Comma 4 3 3 2 5 2" xfId="4776" xr:uid="{BD038169-A01B-4835-926B-2DBCC2D4EA51}"/>
    <cellStyle name="Comma 4 3 3 2 5 2 2" xfId="10920" xr:uid="{660D5C7F-C59A-443E-A99E-9BDBA0BCB769}"/>
    <cellStyle name="Comma 4 3 3 2 5 2 2 2" xfId="23208" xr:uid="{47A7AC95-7127-439D-87AF-1505540A91C9}"/>
    <cellStyle name="Comma 4 3 3 2 5 2 2 2 2" xfId="47784" xr:uid="{A858E3EF-A7DE-46C4-81A5-17A8D4157B5C}"/>
    <cellStyle name="Comma 4 3 3 2 5 2 2 3" xfId="35496" xr:uid="{5E6E711A-7054-4FAA-8366-57934749FF9B}"/>
    <cellStyle name="Comma 4 3 3 2 5 2 3" xfId="17064" xr:uid="{21225614-D5C7-46D7-8D5E-8E91680F03C5}"/>
    <cellStyle name="Comma 4 3 3 2 5 2 3 2" xfId="41640" xr:uid="{F3B0A15D-1A6A-44D2-B466-C4ADA235AC07}"/>
    <cellStyle name="Comma 4 3 3 2 5 2 4" xfId="29352" xr:uid="{8F90FFE2-EAA3-4893-A129-50EA27516624}"/>
    <cellStyle name="Comma 4 3 3 2 5 3" xfId="7848" xr:uid="{68B59873-49C9-4454-9686-DB4168253616}"/>
    <cellStyle name="Comma 4 3 3 2 5 3 2" xfId="20136" xr:uid="{BF52FAC3-526F-47E7-97C5-C6F6FED2CC16}"/>
    <cellStyle name="Comma 4 3 3 2 5 3 2 2" xfId="44712" xr:uid="{8E1AFF8A-90F6-45F0-95A4-CB3A1547E7BD}"/>
    <cellStyle name="Comma 4 3 3 2 5 3 3" xfId="32424" xr:uid="{98621556-03AC-4E13-ADFF-04A727DCC420}"/>
    <cellStyle name="Comma 4 3 3 2 5 4" xfId="13992" xr:uid="{1C5D08DB-0D53-4265-B8B1-E32BDF209826}"/>
    <cellStyle name="Comma 4 3 3 2 5 4 2" xfId="38568" xr:uid="{AEB7A40A-BE45-4A5E-B1FE-5257D31BBFCE}"/>
    <cellStyle name="Comma 4 3 3 2 5 5" xfId="26280" xr:uid="{8A6AF9CC-CC34-44F5-9CCE-08D9FD6F8871}"/>
    <cellStyle name="Comma 4 3 3 2 6" xfId="3240" xr:uid="{F1FF1094-BE33-4583-AE6F-78F6EF9E70F7}"/>
    <cellStyle name="Comma 4 3 3 2 6 2" xfId="9384" xr:uid="{5BD353C3-E21B-4739-B8BD-278C776723F9}"/>
    <cellStyle name="Comma 4 3 3 2 6 2 2" xfId="21672" xr:uid="{C814EE54-25AC-45E1-914E-2075CD45F831}"/>
    <cellStyle name="Comma 4 3 3 2 6 2 2 2" xfId="46248" xr:uid="{B33644D9-3DB3-4B1B-BB0E-E15C7FAFBAA8}"/>
    <cellStyle name="Comma 4 3 3 2 6 2 3" xfId="33960" xr:uid="{C5FEAD66-D73F-4E83-868D-CBEF574AB482}"/>
    <cellStyle name="Comma 4 3 3 2 6 3" xfId="15528" xr:uid="{E0E77B9A-928F-4683-83CA-79333733C0E9}"/>
    <cellStyle name="Comma 4 3 3 2 6 3 2" xfId="40104" xr:uid="{CD4D7E9C-E441-407D-BB8A-9F47377B9D5D}"/>
    <cellStyle name="Comma 4 3 3 2 6 4" xfId="27816" xr:uid="{AEE751B1-A545-4695-8245-8FE5D4A532CD}"/>
    <cellStyle name="Comma 4 3 3 2 7" xfId="6312" xr:uid="{BC1DD947-D945-46CE-BEFB-D01245070F3A}"/>
    <cellStyle name="Comma 4 3 3 2 7 2" xfId="18600" xr:uid="{80EAF710-601C-4412-99EF-F9CBFEE3F1DF}"/>
    <cellStyle name="Comma 4 3 3 2 7 2 2" xfId="43176" xr:uid="{77AB693B-CA25-4FD3-BAD4-B788865DF7DC}"/>
    <cellStyle name="Comma 4 3 3 2 7 3" xfId="30888" xr:uid="{239CEAE5-CD45-4044-B927-CE67EB7C2BDB}"/>
    <cellStyle name="Comma 4 3 3 2 8" xfId="12456" xr:uid="{D1C506EB-3A55-4368-B8CD-8F8EA53D1E4C}"/>
    <cellStyle name="Comma 4 3 3 2 8 2" xfId="37032" xr:uid="{5F375F05-03C6-4CF7-872B-841EF630A497}"/>
    <cellStyle name="Comma 4 3 3 2 9" xfId="24744" xr:uid="{6ABB8C04-647E-4C27-A2C2-3FC75377F239}"/>
    <cellStyle name="Comma 4 3 3 3" xfId="264" xr:uid="{C991CF5F-A542-4D8D-B74B-58C760A54D15}"/>
    <cellStyle name="Comma 4 3 3 3 2" xfId="648" xr:uid="{A48E0562-F6EC-4E0C-8099-5AED75FC0C99}"/>
    <cellStyle name="Comma 4 3 3 3 2 2" xfId="1416" xr:uid="{21D5FC04-CA7A-480D-83BB-19AD6B8BF5B6}"/>
    <cellStyle name="Comma 4 3 3 3 2 2 2" xfId="2952" xr:uid="{8EA40BDF-9920-4535-B263-6078F87BB4E4}"/>
    <cellStyle name="Comma 4 3 3 3 2 2 2 2" xfId="6024" xr:uid="{D6E2B97B-A6F2-4E0A-8A8F-D0B55B3D823F}"/>
    <cellStyle name="Comma 4 3 3 3 2 2 2 2 2" xfId="12168" xr:uid="{E39796C7-CE6B-4963-96BA-EF7E49B1D515}"/>
    <cellStyle name="Comma 4 3 3 3 2 2 2 2 2 2" xfId="24456" xr:uid="{13EBE770-2628-4525-B747-2A74CD3316A8}"/>
    <cellStyle name="Comma 4 3 3 3 2 2 2 2 2 2 2" xfId="49032" xr:uid="{5396A0AD-8C71-42E9-B301-61C31213D593}"/>
    <cellStyle name="Comma 4 3 3 3 2 2 2 2 2 3" xfId="36744" xr:uid="{DB2B5084-A746-42EE-823C-87696686F75E}"/>
    <cellStyle name="Comma 4 3 3 3 2 2 2 2 3" xfId="18312" xr:uid="{70551479-495B-439D-B025-529B81748010}"/>
    <cellStyle name="Comma 4 3 3 3 2 2 2 2 3 2" xfId="42888" xr:uid="{87C1B7ED-5811-46F2-AC37-891FED182D25}"/>
    <cellStyle name="Comma 4 3 3 3 2 2 2 2 4" xfId="30600" xr:uid="{391C81AF-E2C8-4CBE-A636-4C0798DE177E}"/>
    <cellStyle name="Comma 4 3 3 3 2 2 2 3" xfId="9096" xr:uid="{765D1CDE-D449-422B-9910-E4104AD9562A}"/>
    <cellStyle name="Comma 4 3 3 3 2 2 2 3 2" xfId="21384" xr:uid="{9B2AEFC0-533C-45A8-A960-468B3E84F3E2}"/>
    <cellStyle name="Comma 4 3 3 3 2 2 2 3 2 2" xfId="45960" xr:uid="{8A2D8941-9EF3-448E-82FB-869735BAEEAB}"/>
    <cellStyle name="Comma 4 3 3 3 2 2 2 3 3" xfId="33672" xr:uid="{7876473F-C75D-4FB8-B64A-603BF0C11D01}"/>
    <cellStyle name="Comma 4 3 3 3 2 2 2 4" xfId="15240" xr:uid="{54CD966A-9730-4C2E-AD07-D55B9DCD0B61}"/>
    <cellStyle name="Comma 4 3 3 3 2 2 2 4 2" xfId="39816" xr:uid="{B315FD4F-9D9B-4730-976E-9E1A707FFAF4}"/>
    <cellStyle name="Comma 4 3 3 3 2 2 2 5" xfId="27528" xr:uid="{43CA0445-CB2F-4A94-B642-58633FFA26CC}"/>
    <cellStyle name="Comma 4 3 3 3 2 2 3" xfId="4488" xr:uid="{9403E05B-3474-4556-BA8F-0CA6BC652316}"/>
    <cellStyle name="Comma 4 3 3 3 2 2 3 2" xfId="10632" xr:uid="{C43EA9E7-8CD4-4068-A95C-9818D80FDA66}"/>
    <cellStyle name="Comma 4 3 3 3 2 2 3 2 2" xfId="22920" xr:uid="{5FD3AD53-0297-49F9-B3B0-51E28102AC08}"/>
    <cellStyle name="Comma 4 3 3 3 2 2 3 2 2 2" xfId="47496" xr:uid="{C45EF569-51F1-4894-B668-13AC3FC7BAB6}"/>
    <cellStyle name="Comma 4 3 3 3 2 2 3 2 3" xfId="35208" xr:uid="{966C6E4C-1160-42ED-885D-DF3EBDB9312C}"/>
    <cellStyle name="Comma 4 3 3 3 2 2 3 3" xfId="16776" xr:uid="{57F24666-C0F4-4B05-B9E0-E821D08FE536}"/>
    <cellStyle name="Comma 4 3 3 3 2 2 3 3 2" xfId="41352" xr:uid="{3D63661B-9B27-4DD2-8F2E-D8C2F8826573}"/>
    <cellStyle name="Comma 4 3 3 3 2 2 3 4" xfId="29064" xr:uid="{14DC46FF-B420-4D6E-B357-E5E898A22CC2}"/>
    <cellStyle name="Comma 4 3 3 3 2 2 4" xfId="7560" xr:uid="{7DA1D21D-21C4-4843-8C93-D1941E9EF29C}"/>
    <cellStyle name="Comma 4 3 3 3 2 2 4 2" xfId="19848" xr:uid="{2D95FB9A-E8A9-4396-9921-F75B92CB3C8F}"/>
    <cellStyle name="Comma 4 3 3 3 2 2 4 2 2" xfId="44424" xr:uid="{26F58B48-9F80-47D8-9865-F1D43E44FAA6}"/>
    <cellStyle name="Comma 4 3 3 3 2 2 4 3" xfId="32136" xr:uid="{FCEB2816-543D-4E1E-AF93-3257E7F9EA41}"/>
    <cellStyle name="Comma 4 3 3 3 2 2 5" xfId="13704" xr:uid="{5FEAB5A5-3152-410F-89CA-B8ADFC9A56D7}"/>
    <cellStyle name="Comma 4 3 3 3 2 2 5 2" xfId="38280" xr:uid="{D050B3BC-D741-45B4-BA55-9B2A9F5CE4D7}"/>
    <cellStyle name="Comma 4 3 3 3 2 2 6" xfId="25992" xr:uid="{71B56211-EAC8-4AB2-9AEC-031B7970D458}"/>
    <cellStyle name="Comma 4 3 3 3 2 3" xfId="2184" xr:uid="{46B38296-CA0E-4772-BB05-44C5101D7008}"/>
    <cellStyle name="Comma 4 3 3 3 2 3 2" xfId="5256" xr:uid="{D584C1D6-E4E5-4A43-9C15-9984BD88F9D9}"/>
    <cellStyle name="Comma 4 3 3 3 2 3 2 2" xfId="11400" xr:uid="{42165BC9-34C6-4D9F-8578-AE0F103A7AD2}"/>
    <cellStyle name="Comma 4 3 3 3 2 3 2 2 2" xfId="23688" xr:uid="{00880040-3D3A-4598-9CFE-E279FBFCFFB1}"/>
    <cellStyle name="Comma 4 3 3 3 2 3 2 2 2 2" xfId="48264" xr:uid="{9C329742-CDB8-45C1-BE60-FFB44B7DFCBF}"/>
    <cellStyle name="Comma 4 3 3 3 2 3 2 2 3" xfId="35976" xr:uid="{901D1413-2792-4D8F-A679-AF92BC2B08BF}"/>
    <cellStyle name="Comma 4 3 3 3 2 3 2 3" xfId="17544" xr:uid="{ED4AB30C-174D-493D-9EBB-FA5CEB52B89E}"/>
    <cellStyle name="Comma 4 3 3 3 2 3 2 3 2" xfId="42120" xr:uid="{0C7644C8-8BAA-4CD6-898B-2400E35C45B4}"/>
    <cellStyle name="Comma 4 3 3 3 2 3 2 4" xfId="29832" xr:uid="{6036BE5B-C772-47FC-B7DB-F6F981A24E05}"/>
    <cellStyle name="Comma 4 3 3 3 2 3 3" xfId="8328" xr:uid="{83733C94-C901-4726-8DF9-41AA01B67B59}"/>
    <cellStyle name="Comma 4 3 3 3 2 3 3 2" xfId="20616" xr:uid="{CE4CD318-257C-436B-A7FE-6AC5AFD1E176}"/>
    <cellStyle name="Comma 4 3 3 3 2 3 3 2 2" xfId="45192" xr:uid="{1E19EBF5-98AF-4506-A927-B9D32F6FC251}"/>
    <cellStyle name="Comma 4 3 3 3 2 3 3 3" xfId="32904" xr:uid="{CAD266BB-C2D8-4AEA-8FBF-FC0D81416942}"/>
    <cellStyle name="Comma 4 3 3 3 2 3 4" xfId="14472" xr:uid="{2830FF58-3539-4F45-8F76-42A134B31739}"/>
    <cellStyle name="Comma 4 3 3 3 2 3 4 2" xfId="39048" xr:uid="{C6EEE2E0-3CB8-47DB-8DCF-1A8B7BEDF389}"/>
    <cellStyle name="Comma 4 3 3 3 2 3 5" xfId="26760" xr:uid="{91DDAA66-BBB3-43E5-AFEB-A981BCD4FCDE}"/>
    <cellStyle name="Comma 4 3 3 3 2 4" xfId="3720" xr:uid="{A22608B8-8632-426B-8EAB-C2953E20BEB5}"/>
    <cellStyle name="Comma 4 3 3 3 2 4 2" xfId="9864" xr:uid="{31C0D13B-01CC-4F3A-A9F6-0AF5B4D65996}"/>
    <cellStyle name="Comma 4 3 3 3 2 4 2 2" xfId="22152" xr:uid="{B8BF34D9-D62E-410D-8C3B-3E9E9FC87A8A}"/>
    <cellStyle name="Comma 4 3 3 3 2 4 2 2 2" xfId="46728" xr:uid="{23B5A771-11F7-4E48-BFB2-93ECC3BF0D75}"/>
    <cellStyle name="Comma 4 3 3 3 2 4 2 3" xfId="34440" xr:uid="{4E1B50A5-69A7-4956-9E30-28FC61A5F133}"/>
    <cellStyle name="Comma 4 3 3 3 2 4 3" xfId="16008" xr:uid="{FAF7B69C-FD95-4CA8-B5B7-51D3C358AD6B}"/>
    <cellStyle name="Comma 4 3 3 3 2 4 3 2" xfId="40584" xr:uid="{15B7CD70-DBED-4C70-9A50-BD3956951AC2}"/>
    <cellStyle name="Comma 4 3 3 3 2 4 4" xfId="28296" xr:uid="{FE8971D9-91EA-47C6-AFAC-9C944726EC21}"/>
    <cellStyle name="Comma 4 3 3 3 2 5" xfId="6792" xr:uid="{4F40D1EE-CB8D-4ECF-8B83-2FA41C3929B5}"/>
    <cellStyle name="Comma 4 3 3 3 2 5 2" xfId="19080" xr:uid="{7F9A21CD-7BD8-44FA-90FF-ACA2DD0B09B5}"/>
    <cellStyle name="Comma 4 3 3 3 2 5 2 2" xfId="43656" xr:uid="{7A45BB41-3669-4EEB-B519-832EA9BA4E4C}"/>
    <cellStyle name="Comma 4 3 3 3 2 5 3" xfId="31368" xr:uid="{CAD313C2-1834-4630-8337-745FEBD952ED}"/>
    <cellStyle name="Comma 4 3 3 3 2 6" xfId="12936" xr:uid="{D002A6D2-4375-4866-8BA7-CE4B04E4F7FE}"/>
    <cellStyle name="Comma 4 3 3 3 2 6 2" xfId="37512" xr:uid="{B8D50B16-B1CA-499A-B265-B10E22460384}"/>
    <cellStyle name="Comma 4 3 3 3 2 7" xfId="25224" xr:uid="{439276CB-F587-4BC0-ABF5-2D40D95E6295}"/>
    <cellStyle name="Comma 4 3 3 3 3" xfId="1032" xr:uid="{6A73B061-7D80-434E-822E-751753967B14}"/>
    <cellStyle name="Comma 4 3 3 3 3 2" xfId="2568" xr:uid="{F3278B2C-0432-4163-A8DE-2027E75037C6}"/>
    <cellStyle name="Comma 4 3 3 3 3 2 2" xfId="5640" xr:uid="{69E62EC1-3996-4F9E-8DDA-434443C6EB00}"/>
    <cellStyle name="Comma 4 3 3 3 3 2 2 2" xfId="11784" xr:uid="{818C1016-2754-4714-BC59-23FB57E1A81F}"/>
    <cellStyle name="Comma 4 3 3 3 3 2 2 2 2" xfId="24072" xr:uid="{AACE6115-0C9E-4D99-98C6-9AAEDE6B3486}"/>
    <cellStyle name="Comma 4 3 3 3 3 2 2 2 2 2" xfId="48648" xr:uid="{67C56245-20BB-43E6-9D10-C94FECC13632}"/>
    <cellStyle name="Comma 4 3 3 3 3 2 2 2 3" xfId="36360" xr:uid="{DC8236EE-DE84-4F61-ACD6-C098FBC224A0}"/>
    <cellStyle name="Comma 4 3 3 3 3 2 2 3" xfId="17928" xr:uid="{FE702ED6-286C-404A-B36F-C62DB72FE1F9}"/>
    <cellStyle name="Comma 4 3 3 3 3 2 2 3 2" xfId="42504" xr:uid="{43071C64-2D91-41F8-BEA0-37F0FE806B4C}"/>
    <cellStyle name="Comma 4 3 3 3 3 2 2 4" xfId="30216" xr:uid="{109E5FF2-B535-48A6-B79B-06D0DC0AC27B}"/>
    <cellStyle name="Comma 4 3 3 3 3 2 3" xfId="8712" xr:uid="{AAE0E02A-67B2-4421-8D31-3DD91421BCCF}"/>
    <cellStyle name="Comma 4 3 3 3 3 2 3 2" xfId="21000" xr:uid="{34927733-AD0E-48BA-8BBD-F4E2522B5077}"/>
    <cellStyle name="Comma 4 3 3 3 3 2 3 2 2" xfId="45576" xr:uid="{E47466C4-2E37-48BC-A204-0120D86B97A2}"/>
    <cellStyle name="Comma 4 3 3 3 3 2 3 3" xfId="33288" xr:uid="{A36A961B-D995-423F-948D-0EC4ADEFDBFB}"/>
    <cellStyle name="Comma 4 3 3 3 3 2 4" xfId="14856" xr:uid="{8F66C45B-FF5A-4ECD-BB7B-6237FF25B0F4}"/>
    <cellStyle name="Comma 4 3 3 3 3 2 4 2" xfId="39432" xr:uid="{FE728C8E-6484-4855-88BD-2DB8E3B9BA61}"/>
    <cellStyle name="Comma 4 3 3 3 3 2 5" xfId="27144" xr:uid="{3FC44A3E-7265-4F36-A5F1-90AED1C57D38}"/>
    <cellStyle name="Comma 4 3 3 3 3 3" xfId="4104" xr:uid="{AABC8940-81C6-4010-B8E6-25E431F549D2}"/>
    <cellStyle name="Comma 4 3 3 3 3 3 2" xfId="10248" xr:uid="{FE12938D-4883-414B-A038-0B88DEE01DA9}"/>
    <cellStyle name="Comma 4 3 3 3 3 3 2 2" xfId="22536" xr:uid="{5571A483-E71D-4C0E-ADA3-3610F5224756}"/>
    <cellStyle name="Comma 4 3 3 3 3 3 2 2 2" xfId="47112" xr:uid="{DE1AB7A0-27C5-49D6-8B7A-5E10AAA3340C}"/>
    <cellStyle name="Comma 4 3 3 3 3 3 2 3" xfId="34824" xr:uid="{3FAA497D-9D4D-43D7-8030-06EA136B6CEA}"/>
    <cellStyle name="Comma 4 3 3 3 3 3 3" xfId="16392" xr:uid="{0A1C8FBE-1A81-46E1-BF4C-06EE90C72A64}"/>
    <cellStyle name="Comma 4 3 3 3 3 3 3 2" xfId="40968" xr:uid="{94BAA18F-72BA-4334-AD40-EE5799B4781B}"/>
    <cellStyle name="Comma 4 3 3 3 3 3 4" xfId="28680" xr:uid="{9197CB04-135B-4BE1-AAD0-3EBAF1FB76ED}"/>
    <cellStyle name="Comma 4 3 3 3 3 4" xfId="7176" xr:uid="{56285FBD-3D07-4C0C-A9D6-BC3E347CB021}"/>
    <cellStyle name="Comma 4 3 3 3 3 4 2" xfId="19464" xr:uid="{0D3EB255-63DA-40C4-BE08-FB106776E557}"/>
    <cellStyle name="Comma 4 3 3 3 3 4 2 2" xfId="44040" xr:uid="{BC433B6D-95EB-4F95-A398-5042272FF856}"/>
    <cellStyle name="Comma 4 3 3 3 3 4 3" xfId="31752" xr:uid="{547EC965-1328-4BC9-8E8E-F10A10D9FA70}"/>
    <cellStyle name="Comma 4 3 3 3 3 5" xfId="13320" xr:uid="{4AA13627-7E03-4630-8857-521D70636E2D}"/>
    <cellStyle name="Comma 4 3 3 3 3 5 2" xfId="37896" xr:uid="{56BDDA7E-9BB2-4BF5-AE73-172021C5A1AB}"/>
    <cellStyle name="Comma 4 3 3 3 3 6" xfId="25608" xr:uid="{AA03D313-B278-48BB-B137-5787E81F6B70}"/>
    <cellStyle name="Comma 4 3 3 3 4" xfId="1800" xr:uid="{816D7698-9129-49B6-8090-8017F2F245BC}"/>
    <cellStyle name="Comma 4 3 3 3 4 2" xfId="4872" xr:uid="{59461FBD-ADF1-4A75-8481-A3C244D0EA5B}"/>
    <cellStyle name="Comma 4 3 3 3 4 2 2" xfId="11016" xr:uid="{54F6F4AC-9269-4F17-8276-5B674F45CE4C}"/>
    <cellStyle name="Comma 4 3 3 3 4 2 2 2" xfId="23304" xr:uid="{393DDDAB-0065-44DB-84A4-89965892065D}"/>
    <cellStyle name="Comma 4 3 3 3 4 2 2 2 2" xfId="47880" xr:uid="{BD5C7605-86F2-4DF8-954D-DA7E96BDCB0D}"/>
    <cellStyle name="Comma 4 3 3 3 4 2 2 3" xfId="35592" xr:uid="{D12D778F-4B14-43B9-AA01-3CC8C70A6AE1}"/>
    <cellStyle name="Comma 4 3 3 3 4 2 3" xfId="17160" xr:uid="{3C4D841D-44AB-47B2-B3F2-91521F5F75D9}"/>
    <cellStyle name="Comma 4 3 3 3 4 2 3 2" xfId="41736" xr:uid="{62163D2B-D3F2-4F52-8243-3336B0B6DEFB}"/>
    <cellStyle name="Comma 4 3 3 3 4 2 4" xfId="29448" xr:uid="{3EDA303E-E4F7-4F4C-96B3-4D76C2969FC9}"/>
    <cellStyle name="Comma 4 3 3 3 4 3" xfId="7944" xr:uid="{890A9A60-DDCB-4AB6-BF48-0A1AE833964D}"/>
    <cellStyle name="Comma 4 3 3 3 4 3 2" xfId="20232" xr:uid="{85BB3445-9D4E-4F0F-8892-623F6E200849}"/>
    <cellStyle name="Comma 4 3 3 3 4 3 2 2" xfId="44808" xr:uid="{12083FA5-4701-4237-B172-FB27751953EA}"/>
    <cellStyle name="Comma 4 3 3 3 4 3 3" xfId="32520" xr:uid="{9D570BC4-9260-478D-A542-CB466E5F10B0}"/>
    <cellStyle name="Comma 4 3 3 3 4 4" xfId="14088" xr:uid="{0071A842-C840-44F4-8385-E85D67644A89}"/>
    <cellStyle name="Comma 4 3 3 3 4 4 2" xfId="38664" xr:uid="{F7C55C08-1B44-4513-BFA6-2DBF500CE3A2}"/>
    <cellStyle name="Comma 4 3 3 3 4 5" xfId="26376" xr:uid="{EA939318-653A-4E25-AB22-21D51FF38A4A}"/>
    <cellStyle name="Comma 4 3 3 3 5" xfId="3336" xr:uid="{A30C8A25-FA20-4735-AC31-1990B3301224}"/>
    <cellStyle name="Comma 4 3 3 3 5 2" xfId="9480" xr:uid="{FD08C279-59B3-464C-9534-45D556B3BB57}"/>
    <cellStyle name="Comma 4 3 3 3 5 2 2" xfId="21768" xr:uid="{B2B001B5-4AD0-435A-AC87-63B9702C57D4}"/>
    <cellStyle name="Comma 4 3 3 3 5 2 2 2" xfId="46344" xr:uid="{55B272C5-C1D6-4C9B-9FED-C01CE57270EE}"/>
    <cellStyle name="Comma 4 3 3 3 5 2 3" xfId="34056" xr:uid="{4C597BEC-A0BA-4500-AAC7-4B13F88ACCC8}"/>
    <cellStyle name="Comma 4 3 3 3 5 3" xfId="15624" xr:uid="{0FB61435-85BB-4DA6-A34A-7B67799BD2F5}"/>
    <cellStyle name="Comma 4 3 3 3 5 3 2" xfId="40200" xr:uid="{6E2BB4D9-1918-4991-8684-511A897750D7}"/>
    <cellStyle name="Comma 4 3 3 3 5 4" xfId="27912" xr:uid="{9AFB5890-A30D-4FBF-90CA-8A770A227F8A}"/>
    <cellStyle name="Comma 4 3 3 3 6" xfId="6408" xr:uid="{CE44E30E-E4EB-469A-A4D9-DDC3A7DDDEE6}"/>
    <cellStyle name="Comma 4 3 3 3 6 2" xfId="18696" xr:uid="{88A7343E-5996-49F1-9FEB-B5E0E32F29B5}"/>
    <cellStyle name="Comma 4 3 3 3 6 2 2" xfId="43272" xr:uid="{C600BE61-DBAE-408E-B489-B6D75BCD5670}"/>
    <cellStyle name="Comma 4 3 3 3 6 3" xfId="30984" xr:uid="{A9BCAD9B-15EC-42DE-BDBC-64869FBB6083}"/>
    <cellStyle name="Comma 4 3 3 3 7" xfId="12552" xr:uid="{5581AEAC-D46C-420B-8C55-618A1AEE0160}"/>
    <cellStyle name="Comma 4 3 3 3 7 2" xfId="37128" xr:uid="{CA82DFC2-8714-45BF-93FA-81FEBD818D20}"/>
    <cellStyle name="Comma 4 3 3 3 8" xfId="24840" xr:uid="{642C369D-DD5F-40A6-9BF1-A9FA31B43F8B}"/>
    <cellStyle name="Comma 4 3 3 4" xfId="456" xr:uid="{745ED0B0-0888-4FFB-A591-9092D627B8B5}"/>
    <cellStyle name="Comma 4 3 3 4 2" xfId="1224" xr:uid="{FF0B897D-D2E1-4B60-AD56-77D2DC2BDDA9}"/>
    <cellStyle name="Comma 4 3 3 4 2 2" xfId="2760" xr:uid="{80FEE709-5390-473F-9F45-87EBE9D49D7D}"/>
    <cellStyle name="Comma 4 3 3 4 2 2 2" xfId="5832" xr:uid="{2BF76C6D-3001-4852-BA5B-86ED216D142C}"/>
    <cellStyle name="Comma 4 3 3 4 2 2 2 2" xfId="11976" xr:uid="{353C69B6-8F04-48C1-AACA-7CD8EF6AC89F}"/>
    <cellStyle name="Comma 4 3 3 4 2 2 2 2 2" xfId="24264" xr:uid="{0C9208A3-83F1-401E-B648-3977E198D8F9}"/>
    <cellStyle name="Comma 4 3 3 4 2 2 2 2 2 2" xfId="48840" xr:uid="{52040F47-2C94-4D49-AE2D-60190577FA4E}"/>
    <cellStyle name="Comma 4 3 3 4 2 2 2 2 3" xfId="36552" xr:uid="{719D502C-47F2-4586-9B60-45B03DC826B2}"/>
    <cellStyle name="Comma 4 3 3 4 2 2 2 3" xfId="18120" xr:uid="{B83F5F47-F77E-41D8-8E4F-D665266FE678}"/>
    <cellStyle name="Comma 4 3 3 4 2 2 2 3 2" xfId="42696" xr:uid="{3537B117-3AD6-465B-A047-8D67AAEED842}"/>
    <cellStyle name="Comma 4 3 3 4 2 2 2 4" xfId="30408" xr:uid="{E6A8997D-1001-439F-90BC-7E98AEAF990A}"/>
    <cellStyle name="Comma 4 3 3 4 2 2 3" xfId="8904" xr:uid="{E0A218C7-2C9B-474A-B966-12A1BEA3DC6F}"/>
    <cellStyle name="Comma 4 3 3 4 2 2 3 2" xfId="21192" xr:uid="{E4C21F2F-92F5-4C6A-9F39-DD768419AE45}"/>
    <cellStyle name="Comma 4 3 3 4 2 2 3 2 2" xfId="45768" xr:uid="{867FAD32-133B-4DBF-B684-40B8D11A1F1A}"/>
    <cellStyle name="Comma 4 3 3 4 2 2 3 3" xfId="33480" xr:uid="{550BC2CA-5F6A-4D2D-8281-0383201747A8}"/>
    <cellStyle name="Comma 4 3 3 4 2 2 4" xfId="15048" xr:uid="{E5E7A80F-779E-4637-815C-D7FCECC0EC7A}"/>
    <cellStyle name="Comma 4 3 3 4 2 2 4 2" xfId="39624" xr:uid="{B1A0A297-1862-4A6D-9FDC-554E331BB1EE}"/>
    <cellStyle name="Comma 4 3 3 4 2 2 5" xfId="27336" xr:uid="{1D29955E-35BB-4D1E-A401-11EA6410508E}"/>
    <cellStyle name="Comma 4 3 3 4 2 3" xfId="4296" xr:uid="{535C03F2-6B2A-46DD-91D8-AE6BD2B7E463}"/>
    <cellStyle name="Comma 4 3 3 4 2 3 2" xfId="10440" xr:uid="{75ABC0E7-1149-4760-8F29-33579813CA0F}"/>
    <cellStyle name="Comma 4 3 3 4 2 3 2 2" xfId="22728" xr:uid="{9C2893F8-EF66-47C8-ACB8-C5B92341A451}"/>
    <cellStyle name="Comma 4 3 3 4 2 3 2 2 2" xfId="47304" xr:uid="{57B9D09B-C8DA-473B-8339-5E1F8B14DD5C}"/>
    <cellStyle name="Comma 4 3 3 4 2 3 2 3" xfId="35016" xr:uid="{AF2A93E9-CB11-42F9-B987-B64C00ADE271}"/>
    <cellStyle name="Comma 4 3 3 4 2 3 3" xfId="16584" xr:uid="{D25C4FDE-FD6B-4234-8F49-0D005BD4F17A}"/>
    <cellStyle name="Comma 4 3 3 4 2 3 3 2" xfId="41160" xr:uid="{080EE933-CE7E-491A-92FD-E9DAC61E665C}"/>
    <cellStyle name="Comma 4 3 3 4 2 3 4" xfId="28872" xr:uid="{A1623A31-44BA-47E7-9ACF-CEB3DB8B0C75}"/>
    <cellStyle name="Comma 4 3 3 4 2 4" xfId="7368" xr:uid="{21FC4BFD-06E6-4F1F-818F-F78DC871A4F7}"/>
    <cellStyle name="Comma 4 3 3 4 2 4 2" xfId="19656" xr:uid="{227D8B22-4B42-42CA-880C-F3FADC6056B5}"/>
    <cellStyle name="Comma 4 3 3 4 2 4 2 2" xfId="44232" xr:uid="{4880959E-B786-45B2-BBD6-AE224D93C27B}"/>
    <cellStyle name="Comma 4 3 3 4 2 4 3" xfId="31944" xr:uid="{61CA2958-8D1B-4354-B206-46F1F3CA9C88}"/>
    <cellStyle name="Comma 4 3 3 4 2 5" xfId="13512" xr:uid="{F8E7436A-4890-4126-9AAF-E55EF6DA52E7}"/>
    <cellStyle name="Comma 4 3 3 4 2 5 2" xfId="38088" xr:uid="{4596FF0F-985C-4223-9409-24A24F6B00EB}"/>
    <cellStyle name="Comma 4 3 3 4 2 6" xfId="25800" xr:uid="{EDB74F94-805A-455E-A54E-A46FCC2338F3}"/>
    <cellStyle name="Comma 4 3 3 4 3" xfId="1992" xr:uid="{D1CBDE55-BCEA-4179-B942-8FCACE91D940}"/>
    <cellStyle name="Comma 4 3 3 4 3 2" xfId="5064" xr:uid="{CF13C879-1431-4418-930C-ED6B755B8A70}"/>
    <cellStyle name="Comma 4 3 3 4 3 2 2" xfId="11208" xr:uid="{1410F44B-2665-499B-8D8D-713E89938843}"/>
    <cellStyle name="Comma 4 3 3 4 3 2 2 2" xfId="23496" xr:uid="{1560AB34-6105-4AFF-AA68-08C046FBD183}"/>
    <cellStyle name="Comma 4 3 3 4 3 2 2 2 2" xfId="48072" xr:uid="{7EB112E2-6AC0-43D8-B485-3B5F0D8C1059}"/>
    <cellStyle name="Comma 4 3 3 4 3 2 2 3" xfId="35784" xr:uid="{9F83F359-9C48-4480-9530-6DF652A9A76E}"/>
    <cellStyle name="Comma 4 3 3 4 3 2 3" xfId="17352" xr:uid="{7B28F257-8772-49C1-8111-889C8782B1E6}"/>
    <cellStyle name="Comma 4 3 3 4 3 2 3 2" xfId="41928" xr:uid="{B2E05F57-1993-4CBE-B9F5-2647BA47D678}"/>
    <cellStyle name="Comma 4 3 3 4 3 2 4" xfId="29640" xr:uid="{57E57504-8C9A-4D30-98C2-5D81ACCC64BE}"/>
    <cellStyle name="Comma 4 3 3 4 3 3" xfId="8136" xr:uid="{A117F94C-B0F2-472D-B613-01639B72022A}"/>
    <cellStyle name="Comma 4 3 3 4 3 3 2" xfId="20424" xr:uid="{EB54C4C4-5A90-4DF3-9333-DA87D5675331}"/>
    <cellStyle name="Comma 4 3 3 4 3 3 2 2" xfId="45000" xr:uid="{4B3B2984-FED8-4FA0-8A22-4B1DD4303227}"/>
    <cellStyle name="Comma 4 3 3 4 3 3 3" xfId="32712" xr:uid="{9365D9D8-FCE0-4C03-AA0B-57E02547F3B4}"/>
    <cellStyle name="Comma 4 3 3 4 3 4" xfId="14280" xr:uid="{2D1B989E-2F12-4007-9170-5A9233F7C4FF}"/>
    <cellStyle name="Comma 4 3 3 4 3 4 2" xfId="38856" xr:uid="{AF1B4558-D0B0-4B75-B681-CBC8616892F9}"/>
    <cellStyle name="Comma 4 3 3 4 3 5" xfId="26568" xr:uid="{7D55202B-698D-49BB-B6B4-E888A541AEEE}"/>
    <cellStyle name="Comma 4 3 3 4 4" xfId="3528" xr:uid="{48D92424-226D-4F69-BBF3-0DB90202EC66}"/>
    <cellStyle name="Comma 4 3 3 4 4 2" xfId="9672" xr:uid="{9F8D8D23-67DB-440C-8CFF-E460CFD6E9F3}"/>
    <cellStyle name="Comma 4 3 3 4 4 2 2" xfId="21960" xr:uid="{ACF2DBAF-7B0E-4A93-AF57-858F111D3309}"/>
    <cellStyle name="Comma 4 3 3 4 4 2 2 2" xfId="46536" xr:uid="{4339C211-FF89-47A8-B32E-6D1BB0C04769}"/>
    <cellStyle name="Comma 4 3 3 4 4 2 3" xfId="34248" xr:uid="{5C1F51EF-A27E-4F49-87FB-6A2F4B1E508D}"/>
    <cellStyle name="Comma 4 3 3 4 4 3" xfId="15816" xr:uid="{011DD4D5-15B3-4D3D-A35B-522906232FF8}"/>
    <cellStyle name="Comma 4 3 3 4 4 3 2" xfId="40392" xr:uid="{94EC1E29-0356-4D00-BA1F-84BEF46C7A3E}"/>
    <cellStyle name="Comma 4 3 3 4 4 4" xfId="28104" xr:uid="{17116795-7E01-45C4-9B09-08B37831326C}"/>
    <cellStyle name="Comma 4 3 3 4 5" xfId="6600" xr:uid="{E1376F4C-4D64-4D38-952D-AB62A1F54460}"/>
    <cellStyle name="Comma 4 3 3 4 5 2" xfId="18888" xr:uid="{24714600-9D3D-49BA-BAFE-F653EEB2C3A4}"/>
    <cellStyle name="Comma 4 3 3 4 5 2 2" xfId="43464" xr:uid="{CAE44A8F-546C-4FBA-9DE0-75FD23058CA7}"/>
    <cellStyle name="Comma 4 3 3 4 5 3" xfId="31176" xr:uid="{980DD7B9-5079-4972-BB74-F6B73C705C68}"/>
    <cellStyle name="Comma 4 3 3 4 6" xfId="12744" xr:uid="{B81D48AC-089F-4648-85F6-E09E971954F3}"/>
    <cellStyle name="Comma 4 3 3 4 6 2" xfId="37320" xr:uid="{19112FED-74F6-460B-BC0C-CE0D2D560DA3}"/>
    <cellStyle name="Comma 4 3 3 4 7" xfId="25032" xr:uid="{9EBE5316-55E2-4FED-B85B-2DFD7D687E1C}"/>
    <cellStyle name="Comma 4 3 3 5" xfId="840" xr:uid="{403991A4-BB02-47E6-9DEA-2D05BA4F2481}"/>
    <cellStyle name="Comma 4 3 3 5 2" xfId="2376" xr:uid="{259D68AB-1667-4811-9810-39FDD2EFC857}"/>
    <cellStyle name="Comma 4 3 3 5 2 2" xfId="5448" xr:uid="{5E3A488C-D1C2-4550-8F1F-7FE7F95F4A84}"/>
    <cellStyle name="Comma 4 3 3 5 2 2 2" xfId="11592" xr:uid="{D4498516-DB7C-47A6-980D-2E571277CFE0}"/>
    <cellStyle name="Comma 4 3 3 5 2 2 2 2" xfId="23880" xr:uid="{93450437-23FA-4E53-A433-EABF822BA951}"/>
    <cellStyle name="Comma 4 3 3 5 2 2 2 2 2" xfId="48456" xr:uid="{7ED069CB-6B04-499F-8DBB-D52464D556AD}"/>
    <cellStyle name="Comma 4 3 3 5 2 2 2 3" xfId="36168" xr:uid="{C507CDDA-8974-41BF-B087-31D7BB5DE708}"/>
    <cellStyle name="Comma 4 3 3 5 2 2 3" xfId="17736" xr:uid="{5488D2CD-CE90-4A2A-9BC9-0514F4E9E685}"/>
    <cellStyle name="Comma 4 3 3 5 2 2 3 2" xfId="42312" xr:uid="{11A05C8E-61AE-4D81-ADCB-363D15EE6ADD}"/>
    <cellStyle name="Comma 4 3 3 5 2 2 4" xfId="30024" xr:uid="{6C03F7C5-457C-4CB3-8665-6786A8FBE3BF}"/>
    <cellStyle name="Comma 4 3 3 5 2 3" xfId="8520" xr:uid="{8207121E-685D-44DA-BDE8-D2046F713020}"/>
    <cellStyle name="Comma 4 3 3 5 2 3 2" xfId="20808" xr:uid="{D2A3FCFB-3C05-49D0-91E4-0492CD003042}"/>
    <cellStyle name="Comma 4 3 3 5 2 3 2 2" xfId="45384" xr:uid="{C1FA07F4-1039-48E2-99EA-04BCE7A19220}"/>
    <cellStyle name="Comma 4 3 3 5 2 3 3" xfId="33096" xr:uid="{97FDCCE3-3295-4EA6-889F-6641D688B8DE}"/>
    <cellStyle name="Comma 4 3 3 5 2 4" xfId="14664" xr:uid="{D5AFCA50-440F-4F67-86ED-9FA9431EFD23}"/>
    <cellStyle name="Comma 4 3 3 5 2 4 2" xfId="39240" xr:uid="{432B146D-AF42-41D7-85F6-E80F0BD25AB1}"/>
    <cellStyle name="Comma 4 3 3 5 2 5" xfId="26952" xr:uid="{4CD83D61-45E8-4B87-ACA7-D1FEA1000566}"/>
    <cellStyle name="Comma 4 3 3 5 3" xfId="3912" xr:uid="{6A377CAB-26A3-46A1-9993-62EB51918CAE}"/>
    <cellStyle name="Comma 4 3 3 5 3 2" xfId="10056" xr:uid="{04F5AA61-E7EA-4E0A-90F5-229B52BC5179}"/>
    <cellStyle name="Comma 4 3 3 5 3 2 2" xfId="22344" xr:uid="{D598072C-F1B8-4C7A-A9BD-5A4CF86E26CB}"/>
    <cellStyle name="Comma 4 3 3 5 3 2 2 2" xfId="46920" xr:uid="{F96ABEEB-6FFB-4252-ACC9-D35E48B72267}"/>
    <cellStyle name="Comma 4 3 3 5 3 2 3" xfId="34632" xr:uid="{8E1B1328-1B28-4D60-AC04-BD62004004D8}"/>
    <cellStyle name="Comma 4 3 3 5 3 3" xfId="16200" xr:uid="{B83D56BC-4150-4441-B6B9-7AF8258046D5}"/>
    <cellStyle name="Comma 4 3 3 5 3 3 2" xfId="40776" xr:uid="{8CBF2748-C074-4EF8-A72A-AB0979F23A66}"/>
    <cellStyle name="Comma 4 3 3 5 3 4" xfId="28488" xr:uid="{F8FFEF64-2372-448A-BF73-89233FCF6191}"/>
    <cellStyle name="Comma 4 3 3 5 4" xfId="6984" xr:uid="{149A8824-1333-4EE4-9799-8358240B0044}"/>
    <cellStyle name="Comma 4 3 3 5 4 2" xfId="19272" xr:uid="{479F1FF4-785D-41E5-95FF-175FFD85DEDE}"/>
    <cellStyle name="Comma 4 3 3 5 4 2 2" xfId="43848" xr:uid="{1BF60A90-A369-4153-81A9-C50D97DD692F}"/>
    <cellStyle name="Comma 4 3 3 5 4 3" xfId="31560" xr:uid="{45573CB3-F4CB-4FF7-95F3-1B2EFE68BA06}"/>
    <cellStyle name="Comma 4 3 3 5 5" xfId="13128" xr:uid="{58FDA6A4-63B0-4C9D-867D-BEE67BD95B1F}"/>
    <cellStyle name="Comma 4 3 3 5 5 2" xfId="37704" xr:uid="{D45052D0-B63F-4F60-B43B-D1D8C21E588C}"/>
    <cellStyle name="Comma 4 3 3 5 6" xfId="25416" xr:uid="{822624C5-4FC0-4147-A601-ECFF4381BF18}"/>
    <cellStyle name="Comma 4 3 3 6" xfId="1608" xr:uid="{83FA50A4-6725-427E-9EAF-566909EB5E67}"/>
    <cellStyle name="Comma 4 3 3 6 2" xfId="4680" xr:uid="{FFD48815-552E-4342-8DCC-B2160B7D44C1}"/>
    <cellStyle name="Comma 4 3 3 6 2 2" xfId="10824" xr:uid="{6B674624-1616-4CE6-9E9C-AAE092F1DACA}"/>
    <cellStyle name="Comma 4 3 3 6 2 2 2" xfId="23112" xr:uid="{BBF14811-9C14-465C-81B4-2EC045D10F79}"/>
    <cellStyle name="Comma 4 3 3 6 2 2 2 2" xfId="47688" xr:uid="{960C02F9-30D0-4AB1-8E69-80479E353F91}"/>
    <cellStyle name="Comma 4 3 3 6 2 2 3" xfId="35400" xr:uid="{5BD8E2A2-9FF1-45BD-896B-73498605894F}"/>
    <cellStyle name="Comma 4 3 3 6 2 3" xfId="16968" xr:uid="{04016B4B-F6F4-45F7-B30F-05AA4542B116}"/>
    <cellStyle name="Comma 4 3 3 6 2 3 2" xfId="41544" xr:uid="{7FEE3ECD-B96B-41F4-8EAD-1992EA54C034}"/>
    <cellStyle name="Comma 4 3 3 6 2 4" xfId="29256" xr:uid="{F6F17A16-EE26-44F4-A6C1-19F973ABE9AB}"/>
    <cellStyle name="Comma 4 3 3 6 3" xfId="7752" xr:uid="{284919DE-63C9-4CF9-80C2-7CD29B3627D7}"/>
    <cellStyle name="Comma 4 3 3 6 3 2" xfId="20040" xr:uid="{583E353E-706E-46D5-AD90-6A65E46C1805}"/>
    <cellStyle name="Comma 4 3 3 6 3 2 2" xfId="44616" xr:uid="{217E0048-B5A5-45AE-984D-D4C106A151DF}"/>
    <cellStyle name="Comma 4 3 3 6 3 3" xfId="32328" xr:uid="{D179986A-FA2C-4B92-9D60-77DED883D53E}"/>
    <cellStyle name="Comma 4 3 3 6 4" xfId="13896" xr:uid="{1574F773-3CC3-47ED-8272-6B4F4583CAB7}"/>
    <cellStyle name="Comma 4 3 3 6 4 2" xfId="38472" xr:uid="{F18AA7A5-0D41-40E5-B258-B27C60AA9B2F}"/>
    <cellStyle name="Comma 4 3 3 6 5" xfId="26184" xr:uid="{0C61DC51-C9D9-4FF1-8047-175FF360CB0C}"/>
    <cellStyle name="Comma 4 3 3 7" xfId="3144" xr:uid="{ABAC60CF-37BC-4C9F-A49F-95703FB3A75E}"/>
    <cellStyle name="Comma 4 3 3 7 2" xfId="9288" xr:uid="{A9ED3E39-D718-4119-824B-C214E085C77E}"/>
    <cellStyle name="Comma 4 3 3 7 2 2" xfId="21576" xr:uid="{A53552E3-1B58-454B-AD93-A858D3C6F9CD}"/>
    <cellStyle name="Comma 4 3 3 7 2 2 2" xfId="46152" xr:uid="{EC42610B-B9E4-48CB-9085-D7D71500ECA1}"/>
    <cellStyle name="Comma 4 3 3 7 2 3" xfId="33864" xr:uid="{EE0C5FA4-FCC1-4C3B-87EA-B6BBF29DEF60}"/>
    <cellStyle name="Comma 4 3 3 7 3" xfId="15432" xr:uid="{994A88D4-DF43-407C-BBB0-CF2C09E47A3E}"/>
    <cellStyle name="Comma 4 3 3 7 3 2" xfId="40008" xr:uid="{6C23EFC8-A454-4D0D-AAF5-11A3E51E3AAF}"/>
    <cellStyle name="Comma 4 3 3 7 4" xfId="27720" xr:uid="{D903F230-5CB3-42C4-9143-ED74A133286E}"/>
    <cellStyle name="Comma 4 3 3 8" xfId="6216" xr:uid="{3FD4123D-78FE-4B77-B535-F08461E08AF8}"/>
    <cellStyle name="Comma 4 3 3 8 2" xfId="18504" xr:uid="{AFE79704-796D-4BF4-8169-0DD726AFDD0B}"/>
    <cellStyle name="Comma 4 3 3 8 2 2" xfId="43080" xr:uid="{04E5EEFA-E5E2-4350-82C1-4E7B70EFA6AC}"/>
    <cellStyle name="Comma 4 3 3 8 3" xfId="30792" xr:uid="{B4204546-6612-45D5-96AD-C41332779B76}"/>
    <cellStyle name="Comma 4 3 3 9" xfId="12360" xr:uid="{950F74BE-78A0-4202-AC02-E0B4641ED459}"/>
    <cellStyle name="Comma 4 3 3 9 2" xfId="36936" xr:uid="{3A9D92E8-C3F1-4C20-B50D-563EE7C7EE34}"/>
    <cellStyle name="Comma 4 3 4" xfId="120" xr:uid="{59B15E0C-F323-486D-8BC7-8212D298AE36}"/>
    <cellStyle name="Comma 4 3 4 2" xfId="312" xr:uid="{A87F23A0-9E66-4241-BA91-4B4D5A914C4B}"/>
    <cellStyle name="Comma 4 3 4 2 2" xfId="696" xr:uid="{E0915EEE-1CDB-4936-B5B8-52FD5B7DB1A7}"/>
    <cellStyle name="Comma 4 3 4 2 2 2" xfId="1464" xr:uid="{7CE1585A-C251-432A-8AEA-967313DF9B0C}"/>
    <cellStyle name="Comma 4 3 4 2 2 2 2" xfId="3000" xr:uid="{89B82048-3E40-4CFA-A8F8-D5C9FD5BA782}"/>
    <cellStyle name="Comma 4 3 4 2 2 2 2 2" xfId="6072" xr:uid="{873C0F7C-CE13-464D-AA03-203D9EA8B6BC}"/>
    <cellStyle name="Comma 4 3 4 2 2 2 2 2 2" xfId="12216" xr:uid="{38778E3C-145B-4DF6-BC86-9BD7DA3DF582}"/>
    <cellStyle name="Comma 4 3 4 2 2 2 2 2 2 2" xfId="24504" xr:uid="{C5947C4C-A82D-4274-A0F3-8B5B1C53095B}"/>
    <cellStyle name="Comma 4 3 4 2 2 2 2 2 2 2 2" xfId="49080" xr:uid="{DC1B4A8B-D690-4F5D-AEC4-5CC7C9DA5C28}"/>
    <cellStyle name="Comma 4 3 4 2 2 2 2 2 2 3" xfId="36792" xr:uid="{DF777F6C-528A-45F3-8BAC-C92CA896F6AA}"/>
    <cellStyle name="Comma 4 3 4 2 2 2 2 2 3" xfId="18360" xr:uid="{43AF994D-DB82-4575-9736-DED44ECCF06C}"/>
    <cellStyle name="Comma 4 3 4 2 2 2 2 2 3 2" xfId="42936" xr:uid="{4CE6EF2C-5C72-4C3E-B30D-49B794C30E0E}"/>
    <cellStyle name="Comma 4 3 4 2 2 2 2 2 4" xfId="30648" xr:uid="{95427BEF-2E38-47DC-9C96-E85193A45EEC}"/>
    <cellStyle name="Comma 4 3 4 2 2 2 2 3" xfId="9144" xr:uid="{DBB265FC-FEFE-478E-873A-E1EECEBEFEFA}"/>
    <cellStyle name="Comma 4 3 4 2 2 2 2 3 2" xfId="21432" xr:uid="{B7B3ECE7-CFAD-4AF3-912D-9EFC22D183D1}"/>
    <cellStyle name="Comma 4 3 4 2 2 2 2 3 2 2" xfId="46008" xr:uid="{0D1D3B3F-4DBD-48F8-AE93-C6F7310926F1}"/>
    <cellStyle name="Comma 4 3 4 2 2 2 2 3 3" xfId="33720" xr:uid="{03DC94B7-7AEE-4CFC-BEF1-C0004EBA2159}"/>
    <cellStyle name="Comma 4 3 4 2 2 2 2 4" xfId="15288" xr:uid="{41D39BD3-5645-475C-A5BC-F9F2A9AA3618}"/>
    <cellStyle name="Comma 4 3 4 2 2 2 2 4 2" xfId="39864" xr:uid="{36F83C09-B11A-4928-8698-81C3723EDBE1}"/>
    <cellStyle name="Comma 4 3 4 2 2 2 2 5" xfId="27576" xr:uid="{041ECDBF-56C2-4543-82A8-BE5D0827A170}"/>
    <cellStyle name="Comma 4 3 4 2 2 2 3" xfId="4536" xr:uid="{295490EB-65C0-4C4A-A80F-5EE91DF2F240}"/>
    <cellStyle name="Comma 4 3 4 2 2 2 3 2" xfId="10680" xr:uid="{AC32DE69-A760-4F9D-B2D9-D7E0CC716E2F}"/>
    <cellStyle name="Comma 4 3 4 2 2 2 3 2 2" xfId="22968" xr:uid="{42A9FD57-9930-4B20-A9E7-AC61EEFC8238}"/>
    <cellStyle name="Comma 4 3 4 2 2 2 3 2 2 2" xfId="47544" xr:uid="{35D4BDD5-85EC-4A24-8E01-BA8AD325D12B}"/>
    <cellStyle name="Comma 4 3 4 2 2 2 3 2 3" xfId="35256" xr:uid="{A8A3CBC9-5225-4F4E-AFFC-581EE06C23D7}"/>
    <cellStyle name="Comma 4 3 4 2 2 2 3 3" xfId="16824" xr:uid="{9A568682-231D-4E76-8E9F-1579F25A8B0F}"/>
    <cellStyle name="Comma 4 3 4 2 2 2 3 3 2" xfId="41400" xr:uid="{A4734F9C-0A07-45F2-8442-3B0EAD36712D}"/>
    <cellStyle name="Comma 4 3 4 2 2 2 3 4" xfId="29112" xr:uid="{BFCBAD53-2D80-49B3-90E1-B90BA2C7C50A}"/>
    <cellStyle name="Comma 4 3 4 2 2 2 4" xfId="7608" xr:uid="{567720D5-9BD1-479E-BF6F-F966D523323B}"/>
    <cellStyle name="Comma 4 3 4 2 2 2 4 2" xfId="19896" xr:uid="{C34439D0-8DFD-4C54-B52B-DB86DB2DCD71}"/>
    <cellStyle name="Comma 4 3 4 2 2 2 4 2 2" xfId="44472" xr:uid="{1266482C-46BC-400E-87C9-BA57F307A93C}"/>
    <cellStyle name="Comma 4 3 4 2 2 2 4 3" xfId="32184" xr:uid="{BA1C8B4F-2281-4526-A28C-FF19693811CC}"/>
    <cellStyle name="Comma 4 3 4 2 2 2 5" xfId="13752" xr:uid="{584C325C-1BCC-43BF-876A-F46247E74311}"/>
    <cellStyle name="Comma 4 3 4 2 2 2 5 2" xfId="38328" xr:uid="{6349E5AF-D2E2-4F3D-AAC7-5B2F66B6DE61}"/>
    <cellStyle name="Comma 4 3 4 2 2 2 6" xfId="26040" xr:uid="{BE191423-7C21-48F6-B430-ACE7A4EE1AD8}"/>
    <cellStyle name="Comma 4 3 4 2 2 3" xfId="2232" xr:uid="{D0BDC97E-EF25-40C5-914E-29EE8588098B}"/>
    <cellStyle name="Comma 4 3 4 2 2 3 2" xfId="5304" xr:uid="{D8B65D45-3667-4067-9112-416F4BD182FA}"/>
    <cellStyle name="Comma 4 3 4 2 2 3 2 2" xfId="11448" xr:uid="{E29CC309-5503-4B17-A586-C55A332F870F}"/>
    <cellStyle name="Comma 4 3 4 2 2 3 2 2 2" xfId="23736" xr:uid="{F8B37CF1-14A0-48FB-82D5-7DBD869A31F0}"/>
    <cellStyle name="Comma 4 3 4 2 2 3 2 2 2 2" xfId="48312" xr:uid="{DACED747-2D79-488F-9C14-EFAB33AE6DC7}"/>
    <cellStyle name="Comma 4 3 4 2 2 3 2 2 3" xfId="36024" xr:uid="{B8A0904C-C00E-406F-A453-E301DAB0447D}"/>
    <cellStyle name="Comma 4 3 4 2 2 3 2 3" xfId="17592" xr:uid="{784CEC0F-A996-4714-957E-B52FC532AE86}"/>
    <cellStyle name="Comma 4 3 4 2 2 3 2 3 2" xfId="42168" xr:uid="{54A8F426-ED46-446E-83FA-BD07F5378266}"/>
    <cellStyle name="Comma 4 3 4 2 2 3 2 4" xfId="29880" xr:uid="{A5FCC466-8B5D-4CA6-A14A-193C8DCF1A56}"/>
    <cellStyle name="Comma 4 3 4 2 2 3 3" xfId="8376" xr:uid="{903877B9-0B2F-4AA4-8B89-E98168C45C4B}"/>
    <cellStyle name="Comma 4 3 4 2 2 3 3 2" xfId="20664" xr:uid="{BC946839-5B68-4F10-960F-FFBD193AE90D}"/>
    <cellStyle name="Comma 4 3 4 2 2 3 3 2 2" xfId="45240" xr:uid="{63BF3D1E-2239-4F5C-B013-BABD508798DE}"/>
    <cellStyle name="Comma 4 3 4 2 2 3 3 3" xfId="32952" xr:uid="{FAF12CBB-6D37-4BAE-A2E4-1D197EE7E77D}"/>
    <cellStyle name="Comma 4 3 4 2 2 3 4" xfId="14520" xr:uid="{415D2D04-33C7-48C6-9C0D-0DF8D79F3340}"/>
    <cellStyle name="Comma 4 3 4 2 2 3 4 2" xfId="39096" xr:uid="{15E21012-E352-4A1E-95CA-2E684432D0F2}"/>
    <cellStyle name="Comma 4 3 4 2 2 3 5" xfId="26808" xr:uid="{7BD858F7-7A7D-4740-980A-11931D37E596}"/>
    <cellStyle name="Comma 4 3 4 2 2 4" xfId="3768" xr:uid="{6173DADC-7F65-41AF-B310-C4079A8501D0}"/>
    <cellStyle name="Comma 4 3 4 2 2 4 2" xfId="9912" xr:uid="{FD2C622E-2FC0-42BA-A530-6013F5D57CF5}"/>
    <cellStyle name="Comma 4 3 4 2 2 4 2 2" xfId="22200" xr:uid="{DD15D731-5AFD-497E-9B81-F8ADCFB59DE8}"/>
    <cellStyle name="Comma 4 3 4 2 2 4 2 2 2" xfId="46776" xr:uid="{B7B6BFC5-998E-4F01-B82B-FF985D300248}"/>
    <cellStyle name="Comma 4 3 4 2 2 4 2 3" xfId="34488" xr:uid="{96324499-F841-43AA-AB27-0F158F2C2512}"/>
    <cellStyle name="Comma 4 3 4 2 2 4 3" xfId="16056" xr:uid="{51A874D7-2AF7-4BC2-B51A-4E2DE8A3D4B2}"/>
    <cellStyle name="Comma 4 3 4 2 2 4 3 2" xfId="40632" xr:uid="{8E563B3A-A1CC-4766-944C-1153DE72C009}"/>
    <cellStyle name="Comma 4 3 4 2 2 4 4" xfId="28344" xr:uid="{E63B6B6B-CA65-429C-85A0-91AE7CCBFE45}"/>
    <cellStyle name="Comma 4 3 4 2 2 5" xfId="6840" xr:uid="{69EE5755-CA87-4985-9445-6DC772C14AB4}"/>
    <cellStyle name="Comma 4 3 4 2 2 5 2" xfId="19128" xr:uid="{B841D50F-4DA6-4CE8-A555-EE64EA4B909D}"/>
    <cellStyle name="Comma 4 3 4 2 2 5 2 2" xfId="43704" xr:uid="{8D03E365-BD99-4506-BA14-9132DC688DCE}"/>
    <cellStyle name="Comma 4 3 4 2 2 5 3" xfId="31416" xr:uid="{BD0D2776-BDD0-4739-B5E4-C143B7B81605}"/>
    <cellStyle name="Comma 4 3 4 2 2 6" xfId="12984" xr:uid="{C13005DB-2277-4113-9992-94D3D8D7A2E7}"/>
    <cellStyle name="Comma 4 3 4 2 2 6 2" xfId="37560" xr:uid="{8BC8FB37-F179-4DCA-899E-829F38EE7FA5}"/>
    <cellStyle name="Comma 4 3 4 2 2 7" xfId="25272" xr:uid="{BF97E0D1-0905-41F2-9A21-367C45556966}"/>
    <cellStyle name="Comma 4 3 4 2 3" xfId="1080" xr:uid="{52A540F2-0252-4F9A-9504-AB703F7AD53A}"/>
    <cellStyle name="Comma 4 3 4 2 3 2" xfId="2616" xr:uid="{A2748BC6-FB70-44B3-A2E7-53B5EA107A74}"/>
    <cellStyle name="Comma 4 3 4 2 3 2 2" xfId="5688" xr:uid="{0DB168A9-9ED0-420D-8078-565E0EB9ACC8}"/>
    <cellStyle name="Comma 4 3 4 2 3 2 2 2" xfId="11832" xr:uid="{608EC3D5-0885-40D6-84FA-8D0CF516E2E1}"/>
    <cellStyle name="Comma 4 3 4 2 3 2 2 2 2" xfId="24120" xr:uid="{1228675D-D2D0-4169-9BA5-A48F8853FA22}"/>
    <cellStyle name="Comma 4 3 4 2 3 2 2 2 2 2" xfId="48696" xr:uid="{D1A26DC3-C99B-4849-9330-6532DC3C4B6B}"/>
    <cellStyle name="Comma 4 3 4 2 3 2 2 2 3" xfId="36408" xr:uid="{CCD79C03-020C-4D26-9BF2-5C0A732DA52C}"/>
    <cellStyle name="Comma 4 3 4 2 3 2 2 3" xfId="17976" xr:uid="{44F205D2-A82D-4A61-8B0C-870E53E20205}"/>
    <cellStyle name="Comma 4 3 4 2 3 2 2 3 2" xfId="42552" xr:uid="{DE5610A3-F028-4B65-9079-A34145402D89}"/>
    <cellStyle name="Comma 4 3 4 2 3 2 2 4" xfId="30264" xr:uid="{CDCF4918-3F64-444B-A980-6D3554BFEB47}"/>
    <cellStyle name="Comma 4 3 4 2 3 2 3" xfId="8760" xr:uid="{56B59C18-94AD-404B-86D9-5ED4883F163A}"/>
    <cellStyle name="Comma 4 3 4 2 3 2 3 2" xfId="21048" xr:uid="{8B0A825C-2E5A-4BC8-B9AC-313CDCD2B9B2}"/>
    <cellStyle name="Comma 4 3 4 2 3 2 3 2 2" xfId="45624" xr:uid="{BC34EA7D-EAC9-4AE9-BCEE-3608764B24F5}"/>
    <cellStyle name="Comma 4 3 4 2 3 2 3 3" xfId="33336" xr:uid="{76772B19-7B46-40BE-8CF0-DCD173394EC3}"/>
    <cellStyle name="Comma 4 3 4 2 3 2 4" xfId="14904" xr:uid="{ED94AF77-1B58-4593-8FE1-AC30A2CA5E62}"/>
    <cellStyle name="Comma 4 3 4 2 3 2 4 2" xfId="39480" xr:uid="{69EA42D5-4A8C-47D1-AA05-505C2ABAA388}"/>
    <cellStyle name="Comma 4 3 4 2 3 2 5" xfId="27192" xr:uid="{DCE89AD5-CDA4-4F4E-8489-B61DC3033FCB}"/>
    <cellStyle name="Comma 4 3 4 2 3 3" xfId="4152" xr:uid="{024F5720-B872-4CDD-B6A3-B31D470A9D32}"/>
    <cellStyle name="Comma 4 3 4 2 3 3 2" xfId="10296" xr:uid="{28D41CDE-F61D-47F9-8936-298BFE2755CA}"/>
    <cellStyle name="Comma 4 3 4 2 3 3 2 2" xfId="22584" xr:uid="{0A278527-B172-4F68-B69D-6AE8D454C701}"/>
    <cellStyle name="Comma 4 3 4 2 3 3 2 2 2" xfId="47160" xr:uid="{C1079282-D4E5-4466-953C-1B849B4589FE}"/>
    <cellStyle name="Comma 4 3 4 2 3 3 2 3" xfId="34872" xr:uid="{9CEE2F68-3224-4956-A98E-386EB87FD2DA}"/>
    <cellStyle name="Comma 4 3 4 2 3 3 3" xfId="16440" xr:uid="{267B9E8D-BFA5-4849-AD39-C071BC8E4CC7}"/>
    <cellStyle name="Comma 4 3 4 2 3 3 3 2" xfId="41016" xr:uid="{F6EDF3C0-156B-49B3-B128-248190B38046}"/>
    <cellStyle name="Comma 4 3 4 2 3 3 4" xfId="28728" xr:uid="{72AD804C-8BA4-44F6-9EBD-8C18570127D7}"/>
    <cellStyle name="Comma 4 3 4 2 3 4" xfId="7224" xr:uid="{22DE6E6E-F6D8-4392-8A06-C700D9A9F9A8}"/>
    <cellStyle name="Comma 4 3 4 2 3 4 2" xfId="19512" xr:uid="{078D45A9-E0A8-4017-93CF-509C17D58D12}"/>
    <cellStyle name="Comma 4 3 4 2 3 4 2 2" xfId="44088" xr:uid="{AED6936C-B705-4926-BBAE-F7ED87E19B56}"/>
    <cellStyle name="Comma 4 3 4 2 3 4 3" xfId="31800" xr:uid="{440510C4-0788-475E-BFE6-0C86F9E6AB15}"/>
    <cellStyle name="Comma 4 3 4 2 3 5" xfId="13368" xr:uid="{0E513A4F-4219-4419-9D39-AC65B30E74B9}"/>
    <cellStyle name="Comma 4 3 4 2 3 5 2" xfId="37944" xr:uid="{7935C8E1-CFE6-40A9-84D4-7D91F1EE6B58}"/>
    <cellStyle name="Comma 4 3 4 2 3 6" xfId="25656" xr:uid="{BBDCFB9C-57A3-4389-8CD1-8311309B00D2}"/>
    <cellStyle name="Comma 4 3 4 2 4" xfId="1848" xr:uid="{23618A90-B5BA-492B-9CC4-75485AA8DF74}"/>
    <cellStyle name="Comma 4 3 4 2 4 2" xfId="4920" xr:uid="{2D308985-163F-4118-BA0F-CB715733A96E}"/>
    <cellStyle name="Comma 4 3 4 2 4 2 2" xfId="11064" xr:uid="{55CA1EE3-C50A-45D2-9370-47600B139DD6}"/>
    <cellStyle name="Comma 4 3 4 2 4 2 2 2" xfId="23352" xr:uid="{4E96A140-2A4D-4C52-B482-4258D3B93FCE}"/>
    <cellStyle name="Comma 4 3 4 2 4 2 2 2 2" xfId="47928" xr:uid="{248D0710-7450-41C7-BBC2-B1D3E4DD7279}"/>
    <cellStyle name="Comma 4 3 4 2 4 2 2 3" xfId="35640" xr:uid="{B3BA188A-7EDC-4A15-8598-C1F188CF976F}"/>
    <cellStyle name="Comma 4 3 4 2 4 2 3" xfId="17208" xr:uid="{A3144318-C723-4A11-A4DE-D6CF9A206D81}"/>
    <cellStyle name="Comma 4 3 4 2 4 2 3 2" xfId="41784" xr:uid="{525BBFB4-EB21-4F06-AAA8-26CAFC5B7C6A}"/>
    <cellStyle name="Comma 4 3 4 2 4 2 4" xfId="29496" xr:uid="{5984BCE0-6FBF-4704-B1C1-00A590068D64}"/>
    <cellStyle name="Comma 4 3 4 2 4 3" xfId="7992" xr:uid="{A775E222-D506-4DA6-A02C-7E2496C82D64}"/>
    <cellStyle name="Comma 4 3 4 2 4 3 2" xfId="20280" xr:uid="{AFFB3144-8877-4338-B859-3F92514A6995}"/>
    <cellStyle name="Comma 4 3 4 2 4 3 2 2" xfId="44856" xr:uid="{0FF3F563-B608-4315-9C6C-11CEC4E129AA}"/>
    <cellStyle name="Comma 4 3 4 2 4 3 3" xfId="32568" xr:uid="{5674A45C-0D8D-4AED-9360-F41BEE5BD5B2}"/>
    <cellStyle name="Comma 4 3 4 2 4 4" xfId="14136" xr:uid="{AC5EAD30-324B-45E2-9DEB-81CAD979DC20}"/>
    <cellStyle name="Comma 4 3 4 2 4 4 2" xfId="38712" xr:uid="{5E368C04-C598-4532-9A7A-94A53C440CE8}"/>
    <cellStyle name="Comma 4 3 4 2 4 5" xfId="26424" xr:uid="{2AEF8EC9-894F-4D96-95C5-DD0396F1635E}"/>
    <cellStyle name="Comma 4 3 4 2 5" xfId="3384" xr:uid="{F65C82A5-5924-440C-9EFE-7FA23E069560}"/>
    <cellStyle name="Comma 4 3 4 2 5 2" xfId="9528" xr:uid="{62525D57-2F9E-47DB-AAF3-EFF315D4FD52}"/>
    <cellStyle name="Comma 4 3 4 2 5 2 2" xfId="21816" xr:uid="{CBF02114-196D-451B-95E4-2937781C6800}"/>
    <cellStyle name="Comma 4 3 4 2 5 2 2 2" xfId="46392" xr:uid="{29C56AB8-64C8-432E-9515-970E33C1AAEF}"/>
    <cellStyle name="Comma 4 3 4 2 5 2 3" xfId="34104" xr:uid="{92E00BD6-1872-4B2B-A086-FA721F56DDEA}"/>
    <cellStyle name="Comma 4 3 4 2 5 3" xfId="15672" xr:uid="{B331D089-11B3-4855-BE9A-F763DBA03FF8}"/>
    <cellStyle name="Comma 4 3 4 2 5 3 2" xfId="40248" xr:uid="{2F59F553-5DA3-4DCF-A694-30B4D174C221}"/>
    <cellStyle name="Comma 4 3 4 2 5 4" xfId="27960" xr:uid="{6C092380-1E05-466B-AFA0-29BE59EDA35A}"/>
    <cellStyle name="Comma 4 3 4 2 6" xfId="6456" xr:uid="{08F4E710-5924-46C0-9A7E-9B2C9490534F}"/>
    <cellStyle name="Comma 4 3 4 2 6 2" xfId="18744" xr:uid="{3F30DBF3-1207-4862-9517-2FA3C47E97B4}"/>
    <cellStyle name="Comma 4 3 4 2 6 2 2" xfId="43320" xr:uid="{F5D623F2-246C-40CD-82CD-C00DE9ECD4F6}"/>
    <cellStyle name="Comma 4 3 4 2 6 3" xfId="31032" xr:uid="{9DE2C703-6281-43A8-8743-B096C4B20461}"/>
    <cellStyle name="Comma 4 3 4 2 7" xfId="12600" xr:uid="{19EA9BCD-047E-46BE-949F-608C69110949}"/>
    <cellStyle name="Comma 4 3 4 2 7 2" xfId="37176" xr:uid="{045764A0-8088-47D9-B64A-6AF96F659BF4}"/>
    <cellStyle name="Comma 4 3 4 2 8" xfId="24888" xr:uid="{CE5EEA69-B79F-48DA-854C-4B48288E9DE7}"/>
    <cellStyle name="Comma 4 3 4 3" xfId="504" xr:uid="{A90A20ED-1959-4F0F-8BD3-C25D7BAB4BE6}"/>
    <cellStyle name="Comma 4 3 4 3 2" xfId="1272" xr:uid="{5EFBC4B5-080E-41A6-B355-43E2552198C7}"/>
    <cellStyle name="Comma 4 3 4 3 2 2" xfId="2808" xr:uid="{1D774024-5046-441C-97C4-58CDEC6558AA}"/>
    <cellStyle name="Comma 4 3 4 3 2 2 2" xfId="5880" xr:uid="{89C9DC23-4694-43BB-B82C-CA7F4D024C0C}"/>
    <cellStyle name="Comma 4 3 4 3 2 2 2 2" xfId="12024" xr:uid="{048588F5-D6B2-40C8-B4F9-D2C8F9DA938E}"/>
    <cellStyle name="Comma 4 3 4 3 2 2 2 2 2" xfId="24312" xr:uid="{CD2DA00C-88D6-4758-8354-C12E00A05591}"/>
    <cellStyle name="Comma 4 3 4 3 2 2 2 2 2 2" xfId="48888" xr:uid="{83AD96F2-6639-4974-BB0D-03ECBD780670}"/>
    <cellStyle name="Comma 4 3 4 3 2 2 2 2 3" xfId="36600" xr:uid="{2DC3D0EE-239A-4D53-9D1F-E2837AD6EC22}"/>
    <cellStyle name="Comma 4 3 4 3 2 2 2 3" xfId="18168" xr:uid="{3114DDEC-AE84-4EE7-91D4-FC98D4598397}"/>
    <cellStyle name="Comma 4 3 4 3 2 2 2 3 2" xfId="42744" xr:uid="{9CEDAF1C-9653-4D77-A277-209B730F6065}"/>
    <cellStyle name="Comma 4 3 4 3 2 2 2 4" xfId="30456" xr:uid="{9DF1BD20-E38E-4FEA-9A64-19935C8F7366}"/>
    <cellStyle name="Comma 4 3 4 3 2 2 3" xfId="8952" xr:uid="{AB6E18F5-F5B1-4E69-8223-739C0258F940}"/>
    <cellStyle name="Comma 4 3 4 3 2 2 3 2" xfId="21240" xr:uid="{0B10FF37-A909-4925-9F7D-F9F43C39433F}"/>
    <cellStyle name="Comma 4 3 4 3 2 2 3 2 2" xfId="45816" xr:uid="{13176026-A269-4769-8FFB-0B316B2C29FC}"/>
    <cellStyle name="Comma 4 3 4 3 2 2 3 3" xfId="33528" xr:uid="{4B98AFF4-37A7-4D8C-A7CD-CF9F220056ED}"/>
    <cellStyle name="Comma 4 3 4 3 2 2 4" xfId="15096" xr:uid="{A7550846-AA9C-437F-A4CA-3E8595774139}"/>
    <cellStyle name="Comma 4 3 4 3 2 2 4 2" xfId="39672" xr:uid="{F3641A2B-B786-4134-BD4D-CFB8A0AFBD42}"/>
    <cellStyle name="Comma 4 3 4 3 2 2 5" xfId="27384" xr:uid="{E10217B0-592E-421E-82DE-1C56C96C2683}"/>
    <cellStyle name="Comma 4 3 4 3 2 3" xfId="4344" xr:uid="{706706DB-19BC-468A-B3CE-EE7F42042059}"/>
    <cellStyle name="Comma 4 3 4 3 2 3 2" xfId="10488" xr:uid="{3B2B1957-6A9C-4FD6-87A9-0C7F0F0A1752}"/>
    <cellStyle name="Comma 4 3 4 3 2 3 2 2" xfId="22776" xr:uid="{13FEAB38-C6A7-4CB3-AACE-12C425C48444}"/>
    <cellStyle name="Comma 4 3 4 3 2 3 2 2 2" xfId="47352" xr:uid="{4D6702EF-1428-4B84-8902-640C65533A1A}"/>
    <cellStyle name="Comma 4 3 4 3 2 3 2 3" xfId="35064" xr:uid="{AAF35D0E-21E6-4C2B-B9CC-9F5853BBF360}"/>
    <cellStyle name="Comma 4 3 4 3 2 3 3" xfId="16632" xr:uid="{84D02F36-0B5B-43F0-BA99-0F51557919D8}"/>
    <cellStyle name="Comma 4 3 4 3 2 3 3 2" xfId="41208" xr:uid="{215CDECE-5CCC-493C-9537-C7A7BC56B050}"/>
    <cellStyle name="Comma 4 3 4 3 2 3 4" xfId="28920" xr:uid="{2736CB8E-056C-4CDE-BAC3-9B32510F62B0}"/>
    <cellStyle name="Comma 4 3 4 3 2 4" xfId="7416" xr:uid="{B9D88EF6-2919-40AC-9332-C4CBBBA9555A}"/>
    <cellStyle name="Comma 4 3 4 3 2 4 2" xfId="19704" xr:uid="{36A3C40D-D5B5-4263-918F-33290B71D1F0}"/>
    <cellStyle name="Comma 4 3 4 3 2 4 2 2" xfId="44280" xr:uid="{02B6417B-1F6F-411F-8A34-EFD034FA30A3}"/>
    <cellStyle name="Comma 4 3 4 3 2 4 3" xfId="31992" xr:uid="{BB6AE18A-7460-46A9-8F3A-D2CA4B964710}"/>
    <cellStyle name="Comma 4 3 4 3 2 5" xfId="13560" xr:uid="{EA5FA993-10E8-4311-8714-129ACE62AD92}"/>
    <cellStyle name="Comma 4 3 4 3 2 5 2" xfId="38136" xr:uid="{D7E8A892-D012-402F-B835-725CAE76494D}"/>
    <cellStyle name="Comma 4 3 4 3 2 6" xfId="25848" xr:uid="{CBEBCCEF-0B65-4471-B777-8B9010B39061}"/>
    <cellStyle name="Comma 4 3 4 3 3" xfId="2040" xr:uid="{C49C0F44-FBE4-4E4A-B19A-1B63116A2B88}"/>
    <cellStyle name="Comma 4 3 4 3 3 2" xfId="5112" xr:uid="{056D0E62-DA40-40BC-8FC9-1215F2AE1E21}"/>
    <cellStyle name="Comma 4 3 4 3 3 2 2" xfId="11256" xr:uid="{F2C289C0-E31B-41D1-B6CF-F0A6200948EC}"/>
    <cellStyle name="Comma 4 3 4 3 3 2 2 2" xfId="23544" xr:uid="{01186D25-559F-43E4-A3E4-A3339C6D3099}"/>
    <cellStyle name="Comma 4 3 4 3 3 2 2 2 2" xfId="48120" xr:uid="{17304741-A632-4292-9C30-85122B1081B3}"/>
    <cellStyle name="Comma 4 3 4 3 3 2 2 3" xfId="35832" xr:uid="{FD571614-3DBF-45CB-AF65-B6F0524C167E}"/>
    <cellStyle name="Comma 4 3 4 3 3 2 3" xfId="17400" xr:uid="{92EBC414-2017-417F-975E-7AD71658E249}"/>
    <cellStyle name="Comma 4 3 4 3 3 2 3 2" xfId="41976" xr:uid="{7180B0EC-5DDD-439C-885D-310A76DC6D8C}"/>
    <cellStyle name="Comma 4 3 4 3 3 2 4" xfId="29688" xr:uid="{967F6EEF-14CD-48D9-BD22-BC7C40BAF48D}"/>
    <cellStyle name="Comma 4 3 4 3 3 3" xfId="8184" xr:uid="{7A9845A6-59E3-4BA5-AB37-A51F34C52649}"/>
    <cellStyle name="Comma 4 3 4 3 3 3 2" xfId="20472" xr:uid="{5265E167-C0C2-40D4-8821-73A6E2B512AF}"/>
    <cellStyle name="Comma 4 3 4 3 3 3 2 2" xfId="45048" xr:uid="{949CBC82-1981-4265-AA9D-895406641E60}"/>
    <cellStyle name="Comma 4 3 4 3 3 3 3" xfId="32760" xr:uid="{B81D5889-5783-420D-9FB2-76BAD4F0D462}"/>
    <cellStyle name="Comma 4 3 4 3 3 4" xfId="14328" xr:uid="{727ECB2E-A6DB-4066-9A96-CA7B59CD2D91}"/>
    <cellStyle name="Comma 4 3 4 3 3 4 2" xfId="38904" xr:uid="{9BCDD9E6-7349-4D9D-AD4C-BBB86C52ED94}"/>
    <cellStyle name="Comma 4 3 4 3 3 5" xfId="26616" xr:uid="{6EBEDC49-9698-465A-8C4B-BCBDCF630BF9}"/>
    <cellStyle name="Comma 4 3 4 3 4" xfId="3576" xr:uid="{F4E85F5C-4DDA-4056-B103-2595C6514D43}"/>
    <cellStyle name="Comma 4 3 4 3 4 2" xfId="9720" xr:uid="{4F29E394-54A1-4254-94FC-91FBE84CEF10}"/>
    <cellStyle name="Comma 4 3 4 3 4 2 2" xfId="22008" xr:uid="{BDB7729F-DFB2-4B3D-8F76-95CFE7B64188}"/>
    <cellStyle name="Comma 4 3 4 3 4 2 2 2" xfId="46584" xr:uid="{C0722715-341B-4C0D-942D-3B6D0F6D66EE}"/>
    <cellStyle name="Comma 4 3 4 3 4 2 3" xfId="34296" xr:uid="{7DF0D0C6-7052-4BA1-B772-6F3E5F9D7E54}"/>
    <cellStyle name="Comma 4 3 4 3 4 3" xfId="15864" xr:uid="{011ED477-5D59-4137-A19A-CB1CC80D11BE}"/>
    <cellStyle name="Comma 4 3 4 3 4 3 2" xfId="40440" xr:uid="{79577A7F-E1AD-48F9-8750-5E34AFC7BB12}"/>
    <cellStyle name="Comma 4 3 4 3 4 4" xfId="28152" xr:uid="{BF8F4EE3-32FF-4F05-8BBC-BBF8521538D3}"/>
    <cellStyle name="Comma 4 3 4 3 5" xfId="6648" xr:uid="{9DC57D31-7086-41E5-ADF5-0D8E81AB5781}"/>
    <cellStyle name="Comma 4 3 4 3 5 2" xfId="18936" xr:uid="{C6062303-62E7-4197-B909-51352EA80AC5}"/>
    <cellStyle name="Comma 4 3 4 3 5 2 2" xfId="43512" xr:uid="{F724D101-3FBE-4A32-BC6D-13558A315F5F}"/>
    <cellStyle name="Comma 4 3 4 3 5 3" xfId="31224" xr:uid="{E9F7311F-43A7-4974-A09A-9FB9FC8FEC85}"/>
    <cellStyle name="Comma 4 3 4 3 6" xfId="12792" xr:uid="{1D7D1830-A658-462B-A39C-41C238BF242E}"/>
    <cellStyle name="Comma 4 3 4 3 6 2" xfId="37368" xr:uid="{945ADB7E-C59F-427E-A148-79088CE82EB8}"/>
    <cellStyle name="Comma 4 3 4 3 7" xfId="25080" xr:uid="{567657AB-B93F-4FFA-85A1-F1D59E17CC9D}"/>
    <cellStyle name="Comma 4 3 4 4" xfId="888" xr:uid="{E3B1CDC2-DBF5-4E10-9F4F-07C5907A26F2}"/>
    <cellStyle name="Comma 4 3 4 4 2" xfId="2424" xr:uid="{7CAF61E1-5C9D-4974-8BB9-66CB20E4A21F}"/>
    <cellStyle name="Comma 4 3 4 4 2 2" xfId="5496" xr:uid="{CDDA6003-3C11-45DA-BDD6-D9817D6EC28F}"/>
    <cellStyle name="Comma 4 3 4 4 2 2 2" xfId="11640" xr:uid="{2EEADA54-BFEC-4DDB-A80D-FB84ED5EB4DC}"/>
    <cellStyle name="Comma 4 3 4 4 2 2 2 2" xfId="23928" xr:uid="{5E11C6E1-103B-4058-88AC-8F3FBF8063FD}"/>
    <cellStyle name="Comma 4 3 4 4 2 2 2 2 2" xfId="48504" xr:uid="{944B532D-A1F5-4F55-8546-37D828ED8711}"/>
    <cellStyle name="Comma 4 3 4 4 2 2 2 3" xfId="36216" xr:uid="{58D1B7BE-B04D-4925-9E71-A2544F24F34D}"/>
    <cellStyle name="Comma 4 3 4 4 2 2 3" xfId="17784" xr:uid="{926F2CBA-E05E-4437-98C8-3395B539DF6C}"/>
    <cellStyle name="Comma 4 3 4 4 2 2 3 2" xfId="42360" xr:uid="{FECE3ACC-C2EA-4277-BF05-200918FFE946}"/>
    <cellStyle name="Comma 4 3 4 4 2 2 4" xfId="30072" xr:uid="{B82D3A6B-2F13-4151-ACF7-FFD4D4C7761E}"/>
    <cellStyle name="Comma 4 3 4 4 2 3" xfId="8568" xr:uid="{3145090E-3928-4657-B6AC-6E6A51F87E64}"/>
    <cellStyle name="Comma 4 3 4 4 2 3 2" xfId="20856" xr:uid="{60FE6B11-DD76-4849-B007-8785D9376F6B}"/>
    <cellStyle name="Comma 4 3 4 4 2 3 2 2" xfId="45432" xr:uid="{522B0EBD-8B1C-40D5-B4EF-C48F6CE9947D}"/>
    <cellStyle name="Comma 4 3 4 4 2 3 3" xfId="33144" xr:uid="{830FEB04-3EC5-49E6-88BA-29AEAF626E9B}"/>
    <cellStyle name="Comma 4 3 4 4 2 4" xfId="14712" xr:uid="{02C248A6-67CC-4CBD-BB59-916F45601D17}"/>
    <cellStyle name="Comma 4 3 4 4 2 4 2" xfId="39288" xr:uid="{B023C0E2-DC05-4A03-8F63-8715B4AC7A98}"/>
    <cellStyle name="Comma 4 3 4 4 2 5" xfId="27000" xr:uid="{66875D5F-14B8-4BD2-8DDA-AD4DC23BED1B}"/>
    <cellStyle name="Comma 4 3 4 4 3" xfId="3960" xr:uid="{6013892B-2BB0-40B4-B221-71C7FE6D23EE}"/>
    <cellStyle name="Comma 4 3 4 4 3 2" xfId="10104" xr:uid="{DE66873E-F678-4782-88CA-9AA8F062D004}"/>
    <cellStyle name="Comma 4 3 4 4 3 2 2" xfId="22392" xr:uid="{04CB3E3F-B8CA-44C6-9442-520D71164AE8}"/>
    <cellStyle name="Comma 4 3 4 4 3 2 2 2" xfId="46968" xr:uid="{B4E1B4BC-27E9-47B8-829F-317ABEAC690B}"/>
    <cellStyle name="Comma 4 3 4 4 3 2 3" xfId="34680" xr:uid="{718F847B-0257-4860-9F47-AD5CA488E3C7}"/>
    <cellStyle name="Comma 4 3 4 4 3 3" xfId="16248" xr:uid="{1120EA05-1F02-4E56-8032-C93476126FCF}"/>
    <cellStyle name="Comma 4 3 4 4 3 3 2" xfId="40824" xr:uid="{2AF59B29-45B3-4876-BE8E-B3D6B7E259B8}"/>
    <cellStyle name="Comma 4 3 4 4 3 4" xfId="28536" xr:uid="{E7E906CE-F102-47AE-A96C-F689DD846D28}"/>
    <cellStyle name="Comma 4 3 4 4 4" xfId="7032" xr:uid="{625CF844-9F46-4615-898A-4E27946E49D8}"/>
    <cellStyle name="Comma 4 3 4 4 4 2" xfId="19320" xr:uid="{2F7AB414-694E-4C07-9FDC-57C1A346BA4B}"/>
    <cellStyle name="Comma 4 3 4 4 4 2 2" xfId="43896" xr:uid="{C20D50AF-9D7B-4C45-8F29-84D2608B1446}"/>
    <cellStyle name="Comma 4 3 4 4 4 3" xfId="31608" xr:uid="{C1F7C1EA-5EEB-4D21-B7E0-DD071D53F5A9}"/>
    <cellStyle name="Comma 4 3 4 4 5" xfId="13176" xr:uid="{AB61E3BC-0922-4AF6-8D41-16C5EC3A0DF6}"/>
    <cellStyle name="Comma 4 3 4 4 5 2" xfId="37752" xr:uid="{74E09B9C-C683-4EDE-8EC5-4EE8185135DD}"/>
    <cellStyle name="Comma 4 3 4 4 6" xfId="25464" xr:uid="{F3EB150A-41E3-47A8-9DA4-5FE5326CFCF6}"/>
    <cellStyle name="Comma 4 3 4 5" xfId="1656" xr:uid="{CED7415B-70DD-48B0-A356-6BBBC23963A1}"/>
    <cellStyle name="Comma 4 3 4 5 2" xfId="4728" xr:uid="{D8B9429C-C950-4C37-A57F-EDF9832CD6D2}"/>
    <cellStyle name="Comma 4 3 4 5 2 2" xfId="10872" xr:uid="{2876D895-D2ED-4C17-A718-1F2CAF0F6C87}"/>
    <cellStyle name="Comma 4 3 4 5 2 2 2" xfId="23160" xr:uid="{95B0C50E-41AE-4E6A-8A03-8B567E398B72}"/>
    <cellStyle name="Comma 4 3 4 5 2 2 2 2" xfId="47736" xr:uid="{88173FFB-2C97-4EFC-A368-E875CD008388}"/>
    <cellStyle name="Comma 4 3 4 5 2 2 3" xfId="35448" xr:uid="{D9619826-FF6B-4085-88EC-E7AE93102E22}"/>
    <cellStyle name="Comma 4 3 4 5 2 3" xfId="17016" xr:uid="{0644439D-23D3-437B-98B7-B68180AE267F}"/>
    <cellStyle name="Comma 4 3 4 5 2 3 2" xfId="41592" xr:uid="{9C6C753F-5023-488E-90A9-338282CEC00B}"/>
    <cellStyle name="Comma 4 3 4 5 2 4" xfId="29304" xr:uid="{A96AD252-6777-4A03-A03D-5E0F05E24F2E}"/>
    <cellStyle name="Comma 4 3 4 5 3" xfId="7800" xr:uid="{672A65B5-F871-433A-9585-D95542131239}"/>
    <cellStyle name="Comma 4 3 4 5 3 2" xfId="20088" xr:uid="{EFD8F507-03E7-4C35-B6A0-7288FC790AEF}"/>
    <cellStyle name="Comma 4 3 4 5 3 2 2" xfId="44664" xr:uid="{83BB60AB-CFC8-4D7D-BDBF-5EEF7E58A14A}"/>
    <cellStyle name="Comma 4 3 4 5 3 3" xfId="32376" xr:uid="{3646B734-9452-415F-BD31-E0763C387B52}"/>
    <cellStyle name="Comma 4 3 4 5 4" xfId="13944" xr:uid="{70BB2594-3ACA-4009-B019-6D640B390C5D}"/>
    <cellStyle name="Comma 4 3 4 5 4 2" xfId="38520" xr:uid="{DA5A37A4-D4F0-4482-83B7-00EB448D2A98}"/>
    <cellStyle name="Comma 4 3 4 5 5" xfId="26232" xr:uid="{2D74A27D-5804-4183-B659-BD67CBB4F82D}"/>
    <cellStyle name="Comma 4 3 4 6" xfId="3192" xr:uid="{8C750BF6-859A-4121-8567-8594C3A25FFF}"/>
    <cellStyle name="Comma 4 3 4 6 2" xfId="9336" xr:uid="{B410A0D0-B2B2-4BDE-B025-0DEAF37DF224}"/>
    <cellStyle name="Comma 4 3 4 6 2 2" xfId="21624" xr:uid="{EAD20F8E-166B-48C6-8016-1D79FBBD8D70}"/>
    <cellStyle name="Comma 4 3 4 6 2 2 2" xfId="46200" xr:uid="{FF19B0F9-5657-4F57-B4BE-20CCB48D95B7}"/>
    <cellStyle name="Comma 4 3 4 6 2 3" xfId="33912" xr:uid="{2774C9D2-E772-4CCC-9A85-37C8C33AB378}"/>
    <cellStyle name="Comma 4 3 4 6 3" xfId="15480" xr:uid="{383B4EF1-9EAC-4293-A182-1F9A25053C48}"/>
    <cellStyle name="Comma 4 3 4 6 3 2" xfId="40056" xr:uid="{1718642A-25E9-4905-BBA8-1D884A8B4853}"/>
    <cellStyle name="Comma 4 3 4 6 4" xfId="27768" xr:uid="{75F708B1-A040-4214-AB2D-883F355A5646}"/>
    <cellStyle name="Comma 4 3 4 7" xfId="6264" xr:uid="{F4C1CF44-0246-4A24-BE36-2EBB4F754F52}"/>
    <cellStyle name="Comma 4 3 4 7 2" xfId="18552" xr:uid="{20578F71-DBEE-4B32-80F7-073CBAA04414}"/>
    <cellStyle name="Comma 4 3 4 7 2 2" xfId="43128" xr:uid="{E14BACDD-3E86-4E7C-8622-F47767FDC3DA}"/>
    <cellStyle name="Comma 4 3 4 7 3" xfId="30840" xr:uid="{792FDAC4-4C24-40C5-A03B-FEE98364EE0A}"/>
    <cellStyle name="Comma 4 3 4 8" xfId="12408" xr:uid="{18A766CB-EF4B-4F53-9063-3604EC44A9AC}"/>
    <cellStyle name="Comma 4 3 4 8 2" xfId="36984" xr:uid="{6A992BBE-FC68-4992-BECE-673E068DDB0F}"/>
    <cellStyle name="Comma 4 3 4 9" xfId="24696" xr:uid="{F0772752-B516-4F40-9790-1CB22FA9D2AB}"/>
    <cellStyle name="Comma 4 3 5" xfId="216" xr:uid="{865C36B1-F247-41BE-8348-BA5530E10C6C}"/>
    <cellStyle name="Comma 4 3 5 2" xfId="600" xr:uid="{9F757FA5-2F74-4B27-B1AC-C9533289741A}"/>
    <cellStyle name="Comma 4 3 5 2 2" xfId="1368" xr:uid="{04DFE28C-0E57-46D6-ADE8-658BAC95E89E}"/>
    <cellStyle name="Comma 4 3 5 2 2 2" xfId="2904" xr:uid="{0B65CE66-D410-4B2D-823C-F563563AE8CB}"/>
    <cellStyle name="Comma 4 3 5 2 2 2 2" xfId="5976" xr:uid="{9BAFDD12-775B-462D-BCA8-90D7164469B8}"/>
    <cellStyle name="Comma 4 3 5 2 2 2 2 2" xfId="12120" xr:uid="{D63D5095-3F9C-4AC7-A1C4-E2005A1DD479}"/>
    <cellStyle name="Comma 4 3 5 2 2 2 2 2 2" xfId="24408" xr:uid="{DF2FCC8E-D604-45EF-B72C-6D6C70F1E70B}"/>
    <cellStyle name="Comma 4 3 5 2 2 2 2 2 2 2" xfId="48984" xr:uid="{9AE9C2A7-DE3F-4D5E-9DBE-1008150F63F1}"/>
    <cellStyle name="Comma 4 3 5 2 2 2 2 2 3" xfId="36696" xr:uid="{63C3A3E2-117D-4BF6-9BA1-EF1982ADFBC8}"/>
    <cellStyle name="Comma 4 3 5 2 2 2 2 3" xfId="18264" xr:uid="{5294926E-4EA3-4A58-B0A5-1A1247C68E40}"/>
    <cellStyle name="Comma 4 3 5 2 2 2 2 3 2" xfId="42840" xr:uid="{A7797B6A-3A36-4DA6-AC7D-90FE9EC2F452}"/>
    <cellStyle name="Comma 4 3 5 2 2 2 2 4" xfId="30552" xr:uid="{2C50E9D7-68E7-43CB-84FB-46CEA6F2F5D1}"/>
    <cellStyle name="Comma 4 3 5 2 2 2 3" xfId="9048" xr:uid="{8510BE29-A470-4DEA-AACA-DE4BF69CF878}"/>
    <cellStyle name="Comma 4 3 5 2 2 2 3 2" xfId="21336" xr:uid="{4C562C74-8BB6-48C3-89B0-E1B641A08241}"/>
    <cellStyle name="Comma 4 3 5 2 2 2 3 2 2" xfId="45912" xr:uid="{14ADE227-8E15-4C3F-92C7-519B62BFF1B0}"/>
    <cellStyle name="Comma 4 3 5 2 2 2 3 3" xfId="33624" xr:uid="{29899017-B0FA-44AF-9667-42DA18DD6FD0}"/>
    <cellStyle name="Comma 4 3 5 2 2 2 4" xfId="15192" xr:uid="{E1E7D3F7-1A54-4152-8F23-9EE7C13C0D9E}"/>
    <cellStyle name="Comma 4 3 5 2 2 2 4 2" xfId="39768" xr:uid="{3424D4C7-449B-4BB0-9225-5C70999308EA}"/>
    <cellStyle name="Comma 4 3 5 2 2 2 5" xfId="27480" xr:uid="{C93C8DBE-E5B8-44BF-B747-536D4F813E71}"/>
    <cellStyle name="Comma 4 3 5 2 2 3" xfId="4440" xr:uid="{6DBFE2D1-0DD5-4AD2-A7F4-11DB1DF3CBF4}"/>
    <cellStyle name="Comma 4 3 5 2 2 3 2" xfId="10584" xr:uid="{DF5C8983-B1E4-4FA0-BF99-AEE832F05BE1}"/>
    <cellStyle name="Comma 4 3 5 2 2 3 2 2" xfId="22872" xr:uid="{27040D97-C3FB-408A-8B04-5ACD82E0A154}"/>
    <cellStyle name="Comma 4 3 5 2 2 3 2 2 2" xfId="47448" xr:uid="{FA31A486-D7AB-436A-85C4-01DFA7B8686A}"/>
    <cellStyle name="Comma 4 3 5 2 2 3 2 3" xfId="35160" xr:uid="{CB520DA6-221A-43A2-80A4-AD8C93E2E844}"/>
    <cellStyle name="Comma 4 3 5 2 2 3 3" xfId="16728" xr:uid="{D6145614-9271-4842-9A9D-4039FEBFAA25}"/>
    <cellStyle name="Comma 4 3 5 2 2 3 3 2" xfId="41304" xr:uid="{D21952CC-221B-4E68-B99B-65948289FB8B}"/>
    <cellStyle name="Comma 4 3 5 2 2 3 4" xfId="29016" xr:uid="{13EF43A5-4556-4607-9A4B-92E4FE666870}"/>
    <cellStyle name="Comma 4 3 5 2 2 4" xfId="7512" xr:uid="{AAA654B2-969C-451F-8439-E01DA7008B7D}"/>
    <cellStyle name="Comma 4 3 5 2 2 4 2" xfId="19800" xr:uid="{79DD97E5-0466-4B60-ADBE-BBEC993DA69B}"/>
    <cellStyle name="Comma 4 3 5 2 2 4 2 2" xfId="44376" xr:uid="{15DD4EEF-0612-466F-B283-77CCAF6CCB24}"/>
    <cellStyle name="Comma 4 3 5 2 2 4 3" xfId="32088" xr:uid="{5F14B65F-5079-4931-AEEC-EFA8FE71F1DA}"/>
    <cellStyle name="Comma 4 3 5 2 2 5" xfId="13656" xr:uid="{7D1EC08B-BFDC-45A4-BF9A-247374B21915}"/>
    <cellStyle name="Comma 4 3 5 2 2 5 2" xfId="38232" xr:uid="{1337153D-25EC-48FA-8C7F-81477318868F}"/>
    <cellStyle name="Comma 4 3 5 2 2 6" xfId="25944" xr:uid="{18DC538B-8ECB-41C5-8F20-D724B4F14E15}"/>
    <cellStyle name="Comma 4 3 5 2 3" xfId="2136" xr:uid="{9C88AE08-DA2B-4BA4-9F8D-8A15265BBA2C}"/>
    <cellStyle name="Comma 4 3 5 2 3 2" xfId="5208" xr:uid="{1F7ABCA6-7F29-4EFA-A8BE-4092B3485E06}"/>
    <cellStyle name="Comma 4 3 5 2 3 2 2" xfId="11352" xr:uid="{1A6B16F2-AF51-4FA0-915B-74BF3102B182}"/>
    <cellStyle name="Comma 4 3 5 2 3 2 2 2" xfId="23640" xr:uid="{25A1F51F-ED2A-4676-BA55-FCB5B0667B3D}"/>
    <cellStyle name="Comma 4 3 5 2 3 2 2 2 2" xfId="48216" xr:uid="{5867A5DD-DAB3-450A-B61B-3ACEFBA66EF4}"/>
    <cellStyle name="Comma 4 3 5 2 3 2 2 3" xfId="35928" xr:uid="{C21E0574-4A04-45EB-950D-1CD8C927D4EC}"/>
    <cellStyle name="Comma 4 3 5 2 3 2 3" xfId="17496" xr:uid="{F4E85532-E5C7-42E3-9631-AF299A7C5FA9}"/>
    <cellStyle name="Comma 4 3 5 2 3 2 3 2" xfId="42072" xr:uid="{D29E3EB3-9972-4161-B2CC-E290E2DC3BB7}"/>
    <cellStyle name="Comma 4 3 5 2 3 2 4" xfId="29784" xr:uid="{A734BD13-6D75-4D55-B5E5-5AA5AA5EAAD4}"/>
    <cellStyle name="Comma 4 3 5 2 3 3" xfId="8280" xr:uid="{036E160A-A7CF-47E7-B5F1-CC8CFAFA9D7A}"/>
    <cellStyle name="Comma 4 3 5 2 3 3 2" xfId="20568" xr:uid="{BB7852B5-68B3-4029-9CA7-05716BA44054}"/>
    <cellStyle name="Comma 4 3 5 2 3 3 2 2" xfId="45144" xr:uid="{CC7858A0-E1F0-46F7-BBF2-ABBD48676592}"/>
    <cellStyle name="Comma 4 3 5 2 3 3 3" xfId="32856" xr:uid="{1DA1EF74-22D6-4CAD-920F-9FAAF5F0682F}"/>
    <cellStyle name="Comma 4 3 5 2 3 4" xfId="14424" xr:uid="{4F44332D-C4F7-45C4-9EBD-4C64883A226B}"/>
    <cellStyle name="Comma 4 3 5 2 3 4 2" xfId="39000" xr:uid="{4F67FB14-108A-4377-9140-64B822498576}"/>
    <cellStyle name="Comma 4 3 5 2 3 5" xfId="26712" xr:uid="{B85E3664-73C8-4807-B7DC-D03A11692024}"/>
    <cellStyle name="Comma 4 3 5 2 4" xfId="3672" xr:uid="{6C7BE672-F46E-4183-8A97-A19B0217A533}"/>
    <cellStyle name="Comma 4 3 5 2 4 2" xfId="9816" xr:uid="{A9011785-7565-4276-A5BF-E221F86E653B}"/>
    <cellStyle name="Comma 4 3 5 2 4 2 2" xfId="22104" xr:uid="{EE7E6EE0-7DA5-45DE-A7A9-99B9D95B8FB1}"/>
    <cellStyle name="Comma 4 3 5 2 4 2 2 2" xfId="46680" xr:uid="{EE1B9FDB-CDE4-45FC-A734-9A10EC9DA2AB}"/>
    <cellStyle name="Comma 4 3 5 2 4 2 3" xfId="34392" xr:uid="{8068CBF6-93B3-4172-90F6-503111330490}"/>
    <cellStyle name="Comma 4 3 5 2 4 3" xfId="15960" xr:uid="{5F21C6C3-6217-4AE6-9477-71A4C82D0761}"/>
    <cellStyle name="Comma 4 3 5 2 4 3 2" xfId="40536" xr:uid="{34386BF4-91AD-4C03-8D71-2D23C3032155}"/>
    <cellStyle name="Comma 4 3 5 2 4 4" xfId="28248" xr:uid="{66815D4C-F3D5-4178-A11D-8B832D51E5E9}"/>
    <cellStyle name="Comma 4 3 5 2 5" xfId="6744" xr:uid="{82F462E1-C26A-4955-AD23-1397A5917D7F}"/>
    <cellStyle name="Comma 4 3 5 2 5 2" xfId="19032" xr:uid="{E527960C-3D46-491A-B314-6B84BCBB3F53}"/>
    <cellStyle name="Comma 4 3 5 2 5 2 2" xfId="43608" xr:uid="{AEEBE592-A25F-40FD-BFA4-9E950F68D74A}"/>
    <cellStyle name="Comma 4 3 5 2 5 3" xfId="31320" xr:uid="{112633A5-94F7-4C8F-BA33-C3E1330A5255}"/>
    <cellStyle name="Comma 4 3 5 2 6" xfId="12888" xr:uid="{7709A07E-C31D-4E76-A300-9879E25D7BDE}"/>
    <cellStyle name="Comma 4 3 5 2 6 2" xfId="37464" xr:uid="{24DA0EE7-E0C1-4645-9B8C-746754985BBC}"/>
    <cellStyle name="Comma 4 3 5 2 7" xfId="25176" xr:uid="{352A50D7-14B1-4C60-912A-3C346018FE4D}"/>
    <cellStyle name="Comma 4 3 5 3" xfId="984" xr:uid="{35A5A39D-4A8D-4BDA-AE93-5392CA68A094}"/>
    <cellStyle name="Comma 4 3 5 3 2" xfId="2520" xr:uid="{169711E9-5DDB-4663-838F-B0FA8766AE52}"/>
    <cellStyle name="Comma 4 3 5 3 2 2" xfId="5592" xr:uid="{C7BB83A5-FFF4-4DB6-BF7D-699FB3C7FB59}"/>
    <cellStyle name="Comma 4 3 5 3 2 2 2" xfId="11736" xr:uid="{284F61D1-F829-4B65-8544-21BF1C911376}"/>
    <cellStyle name="Comma 4 3 5 3 2 2 2 2" xfId="24024" xr:uid="{7A82FA6D-B8FC-4C17-B1E1-30FFB7F26367}"/>
    <cellStyle name="Comma 4 3 5 3 2 2 2 2 2" xfId="48600" xr:uid="{7F46E9B9-0211-4D95-9253-DEDEBAF848A7}"/>
    <cellStyle name="Comma 4 3 5 3 2 2 2 3" xfId="36312" xr:uid="{A55BD4F9-EEDB-4A7B-BD51-9DFCA72E3ED9}"/>
    <cellStyle name="Comma 4 3 5 3 2 2 3" xfId="17880" xr:uid="{5407CA43-405D-46B5-A13A-2C37DEFF8BB0}"/>
    <cellStyle name="Comma 4 3 5 3 2 2 3 2" xfId="42456" xr:uid="{7AADD35C-50E3-467E-9B4C-84DE20710169}"/>
    <cellStyle name="Comma 4 3 5 3 2 2 4" xfId="30168" xr:uid="{C02EBA87-6C0A-4DFD-A81D-1F3B49435F36}"/>
    <cellStyle name="Comma 4 3 5 3 2 3" xfId="8664" xr:uid="{69638D70-6E42-47CB-9FC3-8F88E70E1D85}"/>
    <cellStyle name="Comma 4 3 5 3 2 3 2" xfId="20952" xr:uid="{E456AC5C-47F8-43B7-9E6A-DBDB99BAA222}"/>
    <cellStyle name="Comma 4 3 5 3 2 3 2 2" xfId="45528" xr:uid="{B714A27E-A812-4DEF-A3F1-89FB6EF8DA1F}"/>
    <cellStyle name="Comma 4 3 5 3 2 3 3" xfId="33240" xr:uid="{0FE0040C-FDCA-4C79-9E0C-AF17994CB6C2}"/>
    <cellStyle name="Comma 4 3 5 3 2 4" xfId="14808" xr:uid="{0CCAE6DF-5D35-416F-AC3F-6A2BEA5AFA40}"/>
    <cellStyle name="Comma 4 3 5 3 2 4 2" xfId="39384" xr:uid="{C0AF8FEF-7996-4F8A-A99A-DAB8D026E2ED}"/>
    <cellStyle name="Comma 4 3 5 3 2 5" xfId="27096" xr:uid="{507762FD-E927-4972-ADBE-E7A49C0993CE}"/>
    <cellStyle name="Comma 4 3 5 3 3" xfId="4056" xr:uid="{31539399-3952-4200-A4A2-B118FE1B4BC3}"/>
    <cellStyle name="Comma 4 3 5 3 3 2" xfId="10200" xr:uid="{6B4E7578-7689-4B5B-B614-773F18894ACF}"/>
    <cellStyle name="Comma 4 3 5 3 3 2 2" xfId="22488" xr:uid="{F9DFD3CA-0B8F-4364-87B3-F91A5C84FC6B}"/>
    <cellStyle name="Comma 4 3 5 3 3 2 2 2" xfId="47064" xr:uid="{79C62C1A-FDC0-4DB1-B26A-9854B7806F3C}"/>
    <cellStyle name="Comma 4 3 5 3 3 2 3" xfId="34776" xr:uid="{F56760F7-1C99-4B58-B594-E947751CD08C}"/>
    <cellStyle name="Comma 4 3 5 3 3 3" xfId="16344" xr:uid="{7A81B4FC-7DAE-4781-8074-847DCA34F1A2}"/>
    <cellStyle name="Comma 4 3 5 3 3 3 2" xfId="40920" xr:uid="{F0EB5010-A3BF-4E56-87DC-7A24AF86B961}"/>
    <cellStyle name="Comma 4 3 5 3 3 4" xfId="28632" xr:uid="{7E04DAC4-DA60-494A-91D5-00E064ABEDEB}"/>
    <cellStyle name="Comma 4 3 5 3 4" xfId="7128" xr:uid="{BB2F78D8-0EDF-440C-9E8F-E06F862AA1C6}"/>
    <cellStyle name="Comma 4 3 5 3 4 2" xfId="19416" xr:uid="{DD0D8EAD-54E1-418B-89F2-F5319995705C}"/>
    <cellStyle name="Comma 4 3 5 3 4 2 2" xfId="43992" xr:uid="{FBC3EF76-B9CA-4259-BE68-D465E83188EC}"/>
    <cellStyle name="Comma 4 3 5 3 4 3" xfId="31704" xr:uid="{A4EE1EF1-5C92-4FE7-872D-52524E2F1656}"/>
    <cellStyle name="Comma 4 3 5 3 5" xfId="13272" xr:uid="{B6D96C43-447F-4C67-9F33-690D13CA8316}"/>
    <cellStyle name="Comma 4 3 5 3 5 2" xfId="37848" xr:uid="{81E92C18-C3E0-46A8-A9DB-695610CD5B92}"/>
    <cellStyle name="Comma 4 3 5 3 6" xfId="25560" xr:uid="{1EF4F3E8-A061-436D-85D8-A8E8E2709465}"/>
    <cellStyle name="Comma 4 3 5 4" xfId="1752" xr:uid="{457654E9-8975-45E7-B988-207F62615445}"/>
    <cellStyle name="Comma 4 3 5 4 2" xfId="4824" xr:uid="{9699A1AE-7B95-4EF6-B4A9-59388CC51E2B}"/>
    <cellStyle name="Comma 4 3 5 4 2 2" xfId="10968" xr:uid="{5E29F8F2-736C-43C6-80B0-520E6F0C9F3A}"/>
    <cellStyle name="Comma 4 3 5 4 2 2 2" xfId="23256" xr:uid="{67469684-FEA9-403B-95F7-C341F48FB9CA}"/>
    <cellStyle name="Comma 4 3 5 4 2 2 2 2" xfId="47832" xr:uid="{92EF9751-4110-4F59-8269-C5198E877FF2}"/>
    <cellStyle name="Comma 4 3 5 4 2 2 3" xfId="35544" xr:uid="{61B30B7E-3966-4F4C-87E3-E1D36C244304}"/>
    <cellStyle name="Comma 4 3 5 4 2 3" xfId="17112" xr:uid="{1E400686-35C3-4933-BE39-6065649021F2}"/>
    <cellStyle name="Comma 4 3 5 4 2 3 2" xfId="41688" xr:uid="{29499A8D-E850-4BB5-9900-FBB7F8539C49}"/>
    <cellStyle name="Comma 4 3 5 4 2 4" xfId="29400" xr:uid="{223C486A-24FF-47A4-982E-AF7B032AE0A4}"/>
    <cellStyle name="Comma 4 3 5 4 3" xfId="7896" xr:uid="{5F2EAD53-31CB-4EED-80DF-74CCD9909108}"/>
    <cellStyle name="Comma 4 3 5 4 3 2" xfId="20184" xr:uid="{35FD7CE5-5A63-4822-8DDB-D16A64600259}"/>
    <cellStyle name="Comma 4 3 5 4 3 2 2" xfId="44760" xr:uid="{AFE2F450-8C3A-44D6-8D6D-523122E1582D}"/>
    <cellStyle name="Comma 4 3 5 4 3 3" xfId="32472" xr:uid="{8CEBC512-4661-461E-8A5E-2BE25F9277D3}"/>
    <cellStyle name="Comma 4 3 5 4 4" xfId="14040" xr:uid="{EB0B8D77-D2CE-4BF2-BFBC-598F51128E3F}"/>
    <cellStyle name="Comma 4 3 5 4 4 2" xfId="38616" xr:uid="{B49BA9C1-74EF-4D61-8B63-3AAE434AC310}"/>
    <cellStyle name="Comma 4 3 5 4 5" xfId="26328" xr:uid="{91808631-43E3-4C6F-A60E-601429FC144C}"/>
    <cellStyle name="Comma 4 3 5 5" xfId="3288" xr:uid="{DD89FEED-9DED-4C15-AC93-252691EC4677}"/>
    <cellStyle name="Comma 4 3 5 5 2" xfId="9432" xr:uid="{AD66D4AD-20D6-4F88-B130-10E18383A63B}"/>
    <cellStyle name="Comma 4 3 5 5 2 2" xfId="21720" xr:uid="{8C623840-3586-4FB4-A3D7-BE061E168DE2}"/>
    <cellStyle name="Comma 4 3 5 5 2 2 2" xfId="46296" xr:uid="{5D367B86-4A4F-4CF1-B8C6-B550E0DF8986}"/>
    <cellStyle name="Comma 4 3 5 5 2 3" xfId="34008" xr:uid="{4FCFB2D0-1E21-4B7E-85EB-9EBFC5775568}"/>
    <cellStyle name="Comma 4 3 5 5 3" xfId="15576" xr:uid="{35738CD9-7906-4D20-9C26-1F948E874780}"/>
    <cellStyle name="Comma 4 3 5 5 3 2" xfId="40152" xr:uid="{44EA9F8C-1CA3-4ED8-BE87-B1D99270B128}"/>
    <cellStyle name="Comma 4 3 5 5 4" xfId="27864" xr:uid="{15ED77DA-6327-4F6A-A4B0-4B1E3A25B193}"/>
    <cellStyle name="Comma 4 3 5 6" xfId="6360" xr:uid="{301B9874-F345-461A-A7E1-0D1408DE52EB}"/>
    <cellStyle name="Comma 4 3 5 6 2" xfId="18648" xr:uid="{6243B0F5-D3BB-46BE-8487-FFC2E39DCE88}"/>
    <cellStyle name="Comma 4 3 5 6 2 2" xfId="43224" xr:uid="{06E5978C-7125-46A0-99EE-730BA627F963}"/>
    <cellStyle name="Comma 4 3 5 6 3" xfId="30936" xr:uid="{660000E4-A7F8-4F5E-BB28-75CE20BD847D}"/>
    <cellStyle name="Comma 4 3 5 7" xfId="12504" xr:uid="{4D1959F9-47C1-4DE9-9DDA-702F19A4DC51}"/>
    <cellStyle name="Comma 4 3 5 7 2" xfId="37080" xr:uid="{AC0AFFEB-64A0-43E8-86E3-F5B9920A36F9}"/>
    <cellStyle name="Comma 4 3 5 8" xfId="24792" xr:uid="{543A4747-86BC-4B0C-B122-FD2F262DDACB}"/>
    <cellStyle name="Comma 4 3 6" xfId="408" xr:uid="{1A04014B-8941-4A5C-8657-BAA1970F5A66}"/>
    <cellStyle name="Comma 4 3 6 2" xfId="1176" xr:uid="{477C1C1F-BF6E-4FDD-BEBB-833C29C4699D}"/>
    <cellStyle name="Comma 4 3 6 2 2" xfId="2712" xr:uid="{9BF3C953-7749-4473-9030-71E63BB3F125}"/>
    <cellStyle name="Comma 4 3 6 2 2 2" xfId="5784" xr:uid="{97A7B823-AEBA-4E01-A45D-A8B92E4D3D8E}"/>
    <cellStyle name="Comma 4 3 6 2 2 2 2" xfId="11928" xr:uid="{9BB6846D-C335-4C55-A3CA-8BBBA07D35EF}"/>
    <cellStyle name="Comma 4 3 6 2 2 2 2 2" xfId="24216" xr:uid="{D8B0FE08-492A-4595-A70F-6A283ACC624B}"/>
    <cellStyle name="Comma 4 3 6 2 2 2 2 2 2" xfId="48792" xr:uid="{4269A40B-1474-4D10-B0A2-1FB889D3645D}"/>
    <cellStyle name="Comma 4 3 6 2 2 2 2 3" xfId="36504" xr:uid="{78418DC0-1703-43E5-91B8-A536CDEF4D1D}"/>
    <cellStyle name="Comma 4 3 6 2 2 2 3" xfId="18072" xr:uid="{33AD1AF6-6A1E-4FDE-9CA4-55D216E96D90}"/>
    <cellStyle name="Comma 4 3 6 2 2 2 3 2" xfId="42648" xr:uid="{E6D0C8B8-08A7-4A7D-82FA-B09F09AADD69}"/>
    <cellStyle name="Comma 4 3 6 2 2 2 4" xfId="30360" xr:uid="{93CF3ABA-1B24-4C81-AA57-B6D06E05429A}"/>
    <cellStyle name="Comma 4 3 6 2 2 3" xfId="8856" xr:uid="{A3B59ADA-6736-4905-897B-7FCAE505805B}"/>
    <cellStyle name="Comma 4 3 6 2 2 3 2" xfId="21144" xr:uid="{B9493A0B-2697-4AE1-9819-DCBA00955603}"/>
    <cellStyle name="Comma 4 3 6 2 2 3 2 2" xfId="45720" xr:uid="{5FAAB2FD-4999-4C41-A7C2-01FC8D2455B0}"/>
    <cellStyle name="Comma 4 3 6 2 2 3 3" xfId="33432" xr:uid="{A4E7557E-2F71-4A7E-8C4B-BB2553CF654F}"/>
    <cellStyle name="Comma 4 3 6 2 2 4" xfId="15000" xr:uid="{CB0C2206-91F2-41C9-9BEF-8D82519A045A}"/>
    <cellStyle name="Comma 4 3 6 2 2 4 2" xfId="39576" xr:uid="{D61E834E-ABC9-42AB-B435-F00D19FE7414}"/>
    <cellStyle name="Comma 4 3 6 2 2 5" xfId="27288" xr:uid="{4813482A-CEE3-43CC-AEA8-7C91A9C95B2D}"/>
    <cellStyle name="Comma 4 3 6 2 3" xfId="4248" xr:uid="{AEC6FF5E-0589-4601-BD93-3A0231874877}"/>
    <cellStyle name="Comma 4 3 6 2 3 2" xfId="10392" xr:uid="{9553A4DC-648F-49CB-8774-CA02290ED15E}"/>
    <cellStyle name="Comma 4 3 6 2 3 2 2" xfId="22680" xr:uid="{A7DE9136-C1A0-4739-BF2F-6B82AC9C3C2A}"/>
    <cellStyle name="Comma 4 3 6 2 3 2 2 2" xfId="47256" xr:uid="{061DB3B0-1603-417C-AB4B-BB9CD6B8B253}"/>
    <cellStyle name="Comma 4 3 6 2 3 2 3" xfId="34968" xr:uid="{F1748365-BD2D-453C-A377-BCCA1BD5690B}"/>
    <cellStyle name="Comma 4 3 6 2 3 3" xfId="16536" xr:uid="{E36FDF00-B809-40D4-93E7-96B5731D4A52}"/>
    <cellStyle name="Comma 4 3 6 2 3 3 2" xfId="41112" xr:uid="{C0B331D5-EF9C-4B7B-8FC3-BDE3F7CE56D4}"/>
    <cellStyle name="Comma 4 3 6 2 3 4" xfId="28824" xr:uid="{F2F711B0-B51F-4508-8E8F-2DDC8D8B5EB6}"/>
    <cellStyle name="Comma 4 3 6 2 4" xfId="7320" xr:uid="{45985CF2-01C6-4E02-B16C-6E968D397030}"/>
    <cellStyle name="Comma 4 3 6 2 4 2" xfId="19608" xr:uid="{D3A5FC27-7D6A-473D-B0C4-0A90B8C06B5C}"/>
    <cellStyle name="Comma 4 3 6 2 4 2 2" xfId="44184" xr:uid="{05F74459-8A0B-4CC5-86AB-F2FB90C77F7F}"/>
    <cellStyle name="Comma 4 3 6 2 4 3" xfId="31896" xr:uid="{8CEEB5EA-7502-4898-9562-31B47242F856}"/>
    <cellStyle name="Comma 4 3 6 2 5" xfId="13464" xr:uid="{ADDDE54E-3F9C-4E56-A662-E1971BD4FC1C}"/>
    <cellStyle name="Comma 4 3 6 2 5 2" xfId="38040" xr:uid="{FB6C3B89-C7F1-47E5-8514-16E4A287DE9F}"/>
    <cellStyle name="Comma 4 3 6 2 6" xfId="25752" xr:uid="{3C5800E5-BDF9-41A5-8492-6E6850279B65}"/>
    <cellStyle name="Comma 4 3 6 3" xfId="1944" xr:uid="{32551864-EEB8-44CB-9FA0-A5C16A87B076}"/>
    <cellStyle name="Comma 4 3 6 3 2" xfId="5016" xr:uid="{D87FE801-E84E-4AD1-AFE0-3ECCB0790342}"/>
    <cellStyle name="Comma 4 3 6 3 2 2" xfId="11160" xr:uid="{5CA109F3-6E7D-4158-9D66-6DE82C8AC7F2}"/>
    <cellStyle name="Comma 4 3 6 3 2 2 2" xfId="23448" xr:uid="{8D1C624C-1E8D-4079-AE7E-5F2538E4EC17}"/>
    <cellStyle name="Comma 4 3 6 3 2 2 2 2" xfId="48024" xr:uid="{CDBC7082-8A01-41DE-A98D-08082E71A368}"/>
    <cellStyle name="Comma 4 3 6 3 2 2 3" xfId="35736" xr:uid="{1EEADCF0-0E4B-4FCB-AB7E-0987F8200566}"/>
    <cellStyle name="Comma 4 3 6 3 2 3" xfId="17304" xr:uid="{E8191B89-0CC1-4F51-8C8D-E3EE893ED735}"/>
    <cellStyle name="Comma 4 3 6 3 2 3 2" xfId="41880" xr:uid="{8D7E6A43-FC04-41F0-82EF-51BEC3676FF0}"/>
    <cellStyle name="Comma 4 3 6 3 2 4" xfId="29592" xr:uid="{C6D7A691-E75F-48E8-A6FD-26E5891EE602}"/>
    <cellStyle name="Comma 4 3 6 3 3" xfId="8088" xr:uid="{A99B681B-E034-41A8-BEF7-F513A3C7891D}"/>
    <cellStyle name="Comma 4 3 6 3 3 2" xfId="20376" xr:uid="{C1EBE486-F551-4DB2-BCCE-B0C642B0813D}"/>
    <cellStyle name="Comma 4 3 6 3 3 2 2" xfId="44952" xr:uid="{088493E8-9BF6-41DA-BC73-411C2F6A431F}"/>
    <cellStyle name="Comma 4 3 6 3 3 3" xfId="32664" xr:uid="{B35AD7D5-DAF5-442D-8A51-782A894C896B}"/>
    <cellStyle name="Comma 4 3 6 3 4" xfId="14232" xr:uid="{CD378BF3-16BA-407D-8953-D709213D5669}"/>
    <cellStyle name="Comma 4 3 6 3 4 2" xfId="38808" xr:uid="{3B2B7865-7095-4B44-834B-F1E35804E2C5}"/>
    <cellStyle name="Comma 4 3 6 3 5" xfId="26520" xr:uid="{0C86A8F9-A094-4547-8778-24A49BD00F6A}"/>
    <cellStyle name="Comma 4 3 6 4" xfId="3480" xr:uid="{975E493B-0690-45C0-A0B9-4E5AD85445BF}"/>
    <cellStyle name="Comma 4 3 6 4 2" xfId="9624" xr:uid="{4B965B86-ECED-41A1-A151-C19CF61B537A}"/>
    <cellStyle name="Comma 4 3 6 4 2 2" xfId="21912" xr:uid="{023B4C9E-E9F5-431B-8594-549BDC39E7A4}"/>
    <cellStyle name="Comma 4 3 6 4 2 2 2" xfId="46488" xr:uid="{7C07B479-7942-4AB4-AF4C-21FDB097E6F1}"/>
    <cellStyle name="Comma 4 3 6 4 2 3" xfId="34200" xr:uid="{10E9DC6C-9240-4243-9627-86F9F94A55E7}"/>
    <cellStyle name="Comma 4 3 6 4 3" xfId="15768" xr:uid="{CBCE6B3C-2744-42BB-B8B0-093BAE725E6F}"/>
    <cellStyle name="Comma 4 3 6 4 3 2" xfId="40344" xr:uid="{FE23FD5C-F7B0-4EDC-9203-41827FE56770}"/>
    <cellStyle name="Comma 4 3 6 4 4" xfId="28056" xr:uid="{7A252811-D268-49C4-93F8-DD91F2D7EFB1}"/>
    <cellStyle name="Comma 4 3 6 5" xfId="6552" xr:uid="{4419D613-8795-482C-B730-E13E34CC18EE}"/>
    <cellStyle name="Comma 4 3 6 5 2" xfId="18840" xr:uid="{E47A481D-3092-4D06-8627-F07263BE7AE2}"/>
    <cellStyle name="Comma 4 3 6 5 2 2" xfId="43416" xr:uid="{5216F6BC-AE8C-4CCD-9E8A-337457F29F88}"/>
    <cellStyle name="Comma 4 3 6 5 3" xfId="31128" xr:uid="{01316F30-4B81-47B1-BDCC-E66B5E90C9C5}"/>
    <cellStyle name="Comma 4 3 6 6" xfId="12696" xr:uid="{6145F3D2-40CB-4585-95EA-E90E66BC1783}"/>
    <cellStyle name="Comma 4 3 6 6 2" xfId="37272" xr:uid="{27E6481E-3446-4386-9F24-E9ECEB59DA26}"/>
    <cellStyle name="Comma 4 3 6 7" xfId="24984" xr:uid="{2D9FE36A-9B79-4F82-B0BC-943C3984C0D3}"/>
    <cellStyle name="Comma 4 3 7" xfId="792" xr:uid="{17C8E1E3-8277-404E-B7BC-F396B7C2DC8B}"/>
    <cellStyle name="Comma 4 3 7 2" xfId="2328" xr:uid="{86636FF7-CA78-47E0-A333-AC2000D14810}"/>
    <cellStyle name="Comma 4 3 7 2 2" xfId="5400" xr:uid="{66A1607D-BE74-454C-B33F-8600822BFA25}"/>
    <cellStyle name="Comma 4 3 7 2 2 2" xfId="11544" xr:uid="{09C26451-7FE0-4112-90ED-20CA0C691A45}"/>
    <cellStyle name="Comma 4 3 7 2 2 2 2" xfId="23832" xr:uid="{ED4A05AD-DBBA-4B81-9836-F563B2B2A732}"/>
    <cellStyle name="Comma 4 3 7 2 2 2 2 2" xfId="48408" xr:uid="{FEF634D3-1EA6-4BED-94B5-82B9B673863F}"/>
    <cellStyle name="Comma 4 3 7 2 2 2 3" xfId="36120" xr:uid="{99CFF1C4-88FD-476E-B74E-234C06B02785}"/>
    <cellStyle name="Comma 4 3 7 2 2 3" xfId="17688" xr:uid="{034DA63B-2550-4706-9375-8E86E4036B71}"/>
    <cellStyle name="Comma 4 3 7 2 2 3 2" xfId="42264" xr:uid="{FB73F208-8D72-474B-BCDA-DD51D0A8BBC7}"/>
    <cellStyle name="Comma 4 3 7 2 2 4" xfId="29976" xr:uid="{267DB010-060D-4D91-A252-D105F8DE13B8}"/>
    <cellStyle name="Comma 4 3 7 2 3" xfId="8472" xr:uid="{8C59C71D-F360-4258-8BF7-D12136C411AB}"/>
    <cellStyle name="Comma 4 3 7 2 3 2" xfId="20760" xr:uid="{0BA658A1-0EF5-47BB-8894-6F6C403C033C}"/>
    <cellStyle name="Comma 4 3 7 2 3 2 2" xfId="45336" xr:uid="{84C0007C-5989-46F2-8179-BF8406CEC939}"/>
    <cellStyle name="Comma 4 3 7 2 3 3" xfId="33048" xr:uid="{EC0AA1B6-D9B1-4EA1-8616-8E902F49A857}"/>
    <cellStyle name="Comma 4 3 7 2 4" xfId="14616" xr:uid="{317E751A-EAD6-4080-AB51-2A3C25BCA0D9}"/>
    <cellStyle name="Comma 4 3 7 2 4 2" xfId="39192" xr:uid="{F37664FB-0F29-4FEA-B1A1-2582493A0406}"/>
    <cellStyle name="Comma 4 3 7 2 5" xfId="26904" xr:uid="{D6CF473B-9130-441E-B269-F53A224085A7}"/>
    <cellStyle name="Comma 4 3 7 3" xfId="3864" xr:uid="{09CD2378-AB45-4533-8B83-4A20ECB80A91}"/>
    <cellStyle name="Comma 4 3 7 3 2" xfId="10008" xr:uid="{4A921BAF-8339-4573-AF2F-67A9A36C5360}"/>
    <cellStyle name="Comma 4 3 7 3 2 2" xfId="22296" xr:uid="{0C24D496-603E-4A8B-B78D-D4C77645C265}"/>
    <cellStyle name="Comma 4 3 7 3 2 2 2" xfId="46872" xr:uid="{634D2E0E-76D1-4BDC-BAB1-024FA2999143}"/>
    <cellStyle name="Comma 4 3 7 3 2 3" xfId="34584" xr:uid="{774E18D2-487E-48C3-B870-002AEC90B622}"/>
    <cellStyle name="Comma 4 3 7 3 3" xfId="16152" xr:uid="{351B488B-4082-4760-9B62-737D2AFA3237}"/>
    <cellStyle name="Comma 4 3 7 3 3 2" xfId="40728" xr:uid="{6B20D199-7AA9-4A47-B7F1-D2249D31A543}"/>
    <cellStyle name="Comma 4 3 7 3 4" xfId="28440" xr:uid="{2744EE5B-1CD6-4661-803F-BBEEE6112B91}"/>
    <cellStyle name="Comma 4 3 7 4" xfId="6936" xr:uid="{64316A00-4AF6-4F0A-BD40-838C563FD980}"/>
    <cellStyle name="Comma 4 3 7 4 2" xfId="19224" xr:uid="{6CA70D1B-EAB7-4186-915A-C576BE41A64F}"/>
    <cellStyle name="Comma 4 3 7 4 2 2" xfId="43800" xr:uid="{A2AB7A23-FC80-4039-B1F6-678CE37838AF}"/>
    <cellStyle name="Comma 4 3 7 4 3" xfId="31512" xr:uid="{D25E77DB-3FAB-488A-AA95-B2491191F3CB}"/>
    <cellStyle name="Comma 4 3 7 5" xfId="13080" xr:uid="{6BD90FBC-1297-488C-A7EE-A209A065A865}"/>
    <cellStyle name="Comma 4 3 7 5 2" xfId="37656" xr:uid="{4900181D-E963-4C6A-8899-925CCB648FA1}"/>
    <cellStyle name="Comma 4 3 7 6" xfId="25368" xr:uid="{7267AEC1-3C9A-42FF-84E1-382C7B64DD50}"/>
    <cellStyle name="Comma 4 3 8" xfId="1560" xr:uid="{F20ABAE3-52E5-45B0-935A-634765CAD396}"/>
    <cellStyle name="Comma 4 3 8 2" xfId="4632" xr:uid="{6CC79873-487A-472F-879A-BBC3666E8C16}"/>
    <cellStyle name="Comma 4 3 8 2 2" xfId="10776" xr:uid="{D96D001D-5E8F-4CD7-83D9-F11E73BFCA3D}"/>
    <cellStyle name="Comma 4 3 8 2 2 2" xfId="23064" xr:uid="{70A10B0B-E5AD-4C50-B0AD-AE53F5080E36}"/>
    <cellStyle name="Comma 4 3 8 2 2 2 2" xfId="47640" xr:uid="{4ED81CCE-F3F2-450F-B2D7-14262CE9E553}"/>
    <cellStyle name="Comma 4 3 8 2 2 3" xfId="35352" xr:uid="{CB3B646B-8D14-4799-8F29-C85311AAD54E}"/>
    <cellStyle name="Comma 4 3 8 2 3" xfId="16920" xr:uid="{1FFF7C15-9BF0-4F9D-A56E-F7B964BF2EAD}"/>
    <cellStyle name="Comma 4 3 8 2 3 2" xfId="41496" xr:uid="{B3BF3CD6-5263-49DC-844C-3CA4E8124E42}"/>
    <cellStyle name="Comma 4 3 8 2 4" xfId="29208" xr:uid="{23110BB3-E8B8-4FCA-BD7C-126114F9A6EE}"/>
    <cellStyle name="Comma 4 3 8 3" xfId="7704" xr:uid="{32EA1262-866F-4DAF-AF59-6929D86A148D}"/>
    <cellStyle name="Comma 4 3 8 3 2" xfId="19992" xr:uid="{2E860E1E-3791-4758-80C3-B9359295E871}"/>
    <cellStyle name="Comma 4 3 8 3 2 2" xfId="44568" xr:uid="{B11D2144-BA2F-4A64-A58F-4F2E67EC26DE}"/>
    <cellStyle name="Comma 4 3 8 3 3" xfId="32280" xr:uid="{E1F45E5F-CC1A-4990-B180-6A2FF6B15121}"/>
    <cellStyle name="Comma 4 3 8 4" xfId="13848" xr:uid="{02922F8A-CC9C-4EB3-ACB7-1EA5212A706D}"/>
    <cellStyle name="Comma 4 3 8 4 2" xfId="38424" xr:uid="{72BBFF02-752A-44EF-8C68-070C997B282F}"/>
    <cellStyle name="Comma 4 3 8 5" xfId="26136" xr:uid="{C61E4A1B-9118-48C5-B506-A41C591E137C}"/>
    <cellStyle name="Comma 4 3 9" xfId="3096" xr:uid="{788A6651-C699-4535-9281-A1DE7700E8FD}"/>
    <cellStyle name="Comma 4 3 9 2" xfId="9240" xr:uid="{1BD182CD-7D63-4500-AEB1-0538C8D181EB}"/>
    <cellStyle name="Comma 4 3 9 2 2" xfId="21528" xr:uid="{2D03109F-F995-4BB6-B954-8E1AA0FB1E58}"/>
    <cellStyle name="Comma 4 3 9 2 2 2" xfId="46104" xr:uid="{200E8D51-E7C4-4496-B23A-E63A32490CC1}"/>
    <cellStyle name="Comma 4 3 9 2 3" xfId="33816" xr:uid="{F1A89FB5-D306-4A0F-9DF0-7DFAA7DCBA4D}"/>
    <cellStyle name="Comma 4 3 9 3" xfId="15384" xr:uid="{C2CCB56F-A5DE-4BC5-8EF8-832795A21040}"/>
    <cellStyle name="Comma 4 3 9 3 2" xfId="39960" xr:uid="{3FBD8E49-61AA-486D-A519-73BAC17D8C62}"/>
    <cellStyle name="Comma 4 3 9 4" xfId="27672" xr:uid="{4F117362-96DF-4127-AF04-0A66E4991FD0}"/>
    <cellStyle name="Comma 4 4" xfId="37" xr:uid="{FC499E3B-C201-48F9-B51B-11D39C37F6C3}"/>
    <cellStyle name="Comma 4 4 10" xfId="12325" xr:uid="{4FF10343-4B1C-450D-B437-15EFCA54F0A8}"/>
    <cellStyle name="Comma 4 4 10 2" xfId="36901" xr:uid="{41CE57AB-2A37-4445-8069-3688F1FD7FA2}"/>
    <cellStyle name="Comma 4 4 11" xfId="24613" xr:uid="{E34283E8-72D6-465B-B5D4-60C39F602525}"/>
    <cellStyle name="Comma 4 4 2" xfId="85" xr:uid="{2516C9EB-A90E-4B27-B84C-F161DFD79BC3}"/>
    <cellStyle name="Comma 4 4 2 10" xfId="24661" xr:uid="{2B634573-54E0-4C31-A704-D3350B349EF2}"/>
    <cellStyle name="Comma 4 4 2 2" xfId="181" xr:uid="{C97CBD32-F2CF-4D8A-A2D9-713246B8FA09}"/>
    <cellStyle name="Comma 4 4 2 2 2" xfId="373" xr:uid="{015082D3-0F7A-4C9E-84E9-A358B3889768}"/>
    <cellStyle name="Comma 4 4 2 2 2 2" xfId="757" xr:uid="{61A1F0C4-124F-442B-853D-F3166DD21450}"/>
    <cellStyle name="Comma 4 4 2 2 2 2 2" xfId="1525" xr:uid="{3390F75F-F777-43ED-92F5-C73A03CA4035}"/>
    <cellStyle name="Comma 4 4 2 2 2 2 2 2" xfId="3061" xr:uid="{79FBB9ED-B9F9-429F-AE13-504B2205B892}"/>
    <cellStyle name="Comma 4 4 2 2 2 2 2 2 2" xfId="6133" xr:uid="{32499D0B-4156-43D5-B80C-23D4966E2861}"/>
    <cellStyle name="Comma 4 4 2 2 2 2 2 2 2 2" xfId="12277" xr:uid="{69AB6F39-4287-47EF-8626-2E2A9D49B39F}"/>
    <cellStyle name="Comma 4 4 2 2 2 2 2 2 2 2 2" xfId="24565" xr:uid="{AF09950E-0D15-42A2-96EF-7A9F9FD97684}"/>
    <cellStyle name="Comma 4 4 2 2 2 2 2 2 2 2 2 2" xfId="49141" xr:uid="{0DDC4967-5C62-449B-BFD6-45FD118A6F50}"/>
    <cellStyle name="Comma 4 4 2 2 2 2 2 2 2 2 3" xfId="36853" xr:uid="{797AEF22-88CE-4BB2-8DDA-E3F0BAD67D34}"/>
    <cellStyle name="Comma 4 4 2 2 2 2 2 2 2 3" xfId="18421" xr:uid="{34D141BB-016A-495B-8247-0F9D074D618F}"/>
    <cellStyle name="Comma 4 4 2 2 2 2 2 2 2 3 2" xfId="42997" xr:uid="{FA45B92F-7FFB-4FF6-90F4-861F64365A03}"/>
    <cellStyle name="Comma 4 4 2 2 2 2 2 2 2 4" xfId="30709" xr:uid="{7916D4CC-EB89-422B-A8D2-8C0F14F40468}"/>
    <cellStyle name="Comma 4 4 2 2 2 2 2 2 3" xfId="9205" xr:uid="{6C7864F9-5AA8-4412-8C14-DD9B08BC2CC1}"/>
    <cellStyle name="Comma 4 4 2 2 2 2 2 2 3 2" xfId="21493" xr:uid="{523692FB-26DC-49EE-AC89-E68D3FBCA05A}"/>
    <cellStyle name="Comma 4 4 2 2 2 2 2 2 3 2 2" xfId="46069" xr:uid="{0A1935A5-BD8C-4A48-B740-C1890A39256C}"/>
    <cellStyle name="Comma 4 4 2 2 2 2 2 2 3 3" xfId="33781" xr:uid="{63700289-262E-4D9C-8D8A-3D1E01A5DD0A}"/>
    <cellStyle name="Comma 4 4 2 2 2 2 2 2 4" xfId="15349" xr:uid="{3CED006A-4813-4E48-806F-471BF636CF4D}"/>
    <cellStyle name="Comma 4 4 2 2 2 2 2 2 4 2" xfId="39925" xr:uid="{1338AB87-682C-4651-BE0A-ED4303415C8D}"/>
    <cellStyle name="Comma 4 4 2 2 2 2 2 2 5" xfId="27637" xr:uid="{B53E05D9-FF78-422A-A6F3-B5D3217F9BEB}"/>
    <cellStyle name="Comma 4 4 2 2 2 2 2 3" xfId="4597" xr:uid="{9ACB40D8-DAA6-44B4-9F14-859DF005A3E9}"/>
    <cellStyle name="Comma 4 4 2 2 2 2 2 3 2" xfId="10741" xr:uid="{136AA7BE-C154-4C32-80D5-EB6676E5BB79}"/>
    <cellStyle name="Comma 4 4 2 2 2 2 2 3 2 2" xfId="23029" xr:uid="{243F7A15-8231-4197-9C88-08679A8BAE3A}"/>
    <cellStyle name="Comma 4 4 2 2 2 2 2 3 2 2 2" xfId="47605" xr:uid="{58D302C9-1CD9-496B-9FFF-67FC77F74E79}"/>
    <cellStyle name="Comma 4 4 2 2 2 2 2 3 2 3" xfId="35317" xr:uid="{9D692531-9D83-485E-824B-7E7A2C7B599D}"/>
    <cellStyle name="Comma 4 4 2 2 2 2 2 3 3" xfId="16885" xr:uid="{48E18F54-865C-49C7-8513-8EC60C3C46F2}"/>
    <cellStyle name="Comma 4 4 2 2 2 2 2 3 3 2" xfId="41461" xr:uid="{29EFDDB1-9A43-49C6-9768-5AD038875FEC}"/>
    <cellStyle name="Comma 4 4 2 2 2 2 2 3 4" xfId="29173" xr:uid="{A3CC9132-14F2-4672-9A93-63AE5685AF63}"/>
    <cellStyle name="Comma 4 4 2 2 2 2 2 4" xfId="7669" xr:uid="{5093EF34-F030-41F9-B69B-88E63D8C245C}"/>
    <cellStyle name="Comma 4 4 2 2 2 2 2 4 2" xfId="19957" xr:uid="{494EC4F3-DE9F-4E54-8CC7-5192B46B5ED0}"/>
    <cellStyle name="Comma 4 4 2 2 2 2 2 4 2 2" xfId="44533" xr:uid="{5ECB9D76-6EE2-4465-8970-B84F62D27CF6}"/>
    <cellStyle name="Comma 4 4 2 2 2 2 2 4 3" xfId="32245" xr:uid="{50598734-E851-4EF7-81C6-8FB5E69125EE}"/>
    <cellStyle name="Comma 4 4 2 2 2 2 2 5" xfId="13813" xr:uid="{B6A76D91-B1AC-4B99-9412-0C9A592C7664}"/>
    <cellStyle name="Comma 4 4 2 2 2 2 2 5 2" xfId="38389" xr:uid="{F47CF144-8E98-43EB-83E3-F69211D88BE2}"/>
    <cellStyle name="Comma 4 4 2 2 2 2 2 6" xfId="26101" xr:uid="{356E7C8E-19D4-4FB2-A8DB-E95C0DBCE580}"/>
    <cellStyle name="Comma 4 4 2 2 2 2 3" xfId="2293" xr:uid="{BD8DDEF6-ECA2-42A8-8D7F-5986B596F04E}"/>
    <cellStyle name="Comma 4 4 2 2 2 2 3 2" xfId="5365" xr:uid="{B4C63EF8-C158-4A66-9B01-18744ACAD388}"/>
    <cellStyle name="Comma 4 4 2 2 2 2 3 2 2" xfId="11509" xr:uid="{2C1BFD8A-E883-454B-A8DA-1C8956B4CCF6}"/>
    <cellStyle name="Comma 4 4 2 2 2 2 3 2 2 2" xfId="23797" xr:uid="{293499C8-48A8-44CA-B6AC-EA5A2C659AC1}"/>
    <cellStyle name="Comma 4 4 2 2 2 2 3 2 2 2 2" xfId="48373" xr:uid="{DC7B3BF6-3E60-4DEF-88CF-58280455B81B}"/>
    <cellStyle name="Comma 4 4 2 2 2 2 3 2 2 3" xfId="36085" xr:uid="{894FB7FA-BC5D-4A2E-BBD4-42FF03760290}"/>
    <cellStyle name="Comma 4 4 2 2 2 2 3 2 3" xfId="17653" xr:uid="{CD197979-5EC2-4180-9423-3D6268957EAE}"/>
    <cellStyle name="Comma 4 4 2 2 2 2 3 2 3 2" xfId="42229" xr:uid="{611755F6-A725-4214-A0CE-092D3FCA123E}"/>
    <cellStyle name="Comma 4 4 2 2 2 2 3 2 4" xfId="29941" xr:uid="{A55DED4D-64ED-441D-9582-932320B53E8A}"/>
    <cellStyle name="Comma 4 4 2 2 2 2 3 3" xfId="8437" xr:uid="{00B05305-DEA3-4AEC-B4C5-A765F4014B77}"/>
    <cellStyle name="Comma 4 4 2 2 2 2 3 3 2" xfId="20725" xr:uid="{10FB002D-2333-48B4-ADEA-64556A16F07D}"/>
    <cellStyle name="Comma 4 4 2 2 2 2 3 3 2 2" xfId="45301" xr:uid="{DAF2212E-C144-4E71-AE5F-4F017787984E}"/>
    <cellStyle name="Comma 4 4 2 2 2 2 3 3 3" xfId="33013" xr:uid="{04BF3BAF-7B71-4635-9617-BABAB269EE88}"/>
    <cellStyle name="Comma 4 4 2 2 2 2 3 4" xfId="14581" xr:uid="{08792078-1D59-4721-B81D-A19337BF7387}"/>
    <cellStyle name="Comma 4 4 2 2 2 2 3 4 2" xfId="39157" xr:uid="{E56D514A-1B19-4709-A505-D86DB361B5B2}"/>
    <cellStyle name="Comma 4 4 2 2 2 2 3 5" xfId="26869" xr:uid="{26FE6501-8DB5-46FB-B5B9-9394F97E1064}"/>
    <cellStyle name="Comma 4 4 2 2 2 2 4" xfId="3829" xr:uid="{0C858370-AF19-4EFD-BB97-8F6E8FAA164D}"/>
    <cellStyle name="Comma 4 4 2 2 2 2 4 2" xfId="9973" xr:uid="{D4B86F80-0FE8-4075-A47A-E2AF52197446}"/>
    <cellStyle name="Comma 4 4 2 2 2 2 4 2 2" xfId="22261" xr:uid="{A86EEF0B-DE47-49C8-8D78-D7A929D84F7A}"/>
    <cellStyle name="Comma 4 4 2 2 2 2 4 2 2 2" xfId="46837" xr:uid="{83A87F85-8313-4079-A438-3BDAC527B359}"/>
    <cellStyle name="Comma 4 4 2 2 2 2 4 2 3" xfId="34549" xr:uid="{DF98AE77-5310-417E-BC3F-1C0214804DF1}"/>
    <cellStyle name="Comma 4 4 2 2 2 2 4 3" xfId="16117" xr:uid="{A5B3BF4E-FE4D-4EA4-9FB6-0F9C8C266DF4}"/>
    <cellStyle name="Comma 4 4 2 2 2 2 4 3 2" xfId="40693" xr:uid="{2DCE39F7-7814-4744-81C2-E13366495D25}"/>
    <cellStyle name="Comma 4 4 2 2 2 2 4 4" xfId="28405" xr:uid="{727ACBD0-F12F-4EAD-A630-08F250BF72E2}"/>
    <cellStyle name="Comma 4 4 2 2 2 2 5" xfId="6901" xr:uid="{E0F9DC87-B682-478E-BD99-B21F498EB5E5}"/>
    <cellStyle name="Comma 4 4 2 2 2 2 5 2" xfId="19189" xr:uid="{C4D8BA86-F281-4569-974B-D0550FCD9DB4}"/>
    <cellStyle name="Comma 4 4 2 2 2 2 5 2 2" xfId="43765" xr:uid="{D08D5A04-6CC7-4F7A-961F-AF51E5EC1780}"/>
    <cellStyle name="Comma 4 4 2 2 2 2 5 3" xfId="31477" xr:uid="{D9D3F69C-2F5A-4CA3-8246-EF9BD2AD3C3F}"/>
    <cellStyle name="Comma 4 4 2 2 2 2 6" xfId="13045" xr:uid="{4438FF0D-9CFE-4E37-A5BD-7622612FCE1E}"/>
    <cellStyle name="Comma 4 4 2 2 2 2 6 2" xfId="37621" xr:uid="{7AB188B0-D92F-404A-809B-21CFB75DDC54}"/>
    <cellStyle name="Comma 4 4 2 2 2 2 7" xfId="25333" xr:uid="{E0AA2C06-5128-495C-B78D-8F635524D208}"/>
    <cellStyle name="Comma 4 4 2 2 2 3" xfId="1141" xr:uid="{6D02A9F7-DBD8-4709-9F4C-39AF72F014C3}"/>
    <cellStyle name="Comma 4 4 2 2 2 3 2" xfId="2677" xr:uid="{89990E80-52B2-4B2E-A17E-2FA73A72D01F}"/>
    <cellStyle name="Comma 4 4 2 2 2 3 2 2" xfId="5749" xr:uid="{4D245B27-3E84-4AD8-99CB-D574DC98B983}"/>
    <cellStyle name="Comma 4 4 2 2 2 3 2 2 2" xfId="11893" xr:uid="{3C3585A7-6086-4EEA-8423-4603CB64E583}"/>
    <cellStyle name="Comma 4 4 2 2 2 3 2 2 2 2" xfId="24181" xr:uid="{D8C3CE1C-72C1-48D2-B437-F5B8A1356D5F}"/>
    <cellStyle name="Comma 4 4 2 2 2 3 2 2 2 2 2" xfId="48757" xr:uid="{9EBDA976-51D3-4C2E-8501-78A5290C14DF}"/>
    <cellStyle name="Comma 4 4 2 2 2 3 2 2 2 3" xfId="36469" xr:uid="{25F4EE97-A547-459E-8ADB-D48AB9F58CEC}"/>
    <cellStyle name="Comma 4 4 2 2 2 3 2 2 3" xfId="18037" xr:uid="{90AE47F5-A17D-4AE7-9B7E-46582EC0F89B}"/>
    <cellStyle name="Comma 4 4 2 2 2 3 2 2 3 2" xfId="42613" xr:uid="{D9BF5788-D6C5-4F07-9708-206E01693416}"/>
    <cellStyle name="Comma 4 4 2 2 2 3 2 2 4" xfId="30325" xr:uid="{982120C8-0132-4306-AB2E-AA006B7721BC}"/>
    <cellStyle name="Comma 4 4 2 2 2 3 2 3" xfId="8821" xr:uid="{A0ABC493-E7AB-40E3-B02D-B60FEF592E5F}"/>
    <cellStyle name="Comma 4 4 2 2 2 3 2 3 2" xfId="21109" xr:uid="{5F62D047-A250-4B0B-9BD5-867E4C4C1B52}"/>
    <cellStyle name="Comma 4 4 2 2 2 3 2 3 2 2" xfId="45685" xr:uid="{23B361DC-3A00-4EFE-8B0D-5C94C0BD3D45}"/>
    <cellStyle name="Comma 4 4 2 2 2 3 2 3 3" xfId="33397" xr:uid="{1A942ABB-9D0F-47BC-A13A-FA46656930B3}"/>
    <cellStyle name="Comma 4 4 2 2 2 3 2 4" xfId="14965" xr:uid="{575BC909-FC00-4847-8E70-8E6721CE8752}"/>
    <cellStyle name="Comma 4 4 2 2 2 3 2 4 2" xfId="39541" xr:uid="{5BAA315D-48A1-4A0B-B47F-361D65F0E794}"/>
    <cellStyle name="Comma 4 4 2 2 2 3 2 5" xfId="27253" xr:uid="{C8C213A4-73C3-4552-A12C-7513FECFCD92}"/>
    <cellStyle name="Comma 4 4 2 2 2 3 3" xfId="4213" xr:uid="{F2D8F77B-5BC9-4129-9C35-C849F3751CFB}"/>
    <cellStyle name="Comma 4 4 2 2 2 3 3 2" xfId="10357" xr:uid="{E7868AC2-104A-4969-BC2E-65C58BDCCD2B}"/>
    <cellStyle name="Comma 4 4 2 2 2 3 3 2 2" xfId="22645" xr:uid="{DCDD5277-01E0-41B6-A2D9-3DA8C5C158FF}"/>
    <cellStyle name="Comma 4 4 2 2 2 3 3 2 2 2" xfId="47221" xr:uid="{CA735DC2-1322-463E-A9A7-DDFA0FE17001}"/>
    <cellStyle name="Comma 4 4 2 2 2 3 3 2 3" xfId="34933" xr:uid="{4FB5B36D-9E48-4B32-880F-C240A5C2E447}"/>
    <cellStyle name="Comma 4 4 2 2 2 3 3 3" xfId="16501" xr:uid="{44D41F8B-ED78-439E-BB08-6EB27D64FC1C}"/>
    <cellStyle name="Comma 4 4 2 2 2 3 3 3 2" xfId="41077" xr:uid="{6B9F669D-71BE-44BE-A65E-B16A3383C3E4}"/>
    <cellStyle name="Comma 4 4 2 2 2 3 3 4" xfId="28789" xr:uid="{AFC83A84-BBDD-42E9-BE2F-95A056CBA6D1}"/>
    <cellStyle name="Comma 4 4 2 2 2 3 4" xfId="7285" xr:uid="{C0906F9E-D0A1-4120-84AC-5133810B3C9F}"/>
    <cellStyle name="Comma 4 4 2 2 2 3 4 2" xfId="19573" xr:uid="{6CE455D4-9B5C-42B5-B6E6-F989CE37A8A9}"/>
    <cellStyle name="Comma 4 4 2 2 2 3 4 2 2" xfId="44149" xr:uid="{8A30D9E4-CB92-4B60-BDFB-1FB0B5E6AC97}"/>
    <cellStyle name="Comma 4 4 2 2 2 3 4 3" xfId="31861" xr:uid="{88DD0F30-8478-44A9-A3DB-37F001DE411B}"/>
    <cellStyle name="Comma 4 4 2 2 2 3 5" xfId="13429" xr:uid="{A2E315AD-91FA-4AA4-A6DC-8EEE9FC56AFF}"/>
    <cellStyle name="Comma 4 4 2 2 2 3 5 2" xfId="38005" xr:uid="{4257E201-2F06-4014-ABC7-B3EF06005338}"/>
    <cellStyle name="Comma 4 4 2 2 2 3 6" xfId="25717" xr:uid="{3BB9DC91-B42A-4F85-87A8-4CFA116ED2CE}"/>
    <cellStyle name="Comma 4 4 2 2 2 4" xfId="1909" xr:uid="{3C463067-5EB1-4D0C-A691-C9371F395906}"/>
    <cellStyle name="Comma 4 4 2 2 2 4 2" xfId="4981" xr:uid="{C4DCC033-EEB3-4AAA-B25F-965D0F9F5ACD}"/>
    <cellStyle name="Comma 4 4 2 2 2 4 2 2" xfId="11125" xr:uid="{CFAA49FF-291F-4EB9-B19E-626DBA671EE6}"/>
    <cellStyle name="Comma 4 4 2 2 2 4 2 2 2" xfId="23413" xr:uid="{286735AC-EBEB-4C04-A783-3648E7547157}"/>
    <cellStyle name="Comma 4 4 2 2 2 4 2 2 2 2" xfId="47989" xr:uid="{A6362B10-7AEB-41DE-B640-18C645F30569}"/>
    <cellStyle name="Comma 4 4 2 2 2 4 2 2 3" xfId="35701" xr:uid="{E27300C6-92FB-4D99-8A32-A1F852ED76A6}"/>
    <cellStyle name="Comma 4 4 2 2 2 4 2 3" xfId="17269" xr:uid="{070DD9F8-A418-45BB-9B53-F859F426C1FD}"/>
    <cellStyle name="Comma 4 4 2 2 2 4 2 3 2" xfId="41845" xr:uid="{CC9FBD28-EEBC-4EFC-8753-69D140B60137}"/>
    <cellStyle name="Comma 4 4 2 2 2 4 2 4" xfId="29557" xr:uid="{6CEB860F-919C-4F2A-A7D0-56B1BA353364}"/>
    <cellStyle name="Comma 4 4 2 2 2 4 3" xfId="8053" xr:uid="{C188BF8B-4FA6-48AD-B04C-8C53CBF0F58A}"/>
    <cellStyle name="Comma 4 4 2 2 2 4 3 2" xfId="20341" xr:uid="{FDFB5329-C4FB-4CA4-A22F-462F349FD25A}"/>
    <cellStyle name="Comma 4 4 2 2 2 4 3 2 2" xfId="44917" xr:uid="{CC504C0C-735C-4BC9-8F9E-A25438AEA7D8}"/>
    <cellStyle name="Comma 4 4 2 2 2 4 3 3" xfId="32629" xr:uid="{55EFF128-5579-494F-8CB0-EFF61D32F38D}"/>
    <cellStyle name="Comma 4 4 2 2 2 4 4" xfId="14197" xr:uid="{BCC03CA2-4610-40C9-82A7-BA76B4A75B29}"/>
    <cellStyle name="Comma 4 4 2 2 2 4 4 2" xfId="38773" xr:uid="{3C8565B4-6FBF-41BB-BC0E-AFD2E06CBBB5}"/>
    <cellStyle name="Comma 4 4 2 2 2 4 5" xfId="26485" xr:uid="{B6AA53B0-2BA2-4F4F-8F16-704128D3C126}"/>
    <cellStyle name="Comma 4 4 2 2 2 5" xfId="3445" xr:uid="{99C7D71D-7682-43E2-8D22-3A5EDA3405D1}"/>
    <cellStyle name="Comma 4 4 2 2 2 5 2" xfId="9589" xr:uid="{81AB4999-D900-424F-BE99-83F9ACCD07F2}"/>
    <cellStyle name="Comma 4 4 2 2 2 5 2 2" xfId="21877" xr:uid="{C586F471-BBE6-47D9-8D59-D47CE102AD4B}"/>
    <cellStyle name="Comma 4 4 2 2 2 5 2 2 2" xfId="46453" xr:uid="{24EA871A-E522-4D2D-B27C-2756B1F3CB52}"/>
    <cellStyle name="Comma 4 4 2 2 2 5 2 3" xfId="34165" xr:uid="{F00130A8-D8E1-4764-B2D7-D5D2BAE04EAD}"/>
    <cellStyle name="Comma 4 4 2 2 2 5 3" xfId="15733" xr:uid="{4332EFF0-FBCC-4C5C-B73C-E1B953E7502E}"/>
    <cellStyle name="Comma 4 4 2 2 2 5 3 2" xfId="40309" xr:uid="{755B57C6-C936-4205-9594-514723240177}"/>
    <cellStyle name="Comma 4 4 2 2 2 5 4" xfId="28021" xr:uid="{94700541-C9EE-4056-91A8-D9ED1BF825A9}"/>
    <cellStyle name="Comma 4 4 2 2 2 6" xfId="6517" xr:uid="{77C5ED0D-8E75-43CA-9943-CE5CD145ABB6}"/>
    <cellStyle name="Comma 4 4 2 2 2 6 2" xfId="18805" xr:uid="{288789B4-4C34-4246-A4DF-6AB4EEF5D59C}"/>
    <cellStyle name="Comma 4 4 2 2 2 6 2 2" xfId="43381" xr:uid="{5320D83F-8F53-460B-B644-838EE11CC9C0}"/>
    <cellStyle name="Comma 4 4 2 2 2 6 3" xfId="31093" xr:uid="{265EBE30-3014-4E44-A9C0-5CD4E244AF32}"/>
    <cellStyle name="Comma 4 4 2 2 2 7" xfId="12661" xr:uid="{347D9AF4-93EB-44C4-A141-F9270B7B9DAA}"/>
    <cellStyle name="Comma 4 4 2 2 2 7 2" xfId="37237" xr:uid="{855ED18B-B9D8-4534-8D38-783951DDA00A}"/>
    <cellStyle name="Comma 4 4 2 2 2 8" xfId="24949" xr:uid="{DDD328E5-798C-4D72-9CD4-8952D66141EF}"/>
    <cellStyle name="Comma 4 4 2 2 3" xfId="565" xr:uid="{27890963-BCEB-47EE-8FEF-31FFD1636E6B}"/>
    <cellStyle name="Comma 4 4 2 2 3 2" xfId="1333" xr:uid="{8422F237-CE62-441A-8659-733392A13B53}"/>
    <cellStyle name="Comma 4 4 2 2 3 2 2" xfId="2869" xr:uid="{9C1AAAF7-22B1-4AE3-9A10-DA6608351F07}"/>
    <cellStyle name="Comma 4 4 2 2 3 2 2 2" xfId="5941" xr:uid="{596817AA-706B-4293-B623-53C8E0CB252E}"/>
    <cellStyle name="Comma 4 4 2 2 3 2 2 2 2" xfId="12085" xr:uid="{BEB5FF78-966B-427E-8778-5E9D44AC045C}"/>
    <cellStyle name="Comma 4 4 2 2 3 2 2 2 2 2" xfId="24373" xr:uid="{A342ADAC-98B4-4DC8-839D-AF572E1A3E60}"/>
    <cellStyle name="Comma 4 4 2 2 3 2 2 2 2 2 2" xfId="48949" xr:uid="{0777EEA7-4166-42F1-BCEF-67A4FB637250}"/>
    <cellStyle name="Comma 4 4 2 2 3 2 2 2 2 3" xfId="36661" xr:uid="{D6FA6B7A-BA96-45EF-A0F9-B54863D996A1}"/>
    <cellStyle name="Comma 4 4 2 2 3 2 2 2 3" xfId="18229" xr:uid="{12EFCB3D-5AFC-400F-B7B6-476039AC0422}"/>
    <cellStyle name="Comma 4 4 2 2 3 2 2 2 3 2" xfId="42805" xr:uid="{18356FA1-2CD7-4815-B695-C0F431F49264}"/>
    <cellStyle name="Comma 4 4 2 2 3 2 2 2 4" xfId="30517" xr:uid="{269E5AFE-95F9-4609-BA3C-FF6B99BE5A9E}"/>
    <cellStyle name="Comma 4 4 2 2 3 2 2 3" xfId="9013" xr:uid="{8CAC019C-17AE-4791-8DA7-8D51C90C4E6C}"/>
    <cellStyle name="Comma 4 4 2 2 3 2 2 3 2" xfId="21301" xr:uid="{256577D0-2FC4-4ED3-B05A-0595957EF6B6}"/>
    <cellStyle name="Comma 4 4 2 2 3 2 2 3 2 2" xfId="45877" xr:uid="{F9668320-8C7A-44B7-916B-156F6E9C36A4}"/>
    <cellStyle name="Comma 4 4 2 2 3 2 2 3 3" xfId="33589" xr:uid="{8C1BBF90-F7B2-417F-92A8-D0D3D8920E64}"/>
    <cellStyle name="Comma 4 4 2 2 3 2 2 4" xfId="15157" xr:uid="{CBCE27C2-CC2A-4D21-BC25-DF926BF21F60}"/>
    <cellStyle name="Comma 4 4 2 2 3 2 2 4 2" xfId="39733" xr:uid="{220C2201-9044-4031-A2C8-6936CE749190}"/>
    <cellStyle name="Comma 4 4 2 2 3 2 2 5" xfId="27445" xr:uid="{F5A9E3CF-B920-4AD3-97EE-CE17FAB216C2}"/>
    <cellStyle name="Comma 4 4 2 2 3 2 3" xfId="4405" xr:uid="{068DABE6-4E76-4929-97AD-A6BE13F95939}"/>
    <cellStyle name="Comma 4 4 2 2 3 2 3 2" xfId="10549" xr:uid="{B1FC0D06-2289-4D55-BD25-ECD77B7EB198}"/>
    <cellStyle name="Comma 4 4 2 2 3 2 3 2 2" xfId="22837" xr:uid="{D6E86816-3F0E-4946-BDEF-9EC6897827B1}"/>
    <cellStyle name="Comma 4 4 2 2 3 2 3 2 2 2" xfId="47413" xr:uid="{12038687-19FC-4885-9108-CAD0E81B5F3E}"/>
    <cellStyle name="Comma 4 4 2 2 3 2 3 2 3" xfId="35125" xr:uid="{8F98EF49-5088-4BA6-8D0B-64090A90185E}"/>
    <cellStyle name="Comma 4 4 2 2 3 2 3 3" xfId="16693" xr:uid="{82C84AA6-3A6A-48F0-9D27-358BDA4F1F19}"/>
    <cellStyle name="Comma 4 4 2 2 3 2 3 3 2" xfId="41269" xr:uid="{56108A73-24C3-490F-85C4-18C9B2F44B82}"/>
    <cellStyle name="Comma 4 4 2 2 3 2 3 4" xfId="28981" xr:uid="{49F922DB-39A8-4BD9-B811-61BC2FDA16D4}"/>
    <cellStyle name="Comma 4 4 2 2 3 2 4" xfId="7477" xr:uid="{20ABD93D-FDFE-4811-AA78-347CEA5B148C}"/>
    <cellStyle name="Comma 4 4 2 2 3 2 4 2" xfId="19765" xr:uid="{7BE0C5AF-08CB-43A3-AA9A-779F9D807501}"/>
    <cellStyle name="Comma 4 4 2 2 3 2 4 2 2" xfId="44341" xr:uid="{E0117B34-EE8D-4F22-BF48-635074359042}"/>
    <cellStyle name="Comma 4 4 2 2 3 2 4 3" xfId="32053" xr:uid="{C9191D80-55DE-41AB-B54E-E5A78B483468}"/>
    <cellStyle name="Comma 4 4 2 2 3 2 5" xfId="13621" xr:uid="{F2BE81FE-12E9-4EAC-A732-4385DA15E76B}"/>
    <cellStyle name="Comma 4 4 2 2 3 2 5 2" xfId="38197" xr:uid="{B9262E2C-3A1A-40E6-9664-C8040E2F5B1C}"/>
    <cellStyle name="Comma 4 4 2 2 3 2 6" xfId="25909" xr:uid="{5FBF5410-94A9-4640-A427-17E787BB19E0}"/>
    <cellStyle name="Comma 4 4 2 2 3 3" xfId="2101" xr:uid="{4484A805-43D1-4E4E-93E8-19E0A593D3E1}"/>
    <cellStyle name="Comma 4 4 2 2 3 3 2" xfId="5173" xr:uid="{662476AB-F8A6-4A94-860C-A4609EC9F4EA}"/>
    <cellStyle name="Comma 4 4 2 2 3 3 2 2" xfId="11317" xr:uid="{90CC5593-49AD-4495-8021-C41BC9972B06}"/>
    <cellStyle name="Comma 4 4 2 2 3 3 2 2 2" xfId="23605" xr:uid="{7A7B9BD2-2F94-4C6C-AE8A-9104546AF8C4}"/>
    <cellStyle name="Comma 4 4 2 2 3 3 2 2 2 2" xfId="48181" xr:uid="{943BD44D-7A29-4FEB-8CAF-1A2D9EBA185A}"/>
    <cellStyle name="Comma 4 4 2 2 3 3 2 2 3" xfId="35893" xr:uid="{5B53ACAB-33DB-44BD-A521-78D4FA0D12B8}"/>
    <cellStyle name="Comma 4 4 2 2 3 3 2 3" xfId="17461" xr:uid="{3D4D115A-AF5C-4C4C-AF84-69D726616C73}"/>
    <cellStyle name="Comma 4 4 2 2 3 3 2 3 2" xfId="42037" xr:uid="{3A6A5A8C-A093-47AE-A674-935652FA3DE6}"/>
    <cellStyle name="Comma 4 4 2 2 3 3 2 4" xfId="29749" xr:uid="{C2C5E5E6-C884-4446-B924-AE865FD6A010}"/>
    <cellStyle name="Comma 4 4 2 2 3 3 3" xfId="8245" xr:uid="{6D249F76-8FF0-4298-AC32-4908FD816395}"/>
    <cellStyle name="Comma 4 4 2 2 3 3 3 2" xfId="20533" xr:uid="{F5B88F7B-B225-4238-85AB-2D861735EF64}"/>
    <cellStyle name="Comma 4 4 2 2 3 3 3 2 2" xfId="45109" xr:uid="{42662799-6C29-4C34-87AE-45F53F6B69C4}"/>
    <cellStyle name="Comma 4 4 2 2 3 3 3 3" xfId="32821" xr:uid="{BD444991-6A1A-433D-968F-7DD611813866}"/>
    <cellStyle name="Comma 4 4 2 2 3 3 4" xfId="14389" xr:uid="{5D16A0F7-F82C-49CF-8B09-C957F6E9C660}"/>
    <cellStyle name="Comma 4 4 2 2 3 3 4 2" xfId="38965" xr:uid="{39AAAD6E-5046-460A-B8D3-F97CE03352FC}"/>
    <cellStyle name="Comma 4 4 2 2 3 3 5" xfId="26677" xr:uid="{1ACC5ED6-F726-4D99-B60C-D361E3DEB430}"/>
    <cellStyle name="Comma 4 4 2 2 3 4" xfId="3637" xr:uid="{541FF9BB-DF9F-44DF-AFDF-5803B897F287}"/>
    <cellStyle name="Comma 4 4 2 2 3 4 2" xfId="9781" xr:uid="{666ECAF9-9BD8-4484-8423-2EDFB28F5364}"/>
    <cellStyle name="Comma 4 4 2 2 3 4 2 2" xfId="22069" xr:uid="{ABA0091B-B3DB-4963-9A42-2A21227EE5EC}"/>
    <cellStyle name="Comma 4 4 2 2 3 4 2 2 2" xfId="46645" xr:uid="{D5FBBD47-01DD-4E0E-AEA7-17ABD5388121}"/>
    <cellStyle name="Comma 4 4 2 2 3 4 2 3" xfId="34357" xr:uid="{06342A82-77CB-4C03-B1F4-1E33FD3E6110}"/>
    <cellStyle name="Comma 4 4 2 2 3 4 3" xfId="15925" xr:uid="{8A1902E4-5208-4C34-8943-A5BB5C22EBC6}"/>
    <cellStyle name="Comma 4 4 2 2 3 4 3 2" xfId="40501" xr:uid="{A88A1D05-620F-4822-8546-F0DC52C3F1D2}"/>
    <cellStyle name="Comma 4 4 2 2 3 4 4" xfId="28213" xr:uid="{5B017783-B9DA-49B3-8BC1-19ED87EE7D37}"/>
    <cellStyle name="Comma 4 4 2 2 3 5" xfId="6709" xr:uid="{680308A2-4B91-4F33-8D16-A21AD8CE68E9}"/>
    <cellStyle name="Comma 4 4 2 2 3 5 2" xfId="18997" xr:uid="{593EAE30-B81F-4FF2-AF61-01F7779092B9}"/>
    <cellStyle name="Comma 4 4 2 2 3 5 2 2" xfId="43573" xr:uid="{16AD65EC-25A6-48FB-9471-E7C03E09BC7C}"/>
    <cellStyle name="Comma 4 4 2 2 3 5 3" xfId="31285" xr:uid="{9EBBE68D-43C4-43D7-BC04-6DAFD337A1BE}"/>
    <cellStyle name="Comma 4 4 2 2 3 6" xfId="12853" xr:uid="{82EDD670-3D3B-4484-BD45-C61099A28803}"/>
    <cellStyle name="Comma 4 4 2 2 3 6 2" xfId="37429" xr:uid="{2AAA7B30-54EF-4633-BACF-C761ED70D950}"/>
    <cellStyle name="Comma 4 4 2 2 3 7" xfId="25141" xr:uid="{B71A2E2F-C81F-4909-B4AA-13D893747F1F}"/>
    <cellStyle name="Comma 4 4 2 2 4" xfId="949" xr:uid="{2AA53F76-B94A-4DB7-8263-9A59167419AB}"/>
    <cellStyle name="Comma 4 4 2 2 4 2" xfId="2485" xr:uid="{0BC4FFA0-EF99-4E34-A272-8D451A262AD4}"/>
    <cellStyle name="Comma 4 4 2 2 4 2 2" xfId="5557" xr:uid="{34B12339-D396-43EB-8189-7A878A20BDB0}"/>
    <cellStyle name="Comma 4 4 2 2 4 2 2 2" xfId="11701" xr:uid="{AB68BDC2-A60B-4B90-B60F-DD3EC5B4CE8B}"/>
    <cellStyle name="Comma 4 4 2 2 4 2 2 2 2" xfId="23989" xr:uid="{58F6F944-8597-4BAA-A14F-7E0FF871470A}"/>
    <cellStyle name="Comma 4 4 2 2 4 2 2 2 2 2" xfId="48565" xr:uid="{FB698E8E-96E6-40DF-848D-59EAAFC406E3}"/>
    <cellStyle name="Comma 4 4 2 2 4 2 2 2 3" xfId="36277" xr:uid="{ED260D1C-8FB3-4047-92BD-8C2DDD67E117}"/>
    <cellStyle name="Comma 4 4 2 2 4 2 2 3" xfId="17845" xr:uid="{984AA399-F4B1-41BD-8A7F-8D957448766A}"/>
    <cellStyle name="Comma 4 4 2 2 4 2 2 3 2" xfId="42421" xr:uid="{06AA8F02-F02F-4FBE-BE38-CE2B5EABFCC7}"/>
    <cellStyle name="Comma 4 4 2 2 4 2 2 4" xfId="30133" xr:uid="{A40D8BEA-BA98-4641-8D31-3B39FA1C2F3E}"/>
    <cellStyle name="Comma 4 4 2 2 4 2 3" xfId="8629" xr:uid="{8F69428F-D60A-48A6-AB40-6D3E2F2DAB17}"/>
    <cellStyle name="Comma 4 4 2 2 4 2 3 2" xfId="20917" xr:uid="{3F1369C2-155F-4537-B03D-19059C066133}"/>
    <cellStyle name="Comma 4 4 2 2 4 2 3 2 2" xfId="45493" xr:uid="{4268A6C9-225A-4C70-BBA5-B4424CAEC708}"/>
    <cellStyle name="Comma 4 4 2 2 4 2 3 3" xfId="33205" xr:uid="{A4CCBB0A-4991-420E-88A9-5E691CDE29C3}"/>
    <cellStyle name="Comma 4 4 2 2 4 2 4" xfId="14773" xr:uid="{FD67AAEA-FD5C-44E1-BBC0-FD588FC613D8}"/>
    <cellStyle name="Comma 4 4 2 2 4 2 4 2" xfId="39349" xr:uid="{1D021E50-FAD8-4078-BDA7-E901ACBA0B5B}"/>
    <cellStyle name="Comma 4 4 2 2 4 2 5" xfId="27061" xr:uid="{CE269AF5-4AE5-40A4-885A-EFD502D12FA2}"/>
    <cellStyle name="Comma 4 4 2 2 4 3" xfId="4021" xr:uid="{DAF61B28-4C0B-470E-840D-78A2549F16B1}"/>
    <cellStyle name="Comma 4 4 2 2 4 3 2" xfId="10165" xr:uid="{29A66483-B2F7-4C64-A032-4C58C6F0E66C}"/>
    <cellStyle name="Comma 4 4 2 2 4 3 2 2" xfId="22453" xr:uid="{9E374185-01ED-4E50-9126-3646F460378F}"/>
    <cellStyle name="Comma 4 4 2 2 4 3 2 2 2" xfId="47029" xr:uid="{3D29205C-09ED-41D8-B6D6-309504B951DB}"/>
    <cellStyle name="Comma 4 4 2 2 4 3 2 3" xfId="34741" xr:uid="{1B30593E-C0DC-412C-85CD-5BB01BFEE957}"/>
    <cellStyle name="Comma 4 4 2 2 4 3 3" xfId="16309" xr:uid="{C23DA37E-F867-4546-9193-7BEFCCC0DEB2}"/>
    <cellStyle name="Comma 4 4 2 2 4 3 3 2" xfId="40885" xr:uid="{CA511D0A-0C71-49EF-9933-A022A6381935}"/>
    <cellStyle name="Comma 4 4 2 2 4 3 4" xfId="28597" xr:uid="{F92903EE-E615-4571-ADF8-9BFE81DECA65}"/>
    <cellStyle name="Comma 4 4 2 2 4 4" xfId="7093" xr:uid="{3F28E1A8-D1AB-4164-AAD9-8AD74EDBF849}"/>
    <cellStyle name="Comma 4 4 2 2 4 4 2" xfId="19381" xr:uid="{D6008F9C-700C-4912-97B4-60F59D595F08}"/>
    <cellStyle name="Comma 4 4 2 2 4 4 2 2" xfId="43957" xr:uid="{79E03770-93B3-461B-9802-78458F7CBCB5}"/>
    <cellStyle name="Comma 4 4 2 2 4 4 3" xfId="31669" xr:uid="{CCCE591C-C0AE-4CF7-A3F1-EB24D8AD7901}"/>
    <cellStyle name="Comma 4 4 2 2 4 5" xfId="13237" xr:uid="{E9955069-3A80-4AC1-9607-DF5B697EC93B}"/>
    <cellStyle name="Comma 4 4 2 2 4 5 2" xfId="37813" xr:uid="{8E4B9982-2A3C-422D-B97F-49CF71D3099C}"/>
    <cellStyle name="Comma 4 4 2 2 4 6" xfId="25525" xr:uid="{966F9012-1B6C-4248-B367-46C7FFCC1550}"/>
    <cellStyle name="Comma 4 4 2 2 5" xfId="1717" xr:uid="{22E51C69-F206-415B-BE6D-DB9F5771361C}"/>
    <cellStyle name="Comma 4 4 2 2 5 2" xfId="4789" xr:uid="{DF865304-2731-4018-8A73-AC7EDAD93D7D}"/>
    <cellStyle name="Comma 4 4 2 2 5 2 2" xfId="10933" xr:uid="{3D2EDB8A-4020-49A8-BEB0-FAAC93EAC884}"/>
    <cellStyle name="Comma 4 4 2 2 5 2 2 2" xfId="23221" xr:uid="{513F880F-A97E-442D-B502-4CF6E7EEC141}"/>
    <cellStyle name="Comma 4 4 2 2 5 2 2 2 2" xfId="47797" xr:uid="{01F2EB26-2905-4AA6-828E-58AE598F2FAF}"/>
    <cellStyle name="Comma 4 4 2 2 5 2 2 3" xfId="35509" xr:uid="{4B6A92FE-683A-43B3-AE1C-A8F028488C53}"/>
    <cellStyle name="Comma 4 4 2 2 5 2 3" xfId="17077" xr:uid="{120406E3-855D-4DAA-84B9-C520E0C7C4A0}"/>
    <cellStyle name="Comma 4 4 2 2 5 2 3 2" xfId="41653" xr:uid="{7A75AFB0-43A6-4193-A1E2-52378C179988}"/>
    <cellStyle name="Comma 4 4 2 2 5 2 4" xfId="29365" xr:uid="{DCB6B9C1-08BF-4122-B5C2-FBB5C6114D40}"/>
    <cellStyle name="Comma 4 4 2 2 5 3" xfId="7861" xr:uid="{40457BDC-9C78-451A-AE7C-6EA41A6D6775}"/>
    <cellStyle name="Comma 4 4 2 2 5 3 2" xfId="20149" xr:uid="{BDA0B4A5-A8C0-4B0B-838F-EB20141090BF}"/>
    <cellStyle name="Comma 4 4 2 2 5 3 2 2" xfId="44725" xr:uid="{265EA365-CB94-449E-BC1C-5D908BB8407C}"/>
    <cellStyle name="Comma 4 4 2 2 5 3 3" xfId="32437" xr:uid="{4253E598-6162-4F72-AB62-77A71A7AFC79}"/>
    <cellStyle name="Comma 4 4 2 2 5 4" xfId="14005" xr:uid="{672CCCE2-4AEC-4992-8160-7F7BD22979FF}"/>
    <cellStyle name="Comma 4 4 2 2 5 4 2" xfId="38581" xr:uid="{521644E0-75B5-40BE-AC14-082E87F88888}"/>
    <cellStyle name="Comma 4 4 2 2 5 5" xfId="26293" xr:uid="{28FC3482-61B5-43CD-AF6C-138D2C1E329F}"/>
    <cellStyle name="Comma 4 4 2 2 6" xfId="3253" xr:uid="{362E8435-763C-4DB7-8141-65283854FFB2}"/>
    <cellStyle name="Comma 4 4 2 2 6 2" xfId="9397" xr:uid="{34981CEB-1CF2-4527-BA65-D07A7DBB45FA}"/>
    <cellStyle name="Comma 4 4 2 2 6 2 2" xfId="21685" xr:uid="{484E0FFC-2213-47F4-BF54-A85E8C5F442A}"/>
    <cellStyle name="Comma 4 4 2 2 6 2 2 2" xfId="46261" xr:uid="{B9C975F3-DC94-460E-8DBA-67AAA89D92B3}"/>
    <cellStyle name="Comma 4 4 2 2 6 2 3" xfId="33973" xr:uid="{7B64DA23-F8CB-427C-B6B2-64291D93CE46}"/>
    <cellStyle name="Comma 4 4 2 2 6 3" xfId="15541" xr:uid="{0BE83C3A-B243-4AA0-841F-502B5A18E7B3}"/>
    <cellStyle name="Comma 4 4 2 2 6 3 2" xfId="40117" xr:uid="{342FEEB0-D422-46A4-BD7D-02ABEF92D1CB}"/>
    <cellStyle name="Comma 4 4 2 2 6 4" xfId="27829" xr:uid="{DBD64063-E9DC-41CC-A2BA-0D5AEB2B446A}"/>
    <cellStyle name="Comma 4 4 2 2 7" xfId="6325" xr:uid="{77CBDAD1-565F-4BC7-86E6-C95A7832F1B1}"/>
    <cellStyle name="Comma 4 4 2 2 7 2" xfId="18613" xr:uid="{D588230D-8CCC-437F-86C5-1DF2B85876EF}"/>
    <cellStyle name="Comma 4 4 2 2 7 2 2" xfId="43189" xr:uid="{DE341E41-A3ED-452D-B551-B9FCC68A3DAD}"/>
    <cellStyle name="Comma 4 4 2 2 7 3" xfId="30901" xr:uid="{E08750DA-69BE-4309-A9E6-3B7F4CAF311E}"/>
    <cellStyle name="Comma 4 4 2 2 8" xfId="12469" xr:uid="{C77085F4-6E69-44BC-8770-CC5F907C4454}"/>
    <cellStyle name="Comma 4 4 2 2 8 2" xfId="37045" xr:uid="{992EF979-4B76-4756-BD56-C57367B1C908}"/>
    <cellStyle name="Comma 4 4 2 2 9" xfId="24757" xr:uid="{BA191107-5ED1-4868-91B3-A19FB0F34114}"/>
    <cellStyle name="Comma 4 4 2 3" xfId="277" xr:uid="{160ECF27-9197-4A78-9494-C9BAE9A9991A}"/>
    <cellStyle name="Comma 4 4 2 3 2" xfId="661" xr:uid="{73FFAD00-502E-4921-9229-D052153F192F}"/>
    <cellStyle name="Comma 4 4 2 3 2 2" xfId="1429" xr:uid="{C03237C9-2BA5-4BCC-8C5A-A0DC29C9B69F}"/>
    <cellStyle name="Comma 4 4 2 3 2 2 2" xfId="2965" xr:uid="{0D712CA2-6EA8-4087-ACE4-65664062BBEB}"/>
    <cellStyle name="Comma 4 4 2 3 2 2 2 2" xfId="6037" xr:uid="{E8AA2AD5-BB71-4EBE-B797-42369A75DD95}"/>
    <cellStyle name="Comma 4 4 2 3 2 2 2 2 2" xfId="12181" xr:uid="{24AFA5FF-BC20-43AD-B6CF-80F76AD3C40E}"/>
    <cellStyle name="Comma 4 4 2 3 2 2 2 2 2 2" xfId="24469" xr:uid="{602060D9-5340-4D0F-8CD9-4E91DB76881E}"/>
    <cellStyle name="Comma 4 4 2 3 2 2 2 2 2 2 2" xfId="49045" xr:uid="{0C459670-5AE6-419C-9274-BFDEA03E62F1}"/>
    <cellStyle name="Comma 4 4 2 3 2 2 2 2 2 3" xfId="36757" xr:uid="{105FE3D4-02A0-4759-AB3E-3E2E34219DCE}"/>
    <cellStyle name="Comma 4 4 2 3 2 2 2 2 3" xfId="18325" xr:uid="{DAAF9F2E-D3D4-40E3-8C90-33F4D74954DE}"/>
    <cellStyle name="Comma 4 4 2 3 2 2 2 2 3 2" xfId="42901" xr:uid="{B2BC2443-C8A1-435A-8D86-26178D416337}"/>
    <cellStyle name="Comma 4 4 2 3 2 2 2 2 4" xfId="30613" xr:uid="{A8F6A514-7EB3-4A38-8902-8AECE38778DE}"/>
    <cellStyle name="Comma 4 4 2 3 2 2 2 3" xfId="9109" xr:uid="{878D0C30-1D18-4FFE-9818-C112159D4790}"/>
    <cellStyle name="Comma 4 4 2 3 2 2 2 3 2" xfId="21397" xr:uid="{02C84596-A62C-4D8F-AB11-A9C99C061C95}"/>
    <cellStyle name="Comma 4 4 2 3 2 2 2 3 2 2" xfId="45973" xr:uid="{A2F7966F-9620-4FCF-8FD6-23AF73254259}"/>
    <cellStyle name="Comma 4 4 2 3 2 2 2 3 3" xfId="33685" xr:uid="{36F9F0AD-3D89-4CF3-A33D-D63CDCCB40D7}"/>
    <cellStyle name="Comma 4 4 2 3 2 2 2 4" xfId="15253" xr:uid="{E6C30F50-84E6-40E2-AF5F-F8695C882034}"/>
    <cellStyle name="Comma 4 4 2 3 2 2 2 4 2" xfId="39829" xr:uid="{F5760CD9-DE4C-4292-B681-D4222960D6D0}"/>
    <cellStyle name="Comma 4 4 2 3 2 2 2 5" xfId="27541" xr:uid="{EF558C75-2F67-432E-8A98-F2ED9980544D}"/>
    <cellStyle name="Comma 4 4 2 3 2 2 3" xfId="4501" xr:uid="{3C6D2DFD-7909-4E0A-82E3-3142F275532A}"/>
    <cellStyle name="Comma 4 4 2 3 2 2 3 2" xfId="10645" xr:uid="{0DE5318F-C4D1-481A-9B93-2FC267A62FE4}"/>
    <cellStyle name="Comma 4 4 2 3 2 2 3 2 2" xfId="22933" xr:uid="{DBFD03A8-D0AA-404A-8478-2D7E317A2957}"/>
    <cellStyle name="Comma 4 4 2 3 2 2 3 2 2 2" xfId="47509" xr:uid="{3D8EF1AB-F27C-4DE1-B1BA-CE5AA4C2164B}"/>
    <cellStyle name="Comma 4 4 2 3 2 2 3 2 3" xfId="35221" xr:uid="{4147AE3C-7831-47CB-BBBB-71402A5362C4}"/>
    <cellStyle name="Comma 4 4 2 3 2 2 3 3" xfId="16789" xr:uid="{66AF17D8-8DD5-4B75-847A-57F6CD3B2CBB}"/>
    <cellStyle name="Comma 4 4 2 3 2 2 3 3 2" xfId="41365" xr:uid="{450155A3-7432-43CC-A1FC-26EEBF2C0A6A}"/>
    <cellStyle name="Comma 4 4 2 3 2 2 3 4" xfId="29077" xr:uid="{C7C3833A-3696-42D0-BB9C-443EAAFB9536}"/>
    <cellStyle name="Comma 4 4 2 3 2 2 4" xfId="7573" xr:uid="{43212F3E-B015-4E85-82D9-B3C844362E5B}"/>
    <cellStyle name="Comma 4 4 2 3 2 2 4 2" xfId="19861" xr:uid="{5F4E8485-A3E0-461B-8462-BD68BC78ECED}"/>
    <cellStyle name="Comma 4 4 2 3 2 2 4 2 2" xfId="44437" xr:uid="{893EFD95-F887-4756-A33D-6235F9C48A1B}"/>
    <cellStyle name="Comma 4 4 2 3 2 2 4 3" xfId="32149" xr:uid="{1E873C3B-E97F-4A30-8FA9-A37FD3200CF7}"/>
    <cellStyle name="Comma 4 4 2 3 2 2 5" xfId="13717" xr:uid="{797535A5-467A-49DD-B52D-73A5CD84AADD}"/>
    <cellStyle name="Comma 4 4 2 3 2 2 5 2" xfId="38293" xr:uid="{08CD2D41-7F57-46AB-B911-355FD2A28B32}"/>
    <cellStyle name="Comma 4 4 2 3 2 2 6" xfId="26005" xr:uid="{F6B7BDF4-3F20-45E7-BBBF-ED7505127AF4}"/>
    <cellStyle name="Comma 4 4 2 3 2 3" xfId="2197" xr:uid="{DAC86E85-A87F-41F5-8ECC-E6122963157A}"/>
    <cellStyle name="Comma 4 4 2 3 2 3 2" xfId="5269" xr:uid="{EA2A7D06-BF95-4A6F-BE85-A7517F9AA446}"/>
    <cellStyle name="Comma 4 4 2 3 2 3 2 2" xfId="11413" xr:uid="{84A628E3-6CFE-40B0-B9E4-35A4EA59762C}"/>
    <cellStyle name="Comma 4 4 2 3 2 3 2 2 2" xfId="23701" xr:uid="{F12D92DD-AA9A-4672-A5B2-37204AA4A867}"/>
    <cellStyle name="Comma 4 4 2 3 2 3 2 2 2 2" xfId="48277" xr:uid="{47599B7B-5B25-4281-8591-22A6A8121897}"/>
    <cellStyle name="Comma 4 4 2 3 2 3 2 2 3" xfId="35989" xr:uid="{954758F8-558E-4556-B9F0-20131DAB58FF}"/>
    <cellStyle name="Comma 4 4 2 3 2 3 2 3" xfId="17557" xr:uid="{3E83E67D-B9C6-486B-AEA8-18DD270BE3D2}"/>
    <cellStyle name="Comma 4 4 2 3 2 3 2 3 2" xfId="42133" xr:uid="{B400E7FD-C5AA-4F22-8C1C-7EA20D88B413}"/>
    <cellStyle name="Comma 4 4 2 3 2 3 2 4" xfId="29845" xr:uid="{9B02D87E-CE8F-4458-8184-082001516F7D}"/>
    <cellStyle name="Comma 4 4 2 3 2 3 3" xfId="8341" xr:uid="{BF76AAD4-DD35-44D3-AF2A-B829B25A431C}"/>
    <cellStyle name="Comma 4 4 2 3 2 3 3 2" xfId="20629" xr:uid="{E5944DFF-5D91-4268-903B-80B836F1DF98}"/>
    <cellStyle name="Comma 4 4 2 3 2 3 3 2 2" xfId="45205" xr:uid="{92F52E42-499F-440F-B765-0FBDD6760A17}"/>
    <cellStyle name="Comma 4 4 2 3 2 3 3 3" xfId="32917" xr:uid="{46EF2BF6-FC5D-42D2-B4D6-B9236862973D}"/>
    <cellStyle name="Comma 4 4 2 3 2 3 4" xfId="14485" xr:uid="{93FAA248-306B-4F63-8AD9-631B86B7A8FD}"/>
    <cellStyle name="Comma 4 4 2 3 2 3 4 2" xfId="39061" xr:uid="{1CAE452D-D933-4483-A158-1A78ED71005B}"/>
    <cellStyle name="Comma 4 4 2 3 2 3 5" xfId="26773" xr:uid="{3F4E5A4B-DA3B-4489-9828-05BB505470CF}"/>
    <cellStyle name="Comma 4 4 2 3 2 4" xfId="3733" xr:uid="{A2489A6B-94A5-49D9-B723-8D7FB434CF21}"/>
    <cellStyle name="Comma 4 4 2 3 2 4 2" xfId="9877" xr:uid="{F52F713E-E50A-4747-9776-25F972F3920A}"/>
    <cellStyle name="Comma 4 4 2 3 2 4 2 2" xfId="22165" xr:uid="{F68598F2-1AA1-40F0-AECA-10D10D0236FF}"/>
    <cellStyle name="Comma 4 4 2 3 2 4 2 2 2" xfId="46741" xr:uid="{678585FB-AB82-4D51-9D61-D4F9C7CC1445}"/>
    <cellStyle name="Comma 4 4 2 3 2 4 2 3" xfId="34453" xr:uid="{A1769436-B659-4857-80B8-C302649496B4}"/>
    <cellStyle name="Comma 4 4 2 3 2 4 3" xfId="16021" xr:uid="{35DD10C2-B1C3-4B09-8DD2-25BCC90A177A}"/>
    <cellStyle name="Comma 4 4 2 3 2 4 3 2" xfId="40597" xr:uid="{898B71B3-A8F6-4CB6-AD77-7EB10B55D49D}"/>
    <cellStyle name="Comma 4 4 2 3 2 4 4" xfId="28309" xr:uid="{F1CEEC80-E387-490A-8192-626D360DF1C9}"/>
    <cellStyle name="Comma 4 4 2 3 2 5" xfId="6805" xr:uid="{6C5E032F-7291-4888-9741-B913B1B5C31D}"/>
    <cellStyle name="Comma 4 4 2 3 2 5 2" xfId="19093" xr:uid="{D13F3336-B233-4F51-A159-96B82B845804}"/>
    <cellStyle name="Comma 4 4 2 3 2 5 2 2" xfId="43669" xr:uid="{FCAB4ECA-5EEB-4982-A27A-6362E6B60752}"/>
    <cellStyle name="Comma 4 4 2 3 2 5 3" xfId="31381" xr:uid="{475725A9-1AA6-4757-86B3-3ADC0D816CA9}"/>
    <cellStyle name="Comma 4 4 2 3 2 6" xfId="12949" xr:uid="{25041579-166A-4597-9E9A-0067B1A26665}"/>
    <cellStyle name="Comma 4 4 2 3 2 6 2" xfId="37525" xr:uid="{FD0D8EDE-58A1-477C-913C-8276A9727263}"/>
    <cellStyle name="Comma 4 4 2 3 2 7" xfId="25237" xr:uid="{E93FE541-24CA-41BC-AA9B-3B859CDB80BC}"/>
    <cellStyle name="Comma 4 4 2 3 3" xfId="1045" xr:uid="{40282168-FD4E-4C61-89D0-52F14398E456}"/>
    <cellStyle name="Comma 4 4 2 3 3 2" xfId="2581" xr:uid="{0CDFACCA-7A3C-461D-9E7C-916698550FA9}"/>
    <cellStyle name="Comma 4 4 2 3 3 2 2" xfId="5653" xr:uid="{B5C2A7C4-926C-4710-AA8A-5AA6DE4B2063}"/>
    <cellStyle name="Comma 4 4 2 3 3 2 2 2" xfId="11797" xr:uid="{0740AC08-9F6E-4606-AD66-9C4CE64080DB}"/>
    <cellStyle name="Comma 4 4 2 3 3 2 2 2 2" xfId="24085" xr:uid="{416AAA24-DF7F-4E20-A58E-7BA318EB55E6}"/>
    <cellStyle name="Comma 4 4 2 3 3 2 2 2 2 2" xfId="48661" xr:uid="{4D1C8C73-874F-4A2A-9856-E67AEE1F6ACC}"/>
    <cellStyle name="Comma 4 4 2 3 3 2 2 2 3" xfId="36373" xr:uid="{2072652B-4C6A-49EA-AEB0-19C0802A7C17}"/>
    <cellStyle name="Comma 4 4 2 3 3 2 2 3" xfId="17941" xr:uid="{F3A437A6-B12A-4D85-AC29-E2092E2B0767}"/>
    <cellStyle name="Comma 4 4 2 3 3 2 2 3 2" xfId="42517" xr:uid="{19D78715-D1CC-41FA-89B3-C0F816A2634E}"/>
    <cellStyle name="Comma 4 4 2 3 3 2 2 4" xfId="30229" xr:uid="{FA1D9134-2278-4E18-940F-0B65F6A5A494}"/>
    <cellStyle name="Comma 4 4 2 3 3 2 3" xfId="8725" xr:uid="{5CA10E30-23E9-40F6-BFAA-CF3046847C1B}"/>
    <cellStyle name="Comma 4 4 2 3 3 2 3 2" xfId="21013" xr:uid="{E4B21CCE-C36E-409A-B163-FA499542B61F}"/>
    <cellStyle name="Comma 4 4 2 3 3 2 3 2 2" xfId="45589" xr:uid="{0D7B71BD-97D7-4366-8EF5-B3FE2D6D5C86}"/>
    <cellStyle name="Comma 4 4 2 3 3 2 3 3" xfId="33301" xr:uid="{890E7427-0A47-4F64-A7B4-425CB7BF79B4}"/>
    <cellStyle name="Comma 4 4 2 3 3 2 4" xfId="14869" xr:uid="{CE9CFCAD-DC2C-4B90-9068-3A1DEAEB1404}"/>
    <cellStyle name="Comma 4 4 2 3 3 2 4 2" xfId="39445" xr:uid="{5ADA604B-B335-4416-8CD5-4F884ECDC892}"/>
    <cellStyle name="Comma 4 4 2 3 3 2 5" xfId="27157" xr:uid="{A2D51069-1E72-4940-AAA1-18D53BB19B70}"/>
    <cellStyle name="Comma 4 4 2 3 3 3" xfId="4117" xr:uid="{7346C5E2-1320-4D86-BA88-B40C842A1FB0}"/>
    <cellStyle name="Comma 4 4 2 3 3 3 2" xfId="10261" xr:uid="{21E4C5C0-96FF-4E7B-9D24-27CE045E4F5B}"/>
    <cellStyle name="Comma 4 4 2 3 3 3 2 2" xfId="22549" xr:uid="{83AA8123-5D2D-4966-8F69-A76A76C50F9E}"/>
    <cellStyle name="Comma 4 4 2 3 3 3 2 2 2" xfId="47125" xr:uid="{359CF770-9A53-49E6-8D56-D3418EB96900}"/>
    <cellStyle name="Comma 4 4 2 3 3 3 2 3" xfId="34837" xr:uid="{3775F9EE-BB49-4C9E-8ACE-1C715D66D165}"/>
    <cellStyle name="Comma 4 4 2 3 3 3 3" xfId="16405" xr:uid="{8E613EFF-5E83-4F4D-9EAC-149BE3D5D554}"/>
    <cellStyle name="Comma 4 4 2 3 3 3 3 2" xfId="40981" xr:uid="{5BF39853-BEBE-4DC2-9374-8E8ABC6B1EBA}"/>
    <cellStyle name="Comma 4 4 2 3 3 3 4" xfId="28693" xr:uid="{2DF274F8-069E-45E0-B1F4-E6FA2CB439C6}"/>
    <cellStyle name="Comma 4 4 2 3 3 4" xfId="7189" xr:uid="{D8E673F9-E2B7-4587-BC85-BFAB3437E216}"/>
    <cellStyle name="Comma 4 4 2 3 3 4 2" xfId="19477" xr:uid="{DC33093D-E451-4E65-9811-DC09C252E779}"/>
    <cellStyle name="Comma 4 4 2 3 3 4 2 2" xfId="44053" xr:uid="{8D7AD1EB-9BF2-41F3-AE60-23295CD42A5E}"/>
    <cellStyle name="Comma 4 4 2 3 3 4 3" xfId="31765" xr:uid="{9EBDACC8-C485-402D-A808-9E2D3689A645}"/>
    <cellStyle name="Comma 4 4 2 3 3 5" xfId="13333" xr:uid="{EFC0300B-72E4-4645-96E5-E40B6208984B}"/>
    <cellStyle name="Comma 4 4 2 3 3 5 2" xfId="37909" xr:uid="{0B99809F-5C69-4F85-BE45-C3882C8830D5}"/>
    <cellStyle name="Comma 4 4 2 3 3 6" xfId="25621" xr:uid="{3D1477CB-8A40-4EF0-8281-5D08AD98F73B}"/>
    <cellStyle name="Comma 4 4 2 3 4" xfId="1813" xr:uid="{22A11531-84BE-4CD0-AEB4-F08A9B8A0E8D}"/>
    <cellStyle name="Comma 4 4 2 3 4 2" xfId="4885" xr:uid="{2D398575-31D9-4281-B672-C7FAA4AB0205}"/>
    <cellStyle name="Comma 4 4 2 3 4 2 2" xfId="11029" xr:uid="{FFCDDF68-9109-454B-A094-FB72881E6270}"/>
    <cellStyle name="Comma 4 4 2 3 4 2 2 2" xfId="23317" xr:uid="{E4915EB0-38BC-4633-9876-DADDFA70B394}"/>
    <cellStyle name="Comma 4 4 2 3 4 2 2 2 2" xfId="47893" xr:uid="{3B78D434-13AC-4D2D-8850-53F36A54C744}"/>
    <cellStyle name="Comma 4 4 2 3 4 2 2 3" xfId="35605" xr:uid="{57FE9430-4A2D-4128-86C1-87A79428E7FB}"/>
    <cellStyle name="Comma 4 4 2 3 4 2 3" xfId="17173" xr:uid="{3C578E99-7317-4D65-AE18-D394139C7774}"/>
    <cellStyle name="Comma 4 4 2 3 4 2 3 2" xfId="41749" xr:uid="{6994780A-0925-4204-BBA2-053C3F903B04}"/>
    <cellStyle name="Comma 4 4 2 3 4 2 4" xfId="29461" xr:uid="{4F7B7972-272A-45E8-9107-0FBD2F78D5E4}"/>
    <cellStyle name="Comma 4 4 2 3 4 3" xfId="7957" xr:uid="{C7536AC6-B61D-4ABB-8A7D-2686F96D3C33}"/>
    <cellStyle name="Comma 4 4 2 3 4 3 2" xfId="20245" xr:uid="{2BB177A9-3852-438D-B4BB-C7AFB3F684A0}"/>
    <cellStyle name="Comma 4 4 2 3 4 3 2 2" xfId="44821" xr:uid="{0EAC576F-A275-4527-879C-E1BF9F12C15E}"/>
    <cellStyle name="Comma 4 4 2 3 4 3 3" xfId="32533" xr:uid="{3229ACB6-8D55-477D-826C-1886F292FF0F}"/>
    <cellStyle name="Comma 4 4 2 3 4 4" xfId="14101" xr:uid="{01FF08FB-B292-4966-BFF0-07AF0F13A7C0}"/>
    <cellStyle name="Comma 4 4 2 3 4 4 2" xfId="38677" xr:uid="{B3831D15-5B24-482F-90BF-AB215E2CD00C}"/>
    <cellStyle name="Comma 4 4 2 3 4 5" xfId="26389" xr:uid="{F958896E-7E74-4F77-84C6-7CE744D0A56B}"/>
    <cellStyle name="Comma 4 4 2 3 5" xfId="3349" xr:uid="{6E4E5F0A-0868-4267-8621-135C94876A11}"/>
    <cellStyle name="Comma 4 4 2 3 5 2" xfId="9493" xr:uid="{B55937C1-2C9C-4EE1-B729-DB12F9B2A1FA}"/>
    <cellStyle name="Comma 4 4 2 3 5 2 2" xfId="21781" xr:uid="{5F8AEF90-28B7-4683-9A05-457C044CF87A}"/>
    <cellStyle name="Comma 4 4 2 3 5 2 2 2" xfId="46357" xr:uid="{090C20F4-B4A5-4414-901E-E9F4CE882A21}"/>
    <cellStyle name="Comma 4 4 2 3 5 2 3" xfId="34069" xr:uid="{C1842F80-2FDA-4E38-B0EC-8E78C5AD5BB5}"/>
    <cellStyle name="Comma 4 4 2 3 5 3" xfId="15637" xr:uid="{F9048C62-E152-44F5-A1A9-F05D294E2970}"/>
    <cellStyle name="Comma 4 4 2 3 5 3 2" xfId="40213" xr:uid="{15D06307-6FE7-4340-9DDF-5031851881AC}"/>
    <cellStyle name="Comma 4 4 2 3 5 4" xfId="27925" xr:uid="{575BAF63-2FB6-425A-94D4-C39FCB1B4D2C}"/>
    <cellStyle name="Comma 4 4 2 3 6" xfId="6421" xr:uid="{BDFE5D4F-A4E5-44B0-B528-B5A6F3C2FDED}"/>
    <cellStyle name="Comma 4 4 2 3 6 2" xfId="18709" xr:uid="{463D7D9F-B832-4F07-8829-687193983014}"/>
    <cellStyle name="Comma 4 4 2 3 6 2 2" xfId="43285" xr:uid="{1FE717F7-E8B9-4360-8068-CDF7CA33CDD3}"/>
    <cellStyle name="Comma 4 4 2 3 6 3" xfId="30997" xr:uid="{E3ADC3BB-CC52-4C47-8539-4F0E18F2A71C}"/>
    <cellStyle name="Comma 4 4 2 3 7" xfId="12565" xr:uid="{0EAE1482-EF81-4DFA-BE08-844C5783E198}"/>
    <cellStyle name="Comma 4 4 2 3 7 2" xfId="37141" xr:uid="{7A6E0625-0B16-4B96-AA3C-BD648DD86DE1}"/>
    <cellStyle name="Comma 4 4 2 3 8" xfId="24853" xr:uid="{4157D628-686C-4B88-89AA-45A1B3CC7040}"/>
    <cellStyle name="Comma 4 4 2 4" xfId="469" xr:uid="{C5813E9B-D404-4E4E-BF16-5EAC909F8E48}"/>
    <cellStyle name="Comma 4 4 2 4 2" xfId="1237" xr:uid="{8E397714-0CEF-4F47-B0C7-9372DA8E54A2}"/>
    <cellStyle name="Comma 4 4 2 4 2 2" xfId="2773" xr:uid="{33EC2169-ABC7-43FD-B979-4C0BFD615DC4}"/>
    <cellStyle name="Comma 4 4 2 4 2 2 2" xfId="5845" xr:uid="{E4C06898-EF1B-4A21-BBA5-FCC52D0E443C}"/>
    <cellStyle name="Comma 4 4 2 4 2 2 2 2" xfId="11989" xr:uid="{B3F3D6E7-E053-45C8-84A6-7EA80824C875}"/>
    <cellStyle name="Comma 4 4 2 4 2 2 2 2 2" xfId="24277" xr:uid="{9BE2BE0A-2872-422A-9C2F-9881DEF1623B}"/>
    <cellStyle name="Comma 4 4 2 4 2 2 2 2 2 2" xfId="48853" xr:uid="{A520454A-6E40-4CD2-8577-0603B65E666A}"/>
    <cellStyle name="Comma 4 4 2 4 2 2 2 2 3" xfId="36565" xr:uid="{E0B2DF26-2CD9-41AC-AEBD-D902DE23E96F}"/>
    <cellStyle name="Comma 4 4 2 4 2 2 2 3" xfId="18133" xr:uid="{7017B0A9-7B78-4CF1-BCB0-E2F8DB5958C4}"/>
    <cellStyle name="Comma 4 4 2 4 2 2 2 3 2" xfId="42709" xr:uid="{BAF82D1A-9DE0-4481-A923-54B627FE8D18}"/>
    <cellStyle name="Comma 4 4 2 4 2 2 2 4" xfId="30421" xr:uid="{9DDC122F-0DDA-473A-9926-D820E88FF741}"/>
    <cellStyle name="Comma 4 4 2 4 2 2 3" xfId="8917" xr:uid="{113C18D8-181B-4F84-8657-4E1A64D0C608}"/>
    <cellStyle name="Comma 4 4 2 4 2 2 3 2" xfId="21205" xr:uid="{84B739F2-259A-4F20-A578-C121576EC144}"/>
    <cellStyle name="Comma 4 4 2 4 2 2 3 2 2" xfId="45781" xr:uid="{A3C666F7-89C1-4E50-B32E-CADD9147F6CD}"/>
    <cellStyle name="Comma 4 4 2 4 2 2 3 3" xfId="33493" xr:uid="{6DBAF908-4388-42C9-BA9A-7540C2420EB0}"/>
    <cellStyle name="Comma 4 4 2 4 2 2 4" xfId="15061" xr:uid="{CDC1B7CC-0643-47AA-ABD7-A131A0C1B7C5}"/>
    <cellStyle name="Comma 4 4 2 4 2 2 4 2" xfId="39637" xr:uid="{9717D3CB-D025-4A94-A70B-FB57E8262244}"/>
    <cellStyle name="Comma 4 4 2 4 2 2 5" xfId="27349" xr:uid="{F2839845-86CA-4C5F-9E51-AB7FB1293A3D}"/>
    <cellStyle name="Comma 4 4 2 4 2 3" xfId="4309" xr:uid="{9374323B-1537-423E-9973-2F71B380D14A}"/>
    <cellStyle name="Comma 4 4 2 4 2 3 2" xfId="10453" xr:uid="{79133BD6-F8E7-443B-993A-7F67BB628670}"/>
    <cellStyle name="Comma 4 4 2 4 2 3 2 2" xfId="22741" xr:uid="{23DE445E-46CE-48CA-84FE-8A88C405FEFB}"/>
    <cellStyle name="Comma 4 4 2 4 2 3 2 2 2" xfId="47317" xr:uid="{56302C03-6E9A-4125-9D45-D7A2ABD63E4C}"/>
    <cellStyle name="Comma 4 4 2 4 2 3 2 3" xfId="35029" xr:uid="{B27920A8-3EFC-4593-BB20-E7643AB76B53}"/>
    <cellStyle name="Comma 4 4 2 4 2 3 3" xfId="16597" xr:uid="{E3926407-33CC-43F9-8E64-D53BA4852B0F}"/>
    <cellStyle name="Comma 4 4 2 4 2 3 3 2" xfId="41173" xr:uid="{DF2BF9A6-9974-499F-BED1-3D18E04B1FDC}"/>
    <cellStyle name="Comma 4 4 2 4 2 3 4" xfId="28885" xr:uid="{32666A65-CBB2-4210-80A9-E9E406467761}"/>
    <cellStyle name="Comma 4 4 2 4 2 4" xfId="7381" xr:uid="{E128EF9A-A3F7-4A87-A94C-AAF9846AF3DC}"/>
    <cellStyle name="Comma 4 4 2 4 2 4 2" xfId="19669" xr:uid="{7841F9C0-4CDB-45DB-B0D3-A54C0FFEF30A}"/>
    <cellStyle name="Comma 4 4 2 4 2 4 2 2" xfId="44245" xr:uid="{C2A33B46-9458-44B2-B23D-52D01F22ED74}"/>
    <cellStyle name="Comma 4 4 2 4 2 4 3" xfId="31957" xr:uid="{5610EE8A-A729-420C-AB01-96AFB14947C3}"/>
    <cellStyle name="Comma 4 4 2 4 2 5" xfId="13525" xr:uid="{9379C076-7FA1-4ABA-A65E-60C9F0CE7FC0}"/>
    <cellStyle name="Comma 4 4 2 4 2 5 2" xfId="38101" xr:uid="{CA02CDAA-8CE8-43BB-9BE6-EDB7F598ABB9}"/>
    <cellStyle name="Comma 4 4 2 4 2 6" xfId="25813" xr:uid="{22E6FCA0-657E-490B-B7F2-18918710EFE2}"/>
    <cellStyle name="Comma 4 4 2 4 3" xfId="2005" xr:uid="{516D9233-BF01-4E7F-97EC-67C3D9057591}"/>
    <cellStyle name="Comma 4 4 2 4 3 2" xfId="5077" xr:uid="{1606FE48-0A8E-4560-8A46-3AFF319749A2}"/>
    <cellStyle name="Comma 4 4 2 4 3 2 2" xfId="11221" xr:uid="{2A35B7AD-AEF0-430B-9D5A-ABE550CCE21B}"/>
    <cellStyle name="Comma 4 4 2 4 3 2 2 2" xfId="23509" xr:uid="{C5259854-B59B-4E05-852E-9BB61523039B}"/>
    <cellStyle name="Comma 4 4 2 4 3 2 2 2 2" xfId="48085" xr:uid="{3769B000-6D62-444E-8297-EEC3DCA88374}"/>
    <cellStyle name="Comma 4 4 2 4 3 2 2 3" xfId="35797" xr:uid="{ADD715A8-E03A-4CCE-A922-4B9D3A55C00C}"/>
    <cellStyle name="Comma 4 4 2 4 3 2 3" xfId="17365" xr:uid="{AFBA87F3-C4D9-446E-B44A-22AAABCDD0B6}"/>
    <cellStyle name="Comma 4 4 2 4 3 2 3 2" xfId="41941" xr:uid="{63AFD7C0-71DC-4979-B09A-9F62D0E91DEE}"/>
    <cellStyle name="Comma 4 4 2 4 3 2 4" xfId="29653" xr:uid="{6F69BC89-906B-4E9C-ADC5-F62A9BA49DF8}"/>
    <cellStyle name="Comma 4 4 2 4 3 3" xfId="8149" xr:uid="{3C11F2EC-B45D-4325-A8B5-0C64CBA010BA}"/>
    <cellStyle name="Comma 4 4 2 4 3 3 2" xfId="20437" xr:uid="{69D1F322-6A55-4C8B-AB6D-2E4E3F97C1B0}"/>
    <cellStyle name="Comma 4 4 2 4 3 3 2 2" xfId="45013" xr:uid="{5C728C44-C5CB-4A65-A03C-E087A9E59A27}"/>
    <cellStyle name="Comma 4 4 2 4 3 3 3" xfId="32725" xr:uid="{546E12D1-AAE5-4E82-8E88-5CBB18F482B0}"/>
    <cellStyle name="Comma 4 4 2 4 3 4" xfId="14293" xr:uid="{483467B3-6CC4-4BD7-AEBC-3BDF88EC4353}"/>
    <cellStyle name="Comma 4 4 2 4 3 4 2" xfId="38869" xr:uid="{02FD64E5-87BF-45D6-9395-19F98155A235}"/>
    <cellStyle name="Comma 4 4 2 4 3 5" xfId="26581" xr:uid="{AF5104BB-8DE5-4B7F-ABE1-DE38395FCF5E}"/>
    <cellStyle name="Comma 4 4 2 4 4" xfId="3541" xr:uid="{3C2C3667-C761-41A4-9D70-A511D824F00E}"/>
    <cellStyle name="Comma 4 4 2 4 4 2" xfId="9685" xr:uid="{F3663413-582A-4B44-B3DD-98F3A94A8BCE}"/>
    <cellStyle name="Comma 4 4 2 4 4 2 2" xfId="21973" xr:uid="{7AA32E41-FA9C-47D2-A02D-325312A74493}"/>
    <cellStyle name="Comma 4 4 2 4 4 2 2 2" xfId="46549" xr:uid="{1B6E6772-C17E-4DA0-92FC-90B77B5A5212}"/>
    <cellStyle name="Comma 4 4 2 4 4 2 3" xfId="34261" xr:uid="{F6B61E3F-8B8A-4240-B9FC-334559B9973A}"/>
    <cellStyle name="Comma 4 4 2 4 4 3" xfId="15829" xr:uid="{DF6FCEE6-55F0-4A6E-9D99-1C63DC61B8C3}"/>
    <cellStyle name="Comma 4 4 2 4 4 3 2" xfId="40405" xr:uid="{E5719C72-5D71-44B7-93DE-3360900DF9A6}"/>
    <cellStyle name="Comma 4 4 2 4 4 4" xfId="28117" xr:uid="{50CB19CC-813A-4E73-9A06-380A7E4E9DD3}"/>
    <cellStyle name="Comma 4 4 2 4 5" xfId="6613" xr:uid="{8E7D3DD0-E11A-48E9-B166-D3461F1DBE9F}"/>
    <cellStyle name="Comma 4 4 2 4 5 2" xfId="18901" xr:uid="{35E577EA-E2EA-4A3C-AAD2-09CD39557EDD}"/>
    <cellStyle name="Comma 4 4 2 4 5 2 2" xfId="43477" xr:uid="{4B5902AE-7398-4A9C-9243-3265E79C38EC}"/>
    <cellStyle name="Comma 4 4 2 4 5 3" xfId="31189" xr:uid="{89B5FCDD-7DFA-4BFC-B3B0-30A11ED2245E}"/>
    <cellStyle name="Comma 4 4 2 4 6" xfId="12757" xr:uid="{CCC992DB-6EF7-4FEC-9CF8-A75B0B3C0C90}"/>
    <cellStyle name="Comma 4 4 2 4 6 2" xfId="37333" xr:uid="{E39CFA68-B2E8-4B8F-91A0-A03C6992EFAD}"/>
    <cellStyle name="Comma 4 4 2 4 7" xfId="25045" xr:uid="{73DF8B86-F975-4689-8EE3-8188426C5337}"/>
    <cellStyle name="Comma 4 4 2 5" xfId="853" xr:uid="{7E9FF098-C821-4505-ADB3-E1A2B1741320}"/>
    <cellStyle name="Comma 4 4 2 5 2" xfId="2389" xr:uid="{773543DB-9EB3-4231-B7B4-1383F8BAB504}"/>
    <cellStyle name="Comma 4 4 2 5 2 2" xfId="5461" xr:uid="{90C6FB10-560D-4050-893C-E70332350D18}"/>
    <cellStyle name="Comma 4 4 2 5 2 2 2" xfId="11605" xr:uid="{B96D6BE1-9DC0-4125-8F64-6EA8B325B444}"/>
    <cellStyle name="Comma 4 4 2 5 2 2 2 2" xfId="23893" xr:uid="{8A801152-D4EA-4B87-97A8-34F0FD3742F9}"/>
    <cellStyle name="Comma 4 4 2 5 2 2 2 2 2" xfId="48469" xr:uid="{4EDE45A5-8BDC-46FE-9FC8-98DAA4A89137}"/>
    <cellStyle name="Comma 4 4 2 5 2 2 2 3" xfId="36181" xr:uid="{92B32520-C85E-4F2E-A144-B606A2355D7D}"/>
    <cellStyle name="Comma 4 4 2 5 2 2 3" xfId="17749" xr:uid="{81E822D7-EB2C-4064-B9C7-F0E9414E3C99}"/>
    <cellStyle name="Comma 4 4 2 5 2 2 3 2" xfId="42325" xr:uid="{B94850B2-2D67-4C72-A7C4-18D40AAC89C6}"/>
    <cellStyle name="Comma 4 4 2 5 2 2 4" xfId="30037" xr:uid="{EC3DEB30-0473-4F6B-BA4E-8270886855F7}"/>
    <cellStyle name="Comma 4 4 2 5 2 3" xfId="8533" xr:uid="{B83F4B60-F8B0-4ECF-B189-1D4382522ADD}"/>
    <cellStyle name="Comma 4 4 2 5 2 3 2" xfId="20821" xr:uid="{D6D57E49-39E9-43DE-A3BC-A948ACF603CA}"/>
    <cellStyle name="Comma 4 4 2 5 2 3 2 2" xfId="45397" xr:uid="{DB6FBFE3-192C-478E-B44A-D542484C4779}"/>
    <cellStyle name="Comma 4 4 2 5 2 3 3" xfId="33109" xr:uid="{AA846CF5-217E-4A39-9B23-65A482525FFD}"/>
    <cellStyle name="Comma 4 4 2 5 2 4" xfId="14677" xr:uid="{5F58EF7B-D751-4DE0-82B9-A7CEE7D9F763}"/>
    <cellStyle name="Comma 4 4 2 5 2 4 2" xfId="39253" xr:uid="{48E9EB7F-B48A-43E0-823E-E2C5C98BD38B}"/>
    <cellStyle name="Comma 4 4 2 5 2 5" xfId="26965" xr:uid="{CABB50AE-E625-4888-BA28-390CA7D472C6}"/>
    <cellStyle name="Comma 4 4 2 5 3" xfId="3925" xr:uid="{B6F83A61-B939-4A6A-8945-C6665456D44E}"/>
    <cellStyle name="Comma 4 4 2 5 3 2" xfId="10069" xr:uid="{43A39134-780C-4312-834C-7ECF796E44E9}"/>
    <cellStyle name="Comma 4 4 2 5 3 2 2" xfId="22357" xr:uid="{895DCB5B-661D-483E-84B9-383958D6D9C9}"/>
    <cellStyle name="Comma 4 4 2 5 3 2 2 2" xfId="46933" xr:uid="{EB42E2A4-52A3-45DE-8662-3DCAAE0E363F}"/>
    <cellStyle name="Comma 4 4 2 5 3 2 3" xfId="34645" xr:uid="{ED4A74D7-ADA6-464A-88E1-6553FD20F147}"/>
    <cellStyle name="Comma 4 4 2 5 3 3" xfId="16213" xr:uid="{9CB560B1-441F-4640-AB72-BF497899BA2B}"/>
    <cellStyle name="Comma 4 4 2 5 3 3 2" xfId="40789" xr:uid="{03EE44F0-5EA2-4907-95C9-4A6CB44584B9}"/>
    <cellStyle name="Comma 4 4 2 5 3 4" xfId="28501" xr:uid="{2074C650-E49C-4E0C-9DC2-7240E6478EFD}"/>
    <cellStyle name="Comma 4 4 2 5 4" xfId="6997" xr:uid="{789244F8-AC67-4B9E-8716-1E9F4B2D996A}"/>
    <cellStyle name="Comma 4 4 2 5 4 2" xfId="19285" xr:uid="{3435D031-730C-4154-A10B-A591458B5853}"/>
    <cellStyle name="Comma 4 4 2 5 4 2 2" xfId="43861" xr:uid="{F52ABBF5-EDFA-46DA-BC2F-E42B287A48FF}"/>
    <cellStyle name="Comma 4 4 2 5 4 3" xfId="31573" xr:uid="{6A064D86-4411-4E10-B46E-57FBFECB654D}"/>
    <cellStyle name="Comma 4 4 2 5 5" xfId="13141" xr:uid="{5A21F6AF-56B8-4164-8CCF-F880A3733740}"/>
    <cellStyle name="Comma 4 4 2 5 5 2" xfId="37717" xr:uid="{D63EFAC2-65C8-47D9-BCD6-C410ACE499C2}"/>
    <cellStyle name="Comma 4 4 2 5 6" xfId="25429" xr:uid="{950BFAF3-3AF1-471B-AC3A-228991769EF4}"/>
    <cellStyle name="Comma 4 4 2 6" xfId="1621" xr:uid="{B3B7194F-2436-49AE-9683-AB0EF53DC3A7}"/>
    <cellStyle name="Comma 4 4 2 6 2" xfId="4693" xr:uid="{56261E6A-18F5-4659-9BE7-622952FB2D1C}"/>
    <cellStyle name="Comma 4 4 2 6 2 2" xfId="10837" xr:uid="{F8A0D5E8-29E0-4B63-8BF6-DB473EF896AD}"/>
    <cellStyle name="Comma 4 4 2 6 2 2 2" xfId="23125" xr:uid="{3EB98169-E6E0-416A-B8E8-3EDC303F7FE0}"/>
    <cellStyle name="Comma 4 4 2 6 2 2 2 2" xfId="47701" xr:uid="{08B14352-3021-496A-A9FD-EC21DDDCFC83}"/>
    <cellStyle name="Comma 4 4 2 6 2 2 3" xfId="35413" xr:uid="{57ACA065-849E-436C-99D5-572B71E72BC4}"/>
    <cellStyle name="Comma 4 4 2 6 2 3" xfId="16981" xr:uid="{B5A3BAD4-18A6-4988-BFAC-4C048109DC7D}"/>
    <cellStyle name="Comma 4 4 2 6 2 3 2" xfId="41557" xr:uid="{8771283E-692C-43D9-A381-DB2CC9CCA666}"/>
    <cellStyle name="Comma 4 4 2 6 2 4" xfId="29269" xr:uid="{1EAC1D2E-7EEB-44CD-AB78-FDF83B13B28D}"/>
    <cellStyle name="Comma 4 4 2 6 3" xfId="7765" xr:uid="{93A69739-656D-4F62-A9D4-B4237FC899E3}"/>
    <cellStyle name="Comma 4 4 2 6 3 2" xfId="20053" xr:uid="{95342E4F-032A-49C0-8397-AE71596F35EA}"/>
    <cellStyle name="Comma 4 4 2 6 3 2 2" xfId="44629" xr:uid="{30A76A6F-0CDC-499F-913C-AC81A73C1C95}"/>
    <cellStyle name="Comma 4 4 2 6 3 3" xfId="32341" xr:uid="{F1089FF5-14CD-49A6-9A8F-A7D21CBE16DF}"/>
    <cellStyle name="Comma 4 4 2 6 4" xfId="13909" xr:uid="{972F7CBE-B569-443B-9E68-488EEF608EE4}"/>
    <cellStyle name="Comma 4 4 2 6 4 2" xfId="38485" xr:uid="{FB69EB2B-604E-4ABB-AA7E-DD527EC05E21}"/>
    <cellStyle name="Comma 4 4 2 6 5" xfId="26197" xr:uid="{65734D63-DE68-48D6-8F87-8C0C194474F8}"/>
    <cellStyle name="Comma 4 4 2 7" xfId="3157" xr:uid="{784A053C-9ACC-473A-B875-4341181BF3C6}"/>
    <cellStyle name="Comma 4 4 2 7 2" xfId="9301" xr:uid="{4642B4AC-BF16-4692-8145-759D3EBF993D}"/>
    <cellStyle name="Comma 4 4 2 7 2 2" xfId="21589" xr:uid="{DAF2DEB5-801F-4946-B5B9-5F44AFC83125}"/>
    <cellStyle name="Comma 4 4 2 7 2 2 2" xfId="46165" xr:uid="{EEB092B1-02E5-4488-A4E5-BDBEFAA363EC}"/>
    <cellStyle name="Comma 4 4 2 7 2 3" xfId="33877" xr:uid="{BB108AD6-0D40-4D28-8CD6-158E450EB4DB}"/>
    <cellStyle name="Comma 4 4 2 7 3" xfId="15445" xr:uid="{D057FD23-F3EA-46C2-8BBE-ACBD1B320686}"/>
    <cellStyle name="Comma 4 4 2 7 3 2" xfId="40021" xr:uid="{604006FF-BE46-41C6-859C-04BB92B289FB}"/>
    <cellStyle name="Comma 4 4 2 7 4" xfId="27733" xr:uid="{0C4A8378-0288-444C-8D54-E386A1E433F4}"/>
    <cellStyle name="Comma 4 4 2 8" xfId="6229" xr:uid="{7CF208AF-E855-4F38-B484-F6821B35A087}"/>
    <cellStyle name="Comma 4 4 2 8 2" xfId="18517" xr:uid="{16EE2FFA-312E-4EF2-AF25-A4476FAF12E8}"/>
    <cellStyle name="Comma 4 4 2 8 2 2" xfId="43093" xr:uid="{12319ED6-1AA7-4A13-9EE7-A15D01AA209A}"/>
    <cellStyle name="Comma 4 4 2 8 3" xfId="30805" xr:uid="{EFF0ED8E-5FD3-4B66-98C0-E269AB4377F2}"/>
    <cellStyle name="Comma 4 4 2 9" xfId="12373" xr:uid="{A9C534EF-2B4D-4F62-A837-7791DD60AEFF}"/>
    <cellStyle name="Comma 4 4 2 9 2" xfId="36949" xr:uid="{3356D965-EE1B-43EF-89A6-C902351BAC21}"/>
    <cellStyle name="Comma 4 4 3" xfId="133" xr:uid="{61ABD7B6-C22F-40C1-9E2F-7158E042DF38}"/>
    <cellStyle name="Comma 4 4 3 2" xfId="325" xr:uid="{416F11AB-214F-4D5E-B10E-3E07537D946F}"/>
    <cellStyle name="Comma 4 4 3 2 2" xfId="709" xr:uid="{816F3934-34DC-4187-A894-0F96C32575B4}"/>
    <cellStyle name="Comma 4 4 3 2 2 2" xfId="1477" xr:uid="{0EA56E47-55F5-4299-AB3F-B091BB5069E1}"/>
    <cellStyle name="Comma 4 4 3 2 2 2 2" xfId="3013" xr:uid="{D17EC045-13E2-4E04-BEDF-862DA26840C0}"/>
    <cellStyle name="Comma 4 4 3 2 2 2 2 2" xfId="6085" xr:uid="{033F6A61-4792-4676-8085-B4B890027531}"/>
    <cellStyle name="Comma 4 4 3 2 2 2 2 2 2" xfId="12229" xr:uid="{BB9AFC56-973F-4FB5-9C36-053CB9750504}"/>
    <cellStyle name="Comma 4 4 3 2 2 2 2 2 2 2" xfId="24517" xr:uid="{528905F0-DF7D-4970-8F09-D27DC3A3999A}"/>
    <cellStyle name="Comma 4 4 3 2 2 2 2 2 2 2 2" xfId="49093" xr:uid="{59F94501-6781-4EB2-B521-BBA008017332}"/>
    <cellStyle name="Comma 4 4 3 2 2 2 2 2 2 3" xfId="36805" xr:uid="{D04F4D3E-EC7A-4845-9CF6-6BE851AA09F3}"/>
    <cellStyle name="Comma 4 4 3 2 2 2 2 2 3" xfId="18373" xr:uid="{599094A6-84D0-4891-9D7A-D8DB3C1CC755}"/>
    <cellStyle name="Comma 4 4 3 2 2 2 2 2 3 2" xfId="42949" xr:uid="{7E5CF469-8449-46B1-9225-EACF00C84382}"/>
    <cellStyle name="Comma 4 4 3 2 2 2 2 2 4" xfId="30661" xr:uid="{AC2D2EE3-BB88-4CC0-89BD-3E47C310AFE4}"/>
    <cellStyle name="Comma 4 4 3 2 2 2 2 3" xfId="9157" xr:uid="{32E74204-3938-47DA-996C-0AC335E468F6}"/>
    <cellStyle name="Comma 4 4 3 2 2 2 2 3 2" xfId="21445" xr:uid="{A8CE5B15-B29A-499D-A738-336595184AB9}"/>
    <cellStyle name="Comma 4 4 3 2 2 2 2 3 2 2" xfId="46021" xr:uid="{8353DBBC-9A5D-4FB6-90E0-24A83076155D}"/>
    <cellStyle name="Comma 4 4 3 2 2 2 2 3 3" xfId="33733" xr:uid="{E54935B9-C01E-49C8-AA1B-6709E0676F12}"/>
    <cellStyle name="Comma 4 4 3 2 2 2 2 4" xfId="15301" xr:uid="{EC484E48-3F04-4055-A409-45F53561ABF2}"/>
    <cellStyle name="Comma 4 4 3 2 2 2 2 4 2" xfId="39877" xr:uid="{AC5B1711-6EF2-4EE1-9916-C93C6B901977}"/>
    <cellStyle name="Comma 4 4 3 2 2 2 2 5" xfId="27589" xr:uid="{55539E57-76F8-45D4-ADA2-780E0FB0AF87}"/>
    <cellStyle name="Comma 4 4 3 2 2 2 3" xfId="4549" xr:uid="{22991A56-BBBC-4C54-A0FD-542D558F89DF}"/>
    <cellStyle name="Comma 4 4 3 2 2 2 3 2" xfId="10693" xr:uid="{9D5BEBEB-368F-47FB-9AC3-8B3EDB9FEE5F}"/>
    <cellStyle name="Comma 4 4 3 2 2 2 3 2 2" xfId="22981" xr:uid="{ED5D953F-54CC-4192-AA31-E0545DDA422E}"/>
    <cellStyle name="Comma 4 4 3 2 2 2 3 2 2 2" xfId="47557" xr:uid="{B6E506A6-BED1-4D6C-9075-0FF72359B70D}"/>
    <cellStyle name="Comma 4 4 3 2 2 2 3 2 3" xfId="35269" xr:uid="{82989C63-CFDB-4E38-AE59-64A3D01AA554}"/>
    <cellStyle name="Comma 4 4 3 2 2 2 3 3" xfId="16837" xr:uid="{98C18337-25F9-4506-B2B9-2C40E68462F1}"/>
    <cellStyle name="Comma 4 4 3 2 2 2 3 3 2" xfId="41413" xr:uid="{D5028C6C-E7CC-43B3-AEF9-3928CB44EE93}"/>
    <cellStyle name="Comma 4 4 3 2 2 2 3 4" xfId="29125" xr:uid="{0EF675D7-A830-408F-B72D-419DF53DF603}"/>
    <cellStyle name="Comma 4 4 3 2 2 2 4" xfId="7621" xr:uid="{2FFABC15-F507-4F39-81BE-CBA6D8B70FF8}"/>
    <cellStyle name="Comma 4 4 3 2 2 2 4 2" xfId="19909" xr:uid="{53877DC2-F2A4-4155-8CF4-7A53ECD73F4D}"/>
    <cellStyle name="Comma 4 4 3 2 2 2 4 2 2" xfId="44485" xr:uid="{2075C1EB-7456-4932-8DB5-4549028A7CFA}"/>
    <cellStyle name="Comma 4 4 3 2 2 2 4 3" xfId="32197" xr:uid="{7E72FDF2-1213-4874-B7E4-156DD44CA5D3}"/>
    <cellStyle name="Comma 4 4 3 2 2 2 5" xfId="13765" xr:uid="{7332C1FD-7AA2-4083-BA05-66CAD41D71EC}"/>
    <cellStyle name="Comma 4 4 3 2 2 2 5 2" xfId="38341" xr:uid="{F0BF6011-BD12-41B7-89C6-D26E077D1D83}"/>
    <cellStyle name="Comma 4 4 3 2 2 2 6" xfId="26053" xr:uid="{C60261B4-8F01-4ACB-860A-CF8759F0157C}"/>
    <cellStyle name="Comma 4 4 3 2 2 3" xfId="2245" xr:uid="{44F9EB05-174E-46CE-8372-CBD1DA5DB98A}"/>
    <cellStyle name="Comma 4 4 3 2 2 3 2" xfId="5317" xr:uid="{4AF13F20-2360-4F49-8C61-F948A6486F97}"/>
    <cellStyle name="Comma 4 4 3 2 2 3 2 2" xfId="11461" xr:uid="{F797422F-1308-4EE0-BA61-0384DC22404A}"/>
    <cellStyle name="Comma 4 4 3 2 2 3 2 2 2" xfId="23749" xr:uid="{A7C3D81A-2C30-469B-8FD6-B76548E7AC67}"/>
    <cellStyle name="Comma 4 4 3 2 2 3 2 2 2 2" xfId="48325" xr:uid="{96A79231-708E-48A5-ABE1-449F223B0096}"/>
    <cellStyle name="Comma 4 4 3 2 2 3 2 2 3" xfId="36037" xr:uid="{33514A2F-8C22-426E-BF19-8BC673651276}"/>
    <cellStyle name="Comma 4 4 3 2 2 3 2 3" xfId="17605" xr:uid="{D41FB64D-779A-4C60-9397-E6F2432665DF}"/>
    <cellStyle name="Comma 4 4 3 2 2 3 2 3 2" xfId="42181" xr:uid="{FFC10631-8807-43B6-8768-BF2455BD22B3}"/>
    <cellStyle name="Comma 4 4 3 2 2 3 2 4" xfId="29893" xr:uid="{AA51B7C8-1E64-4BCB-82B0-19C4BA32F939}"/>
    <cellStyle name="Comma 4 4 3 2 2 3 3" xfId="8389" xr:uid="{03C8CF69-6F46-4E6D-AE2B-60EEC0AD90ED}"/>
    <cellStyle name="Comma 4 4 3 2 2 3 3 2" xfId="20677" xr:uid="{F0769E83-1E31-49B0-8E25-1BEEE5ED24B5}"/>
    <cellStyle name="Comma 4 4 3 2 2 3 3 2 2" xfId="45253" xr:uid="{973CDA5E-DFF8-4904-80C6-FF4909A8A390}"/>
    <cellStyle name="Comma 4 4 3 2 2 3 3 3" xfId="32965" xr:uid="{C51B20CB-BFD1-4F54-A1ED-5AB1AECAD604}"/>
    <cellStyle name="Comma 4 4 3 2 2 3 4" xfId="14533" xr:uid="{3BFDEAAD-E746-4A36-BD22-C716EBD8C03E}"/>
    <cellStyle name="Comma 4 4 3 2 2 3 4 2" xfId="39109" xr:uid="{1778AC4F-12E9-4050-BD62-E17EC083C430}"/>
    <cellStyle name="Comma 4 4 3 2 2 3 5" xfId="26821" xr:uid="{AC03785E-D471-4684-95BB-1D1088DF9D0B}"/>
    <cellStyle name="Comma 4 4 3 2 2 4" xfId="3781" xr:uid="{02C09A57-6287-4918-92FA-4F8BB8BF2C68}"/>
    <cellStyle name="Comma 4 4 3 2 2 4 2" xfId="9925" xr:uid="{94118FA2-02F5-4CB3-9C6A-FB1DAD6152AC}"/>
    <cellStyle name="Comma 4 4 3 2 2 4 2 2" xfId="22213" xr:uid="{CBC7089A-7E78-4724-92E7-28FF232C71E2}"/>
    <cellStyle name="Comma 4 4 3 2 2 4 2 2 2" xfId="46789" xr:uid="{7DE2E8A6-3035-4735-8EFE-C7D7190F2392}"/>
    <cellStyle name="Comma 4 4 3 2 2 4 2 3" xfId="34501" xr:uid="{486636D1-3580-452C-B730-3F048C45D078}"/>
    <cellStyle name="Comma 4 4 3 2 2 4 3" xfId="16069" xr:uid="{2E230626-5283-48E7-8730-75D7C2BB6F04}"/>
    <cellStyle name="Comma 4 4 3 2 2 4 3 2" xfId="40645" xr:uid="{F42A9064-530A-40FE-BE59-D777DDE54112}"/>
    <cellStyle name="Comma 4 4 3 2 2 4 4" xfId="28357" xr:uid="{904CC5EF-9EE0-4EA5-B81E-EA613F762327}"/>
    <cellStyle name="Comma 4 4 3 2 2 5" xfId="6853" xr:uid="{55D9531A-9DE1-40CF-8D87-717DE998D012}"/>
    <cellStyle name="Comma 4 4 3 2 2 5 2" xfId="19141" xr:uid="{4278AA0A-5D94-4C0D-A220-A53122674E14}"/>
    <cellStyle name="Comma 4 4 3 2 2 5 2 2" xfId="43717" xr:uid="{73A5CCA1-A703-4A1B-BC99-5A61A48F3C2F}"/>
    <cellStyle name="Comma 4 4 3 2 2 5 3" xfId="31429" xr:uid="{FCA42FA4-2F09-4DBC-AD11-000DDB2E84A5}"/>
    <cellStyle name="Comma 4 4 3 2 2 6" xfId="12997" xr:uid="{894AA5AF-4621-43A1-8A44-91A5A32072DE}"/>
    <cellStyle name="Comma 4 4 3 2 2 6 2" xfId="37573" xr:uid="{BE75EC4A-6B84-4CF6-8D50-05BA26784B8A}"/>
    <cellStyle name="Comma 4 4 3 2 2 7" xfId="25285" xr:uid="{05A77930-03A3-4AB2-BCE9-D9C36A9DAAA0}"/>
    <cellStyle name="Comma 4 4 3 2 3" xfId="1093" xr:uid="{62CADC8A-FEE8-4B06-ACD3-6DFDDF04678C}"/>
    <cellStyle name="Comma 4 4 3 2 3 2" xfId="2629" xr:uid="{940FBDE9-CBE6-42AD-9B05-872581223043}"/>
    <cellStyle name="Comma 4 4 3 2 3 2 2" xfId="5701" xr:uid="{4A86BD4F-6DBE-4ED4-899D-795D54D4DE2A}"/>
    <cellStyle name="Comma 4 4 3 2 3 2 2 2" xfId="11845" xr:uid="{B5715234-666A-4CDC-AC5E-3033F4EF53E8}"/>
    <cellStyle name="Comma 4 4 3 2 3 2 2 2 2" xfId="24133" xr:uid="{E446326B-10D9-4CFA-BAA0-CA187E513047}"/>
    <cellStyle name="Comma 4 4 3 2 3 2 2 2 2 2" xfId="48709" xr:uid="{420DF4B8-A6B6-4796-B39F-1BA55A803388}"/>
    <cellStyle name="Comma 4 4 3 2 3 2 2 2 3" xfId="36421" xr:uid="{08D5447B-FB31-4DFB-95C2-227FB4C35324}"/>
    <cellStyle name="Comma 4 4 3 2 3 2 2 3" xfId="17989" xr:uid="{2C2BF1D2-771E-4821-BBED-97C8D7C526F8}"/>
    <cellStyle name="Comma 4 4 3 2 3 2 2 3 2" xfId="42565" xr:uid="{65819631-4769-44EB-8FB0-B457FB9D1E35}"/>
    <cellStyle name="Comma 4 4 3 2 3 2 2 4" xfId="30277" xr:uid="{1BD07910-4586-41C9-B9CF-03224328C0A2}"/>
    <cellStyle name="Comma 4 4 3 2 3 2 3" xfId="8773" xr:uid="{31727632-58E1-4795-858B-BB1AA6378EF6}"/>
    <cellStyle name="Comma 4 4 3 2 3 2 3 2" xfId="21061" xr:uid="{013A1EC6-00F8-45C3-9E5B-7B02C99431BF}"/>
    <cellStyle name="Comma 4 4 3 2 3 2 3 2 2" xfId="45637" xr:uid="{4867A2DF-7214-45E1-A43B-C62935D70371}"/>
    <cellStyle name="Comma 4 4 3 2 3 2 3 3" xfId="33349" xr:uid="{8BA5252E-1AEB-4036-9B99-0E321A32B7DF}"/>
    <cellStyle name="Comma 4 4 3 2 3 2 4" xfId="14917" xr:uid="{C82C3E0A-05AE-4D16-AB50-C555EEC243E4}"/>
    <cellStyle name="Comma 4 4 3 2 3 2 4 2" xfId="39493" xr:uid="{0B0D6D15-A194-49A6-9B9D-8F3C2343F394}"/>
    <cellStyle name="Comma 4 4 3 2 3 2 5" xfId="27205" xr:uid="{C3E18AD2-573A-4B77-8AEF-AA5FCF8A0EEA}"/>
    <cellStyle name="Comma 4 4 3 2 3 3" xfId="4165" xr:uid="{96267258-C555-4AEB-A4F4-C5B7947A4513}"/>
    <cellStyle name="Comma 4 4 3 2 3 3 2" xfId="10309" xr:uid="{B166798F-FD18-4E21-AB03-25CB724E08C9}"/>
    <cellStyle name="Comma 4 4 3 2 3 3 2 2" xfId="22597" xr:uid="{EDF3D8EC-ABC8-4F82-BDBB-D5CF6CF1D7FB}"/>
    <cellStyle name="Comma 4 4 3 2 3 3 2 2 2" xfId="47173" xr:uid="{8B251593-FBB4-4353-8FFD-29F3DBAA87A9}"/>
    <cellStyle name="Comma 4 4 3 2 3 3 2 3" xfId="34885" xr:uid="{E937AAC1-6B84-405B-B6D1-F015B1B100E6}"/>
    <cellStyle name="Comma 4 4 3 2 3 3 3" xfId="16453" xr:uid="{A40BAACF-1E69-4E2A-82F8-EA69A50580C5}"/>
    <cellStyle name="Comma 4 4 3 2 3 3 3 2" xfId="41029" xr:uid="{C1BC5FB3-DF52-4885-80B6-7116FC3EF7C3}"/>
    <cellStyle name="Comma 4 4 3 2 3 3 4" xfId="28741" xr:uid="{B13A5C7B-692E-4F56-B990-7BF67CF70626}"/>
    <cellStyle name="Comma 4 4 3 2 3 4" xfId="7237" xr:uid="{FEA5D603-86C8-413D-BA69-ADBF896A5154}"/>
    <cellStyle name="Comma 4 4 3 2 3 4 2" xfId="19525" xr:uid="{FF80EA40-63FF-4661-BB2A-564E240CC6F9}"/>
    <cellStyle name="Comma 4 4 3 2 3 4 2 2" xfId="44101" xr:uid="{B1CC943B-0144-4CA8-AE75-5BC7BD0E19A2}"/>
    <cellStyle name="Comma 4 4 3 2 3 4 3" xfId="31813" xr:uid="{72ECABBB-D9C2-43DF-836C-C9B8A88EF355}"/>
    <cellStyle name="Comma 4 4 3 2 3 5" xfId="13381" xr:uid="{36D5B845-54AF-4B09-BECB-491D8B7089D0}"/>
    <cellStyle name="Comma 4 4 3 2 3 5 2" xfId="37957" xr:uid="{5FC73A00-8A93-408F-B397-E256706DBEB0}"/>
    <cellStyle name="Comma 4 4 3 2 3 6" xfId="25669" xr:uid="{D6313295-8368-4D98-A528-96B72F626F35}"/>
    <cellStyle name="Comma 4 4 3 2 4" xfId="1861" xr:uid="{052022AF-2E2D-4252-AFDA-B5A3F0D8CE5B}"/>
    <cellStyle name="Comma 4 4 3 2 4 2" xfId="4933" xr:uid="{22E7342C-64DA-4736-9D87-CA59B2BE5585}"/>
    <cellStyle name="Comma 4 4 3 2 4 2 2" xfId="11077" xr:uid="{61E56603-E8F9-4D17-8CCB-F999EBF8ABA7}"/>
    <cellStyle name="Comma 4 4 3 2 4 2 2 2" xfId="23365" xr:uid="{4788BB27-239D-45BD-A3AA-1F27F749759E}"/>
    <cellStyle name="Comma 4 4 3 2 4 2 2 2 2" xfId="47941" xr:uid="{662D69E8-3E8E-4DBF-BAEC-C2D989E7D1EB}"/>
    <cellStyle name="Comma 4 4 3 2 4 2 2 3" xfId="35653" xr:uid="{D5D5E542-C9BA-4A02-ADAE-520DC754F90F}"/>
    <cellStyle name="Comma 4 4 3 2 4 2 3" xfId="17221" xr:uid="{9A7EDAAE-AB49-402C-9E30-E73F398C8152}"/>
    <cellStyle name="Comma 4 4 3 2 4 2 3 2" xfId="41797" xr:uid="{946DDE1C-415E-4168-B431-DD65A8E22238}"/>
    <cellStyle name="Comma 4 4 3 2 4 2 4" xfId="29509" xr:uid="{CEE9DF46-0DB0-4615-AFC8-36118BDD8D66}"/>
    <cellStyle name="Comma 4 4 3 2 4 3" xfId="8005" xr:uid="{D0BB3A6B-5E8E-4B8B-9B60-DE856F03B285}"/>
    <cellStyle name="Comma 4 4 3 2 4 3 2" xfId="20293" xr:uid="{FEEBF29D-2AFE-42A2-BB30-499527920BF2}"/>
    <cellStyle name="Comma 4 4 3 2 4 3 2 2" xfId="44869" xr:uid="{18117175-D51D-4597-B5C6-48C8A24C073D}"/>
    <cellStyle name="Comma 4 4 3 2 4 3 3" xfId="32581" xr:uid="{A6E1CB76-45BE-4C76-9A3B-C0DE16904344}"/>
    <cellStyle name="Comma 4 4 3 2 4 4" xfId="14149" xr:uid="{C689793D-5154-42EC-A4B3-5131E59EFAF0}"/>
    <cellStyle name="Comma 4 4 3 2 4 4 2" xfId="38725" xr:uid="{F10FA985-74E5-4B7A-8ECD-19599FA6BDEC}"/>
    <cellStyle name="Comma 4 4 3 2 4 5" xfId="26437" xr:uid="{AB97CC60-DA67-4DA6-9E7B-8CDB5491B632}"/>
    <cellStyle name="Comma 4 4 3 2 5" xfId="3397" xr:uid="{EE31D9F4-02BC-4E74-A895-568D23B59DF1}"/>
    <cellStyle name="Comma 4 4 3 2 5 2" xfId="9541" xr:uid="{88A21309-71DA-4275-ADA2-1C8CCB4198DE}"/>
    <cellStyle name="Comma 4 4 3 2 5 2 2" xfId="21829" xr:uid="{52EB93AE-42CE-49FB-B1A7-4E35E2D19DE2}"/>
    <cellStyle name="Comma 4 4 3 2 5 2 2 2" xfId="46405" xr:uid="{7A9C078A-FD96-449C-A7B3-9A630468C3D0}"/>
    <cellStyle name="Comma 4 4 3 2 5 2 3" xfId="34117" xr:uid="{5D370475-FD36-4965-B744-6C4651D42C9A}"/>
    <cellStyle name="Comma 4 4 3 2 5 3" xfId="15685" xr:uid="{DD0F8A0E-750C-4197-9070-31543450CDB4}"/>
    <cellStyle name="Comma 4 4 3 2 5 3 2" xfId="40261" xr:uid="{7B377EF8-5788-4BCE-B249-0F06E8770354}"/>
    <cellStyle name="Comma 4 4 3 2 5 4" xfId="27973" xr:uid="{F53412B1-0E33-41F7-9F19-B1C0A59CBF33}"/>
    <cellStyle name="Comma 4 4 3 2 6" xfId="6469" xr:uid="{082F5CBF-9A14-4EBB-830D-3E79D7050B61}"/>
    <cellStyle name="Comma 4 4 3 2 6 2" xfId="18757" xr:uid="{76631702-52B3-4D28-815C-44ADCC984239}"/>
    <cellStyle name="Comma 4 4 3 2 6 2 2" xfId="43333" xr:uid="{585ED5EA-07B6-4114-B515-B166A4654F7F}"/>
    <cellStyle name="Comma 4 4 3 2 6 3" xfId="31045" xr:uid="{CDAAB762-55DE-4280-A0BE-A75C504C38DD}"/>
    <cellStyle name="Comma 4 4 3 2 7" xfId="12613" xr:uid="{9D335387-A507-4590-8851-999B1828F98D}"/>
    <cellStyle name="Comma 4 4 3 2 7 2" xfId="37189" xr:uid="{5067358A-F9BC-4774-98A1-11A56879B955}"/>
    <cellStyle name="Comma 4 4 3 2 8" xfId="24901" xr:uid="{3EB23A3A-8DA7-4E74-9598-F03D7AF2DA94}"/>
    <cellStyle name="Comma 4 4 3 3" xfId="517" xr:uid="{35C41078-6087-4E7F-9BE2-D8F1F94F68C5}"/>
    <cellStyle name="Comma 4 4 3 3 2" xfId="1285" xr:uid="{EBDCF0D8-E71A-45C1-9AA2-FF006F74AD04}"/>
    <cellStyle name="Comma 4 4 3 3 2 2" xfId="2821" xr:uid="{B06DEF3F-7388-40DA-8676-3567BEB14656}"/>
    <cellStyle name="Comma 4 4 3 3 2 2 2" xfId="5893" xr:uid="{6A6477A1-B429-4947-9E12-453A245B796A}"/>
    <cellStyle name="Comma 4 4 3 3 2 2 2 2" xfId="12037" xr:uid="{76622E3A-6225-4B09-866E-15C579CBC242}"/>
    <cellStyle name="Comma 4 4 3 3 2 2 2 2 2" xfId="24325" xr:uid="{940243BC-9957-4C7F-8C99-8D92B00A37E9}"/>
    <cellStyle name="Comma 4 4 3 3 2 2 2 2 2 2" xfId="48901" xr:uid="{FC9125AA-6C32-404A-BA0C-75196FD093CC}"/>
    <cellStyle name="Comma 4 4 3 3 2 2 2 2 3" xfId="36613" xr:uid="{74401828-C6AA-419D-BCE1-1A1420B32BD3}"/>
    <cellStyle name="Comma 4 4 3 3 2 2 2 3" xfId="18181" xr:uid="{DA67AAC5-C845-423F-AEB6-963BF6971D67}"/>
    <cellStyle name="Comma 4 4 3 3 2 2 2 3 2" xfId="42757" xr:uid="{A16F72EE-8D0D-4656-95C7-75430B552D25}"/>
    <cellStyle name="Comma 4 4 3 3 2 2 2 4" xfId="30469" xr:uid="{08320A03-8C43-4083-8C2A-80226078D351}"/>
    <cellStyle name="Comma 4 4 3 3 2 2 3" xfId="8965" xr:uid="{1D2E06A1-4714-460F-8804-8AF102F20474}"/>
    <cellStyle name="Comma 4 4 3 3 2 2 3 2" xfId="21253" xr:uid="{7E2F465B-D53C-483C-8687-9BF1BC0502F8}"/>
    <cellStyle name="Comma 4 4 3 3 2 2 3 2 2" xfId="45829" xr:uid="{5873D828-626E-4EA9-8F59-2A05B1AD7FD2}"/>
    <cellStyle name="Comma 4 4 3 3 2 2 3 3" xfId="33541" xr:uid="{B31EF9DD-A436-4091-8F73-A93B338803AA}"/>
    <cellStyle name="Comma 4 4 3 3 2 2 4" xfId="15109" xr:uid="{B5AFA7BF-C23D-4761-AD35-252BA15363EE}"/>
    <cellStyle name="Comma 4 4 3 3 2 2 4 2" xfId="39685" xr:uid="{3169BA63-A47B-459D-B74F-BD353EB2D5E9}"/>
    <cellStyle name="Comma 4 4 3 3 2 2 5" xfId="27397" xr:uid="{5A43D839-A7EE-45E9-BCBD-68B342F51D12}"/>
    <cellStyle name="Comma 4 4 3 3 2 3" xfId="4357" xr:uid="{CB130B2C-9FA5-45B3-828C-5BA36EF6E3E5}"/>
    <cellStyle name="Comma 4 4 3 3 2 3 2" xfId="10501" xr:uid="{68A10EA8-B747-483E-A0CD-2A0139462B44}"/>
    <cellStyle name="Comma 4 4 3 3 2 3 2 2" xfId="22789" xr:uid="{E7389184-B9F7-4940-ADF0-4262B350603A}"/>
    <cellStyle name="Comma 4 4 3 3 2 3 2 2 2" xfId="47365" xr:uid="{7BAE7738-2924-4093-A09D-94C9FF735890}"/>
    <cellStyle name="Comma 4 4 3 3 2 3 2 3" xfId="35077" xr:uid="{D8EBCAE7-1C82-453A-BAEF-5831DE7F5B55}"/>
    <cellStyle name="Comma 4 4 3 3 2 3 3" xfId="16645" xr:uid="{060DFE29-DADD-4FB3-B0D9-A06F4E5EFDD8}"/>
    <cellStyle name="Comma 4 4 3 3 2 3 3 2" xfId="41221" xr:uid="{5567AA04-D310-40FB-9EE7-D729FCB7D5D1}"/>
    <cellStyle name="Comma 4 4 3 3 2 3 4" xfId="28933" xr:uid="{C95A08B8-1379-4722-A553-40281A36AF73}"/>
    <cellStyle name="Comma 4 4 3 3 2 4" xfId="7429" xr:uid="{3FE2B4D6-9CDE-4EDB-85B5-168E0069AFC9}"/>
    <cellStyle name="Comma 4 4 3 3 2 4 2" xfId="19717" xr:uid="{580DD4F7-9656-4520-B731-5142BC7551F2}"/>
    <cellStyle name="Comma 4 4 3 3 2 4 2 2" xfId="44293" xr:uid="{A91BD4E8-B1BE-4EE9-AD77-863451573DE8}"/>
    <cellStyle name="Comma 4 4 3 3 2 4 3" xfId="32005" xr:uid="{512E3CC9-2A9D-402C-ABCC-9C2B43FA0A98}"/>
    <cellStyle name="Comma 4 4 3 3 2 5" xfId="13573" xr:uid="{5B844EC0-6C96-4AE5-833C-BEEEDADB9DE8}"/>
    <cellStyle name="Comma 4 4 3 3 2 5 2" xfId="38149" xr:uid="{94395DF4-4ABA-40BC-86B4-D2F6556B7F17}"/>
    <cellStyle name="Comma 4 4 3 3 2 6" xfId="25861" xr:uid="{BE7BEE63-8FA5-4824-8892-71F89C97FEE5}"/>
    <cellStyle name="Comma 4 4 3 3 3" xfId="2053" xr:uid="{C861B467-B8D0-4F97-A356-8AA7A9E2F990}"/>
    <cellStyle name="Comma 4 4 3 3 3 2" xfId="5125" xr:uid="{FE250708-F9B4-422C-8C1F-2D4850452F28}"/>
    <cellStyle name="Comma 4 4 3 3 3 2 2" xfId="11269" xr:uid="{5B624225-62AD-43E4-A1E9-A1F42ACBEA3B}"/>
    <cellStyle name="Comma 4 4 3 3 3 2 2 2" xfId="23557" xr:uid="{DD445F0F-F1DD-4EC2-AA7D-6CF7BF83DF1C}"/>
    <cellStyle name="Comma 4 4 3 3 3 2 2 2 2" xfId="48133" xr:uid="{D74D4F3A-77D5-4E20-ABFA-30B054E0D967}"/>
    <cellStyle name="Comma 4 4 3 3 3 2 2 3" xfId="35845" xr:uid="{DD0C0EA5-B43F-4967-B93E-C2A71513237D}"/>
    <cellStyle name="Comma 4 4 3 3 3 2 3" xfId="17413" xr:uid="{58520CF7-4579-400D-A2EF-63BCFC408953}"/>
    <cellStyle name="Comma 4 4 3 3 3 2 3 2" xfId="41989" xr:uid="{B543B28C-263F-4E95-A957-2F1417656565}"/>
    <cellStyle name="Comma 4 4 3 3 3 2 4" xfId="29701" xr:uid="{2B608B70-F8DB-4BE8-80A5-F58348274274}"/>
    <cellStyle name="Comma 4 4 3 3 3 3" xfId="8197" xr:uid="{6683CEBF-49C9-4E88-ABD7-4FED7D2E2E1B}"/>
    <cellStyle name="Comma 4 4 3 3 3 3 2" xfId="20485" xr:uid="{95F79B99-0489-4E70-85BD-DC622BC8910F}"/>
    <cellStyle name="Comma 4 4 3 3 3 3 2 2" xfId="45061" xr:uid="{9C5F74B4-2FA1-4731-87A5-006D881D7683}"/>
    <cellStyle name="Comma 4 4 3 3 3 3 3" xfId="32773" xr:uid="{863DAAF9-8572-4545-A3DE-AAB8F74435E4}"/>
    <cellStyle name="Comma 4 4 3 3 3 4" xfId="14341" xr:uid="{7883301C-016C-4051-8559-E5C3648E78C8}"/>
    <cellStyle name="Comma 4 4 3 3 3 4 2" xfId="38917" xr:uid="{31087460-1B49-4C3F-BEB0-5CF3C8CB19DA}"/>
    <cellStyle name="Comma 4 4 3 3 3 5" xfId="26629" xr:uid="{0837CFF7-242C-4A60-A1DB-BA2EC73430B7}"/>
    <cellStyle name="Comma 4 4 3 3 4" xfId="3589" xr:uid="{B2DF32D2-38B3-46E1-9EB0-BE0CBE854469}"/>
    <cellStyle name="Comma 4 4 3 3 4 2" xfId="9733" xr:uid="{4DB7A505-3398-4069-BA75-57431124F647}"/>
    <cellStyle name="Comma 4 4 3 3 4 2 2" xfId="22021" xr:uid="{391A1271-48E2-409C-AC30-6F8A8345DF83}"/>
    <cellStyle name="Comma 4 4 3 3 4 2 2 2" xfId="46597" xr:uid="{9380A1A0-A9F1-4F2B-8B05-484D4631632D}"/>
    <cellStyle name="Comma 4 4 3 3 4 2 3" xfId="34309" xr:uid="{7C8EBCDB-AC1F-49F1-BBA8-D8374169D2E5}"/>
    <cellStyle name="Comma 4 4 3 3 4 3" xfId="15877" xr:uid="{807D8CD0-EDD4-47D4-8BF6-6BB20825AEB5}"/>
    <cellStyle name="Comma 4 4 3 3 4 3 2" xfId="40453" xr:uid="{963F6C0F-C0E9-4271-9980-93BB98C782C7}"/>
    <cellStyle name="Comma 4 4 3 3 4 4" xfId="28165" xr:uid="{DF30444B-C958-4A45-803A-AF08CA78A91F}"/>
    <cellStyle name="Comma 4 4 3 3 5" xfId="6661" xr:uid="{13E1F9D0-E538-41CA-9F25-9D73FE8BC584}"/>
    <cellStyle name="Comma 4 4 3 3 5 2" xfId="18949" xr:uid="{3CAB3EE4-922E-4C12-B1A3-37D748B125B2}"/>
    <cellStyle name="Comma 4 4 3 3 5 2 2" xfId="43525" xr:uid="{FE3A58E1-B22D-4968-A4FA-5A2A295CDE1F}"/>
    <cellStyle name="Comma 4 4 3 3 5 3" xfId="31237" xr:uid="{1BD0BF72-BB2A-4F0A-B1D4-5BBCA9132C31}"/>
    <cellStyle name="Comma 4 4 3 3 6" xfId="12805" xr:uid="{A2CB74CA-914A-4D50-B0FA-8069CDD9E732}"/>
    <cellStyle name="Comma 4 4 3 3 6 2" xfId="37381" xr:uid="{49DAD187-6726-496E-8075-09501D3792B7}"/>
    <cellStyle name="Comma 4 4 3 3 7" xfId="25093" xr:uid="{EC2B0046-F96C-4B89-A522-DCA02EBB5B9A}"/>
    <cellStyle name="Comma 4 4 3 4" xfId="901" xr:uid="{E36E929A-798B-446E-AAE7-E5E3460AAD65}"/>
    <cellStyle name="Comma 4 4 3 4 2" xfId="2437" xr:uid="{8D8DF76D-35B2-46A6-9053-993C6CE0EDC4}"/>
    <cellStyle name="Comma 4 4 3 4 2 2" xfId="5509" xr:uid="{4D604F26-1EDE-4E83-808D-119BD0C48299}"/>
    <cellStyle name="Comma 4 4 3 4 2 2 2" xfId="11653" xr:uid="{F7AA78CB-788A-446D-B656-01AE7B332319}"/>
    <cellStyle name="Comma 4 4 3 4 2 2 2 2" xfId="23941" xr:uid="{8B6DA529-B796-440D-A51D-515FB2825D6D}"/>
    <cellStyle name="Comma 4 4 3 4 2 2 2 2 2" xfId="48517" xr:uid="{69E3CB7D-7C76-4950-8620-2A00CFD3182B}"/>
    <cellStyle name="Comma 4 4 3 4 2 2 2 3" xfId="36229" xr:uid="{D8F7517B-E883-443E-AEF6-A52A68778669}"/>
    <cellStyle name="Comma 4 4 3 4 2 2 3" xfId="17797" xr:uid="{FB90371B-D665-4D86-A24D-FA25996D1C88}"/>
    <cellStyle name="Comma 4 4 3 4 2 2 3 2" xfId="42373" xr:uid="{E9E6476D-E84D-4EA0-A390-47314214882A}"/>
    <cellStyle name="Comma 4 4 3 4 2 2 4" xfId="30085" xr:uid="{9419F540-B8B2-47A7-8578-8EF0E367DBA2}"/>
    <cellStyle name="Comma 4 4 3 4 2 3" xfId="8581" xr:uid="{70520627-94A4-4A53-97C5-44591E1CECF6}"/>
    <cellStyle name="Comma 4 4 3 4 2 3 2" xfId="20869" xr:uid="{4D852057-8AE7-47B8-9009-D326A6452661}"/>
    <cellStyle name="Comma 4 4 3 4 2 3 2 2" xfId="45445" xr:uid="{A1AC7EF8-E8CC-4222-A1A7-E010A1EDA2C6}"/>
    <cellStyle name="Comma 4 4 3 4 2 3 3" xfId="33157" xr:uid="{B53FB6EB-AC1C-401A-BD80-9190222CD427}"/>
    <cellStyle name="Comma 4 4 3 4 2 4" xfId="14725" xr:uid="{C11BCC90-5E29-48B5-9671-22D681D74F00}"/>
    <cellStyle name="Comma 4 4 3 4 2 4 2" xfId="39301" xr:uid="{9D1B304E-71AB-418B-844A-EA01D9B6001F}"/>
    <cellStyle name="Comma 4 4 3 4 2 5" xfId="27013" xr:uid="{82D2CDDD-CAAC-4EC0-8EC5-AC45A2464AB1}"/>
    <cellStyle name="Comma 4 4 3 4 3" xfId="3973" xr:uid="{BE561415-3A3F-4CB6-8E6B-FB6585FBF86C}"/>
    <cellStyle name="Comma 4 4 3 4 3 2" xfId="10117" xr:uid="{B283B3FF-58ED-45CB-99E4-FEB0E8CAF503}"/>
    <cellStyle name="Comma 4 4 3 4 3 2 2" xfId="22405" xr:uid="{8AAE6751-3E66-4919-8DB0-9E2E576C021B}"/>
    <cellStyle name="Comma 4 4 3 4 3 2 2 2" xfId="46981" xr:uid="{AC0F715A-9F79-44AA-B615-7F81DF13A0D3}"/>
    <cellStyle name="Comma 4 4 3 4 3 2 3" xfId="34693" xr:uid="{7DFADA3A-E61E-4220-AA1D-22342BF0942B}"/>
    <cellStyle name="Comma 4 4 3 4 3 3" xfId="16261" xr:uid="{8E9D5662-8564-49D6-AAB8-14474768F538}"/>
    <cellStyle name="Comma 4 4 3 4 3 3 2" xfId="40837" xr:uid="{91A0FC28-6B3B-4F14-83DB-2982900EF151}"/>
    <cellStyle name="Comma 4 4 3 4 3 4" xfId="28549" xr:uid="{54271566-04C1-4CE6-8142-2074D90112DA}"/>
    <cellStyle name="Comma 4 4 3 4 4" xfId="7045" xr:uid="{55C4C840-F4FB-485A-9FC8-6F42DB5FF604}"/>
    <cellStyle name="Comma 4 4 3 4 4 2" xfId="19333" xr:uid="{EF0A3715-48B4-4696-A7B7-9416F2A00958}"/>
    <cellStyle name="Comma 4 4 3 4 4 2 2" xfId="43909" xr:uid="{02B5DB52-4819-430E-91C0-F18938E5D4C5}"/>
    <cellStyle name="Comma 4 4 3 4 4 3" xfId="31621" xr:uid="{D0E021B7-014F-4D34-9CE2-758FBEA9C88F}"/>
    <cellStyle name="Comma 4 4 3 4 5" xfId="13189" xr:uid="{C94A4141-206E-46B3-8BA7-1036A220E4C7}"/>
    <cellStyle name="Comma 4 4 3 4 5 2" xfId="37765" xr:uid="{B7CCBD90-36FC-41FC-A0DA-8A3DED1617D5}"/>
    <cellStyle name="Comma 4 4 3 4 6" xfId="25477" xr:uid="{E5BA4D5E-2494-4917-A40B-6B012C27AF49}"/>
    <cellStyle name="Comma 4 4 3 5" xfId="1669" xr:uid="{CD7E24A0-D2D2-4219-8819-076A3BD76D73}"/>
    <cellStyle name="Comma 4 4 3 5 2" xfId="4741" xr:uid="{7DB2D1B0-C489-4AEC-8FB5-DB2C02BDDE85}"/>
    <cellStyle name="Comma 4 4 3 5 2 2" xfId="10885" xr:uid="{CC1E73F1-385F-493A-AEE9-4EA2B33C90C0}"/>
    <cellStyle name="Comma 4 4 3 5 2 2 2" xfId="23173" xr:uid="{68FF992C-E9C6-4D37-BD96-9CAA57523DC4}"/>
    <cellStyle name="Comma 4 4 3 5 2 2 2 2" xfId="47749" xr:uid="{96C8B6F0-29EE-4C45-B1E5-0E104125166C}"/>
    <cellStyle name="Comma 4 4 3 5 2 2 3" xfId="35461" xr:uid="{037BF2E7-3BD3-4197-90AA-AC20B923C900}"/>
    <cellStyle name="Comma 4 4 3 5 2 3" xfId="17029" xr:uid="{4392A7DD-4E18-4287-8D60-8C20A0108E5A}"/>
    <cellStyle name="Comma 4 4 3 5 2 3 2" xfId="41605" xr:uid="{83DB7FAB-B877-4C5D-ADA2-7C9E3C13AB54}"/>
    <cellStyle name="Comma 4 4 3 5 2 4" xfId="29317" xr:uid="{7ADA29DD-B583-44F6-A278-11ADCD0A06D6}"/>
    <cellStyle name="Comma 4 4 3 5 3" xfId="7813" xr:uid="{04CC15BD-0F32-4816-9E9D-317A482F47F8}"/>
    <cellStyle name="Comma 4 4 3 5 3 2" xfId="20101" xr:uid="{6C971DDE-82FE-489B-827D-10A216FB0F39}"/>
    <cellStyle name="Comma 4 4 3 5 3 2 2" xfId="44677" xr:uid="{C244B9D0-7125-4F7D-83FF-94DE0694A57B}"/>
    <cellStyle name="Comma 4 4 3 5 3 3" xfId="32389" xr:uid="{7768E778-91EC-4471-86F4-D156A3942D91}"/>
    <cellStyle name="Comma 4 4 3 5 4" xfId="13957" xr:uid="{E45B3B7A-BB64-4364-B197-C0450EA5498C}"/>
    <cellStyle name="Comma 4 4 3 5 4 2" xfId="38533" xr:uid="{3695D65D-358A-429D-A8C7-5B2864C9162A}"/>
    <cellStyle name="Comma 4 4 3 5 5" xfId="26245" xr:uid="{AEF763C0-F9C7-4625-B7A6-C25A82CC6B1E}"/>
    <cellStyle name="Comma 4 4 3 6" xfId="3205" xr:uid="{2169584F-AAA8-42EE-BE62-425088795112}"/>
    <cellStyle name="Comma 4 4 3 6 2" xfId="9349" xr:uid="{F09F7538-0E4B-41FE-8440-4C02151A577B}"/>
    <cellStyle name="Comma 4 4 3 6 2 2" xfId="21637" xr:uid="{84CB2A9A-781C-43F1-9122-2D09CB67CAE1}"/>
    <cellStyle name="Comma 4 4 3 6 2 2 2" xfId="46213" xr:uid="{25FCC0CB-6E4F-4479-AE34-5343D8D0F777}"/>
    <cellStyle name="Comma 4 4 3 6 2 3" xfId="33925" xr:uid="{6B269CE9-0962-4BD0-8539-47EE9969A5EE}"/>
    <cellStyle name="Comma 4 4 3 6 3" xfId="15493" xr:uid="{25A7A689-2EB9-4696-8BE2-5254E4804EB1}"/>
    <cellStyle name="Comma 4 4 3 6 3 2" xfId="40069" xr:uid="{E5E3B792-580E-4784-86F9-1B229068D6F4}"/>
    <cellStyle name="Comma 4 4 3 6 4" xfId="27781" xr:uid="{435893BA-74AE-40AD-87A6-E6659CF0F671}"/>
    <cellStyle name="Comma 4 4 3 7" xfId="6277" xr:uid="{5C1D1619-4FBD-4DB3-A442-BFCAE63FDD54}"/>
    <cellStyle name="Comma 4 4 3 7 2" xfId="18565" xr:uid="{E30EF2F1-CDAB-4E0E-9DF3-A53B8EDE0988}"/>
    <cellStyle name="Comma 4 4 3 7 2 2" xfId="43141" xr:uid="{1A8F23E6-1816-475A-9B8F-619E2EA3C554}"/>
    <cellStyle name="Comma 4 4 3 7 3" xfId="30853" xr:uid="{846C6B32-C071-4EE1-950B-509351F08A35}"/>
    <cellStyle name="Comma 4 4 3 8" xfId="12421" xr:uid="{593EFD9B-22BF-41A2-AB51-B7DF138B55F0}"/>
    <cellStyle name="Comma 4 4 3 8 2" xfId="36997" xr:uid="{578BDE11-FDF2-43FC-90CC-968EE1A67FBD}"/>
    <cellStyle name="Comma 4 4 3 9" xfId="24709" xr:uid="{F7F94BA5-C153-4989-9F61-2611FE9F343C}"/>
    <cellStyle name="Comma 4 4 4" xfId="229" xr:uid="{999F006B-2CAA-4817-90E1-8775FAD614D4}"/>
    <cellStyle name="Comma 4 4 4 2" xfId="613" xr:uid="{F0B77F55-9DFB-4DC2-99A7-C950CA5F380C}"/>
    <cellStyle name="Comma 4 4 4 2 2" xfId="1381" xr:uid="{12075CCB-9036-4D13-B74A-B897E4A825D7}"/>
    <cellStyle name="Comma 4 4 4 2 2 2" xfId="2917" xr:uid="{6F3B8944-19FE-4EA8-99BA-85296F033A45}"/>
    <cellStyle name="Comma 4 4 4 2 2 2 2" xfId="5989" xr:uid="{3017058A-7886-4FEB-A5D7-2F1F0C909595}"/>
    <cellStyle name="Comma 4 4 4 2 2 2 2 2" xfId="12133" xr:uid="{CB662D8D-56B5-4D62-A495-2888988AFCF7}"/>
    <cellStyle name="Comma 4 4 4 2 2 2 2 2 2" xfId="24421" xr:uid="{563389E9-5F41-42EA-A8CA-C5EBFBC6E289}"/>
    <cellStyle name="Comma 4 4 4 2 2 2 2 2 2 2" xfId="48997" xr:uid="{CF3BACDF-585B-4C66-BEB6-A9AC8C96866C}"/>
    <cellStyle name="Comma 4 4 4 2 2 2 2 2 3" xfId="36709" xr:uid="{A2FE9EF1-C237-496F-8343-878341BD52C3}"/>
    <cellStyle name="Comma 4 4 4 2 2 2 2 3" xfId="18277" xr:uid="{23B48B08-D5FC-472F-A0F7-82F22C383E1A}"/>
    <cellStyle name="Comma 4 4 4 2 2 2 2 3 2" xfId="42853" xr:uid="{D1A9790A-53EF-491C-AA03-0F794A95B8C6}"/>
    <cellStyle name="Comma 4 4 4 2 2 2 2 4" xfId="30565" xr:uid="{8D5322E2-F399-4B51-8BEF-CA2920E73F7F}"/>
    <cellStyle name="Comma 4 4 4 2 2 2 3" xfId="9061" xr:uid="{1FFD4C56-9959-4849-9291-77155CE5FFC5}"/>
    <cellStyle name="Comma 4 4 4 2 2 2 3 2" xfId="21349" xr:uid="{D69F3187-6299-418D-BEBE-A2DD42C76593}"/>
    <cellStyle name="Comma 4 4 4 2 2 2 3 2 2" xfId="45925" xr:uid="{8779ACE3-FD9C-49F7-818B-4C9EAF53F806}"/>
    <cellStyle name="Comma 4 4 4 2 2 2 3 3" xfId="33637" xr:uid="{AEC9434B-729F-48C3-9AD5-5F442B4F9583}"/>
    <cellStyle name="Comma 4 4 4 2 2 2 4" xfId="15205" xr:uid="{5ADEB1BC-0434-41FD-883E-C5E4B1479B92}"/>
    <cellStyle name="Comma 4 4 4 2 2 2 4 2" xfId="39781" xr:uid="{4AB7778B-BEB8-43F8-BF5F-B19AF8209F3B}"/>
    <cellStyle name="Comma 4 4 4 2 2 2 5" xfId="27493" xr:uid="{65D6F2A3-7CE9-4931-BE59-65BF3E261731}"/>
    <cellStyle name="Comma 4 4 4 2 2 3" xfId="4453" xr:uid="{F903A644-3513-4F41-A644-A307F45A6FF5}"/>
    <cellStyle name="Comma 4 4 4 2 2 3 2" xfId="10597" xr:uid="{F6B3FBFC-4C12-49B6-B721-655267B4E739}"/>
    <cellStyle name="Comma 4 4 4 2 2 3 2 2" xfId="22885" xr:uid="{DF897968-0274-4DEB-8788-9D512394D93E}"/>
    <cellStyle name="Comma 4 4 4 2 2 3 2 2 2" xfId="47461" xr:uid="{9CDBF0A4-3F36-4495-B9C8-47B2123A597F}"/>
    <cellStyle name="Comma 4 4 4 2 2 3 2 3" xfId="35173" xr:uid="{5432E7B4-8437-452E-97C5-8748BD559033}"/>
    <cellStyle name="Comma 4 4 4 2 2 3 3" xfId="16741" xr:uid="{404FBB57-6DAB-455F-9D71-2A27DAB169FC}"/>
    <cellStyle name="Comma 4 4 4 2 2 3 3 2" xfId="41317" xr:uid="{B5EE1DEA-221C-429B-9A31-1E947BE9BCB4}"/>
    <cellStyle name="Comma 4 4 4 2 2 3 4" xfId="29029" xr:uid="{9F04397C-3FA2-493A-B24B-6A0CD73F8E9D}"/>
    <cellStyle name="Comma 4 4 4 2 2 4" xfId="7525" xr:uid="{F451E9D9-F7A5-4058-9359-5239C4766A9B}"/>
    <cellStyle name="Comma 4 4 4 2 2 4 2" xfId="19813" xr:uid="{195CB2CD-BBAB-4ADE-9967-4AB899776FEF}"/>
    <cellStyle name="Comma 4 4 4 2 2 4 2 2" xfId="44389" xr:uid="{8CB2C774-ACF3-4FFA-BE59-A0D0DA1138C1}"/>
    <cellStyle name="Comma 4 4 4 2 2 4 3" xfId="32101" xr:uid="{3AED9B7A-C3A5-41B8-B5FF-B0FC8809CECC}"/>
    <cellStyle name="Comma 4 4 4 2 2 5" xfId="13669" xr:uid="{CE693539-EC3A-4DCC-9F94-97482DC7D802}"/>
    <cellStyle name="Comma 4 4 4 2 2 5 2" xfId="38245" xr:uid="{3A680FA2-A101-485F-81DC-B04783443BE6}"/>
    <cellStyle name="Comma 4 4 4 2 2 6" xfId="25957" xr:uid="{895D0902-4F51-4613-81FF-80688234F640}"/>
    <cellStyle name="Comma 4 4 4 2 3" xfId="2149" xr:uid="{B2CD9BD8-7CF2-4E35-916C-2C6D2B003A9C}"/>
    <cellStyle name="Comma 4 4 4 2 3 2" xfId="5221" xr:uid="{2A33E184-2BB6-4DD6-8422-9428E6F667AE}"/>
    <cellStyle name="Comma 4 4 4 2 3 2 2" xfId="11365" xr:uid="{99744184-A07E-4D67-87FB-4DF5C714AFD6}"/>
    <cellStyle name="Comma 4 4 4 2 3 2 2 2" xfId="23653" xr:uid="{34472D18-1FED-4C16-8DE8-A4A35133698A}"/>
    <cellStyle name="Comma 4 4 4 2 3 2 2 2 2" xfId="48229" xr:uid="{77B2791A-53E9-4278-8BBD-8499AEB6E5EC}"/>
    <cellStyle name="Comma 4 4 4 2 3 2 2 3" xfId="35941" xr:uid="{AB7DDF00-2B8F-44BE-99A0-54A2A5850A9E}"/>
    <cellStyle name="Comma 4 4 4 2 3 2 3" xfId="17509" xr:uid="{5F0E071A-036F-45CB-9831-52D7476EDF7E}"/>
    <cellStyle name="Comma 4 4 4 2 3 2 3 2" xfId="42085" xr:uid="{61FC555E-254D-4B17-B8D8-F1DD7030FE8F}"/>
    <cellStyle name="Comma 4 4 4 2 3 2 4" xfId="29797" xr:uid="{464E532E-7B7A-430E-BDFC-F2358270CCCF}"/>
    <cellStyle name="Comma 4 4 4 2 3 3" xfId="8293" xr:uid="{2D106544-AC01-4BE5-A9F7-73B6011FF720}"/>
    <cellStyle name="Comma 4 4 4 2 3 3 2" xfId="20581" xr:uid="{6C3CD8E6-454F-41A7-ACB8-FC2CE852950C}"/>
    <cellStyle name="Comma 4 4 4 2 3 3 2 2" xfId="45157" xr:uid="{3FEDB1D8-B59C-48F2-AA71-46579E624CCD}"/>
    <cellStyle name="Comma 4 4 4 2 3 3 3" xfId="32869" xr:uid="{F0D71ECB-E99E-425D-8C54-38C07029BC5D}"/>
    <cellStyle name="Comma 4 4 4 2 3 4" xfId="14437" xr:uid="{5C1BB6C6-F98B-479C-BD9C-E1D6772BECA5}"/>
    <cellStyle name="Comma 4 4 4 2 3 4 2" xfId="39013" xr:uid="{3581C6B2-1CC7-44A2-A36E-7543C0839101}"/>
    <cellStyle name="Comma 4 4 4 2 3 5" xfId="26725" xr:uid="{2E205A7A-87FB-490E-B1A0-67CEA6108661}"/>
    <cellStyle name="Comma 4 4 4 2 4" xfId="3685" xr:uid="{3ECF66BE-50FA-4EF7-B34E-69AF9B95C403}"/>
    <cellStyle name="Comma 4 4 4 2 4 2" xfId="9829" xr:uid="{70B2B47A-7DE0-44BC-8F88-713A43E22D60}"/>
    <cellStyle name="Comma 4 4 4 2 4 2 2" xfId="22117" xr:uid="{8E9AE1F3-EEB2-4B14-B6D7-092C90F39038}"/>
    <cellStyle name="Comma 4 4 4 2 4 2 2 2" xfId="46693" xr:uid="{A13B28D0-24AD-4092-9BDE-D81028BE62DE}"/>
    <cellStyle name="Comma 4 4 4 2 4 2 3" xfId="34405" xr:uid="{29E3FAA6-D93F-40E5-A2EB-7A64657CA902}"/>
    <cellStyle name="Comma 4 4 4 2 4 3" xfId="15973" xr:uid="{2CD61FD4-564E-495F-90AB-03DED72B8DC9}"/>
    <cellStyle name="Comma 4 4 4 2 4 3 2" xfId="40549" xr:uid="{07583096-F680-4249-AB08-DBC987B86192}"/>
    <cellStyle name="Comma 4 4 4 2 4 4" xfId="28261" xr:uid="{8D5B3623-BF23-4D2E-8626-C338BB2336ED}"/>
    <cellStyle name="Comma 4 4 4 2 5" xfId="6757" xr:uid="{241D3B47-AE0C-44E9-9203-ECB83704AFEA}"/>
    <cellStyle name="Comma 4 4 4 2 5 2" xfId="19045" xr:uid="{A4828A19-15B5-4080-9D30-44649A60550A}"/>
    <cellStyle name="Comma 4 4 4 2 5 2 2" xfId="43621" xr:uid="{37468584-9695-4A83-B478-AC89D0E53831}"/>
    <cellStyle name="Comma 4 4 4 2 5 3" xfId="31333" xr:uid="{A1104856-56EF-4897-AE6A-F0A714AF302E}"/>
    <cellStyle name="Comma 4 4 4 2 6" xfId="12901" xr:uid="{D0753830-C477-4D05-BC7F-11EFDDBD5576}"/>
    <cellStyle name="Comma 4 4 4 2 6 2" xfId="37477" xr:uid="{CF35365C-0373-47DE-9B4E-28504BAD9ED2}"/>
    <cellStyle name="Comma 4 4 4 2 7" xfId="25189" xr:uid="{05B88E9E-0189-46BD-AD69-7F3B503FB218}"/>
    <cellStyle name="Comma 4 4 4 3" xfId="997" xr:uid="{F7C9228B-0594-4B4C-B9C2-0116F69A39CE}"/>
    <cellStyle name="Comma 4 4 4 3 2" xfId="2533" xr:uid="{27263DA8-EEE0-4EA3-B256-F8E394959DB4}"/>
    <cellStyle name="Comma 4 4 4 3 2 2" xfId="5605" xr:uid="{BBF7D5D5-6C7E-4AC7-BDBD-A38A0438699F}"/>
    <cellStyle name="Comma 4 4 4 3 2 2 2" xfId="11749" xr:uid="{973B2BC3-34E8-43E1-B06F-067F2CD480E3}"/>
    <cellStyle name="Comma 4 4 4 3 2 2 2 2" xfId="24037" xr:uid="{9383BC8C-6116-4704-8FD8-4AF037E3CF17}"/>
    <cellStyle name="Comma 4 4 4 3 2 2 2 2 2" xfId="48613" xr:uid="{88C5D95D-0853-44F0-9BB2-E2407B38102A}"/>
    <cellStyle name="Comma 4 4 4 3 2 2 2 3" xfId="36325" xr:uid="{CD6F5630-B8B0-470A-927C-D22B7F867D7C}"/>
    <cellStyle name="Comma 4 4 4 3 2 2 3" xfId="17893" xr:uid="{F00D902D-CA78-4DCA-9E46-72C4F69972DC}"/>
    <cellStyle name="Comma 4 4 4 3 2 2 3 2" xfId="42469" xr:uid="{A18A1D53-32BA-4D16-B344-20A004B369A3}"/>
    <cellStyle name="Comma 4 4 4 3 2 2 4" xfId="30181" xr:uid="{12DC3EDE-F149-4B66-96C6-6A6B99052762}"/>
    <cellStyle name="Comma 4 4 4 3 2 3" xfId="8677" xr:uid="{FF75A6FB-4206-4D4E-8403-1D3570AE27A6}"/>
    <cellStyle name="Comma 4 4 4 3 2 3 2" xfId="20965" xr:uid="{2990A563-4B11-4FC0-A7CC-C8999D419E30}"/>
    <cellStyle name="Comma 4 4 4 3 2 3 2 2" xfId="45541" xr:uid="{B85478D8-9A5A-42C4-8C68-60DBC0F97630}"/>
    <cellStyle name="Comma 4 4 4 3 2 3 3" xfId="33253" xr:uid="{B19A4A43-A9C3-4E16-957C-E124D0026BC2}"/>
    <cellStyle name="Comma 4 4 4 3 2 4" xfId="14821" xr:uid="{B75ED6E0-9655-48D4-8FB8-6F371727F1A0}"/>
    <cellStyle name="Comma 4 4 4 3 2 4 2" xfId="39397" xr:uid="{0F97FBF6-6597-474C-A547-6C295E6CEEEF}"/>
    <cellStyle name="Comma 4 4 4 3 2 5" xfId="27109" xr:uid="{06DB3190-903A-48DD-B60C-65AF59C7611F}"/>
    <cellStyle name="Comma 4 4 4 3 3" xfId="4069" xr:uid="{0D666FDF-F8DF-4913-9FCD-F0BE0426FB26}"/>
    <cellStyle name="Comma 4 4 4 3 3 2" xfId="10213" xr:uid="{20137E26-31D5-4E80-A7C8-12EF5ACC9170}"/>
    <cellStyle name="Comma 4 4 4 3 3 2 2" xfId="22501" xr:uid="{E76FC7F3-92C8-4A69-9561-EEBE93B79888}"/>
    <cellStyle name="Comma 4 4 4 3 3 2 2 2" xfId="47077" xr:uid="{089F47C7-6FD1-4C97-AD73-1AFAEEF27597}"/>
    <cellStyle name="Comma 4 4 4 3 3 2 3" xfId="34789" xr:uid="{D6D04FD2-18AC-40D9-B8AC-865F8263F100}"/>
    <cellStyle name="Comma 4 4 4 3 3 3" xfId="16357" xr:uid="{CA05050A-A807-4D6B-B8F2-93188AC1965D}"/>
    <cellStyle name="Comma 4 4 4 3 3 3 2" xfId="40933" xr:uid="{FEA4206F-77C9-4691-934E-31D4F3039FEB}"/>
    <cellStyle name="Comma 4 4 4 3 3 4" xfId="28645" xr:uid="{9A3DD9A3-EC0C-4747-B169-D240A1163060}"/>
    <cellStyle name="Comma 4 4 4 3 4" xfId="7141" xr:uid="{88254B44-A1F9-42E8-8177-E10ADD335B40}"/>
    <cellStyle name="Comma 4 4 4 3 4 2" xfId="19429" xr:uid="{96098ED1-A82C-424D-AA72-BC8833EF2083}"/>
    <cellStyle name="Comma 4 4 4 3 4 2 2" xfId="44005" xr:uid="{0721CEDC-DF2C-437C-9A5E-322B8F4155E1}"/>
    <cellStyle name="Comma 4 4 4 3 4 3" xfId="31717" xr:uid="{828DAA75-4D1E-4B75-9F88-C763C372F10B}"/>
    <cellStyle name="Comma 4 4 4 3 5" xfId="13285" xr:uid="{67616C1C-F0C2-4CA2-9821-A1A6D1C921E2}"/>
    <cellStyle name="Comma 4 4 4 3 5 2" xfId="37861" xr:uid="{E56C2A23-154B-43FF-BB8C-45D30831AB7C}"/>
    <cellStyle name="Comma 4 4 4 3 6" xfId="25573" xr:uid="{3D039A76-65CD-4B96-A305-5F907DB4F99C}"/>
    <cellStyle name="Comma 4 4 4 4" xfId="1765" xr:uid="{B3C95986-9529-4F52-BC02-B1170C63673F}"/>
    <cellStyle name="Comma 4 4 4 4 2" xfId="4837" xr:uid="{35684747-3565-42C5-A4A8-4E112731D036}"/>
    <cellStyle name="Comma 4 4 4 4 2 2" xfId="10981" xr:uid="{C20BF9BA-A669-492C-8E6A-E12B0C7B75CE}"/>
    <cellStyle name="Comma 4 4 4 4 2 2 2" xfId="23269" xr:uid="{769AB0B5-4FEB-426D-AE6A-4F2A3E3F0D45}"/>
    <cellStyle name="Comma 4 4 4 4 2 2 2 2" xfId="47845" xr:uid="{07819941-3899-4B2E-A0BD-44BC9B2028D4}"/>
    <cellStyle name="Comma 4 4 4 4 2 2 3" xfId="35557" xr:uid="{F4994B1D-61A4-4875-ADB9-6C1592603EB8}"/>
    <cellStyle name="Comma 4 4 4 4 2 3" xfId="17125" xr:uid="{EC6FC516-24BD-4F09-BF13-9BAF02275D7F}"/>
    <cellStyle name="Comma 4 4 4 4 2 3 2" xfId="41701" xr:uid="{6EAC77C5-A704-4CCE-9FE7-0A1A27653DA7}"/>
    <cellStyle name="Comma 4 4 4 4 2 4" xfId="29413" xr:uid="{1C238A9B-E05D-4FEE-8451-A0868E2B24C7}"/>
    <cellStyle name="Comma 4 4 4 4 3" xfId="7909" xr:uid="{5AF16E0A-E8E8-44F3-B94F-D7B48E964EB6}"/>
    <cellStyle name="Comma 4 4 4 4 3 2" xfId="20197" xr:uid="{6D6B4217-EFDC-4A54-8807-50125FF9C4EF}"/>
    <cellStyle name="Comma 4 4 4 4 3 2 2" xfId="44773" xr:uid="{ABD6F291-B2CD-43B0-BAB1-346D3A191C75}"/>
    <cellStyle name="Comma 4 4 4 4 3 3" xfId="32485" xr:uid="{0E7E87A1-E56A-4D62-B7ED-BB68883C1D13}"/>
    <cellStyle name="Comma 4 4 4 4 4" xfId="14053" xr:uid="{15BF508C-E3ED-488B-8AA2-A68E9B165610}"/>
    <cellStyle name="Comma 4 4 4 4 4 2" xfId="38629" xr:uid="{31310F87-3AA4-434E-ABA8-90D072F3C90B}"/>
    <cellStyle name="Comma 4 4 4 4 5" xfId="26341" xr:uid="{722DDBB3-3640-4939-87A1-58A68661B1C9}"/>
    <cellStyle name="Comma 4 4 4 5" xfId="3301" xr:uid="{29C85B73-25C2-4696-94F1-77AE39358A0A}"/>
    <cellStyle name="Comma 4 4 4 5 2" xfId="9445" xr:uid="{033A002F-B118-44EF-9F79-9944831AF196}"/>
    <cellStyle name="Comma 4 4 4 5 2 2" xfId="21733" xr:uid="{73B774C2-D1C7-4CC4-994D-BB4181482967}"/>
    <cellStyle name="Comma 4 4 4 5 2 2 2" xfId="46309" xr:uid="{83DF24B5-B882-465C-A650-F7543DCA2A48}"/>
    <cellStyle name="Comma 4 4 4 5 2 3" xfId="34021" xr:uid="{DD6A3ADA-802F-4857-B9B7-6D19F94CEF16}"/>
    <cellStyle name="Comma 4 4 4 5 3" xfId="15589" xr:uid="{E507DF19-3041-4822-8167-509ED1A5EE26}"/>
    <cellStyle name="Comma 4 4 4 5 3 2" xfId="40165" xr:uid="{6609F1DD-70B6-4720-A090-38252F174B51}"/>
    <cellStyle name="Comma 4 4 4 5 4" xfId="27877" xr:uid="{A1BB8191-A596-4826-939D-ECC829BC9F02}"/>
    <cellStyle name="Comma 4 4 4 6" xfId="6373" xr:uid="{6A4F225A-B6ED-4FC8-98C7-0BA736BD4687}"/>
    <cellStyle name="Comma 4 4 4 6 2" xfId="18661" xr:uid="{D54E3F1C-82CA-45D1-AF37-48A64E21066F}"/>
    <cellStyle name="Comma 4 4 4 6 2 2" xfId="43237" xr:uid="{16DBCF26-0124-4C90-A5C5-E69B599FE6C2}"/>
    <cellStyle name="Comma 4 4 4 6 3" xfId="30949" xr:uid="{1444D4DE-3BFB-405B-9593-D35D6E0AD39D}"/>
    <cellStyle name="Comma 4 4 4 7" xfId="12517" xr:uid="{CE55D876-25D2-48C0-A716-DBB061AF7575}"/>
    <cellStyle name="Comma 4 4 4 7 2" xfId="37093" xr:uid="{15BD67EE-C2E0-494D-BDCD-ABC225D26E52}"/>
    <cellStyle name="Comma 4 4 4 8" xfId="24805" xr:uid="{97A03701-1DD8-4457-BB81-14D8C16498FF}"/>
    <cellStyle name="Comma 4 4 5" xfId="421" xr:uid="{E0F63424-1A8C-430E-8ED4-D32A42A073A8}"/>
    <cellStyle name="Comma 4 4 5 2" xfId="1189" xr:uid="{6C92A36E-67E4-4C46-8E78-E2288D2BABEE}"/>
    <cellStyle name="Comma 4 4 5 2 2" xfId="2725" xr:uid="{F579ECA0-1A3F-4CD8-B16C-CA2D33C4B2DF}"/>
    <cellStyle name="Comma 4 4 5 2 2 2" xfId="5797" xr:uid="{48EA77F4-0355-4E01-8C0C-DF01D9860D70}"/>
    <cellStyle name="Comma 4 4 5 2 2 2 2" xfId="11941" xr:uid="{3A300A8B-22DC-4191-9662-6B40182C9A6F}"/>
    <cellStyle name="Comma 4 4 5 2 2 2 2 2" xfId="24229" xr:uid="{214054B7-13D4-4FBF-8F2F-EBFAE00CFDD0}"/>
    <cellStyle name="Comma 4 4 5 2 2 2 2 2 2" xfId="48805" xr:uid="{E3A4D9D1-FA92-41A1-8E72-CDB1BC22C656}"/>
    <cellStyle name="Comma 4 4 5 2 2 2 2 3" xfId="36517" xr:uid="{F10CF4AA-E6F6-4EE8-823E-FB30DF7C15F0}"/>
    <cellStyle name="Comma 4 4 5 2 2 2 3" xfId="18085" xr:uid="{5B41FE38-C5BA-4601-B004-AF274F504E9B}"/>
    <cellStyle name="Comma 4 4 5 2 2 2 3 2" xfId="42661" xr:uid="{C357A757-FB1C-421A-8DCC-25856595BE86}"/>
    <cellStyle name="Comma 4 4 5 2 2 2 4" xfId="30373" xr:uid="{0BBF6ADC-C3D8-4D4A-A9A2-391F4C16CEB6}"/>
    <cellStyle name="Comma 4 4 5 2 2 3" xfId="8869" xr:uid="{1062C00E-0E62-4A74-99CB-7100A7512730}"/>
    <cellStyle name="Comma 4 4 5 2 2 3 2" xfId="21157" xr:uid="{7A6363D8-5E28-49CC-B82F-AA9B924704CA}"/>
    <cellStyle name="Comma 4 4 5 2 2 3 2 2" xfId="45733" xr:uid="{BBDB83E1-D4FE-40A4-BCAF-3541231EF957}"/>
    <cellStyle name="Comma 4 4 5 2 2 3 3" xfId="33445" xr:uid="{2179E82F-85CD-4218-912E-75FE353E82A2}"/>
    <cellStyle name="Comma 4 4 5 2 2 4" xfId="15013" xr:uid="{76157412-15BB-4C77-ACE5-2C236D623EBC}"/>
    <cellStyle name="Comma 4 4 5 2 2 4 2" xfId="39589" xr:uid="{DE48E379-D2C8-4290-909E-4AAEFE236615}"/>
    <cellStyle name="Comma 4 4 5 2 2 5" xfId="27301" xr:uid="{7F359C04-B628-465D-87B4-AA0DF76D4D9B}"/>
    <cellStyle name="Comma 4 4 5 2 3" xfId="4261" xr:uid="{18FC9B74-B1FE-4911-ADC0-6F494EDD34F3}"/>
    <cellStyle name="Comma 4 4 5 2 3 2" xfId="10405" xr:uid="{F6609307-C1FA-4A82-9C3C-192A9DBCC67A}"/>
    <cellStyle name="Comma 4 4 5 2 3 2 2" xfId="22693" xr:uid="{6556CD9A-D5CF-41A4-8A43-1BF28379A33B}"/>
    <cellStyle name="Comma 4 4 5 2 3 2 2 2" xfId="47269" xr:uid="{C42602B7-40BD-44E3-9D8B-C347F0BDB2ED}"/>
    <cellStyle name="Comma 4 4 5 2 3 2 3" xfId="34981" xr:uid="{D004CC5D-B657-4E7A-B3A7-1F92FE2B328E}"/>
    <cellStyle name="Comma 4 4 5 2 3 3" xfId="16549" xr:uid="{5FF02228-7C86-4E60-8A55-0330B5404040}"/>
    <cellStyle name="Comma 4 4 5 2 3 3 2" xfId="41125" xr:uid="{A7D9F8B3-862B-4F62-A229-41D8C7D42557}"/>
    <cellStyle name="Comma 4 4 5 2 3 4" xfId="28837" xr:uid="{3F46084D-EC79-4C97-8FE6-16D59BDE5531}"/>
    <cellStyle name="Comma 4 4 5 2 4" xfId="7333" xr:uid="{A3957A1E-3CEE-4459-ABE4-ECADC30346D4}"/>
    <cellStyle name="Comma 4 4 5 2 4 2" xfId="19621" xr:uid="{EC4BFD2F-26EB-4BD4-82FF-2B0A65DA4397}"/>
    <cellStyle name="Comma 4 4 5 2 4 2 2" xfId="44197" xr:uid="{9CA06BB6-3AE6-4A5B-84A7-5324246C60C0}"/>
    <cellStyle name="Comma 4 4 5 2 4 3" xfId="31909" xr:uid="{CF5D871B-3F4F-493C-9B6E-28A8A8CA66E8}"/>
    <cellStyle name="Comma 4 4 5 2 5" xfId="13477" xr:uid="{A1217D7E-B10E-432F-8A82-4249B46A5E76}"/>
    <cellStyle name="Comma 4 4 5 2 5 2" xfId="38053" xr:uid="{112E1444-1EB9-4CD8-9DCD-C41B96FE55C1}"/>
    <cellStyle name="Comma 4 4 5 2 6" xfId="25765" xr:uid="{27393BAB-BDE2-40EF-84B5-DE4441605F8D}"/>
    <cellStyle name="Comma 4 4 5 3" xfId="1957" xr:uid="{03609557-B8FC-4F78-8D4D-689341AE296C}"/>
    <cellStyle name="Comma 4 4 5 3 2" xfId="5029" xr:uid="{B49A03D6-24B0-4004-B73F-F8F2BF06303A}"/>
    <cellStyle name="Comma 4 4 5 3 2 2" xfId="11173" xr:uid="{CCB4BCBB-5B57-4CF6-A12B-ECB4694B4888}"/>
    <cellStyle name="Comma 4 4 5 3 2 2 2" xfId="23461" xr:uid="{B9F95677-338A-4AA1-BF4F-6A9520FAD464}"/>
    <cellStyle name="Comma 4 4 5 3 2 2 2 2" xfId="48037" xr:uid="{5C65E8B8-DD1E-4B6C-8BCC-1D29248BF92A}"/>
    <cellStyle name="Comma 4 4 5 3 2 2 3" xfId="35749" xr:uid="{CAAACCAC-A486-49B2-AA45-C98BF5E18E82}"/>
    <cellStyle name="Comma 4 4 5 3 2 3" xfId="17317" xr:uid="{0D484EB2-EA4F-4248-A692-E179FD1D90C8}"/>
    <cellStyle name="Comma 4 4 5 3 2 3 2" xfId="41893" xr:uid="{35E5FC69-97CC-498A-A52E-2BFA954938BD}"/>
    <cellStyle name="Comma 4 4 5 3 2 4" xfId="29605" xr:uid="{0D5F6440-BB9A-407D-B09E-252C090491AC}"/>
    <cellStyle name="Comma 4 4 5 3 3" xfId="8101" xr:uid="{5061F61C-FB6F-4288-A748-459FE384BCD2}"/>
    <cellStyle name="Comma 4 4 5 3 3 2" xfId="20389" xr:uid="{B85CF661-5EE7-423A-9DF7-BB501BA57076}"/>
    <cellStyle name="Comma 4 4 5 3 3 2 2" xfId="44965" xr:uid="{DA1F14A4-01DD-48B6-AA5F-E510DEF59CA2}"/>
    <cellStyle name="Comma 4 4 5 3 3 3" xfId="32677" xr:uid="{1FC05E1C-2015-4E22-B12F-E50F4DF17E6B}"/>
    <cellStyle name="Comma 4 4 5 3 4" xfId="14245" xr:uid="{D8193CA9-3B8D-473B-96AE-5B6188BC16C4}"/>
    <cellStyle name="Comma 4 4 5 3 4 2" xfId="38821" xr:uid="{B3A404F8-A85C-4CE5-9EA4-1B5D90DB5E88}"/>
    <cellStyle name="Comma 4 4 5 3 5" xfId="26533" xr:uid="{AF0A4122-57FE-4D76-B739-CEF1540D9B1B}"/>
    <cellStyle name="Comma 4 4 5 4" xfId="3493" xr:uid="{C16366F6-CAD8-4CEC-BE72-B5B2F6B3A7FC}"/>
    <cellStyle name="Comma 4 4 5 4 2" xfId="9637" xr:uid="{5414FFF5-5090-4BFA-9718-EEF1D699B219}"/>
    <cellStyle name="Comma 4 4 5 4 2 2" xfId="21925" xr:uid="{502E4586-C05B-4CC2-A474-61399398600C}"/>
    <cellStyle name="Comma 4 4 5 4 2 2 2" xfId="46501" xr:uid="{BBEF8252-52C5-4BBC-98D1-70B79579EF3C}"/>
    <cellStyle name="Comma 4 4 5 4 2 3" xfId="34213" xr:uid="{F8B47491-B2A7-4936-BA75-03D1ED67FDEA}"/>
    <cellStyle name="Comma 4 4 5 4 3" xfId="15781" xr:uid="{837D13DA-2938-48AF-8D1D-A44B438CAFC3}"/>
    <cellStyle name="Comma 4 4 5 4 3 2" xfId="40357" xr:uid="{BB05194D-5FB9-4516-A2D9-3960C779D74D}"/>
    <cellStyle name="Comma 4 4 5 4 4" xfId="28069" xr:uid="{00531E14-E0C1-4120-868F-938D7A30B4B4}"/>
    <cellStyle name="Comma 4 4 5 5" xfId="6565" xr:uid="{3122E602-B83C-4ED1-94EC-7DBC55EA41A7}"/>
    <cellStyle name="Comma 4 4 5 5 2" xfId="18853" xr:uid="{F3115016-2EF0-4481-B681-3896023643A9}"/>
    <cellStyle name="Comma 4 4 5 5 2 2" xfId="43429" xr:uid="{AAD32BE9-D8EB-460E-83C9-CDBB6E7E6048}"/>
    <cellStyle name="Comma 4 4 5 5 3" xfId="31141" xr:uid="{692DC0DA-D6DC-4679-9C13-B26EA5BE8B68}"/>
    <cellStyle name="Comma 4 4 5 6" xfId="12709" xr:uid="{8EAE2375-EE5F-4EC4-A5D1-8034213770B7}"/>
    <cellStyle name="Comma 4 4 5 6 2" xfId="37285" xr:uid="{E40DE18A-8565-480C-812E-8B80BB030B61}"/>
    <cellStyle name="Comma 4 4 5 7" xfId="24997" xr:uid="{59660F8F-A7F9-41EC-BE2A-85EDFFC72477}"/>
    <cellStyle name="Comma 4 4 6" xfId="805" xr:uid="{E0AB8AFB-C8BF-4A26-A153-901287581CDF}"/>
    <cellStyle name="Comma 4 4 6 2" xfId="2341" xr:uid="{19BF5838-790D-471D-B5BA-E42A6C71EF57}"/>
    <cellStyle name="Comma 4 4 6 2 2" xfId="5413" xr:uid="{64A17F5E-96BA-41FB-B009-E71A4E605AB0}"/>
    <cellStyle name="Comma 4 4 6 2 2 2" xfId="11557" xr:uid="{7CB83E35-4AE9-4BA1-A321-9989549A14B2}"/>
    <cellStyle name="Comma 4 4 6 2 2 2 2" xfId="23845" xr:uid="{817D8BCA-95CA-4061-A329-8BDEB9BE9748}"/>
    <cellStyle name="Comma 4 4 6 2 2 2 2 2" xfId="48421" xr:uid="{CDA2DDA9-5F60-44EE-9A4F-B22EB8DDD6CE}"/>
    <cellStyle name="Comma 4 4 6 2 2 2 3" xfId="36133" xr:uid="{9CB3E7C2-2BC1-42EF-9F30-F99FA25750BF}"/>
    <cellStyle name="Comma 4 4 6 2 2 3" xfId="17701" xr:uid="{49A8F241-9CAB-4A2C-8A0F-909D82484A13}"/>
    <cellStyle name="Comma 4 4 6 2 2 3 2" xfId="42277" xr:uid="{5663000D-5182-4054-8BC4-05D11EA77006}"/>
    <cellStyle name="Comma 4 4 6 2 2 4" xfId="29989" xr:uid="{C9DB17BC-846D-4BC7-995E-486AEFA71EF6}"/>
    <cellStyle name="Comma 4 4 6 2 3" xfId="8485" xr:uid="{3D408047-38B5-4D7B-8BA6-64B590AE9076}"/>
    <cellStyle name="Comma 4 4 6 2 3 2" xfId="20773" xr:uid="{B57071D9-DD25-4D48-BC29-25BA95B3857B}"/>
    <cellStyle name="Comma 4 4 6 2 3 2 2" xfId="45349" xr:uid="{76BD5147-752A-405B-A26C-2FC07E246472}"/>
    <cellStyle name="Comma 4 4 6 2 3 3" xfId="33061" xr:uid="{CAEFEE33-188D-41F7-8558-A57243612728}"/>
    <cellStyle name="Comma 4 4 6 2 4" xfId="14629" xr:uid="{BC10F1B0-63AF-4263-B6D7-0BC21F93F7BF}"/>
    <cellStyle name="Comma 4 4 6 2 4 2" xfId="39205" xr:uid="{DBCC9883-B9DA-4DE1-BDCD-AFD249F5EA6A}"/>
    <cellStyle name="Comma 4 4 6 2 5" xfId="26917" xr:uid="{CBA3BB52-2D19-4DD2-A18C-D2EB46D618D6}"/>
    <cellStyle name="Comma 4 4 6 3" xfId="3877" xr:uid="{1CCC19DD-0E8A-4A0D-8FCC-396354A75384}"/>
    <cellStyle name="Comma 4 4 6 3 2" xfId="10021" xr:uid="{A30B3217-11FF-4A4D-8CF6-07F62BB34DB8}"/>
    <cellStyle name="Comma 4 4 6 3 2 2" xfId="22309" xr:uid="{158DFAD8-BF74-4EE8-BBDD-495AEA9EFAF6}"/>
    <cellStyle name="Comma 4 4 6 3 2 2 2" xfId="46885" xr:uid="{EEEABD8B-DA07-4EED-B93A-F24348781C82}"/>
    <cellStyle name="Comma 4 4 6 3 2 3" xfId="34597" xr:uid="{C7BFAB9A-BDB6-4C34-B7C4-D3A226428E29}"/>
    <cellStyle name="Comma 4 4 6 3 3" xfId="16165" xr:uid="{4A42B425-AA0E-4E00-ABBC-66F64DD2E3A3}"/>
    <cellStyle name="Comma 4 4 6 3 3 2" xfId="40741" xr:uid="{0E5FCE26-50AD-4E29-8A02-88D7003640F9}"/>
    <cellStyle name="Comma 4 4 6 3 4" xfId="28453" xr:uid="{1F9431E6-74F5-40E9-A438-CE05B809E54E}"/>
    <cellStyle name="Comma 4 4 6 4" xfId="6949" xr:uid="{64D06F6D-65A1-4EDE-8F99-F4B663E31604}"/>
    <cellStyle name="Comma 4 4 6 4 2" xfId="19237" xr:uid="{50151893-3EC2-4DCE-992D-890AD58B0924}"/>
    <cellStyle name="Comma 4 4 6 4 2 2" xfId="43813" xr:uid="{8B08BCD2-6332-4542-9287-1C53B6C9BED0}"/>
    <cellStyle name="Comma 4 4 6 4 3" xfId="31525" xr:uid="{06FE7A66-9170-48C9-9A3E-3300CC577D63}"/>
    <cellStyle name="Comma 4 4 6 5" xfId="13093" xr:uid="{F1D39334-FF64-4DAB-B233-9C9DA0C07C58}"/>
    <cellStyle name="Comma 4 4 6 5 2" xfId="37669" xr:uid="{CBD109D8-6006-4C49-958D-227DAF06BB76}"/>
    <cellStyle name="Comma 4 4 6 6" xfId="25381" xr:uid="{C4866870-F1BE-4623-BB33-F67D0164191A}"/>
    <cellStyle name="Comma 4 4 7" xfId="1573" xr:uid="{08B86A65-9B56-41D7-A3E8-557A8D3A6322}"/>
    <cellStyle name="Comma 4 4 7 2" xfId="4645" xr:uid="{A2B64599-6F18-49F8-AFC2-4B46601BF0FC}"/>
    <cellStyle name="Comma 4 4 7 2 2" xfId="10789" xr:uid="{D775D90F-6929-4DD7-A343-62D0561B39A1}"/>
    <cellStyle name="Comma 4 4 7 2 2 2" xfId="23077" xr:uid="{252D012A-C92D-4C88-8F74-B596EF9AAEA6}"/>
    <cellStyle name="Comma 4 4 7 2 2 2 2" xfId="47653" xr:uid="{3593088F-9F46-4E74-B71D-33D62830003B}"/>
    <cellStyle name="Comma 4 4 7 2 2 3" xfId="35365" xr:uid="{E70245DA-21A2-4CC1-AB7D-704C94638868}"/>
    <cellStyle name="Comma 4 4 7 2 3" xfId="16933" xr:uid="{2C87C7F1-6D66-4E2E-A51C-5413DD1D319D}"/>
    <cellStyle name="Comma 4 4 7 2 3 2" xfId="41509" xr:uid="{E6BF67DE-A6B7-41D8-A0D8-01B355D0FE43}"/>
    <cellStyle name="Comma 4 4 7 2 4" xfId="29221" xr:uid="{DC171B0F-EB2E-483D-B20D-D8C74B9DD77E}"/>
    <cellStyle name="Comma 4 4 7 3" xfId="7717" xr:uid="{19B0EC2E-4486-48E9-8AF8-5C4F8D191349}"/>
    <cellStyle name="Comma 4 4 7 3 2" xfId="20005" xr:uid="{9AA6D08D-B85E-462A-BCBC-58AE3A6D5B9C}"/>
    <cellStyle name="Comma 4 4 7 3 2 2" xfId="44581" xr:uid="{5D07B822-C2A0-4948-8DA0-5CAD65D02EDE}"/>
    <cellStyle name="Comma 4 4 7 3 3" xfId="32293" xr:uid="{1DEAE354-4067-4930-8BB8-7BD131387393}"/>
    <cellStyle name="Comma 4 4 7 4" xfId="13861" xr:uid="{E7BAAD33-3350-4C2A-8FEA-98CBD6DB0861}"/>
    <cellStyle name="Comma 4 4 7 4 2" xfId="38437" xr:uid="{21FB7F56-6241-42FC-AC3F-4CF03E247F4E}"/>
    <cellStyle name="Comma 4 4 7 5" xfId="26149" xr:uid="{34784F96-CF6E-4FA8-962B-59CC38E8BD87}"/>
    <cellStyle name="Comma 4 4 8" xfId="3109" xr:uid="{B78D95D9-F1F2-46EB-8006-C424168B3254}"/>
    <cellStyle name="Comma 4 4 8 2" xfId="9253" xr:uid="{BBF39088-B10D-4A6A-909E-B2232D4FF7D8}"/>
    <cellStyle name="Comma 4 4 8 2 2" xfId="21541" xr:uid="{68D157A2-34CC-4548-BA34-0C56810FF5DE}"/>
    <cellStyle name="Comma 4 4 8 2 2 2" xfId="46117" xr:uid="{5C09D4E3-E4D3-473D-A561-9FBDCE2CF376}"/>
    <cellStyle name="Comma 4 4 8 2 3" xfId="33829" xr:uid="{B40AD9A7-811B-4292-80AA-C699E56C050E}"/>
    <cellStyle name="Comma 4 4 8 3" xfId="15397" xr:uid="{904D06CF-0BD0-4EA0-A2E1-6AF25B9FF832}"/>
    <cellStyle name="Comma 4 4 8 3 2" xfId="39973" xr:uid="{CD385F00-8B01-4729-B88C-BA0060EC0897}"/>
    <cellStyle name="Comma 4 4 8 4" xfId="27685" xr:uid="{B5811046-85E8-4E1A-BE54-9B6A5DFA80F2}"/>
    <cellStyle name="Comma 4 4 9" xfId="6181" xr:uid="{BC97EE30-105A-4393-B263-5EFD465A3418}"/>
    <cellStyle name="Comma 4 4 9 2" xfId="18469" xr:uid="{44833CA6-A5ED-4617-97B6-7AF1E0D9FD02}"/>
    <cellStyle name="Comma 4 4 9 2 2" xfId="43045" xr:uid="{A5A6B43D-EDD1-4AE6-AAB3-6E037935693D}"/>
    <cellStyle name="Comma 4 4 9 3" xfId="30757" xr:uid="{22DF103C-1CB6-4E5D-8D49-1BDC15955368}"/>
    <cellStyle name="Comma 4 5" xfId="61" xr:uid="{285C1CE3-A1C0-4A11-844C-9FB298A73D45}"/>
    <cellStyle name="Comma 4 5 10" xfId="24637" xr:uid="{41775027-FE9D-408B-BC19-829D536A036B}"/>
    <cellStyle name="Comma 4 5 2" xfId="157" xr:uid="{9DE383A0-FA2D-431D-AE05-0617CD6B6A1C}"/>
    <cellStyle name="Comma 4 5 2 2" xfId="349" xr:uid="{AA462726-D76F-4450-9EA1-C9F2507A3F65}"/>
    <cellStyle name="Comma 4 5 2 2 2" xfId="733" xr:uid="{019A7DB6-5060-46EF-9286-28F9F70E27E4}"/>
    <cellStyle name="Comma 4 5 2 2 2 2" xfId="1501" xr:uid="{5BC5BCB1-6241-457E-B8D1-D1F32E9EABE5}"/>
    <cellStyle name="Comma 4 5 2 2 2 2 2" xfId="3037" xr:uid="{0035D442-1BAC-4F5E-B874-D3F7E737254C}"/>
    <cellStyle name="Comma 4 5 2 2 2 2 2 2" xfId="6109" xr:uid="{5337AF40-676C-407B-9F62-B2B758EAB318}"/>
    <cellStyle name="Comma 4 5 2 2 2 2 2 2 2" xfId="12253" xr:uid="{30FF0686-0A00-49AE-9620-9236540CFC3E}"/>
    <cellStyle name="Comma 4 5 2 2 2 2 2 2 2 2" xfId="24541" xr:uid="{44E53198-41D1-485D-AEAE-3BC419FED2A7}"/>
    <cellStyle name="Comma 4 5 2 2 2 2 2 2 2 2 2" xfId="49117" xr:uid="{B64792D7-60B1-444A-AA85-8449CCCEC729}"/>
    <cellStyle name="Comma 4 5 2 2 2 2 2 2 2 3" xfId="36829" xr:uid="{8C0AC469-45E0-4E4D-8709-79087488BE30}"/>
    <cellStyle name="Comma 4 5 2 2 2 2 2 2 3" xfId="18397" xr:uid="{19AF239A-BD06-475C-886F-D596FC62774A}"/>
    <cellStyle name="Comma 4 5 2 2 2 2 2 2 3 2" xfId="42973" xr:uid="{3A96AC23-FF2D-4A46-9477-0BB124B53AB6}"/>
    <cellStyle name="Comma 4 5 2 2 2 2 2 2 4" xfId="30685" xr:uid="{F540AF6E-0868-40D0-8480-0C179349D32B}"/>
    <cellStyle name="Comma 4 5 2 2 2 2 2 3" xfId="9181" xr:uid="{76B5D409-0F81-4BDB-A019-D045A0AB30CB}"/>
    <cellStyle name="Comma 4 5 2 2 2 2 2 3 2" xfId="21469" xr:uid="{10A0A4B1-8C16-40E3-8910-B0E4EF9CA6A4}"/>
    <cellStyle name="Comma 4 5 2 2 2 2 2 3 2 2" xfId="46045" xr:uid="{F9A808D4-CEC9-4FF4-9932-AB9041522ADD}"/>
    <cellStyle name="Comma 4 5 2 2 2 2 2 3 3" xfId="33757" xr:uid="{14A8EB05-CF19-4FF0-AE5A-C170F05FFB61}"/>
    <cellStyle name="Comma 4 5 2 2 2 2 2 4" xfId="15325" xr:uid="{68243F3A-523B-4A73-B1FD-7E000BC72804}"/>
    <cellStyle name="Comma 4 5 2 2 2 2 2 4 2" xfId="39901" xr:uid="{21B253D2-B6A8-4874-9252-E911157A951F}"/>
    <cellStyle name="Comma 4 5 2 2 2 2 2 5" xfId="27613" xr:uid="{4E016A13-F392-4C85-A75C-F3C44B8E610E}"/>
    <cellStyle name="Comma 4 5 2 2 2 2 3" xfId="4573" xr:uid="{D860C8B5-4FC2-496C-903B-FB25BBCCAD67}"/>
    <cellStyle name="Comma 4 5 2 2 2 2 3 2" xfId="10717" xr:uid="{229A7B75-38E4-4346-A429-CB1712B6471A}"/>
    <cellStyle name="Comma 4 5 2 2 2 2 3 2 2" xfId="23005" xr:uid="{85C6793D-1329-428C-9882-205B87E8648F}"/>
    <cellStyle name="Comma 4 5 2 2 2 2 3 2 2 2" xfId="47581" xr:uid="{3BD1B8A1-FC98-40D9-A4AA-6FF4979A1831}"/>
    <cellStyle name="Comma 4 5 2 2 2 2 3 2 3" xfId="35293" xr:uid="{2E3B7B54-8A9B-473D-8A2B-D6825D1CEFC8}"/>
    <cellStyle name="Comma 4 5 2 2 2 2 3 3" xfId="16861" xr:uid="{65884445-18E4-4B95-8A16-E2E7AAA0165A}"/>
    <cellStyle name="Comma 4 5 2 2 2 2 3 3 2" xfId="41437" xr:uid="{EE2795E6-0E2F-4E11-95F7-6F140D007B60}"/>
    <cellStyle name="Comma 4 5 2 2 2 2 3 4" xfId="29149" xr:uid="{1FF2698B-3911-4417-8CC2-29551D7C1E6F}"/>
    <cellStyle name="Comma 4 5 2 2 2 2 4" xfId="7645" xr:uid="{C096960F-C314-4F13-A8F8-FF864A43969B}"/>
    <cellStyle name="Comma 4 5 2 2 2 2 4 2" xfId="19933" xr:uid="{F972550E-BD1A-48CF-B95D-19E47DE794AF}"/>
    <cellStyle name="Comma 4 5 2 2 2 2 4 2 2" xfId="44509" xr:uid="{C5F0AB42-4C0F-42B9-BD5D-3008B6E42508}"/>
    <cellStyle name="Comma 4 5 2 2 2 2 4 3" xfId="32221" xr:uid="{D16C02F7-0C8A-48D6-A18C-F9978F9269CF}"/>
    <cellStyle name="Comma 4 5 2 2 2 2 5" xfId="13789" xr:uid="{DBE6C1AF-CED7-4BF2-B430-A3344CE3E8B1}"/>
    <cellStyle name="Comma 4 5 2 2 2 2 5 2" xfId="38365" xr:uid="{A5760A2E-1BC9-4DA2-BEE4-68E774A19F4A}"/>
    <cellStyle name="Comma 4 5 2 2 2 2 6" xfId="26077" xr:uid="{F766F7CC-2D45-4E6C-9058-B4EBA5E7AC23}"/>
    <cellStyle name="Comma 4 5 2 2 2 3" xfId="2269" xr:uid="{3081DF80-D967-425A-AC86-A82FB845AE19}"/>
    <cellStyle name="Comma 4 5 2 2 2 3 2" xfId="5341" xr:uid="{1F65E478-5256-4EC8-8E7D-984E6A57CC00}"/>
    <cellStyle name="Comma 4 5 2 2 2 3 2 2" xfId="11485" xr:uid="{33333337-B5B9-417A-A4B6-206F93C04BE1}"/>
    <cellStyle name="Comma 4 5 2 2 2 3 2 2 2" xfId="23773" xr:uid="{80CC77AE-D4AA-4434-AE16-2332AE77BD63}"/>
    <cellStyle name="Comma 4 5 2 2 2 3 2 2 2 2" xfId="48349" xr:uid="{E1068B98-C751-49E2-A786-4E3D563AE97B}"/>
    <cellStyle name="Comma 4 5 2 2 2 3 2 2 3" xfId="36061" xr:uid="{382E857B-BF97-4880-8B8E-30248B75363D}"/>
    <cellStyle name="Comma 4 5 2 2 2 3 2 3" xfId="17629" xr:uid="{08FD13DD-C443-459B-9865-1D5539D39B14}"/>
    <cellStyle name="Comma 4 5 2 2 2 3 2 3 2" xfId="42205" xr:uid="{D5197092-4660-4E65-B058-6273133C7B28}"/>
    <cellStyle name="Comma 4 5 2 2 2 3 2 4" xfId="29917" xr:uid="{79D2AE2F-743A-40E4-9101-6854D45183AD}"/>
    <cellStyle name="Comma 4 5 2 2 2 3 3" xfId="8413" xr:uid="{7C7E87C4-9D2C-4463-ABAD-0AD6D346839A}"/>
    <cellStyle name="Comma 4 5 2 2 2 3 3 2" xfId="20701" xr:uid="{456C8EB4-9D1E-4401-BC87-23236277E235}"/>
    <cellStyle name="Comma 4 5 2 2 2 3 3 2 2" xfId="45277" xr:uid="{E8C58740-D7EC-47B9-AA08-347D52DEE3A3}"/>
    <cellStyle name="Comma 4 5 2 2 2 3 3 3" xfId="32989" xr:uid="{49CB2CB8-7C9F-4A65-B6AC-DAC5944EB03A}"/>
    <cellStyle name="Comma 4 5 2 2 2 3 4" xfId="14557" xr:uid="{5AFBD3B9-92BF-455B-B7C0-5BEC2B3B7915}"/>
    <cellStyle name="Comma 4 5 2 2 2 3 4 2" xfId="39133" xr:uid="{5C6B8EBC-0240-41CA-8E80-61E198977CA3}"/>
    <cellStyle name="Comma 4 5 2 2 2 3 5" xfId="26845" xr:uid="{560959A3-E65A-4D53-A4A3-81DD3FD54A60}"/>
    <cellStyle name="Comma 4 5 2 2 2 4" xfId="3805" xr:uid="{B7FE0F29-0693-4355-9EA2-4FAAE6B0029F}"/>
    <cellStyle name="Comma 4 5 2 2 2 4 2" xfId="9949" xr:uid="{72BFA923-3422-4198-8AE6-AC93079F6595}"/>
    <cellStyle name="Comma 4 5 2 2 2 4 2 2" xfId="22237" xr:uid="{AFBD5828-E9CC-4842-8D62-CEC7B3E6FE8D}"/>
    <cellStyle name="Comma 4 5 2 2 2 4 2 2 2" xfId="46813" xr:uid="{EAFDD081-86E3-4B00-8160-24C4CC5C6166}"/>
    <cellStyle name="Comma 4 5 2 2 2 4 2 3" xfId="34525" xr:uid="{55AAE265-2BD7-4B3F-8508-55F0C22C06DE}"/>
    <cellStyle name="Comma 4 5 2 2 2 4 3" xfId="16093" xr:uid="{FBB71286-AB96-4D08-83FC-B648E8DB293B}"/>
    <cellStyle name="Comma 4 5 2 2 2 4 3 2" xfId="40669" xr:uid="{69C2F881-F100-4DCA-A176-1028A6AEF476}"/>
    <cellStyle name="Comma 4 5 2 2 2 4 4" xfId="28381" xr:uid="{DE92488F-6F9E-4221-810C-27E86D01EF40}"/>
    <cellStyle name="Comma 4 5 2 2 2 5" xfId="6877" xr:uid="{4F242359-2D25-45CB-889A-AEF5ECCFF9E4}"/>
    <cellStyle name="Comma 4 5 2 2 2 5 2" xfId="19165" xr:uid="{5E83BC94-9236-4937-AAF0-DB699EC4FBC5}"/>
    <cellStyle name="Comma 4 5 2 2 2 5 2 2" xfId="43741" xr:uid="{E65EEDE9-A2D3-4ADF-8354-0EC07021A32D}"/>
    <cellStyle name="Comma 4 5 2 2 2 5 3" xfId="31453" xr:uid="{8139F179-6802-433F-8DAC-2D1D52F7DB44}"/>
    <cellStyle name="Comma 4 5 2 2 2 6" xfId="13021" xr:uid="{428BA2AD-305E-4AD5-BB75-E81B3881C696}"/>
    <cellStyle name="Comma 4 5 2 2 2 6 2" xfId="37597" xr:uid="{EEC4052E-7A6D-4DC3-A4BD-7793173AB962}"/>
    <cellStyle name="Comma 4 5 2 2 2 7" xfId="25309" xr:uid="{81DB7C33-7742-4A0F-9020-C3A5D9FDED73}"/>
    <cellStyle name="Comma 4 5 2 2 3" xfId="1117" xr:uid="{262F48F3-436D-4054-B7D0-FBA94955540A}"/>
    <cellStyle name="Comma 4 5 2 2 3 2" xfId="2653" xr:uid="{FA94CB2E-66AF-4B01-8F9F-0D6EA49F4615}"/>
    <cellStyle name="Comma 4 5 2 2 3 2 2" xfId="5725" xr:uid="{2C55B783-4986-41F0-9185-B294C9B800A5}"/>
    <cellStyle name="Comma 4 5 2 2 3 2 2 2" xfId="11869" xr:uid="{B130F83D-1C24-4BD2-BEC8-A79D47A31EB5}"/>
    <cellStyle name="Comma 4 5 2 2 3 2 2 2 2" xfId="24157" xr:uid="{57B1E629-4E77-430D-A5CF-E0CE82250157}"/>
    <cellStyle name="Comma 4 5 2 2 3 2 2 2 2 2" xfId="48733" xr:uid="{5993216A-B966-4B7A-9157-1DB9180FE91D}"/>
    <cellStyle name="Comma 4 5 2 2 3 2 2 2 3" xfId="36445" xr:uid="{AFABE22A-2BD5-4EB1-A368-C5B61B53520D}"/>
    <cellStyle name="Comma 4 5 2 2 3 2 2 3" xfId="18013" xr:uid="{1D9099D0-34C4-4915-9EB2-09D47E6739B4}"/>
    <cellStyle name="Comma 4 5 2 2 3 2 2 3 2" xfId="42589" xr:uid="{E17419A9-1A01-4605-B279-C4C6190007E0}"/>
    <cellStyle name="Comma 4 5 2 2 3 2 2 4" xfId="30301" xr:uid="{F3D9F358-3AB0-474C-898B-924BC528166D}"/>
    <cellStyle name="Comma 4 5 2 2 3 2 3" xfId="8797" xr:uid="{972A98AF-4907-49B2-ADEF-7AF4EFD667C1}"/>
    <cellStyle name="Comma 4 5 2 2 3 2 3 2" xfId="21085" xr:uid="{38D6D050-8209-4851-BD48-90999F3C3378}"/>
    <cellStyle name="Comma 4 5 2 2 3 2 3 2 2" xfId="45661" xr:uid="{60DF692F-D2A1-4FBD-AF4D-7471950D607C}"/>
    <cellStyle name="Comma 4 5 2 2 3 2 3 3" xfId="33373" xr:uid="{6199340E-438F-42D7-958D-165D9322A602}"/>
    <cellStyle name="Comma 4 5 2 2 3 2 4" xfId="14941" xr:uid="{D361058E-D789-44AD-ABE4-635B847CB0D7}"/>
    <cellStyle name="Comma 4 5 2 2 3 2 4 2" xfId="39517" xr:uid="{FD5D76DB-61EE-4AA1-8A02-9F7F67AB0144}"/>
    <cellStyle name="Comma 4 5 2 2 3 2 5" xfId="27229" xr:uid="{F9B465A2-D805-43C4-89F9-5613CA14E24B}"/>
    <cellStyle name="Comma 4 5 2 2 3 3" xfId="4189" xr:uid="{8298BED0-1FD7-4EC1-A4F2-4EAEC63CCF94}"/>
    <cellStyle name="Comma 4 5 2 2 3 3 2" xfId="10333" xr:uid="{39CDC273-834C-4766-96DF-9D3180F38D49}"/>
    <cellStyle name="Comma 4 5 2 2 3 3 2 2" xfId="22621" xr:uid="{8A56018A-B7B4-4747-9D7C-EE0B0F7A274C}"/>
    <cellStyle name="Comma 4 5 2 2 3 3 2 2 2" xfId="47197" xr:uid="{5F7E8BB4-3028-4C41-B978-C91954ED0B70}"/>
    <cellStyle name="Comma 4 5 2 2 3 3 2 3" xfId="34909" xr:uid="{0BA071B2-8B56-4560-9F90-C41FD61724C8}"/>
    <cellStyle name="Comma 4 5 2 2 3 3 3" xfId="16477" xr:uid="{5D8CAB35-D0DB-45FF-A6D4-3393B9BB671F}"/>
    <cellStyle name="Comma 4 5 2 2 3 3 3 2" xfId="41053" xr:uid="{CB67BB3E-E19F-43DB-B21B-4DA2A2993918}"/>
    <cellStyle name="Comma 4 5 2 2 3 3 4" xfId="28765" xr:uid="{09F181BE-2915-4D1C-A793-2F19E52D7DBA}"/>
    <cellStyle name="Comma 4 5 2 2 3 4" xfId="7261" xr:uid="{2C176516-94A9-4C34-8BD1-C1A02916428C}"/>
    <cellStyle name="Comma 4 5 2 2 3 4 2" xfId="19549" xr:uid="{3E4631E0-DC57-4BFF-A696-5C2E804F3B20}"/>
    <cellStyle name="Comma 4 5 2 2 3 4 2 2" xfId="44125" xr:uid="{08083955-532C-493E-BCDE-6FE7FBA1BBB2}"/>
    <cellStyle name="Comma 4 5 2 2 3 4 3" xfId="31837" xr:uid="{781AED01-F916-4AC5-8E09-362EF7F72ECC}"/>
    <cellStyle name="Comma 4 5 2 2 3 5" xfId="13405" xr:uid="{E7D5B74B-E269-4ACA-9895-1A05CA458392}"/>
    <cellStyle name="Comma 4 5 2 2 3 5 2" xfId="37981" xr:uid="{DCA1DE1A-7F9A-44CF-8DF1-DB82D023D8FD}"/>
    <cellStyle name="Comma 4 5 2 2 3 6" xfId="25693" xr:uid="{76A83E20-5494-4402-AB2F-DBE105EB6403}"/>
    <cellStyle name="Comma 4 5 2 2 4" xfId="1885" xr:uid="{BE849EF8-41D6-4F4C-8E1E-E713C7A3A1D6}"/>
    <cellStyle name="Comma 4 5 2 2 4 2" xfId="4957" xr:uid="{9F35BB0A-9054-4BAD-B1B0-12FFFEA77324}"/>
    <cellStyle name="Comma 4 5 2 2 4 2 2" xfId="11101" xr:uid="{B591DF20-2E0F-48EA-A3B0-57742DE16609}"/>
    <cellStyle name="Comma 4 5 2 2 4 2 2 2" xfId="23389" xr:uid="{834BB065-86E0-446E-A5D5-E03A8248138A}"/>
    <cellStyle name="Comma 4 5 2 2 4 2 2 2 2" xfId="47965" xr:uid="{36C2F284-658D-4812-A975-B790B7FE08E1}"/>
    <cellStyle name="Comma 4 5 2 2 4 2 2 3" xfId="35677" xr:uid="{6DE79D40-9C48-44A4-BDCA-81266F4D659E}"/>
    <cellStyle name="Comma 4 5 2 2 4 2 3" xfId="17245" xr:uid="{7345BF30-8AF6-4797-8F16-682CDB2F946A}"/>
    <cellStyle name="Comma 4 5 2 2 4 2 3 2" xfId="41821" xr:uid="{8B7F2914-4171-43D4-A6A6-7DCE557110B9}"/>
    <cellStyle name="Comma 4 5 2 2 4 2 4" xfId="29533" xr:uid="{C608E5EB-BD8E-484D-8517-52C328A661D1}"/>
    <cellStyle name="Comma 4 5 2 2 4 3" xfId="8029" xr:uid="{7A74F236-3986-4D99-9F5C-0C9D09358781}"/>
    <cellStyle name="Comma 4 5 2 2 4 3 2" xfId="20317" xr:uid="{DC2E94F3-6E1B-4498-B8E5-16591DC1AF27}"/>
    <cellStyle name="Comma 4 5 2 2 4 3 2 2" xfId="44893" xr:uid="{E9EC2339-E6D2-4C12-AE1E-8558DEC1C9AD}"/>
    <cellStyle name="Comma 4 5 2 2 4 3 3" xfId="32605" xr:uid="{B8EE13A5-ACDD-43DD-ADAA-DE2DD6AAE45B}"/>
    <cellStyle name="Comma 4 5 2 2 4 4" xfId="14173" xr:uid="{09888CD5-5C14-4903-B5C9-A9401376954E}"/>
    <cellStyle name="Comma 4 5 2 2 4 4 2" xfId="38749" xr:uid="{BCEC3E44-E518-44BB-AE58-4B3349F473F4}"/>
    <cellStyle name="Comma 4 5 2 2 4 5" xfId="26461" xr:uid="{B5A9BCF8-0B5A-4A3B-9CB5-4D18A28C2027}"/>
    <cellStyle name="Comma 4 5 2 2 5" xfId="3421" xr:uid="{553B5B4F-87AF-432F-B2A8-23FAC987C4B7}"/>
    <cellStyle name="Comma 4 5 2 2 5 2" xfId="9565" xr:uid="{1DFF6C90-BA03-4024-B9C6-455726F9EF7F}"/>
    <cellStyle name="Comma 4 5 2 2 5 2 2" xfId="21853" xr:uid="{BEB8003F-289E-4791-8743-9CF1D371E2A7}"/>
    <cellStyle name="Comma 4 5 2 2 5 2 2 2" xfId="46429" xr:uid="{F41E96A4-7C0A-4EAA-B2CB-E46C96D35A6C}"/>
    <cellStyle name="Comma 4 5 2 2 5 2 3" xfId="34141" xr:uid="{DA7FC611-1876-4A04-8F1B-33857A0C30D9}"/>
    <cellStyle name="Comma 4 5 2 2 5 3" xfId="15709" xr:uid="{0165F7B0-F405-4440-A454-27219E144629}"/>
    <cellStyle name="Comma 4 5 2 2 5 3 2" xfId="40285" xr:uid="{4E8FEE3F-BC11-4886-AC3B-CBA1DA03A8B4}"/>
    <cellStyle name="Comma 4 5 2 2 5 4" xfId="27997" xr:uid="{B563A8C5-983F-4B44-A57B-3C694CB50219}"/>
    <cellStyle name="Comma 4 5 2 2 6" xfId="6493" xr:uid="{B2C43509-7D2C-4193-A0DA-2079BB971CA5}"/>
    <cellStyle name="Comma 4 5 2 2 6 2" xfId="18781" xr:uid="{6E9A9557-D7EE-46F2-9713-9FBE3ABE9DAE}"/>
    <cellStyle name="Comma 4 5 2 2 6 2 2" xfId="43357" xr:uid="{5D7FACA2-2572-4333-AF5B-E09EB60E5752}"/>
    <cellStyle name="Comma 4 5 2 2 6 3" xfId="31069" xr:uid="{E22D8B48-5C91-462D-A6D0-254794EF7B7E}"/>
    <cellStyle name="Comma 4 5 2 2 7" xfId="12637" xr:uid="{9F5D8E3A-271B-4DB9-B914-FA60E846B0E3}"/>
    <cellStyle name="Comma 4 5 2 2 7 2" xfId="37213" xr:uid="{B4CC9A6A-F7CA-4D20-93AD-01F73706C989}"/>
    <cellStyle name="Comma 4 5 2 2 8" xfId="24925" xr:uid="{AFE985CB-B8F7-4C5B-9898-B1141FF3761B}"/>
    <cellStyle name="Comma 4 5 2 3" xfId="541" xr:uid="{A0DE5DBF-3B29-4883-9B7D-50B7524D1BCC}"/>
    <cellStyle name="Comma 4 5 2 3 2" xfId="1309" xr:uid="{F283D63E-82FC-4EF9-B6D8-D4C7D38E1618}"/>
    <cellStyle name="Comma 4 5 2 3 2 2" xfId="2845" xr:uid="{E7901F22-FD3E-485C-B009-6F61DE0F255A}"/>
    <cellStyle name="Comma 4 5 2 3 2 2 2" xfId="5917" xr:uid="{7949444F-4A5D-4EF3-8730-6BC0149103F6}"/>
    <cellStyle name="Comma 4 5 2 3 2 2 2 2" xfId="12061" xr:uid="{9C73190F-B1F0-4AC1-AD40-C8E4C02F7E12}"/>
    <cellStyle name="Comma 4 5 2 3 2 2 2 2 2" xfId="24349" xr:uid="{F3F95DDD-6232-4A20-961F-89CC7394E5FB}"/>
    <cellStyle name="Comma 4 5 2 3 2 2 2 2 2 2" xfId="48925" xr:uid="{3D3CEDC0-265B-4FC2-A140-7738C3E331A7}"/>
    <cellStyle name="Comma 4 5 2 3 2 2 2 2 3" xfId="36637" xr:uid="{8591C8A1-5D3A-484B-A792-F969601C2A70}"/>
    <cellStyle name="Comma 4 5 2 3 2 2 2 3" xfId="18205" xr:uid="{87FA084E-2650-4FAC-93CA-BCB043BE62F0}"/>
    <cellStyle name="Comma 4 5 2 3 2 2 2 3 2" xfId="42781" xr:uid="{40A46BFC-9A37-40A7-87A7-7BE3E86213A2}"/>
    <cellStyle name="Comma 4 5 2 3 2 2 2 4" xfId="30493" xr:uid="{00A188AE-7A07-4B80-B986-A39BDA08A5FF}"/>
    <cellStyle name="Comma 4 5 2 3 2 2 3" xfId="8989" xr:uid="{376323F1-3EAB-49A9-984E-E7CBCBA3B6E1}"/>
    <cellStyle name="Comma 4 5 2 3 2 2 3 2" xfId="21277" xr:uid="{16279948-51C9-4540-B30B-C46178A3FAEC}"/>
    <cellStyle name="Comma 4 5 2 3 2 2 3 2 2" xfId="45853" xr:uid="{AE8EDE4C-D772-4ECA-9291-A6B5D3EA4C5B}"/>
    <cellStyle name="Comma 4 5 2 3 2 2 3 3" xfId="33565" xr:uid="{2E2FBFD1-E1F4-4410-B6FE-1B26F781A2F4}"/>
    <cellStyle name="Comma 4 5 2 3 2 2 4" xfId="15133" xr:uid="{C1E7CEC0-305D-44B9-8F21-765EC59F007A}"/>
    <cellStyle name="Comma 4 5 2 3 2 2 4 2" xfId="39709" xr:uid="{DE8A04BE-62D9-42ED-9F95-3D65E536C84B}"/>
    <cellStyle name="Comma 4 5 2 3 2 2 5" xfId="27421" xr:uid="{7D002BDB-8E5E-466D-BF0D-A0A58108D194}"/>
    <cellStyle name="Comma 4 5 2 3 2 3" xfId="4381" xr:uid="{A388EB18-852D-440E-A595-9F8CC4DCC69D}"/>
    <cellStyle name="Comma 4 5 2 3 2 3 2" xfId="10525" xr:uid="{982F5146-EBD9-43B4-BC9E-7380AEAA2EFE}"/>
    <cellStyle name="Comma 4 5 2 3 2 3 2 2" xfId="22813" xr:uid="{28704521-D45F-4398-A4AC-5DE0C1A62AAE}"/>
    <cellStyle name="Comma 4 5 2 3 2 3 2 2 2" xfId="47389" xr:uid="{09388CD2-B61C-425B-B916-BBE039369644}"/>
    <cellStyle name="Comma 4 5 2 3 2 3 2 3" xfId="35101" xr:uid="{676F989C-7FD3-4915-B0C6-BE4569B9D26D}"/>
    <cellStyle name="Comma 4 5 2 3 2 3 3" xfId="16669" xr:uid="{0FB71DBD-DFB6-49C2-8F8C-A8C1E21A67CF}"/>
    <cellStyle name="Comma 4 5 2 3 2 3 3 2" xfId="41245" xr:uid="{DE7E99E9-E458-480F-87B9-742668E73CCC}"/>
    <cellStyle name="Comma 4 5 2 3 2 3 4" xfId="28957" xr:uid="{15DDB889-B9A2-43C1-881F-6DA87E05447B}"/>
    <cellStyle name="Comma 4 5 2 3 2 4" xfId="7453" xr:uid="{92D58186-9F55-4E01-A35F-F31EFD7826AE}"/>
    <cellStyle name="Comma 4 5 2 3 2 4 2" xfId="19741" xr:uid="{3CC299F2-E53B-4205-A929-35D5001E2BCA}"/>
    <cellStyle name="Comma 4 5 2 3 2 4 2 2" xfId="44317" xr:uid="{EEF04625-0C38-4898-AF18-1593244EB557}"/>
    <cellStyle name="Comma 4 5 2 3 2 4 3" xfId="32029" xr:uid="{789329DF-8AA7-4887-9D7E-BBEA38E0DF26}"/>
    <cellStyle name="Comma 4 5 2 3 2 5" xfId="13597" xr:uid="{9A43D362-9DEF-43B5-BA7B-C06D52AA2C0A}"/>
    <cellStyle name="Comma 4 5 2 3 2 5 2" xfId="38173" xr:uid="{B2330A4A-8EEB-46EC-947D-2577F77E2F8C}"/>
    <cellStyle name="Comma 4 5 2 3 2 6" xfId="25885" xr:uid="{BA8F5BE6-887D-4D99-8368-763BEBBE02F5}"/>
    <cellStyle name="Comma 4 5 2 3 3" xfId="2077" xr:uid="{15C2B377-E482-40A6-9767-871B25AB4AC2}"/>
    <cellStyle name="Comma 4 5 2 3 3 2" xfId="5149" xr:uid="{69E2CF07-347D-41F1-8685-D89482CDDE66}"/>
    <cellStyle name="Comma 4 5 2 3 3 2 2" xfId="11293" xr:uid="{A250C1D5-D644-4324-B7F3-6F67883D2A7B}"/>
    <cellStyle name="Comma 4 5 2 3 3 2 2 2" xfId="23581" xr:uid="{3B4D785A-4FDF-4BC3-8CC8-9E1269950DEC}"/>
    <cellStyle name="Comma 4 5 2 3 3 2 2 2 2" xfId="48157" xr:uid="{C1CA47C5-6DFC-4871-A747-0B7ACE59AE7E}"/>
    <cellStyle name="Comma 4 5 2 3 3 2 2 3" xfId="35869" xr:uid="{42C01B2B-AC3C-43A4-A42B-4E083FC9B23D}"/>
    <cellStyle name="Comma 4 5 2 3 3 2 3" xfId="17437" xr:uid="{2ECD6EEC-D323-4E3D-A3B7-D95B4A62A789}"/>
    <cellStyle name="Comma 4 5 2 3 3 2 3 2" xfId="42013" xr:uid="{30965902-D986-4F45-A827-3AF2E2E701A4}"/>
    <cellStyle name="Comma 4 5 2 3 3 2 4" xfId="29725" xr:uid="{6A281CD3-EF76-41C4-9FDB-D689D8BFE6B8}"/>
    <cellStyle name="Comma 4 5 2 3 3 3" xfId="8221" xr:uid="{CD93E8AB-7B39-4626-94CF-E000EA53FCB6}"/>
    <cellStyle name="Comma 4 5 2 3 3 3 2" xfId="20509" xr:uid="{E16CDD11-57D5-412D-A835-0FFE00FC39A3}"/>
    <cellStyle name="Comma 4 5 2 3 3 3 2 2" xfId="45085" xr:uid="{22A7F219-C2F3-4401-BBDC-69BD25F2C5C7}"/>
    <cellStyle name="Comma 4 5 2 3 3 3 3" xfId="32797" xr:uid="{A7B35C95-0EE1-46AC-8688-248701CA0554}"/>
    <cellStyle name="Comma 4 5 2 3 3 4" xfId="14365" xr:uid="{CA15183F-FC18-4F17-AF95-5E00CD5AF276}"/>
    <cellStyle name="Comma 4 5 2 3 3 4 2" xfId="38941" xr:uid="{4461837F-E458-4D72-96D3-893C2DED0E04}"/>
    <cellStyle name="Comma 4 5 2 3 3 5" xfId="26653" xr:uid="{5A5F9132-51DF-4C74-906E-93312AA7812F}"/>
    <cellStyle name="Comma 4 5 2 3 4" xfId="3613" xr:uid="{B5EE56EE-C41B-4E28-ACE9-86992A6F888F}"/>
    <cellStyle name="Comma 4 5 2 3 4 2" xfId="9757" xr:uid="{569FA6BF-5BAA-4CC7-872F-7AA2B9E327BE}"/>
    <cellStyle name="Comma 4 5 2 3 4 2 2" xfId="22045" xr:uid="{B6CA67EF-CA07-4864-90BC-5628D3E7DBF5}"/>
    <cellStyle name="Comma 4 5 2 3 4 2 2 2" xfId="46621" xr:uid="{1A51C63F-47E1-40D5-8EE2-7623690CAECB}"/>
    <cellStyle name="Comma 4 5 2 3 4 2 3" xfId="34333" xr:uid="{265521B7-EB13-4CF0-B64B-86E4819BBC5A}"/>
    <cellStyle name="Comma 4 5 2 3 4 3" xfId="15901" xr:uid="{7A0C0E16-F970-4DBC-851E-A9950D05257B}"/>
    <cellStyle name="Comma 4 5 2 3 4 3 2" xfId="40477" xr:uid="{12ECB473-675E-4A81-96DB-DF00D0DE0A5B}"/>
    <cellStyle name="Comma 4 5 2 3 4 4" xfId="28189" xr:uid="{5D79F132-BD45-4FBE-9B3D-D57CB42C02C0}"/>
    <cellStyle name="Comma 4 5 2 3 5" xfId="6685" xr:uid="{9E7871F6-0A25-4ED1-9C2A-C746E9A180B1}"/>
    <cellStyle name="Comma 4 5 2 3 5 2" xfId="18973" xr:uid="{8DC85DEE-EC79-4A43-B525-98118C15EDBF}"/>
    <cellStyle name="Comma 4 5 2 3 5 2 2" xfId="43549" xr:uid="{C959C929-B871-4E92-8A1D-E0E26904E390}"/>
    <cellStyle name="Comma 4 5 2 3 5 3" xfId="31261" xr:uid="{F4038918-A768-4967-8A3A-B7755BB78C77}"/>
    <cellStyle name="Comma 4 5 2 3 6" xfId="12829" xr:uid="{2911B8EA-5937-4E03-BF1D-C0BFD4961647}"/>
    <cellStyle name="Comma 4 5 2 3 6 2" xfId="37405" xr:uid="{EF5407D8-FEDE-460C-8EBB-EBD60667ADC8}"/>
    <cellStyle name="Comma 4 5 2 3 7" xfId="25117" xr:uid="{9186FD8C-86EF-41C1-B464-84A4C25671EB}"/>
    <cellStyle name="Comma 4 5 2 4" xfId="925" xr:uid="{C901CB77-4FB8-45C1-9FF0-704A2D62AFEF}"/>
    <cellStyle name="Comma 4 5 2 4 2" xfId="2461" xr:uid="{3D7DB7FC-910C-406C-8212-77515564F32B}"/>
    <cellStyle name="Comma 4 5 2 4 2 2" xfId="5533" xr:uid="{FDB7127B-7E0F-4D4F-B186-434E6304E2F1}"/>
    <cellStyle name="Comma 4 5 2 4 2 2 2" xfId="11677" xr:uid="{60A18EE5-D0CC-4A2C-B3ED-55FEE8D45246}"/>
    <cellStyle name="Comma 4 5 2 4 2 2 2 2" xfId="23965" xr:uid="{C59A2D24-A398-4519-A453-5AF521410D14}"/>
    <cellStyle name="Comma 4 5 2 4 2 2 2 2 2" xfId="48541" xr:uid="{C9BE6C7E-4E01-4D50-96F2-E71ED43056E9}"/>
    <cellStyle name="Comma 4 5 2 4 2 2 2 3" xfId="36253" xr:uid="{7F5E1893-7EC9-4CFC-B0C4-655E0E39F71E}"/>
    <cellStyle name="Comma 4 5 2 4 2 2 3" xfId="17821" xr:uid="{268AD5D8-8271-4970-99FE-FFCF0B020E86}"/>
    <cellStyle name="Comma 4 5 2 4 2 2 3 2" xfId="42397" xr:uid="{3CFFDEEA-F294-4330-B1BE-DBAAF1020A0A}"/>
    <cellStyle name="Comma 4 5 2 4 2 2 4" xfId="30109" xr:uid="{2AC7EAD3-F3B3-4104-A10F-B0EB81D7DF49}"/>
    <cellStyle name="Comma 4 5 2 4 2 3" xfId="8605" xr:uid="{88DA0719-4A9A-4FF2-9D35-A62D2963F5FB}"/>
    <cellStyle name="Comma 4 5 2 4 2 3 2" xfId="20893" xr:uid="{3D274939-8E50-4D05-BAF2-8B822AA91D1F}"/>
    <cellStyle name="Comma 4 5 2 4 2 3 2 2" xfId="45469" xr:uid="{90FE9D17-4A5A-4A2A-8DCA-9389750EEF2C}"/>
    <cellStyle name="Comma 4 5 2 4 2 3 3" xfId="33181" xr:uid="{8B985F69-7CF1-422D-87AA-F402131C0892}"/>
    <cellStyle name="Comma 4 5 2 4 2 4" xfId="14749" xr:uid="{82BF1D19-33BE-4877-831F-E0CD24A54A6E}"/>
    <cellStyle name="Comma 4 5 2 4 2 4 2" xfId="39325" xr:uid="{F0B9F87A-998A-4B6C-A157-5C02B7CB9EB2}"/>
    <cellStyle name="Comma 4 5 2 4 2 5" xfId="27037" xr:uid="{FEFB1E5B-0D2A-4E0A-B084-3FE88C309DB0}"/>
    <cellStyle name="Comma 4 5 2 4 3" xfId="3997" xr:uid="{7672DC2C-0FA4-4A34-8554-4979F45F7DCE}"/>
    <cellStyle name="Comma 4 5 2 4 3 2" xfId="10141" xr:uid="{90094E7E-DCB6-45D4-B2F6-C0A6B7271628}"/>
    <cellStyle name="Comma 4 5 2 4 3 2 2" xfId="22429" xr:uid="{167027C0-2788-4387-9CD3-39A2679C8302}"/>
    <cellStyle name="Comma 4 5 2 4 3 2 2 2" xfId="47005" xr:uid="{E9692424-30AF-452B-8237-3C00DD1F889A}"/>
    <cellStyle name="Comma 4 5 2 4 3 2 3" xfId="34717" xr:uid="{BA5B889E-5653-4617-8E03-9A5295D0226E}"/>
    <cellStyle name="Comma 4 5 2 4 3 3" xfId="16285" xr:uid="{8A38ABC1-B9FA-4385-8CD9-A80A022CF0B1}"/>
    <cellStyle name="Comma 4 5 2 4 3 3 2" xfId="40861" xr:uid="{CBA2666E-6D6B-48BA-8232-C24C56927665}"/>
    <cellStyle name="Comma 4 5 2 4 3 4" xfId="28573" xr:uid="{9C2D7D67-E28C-4FB7-A50C-803904071F72}"/>
    <cellStyle name="Comma 4 5 2 4 4" xfId="7069" xr:uid="{41F89105-C1B8-4547-833E-276B25D80285}"/>
    <cellStyle name="Comma 4 5 2 4 4 2" xfId="19357" xr:uid="{B0693138-06B0-44CA-A5ED-01AAEBD2960E}"/>
    <cellStyle name="Comma 4 5 2 4 4 2 2" xfId="43933" xr:uid="{EFDD1E71-5523-47C6-89C7-1B8AE650D66D}"/>
    <cellStyle name="Comma 4 5 2 4 4 3" xfId="31645" xr:uid="{493585E4-225C-41EE-9C84-94F32614ED1E}"/>
    <cellStyle name="Comma 4 5 2 4 5" xfId="13213" xr:uid="{38C9EBE3-AAD2-4FDA-9E7B-7E5AE34231E5}"/>
    <cellStyle name="Comma 4 5 2 4 5 2" xfId="37789" xr:uid="{1781A323-FD75-493C-BDFE-7F091F6DB679}"/>
    <cellStyle name="Comma 4 5 2 4 6" xfId="25501" xr:uid="{CA24FF24-BEE0-4BF5-8CC7-C4EA25D64125}"/>
    <cellStyle name="Comma 4 5 2 5" xfId="1693" xr:uid="{B00A0F96-D8FE-4B45-BB36-C67E036FD829}"/>
    <cellStyle name="Comma 4 5 2 5 2" xfId="4765" xr:uid="{8E0D1C19-1C13-4072-8082-27446C98F532}"/>
    <cellStyle name="Comma 4 5 2 5 2 2" xfId="10909" xr:uid="{DE783306-01E9-4C3A-A435-0CCA8E334B6A}"/>
    <cellStyle name="Comma 4 5 2 5 2 2 2" xfId="23197" xr:uid="{7A6D60A4-C633-43C9-8E67-55701FFE905D}"/>
    <cellStyle name="Comma 4 5 2 5 2 2 2 2" xfId="47773" xr:uid="{FE8D474B-5AA0-4E79-BA03-05E8D11EFA00}"/>
    <cellStyle name="Comma 4 5 2 5 2 2 3" xfId="35485" xr:uid="{29D2F825-5E32-4D4A-B3B3-BB25795525D9}"/>
    <cellStyle name="Comma 4 5 2 5 2 3" xfId="17053" xr:uid="{CFAE58E1-B768-487B-A2C1-78EB230CBCC7}"/>
    <cellStyle name="Comma 4 5 2 5 2 3 2" xfId="41629" xr:uid="{1B2FE9FF-1D0B-4EF7-9381-FAE13679DFB1}"/>
    <cellStyle name="Comma 4 5 2 5 2 4" xfId="29341" xr:uid="{29087B55-39A1-4D91-A5ED-565028B5C630}"/>
    <cellStyle name="Comma 4 5 2 5 3" xfId="7837" xr:uid="{CF488A56-8EA9-4E09-AB84-78ADED77C4C9}"/>
    <cellStyle name="Comma 4 5 2 5 3 2" xfId="20125" xr:uid="{079DA46C-882A-411B-9E75-539909445B6F}"/>
    <cellStyle name="Comma 4 5 2 5 3 2 2" xfId="44701" xr:uid="{4E94795A-D2D5-4BF4-A545-76C3EF967770}"/>
    <cellStyle name="Comma 4 5 2 5 3 3" xfId="32413" xr:uid="{1DE6E97F-96AD-463A-BAB3-675517B721D7}"/>
    <cellStyle name="Comma 4 5 2 5 4" xfId="13981" xr:uid="{9076CAFA-A5E0-4940-8EE4-AEEE4B98526B}"/>
    <cellStyle name="Comma 4 5 2 5 4 2" xfId="38557" xr:uid="{8B3DA14E-A29A-4C29-8B85-B42C018F0EBD}"/>
    <cellStyle name="Comma 4 5 2 5 5" xfId="26269" xr:uid="{63D006B0-CD6A-48EC-B2A5-E5588C9E150E}"/>
    <cellStyle name="Comma 4 5 2 6" xfId="3229" xr:uid="{008C5CDC-EE14-4862-AA31-A4681C4717BB}"/>
    <cellStyle name="Comma 4 5 2 6 2" xfId="9373" xr:uid="{77DBDFBB-B785-401B-800A-2BFC549815E3}"/>
    <cellStyle name="Comma 4 5 2 6 2 2" xfId="21661" xr:uid="{ABACBCFF-FB75-4173-B99B-5C54128EABA2}"/>
    <cellStyle name="Comma 4 5 2 6 2 2 2" xfId="46237" xr:uid="{79734116-B0B4-4569-AB97-CC9C2FE204F1}"/>
    <cellStyle name="Comma 4 5 2 6 2 3" xfId="33949" xr:uid="{B6DCDDCA-31CC-4370-B01F-98AAB2D7B687}"/>
    <cellStyle name="Comma 4 5 2 6 3" xfId="15517" xr:uid="{845965A1-D230-4127-9F7B-73C6EDA66D4C}"/>
    <cellStyle name="Comma 4 5 2 6 3 2" xfId="40093" xr:uid="{4337206B-AEB2-4493-BE17-E9C1CCBF36E3}"/>
    <cellStyle name="Comma 4 5 2 6 4" xfId="27805" xr:uid="{C18D6B0C-62D1-4800-B35E-DAE054A4CF1B}"/>
    <cellStyle name="Comma 4 5 2 7" xfId="6301" xr:uid="{107FC800-4808-4C0F-89E6-27C239A0338A}"/>
    <cellStyle name="Comma 4 5 2 7 2" xfId="18589" xr:uid="{1723CA38-654F-445B-A462-0FE3AD9D41E9}"/>
    <cellStyle name="Comma 4 5 2 7 2 2" xfId="43165" xr:uid="{6AC341C0-1005-4D34-89A5-2AEA1A52A211}"/>
    <cellStyle name="Comma 4 5 2 7 3" xfId="30877" xr:uid="{8A5821BE-4A47-40E2-B699-1E186EEC4376}"/>
    <cellStyle name="Comma 4 5 2 8" xfId="12445" xr:uid="{F68D7468-23FE-4B63-AEED-2FB8CB9ABAE8}"/>
    <cellStyle name="Comma 4 5 2 8 2" xfId="37021" xr:uid="{75FED399-4FB2-4DFA-919F-1CE3D064D080}"/>
    <cellStyle name="Comma 4 5 2 9" xfId="24733" xr:uid="{E52E41C2-1698-4E22-B2AE-B40BFCCC7B44}"/>
    <cellStyle name="Comma 4 5 3" xfId="253" xr:uid="{E0383190-DB41-40BB-8C40-0E7BC9E57274}"/>
    <cellStyle name="Comma 4 5 3 2" xfId="637" xr:uid="{C81B62A9-95B8-4484-998E-E3EEA511C7EF}"/>
    <cellStyle name="Comma 4 5 3 2 2" xfId="1405" xr:uid="{40EAE3B2-4DF3-41D2-93E9-0627815C4926}"/>
    <cellStyle name="Comma 4 5 3 2 2 2" xfId="2941" xr:uid="{074471B1-51C8-439F-9D26-A7CB2FFBDBD0}"/>
    <cellStyle name="Comma 4 5 3 2 2 2 2" xfId="6013" xr:uid="{A555B76A-11C2-4E9F-8D29-51453CD716B2}"/>
    <cellStyle name="Comma 4 5 3 2 2 2 2 2" xfId="12157" xr:uid="{977CB9F5-8DA0-4492-AD66-D3D835CC4921}"/>
    <cellStyle name="Comma 4 5 3 2 2 2 2 2 2" xfId="24445" xr:uid="{CD4DFAE5-7168-42C3-A270-C63D56413344}"/>
    <cellStyle name="Comma 4 5 3 2 2 2 2 2 2 2" xfId="49021" xr:uid="{EBAA0FA0-FB5C-4442-BBBB-FBD71B8B1548}"/>
    <cellStyle name="Comma 4 5 3 2 2 2 2 2 3" xfId="36733" xr:uid="{64E00988-1B57-4496-A108-C1E88E620267}"/>
    <cellStyle name="Comma 4 5 3 2 2 2 2 3" xfId="18301" xr:uid="{9E722765-7F13-43B4-900D-37AC8D3BF1B5}"/>
    <cellStyle name="Comma 4 5 3 2 2 2 2 3 2" xfId="42877" xr:uid="{88F2061D-77D7-493A-83B3-9FBAE96BB4A7}"/>
    <cellStyle name="Comma 4 5 3 2 2 2 2 4" xfId="30589" xr:uid="{FD96D37A-7297-4E4E-A313-83E32E3C9E14}"/>
    <cellStyle name="Comma 4 5 3 2 2 2 3" xfId="9085" xr:uid="{E2AEE372-131B-4ADB-9170-9510EE5311C3}"/>
    <cellStyle name="Comma 4 5 3 2 2 2 3 2" xfId="21373" xr:uid="{B2883603-BE71-4AAD-ACA4-189555E29D46}"/>
    <cellStyle name="Comma 4 5 3 2 2 2 3 2 2" xfId="45949" xr:uid="{19D704BC-3247-4EE7-B7D5-6E8B2992E9AF}"/>
    <cellStyle name="Comma 4 5 3 2 2 2 3 3" xfId="33661" xr:uid="{D4B4F54D-4970-4F4B-B298-4386C2F7D323}"/>
    <cellStyle name="Comma 4 5 3 2 2 2 4" xfId="15229" xr:uid="{E6AA89B3-69A8-4351-9594-2110B22C8045}"/>
    <cellStyle name="Comma 4 5 3 2 2 2 4 2" xfId="39805" xr:uid="{3C6B0602-1640-4039-AD3D-BA787D701C20}"/>
    <cellStyle name="Comma 4 5 3 2 2 2 5" xfId="27517" xr:uid="{8B0928FD-D9FD-412C-9F55-8778C8C6D9A8}"/>
    <cellStyle name="Comma 4 5 3 2 2 3" xfId="4477" xr:uid="{A9C0F768-1877-450D-AE8A-02B9E786EE3B}"/>
    <cellStyle name="Comma 4 5 3 2 2 3 2" xfId="10621" xr:uid="{09B89A03-E19E-4F5B-A240-7E2EE8E67A8B}"/>
    <cellStyle name="Comma 4 5 3 2 2 3 2 2" xfId="22909" xr:uid="{8B3A761C-6827-4752-94AE-CF64F783859E}"/>
    <cellStyle name="Comma 4 5 3 2 2 3 2 2 2" xfId="47485" xr:uid="{A2EE3B29-1E9A-44C1-B05E-D5FE7CCC570A}"/>
    <cellStyle name="Comma 4 5 3 2 2 3 2 3" xfId="35197" xr:uid="{03DCDB82-F5D8-4730-86E4-F28C6C833CD1}"/>
    <cellStyle name="Comma 4 5 3 2 2 3 3" xfId="16765" xr:uid="{A6D34C1D-93EB-470E-879C-9765E67F4C38}"/>
    <cellStyle name="Comma 4 5 3 2 2 3 3 2" xfId="41341" xr:uid="{8D021977-0806-4EB9-830D-1FBFDB69887F}"/>
    <cellStyle name="Comma 4 5 3 2 2 3 4" xfId="29053" xr:uid="{289073C1-6230-4A46-97BA-E80B5126A152}"/>
    <cellStyle name="Comma 4 5 3 2 2 4" xfId="7549" xr:uid="{191F2853-0294-40EF-8404-6ABA9618286B}"/>
    <cellStyle name="Comma 4 5 3 2 2 4 2" xfId="19837" xr:uid="{A427AD07-6EFF-4B4D-B3EE-398773BB4367}"/>
    <cellStyle name="Comma 4 5 3 2 2 4 2 2" xfId="44413" xr:uid="{B2BD8DDC-40CC-4557-B1A4-BCAC0D003506}"/>
    <cellStyle name="Comma 4 5 3 2 2 4 3" xfId="32125" xr:uid="{86E2619D-1DFE-4345-885C-9B6156CA7F92}"/>
    <cellStyle name="Comma 4 5 3 2 2 5" xfId="13693" xr:uid="{07E6AE1B-0F8A-4069-B8CB-0285B04E0F01}"/>
    <cellStyle name="Comma 4 5 3 2 2 5 2" xfId="38269" xr:uid="{442E6C46-3989-4124-A607-13A7F5AB75C0}"/>
    <cellStyle name="Comma 4 5 3 2 2 6" xfId="25981" xr:uid="{87C020C6-72CA-480F-AB57-BC57F8AFA0F8}"/>
    <cellStyle name="Comma 4 5 3 2 3" xfId="2173" xr:uid="{2443EF6C-6390-40A6-BC7D-14C7EBC7F5E1}"/>
    <cellStyle name="Comma 4 5 3 2 3 2" xfId="5245" xr:uid="{F03BC920-AF79-4B94-9C99-BC9C5C22D8A1}"/>
    <cellStyle name="Comma 4 5 3 2 3 2 2" xfId="11389" xr:uid="{0D13D43D-5CB6-43F3-8F7E-A8F849E3DB1F}"/>
    <cellStyle name="Comma 4 5 3 2 3 2 2 2" xfId="23677" xr:uid="{51663D61-1354-498E-A779-238416EF3AF9}"/>
    <cellStyle name="Comma 4 5 3 2 3 2 2 2 2" xfId="48253" xr:uid="{DB40A37E-AE37-4B3E-A8B5-3B098798E4CF}"/>
    <cellStyle name="Comma 4 5 3 2 3 2 2 3" xfId="35965" xr:uid="{7B6CE7FC-F001-4C67-8428-6C0BF8A1D570}"/>
    <cellStyle name="Comma 4 5 3 2 3 2 3" xfId="17533" xr:uid="{637AE120-5D95-4E27-AADC-5A754EADEEB1}"/>
    <cellStyle name="Comma 4 5 3 2 3 2 3 2" xfId="42109" xr:uid="{E32E0FDE-B134-43C9-8744-014CAFBC458F}"/>
    <cellStyle name="Comma 4 5 3 2 3 2 4" xfId="29821" xr:uid="{D6A08379-5364-4FA3-BF4E-B10E75D851B2}"/>
    <cellStyle name="Comma 4 5 3 2 3 3" xfId="8317" xr:uid="{26386ED3-7E41-4D00-86D0-11E3B6F02BEE}"/>
    <cellStyle name="Comma 4 5 3 2 3 3 2" xfId="20605" xr:uid="{A59FE643-FE68-414C-9A59-E72D29BB6F25}"/>
    <cellStyle name="Comma 4 5 3 2 3 3 2 2" xfId="45181" xr:uid="{AC4C9034-7535-4A4F-A3C8-EB755538CA15}"/>
    <cellStyle name="Comma 4 5 3 2 3 3 3" xfId="32893" xr:uid="{E10DAA4A-1171-4631-B121-3A6AFA6262E0}"/>
    <cellStyle name="Comma 4 5 3 2 3 4" xfId="14461" xr:uid="{65207777-91A7-4ABC-8358-D9400FE30F00}"/>
    <cellStyle name="Comma 4 5 3 2 3 4 2" xfId="39037" xr:uid="{F9D27E33-E101-46D6-85AB-F26C0D6DC6F6}"/>
    <cellStyle name="Comma 4 5 3 2 3 5" xfId="26749" xr:uid="{A4884505-E37F-42D2-9CBB-CA1C1AAAA1AF}"/>
    <cellStyle name="Comma 4 5 3 2 4" xfId="3709" xr:uid="{72170144-8D84-4443-BFDA-688FE51859B6}"/>
    <cellStyle name="Comma 4 5 3 2 4 2" xfId="9853" xr:uid="{A09F568E-62E9-4CB7-8855-22F44842D554}"/>
    <cellStyle name="Comma 4 5 3 2 4 2 2" xfId="22141" xr:uid="{AE4FD036-AAC3-462A-886F-EC5812667A92}"/>
    <cellStyle name="Comma 4 5 3 2 4 2 2 2" xfId="46717" xr:uid="{4855B43F-1A98-408B-9790-E2686A99EC6C}"/>
    <cellStyle name="Comma 4 5 3 2 4 2 3" xfId="34429" xr:uid="{15708457-EA62-4905-B375-71F646E652E5}"/>
    <cellStyle name="Comma 4 5 3 2 4 3" xfId="15997" xr:uid="{55160C38-843B-4334-9C3B-8284CF689ABE}"/>
    <cellStyle name="Comma 4 5 3 2 4 3 2" xfId="40573" xr:uid="{F4F10DB1-8295-4729-8C24-B387751668A0}"/>
    <cellStyle name="Comma 4 5 3 2 4 4" xfId="28285" xr:uid="{15BED136-FBF6-4792-84CD-93B4F32F3B84}"/>
    <cellStyle name="Comma 4 5 3 2 5" xfId="6781" xr:uid="{EA15EB44-50F7-4929-8DD5-839BB12969C2}"/>
    <cellStyle name="Comma 4 5 3 2 5 2" xfId="19069" xr:uid="{C7825B8F-FCD5-40F3-9FE5-4318A49E871E}"/>
    <cellStyle name="Comma 4 5 3 2 5 2 2" xfId="43645" xr:uid="{80B5D9F2-FF03-44CC-B741-7CA16272152C}"/>
    <cellStyle name="Comma 4 5 3 2 5 3" xfId="31357" xr:uid="{B1E181DF-3946-437E-A36C-256C053AEB92}"/>
    <cellStyle name="Comma 4 5 3 2 6" xfId="12925" xr:uid="{B4ED4117-7E0F-44A4-B09E-C7F1B4175808}"/>
    <cellStyle name="Comma 4 5 3 2 6 2" xfId="37501" xr:uid="{ABB19771-3481-43F2-9FC2-4795D95858ED}"/>
    <cellStyle name="Comma 4 5 3 2 7" xfId="25213" xr:uid="{44CA8BD6-9EBA-488C-9E62-BA4C8D21F305}"/>
    <cellStyle name="Comma 4 5 3 3" xfId="1021" xr:uid="{1A72B3A4-1494-49D9-827F-65ECA3AF7542}"/>
    <cellStyle name="Comma 4 5 3 3 2" xfId="2557" xr:uid="{2C57637C-910E-423F-BD62-1788E9583A1B}"/>
    <cellStyle name="Comma 4 5 3 3 2 2" xfId="5629" xr:uid="{07071D80-90F4-4F22-92CA-665A47ACD601}"/>
    <cellStyle name="Comma 4 5 3 3 2 2 2" xfId="11773" xr:uid="{C7C56955-B193-46E4-8629-AD013D219FC0}"/>
    <cellStyle name="Comma 4 5 3 3 2 2 2 2" xfId="24061" xr:uid="{2B34D3F2-30C1-4B1C-81CB-6A0A0A95B14E}"/>
    <cellStyle name="Comma 4 5 3 3 2 2 2 2 2" xfId="48637" xr:uid="{84FD0CB2-1097-4493-AF28-4B01A201CD01}"/>
    <cellStyle name="Comma 4 5 3 3 2 2 2 3" xfId="36349" xr:uid="{E0BC5F55-CE16-4A88-A242-760EEBBF4653}"/>
    <cellStyle name="Comma 4 5 3 3 2 2 3" xfId="17917" xr:uid="{4D5C8DD7-B855-4EAC-9160-02A40366D5B6}"/>
    <cellStyle name="Comma 4 5 3 3 2 2 3 2" xfId="42493" xr:uid="{17EC8702-B530-4231-8B94-FA51EC31FAB0}"/>
    <cellStyle name="Comma 4 5 3 3 2 2 4" xfId="30205" xr:uid="{9803B710-2243-4142-BED8-85A62E99B0BC}"/>
    <cellStyle name="Comma 4 5 3 3 2 3" xfId="8701" xr:uid="{FE94D52C-1FAF-4ADA-AA39-9BC2EFCF1BBD}"/>
    <cellStyle name="Comma 4 5 3 3 2 3 2" xfId="20989" xr:uid="{3F224A76-13E3-4C2D-8BA7-0A3C5F9B18AD}"/>
    <cellStyle name="Comma 4 5 3 3 2 3 2 2" xfId="45565" xr:uid="{88CA0ADB-9576-458F-8918-1DD7E22821C7}"/>
    <cellStyle name="Comma 4 5 3 3 2 3 3" xfId="33277" xr:uid="{D660A5E4-2473-4C8D-9C90-B9EFEEAEFF30}"/>
    <cellStyle name="Comma 4 5 3 3 2 4" xfId="14845" xr:uid="{8CF457E6-B81A-4694-8705-C7A178888135}"/>
    <cellStyle name="Comma 4 5 3 3 2 4 2" xfId="39421" xr:uid="{8E8A579E-7813-461A-B091-501E81CAC03C}"/>
    <cellStyle name="Comma 4 5 3 3 2 5" xfId="27133" xr:uid="{29A92228-4CE1-406A-8327-2B93AF3CCCFF}"/>
    <cellStyle name="Comma 4 5 3 3 3" xfId="4093" xr:uid="{11C8DDDB-93DC-4520-A1DA-F227B6586BC8}"/>
    <cellStyle name="Comma 4 5 3 3 3 2" xfId="10237" xr:uid="{5F480EE3-CCD8-48F9-8794-FF1F1A33E728}"/>
    <cellStyle name="Comma 4 5 3 3 3 2 2" xfId="22525" xr:uid="{EA563FE0-E0A3-42E7-819C-C5FD977D4D4B}"/>
    <cellStyle name="Comma 4 5 3 3 3 2 2 2" xfId="47101" xr:uid="{FBC86735-4123-43DF-BF22-43FCEFB4A8BB}"/>
    <cellStyle name="Comma 4 5 3 3 3 2 3" xfId="34813" xr:uid="{92B730A7-C508-4B0A-96A4-E0ABF852F8F8}"/>
    <cellStyle name="Comma 4 5 3 3 3 3" xfId="16381" xr:uid="{951FAFD8-9893-4A0A-881D-178D288850A4}"/>
    <cellStyle name="Comma 4 5 3 3 3 3 2" xfId="40957" xr:uid="{17947BC9-E3DA-471C-A059-8CE46523A887}"/>
    <cellStyle name="Comma 4 5 3 3 3 4" xfId="28669" xr:uid="{04E3C3C3-2FBB-4756-83CC-F3A110DBF5E5}"/>
    <cellStyle name="Comma 4 5 3 3 4" xfId="7165" xr:uid="{2C6BAA25-E66A-45C1-823F-3C5808DF23CA}"/>
    <cellStyle name="Comma 4 5 3 3 4 2" xfId="19453" xr:uid="{D7F780A9-A596-458C-A176-D2CD596CCAE7}"/>
    <cellStyle name="Comma 4 5 3 3 4 2 2" xfId="44029" xr:uid="{EACF227D-DB5D-4181-8E2B-3C5B078A8AB9}"/>
    <cellStyle name="Comma 4 5 3 3 4 3" xfId="31741" xr:uid="{62CE60DE-9E81-42CC-8F6F-F25B6407761A}"/>
    <cellStyle name="Comma 4 5 3 3 5" xfId="13309" xr:uid="{1EB07702-A400-476F-97C0-25EBC5F27254}"/>
    <cellStyle name="Comma 4 5 3 3 5 2" xfId="37885" xr:uid="{2B522D18-E67C-4F19-8165-D36C430FC632}"/>
    <cellStyle name="Comma 4 5 3 3 6" xfId="25597" xr:uid="{7CD7362B-FF67-487E-975C-17177C736D6A}"/>
    <cellStyle name="Comma 4 5 3 4" xfId="1789" xr:uid="{16309BE8-A6D5-462B-B61E-279857CD15BA}"/>
    <cellStyle name="Comma 4 5 3 4 2" xfId="4861" xr:uid="{43B4B187-7A19-433E-830C-2D0EE685B9E3}"/>
    <cellStyle name="Comma 4 5 3 4 2 2" xfId="11005" xr:uid="{C1495191-C913-4DBB-9A6B-01DB69B92CBC}"/>
    <cellStyle name="Comma 4 5 3 4 2 2 2" xfId="23293" xr:uid="{F28740E9-29D5-457B-B8AC-82E253B1FD47}"/>
    <cellStyle name="Comma 4 5 3 4 2 2 2 2" xfId="47869" xr:uid="{564BA64A-D04B-43CC-8401-27FB9D40089D}"/>
    <cellStyle name="Comma 4 5 3 4 2 2 3" xfId="35581" xr:uid="{1AE0AFC0-A090-4590-A4C5-EC4A79777352}"/>
    <cellStyle name="Comma 4 5 3 4 2 3" xfId="17149" xr:uid="{9A6CE8EC-B583-4831-8A3F-FA38E0FDD0AA}"/>
    <cellStyle name="Comma 4 5 3 4 2 3 2" xfId="41725" xr:uid="{4123DBA6-5426-429C-A664-3BAFB972CD18}"/>
    <cellStyle name="Comma 4 5 3 4 2 4" xfId="29437" xr:uid="{AE9C1E6B-1145-45C7-8682-DAA19D67A4C0}"/>
    <cellStyle name="Comma 4 5 3 4 3" xfId="7933" xr:uid="{73EA35C3-1D0A-4F02-89B2-4913F1F6AF0F}"/>
    <cellStyle name="Comma 4 5 3 4 3 2" xfId="20221" xr:uid="{61E056DE-3227-416B-91BF-CD0BC288B40D}"/>
    <cellStyle name="Comma 4 5 3 4 3 2 2" xfId="44797" xr:uid="{D0CECD5D-C556-4121-9996-B7D8F9B4F087}"/>
    <cellStyle name="Comma 4 5 3 4 3 3" xfId="32509" xr:uid="{D500DB9E-55A5-477F-BBAA-8DF0BB8532A4}"/>
    <cellStyle name="Comma 4 5 3 4 4" xfId="14077" xr:uid="{3E3254D2-3906-48E6-879A-F399991AF314}"/>
    <cellStyle name="Comma 4 5 3 4 4 2" xfId="38653" xr:uid="{2CD380F8-ADB0-43DE-892C-08BC9B7B3D95}"/>
    <cellStyle name="Comma 4 5 3 4 5" xfId="26365" xr:uid="{041104CF-D09D-4BFA-9A72-07D0D2E72BC6}"/>
    <cellStyle name="Comma 4 5 3 5" xfId="3325" xr:uid="{F3F7CD26-F853-4650-88EF-B2058B6DBEA7}"/>
    <cellStyle name="Comma 4 5 3 5 2" xfId="9469" xr:uid="{7CEFC2D7-F195-46FC-BCFC-74AB5F9D4D99}"/>
    <cellStyle name="Comma 4 5 3 5 2 2" xfId="21757" xr:uid="{8C79B200-91B9-4079-9924-95FB17BCA52E}"/>
    <cellStyle name="Comma 4 5 3 5 2 2 2" xfId="46333" xr:uid="{776242F4-FE78-4B99-A36D-57BCF1456946}"/>
    <cellStyle name="Comma 4 5 3 5 2 3" xfId="34045" xr:uid="{39CB5391-4FE7-47C9-81CB-EA3C373C1296}"/>
    <cellStyle name="Comma 4 5 3 5 3" xfId="15613" xr:uid="{9F6D65F8-5AD9-44CA-8049-7E115CA8B314}"/>
    <cellStyle name="Comma 4 5 3 5 3 2" xfId="40189" xr:uid="{D159430D-B53E-4888-A530-74F3F05BDA35}"/>
    <cellStyle name="Comma 4 5 3 5 4" xfId="27901" xr:uid="{DB11B929-2F86-4A18-B02F-4AF665D6D768}"/>
    <cellStyle name="Comma 4 5 3 6" xfId="6397" xr:uid="{53E5B90D-7952-4D44-9F64-EFA56F2688C4}"/>
    <cellStyle name="Comma 4 5 3 6 2" xfId="18685" xr:uid="{B581BF4E-1F83-4617-9B78-546264D4AE2A}"/>
    <cellStyle name="Comma 4 5 3 6 2 2" xfId="43261" xr:uid="{25056411-11A8-4AAB-87A7-DD34B5BFAFE9}"/>
    <cellStyle name="Comma 4 5 3 6 3" xfId="30973" xr:uid="{6231AAC4-3529-4B57-AB0B-664C1E2D89E9}"/>
    <cellStyle name="Comma 4 5 3 7" xfId="12541" xr:uid="{81ED64CA-B376-4809-AB3A-30000F5C7164}"/>
    <cellStyle name="Comma 4 5 3 7 2" xfId="37117" xr:uid="{EAE52B5B-2AAD-4211-BE96-D7E903021F61}"/>
    <cellStyle name="Comma 4 5 3 8" xfId="24829" xr:uid="{B1AA9086-7A04-4A57-8E4E-743EB9D98318}"/>
    <cellStyle name="Comma 4 5 4" xfId="445" xr:uid="{34A61F72-1229-41A1-B694-E06DBCF10310}"/>
    <cellStyle name="Comma 4 5 4 2" xfId="1213" xr:uid="{688A3415-ED3F-4EDC-9D5D-27B4D2043DA1}"/>
    <cellStyle name="Comma 4 5 4 2 2" xfId="2749" xr:uid="{5AECB034-EA5C-459E-8E10-108F0AB8EDDC}"/>
    <cellStyle name="Comma 4 5 4 2 2 2" xfId="5821" xr:uid="{D46A807E-639D-48D2-90A9-079A3026EAFF}"/>
    <cellStyle name="Comma 4 5 4 2 2 2 2" xfId="11965" xr:uid="{86281CD9-79A1-4D13-9503-B441074CACE8}"/>
    <cellStyle name="Comma 4 5 4 2 2 2 2 2" xfId="24253" xr:uid="{2FFC53F0-87C9-4B5A-9CAA-E1D464AE64AD}"/>
    <cellStyle name="Comma 4 5 4 2 2 2 2 2 2" xfId="48829" xr:uid="{90BC0DF4-834C-4F04-BA42-163D9D61AA3F}"/>
    <cellStyle name="Comma 4 5 4 2 2 2 2 3" xfId="36541" xr:uid="{97B9C6BF-F885-4B78-B050-2872CCF25B44}"/>
    <cellStyle name="Comma 4 5 4 2 2 2 3" xfId="18109" xr:uid="{E6DC0195-2D6C-48A7-9B1D-DD64D70F7F1E}"/>
    <cellStyle name="Comma 4 5 4 2 2 2 3 2" xfId="42685" xr:uid="{9BC03EC0-5A51-4F5D-BD47-F8681C970CB0}"/>
    <cellStyle name="Comma 4 5 4 2 2 2 4" xfId="30397" xr:uid="{C569D59C-6869-4D42-99D3-E0152FC05691}"/>
    <cellStyle name="Comma 4 5 4 2 2 3" xfId="8893" xr:uid="{6FC71765-E7B1-4A6A-A411-4D1634935441}"/>
    <cellStyle name="Comma 4 5 4 2 2 3 2" xfId="21181" xr:uid="{404D50C0-8CAD-499B-AA4D-AE7194CC838D}"/>
    <cellStyle name="Comma 4 5 4 2 2 3 2 2" xfId="45757" xr:uid="{306EA923-ED8B-4161-B33A-B7EFCCD2A272}"/>
    <cellStyle name="Comma 4 5 4 2 2 3 3" xfId="33469" xr:uid="{F9AC818C-75CA-45C8-ABD0-F5BBA5023D08}"/>
    <cellStyle name="Comma 4 5 4 2 2 4" xfId="15037" xr:uid="{22F541F6-FA4E-488D-9940-93DDFB567FC9}"/>
    <cellStyle name="Comma 4 5 4 2 2 4 2" xfId="39613" xr:uid="{4E1A0920-9860-4EE4-9B82-CE81AEE47B0D}"/>
    <cellStyle name="Comma 4 5 4 2 2 5" xfId="27325" xr:uid="{F0BF2D67-2308-4E9E-8414-5349DD307983}"/>
    <cellStyle name="Comma 4 5 4 2 3" xfId="4285" xr:uid="{6ACD82EC-7EEE-495C-A069-2660AA081646}"/>
    <cellStyle name="Comma 4 5 4 2 3 2" xfId="10429" xr:uid="{084FE20A-853B-4223-9689-64804EC988A0}"/>
    <cellStyle name="Comma 4 5 4 2 3 2 2" xfId="22717" xr:uid="{5084193E-3A54-4922-A6B4-4909727B5F15}"/>
    <cellStyle name="Comma 4 5 4 2 3 2 2 2" xfId="47293" xr:uid="{24FDA03C-0779-4B8B-8D10-36ECF0A5571D}"/>
    <cellStyle name="Comma 4 5 4 2 3 2 3" xfId="35005" xr:uid="{D29FB132-B9AD-433B-945D-6A9B41DC2D35}"/>
    <cellStyle name="Comma 4 5 4 2 3 3" xfId="16573" xr:uid="{6CC6C8EE-5147-4F3E-83AA-AAC8AD71B916}"/>
    <cellStyle name="Comma 4 5 4 2 3 3 2" xfId="41149" xr:uid="{97E1C854-BDCA-49F8-A77D-74FAC04709B2}"/>
    <cellStyle name="Comma 4 5 4 2 3 4" xfId="28861" xr:uid="{E98527AD-9E77-4151-AD44-5A463F81C8BE}"/>
    <cellStyle name="Comma 4 5 4 2 4" xfId="7357" xr:uid="{7F476CDC-FDEC-4D29-8EF4-0BEEDF0C9667}"/>
    <cellStyle name="Comma 4 5 4 2 4 2" xfId="19645" xr:uid="{11700E13-EEAF-4291-A8D1-25B25E34C226}"/>
    <cellStyle name="Comma 4 5 4 2 4 2 2" xfId="44221" xr:uid="{C2847408-FA16-418D-9715-1AE2E52F12D0}"/>
    <cellStyle name="Comma 4 5 4 2 4 3" xfId="31933" xr:uid="{BF08B171-BB6B-4509-904E-C7FC4AB54FD1}"/>
    <cellStyle name="Comma 4 5 4 2 5" xfId="13501" xr:uid="{D6DD6AA5-68FD-4A56-B1E8-2299CEE926A1}"/>
    <cellStyle name="Comma 4 5 4 2 5 2" xfId="38077" xr:uid="{D5F031D0-696B-4167-ABD5-4D671661C680}"/>
    <cellStyle name="Comma 4 5 4 2 6" xfId="25789" xr:uid="{7CAAC608-BDF0-480E-8396-D6E5D5785E66}"/>
    <cellStyle name="Comma 4 5 4 3" xfId="1981" xr:uid="{E29F169B-13CD-4513-9690-C2C40F89E817}"/>
    <cellStyle name="Comma 4 5 4 3 2" xfId="5053" xr:uid="{2B341A41-3938-4994-8C24-70F7F3883759}"/>
    <cellStyle name="Comma 4 5 4 3 2 2" xfId="11197" xr:uid="{4E6F95A4-0D80-4809-A068-73A9E1C9836F}"/>
    <cellStyle name="Comma 4 5 4 3 2 2 2" xfId="23485" xr:uid="{BF8BD15E-5880-4D72-986C-0931EE04F01A}"/>
    <cellStyle name="Comma 4 5 4 3 2 2 2 2" xfId="48061" xr:uid="{71D3FDB6-13A0-4BAD-8430-79D387ADA0E1}"/>
    <cellStyle name="Comma 4 5 4 3 2 2 3" xfId="35773" xr:uid="{5CEA61D7-5B48-4502-9635-31DA37F8FC70}"/>
    <cellStyle name="Comma 4 5 4 3 2 3" xfId="17341" xr:uid="{244D36C1-4173-4151-B9F1-26AB9394A09A}"/>
    <cellStyle name="Comma 4 5 4 3 2 3 2" xfId="41917" xr:uid="{26C6AC91-BAA5-442C-8EA1-C734C5FD054B}"/>
    <cellStyle name="Comma 4 5 4 3 2 4" xfId="29629" xr:uid="{39BE00F8-04D4-4CD7-8C6B-23D4DAA467CF}"/>
    <cellStyle name="Comma 4 5 4 3 3" xfId="8125" xr:uid="{B38F9AF8-CDC7-49CC-B26D-17A94C3E056B}"/>
    <cellStyle name="Comma 4 5 4 3 3 2" xfId="20413" xr:uid="{A5966B31-01A7-4B83-AD73-F14B740447F3}"/>
    <cellStyle name="Comma 4 5 4 3 3 2 2" xfId="44989" xr:uid="{4F17D89D-B665-485A-B25B-150174E5F649}"/>
    <cellStyle name="Comma 4 5 4 3 3 3" xfId="32701" xr:uid="{BA135D3B-3909-4935-910A-CE97993ADDE3}"/>
    <cellStyle name="Comma 4 5 4 3 4" xfId="14269" xr:uid="{6344CF67-F03D-44F8-8C36-9C5FF86562A0}"/>
    <cellStyle name="Comma 4 5 4 3 4 2" xfId="38845" xr:uid="{EC2AF099-7814-48AC-9663-7C3BC5790060}"/>
    <cellStyle name="Comma 4 5 4 3 5" xfId="26557" xr:uid="{58C3AD05-4F44-4E99-BF43-77EB36FE34E5}"/>
    <cellStyle name="Comma 4 5 4 4" xfId="3517" xr:uid="{C0EC6137-C793-4B04-8622-68318A8DC315}"/>
    <cellStyle name="Comma 4 5 4 4 2" xfId="9661" xr:uid="{5E919242-398B-4969-85F5-6B2906B77F53}"/>
    <cellStyle name="Comma 4 5 4 4 2 2" xfId="21949" xr:uid="{8B2A4844-B512-4F15-980D-0066030CAFB2}"/>
    <cellStyle name="Comma 4 5 4 4 2 2 2" xfId="46525" xr:uid="{6EE44CD0-64F5-40C1-B3F0-21FD4F8FC549}"/>
    <cellStyle name="Comma 4 5 4 4 2 3" xfId="34237" xr:uid="{65A2091C-B147-4859-A028-EA61F7105C8E}"/>
    <cellStyle name="Comma 4 5 4 4 3" xfId="15805" xr:uid="{14265A79-B9A6-4887-A456-AE278BE7C7E5}"/>
    <cellStyle name="Comma 4 5 4 4 3 2" xfId="40381" xr:uid="{66A6FB31-E785-4F20-B11D-80190844129C}"/>
    <cellStyle name="Comma 4 5 4 4 4" xfId="28093" xr:uid="{A21BD27A-2320-40A1-86E7-72FE5EFCDE50}"/>
    <cellStyle name="Comma 4 5 4 5" xfId="6589" xr:uid="{F7812191-BBC7-481E-9F9E-8E41D985A309}"/>
    <cellStyle name="Comma 4 5 4 5 2" xfId="18877" xr:uid="{3521BA2F-149A-462E-A8FE-E00C36A6DF00}"/>
    <cellStyle name="Comma 4 5 4 5 2 2" xfId="43453" xr:uid="{26E2C1E2-0EBF-4D06-B5B6-912188C07857}"/>
    <cellStyle name="Comma 4 5 4 5 3" xfId="31165" xr:uid="{4E78C757-D791-47E5-9A56-9F71A67DA2B7}"/>
    <cellStyle name="Comma 4 5 4 6" xfId="12733" xr:uid="{BCD7213A-511B-4A41-A9DB-0124094B8AEE}"/>
    <cellStyle name="Comma 4 5 4 6 2" xfId="37309" xr:uid="{68F9F2BB-7761-4ED7-AEA4-4E99C6411148}"/>
    <cellStyle name="Comma 4 5 4 7" xfId="25021" xr:uid="{160D2B5F-686E-4F12-AC99-2ECB3B15AED0}"/>
    <cellStyle name="Comma 4 5 5" xfId="829" xr:uid="{7881CC97-7919-4544-925B-AF810E78495F}"/>
    <cellStyle name="Comma 4 5 5 2" xfId="2365" xr:uid="{43267228-2CC8-4BFC-93C8-25E95606C8B8}"/>
    <cellStyle name="Comma 4 5 5 2 2" xfId="5437" xr:uid="{BAB425C3-AAC6-4765-A790-ABC264165091}"/>
    <cellStyle name="Comma 4 5 5 2 2 2" xfId="11581" xr:uid="{79D608B1-0AC3-4ACF-B2CC-06F8185A1C92}"/>
    <cellStyle name="Comma 4 5 5 2 2 2 2" xfId="23869" xr:uid="{CE6B14C1-5261-43E8-8402-01EEBFA015B2}"/>
    <cellStyle name="Comma 4 5 5 2 2 2 2 2" xfId="48445" xr:uid="{BB38A5DE-897A-4B5E-A1A8-4175C3E04DC1}"/>
    <cellStyle name="Comma 4 5 5 2 2 2 3" xfId="36157" xr:uid="{F95DEE91-89BE-428C-A30B-02FC23B904F0}"/>
    <cellStyle name="Comma 4 5 5 2 2 3" xfId="17725" xr:uid="{6B10FFB2-4BA9-4623-B2C9-E6FEEA48FD6E}"/>
    <cellStyle name="Comma 4 5 5 2 2 3 2" xfId="42301" xr:uid="{71B4AA13-C538-4A17-A0C7-86353DBD7680}"/>
    <cellStyle name="Comma 4 5 5 2 2 4" xfId="30013" xr:uid="{6ACAF9CB-7684-40DB-AB26-C561FAA59622}"/>
    <cellStyle name="Comma 4 5 5 2 3" xfId="8509" xr:uid="{7DD3C979-ECA1-447B-B5F2-D5D62B149D06}"/>
    <cellStyle name="Comma 4 5 5 2 3 2" xfId="20797" xr:uid="{8F11819D-BBB4-475D-A098-3D34A5D49C47}"/>
    <cellStyle name="Comma 4 5 5 2 3 2 2" xfId="45373" xr:uid="{F95A352C-C2FB-48A7-A01F-4A34372EF3DD}"/>
    <cellStyle name="Comma 4 5 5 2 3 3" xfId="33085" xr:uid="{C73BFA29-F43F-4E30-A3CE-B3A7E79D4B71}"/>
    <cellStyle name="Comma 4 5 5 2 4" xfId="14653" xr:uid="{C69761DA-BF4A-4AFF-A4D9-99A6658F3166}"/>
    <cellStyle name="Comma 4 5 5 2 4 2" xfId="39229" xr:uid="{CE059F58-0A81-4EA4-B537-9ED0455427DF}"/>
    <cellStyle name="Comma 4 5 5 2 5" xfId="26941" xr:uid="{B3888265-8295-4BFE-8995-AA2C92713FEA}"/>
    <cellStyle name="Comma 4 5 5 3" xfId="3901" xr:uid="{B69D72E2-83EF-49D5-9C7A-32B8EAF3ED5D}"/>
    <cellStyle name="Comma 4 5 5 3 2" xfId="10045" xr:uid="{53DF633E-A22A-4F50-86AC-ACBB00926C01}"/>
    <cellStyle name="Comma 4 5 5 3 2 2" xfId="22333" xr:uid="{436063FA-EB8C-4DB7-8026-94A75DEAF54C}"/>
    <cellStyle name="Comma 4 5 5 3 2 2 2" xfId="46909" xr:uid="{A98CA332-C61F-4EEF-B337-5BFC6BCCE138}"/>
    <cellStyle name="Comma 4 5 5 3 2 3" xfId="34621" xr:uid="{021FE63D-7AA4-4BC9-B798-C3FBD6A43322}"/>
    <cellStyle name="Comma 4 5 5 3 3" xfId="16189" xr:uid="{671AC291-6EBA-4574-B762-DAB8EB9528C8}"/>
    <cellStyle name="Comma 4 5 5 3 3 2" xfId="40765" xr:uid="{23539B96-3DC9-4E0B-B262-28F26AC91B11}"/>
    <cellStyle name="Comma 4 5 5 3 4" xfId="28477" xr:uid="{48A88CE7-E70C-40E3-9745-F63529208D00}"/>
    <cellStyle name="Comma 4 5 5 4" xfId="6973" xr:uid="{1F4A16B1-01B6-4DFE-9C27-BC13509BD5BE}"/>
    <cellStyle name="Comma 4 5 5 4 2" xfId="19261" xr:uid="{78B485FF-1A90-44DF-872E-992B8D2FE3E5}"/>
    <cellStyle name="Comma 4 5 5 4 2 2" xfId="43837" xr:uid="{001BA6A3-09A6-42C8-B4CF-78FB5927488F}"/>
    <cellStyle name="Comma 4 5 5 4 3" xfId="31549" xr:uid="{3AC57DEB-826D-469F-B9E0-422FC666345C}"/>
    <cellStyle name="Comma 4 5 5 5" xfId="13117" xr:uid="{090034B8-496F-412B-B7FE-E579336D8469}"/>
    <cellStyle name="Comma 4 5 5 5 2" xfId="37693" xr:uid="{B3052EDF-BDE5-4902-82FD-34A59FC28371}"/>
    <cellStyle name="Comma 4 5 5 6" xfId="25405" xr:uid="{7A894175-378D-424E-9454-B02C7ECCDB89}"/>
    <cellStyle name="Comma 4 5 6" xfId="1597" xr:uid="{7181DACB-E9B4-4FD6-AD24-44801B36B4E0}"/>
    <cellStyle name="Comma 4 5 6 2" xfId="4669" xr:uid="{575BE103-752C-4B27-9ED4-84E907B5581A}"/>
    <cellStyle name="Comma 4 5 6 2 2" xfId="10813" xr:uid="{E1E91AC8-86FC-4573-801B-EBCDBBB9FAA5}"/>
    <cellStyle name="Comma 4 5 6 2 2 2" xfId="23101" xr:uid="{224264EA-0941-4715-BA53-6B195A7BF121}"/>
    <cellStyle name="Comma 4 5 6 2 2 2 2" xfId="47677" xr:uid="{8B194E33-3428-4E95-9ADB-11EC0A1FE8EE}"/>
    <cellStyle name="Comma 4 5 6 2 2 3" xfId="35389" xr:uid="{741DCCB3-8525-4635-B6AF-A84422A44BBE}"/>
    <cellStyle name="Comma 4 5 6 2 3" xfId="16957" xr:uid="{8CAC3813-E212-4C08-85B1-E8E7FD5A2412}"/>
    <cellStyle name="Comma 4 5 6 2 3 2" xfId="41533" xr:uid="{A544F312-33A5-4848-B617-F44A06E431AC}"/>
    <cellStyle name="Comma 4 5 6 2 4" xfId="29245" xr:uid="{E2B0EF54-3E36-4396-B8EE-FC7DB0B1D6E4}"/>
    <cellStyle name="Comma 4 5 6 3" xfId="7741" xr:uid="{F55A851E-1377-41E4-B7F9-6232E5EB70D5}"/>
    <cellStyle name="Comma 4 5 6 3 2" xfId="20029" xr:uid="{E4D0E370-1916-4598-BA79-5C8751EA63FA}"/>
    <cellStyle name="Comma 4 5 6 3 2 2" xfId="44605" xr:uid="{E89D5C1A-EA0A-4F7E-8577-6E596FBD6C85}"/>
    <cellStyle name="Comma 4 5 6 3 3" xfId="32317" xr:uid="{EFD1CFDA-4A48-4A7C-B3B1-8456392D2077}"/>
    <cellStyle name="Comma 4 5 6 4" xfId="13885" xr:uid="{1E7E0B7E-7576-4181-BC95-43CA930C12BC}"/>
    <cellStyle name="Comma 4 5 6 4 2" xfId="38461" xr:uid="{A0205019-C96D-4E95-A638-75D3EBE06831}"/>
    <cellStyle name="Comma 4 5 6 5" xfId="26173" xr:uid="{392CD65B-6DA0-4F9C-8CC1-967AA2699BF6}"/>
    <cellStyle name="Comma 4 5 7" xfId="3133" xr:uid="{762740E3-7C22-4C7D-BD7F-79B98B33EDBA}"/>
    <cellStyle name="Comma 4 5 7 2" xfId="9277" xr:uid="{117FF383-08E5-40AD-8419-30F5860A2B4A}"/>
    <cellStyle name="Comma 4 5 7 2 2" xfId="21565" xr:uid="{BFD7A1B2-4CAC-4D7A-8731-5B1694076F27}"/>
    <cellStyle name="Comma 4 5 7 2 2 2" xfId="46141" xr:uid="{A6A1B176-D659-4BA6-95F0-014EE56D228A}"/>
    <cellStyle name="Comma 4 5 7 2 3" xfId="33853" xr:uid="{3140F98A-3F60-4476-828E-B7B07DCB1740}"/>
    <cellStyle name="Comma 4 5 7 3" xfId="15421" xr:uid="{6AC12717-8F3E-413A-9F4F-91CD8983F6B7}"/>
    <cellStyle name="Comma 4 5 7 3 2" xfId="39997" xr:uid="{012BA166-AA64-46D7-8519-87947F412725}"/>
    <cellStyle name="Comma 4 5 7 4" xfId="27709" xr:uid="{E2934B9C-FB59-4942-8FDB-6985C2986688}"/>
    <cellStyle name="Comma 4 5 8" xfId="6205" xr:uid="{52002A9C-5125-4224-A240-285CADCCA2CC}"/>
    <cellStyle name="Comma 4 5 8 2" xfId="18493" xr:uid="{7E63C077-F150-4E3B-9F7B-66D70B4482D5}"/>
    <cellStyle name="Comma 4 5 8 2 2" xfId="43069" xr:uid="{DD0BD49E-C60F-4078-8CD3-99748FC72DD6}"/>
    <cellStyle name="Comma 4 5 8 3" xfId="30781" xr:uid="{BFC646A5-6FD3-4B9D-8203-CE4909D58E16}"/>
    <cellStyle name="Comma 4 5 9" xfId="12349" xr:uid="{41F36ABD-7C21-445A-9B19-7AC2107FAD10}"/>
    <cellStyle name="Comma 4 5 9 2" xfId="36925" xr:uid="{733EE762-30AD-4379-BF1A-2F5EABC6EAA3}"/>
    <cellStyle name="Comma 4 6" xfId="109" xr:uid="{8967BA8D-3845-4740-B167-62A7E011CA2A}"/>
    <cellStyle name="Comma 4 6 2" xfId="301" xr:uid="{89D43070-B2CA-4931-9BE0-96F9D2BFC650}"/>
    <cellStyle name="Comma 4 6 2 2" xfId="685" xr:uid="{970F3D34-EDD8-45C3-8607-21CF10320C00}"/>
    <cellStyle name="Comma 4 6 2 2 2" xfId="1453" xr:uid="{F7EADCD7-9634-4DC1-AD01-93878D48436B}"/>
    <cellStyle name="Comma 4 6 2 2 2 2" xfId="2989" xr:uid="{75264934-9636-4A61-8EA2-90F582ECD4DC}"/>
    <cellStyle name="Comma 4 6 2 2 2 2 2" xfId="6061" xr:uid="{8583BC31-048F-4C9E-8762-6BA05F83050E}"/>
    <cellStyle name="Comma 4 6 2 2 2 2 2 2" xfId="12205" xr:uid="{BBD26B2B-1AA6-4ADC-8238-D87CECB7E1E5}"/>
    <cellStyle name="Comma 4 6 2 2 2 2 2 2 2" xfId="24493" xr:uid="{506B96A9-88C0-4D12-B4DA-B30B14C1042D}"/>
    <cellStyle name="Comma 4 6 2 2 2 2 2 2 2 2" xfId="49069" xr:uid="{F20F715F-49AA-4F3F-AEAE-28AF8126A028}"/>
    <cellStyle name="Comma 4 6 2 2 2 2 2 2 3" xfId="36781" xr:uid="{B78BBC32-E58A-445B-80BC-1D69B226B414}"/>
    <cellStyle name="Comma 4 6 2 2 2 2 2 3" xfId="18349" xr:uid="{AAEF8828-F89A-4084-A68D-1E723C2BBDDD}"/>
    <cellStyle name="Comma 4 6 2 2 2 2 2 3 2" xfId="42925" xr:uid="{73F7D509-DCB0-4CFB-AA4C-C0FBC971252F}"/>
    <cellStyle name="Comma 4 6 2 2 2 2 2 4" xfId="30637" xr:uid="{2601A738-319D-4454-B89B-B388751D615E}"/>
    <cellStyle name="Comma 4 6 2 2 2 2 3" xfId="9133" xr:uid="{03BB4862-B5D5-446D-B31C-CBE6967B933C}"/>
    <cellStyle name="Comma 4 6 2 2 2 2 3 2" xfId="21421" xr:uid="{B57681CD-4645-4BC7-9CF6-FCB36A2543BD}"/>
    <cellStyle name="Comma 4 6 2 2 2 2 3 2 2" xfId="45997" xr:uid="{85EB4F59-287F-45A8-BCA7-A500F4331DB2}"/>
    <cellStyle name="Comma 4 6 2 2 2 2 3 3" xfId="33709" xr:uid="{B3AF5181-DE4C-407A-A1D1-C5B8E0E56663}"/>
    <cellStyle name="Comma 4 6 2 2 2 2 4" xfId="15277" xr:uid="{350B8075-D6CC-4F15-9902-8CBF1DEDB806}"/>
    <cellStyle name="Comma 4 6 2 2 2 2 4 2" xfId="39853" xr:uid="{D0D293E5-0DB2-4B48-A60D-C9C754A48CAE}"/>
    <cellStyle name="Comma 4 6 2 2 2 2 5" xfId="27565" xr:uid="{D650CEE9-9D4D-4904-990D-D9840CF0FC83}"/>
    <cellStyle name="Comma 4 6 2 2 2 3" xfId="4525" xr:uid="{2AE1EE27-E833-480B-8BA8-8D989CC14B09}"/>
    <cellStyle name="Comma 4 6 2 2 2 3 2" xfId="10669" xr:uid="{D0083450-7D73-442E-BC59-19D59C07DF3C}"/>
    <cellStyle name="Comma 4 6 2 2 2 3 2 2" xfId="22957" xr:uid="{F2EE3693-7960-43E8-9916-8CE4222CD7B3}"/>
    <cellStyle name="Comma 4 6 2 2 2 3 2 2 2" xfId="47533" xr:uid="{64B8D46D-6212-4A92-9AEF-29DCBF55A9A4}"/>
    <cellStyle name="Comma 4 6 2 2 2 3 2 3" xfId="35245" xr:uid="{080DD10F-5D46-4D22-A259-790BFEDE1EAB}"/>
    <cellStyle name="Comma 4 6 2 2 2 3 3" xfId="16813" xr:uid="{A59A7A9B-1EF4-43AD-A39F-604B3678C8C7}"/>
    <cellStyle name="Comma 4 6 2 2 2 3 3 2" xfId="41389" xr:uid="{3194D10E-DF06-4618-B3BD-D4C253B4AD9F}"/>
    <cellStyle name="Comma 4 6 2 2 2 3 4" xfId="29101" xr:uid="{6F21E0FF-F78A-4FDC-A423-8F5CCE9AF97E}"/>
    <cellStyle name="Comma 4 6 2 2 2 4" xfId="7597" xr:uid="{DE982DD4-2230-4F38-85A3-744BBDF0D2B3}"/>
    <cellStyle name="Comma 4 6 2 2 2 4 2" xfId="19885" xr:uid="{7D379A2C-5809-41E6-A21B-A965F159DAE2}"/>
    <cellStyle name="Comma 4 6 2 2 2 4 2 2" xfId="44461" xr:uid="{A7C1966A-C525-425B-B114-4CE48F9CD976}"/>
    <cellStyle name="Comma 4 6 2 2 2 4 3" xfId="32173" xr:uid="{0DA4EE76-F0C9-41AE-914F-6F0E3B12D874}"/>
    <cellStyle name="Comma 4 6 2 2 2 5" xfId="13741" xr:uid="{F67CC4EE-8323-4D9C-9550-43CAF4B48B89}"/>
    <cellStyle name="Comma 4 6 2 2 2 5 2" xfId="38317" xr:uid="{E08EF765-3E9F-40BA-B79E-ABAA33231B0F}"/>
    <cellStyle name="Comma 4 6 2 2 2 6" xfId="26029" xr:uid="{A3A296DE-0A3E-4D1C-849B-BB123EA5AB60}"/>
    <cellStyle name="Comma 4 6 2 2 3" xfId="2221" xr:uid="{0660B185-4D77-4EA2-8E1C-8D9F95F93F4A}"/>
    <cellStyle name="Comma 4 6 2 2 3 2" xfId="5293" xr:uid="{E4B7D472-1E00-4D01-AFC5-3A1598BB238B}"/>
    <cellStyle name="Comma 4 6 2 2 3 2 2" xfId="11437" xr:uid="{82E9D5A3-715B-4D91-915C-3C0F44ED7D79}"/>
    <cellStyle name="Comma 4 6 2 2 3 2 2 2" xfId="23725" xr:uid="{C89E5BC2-5C26-4457-8F59-EB983F9F45FD}"/>
    <cellStyle name="Comma 4 6 2 2 3 2 2 2 2" xfId="48301" xr:uid="{79860B98-C330-49EB-9A66-96BDD90024A2}"/>
    <cellStyle name="Comma 4 6 2 2 3 2 2 3" xfId="36013" xr:uid="{F7F4F778-927E-4733-BE50-B0CD6A471B0E}"/>
    <cellStyle name="Comma 4 6 2 2 3 2 3" xfId="17581" xr:uid="{15F9CACA-2EC8-4CD0-A93A-0EB018E9A6BD}"/>
    <cellStyle name="Comma 4 6 2 2 3 2 3 2" xfId="42157" xr:uid="{D25A2E1D-435E-4B51-B031-4619778F58A6}"/>
    <cellStyle name="Comma 4 6 2 2 3 2 4" xfId="29869" xr:uid="{7FAA9BA7-CF1E-4995-94F2-1A3AAD42BD37}"/>
    <cellStyle name="Comma 4 6 2 2 3 3" xfId="8365" xr:uid="{77C304F2-C92D-4DDC-8409-4F71290063D6}"/>
    <cellStyle name="Comma 4 6 2 2 3 3 2" xfId="20653" xr:uid="{26891726-2601-4AAD-A8DB-DB4FEC605362}"/>
    <cellStyle name="Comma 4 6 2 2 3 3 2 2" xfId="45229" xr:uid="{B7754494-E6D5-48EA-8B9D-24ACC79EC3CC}"/>
    <cellStyle name="Comma 4 6 2 2 3 3 3" xfId="32941" xr:uid="{111407BC-25A5-414C-B411-84002138A249}"/>
    <cellStyle name="Comma 4 6 2 2 3 4" xfId="14509" xr:uid="{90EEC630-5BAA-42EB-8532-51882D8D817F}"/>
    <cellStyle name="Comma 4 6 2 2 3 4 2" xfId="39085" xr:uid="{D3CD7BEA-44E9-49E4-BA8E-B03C2D0795FB}"/>
    <cellStyle name="Comma 4 6 2 2 3 5" xfId="26797" xr:uid="{91953281-52C0-4E04-A8F7-6FAA987EBC5B}"/>
    <cellStyle name="Comma 4 6 2 2 4" xfId="3757" xr:uid="{13A7259C-0BDB-4082-8ECC-3F299C2FDB38}"/>
    <cellStyle name="Comma 4 6 2 2 4 2" xfId="9901" xr:uid="{80E282CB-9AB8-497E-AF4E-2D912E7EFC32}"/>
    <cellStyle name="Comma 4 6 2 2 4 2 2" xfId="22189" xr:uid="{86E93291-A260-4C08-8B4D-C671741F76DB}"/>
    <cellStyle name="Comma 4 6 2 2 4 2 2 2" xfId="46765" xr:uid="{34557ACB-EE0C-4D3D-88B0-4AC1701B46FC}"/>
    <cellStyle name="Comma 4 6 2 2 4 2 3" xfId="34477" xr:uid="{C1FB54A0-E872-416B-A2B3-0C2560F64ADB}"/>
    <cellStyle name="Comma 4 6 2 2 4 3" xfId="16045" xr:uid="{C5FA56F6-9DFE-4100-B02A-7F228A7BFB9F}"/>
    <cellStyle name="Comma 4 6 2 2 4 3 2" xfId="40621" xr:uid="{AB553E50-3380-4FB3-B981-5EA3C9FEB056}"/>
    <cellStyle name="Comma 4 6 2 2 4 4" xfId="28333" xr:uid="{3CCE9FC0-8D89-418C-8D25-0C0395D20D5A}"/>
    <cellStyle name="Comma 4 6 2 2 5" xfId="6829" xr:uid="{E5003EC5-EDB2-4015-BBC7-AC61378732F3}"/>
    <cellStyle name="Comma 4 6 2 2 5 2" xfId="19117" xr:uid="{FFE8ADB2-EAD3-4341-B48B-E236118DBA9E}"/>
    <cellStyle name="Comma 4 6 2 2 5 2 2" xfId="43693" xr:uid="{EB2F771E-87F7-4108-B166-C037B76FB4A8}"/>
    <cellStyle name="Comma 4 6 2 2 5 3" xfId="31405" xr:uid="{0CF1324A-784E-406F-A79F-1E34863782E0}"/>
    <cellStyle name="Comma 4 6 2 2 6" xfId="12973" xr:uid="{20846D88-8187-46AE-8741-1141A19A5D58}"/>
    <cellStyle name="Comma 4 6 2 2 6 2" xfId="37549" xr:uid="{75C4B4A5-6B17-4FB6-B336-6CADCE65B42D}"/>
    <cellStyle name="Comma 4 6 2 2 7" xfId="25261" xr:uid="{0C0EC84A-1822-4780-A0E0-5AF09503F94B}"/>
    <cellStyle name="Comma 4 6 2 3" xfId="1069" xr:uid="{799CF8F4-4051-41DA-861D-648DBE4E0A3D}"/>
    <cellStyle name="Comma 4 6 2 3 2" xfId="2605" xr:uid="{1F224E2F-9ADE-44DE-BCF8-D4C6547EBC3C}"/>
    <cellStyle name="Comma 4 6 2 3 2 2" xfId="5677" xr:uid="{27DAD6FA-EB77-4BB8-AECD-C135410F312C}"/>
    <cellStyle name="Comma 4 6 2 3 2 2 2" xfId="11821" xr:uid="{21112865-E4D6-4B87-A467-3E7DE68E8D42}"/>
    <cellStyle name="Comma 4 6 2 3 2 2 2 2" xfId="24109" xr:uid="{4119995E-5F8A-49BB-B633-05A24CFFDB48}"/>
    <cellStyle name="Comma 4 6 2 3 2 2 2 2 2" xfId="48685" xr:uid="{90B02B4E-0F8C-47B5-918D-363A481B38C1}"/>
    <cellStyle name="Comma 4 6 2 3 2 2 2 3" xfId="36397" xr:uid="{AA6C5A72-3F8C-4CB2-82F3-DDA10EB310F3}"/>
    <cellStyle name="Comma 4 6 2 3 2 2 3" xfId="17965" xr:uid="{51CD448E-F24D-4FD7-915F-194A4208854A}"/>
    <cellStyle name="Comma 4 6 2 3 2 2 3 2" xfId="42541" xr:uid="{C6ACA74B-6F99-4FE8-BB8D-B92628015C63}"/>
    <cellStyle name="Comma 4 6 2 3 2 2 4" xfId="30253" xr:uid="{1054E46F-025B-42B9-8EF7-B76B335A02A3}"/>
    <cellStyle name="Comma 4 6 2 3 2 3" xfId="8749" xr:uid="{6910F22F-E0DE-4EFA-AD0D-EBE43988AECB}"/>
    <cellStyle name="Comma 4 6 2 3 2 3 2" xfId="21037" xr:uid="{D6C2F7FC-7CEB-4FD1-9292-A13B5BFFA296}"/>
    <cellStyle name="Comma 4 6 2 3 2 3 2 2" xfId="45613" xr:uid="{12F28E29-CBB7-4A18-A9CF-FFE76F3554DC}"/>
    <cellStyle name="Comma 4 6 2 3 2 3 3" xfId="33325" xr:uid="{546C52E2-FBFC-4850-A7DB-608A5E36272C}"/>
    <cellStyle name="Comma 4 6 2 3 2 4" xfId="14893" xr:uid="{BF1FCF51-EC1B-45E5-AB06-0766F0763240}"/>
    <cellStyle name="Comma 4 6 2 3 2 4 2" xfId="39469" xr:uid="{1D835B0F-F335-4F47-81AE-E4ABE507A613}"/>
    <cellStyle name="Comma 4 6 2 3 2 5" xfId="27181" xr:uid="{10A8FA59-DA02-455E-8AA4-B6A525B1B639}"/>
    <cellStyle name="Comma 4 6 2 3 3" xfId="4141" xr:uid="{9845EC57-4C9B-4F12-B63F-2135667E74A3}"/>
    <cellStyle name="Comma 4 6 2 3 3 2" xfId="10285" xr:uid="{2FA480A7-B228-4371-A3A1-223E6F63EDEF}"/>
    <cellStyle name="Comma 4 6 2 3 3 2 2" xfId="22573" xr:uid="{E85409FD-E2E8-49F1-A26F-EF9B6650EBA2}"/>
    <cellStyle name="Comma 4 6 2 3 3 2 2 2" xfId="47149" xr:uid="{4C055FAE-0040-4CB0-A00E-CDF33CB9452F}"/>
    <cellStyle name="Comma 4 6 2 3 3 2 3" xfId="34861" xr:uid="{23979024-C5A3-49E9-B531-2F8B04FE2C46}"/>
    <cellStyle name="Comma 4 6 2 3 3 3" xfId="16429" xr:uid="{E7008F50-000B-4D62-8EAA-38142860B157}"/>
    <cellStyle name="Comma 4 6 2 3 3 3 2" xfId="41005" xr:uid="{8083334F-AEF9-4880-B829-3A726B549295}"/>
    <cellStyle name="Comma 4 6 2 3 3 4" xfId="28717" xr:uid="{8B105C26-7488-452E-9A78-19315F8F9D8B}"/>
    <cellStyle name="Comma 4 6 2 3 4" xfId="7213" xr:uid="{030D58DF-131C-475F-998F-2CB389E9E931}"/>
    <cellStyle name="Comma 4 6 2 3 4 2" xfId="19501" xr:uid="{7CF0FD85-DF2C-429B-91F9-BA3F83F6B7BC}"/>
    <cellStyle name="Comma 4 6 2 3 4 2 2" xfId="44077" xr:uid="{9FA9C14C-5C14-43C4-8407-F06448B84A2D}"/>
    <cellStyle name="Comma 4 6 2 3 4 3" xfId="31789" xr:uid="{F27F7601-B1B8-4D2F-8C05-29CF2A08B66C}"/>
    <cellStyle name="Comma 4 6 2 3 5" xfId="13357" xr:uid="{0E3BA05B-6112-4705-A9EC-ACE32E2CF285}"/>
    <cellStyle name="Comma 4 6 2 3 5 2" xfId="37933" xr:uid="{213D0A44-EB90-4623-9028-392FA5D632CB}"/>
    <cellStyle name="Comma 4 6 2 3 6" xfId="25645" xr:uid="{E58A3DFD-507E-40C1-92B9-9050B01BAD6E}"/>
    <cellStyle name="Comma 4 6 2 4" xfId="1837" xr:uid="{C5C6BAE5-3B34-40C8-862C-53C572A4C900}"/>
    <cellStyle name="Comma 4 6 2 4 2" xfId="4909" xr:uid="{2CF056E9-BA05-48A0-A278-06ECC1F5BC91}"/>
    <cellStyle name="Comma 4 6 2 4 2 2" xfId="11053" xr:uid="{C1EE83FF-9CC5-4F33-A714-E3BF8610592E}"/>
    <cellStyle name="Comma 4 6 2 4 2 2 2" xfId="23341" xr:uid="{707BB764-D02C-4F43-8ECE-C8C018533677}"/>
    <cellStyle name="Comma 4 6 2 4 2 2 2 2" xfId="47917" xr:uid="{76B2D5F1-DE05-47F5-A85E-2E46CB75D3D3}"/>
    <cellStyle name="Comma 4 6 2 4 2 2 3" xfId="35629" xr:uid="{A88A1645-845C-48D2-B194-F7D7C846765A}"/>
    <cellStyle name="Comma 4 6 2 4 2 3" xfId="17197" xr:uid="{99F31F8B-9BF7-43F9-81C3-AB5350B8EC7F}"/>
    <cellStyle name="Comma 4 6 2 4 2 3 2" xfId="41773" xr:uid="{8D0C5D1F-C615-4111-9CB2-2F6294DE87E8}"/>
    <cellStyle name="Comma 4 6 2 4 2 4" xfId="29485" xr:uid="{F00C2038-D160-4DA5-B55C-27B6944F75A7}"/>
    <cellStyle name="Comma 4 6 2 4 3" xfId="7981" xr:uid="{5A26F55D-51A9-4455-A02A-40B526603A5F}"/>
    <cellStyle name="Comma 4 6 2 4 3 2" xfId="20269" xr:uid="{029BE4DB-927E-4E97-BFBF-4289585D7474}"/>
    <cellStyle name="Comma 4 6 2 4 3 2 2" xfId="44845" xr:uid="{4D959018-4DA1-4E7D-86F0-D2EF00522608}"/>
    <cellStyle name="Comma 4 6 2 4 3 3" xfId="32557" xr:uid="{5918C64C-A6E4-4AC9-9EBF-069D083654F5}"/>
    <cellStyle name="Comma 4 6 2 4 4" xfId="14125" xr:uid="{AEE7D485-D8B5-493B-BEA1-D67B57527247}"/>
    <cellStyle name="Comma 4 6 2 4 4 2" xfId="38701" xr:uid="{255A22A5-07BD-4C46-B7CA-60F2BEF6096C}"/>
    <cellStyle name="Comma 4 6 2 4 5" xfId="26413" xr:uid="{5B53EF32-AE7C-449E-B118-3419E97157C0}"/>
    <cellStyle name="Comma 4 6 2 5" xfId="3373" xr:uid="{FF709B06-BFA7-43C2-A9D9-8AD36CBFE144}"/>
    <cellStyle name="Comma 4 6 2 5 2" xfId="9517" xr:uid="{C4599C3F-391D-4CF4-A12E-4C4DA35069C5}"/>
    <cellStyle name="Comma 4 6 2 5 2 2" xfId="21805" xr:uid="{9D930C57-F7E6-4251-B146-E93C2CE5C359}"/>
    <cellStyle name="Comma 4 6 2 5 2 2 2" xfId="46381" xr:uid="{59488B8C-FB89-4521-9BB0-202B0318F717}"/>
    <cellStyle name="Comma 4 6 2 5 2 3" xfId="34093" xr:uid="{DAF5A43B-4C68-4B95-BF8A-E2A548F6AE67}"/>
    <cellStyle name="Comma 4 6 2 5 3" xfId="15661" xr:uid="{F760071D-288D-459F-84A3-B8E3E1E558EC}"/>
    <cellStyle name="Comma 4 6 2 5 3 2" xfId="40237" xr:uid="{49DE6E5A-760C-40C9-BA06-1D9D49A75D76}"/>
    <cellStyle name="Comma 4 6 2 5 4" xfId="27949" xr:uid="{F80A169D-047B-4C2D-841C-C2F2735E64B5}"/>
    <cellStyle name="Comma 4 6 2 6" xfId="6445" xr:uid="{F0DBD98F-1C8E-41CA-A566-95595934F089}"/>
    <cellStyle name="Comma 4 6 2 6 2" xfId="18733" xr:uid="{2C4F5DE7-5BC7-4AD6-93E3-B5DB77DAAB81}"/>
    <cellStyle name="Comma 4 6 2 6 2 2" xfId="43309" xr:uid="{37C795E4-97D2-42C2-A581-F9061A79C4F4}"/>
    <cellStyle name="Comma 4 6 2 6 3" xfId="31021" xr:uid="{2DA4396D-5AFC-4335-A97D-D99919173C05}"/>
    <cellStyle name="Comma 4 6 2 7" xfId="12589" xr:uid="{01B44AD4-7B0D-40AC-849C-6D46833FB841}"/>
    <cellStyle name="Comma 4 6 2 7 2" xfId="37165" xr:uid="{B85541AF-9E4D-45CD-8D1A-737B3FFCEC68}"/>
    <cellStyle name="Comma 4 6 2 8" xfId="24877" xr:uid="{0B1EB622-1726-4B4F-9709-D8D348000395}"/>
    <cellStyle name="Comma 4 6 3" xfId="493" xr:uid="{5DD5E0F2-1E11-4AF0-B083-A689032D07D3}"/>
    <cellStyle name="Comma 4 6 3 2" xfId="1261" xr:uid="{FBF20AD6-6AD7-442D-A6AA-053AD00ED282}"/>
    <cellStyle name="Comma 4 6 3 2 2" xfId="2797" xr:uid="{E72518C7-6D34-45BA-91BF-CEAA655DB902}"/>
    <cellStyle name="Comma 4 6 3 2 2 2" xfId="5869" xr:uid="{F1305BCE-3AF1-43DB-949E-DD0A2468CDDF}"/>
    <cellStyle name="Comma 4 6 3 2 2 2 2" xfId="12013" xr:uid="{FE5E99BA-4D12-4B44-968E-B1909E721C45}"/>
    <cellStyle name="Comma 4 6 3 2 2 2 2 2" xfId="24301" xr:uid="{23C94171-A831-43C4-A989-ABFF9932DD72}"/>
    <cellStyle name="Comma 4 6 3 2 2 2 2 2 2" xfId="48877" xr:uid="{B7C734DF-4A98-4E61-88DA-7084CBAC6307}"/>
    <cellStyle name="Comma 4 6 3 2 2 2 2 3" xfId="36589" xr:uid="{D55D2B7C-A8B9-4C16-BD00-DC1D41020EDC}"/>
    <cellStyle name="Comma 4 6 3 2 2 2 3" xfId="18157" xr:uid="{F0E34132-E8EC-4EE1-94DC-DD0B70CF7A3D}"/>
    <cellStyle name="Comma 4 6 3 2 2 2 3 2" xfId="42733" xr:uid="{78EDDDF3-99CB-4A3C-A107-B4CD83678DC6}"/>
    <cellStyle name="Comma 4 6 3 2 2 2 4" xfId="30445" xr:uid="{832D055A-E94D-440D-868A-C957D9DE55A0}"/>
    <cellStyle name="Comma 4 6 3 2 2 3" xfId="8941" xr:uid="{E43B8579-757B-4697-9CF3-1A6CFA007921}"/>
    <cellStyle name="Comma 4 6 3 2 2 3 2" xfId="21229" xr:uid="{7CA42F4C-28C3-4471-B72D-DA3A20A74286}"/>
    <cellStyle name="Comma 4 6 3 2 2 3 2 2" xfId="45805" xr:uid="{B9EC1462-103E-462B-9171-95E395491771}"/>
    <cellStyle name="Comma 4 6 3 2 2 3 3" xfId="33517" xr:uid="{AE7356BA-C565-4522-9F4C-CC1E9079E97C}"/>
    <cellStyle name="Comma 4 6 3 2 2 4" xfId="15085" xr:uid="{57061AA9-E25D-4864-A73E-18660056D637}"/>
    <cellStyle name="Comma 4 6 3 2 2 4 2" xfId="39661" xr:uid="{74B728E3-8C64-4ACB-B257-F7EA3933C083}"/>
    <cellStyle name="Comma 4 6 3 2 2 5" xfId="27373" xr:uid="{F6EFC0BD-5560-44A6-AE00-739018CDB246}"/>
    <cellStyle name="Comma 4 6 3 2 3" xfId="4333" xr:uid="{B8183149-4889-41A4-978C-4B4AE533FE2F}"/>
    <cellStyle name="Comma 4 6 3 2 3 2" xfId="10477" xr:uid="{0DE56F67-3676-4831-85B4-1A8F6DE8DC89}"/>
    <cellStyle name="Comma 4 6 3 2 3 2 2" xfId="22765" xr:uid="{A88F50A5-54B6-4BDC-A46C-50B096D87FEB}"/>
    <cellStyle name="Comma 4 6 3 2 3 2 2 2" xfId="47341" xr:uid="{6FB70E19-89C2-4DAF-9820-6EE1176DAE16}"/>
    <cellStyle name="Comma 4 6 3 2 3 2 3" xfId="35053" xr:uid="{FEF38D31-E736-4F07-8261-1BACDFDC4994}"/>
    <cellStyle name="Comma 4 6 3 2 3 3" xfId="16621" xr:uid="{14640F20-DAA5-47B0-98A1-F1A995F7B168}"/>
    <cellStyle name="Comma 4 6 3 2 3 3 2" xfId="41197" xr:uid="{6FB8DC72-B926-414D-8777-029D1DB3A215}"/>
    <cellStyle name="Comma 4 6 3 2 3 4" xfId="28909" xr:uid="{1DB3BD38-08F2-45C8-B1A2-1F2A1550427D}"/>
    <cellStyle name="Comma 4 6 3 2 4" xfId="7405" xr:uid="{FF330287-8287-45CA-AE3E-F814DEE71937}"/>
    <cellStyle name="Comma 4 6 3 2 4 2" xfId="19693" xr:uid="{DFF0BABE-207A-4D97-8D6B-15F6C01219D9}"/>
    <cellStyle name="Comma 4 6 3 2 4 2 2" xfId="44269" xr:uid="{907534AD-F3A8-47F3-9ABC-AB1F9D02F5B7}"/>
    <cellStyle name="Comma 4 6 3 2 4 3" xfId="31981" xr:uid="{4570DCE9-E408-4941-842B-C0608FEFA264}"/>
    <cellStyle name="Comma 4 6 3 2 5" xfId="13549" xr:uid="{439451B4-B18F-4BF7-89E6-741B31BAA020}"/>
    <cellStyle name="Comma 4 6 3 2 5 2" xfId="38125" xr:uid="{2CDBC886-7275-4E9A-A0ED-1D37E602F5DE}"/>
    <cellStyle name="Comma 4 6 3 2 6" xfId="25837" xr:uid="{88466E25-6210-415C-A6DE-1EB9B65F97FE}"/>
    <cellStyle name="Comma 4 6 3 3" xfId="2029" xr:uid="{AF68678B-4876-4F03-BF2A-D2CA176D4D4A}"/>
    <cellStyle name="Comma 4 6 3 3 2" xfId="5101" xr:uid="{D3E13CEA-2890-4D5B-BDC3-6FDAA0C7B6EB}"/>
    <cellStyle name="Comma 4 6 3 3 2 2" xfId="11245" xr:uid="{30186156-CEB6-4ED7-8740-501F995FEA6B}"/>
    <cellStyle name="Comma 4 6 3 3 2 2 2" xfId="23533" xr:uid="{FB5582FE-950F-4B1F-8779-3BA13BF40583}"/>
    <cellStyle name="Comma 4 6 3 3 2 2 2 2" xfId="48109" xr:uid="{11E8F16C-5360-4049-B5B3-4BF534E1CAE5}"/>
    <cellStyle name="Comma 4 6 3 3 2 2 3" xfId="35821" xr:uid="{0C51D429-BB7C-4297-B484-C5B97C7D8F3F}"/>
    <cellStyle name="Comma 4 6 3 3 2 3" xfId="17389" xr:uid="{C0B4BA26-6CAE-4196-BCD6-37C813ED60F2}"/>
    <cellStyle name="Comma 4 6 3 3 2 3 2" xfId="41965" xr:uid="{F5ED7AAC-CB4B-4A89-974D-E2114415FDB0}"/>
    <cellStyle name="Comma 4 6 3 3 2 4" xfId="29677" xr:uid="{E8EE8079-ECB7-4758-B7D8-A551539859FE}"/>
    <cellStyle name="Comma 4 6 3 3 3" xfId="8173" xr:uid="{66AF582E-8CE1-498A-A00E-69B5FD20FCBF}"/>
    <cellStyle name="Comma 4 6 3 3 3 2" xfId="20461" xr:uid="{4D2B8706-CFE3-4C51-945E-F80005745535}"/>
    <cellStyle name="Comma 4 6 3 3 3 2 2" xfId="45037" xr:uid="{A432A0D6-0D01-4413-8FFB-5F8D6C190442}"/>
    <cellStyle name="Comma 4 6 3 3 3 3" xfId="32749" xr:uid="{4DA71BFE-9DE9-4133-94BD-18CAF4085498}"/>
    <cellStyle name="Comma 4 6 3 3 4" xfId="14317" xr:uid="{F86252C9-669D-45C4-A1DD-3FA54C65073B}"/>
    <cellStyle name="Comma 4 6 3 3 4 2" xfId="38893" xr:uid="{B6B808F4-3D89-432F-BF68-78DEAA9C9E88}"/>
    <cellStyle name="Comma 4 6 3 3 5" xfId="26605" xr:uid="{0F1C5B55-B458-4D9A-99F1-E80080CEC33A}"/>
    <cellStyle name="Comma 4 6 3 4" xfId="3565" xr:uid="{1CCF8ED2-1BFA-479D-B4A6-57174D8EB7A9}"/>
    <cellStyle name="Comma 4 6 3 4 2" xfId="9709" xr:uid="{FC493E7E-A2A0-46F5-A02F-44FC1EE2D787}"/>
    <cellStyle name="Comma 4 6 3 4 2 2" xfId="21997" xr:uid="{8C0EE481-8604-4520-84E3-881B2703D1BC}"/>
    <cellStyle name="Comma 4 6 3 4 2 2 2" xfId="46573" xr:uid="{9426CCB9-06E9-43AF-BB03-348F015D1C41}"/>
    <cellStyle name="Comma 4 6 3 4 2 3" xfId="34285" xr:uid="{48FFDFD9-B983-4F52-9C16-AFB3EBEA54CB}"/>
    <cellStyle name="Comma 4 6 3 4 3" xfId="15853" xr:uid="{206D8592-AEB6-470D-AD05-1ABED2E0CACA}"/>
    <cellStyle name="Comma 4 6 3 4 3 2" xfId="40429" xr:uid="{358252B0-A95B-4D66-AB0C-B76E4E0EBC85}"/>
    <cellStyle name="Comma 4 6 3 4 4" xfId="28141" xr:uid="{D0FF22A5-993F-4368-BE0E-29A5EE1AD8A8}"/>
    <cellStyle name="Comma 4 6 3 5" xfId="6637" xr:uid="{DAB3BEB6-BB94-44DF-8342-DCEAB9F3B4DB}"/>
    <cellStyle name="Comma 4 6 3 5 2" xfId="18925" xr:uid="{D4390B48-1C55-4C10-8B5D-3DA313320E7B}"/>
    <cellStyle name="Comma 4 6 3 5 2 2" xfId="43501" xr:uid="{A66EE4E0-E932-4066-A7DC-171E7101CB91}"/>
    <cellStyle name="Comma 4 6 3 5 3" xfId="31213" xr:uid="{BC8AD5AF-E230-43FF-8CA0-22F5F894FDC1}"/>
    <cellStyle name="Comma 4 6 3 6" xfId="12781" xr:uid="{14FE9F59-368B-4488-B8FF-774B9E526210}"/>
    <cellStyle name="Comma 4 6 3 6 2" xfId="37357" xr:uid="{80266D4E-2F3F-4483-93BF-94873F329455}"/>
    <cellStyle name="Comma 4 6 3 7" xfId="25069" xr:uid="{D9192C2B-97ED-4CFD-A35A-1264E36BE77F}"/>
    <cellStyle name="Comma 4 6 4" xfId="877" xr:uid="{042D165D-5094-4000-9622-125F33E7BA3F}"/>
    <cellStyle name="Comma 4 6 4 2" xfId="2413" xr:uid="{09BDF410-40BF-4B3A-9FE6-0E5C1E22CE8D}"/>
    <cellStyle name="Comma 4 6 4 2 2" xfId="5485" xr:uid="{2989D56F-590A-4920-9B1A-78CE59B7465D}"/>
    <cellStyle name="Comma 4 6 4 2 2 2" xfId="11629" xr:uid="{A1FB0168-D4F4-4FF4-AFFF-2ED0030B0861}"/>
    <cellStyle name="Comma 4 6 4 2 2 2 2" xfId="23917" xr:uid="{947CEC05-39E1-4F28-9269-C29B58AC5D84}"/>
    <cellStyle name="Comma 4 6 4 2 2 2 2 2" xfId="48493" xr:uid="{E4697AFE-1506-44AE-ABF9-51AC21896CA6}"/>
    <cellStyle name="Comma 4 6 4 2 2 2 3" xfId="36205" xr:uid="{E0D33486-4716-4738-92D0-4EBD4808F241}"/>
    <cellStyle name="Comma 4 6 4 2 2 3" xfId="17773" xr:uid="{F61F774B-4BA3-4929-8503-D2829DE41327}"/>
    <cellStyle name="Comma 4 6 4 2 2 3 2" xfId="42349" xr:uid="{7C6CBEFA-0783-4435-BBC2-04147CDF5E4E}"/>
    <cellStyle name="Comma 4 6 4 2 2 4" xfId="30061" xr:uid="{5F53C1B4-3BC6-4D2F-9C38-4B3672D35B90}"/>
    <cellStyle name="Comma 4 6 4 2 3" xfId="8557" xr:uid="{F667A346-FD28-445E-812A-9E0B73641286}"/>
    <cellStyle name="Comma 4 6 4 2 3 2" xfId="20845" xr:uid="{0366487F-7FDD-4C57-B489-8047E84701B2}"/>
    <cellStyle name="Comma 4 6 4 2 3 2 2" xfId="45421" xr:uid="{676421D7-F002-4384-92B9-4ACE5D38D66C}"/>
    <cellStyle name="Comma 4 6 4 2 3 3" xfId="33133" xr:uid="{05E0A2B8-43FE-4E96-89C0-78562E86EC8A}"/>
    <cellStyle name="Comma 4 6 4 2 4" xfId="14701" xr:uid="{CA601B7B-D1FC-4AF8-885A-D2C540191F47}"/>
    <cellStyle name="Comma 4 6 4 2 4 2" xfId="39277" xr:uid="{F44C069B-4D46-4EA6-8CF6-B0F5B51CF7B8}"/>
    <cellStyle name="Comma 4 6 4 2 5" xfId="26989" xr:uid="{17541824-43A5-46FA-9903-4F6DD40E21F6}"/>
    <cellStyle name="Comma 4 6 4 3" xfId="3949" xr:uid="{B248EF0A-1AF5-467A-9F78-08DA95797EBB}"/>
    <cellStyle name="Comma 4 6 4 3 2" xfId="10093" xr:uid="{0925D641-6B33-417F-8CBE-498B5CC828B2}"/>
    <cellStyle name="Comma 4 6 4 3 2 2" xfId="22381" xr:uid="{73092227-CE51-4CF1-8398-7419EDF0F37B}"/>
    <cellStyle name="Comma 4 6 4 3 2 2 2" xfId="46957" xr:uid="{46D590AD-B280-44A2-B396-4448C4E8E1AD}"/>
    <cellStyle name="Comma 4 6 4 3 2 3" xfId="34669" xr:uid="{BFC4399C-7C18-4C2F-9513-4690662399D0}"/>
    <cellStyle name="Comma 4 6 4 3 3" xfId="16237" xr:uid="{AA3BCF5B-E9E2-4144-A37C-5291F761C9B9}"/>
    <cellStyle name="Comma 4 6 4 3 3 2" xfId="40813" xr:uid="{B8BC7571-7C93-4AC7-BF1A-94AA1CF17D32}"/>
    <cellStyle name="Comma 4 6 4 3 4" xfId="28525" xr:uid="{6053D29B-895C-49C9-91D9-6450FBD04450}"/>
    <cellStyle name="Comma 4 6 4 4" xfId="7021" xr:uid="{5B36BE0E-2530-4D91-86D4-DDCD7D0FE523}"/>
    <cellStyle name="Comma 4 6 4 4 2" xfId="19309" xr:uid="{FF904A63-009E-47B0-8F6B-C63DCE851358}"/>
    <cellStyle name="Comma 4 6 4 4 2 2" xfId="43885" xr:uid="{7BE4E61F-0A29-46C6-AD6E-F3944CE9586C}"/>
    <cellStyle name="Comma 4 6 4 4 3" xfId="31597" xr:uid="{DD235756-8278-43A2-A66D-0EBF5B2AD6D3}"/>
    <cellStyle name="Comma 4 6 4 5" xfId="13165" xr:uid="{1DF09E08-E4A3-43A6-8CDD-BC20A385A306}"/>
    <cellStyle name="Comma 4 6 4 5 2" xfId="37741" xr:uid="{F79CE602-00DB-4059-919D-11E0C947DE48}"/>
    <cellStyle name="Comma 4 6 4 6" xfId="25453" xr:uid="{F4D9721A-E944-42B3-98FF-8CDDECBE6B9E}"/>
    <cellStyle name="Comma 4 6 5" xfId="1645" xr:uid="{ABFA382C-E29B-4816-990B-B512FA55A4E8}"/>
    <cellStyle name="Comma 4 6 5 2" xfId="4717" xr:uid="{017CF45B-446A-41ED-BFA2-8463F327813E}"/>
    <cellStyle name="Comma 4 6 5 2 2" xfId="10861" xr:uid="{95A09B99-14C0-4F62-A0D1-496E3E5FCDAD}"/>
    <cellStyle name="Comma 4 6 5 2 2 2" xfId="23149" xr:uid="{6A9BD2F5-A8F1-40D3-BF0C-57BDA4872BDB}"/>
    <cellStyle name="Comma 4 6 5 2 2 2 2" xfId="47725" xr:uid="{12D807C5-EC51-455F-B181-C25AEABEAB9F}"/>
    <cellStyle name="Comma 4 6 5 2 2 3" xfId="35437" xr:uid="{E778624C-D87D-4044-A351-FC631501A35A}"/>
    <cellStyle name="Comma 4 6 5 2 3" xfId="17005" xr:uid="{574C21FF-4649-40A4-9125-21A67063CB8B}"/>
    <cellStyle name="Comma 4 6 5 2 3 2" xfId="41581" xr:uid="{ADD878E4-ECE3-4130-894E-EBCFB0B20EAC}"/>
    <cellStyle name="Comma 4 6 5 2 4" xfId="29293" xr:uid="{F89E0F6D-E8AA-40E7-AD60-8BF2E8095725}"/>
    <cellStyle name="Comma 4 6 5 3" xfId="7789" xr:uid="{ABB64011-2EDD-4580-B55A-8B5FA4B7FFB3}"/>
    <cellStyle name="Comma 4 6 5 3 2" xfId="20077" xr:uid="{FD51F230-38A7-44F9-9CC9-919A1CEF11D6}"/>
    <cellStyle name="Comma 4 6 5 3 2 2" xfId="44653" xr:uid="{9D372961-E340-4B4C-BB79-CE743E09A95D}"/>
    <cellStyle name="Comma 4 6 5 3 3" xfId="32365" xr:uid="{1F74DCA0-6848-45E9-8854-1B503E6EDCE7}"/>
    <cellStyle name="Comma 4 6 5 4" xfId="13933" xr:uid="{CD795198-1C70-4744-86F9-893AEBC7A31F}"/>
    <cellStyle name="Comma 4 6 5 4 2" xfId="38509" xr:uid="{2E6A9BF1-B1ED-405D-A239-4789F9F15B47}"/>
    <cellStyle name="Comma 4 6 5 5" xfId="26221" xr:uid="{A15653FE-FFE9-404C-AE26-8DFEEA600F90}"/>
    <cellStyle name="Comma 4 6 6" xfId="3181" xr:uid="{B5602C68-F563-413A-AF67-42A0DA0AEEE4}"/>
    <cellStyle name="Comma 4 6 6 2" xfId="9325" xr:uid="{6EC734CF-66A8-414F-87B0-185918FD059C}"/>
    <cellStyle name="Comma 4 6 6 2 2" xfId="21613" xr:uid="{8C15B1B9-CAB6-4A28-8E5B-8CF85C9497A9}"/>
    <cellStyle name="Comma 4 6 6 2 2 2" xfId="46189" xr:uid="{45A81ABE-CF69-4A3C-BC85-0A558C27AE44}"/>
    <cellStyle name="Comma 4 6 6 2 3" xfId="33901" xr:uid="{09529F3F-C636-48AC-96FB-F0DA53BE94AC}"/>
    <cellStyle name="Comma 4 6 6 3" xfId="15469" xr:uid="{C015E7D9-19F2-482E-A88E-2176781006A1}"/>
    <cellStyle name="Comma 4 6 6 3 2" xfId="40045" xr:uid="{F4DF5708-A177-493D-98BD-C60EDD8E12AD}"/>
    <cellStyle name="Comma 4 6 6 4" xfId="27757" xr:uid="{39007D68-22F2-4712-BAFF-4CF4E5F47651}"/>
    <cellStyle name="Comma 4 6 7" xfId="6253" xr:uid="{39E48B8F-9D89-42B1-851A-2FA4829D5B7E}"/>
    <cellStyle name="Comma 4 6 7 2" xfId="18541" xr:uid="{E3B98526-29E4-4554-96BD-14F0A8F419BE}"/>
    <cellStyle name="Comma 4 6 7 2 2" xfId="43117" xr:uid="{97C6EE51-2F52-4CEE-9635-4B0BBBDF3988}"/>
    <cellStyle name="Comma 4 6 7 3" xfId="30829" xr:uid="{E837BBB6-B5BD-42A3-8DFD-DF76C0B7A1CF}"/>
    <cellStyle name="Comma 4 6 8" xfId="12397" xr:uid="{3F7719E1-E4E8-4420-A1D8-AB0ADBAC30D1}"/>
    <cellStyle name="Comma 4 6 8 2" xfId="36973" xr:uid="{25E8FD6D-16E8-40DE-91E9-266A9425D98E}"/>
    <cellStyle name="Comma 4 6 9" xfId="24685" xr:uid="{C3BF1B0A-469D-4BBD-964B-D83AB9CD21B5}"/>
    <cellStyle name="Comma 4 7" xfId="205" xr:uid="{97EC560B-5121-413D-9679-F1EEA6868072}"/>
    <cellStyle name="Comma 4 7 2" xfId="589" xr:uid="{06CBD024-CA87-4BBD-9C04-8BC0C0A893C8}"/>
    <cellStyle name="Comma 4 7 2 2" xfId="1357" xr:uid="{407C4A47-1D53-45E1-9FFE-3AB996A42D84}"/>
    <cellStyle name="Comma 4 7 2 2 2" xfId="2893" xr:uid="{3F78A784-7ACC-46A7-99F7-71E78690FB24}"/>
    <cellStyle name="Comma 4 7 2 2 2 2" xfId="5965" xr:uid="{97286498-1E66-4515-8D1F-243C34CDF6EC}"/>
    <cellStyle name="Comma 4 7 2 2 2 2 2" xfId="12109" xr:uid="{776E760E-F55E-43FC-B28F-DF79F6C6AC14}"/>
    <cellStyle name="Comma 4 7 2 2 2 2 2 2" xfId="24397" xr:uid="{332C2DBE-6081-4DE5-BBBF-8C56DB8B7BC6}"/>
    <cellStyle name="Comma 4 7 2 2 2 2 2 2 2" xfId="48973" xr:uid="{61D0CA46-72AE-4468-99E6-241496D6566B}"/>
    <cellStyle name="Comma 4 7 2 2 2 2 2 3" xfId="36685" xr:uid="{72E3D679-1D7A-4380-997C-B68B560CAF55}"/>
    <cellStyle name="Comma 4 7 2 2 2 2 3" xfId="18253" xr:uid="{CBDA7895-3DD0-4549-96BB-EB0858E61B83}"/>
    <cellStyle name="Comma 4 7 2 2 2 2 3 2" xfId="42829" xr:uid="{75F546CD-96FA-42C3-9A88-A027625A9D67}"/>
    <cellStyle name="Comma 4 7 2 2 2 2 4" xfId="30541" xr:uid="{D413BBAA-CE0F-4C6D-B160-1FF8A72EA29F}"/>
    <cellStyle name="Comma 4 7 2 2 2 3" xfId="9037" xr:uid="{DC9A08B4-EE19-4751-847E-E2D569B8E910}"/>
    <cellStyle name="Comma 4 7 2 2 2 3 2" xfId="21325" xr:uid="{2C603607-D0B4-41DC-A232-81DA2182F0E5}"/>
    <cellStyle name="Comma 4 7 2 2 2 3 2 2" xfId="45901" xr:uid="{23B2A171-2D50-436B-98DD-18412F228413}"/>
    <cellStyle name="Comma 4 7 2 2 2 3 3" xfId="33613" xr:uid="{96B015EB-7C75-4058-99BB-888B8D19C03A}"/>
    <cellStyle name="Comma 4 7 2 2 2 4" xfId="15181" xr:uid="{080F65D6-2A55-4EAA-BD55-AF4D75A8635E}"/>
    <cellStyle name="Comma 4 7 2 2 2 4 2" xfId="39757" xr:uid="{640D2570-6998-453E-B6E1-B8696983B0AC}"/>
    <cellStyle name="Comma 4 7 2 2 2 5" xfId="27469" xr:uid="{BB857414-CF00-46FB-8B00-9BB41ADE682F}"/>
    <cellStyle name="Comma 4 7 2 2 3" xfId="4429" xr:uid="{F4E384B2-E302-4441-9C09-4D5378D0E6C8}"/>
    <cellStyle name="Comma 4 7 2 2 3 2" xfId="10573" xr:uid="{DBF976C8-9003-43EE-95F6-D6E857BE3598}"/>
    <cellStyle name="Comma 4 7 2 2 3 2 2" xfId="22861" xr:uid="{9CEEA670-DCED-4DFA-B1C3-E23C5AA08C49}"/>
    <cellStyle name="Comma 4 7 2 2 3 2 2 2" xfId="47437" xr:uid="{CCF8804F-E295-4AA7-B7C7-2126248DE091}"/>
    <cellStyle name="Comma 4 7 2 2 3 2 3" xfId="35149" xr:uid="{1CE7CE61-1456-4DC9-A086-497F34DECA04}"/>
    <cellStyle name="Comma 4 7 2 2 3 3" xfId="16717" xr:uid="{CA9978A0-6223-4651-BA3B-246821E4F60E}"/>
    <cellStyle name="Comma 4 7 2 2 3 3 2" xfId="41293" xr:uid="{63433760-1FEA-4D0F-8804-17BDCC23A8D9}"/>
    <cellStyle name="Comma 4 7 2 2 3 4" xfId="29005" xr:uid="{3B18D3FA-8FD6-44D1-8121-7F688CC0E130}"/>
    <cellStyle name="Comma 4 7 2 2 4" xfId="7501" xr:uid="{8F4AE2CB-31D3-4BEF-81BB-28B45CC5D897}"/>
    <cellStyle name="Comma 4 7 2 2 4 2" xfId="19789" xr:uid="{582885C7-5C25-4FA3-854C-C429D3482CCE}"/>
    <cellStyle name="Comma 4 7 2 2 4 2 2" xfId="44365" xr:uid="{8262AF7C-A36D-4D69-9C28-B58140ACB6C1}"/>
    <cellStyle name="Comma 4 7 2 2 4 3" xfId="32077" xr:uid="{90ED0EAA-C467-487B-A7FB-E58F63F8F1AD}"/>
    <cellStyle name="Comma 4 7 2 2 5" xfId="13645" xr:uid="{5C72A43B-C450-47A7-B059-9C6B128CDFB7}"/>
    <cellStyle name="Comma 4 7 2 2 5 2" xfId="38221" xr:uid="{E60D5724-ABC4-42E7-A7A0-69BF49F3F138}"/>
    <cellStyle name="Comma 4 7 2 2 6" xfId="25933" xr:uid="{EAF1ACD5-A27F-4620-A737-7E32142E2B53}"/>
    <cellStyle name="Comma 4 7 2 3" xfId="2125" xr:uid="{37AA3A39-2100-4D9A-B4F0-31A50D43CF83}"/>
    <cellStyle name="Comma 4 7 2 3 2" xfId="5197" xr:uid="{45382210-332D-4CE2-B962-4ED008760F71}"/>
    <cellStyle name="Comma 4 7 2 3 2 2" xfId="11341" xr:uid="{14789A59-34FE-43AB-95A3-50899770EF78}"/>
    <cellStyle name="Comma 4 7 2 3 2 2 2" xfId="23629" xr:uid="{1F419524-3D0A-489B-AA50-34D87DEC03B5}"/>
    <cellStyle name="Comma 4 7 2 3 2 2 2 2" xfId="48205" xr:uid="{B1E336D3-E324-4A02-96E2-6CB79A09EECA}"/>
    <cellStyle name="Comma 4 7 2 3 2 2 3" xfId="35917" xr:uid="{4042B38D-71BD-4C05-8B8A-A61D8C4ED552}"/>
    <cellStyle name="Comma 4 7 2 3 2 3" xfId="17485" xr:uid="{991F4D09-53A9-47D6-A73C-592D6F5D14D6}"/>
    <cellStyle name="Comma 4 7 2 3 2 3 2" xfId="42061" xr:uid="{D8766435-AD69-458B-829D-F7F198A344B2}"/>
    <cellStyle name="Comma 4 7 2 3 2 4" xfId="29773" xr:uid="{4B105F4E-2EB0-49A1-AAC5-074280D42F9C}"/>
    <cellStyle name="Comma 4 7 2 3 3" xfId="8269" xr:uid="{A0B1CE9F-5461-4B26-A1A0-0CD08912825B}"/>
    <cellStyle name="Comma 4 7 2 3 3 2" xfId="20557" xr:uid="{E8BCEAD0-CD2C-46D5-905A-8270D25616A8}"/>
    <cellStyle name="Comma 4 7 2 3 3 2 2" xfId="45133" xr:uid="{95C6C3D7-5313-487B-944F-FCE5883AD6CF}"/>
    <cellStyle name="Comma 4 7 2 3 3 3" xfId="32845" xr:uid="{4BA325BF-4536-403B-B846-54F04FF1402E}"/>
    <cellStyle name="Comma 4 7 2 3 4" xfId="14413" xr:uid="{AFF24D6F-096C-407D-BF71-CFC7B43724F1}"/>
    <cellStyle name="Comma 4 7 2 3 4 2" xfId="38989" xr:uid="{FD3A23AC-A14C-4A65-978D-6582C260BE17}"/>
    <cellStyle name="Comma 4 7 2 3 5" xfId="26701" xr:uid="{B3F4A581-1FDD-4973-B039-71F82B082CB1}"/>
    <cellStyle name="Comma 4 7 2 4" xfId="3661" xr:uid="{229E39F6-AE9D-40D7-B8B0-F675FFBCD316}"/>
    <cellStyle name="Comma 4 7 2 4 2" xfId="9805" xr:uid="{EFC0C1D3-E617-4C19-8026-308FD079D34B}"/>
    <cellStyle name="Comma 4 7 2 4 2 2" xfId="22093" xr:uid="{84B70B9E-01AA-4D7D-A044-1B69F532CD06}"/>
    <cellStyle name="Comma 4 7 2 4 2 2 2" xfId="46669" xr:uid="{6011E4E4-1B2E-4078-93E1-800B41FFD579}"/>
    <cellStyle name="Comma 4 7 2 4 2 3" xfId="34381" xr:uid="{D7ECFF0F-A04E-4906-8067-2E8C30116816}"/>
    <cellStyle name="Comma 4 7 2 4 3" xfId="15949" xr:uid="{7DF1E49D-9451-4B52-BD2B-59125E23A540}"/>
    <cellStyle name="Comma 4 7 2 4 3 2" xfId="40525" xr:uid="{30D60069-8255-48D2-9993-4AE728C4219C}"/>
    <cellStyle name="Comma 4 7 2 4 4" xfId="28237" xr:uid="{9E05E29F-8F0C-4F1C-870F-267CDC4D8209}"/>
    <cellStyle name="Comma 4 7 2 5" xfId="6733" xr:uid="{4753BD22-5AD4-4BF2-B146-A6B088201984}"/>
    <cellStyle name="Comma 4 7 2 5 2" xfId="19021" xr:uid="{50696928-A7F7-4C71-8008-6752BB5F45A5}"/>
    <cellStyle name="Comma 4 7 2 5 2 2" xfId="43597" xr:uid="{12B9227C-E095-4A36-8D90-88FF498FE999}"/>
    <cellStyle name="Comma 4 7 2 5 3" xfId="31309" xr:uid="{9554BD41-3CD8-403A-86DA-DAB6F80B6FA4}"/>
    <cellStyle name="Comma 4 7 2 6" xfId="12877" xr:uid="{4E7FF86D-91B4-4E5E-BEE1-5FA528DB8097}"/>
    <cellStyle name="Comma 4 7 2 6 2" xfId="37453" xr:uid="{A839E106-74CB-48F7-A099-E3F95BB19185}"/>
    <cellStyle name="Comma 4 7 2 7" xfId="25165" xr:uid="{E9DD6946-2789-4A10-8D58-5981311E986C}"/>
    <cellStyle name="Comma 4 7 3" xfId="973" xr:uid="{BB9F5DB5-8FEA-411E-8E0C-1A350CB42675}"/>
    <cellStyle name="Comma 4 7 3 2" xfId="2509" xr:uid="{47B7D633-5B8A-4C85-BC93-51847F2F18AD}"/>
    <cellStyle name="Comma 4 7 3 2 2" xfId="5581" xr:uid="{8A358EEC-FCD9-47EA-9E85-94F11EDA433C}"/>
    <cellStyle name="Comma 4 7 3 2 2 2" xfId="11725" xr:uid="{DA7B787F-1AF3-4A3F-AC4C-E1B480C1FEBE}"/>
    <cellStyle name="Comma 4 7 3 2 2 2 2" xfId="24013" xr:uid="{FFF532FE-26CB-45DC-AABA-18FBA17B34B7}"/>
    <cellStyle name="Comma 4 7 3 2 2 2 2 2" xfId="48589" xr:uid="{E65C4748-515E-42D4-B7D6-CCF43B3A5922}"/>
    <cellStyle name="Comma 4 7 3 2 2 2 3" xfId="36301" xr:uid="{98F13F11-877E-41E4-967E-73F3E50ABB76}"/>
    <cellStyle name="Comma 4 7 3 2 2 3" xfId="17869" xr:uid="{36E699B9-9E0E-44DB-B963-C85A0DE0A2BE}"/>
    <cellStyle name="Comma 4 7 3 2 2 3 2" xfId="42445" xr:uid="{59812BFE-4A3F-4A49-B412-775A0D58B608}"/>
    <cellStyle name="Comma 4 7 3 2 2 4" xfId="30157" xr:uid="{C81FCA41-CADF-4D1E-94CD-540222CB6415}"/>
    <cellStyle name="Comma 4 7 3 2 3" xfId="8653" xr:uid="{58DFBC6D-0138-4214-B6B4-DE0C5B031E6D}"/>
    <cellStyle name="Comma 4 7 3 2 3 2" xfId="20941" xr:uid="{6F3BA6B9-3C8D-4FF5-97FF-8767F63344A2}"/>
    <cellStyle name="Comma 4 7 3 2 3 2 2" xfId="45517" xr:uid="{DBC25166-3D3A-4A8E-B67F-0AA4CD466308}"/>
    <cellStyle name="Comma 4 7 3 2 3 3" xfId="33229" xr:uid="{BF01F0E7-5CC4-42AB-AADB-DA7A63F21F6C}"/>
    <cellStyle name="Comma 4 7 3 2 4" xfId="14797" xr:uid="{C7A63B18-087F-421B-8CE0-C830DA2157A6}"/>
    <cellStyle name="Comma 4 7 3 2 4 2" xfId="39373" xr:uid="{9E0A64D5-9646-4731-A5D4-1CEBBFF571F5}"/>
    <cellStyle name="Comma 4 7 3 2 5" xfId="27085" xr:uid="{B3CAACCC-482A-4765-8A16-426C4B9036D8}"/>
    <cellStyle name="Comma 4 7 3 3" xfId="4045" xr:uid="{E513473E-C985-4F62-B826-DFD20BF7FB64}"/>
    <cellStyle name="Comma 4 7 3 3 2" xfId="10189" xr:uid="{AF5D68E7-7B2B-4140-A282-A608F68C7C8C}"/>
    <cellStyle name="Comma 4 7 3 3 2 2" xfId="22477" xr:uid="{87700DBC-611A-4083-8947-BA3FDC8BF238}"/>
    <cellStyle name="Comma 4 7 3 3 2 2 2" xfId="47053" xr:uid="{2561695F-6D40-4169-BB68-DDB69D8A6DBC}"/>
    <cellStyle name="Comma 4 7 3 3 2 3" xfId="34765" xr:uid="{9A8D80A8-DF12-4EFB-8633-E2A17EFFDAEF}"/>
    <cellStyle name="Comma 4 7 3 3 3" xfId="16333" xr:uid="{0EF54F2A-1818-418B-A325-DB3F53AF209B}"/>
    <cellStyle name="Comma 4 7 3 3 3 2" xfId="40909" xr:uid="{747736CA-481E-4084-9C43-714D80AAAB04}"/>
    <cellStyle name="Comma 4 7 3 3 4" xfId="28621" xr:uid="{5B35A50D-41E7-4278-8F9A-EF4EB62BD4A2}"/>
    <cellStyle name="Comma 4 7 3 4" xfId="7117" xr:uid="{F0C7F0BE-08FC-4054-AFB8-7708623EDAD0}"/>
    <cellStyle name="Comma 4 7 3 4 2" xfId="19405" xr:uid="{D636E1D5-1166-49B7-806E-0B9BA860413B}"/>
    <cellStyle name="Comma 4 7 3 4 2 2" xfId="43981" xr:uid="{6C51C62A-4941-49E9-B36B-7A3AD2EBDA3F}"/>
    <cellStyle name="Comma 4 7 3 4 3" xfId="31693" xr:uid="{6ABC5FB6-4733-403A-ABBF-E156A02C9E3D}"/>
    <cellStyle name="Comma 4 7 3 5" xfId="13261" xr:uid="{6C3C1172-9163-458C-B060-5466B20338D4}"/>
    <cellStyle name="Comma 4 7 3 5 2" xfId="37837" xr:uid="{C76B76CD-8EC4-4187-85A4-BA116F27464A}"/>
    <cellStyle name="Comma 4 7 3 6" xfId="25549" xr:uid="{24AD9582-C893-4FCE-8226-11E6F6369291}"/>
    <cellStyle name="Comma 4 7 4" xfId="1741" xr:uid="{EA838778-1A4A-4445-8544-104826254B42}"/>
    <cellStyle name="Comma 4 7 4 2" xfId="4813" xr:uid="{885EAC95-3F1E-4B0C-82E4-FD32F6AD2769}"/>
    <cellStyle name="Comma 4 7 4 2 2" xfId="10957" xr:uid="{C7ED990D-5E2E-425B-85D5-E545BBBB03FB}"/>
    <cellStyle name="Comma 4 7 4 2 2 2" xfId="23245" xr:uid="{ED5A54D2-E740-4253-9CD7-44E3E611723D}"/>
    <cellStyle name="Comma 4 7 4 2 2 2 2" xfId="47821" xr:uid="{1416F271-B505-4CD6-A705-DF7B4EAF2478}"/>
    <cellStyle name="Comma 4 7 4 2 2 3" xfId="35533" xr:uid="{E0870DAB-5C93-4DDA-8FDC-BAC93639F09A}"/>
    <cellStyle name="Comma 4 7 4 2 3" xfId="17101" xr:uid="{8AC3BC7B-0EDC-40AF-80AD-99444BF99739}"/>
    <cellStyle name="Comma 4 7 4 2 3 2" xfId="41677" xr:uid="{6FAAA1E6-9CD9-4155-A017-A25EBF5C65A3}"/>
    <cellStyle name="Comma 4 7 4 2 4" xfId="29389" xr:uid="{6E44CBB1-FF6A-4644-B64A-9B5EABFB0AA5}"/>
    <cellStyle name="Comma 4 7 4 3" xfId="7885" xr:uid="{1C3F8454-0540-44C8-8CA2-01723D2B877F}"/>
    <cellStyle name="Comma 4 7 4 3 2" xfId="20173" xr:uid="{3737F7C3-490F-48E0-9C99-807C68F41E00}"/>
    <cellStyle name="Comma 4 7 4 3 2 2" xfId="44749" xr:uid="{D9673A1A-00AD-4346-BAB9-7D191F17033C}"/>
    <cellStyle name="Comma 4 7 4 3 3" xfId="32461" xr:uid="{FD60BA78-173F-40CA-A0C8-DF7A6CAC892B}"/>
    <cellStyle name="Comma 4 7 4 4" xfId="14029" xr:uid="{2A556245-39E4-4960-92FF-FE5FC0600E8F}"/>
    <cellStyle name="Comma 4 7 4 4 2" xfId="38605" xr:uid="{B13D0BDD-9040-4D91-A8D8-5C49DE225DDE}"/>
    <cellStyle name="Comma 4 7 4 5" xfId="26317" xr:uid="{CB271DAB-1CAA-4975-B2F9-A18D96BCF302}"/>
    <cellStyle name="Comma 4 7 5" xfId="3277" xr:uid="{C43D0F79-1D1E-42AF-B97A-D1E5A7D07336}"/>
    <cellStyle name="Comma 4 7 5 2" xfId="9421" xr:uid="{20AC6ACA-633B-48CB-B8E6-BB1DBB2FFD0F}"/>
    <cellStyle name="Comma 4 7 5 2 2" xfId="21709" xr:uid="{FD5D9FCD-7AAE-474B-90F7-7AD9E55F5E72}"/>
    <cellStyle name="Comma 4 7 5 2 2 2" xfId="46285" xr:uid="{C644EF7F-87D9-441C-901D-499B5D73ECC6}"/>
    <cellStyle name="Comma 4 7 5 2 3" xfId="33997" xr:uid="{E509AA57-FC3A-464D-A3E4-80506BD03317}"/>
    <cellStyle name="Comma 4 7 5 3" xfId="15565" xr:uid="{AA63FC3B-4008-4ACA-AF9C-D1F79F9ADB7E}"/>
    <cellStyle name="Comma 4 7 5 3 2" xfId="40141" xr:uid="{D80028E4-B062-43CE-876E-5B0C3725DA5A}"/>
    <cellStyle name="Comma 4 7 5 4" xfId="27853" xr:uid="{DBE8426F-8C74-440B-BCAB-0A5A1D665197}"/>
    <cellStyle name="Comma 4 7 6" xfId="6349" xr:uid="{6F55C07A-A8CE-43ED-91E7-10F8FDB4C648}"/>
    <cellStyle name="Comma 4 7 6 2" xfId="18637" xr:uid="{9C61DB8C-BA63-4677-A948-C0AFF192AAF6}"/>
    <cellStyle name="Comma 4 7 6 2 2" xfId="43213" xr:uid="{24096B79-9357-4E16-B677-C92756F5793D}"/>
    <cellStyle name="Comma 4 7 6 3" xfId="30925" xr:uid="{E09C111E-034B-497C-81D5-B920FF46FBD9}"/>
    <cellStyle name="Comma 4 7 7" xfId="12493" xr:uid="{2D4D715A-FAA9-45FF-B999-0D875EFCA37C}"/>
    <cellStyle name="Comma 4 7 7 2" xfId="37069" xr:uid="{25903D81-B2A1-4B28-8353-7AEE4684620B}"/>
    <cellStyle name="Comma 4 7 8" xfId="24781" xr:uid="{8D045490-0DBC-47DA-A6DB-794566053F2C}"/>
    <cellStyle name="Comma 4 8" xfId="397" xr:uid="{E005E13F-1FC9-4655-A260-C9CABAAC996A}"/>
    <cellStyle name="Comma 4 8 2" xfId="1165" xr:uid="{3D7C9B15-A206-43C2-8909-67161164F065}"/>
    <cellStyle name="Comma 4 8 2 2" xfId="2701" xr:uid="{F56EC3D5-C485-434B-9A9B-C2F290FF1F37}"/>
    <cellStyle name="Comma 4 8 2 2 2" xfId="5773" xr:uid="{3E281BA3-462F-468F-91DB-4F0B206708C3}"/>
    <cellStyle name="Comma 4 8 2 2 2 2" xfId="11917" xr:uid="{FF040B84-9958-49DB-A0EF-AA0026AED698}"/>
    <cellStyle name="Comma 4 8 2 2 2 2 2" xfId="24205" xr:uid="{B0276E5C-3F72-4A6F-9A1E-F6FFAA325231}"/>
    <cellStyle name="Comma 4 8 2 2 2 2 2 2" xfId="48781" xr:uid="{FB034D1A-7908-45EA-BAA8-7946528E0202}"/>
    <cellStyle name="Comma 4 8 2 2 2 2 3" xfId="36493" xr:uid="{C64343C4-D099-4768-B452-07C0B2E5083C}"/>
    <cellStyle name="Comma 4 8 2 2 2 3" xfId="18061" xr:uid="{63FFAB27-7179-4C19-9BF5-196C948E160F}"/>
    <cellStyle name="Comma 4 8 2 2 2 3 2" xfId="42637" xr:uid="{3467FC6D-8687-4135-A08C-A67D76862A39}"/>
    <cellStyle name="Comma 4 8 2 2 2 4" xfId="30349" xr:uid="{8D863E69-4247-4734-8940-B3FEB367E5B7}"/>
    <cellStyle name="Comma 4 8 2 2 3" xfId="8845" xr:uid="{C2753B9B-7D1B-43F4-B061-5EA6C5D485C9}"/>
    <cellStyle name="Comma 4 8 2 2 3 2" xfId="21133" xr:uid="{09019298-BAF3-4858-B0C7-6FEE504A19A2}"/>
    <cellStyle name="Comma 4 8 2 2 3 2 2" xfId="45709" xr:uid="{1CF77C57-644D-4E6F-A9BE-339E978A91B7}"/>
    <cellStyle name="Comma 4 8 2 2 3 3" xfId="33421" xr:uid="{86403022-8FF0-49EF-A953-CB73EC850672}"/>
    <cellStyle name="Comma 4 8 2 2 4" xfId="14989" xr:uid="{79987472-EA3E-43F3-8826-75108CD1A8E0}"/>
    <cellStyle name="Comma 4 8 2 2 4 2" xfId="39565" xr:uid="{2DE403A8-36AF-4C5C-8088-BC01ECC2B8CC}"/>
    <cellStyle name="Comma 4 8 2 2 5" xfId="27277" xr:uid="{CC4BA4B7-9034-4817-AD50-F2B48A41DF03}"/>
    <cellStyle name="Comma 4 8 2 3" xfId="4237" xr:uid="{4E0F24E0-8636-4571-847E-56EC44079532}"/>
    <cellStyle name="Comma 4 8 2 3 2" xfId="10381" xr:uid="{06F0B166-A179-4E4C-BFF2-519476F4597F}"/>
    <cellStyle name="Comma 4 8 2 3 2 2" xfId="22669" xr:uid="{95DA33DE-4192-4BCC-B80E-EB302035AC84}"/>
    <cellStyle name="Comma 4 8 2 3 2 2 2" xfId="47245" xr:uid="{BDD6645A-6826-4854-BE3D-BE9DB1716099}"/>
    <cellStyle name="Comma 4 8 2 3 2 3" xfId="34957" xr:uid="{953F08A6-D455-454E-9114-5AEC1E586331}"/>
    <cellStyle name="Comma 4 8 2 3 3" xfId="16525" xr:uid="{AA73D552-BE69-4196-824A-D13ABD194175}"/>
    <cellStyle name="Comma 4 8 2 3 3 2" xfId="41101" xr:uid="{67FA2EF0-52B2-4977-BBB8-70687D351C16}"/>
    <cellStyle name="Comma 4 8 2 3 4" xfId="28813" xr:uid="{22EB07E9-B4E0-4D50-A536-545AAE1BAA70}"/>
    <cellStyle name="Comma 4 8 2 4" xfId="7309" xr:uid="{70D6FB60-C9CA-4645-B6A4-DE69B257AC8F}"/>
    <cellStyle name="Comma 4 8 2 4 2" xfId="19597" xr:uid="{DEFD56C8-CA46-4658-9C73-8BF764F81B45}"/>
    <cellStyle name="Comma 4 8 2 4 2 2" xfId="44173" xr:uid="{C0BCD52D-720C-43A1-8A6D-CCB008FEA88A}"/>
    <cellStyle name="Comma 4 8 2 4 3" xfId="31885" xr:uid="{39B69202-A60B-43B9-8B64-4D245B576EC4}"/>
    <cellStyle name="Comma 4 8 2 5" xfId="13453" xr:uid="{82954804-60F9-409A-BE21-7F7DA1D32580}"/>
    <cellStyle name="Comma 4 8 2 5 2" xfId="38029" xr:uid="{B7CDA0F1-FDD7-4CC1-A15C-75DC58DD3EB9}"/>
    <cellStyle name="Comma 4 8 2 6" xfId="25741" xr:uid="{B69B6BDE-EF49-4DD4-850A-AF0C8ADA1B38}"/>
    <cellStyle name="Comma 4 8 3" xfId="1933" xr:uid="{6669C439-2910-467B-97E9-4FE3FCBD803C}"/>
    <cellStyle name="Comma 4 8 3 2" xfId="5005" xr:uid="{CD202C8F-6D76-41C8-ABA7-570EF85865A2}"/>
    <cellStyle name="Comma 4 8 3 2 2" xfId="11149" xr:uid="{63829749-BC41-4661-9CEC-764734603E3D}"/>
    <cellStyle name="Comma 4 8 3 2 2 2" xfId="23437" xr:uid="{8C9B67E1-063B-47A4-B363-AE0BF3DB070F}"/>
    <cellStyle name="Comma 4 8 3 2 2 2 2" xfId="48013" xr:uid="{41F82CD5-DDC2-44B6-B754-21BD0DF0B012}"/>
    <cellStyle name="Comma 4 8 3 2 2 3" xfId="35725" xr:uid="{A2F2DDCD-C7D0-43D5-B319-73C467242A9E}"/>
    <cellStyle name="Comma 4 8 3 2 3" xfId="17293" xr:uid="{1257E9ED-7A4D-4929-AA01-277851EFAFFD}"/>
    <cellStyle name="Comma 4 8 3 2 3 2" xfId="41869" xr:uid="{0FC702C4-4740-4257-8037-4CE18CD02B52}"/>
    <cellStyle name="Comma 4 8 3 2 4" xfId="29581" xr:uid="{9E23FB26-6AFD-4B96-8898-B0F7179BF952}"/>
    <cellStyle name="Comma 4 8 3 3" xfId="8077" xr:uid="{ECC38F46-BA6D-41A0-B5B8-7AC48BD53D59}"/>
    <cellStyle name="Comma 4 8 3 3 2" xfId="20365" xr:uid="{84CD1CBA-AE06-425B-8983-68333E078BCD}"/>
    <cellStyle name="Comma 4 8 3 3 2 2" xfId="44941" xr:uid="{381E2EE4-D844-49F3-AF71-2F3C4E3FF206}"/>
    <cellStyle name="Comma 4 8 3 3 3" xfId="32653" xr:uid="{29C7BA47-B9ED-4C7F-98D4-BDAA51BA5DD9}"/>
    <cellStyle name="Comma 4 8 3 4" xfId="14221" xr:uid="{210E1C2F-CC60-4CE9-846B-647407AC173F}"/>
    <cellStyle name="Comma 4 8 3 4 2" xfId="38797" xr:uid="{456C8802-CD22-4527-AC86-EA8D55CD428E}"/>
    <cellStyle name="Comma 4 8 3 5" xfId="26509" xr:uid="{1A434F7C-BA91-41A0-9EA0-189B59DFC798}"/>
    <cellStyle name="Comma 4 8 4" xfId="3469" xr:uid="{D87BAD1E-364B-48B4-A44E-52A617ADB43C}"/>
    <cellStyle name="Comma 4 8 4 2" xfId="9613" xr:uid="{BC310484-7B16-4154-8A99-426ACFF3F79A}"/>
    <cellStyle name="Comma 4 8 4 2 2" xfId="21901" xr:uid="{6509AF01-9798-4945-8A13-90B8BA6E7883}"/>
    <cellStyle name="Comma 4 8 4 2 2 2" xfId="46477" xr:uid="{A1914017-8FE9-466F-9FEA-69F3C526DB36}"/>
    <cellStyle name="Comma 4 8 4 2 3" xfId="34189" xr:uid="{1360D53D-5DF9-4FB7-A09C-9B27C2CDB3BD}"/>
    <cellStyle name="Comma 4 8 4 3" xfId="15757" xr:uid="{9A89EC92-210B-4F34-9C1C-548E7757C13E}"/>
    <cellStyle name="Comma 4 8 4 3 2" xfId="40333" xr:uid="{30FFFA53-5047-4408-884A-CBD1B5924E46}"/>
    <cellStyle name="Comma 4 8 4 4" xfId="28045" xr:uid="{E698A2F4-DF33-4CED-B04A-748A2DC2D5F2}"/>
    <cellStyle name="Comma 4 8 5" xfId="6541" xr:uid="{F1A92B2C-40EB-44FE-9509-32C59FB9DDA1}"/>
    <cellStyle name="Comma 4 8 5 2" xfId="18829" xr:uid="{097B7437-F778-4B64-8822-14D003310123}"/>
    <cellStyle name="Comma 4 8 5 2 2" xfId="43405" xr:uid="{209C39A0-FE16-46F6-946E-19BCFA2D8290}"/>
    <cellStyle name="Comma 4 8 5 3" xfId="31117" xr:uid="{0CD29B8D-445E-4C02-8E66-A13AFB9BAF01}"/>
    <cellStyle name="Comma 4 8 6" xfId="12685" xr:uid="{2CC363CB-D115-4EF8-8363-EF6F56190126}"/>
    <cellStyle name="Comma 4 8 6 2" xfId="37261" xr:uid="{8374439A-F74F-4785-81E0-DFDAB169880F}"/>
    <cellStyle name="Comma 4 8 7" xfId="24973" xr:uid="{A3B272C2-2AC9-478B-B2C6-B80E52596FAE}"/>
    <cellStyle name="Comma 4 9" xfId="781" xr:uid="{0B887164-DCDF-450F-A303-B1701C243323}"/>
    <cellStyle name="Comma 4 9 2" xfId="2317" xr:uid="{139E1E13-D520-447C-933A-C396BB80A646}"/>
    <cellStyle name="Comma 4 9 2 2" xfId="5389" xr:uid="{7D6FC7B4-F53A-4BBA-BCD7-EC4FCACEE517}"/>
    <cellStyle name="Comma 4 9 2 2 2" xfId="11533" xr:uid="{320AEEEE-59DF-48B9-9F1B-872AFED7FFF7}"/>
    <cellStyle name="Comma 4 9 2 2 2 2" xfId="23821" xr:uid="{08077994-F7E7-4FE6-8863-AFA412865785}"/>
    <cellStyle name="Comma 4 9 2 2 2 2 2" xfId="48397" xr:uid="{22E6849B-35BB-4E40-B5E8-E8F558950F01}"/>
    <cellStyle name="Comma 4 9 2 2 2 3" xfId="36109" xr:uid="{7BEB2DA4-ED3A-402A-A8DF-0EA0AE6325E4}"/>
    <cellStyle name="Comma 4 9 2 2 3" xfId="17677" xr:uid="{979BD6D4-1E9B-4843-BDC1-D2734FD6F47A}"/>
    <cellStyle name="Comma 4 9 2 2 3 2" xfId="42253" xr:uid="{C6BD4CBC-9F7D-43C8-ADA6-F901451488A0}"/>
    <cellStyle name="Comma 4 9 2 2 4" xfId="29965" xr:uid="{D2441253-8247-43B7-9186-54564B3F5C8D}"/>
    <cellStyle name="Comma 4 9 2 3" xfId="8461" xr:uid="{EABF9D20-2F02-49F6-AA16-56B4EEE33B58}"/>
    <cellStyle name="Comma 4 9 2 3 2" xfId="20749" xr:uid="{E985EE75-5A7C-4D7A-9437-7CCA38E7AEC9}"/>
    <cellStyle name="Comma 4 9 2 3 2 2" xfId="45325" xr:uid="{3B21CAF5-1876-4326-A2DE-9BEDB16DB53C}"/>
    <cellStyle name="Comma 4 9 2 3 3" xfId="33037" xr:uid="{AF83ADEA-E177-49D4-B3BF-4B159AEC6BF2}"/>
    <cellStyle name="Comma 4 9 2 4" xfId="14605" xr:uid="{EBC0111B-75E6-4DFD-B517-365C5A085A10}"/>
    <cellStyle name="Comma 4 9 2 4 2" xfId="39181" xr:uid="{E9FD704E-A6EF-4B87-8D51-3DB9AC8F898C}"/>
    <cellStyle name="Comma 4 9 2 5" xfId="26893" xr:uid="{0189864E-C3CD-4336-86E5-B13D86A93EF6}"/>
    <cellStyle name="Comma 4 9 3" xfId="3853" xr:uid="{B68CD64F-2922-4240-947E-E1EA080E4532}"/>
    <cellStyle name="Comma 4 9 3 2" xfId="9997" xr:uid="{2544CC92-C15F-4355-BE21-034B17C81878}"/>
    <cellStyle name="Comma 4 9 3 2 2" xfId="22285" xr:uid="{79F164D9-33B8-481C-AA75-6A1784B24E82}"/>
    <cellStyle name="Comma 4 9 3 2 2 2" xfId="46861" xr:uid="{255F6BD8-1D6A-4B12-86F0-DF2505B0CE02}"/>
    <cellStyle name="Comma 4 9 3 2 3" xfId="34573" xr:uid="{FD88F3CC-2578-4180-AB82-1E70957DD797}"/>
    <cellStyle name="Comma 4 9 3 3" xfId="16141" xr:uid="{448112A6-FC80-458C-B896-7645630A1B6B}"/>
    <cellStyle name="Comma 4 9 3 3 2" xfId="40717" xr:uid="{E974B788-6F31-498A-83C4-24DA217173D2}"/>
    <cellStyle name="Comma 4 9 3 4" xfId="28429" xr:uid="{96A87811-23C7-40FD-B495-6E3E9F3B7752}"/>
    <cellStyle name="Comma 4 9 4" xfId="6925" xr:uid="{33475EB4-E460-4752-875E-77D4DDE8831D}"/>
    <cellStyle name="Comma 4 9 4 2" xfId="19213" xr:uid="{F5D2441A-6E1C-4C68-A47E-B3203699D5DB}"/>
    <cellStyle name="Comma 4 9 4 2 2" xfId="43789" xr:uid="{2169F821-885E-48EA-B46E-21724E105722}"/>
    <cellStyle name="Comma 4 9 4 3" xfId="31501" xr:uid="{A77E852E-CA5F-472D-BA32-FCCD86A397D4}"/>
    <cellStyle name="Comma 4 9 5" xfId="13069" xr:uid="{32D56873-A071-4B16-A6C3-59DA0EFDAA93}"/>
    <cellStyle name="Comma 4 9 5 2" xfId="37645" xr:uid="{0CFDB149-FF9B-4D16-97DF-CC57D73304B9}"/>
    <cellStyle name="Comma 4 9 6" xfId="25357" xr:uid="{F0F324D1-556A-48F2-B89E-B542C0EE53A6}"/>
    <cellStyle name="Comma 5" xfId="17" xr:uid="{BAD76507-DF93-4693-8F02-4547B249BC67}"/>
    <cellStyle name="Comma 5 10" xfId="3091" xr:uid="{5FE5BA1A-2042-4FFC-8127-295DC67002E5}"/>
    <cellStyle name="Comma 5 10 2" xfId="9235" xr:uid="{3789BCC3-23DD-48D2-B45F-9C67A016E112}"/>
    <cellStyle name="Comma 5 10 2 2" xfId="21523" xr:uid="{65F81C2B-786A-42E0-AED4-1B5D1231CA53}"/>
    <cellStyle name="Comma 5 10 2 2 2" xfId="46099" xr:uid="{E6F06049-0705-4DCE-BB37-5F98DCDBA99C}"/>
    <cellStyle name="Comma 5 10 2 3" xfId="33811" xr:uid="{D7D1C54E-8595-4306-BDE5-CA7FF6F80780}"/>
    <cellStyle name="Comma 5 10 3" xfId="15379" xr:uid="{9D288168-03F4-47D1-9C21-C35E3115C17C}"/>
    <cellStyle name="Comma 5 10 3 2" xfId="39955" xr:uid="{6030D810-636C-41DE-B8C1-EB0D746321DE}"/>
    <cellStyle name="Comma 5 10 4" xfId="27667" xr:uid="{9E773E84-0569-4154-86E3-338C43FCB679}"/>
    <cellStyle name="Comma 5 11" xfId="6163" xr:uid="{F2EDF19B-7821-4465-AC27-770DD5F3A220}"/>
    <cellStyle name="Comma 5 11 2" xfId="18451" xr:uid="{1FB803DB-C253-416E-81E5-DEFC2685BD3B}"/>
    <cellStyle name="Comma 5 11 2 2" xfId="43027" xr:uid="{EBD6FDE0-F68B-4536-B37C-8C0308AD6109}"/>
    <cellStyle name="Comma 5 11 3" xfId="30739" xr:uid="{BA8577F2-A8A6-422B-A513-5D9EC77B91E0}"/>
    <cellStyle name="Comma 5 12" xfId="12307" xr:uid="{F73B5F3D-17EA-4847-B1B9-73A5974E280B}"/>
    <cellStyle name="Comma 5 12 2" xfId="36883" xr:uid="{8BD9F0B9-33CF-40C2-8891-509A587BEE54}"/>
    <cellStyle name="Comma 5 13" xfId="24595" xr:uid="{4D87B74C-9783-4080-BF5D-80ABBCA02F42}"/>
    <cellStyle name="Comma 5 2" xfId="28" xr:uid="{3CFB7297-6547-46AF-B561-4D07A13FFBD4}"/>
    <cellStyle name="Comma 5 2 10" xfId="6174" xr:uid="{94D15251-71DF-409B-AEA3-959380B4AB51}"/>
    <cellStyle name="Comma 5 2 10 2" xfId="18462" xr:uid="{99555F50-6B71-467C-BCE3-97777400291D}"/>
    <cellStyle name="Comma 5 2 10 2 2" xfId="43038" xr:uid="{2A7A9151-0FD0-4D5E-8559-07442B28C131}"/>
    <cellStyle name="Comma 5 2 10 3" xfId="30750" xr:uid="{83B5C3FD-D3DA-416E-82FD-60643B4651B6}"/>
    <cellStyle name="Comma 5 2 11" xfId="12318" xr:uid="{F20B1ADC-BCA6-49EA-870E-38591972DF54}"/>
    <cellStyle name="Comma 5 2 11 2" xfId="36894" xr:uid="{216177EE-89B3-4088-B0A7-3070EF91AEDA}"/>
    <cellStyle name="Comma 5 2 12" xfId="24606" xr:uid="{4F696E8E-DEE0-4B0A-9E8D-4B291DFA5933}"/>
    <cellStyle name="Comma 5 2 2" xfId="54" xr:uid="{4B0EE9E9-A80D-4CFC-9A3C-A0B6718DDAD0}"/>
    <cellStyle name="Comma 5 2 2 10" xfId="12342" xr:uid="{6604B559-025D-46AE-860F-BAE9EEEFF250}"/>
    <cellStyle name="Comma 5 2 2 10 2" xfId="36918" xr:uid="{16953E37-C2DA-4983-80B9-FBE2DB38EF34}"/>
    <cellStyle name="Comma 5 2 2 11" xfId="24630" xr:uid="{F7B606AA-5C36-48FF-8238-EEBF38649FD9}"/>
    <cellStyle name="Comma 5 2 2 2" xfId="102" xr:uid="{BE936654-B6DD-4E49-A5DB-AFB0B87A7C39}"/>
    <cellStyle name="Comma 5 2 2 2 10" xfId="24678" xr:uid="{62063E9B-7FDB-4381-8103-CA3AE2C0108F}"/>
    <cellStyle name="Comma 5 2 2 2 2" xfId="198" xr:uid="{A90B2102-91D1-4A7B-8C5E-B386C1A04CF8}"/>
    <cellStyle name="Comma 5 2 2 2 2 2" xfId="390" xr:uid="{C83C39F0-7A56-4B0E-BB64-5D6773FDF71E}"/>
    <cellStyle name="Comma 5 2 2 2 2 2 2" xfId="774" xr:uid="{0E313F8F-ACE8-4087-AFAD-7186B5997E79}"/>
    <cellStyle name="Comma 5 2 2 2 2 2 2 2" xfId="1542" xr:uid="{9AB459F5-A8CF-451B-95D9-C80AFF9DCAA0}"/>
    <cellStyle name="Comma 5 2 2 2 2 2 2 2 2" xfId="3078" xr:uid="{67D70AC5-D922-4792-B0BB-99354995869A}"/>
    <cellStyle name="Comma 5 2 2 2 2 2 2 2 2 2" xfId="6150" xr:uid="{EEDD96B8-8FE3-4BBE-9E10-F74D3728418D}"/>
    <cellStyle name="Comma 5 2 2 2 2 2 2 2 2 2 2" xfId="12294" xr:uid="{A8D5CCA8-7C87-402C-9E0F-E0B112C34C63}"/>
    <cellStyle name="Comma 5 2 2 2 2 2 2 2 2 2 2 2" xfId="24582" xr:uid="{E91C5E24-5D98-4073-A9E7-8C513B6F8E50}"/>
    <cellStyle name="Comma 5 2 2 2 2 2 2 2 2 2 2 2 2" xfId="49158" xr:uid="{0CDADE50-A5AA-48B5-ADFF-6C29CCD7F86C}"/>
    <cellStyle name="Comma 5 2 2 2 2 2 2 2 2 2 2 3" xfId="36870" xr:uid="{C8B249FB-196E-4F7F-878A-D8537E6B2C01}"/>
    <cellStyle name="Comma 5 2 2 2 2 2 2 2 2 2 3" xfId="18438" xr:uid="{75CA6B4F-8FE6-426E-B5DF-4A445F7F0878}"/>
    <cellStyle name="Comma 5 2 2 2 2 2 2 2 2 2 3 2" xfId="43014" xr:uid="{B5453F29-F25D-4FBA-B1CC-BF8677AECD97}"/>
    <cellStyle name="Comma 5 2 2 2 2 2 2 2 2 2 4" xfId="30726" xr:uid="{4FEA0D0E-DD63-4EA0-A08A-A53DB4DCD94F}"/>
    <cellStyle name="Comma 5 2 2 2 2 2 2 2 2 3" xfId="9222" xr:uid="{2F95CAFA-4840-4B68-9E75-16641B206D2E}"/>
    <cellStyle name="Comma 5 2 2 2 2 2 2 2 2 3 2" xfId="21510" xr:uid="{32DA2FE9-75AC-4022-BDEF-B07FCC331CE3}"/>
    <cellStyle name="Comma 5 2 2 2 2 2 2 2 2 3 2 2" xfId="46086" xr:uid="{53839373-3682-4663-993D-253751CF0E02}"/>
    <cellStyle name="Comma 5 2 2 2 2 2 2 2 2 3 3" xfId="33798" xr:uid="{3D56EB45-DEF9-414D-94B3-461B8EB92146}"/>
    <cellStyle name="Comma 5 2 2 2 2 2 2 2 2 4" xfId="15366" xr:uid="{FF492D2C-A25B-40BE-82FA-29AFF3F0F5E4}"/>
    <cellStyle name="Comma 5 2 2 2 2 2 2 2 2 4 2" xfId="39942" xr:uid="{404A3DBE-C2A3-457D-A9EA-77D8DCC033FB}"/>
    <cellStyle name="Comma 5 2 2 2 2 2 2 2 2 5" xfId="27654" xr:uid="{FA4704BD-F363-4CAB-93F6-ADD4167ACE84}"/>
    <cellStyle name="Comma 5 2 2 2 2 2 2 2 3" xfId="4614" xr:uid="{2A2328AC-A66E-405F-9296-99232571FADF}"/>
    <cellStyle name="Comma 5 2 2 2 2 2 2 2 3 2" xfId="10758" xr:uid="{896C2C36-723E-44D3-8604-0F2803C619DA}"/>
    <cellStyle name="Comma 5 2 2 2 2 2 2 2 3 2 2" xfId="23046" xr:uid="{DE539496-4FA8-413A-8CA7-799F4A163693}"/>
    <cellStyle name="Comma 5 2 2 2 2 2 2 2 3 2 2 2" xfId="47622" xr:uid="{CE027D53-1A2C-4BD1-97B1-BB5513DD28B7}"/>
    <cellStyle name="Comma 5 2 2 2 2 2 2 2 3 2 3" xfId="35334" xr:uid="{58A83806-467D-405C-8AF4-CA29268E3FF9}"/>
    <cellStyle name="Comma 5 2 2 2 2 2 2 2 3 3" xfId="16902" xr:uid="{CAAC14DD-6493-4182-944E-65161FF2B1D3}"/>
    <cellStyle name="Comma 5 2 2 2 2 2 2 2 3 3 2" xfId="41478" xr:uid="{102AD1B6-8AC3-43D0-BB14-A9C27DBC1C1C}"/>
    <cellStyle name="Comma 5 2 2 2 2 2 2 2 3 4" xfId="29190" xr:uid="{61B5DA75-9E36-4058-99CD-623FE3D68DE7}"/>
    <cellStyle name="Comma 5 2 2 2 2 2 2 2 4" xfId="7686" xr:uid="{6923FA0B-B985-4D5A-B552-D6DFE6E5469F}"/>
    <cellStyle name="Comma 5 2 2 2 2 2 2 2 4 2" xfId="19974" xr:uid="{18E0726B-8704-42E7-81A4-E2859D612A20}"/>
    <cellStyle name="Comma 5 2 2 2 2 2 2 2 4 2 2" xfId="44550" xr:uid="{5F3D77C9-99C5-47C5-A938-083D2132112D}"/>
    <cellStyle name="Comma 5 2 2 2 2 2 2 2 4 3" xfId="32262" xr:uid="{40E0A5DD-D4E2-4432-B935-16641679FDBE}"/>
    <cellStyle name="Comma 5 2 2 2 2 2 2 2 5" xfId="13830" xr:uid="{19ED2ABD-7570-4CF6-99E4-478672E25198}"/>
    <cellStyle name="Comma 5 2 2 2 2 2 2 2 5 2" xfId="38406" xr:uid="{34614CBC-569C-4DFA-AFBB-1FA8CD86705F}"/>
    <cellStyle name="Comma 5 2 2 2 2 2 2 2 6" xfId="26118" xr:uid="{3F7EA9A3-614D-4099-B2B4-7EFDA157FBA1}"/>
    <cellStyle name="Comma 5 2 2 2 2 2 2 3" xfId="2310" xr:uid="{2F4FD4C8-83CC-42C0-A706-D7731FD892A3}"/>
    <cellStyle name="Comma 5 2 2 2 2 2 2 3 2" xfId="5382" xr:uid="{72A4322A-0D40-4AEC-B475-8270C7A7C1DB}"/>
    <cellStyle name="Comma 5 2 2 2 2 2 2 3 2 2" xfId="11526" xr:uid="{5B2BB9F1-4BDE-4277-A6FF-84C116249865}"/>
    <cellStyle name="Comma 5 2 2 2 2 2 2 3 2 2 2" xfId="23814" xr:uid="{6CCC501B-79DF-45D7-A423-D7D592DEB013}"/>
    <cellStyle name="Comma 5 2 2 2 2 2 2 3 2 2 2 2" xfId="48390" xr:uid="{A2D80130-AC4B-45BA-89EC-535C5DABC358}"/>
    <cellStyle name="Comma 5 2 2 2 2 2 2 3 2 2 3" xfId="36102" xr:uid="{00C26DB6-7EC4-4A82-85A6-50EB0B93DE06}"/>
    <cellStyle name="Comma 5 2 2 2 2 2 2 3 2 3" xfId="17670" xr:uid="{46120095-9F87-4078-9BAD-30C1DEE22D52}"/>
    <cellStyle name="Comma 5 2 2 2 2 2 2 3 2 3 2" xfId="42246" xr:uid="{A66E99E9-ECB6-4797-81C4-E47BA403F2BF}"/>
    <cellStyle name="Comma 5 2 2 2 2 2 2 3 2 4" xfId="29958" xr:uid="{029B47AF-ACD5-4680-84D4-154EA22C30F1}"/>
    <cellStyle name="Comma 5 2 2 2 2 2 2 3 3" xfId="8454" xr:uid="{1AE4C890-9BB4-4304-826C-37263E607E67}"/>
    <cellStyle name="Comma 5 2 2 2 2 2 2 3 3 2" xfId="20742" xr:uid="{24129972-997C-4CD4-87C6-9947FD02AE03}"/>
    <cellStyle name="Comma 5 2 2 2 2 2 2 3 3 2 2" xfId="45318" xr:uid="{98ED513F-1D41-416A-8F1C-1AA828E9EF8D}"/>
    <cellStyle name="Comma 5 2 2 2 2 2 2 3 3 3" xfId="33030" xr:uid="{AEC6E027-B002-4EFA-9CFD-ADDCB128652B}"/>
    <cellStyle name="Comma 5 2 2 2 2 2 2 3 4" xfId="14598" xr:uid="{68453F3B-31F2-4AA5-AE36-4905B60CA094}"/>
    <cellStyle name="Comma 5 2 2 2 2 2 2 3 4 2" xfId="39174" xr:uid="{F1387C57-FD9E-415A-BD98-CE3DADF69B96}"/>
    <cellStyle name="Comma 5 2 2 2 2 2 2 3 5" xfId="26886" xr:uid="{0601FD98-1A01-4FAC-B5DE-44720FB89178}"/>
    <cellStyle name="Comma 5 2 2 2 2 2 2 4" xfId="3846" xr:uid="{48801730-6B17-4AEF-AA57-16D102E34A96}"/>
    <cellStyle name="Comma 5 2 2 2 2 2 2 4 2" xfId="9990" xr:uid="{C7AF5614-A9A4-42A6-BD42-4614B8E01525}"/>
    <cellStyle name="Comma 5 2 2 2 2 2 2 4 2 2" xfId="22278" xr:uid="{B32229A4-05C1-479E-8AE7-6BB9D4CA6839}"/>
    <cellStyle name="Comma 5 2 2 2 2 2 2 4 2 2 2" xfId="46854" xr:uid="{5FEDEDAD-17CE-4456-81C1-15965F1B5AE8}"/>
    <cellStyle name="Comma 5 2 2 2 2 2 2 4 2 3" xfId="34566" xr:uid="{8F6AB6B7-D285-480A-8A0F-C7F8C57780EC}"/>
    <cellStyle name="Comma 5 2 2 2 2 2 2 4 3" xfId="16134" xr:uid="{0CA6E2D5-3643-4987-A4C5-4C0966484530}"/>
    <cellStyle name="Comma 5 2 2 2 2 2 2 4 3 2" xfId="40710" xr:uid="{CB22388A-0996-4647-864E-04875E8CA65E}"/>
    <cellStyle name="Comma 5 2 2 2 2 2 2 4 4" xfId="28422" xr:uid="{83E70C81-5445-4112-9618-B96A4C58B2A3}"/>
    <cellStyle name="Comma 5 2 2 2 2 2 2 5" xfId="6918" xr:uid="{C6A04617-0399-48E8-8A38-BBDEF17A4C4E}"/>
    <cellStyle name="Comma 5 2 2 2 2 2 2 5 2" xfId="19206" xr:uid="{8023747C-322C-476A-BB53-2BB26FF64548}"/>
    <cellStyle name="Comma 5 2 2 2 2 2 2 5 2 2" xfId="43782" xr:uid="{6ED0E8E1-EBFF-4BAD-B3DB-CA31DAAF2F45}"/>
    <cellStyle name="Comma 5 2 2 2 2 2 2 5 3" xfId="31494" xr:uid="{49948CAB-77DC-4C24-BC9E-8E04FEF6A9B1}"/>
    <cellStyle name="Comma 5 2 2 2 2 2 2 6" xfId="13062" xr:uid="{BFFD84CA-5413-4FEC-BBC3-A83BA688C481}"/>
    <cellStyle name="Comma 5 2 2 2 2 2 2 6 2" xfId="37638" xr:uid="{BD1E6EF6-5022-46E6-B29E-098A1AC07B3B}"/>
    <cellStyle name="Comma 5 2 2 2 2 2 2 7" xfId="25350" xr:uid="{4311BA91-543C-4194-B205-3BE68FA82BCD}"/>
    <cellStyle name="Comma 5 2 2 2 2 2 3" xfId="1158" xr:uid="{04A0B5FD-EB9E-4F84-9CFC-7A4A81FFC423}"/>
    <cellStyle name="Comma 5 2 2 2 2 2 3 2" xfId="2694" xr:uid="{33D9040F-08CF-4AEF-9A7C-B3824F701386}"/>
    <cellStyle name="Comma 5 2 2 2 2 2 3 2 2" xfId="5766" xr:uid="{66BCF713-BE50-4B32-9BEE-1488E8D35C7B}"/>
    <cellStyle name="Comma 5 2 2 2 2 2 3 2 2 2" xfId="11910" xr:uid="{276C0E39-D680-4188-9207-6A26D284F4DF}"/>
    <cellStyle name="Comma 5 2 2 2 2 2 3 2 2 2 2" xfId="24198" xr:uid="{5CBF1753-B97C-436A-8DCD-43D18B91C690}"/>
    <cellStyle name="Comma 5 2 2 2 2 2 3 2 2 2 2 2" xfId="48774" xr:uid="{9EBF2EAF-F4DA-4993-A9DE-E3939FC54567}"/>
    <cellStyle name="Comma 5 2 2 2 2 2 3 2 2 2 3" xfId="36486" xr:uid="{E8001531-07DB-4A42-8182-CF13715067C2}"/>
    <cellStyle name="Comma 5 2 2 2 2 2 3 2 2 3" xfId="18054" xr:uid="{3C511B68-609D-451F-A791-546D1A9F7C3D}"/>
    <cellStyle name="Comma 5 2 2 2 2 2 3 2 2 3 2" xfId="42630" xr:uid="{C169883C-0657-4C3A-9101-563755057FE2}"/>
    <cellStyle name="Comma 5 2 2 2 2 2 3 2 2 4" xfId="30342" xr:uid="{6CE74923-D190-46AA-89E3-32F1FE76F879}"/>
    <cellStyle name="Comma 5 2 2 2 2 2 3 2 3" xfId="8838" xr:uid="{6916E771-CEA9-426E-AE41-238E0CCCAECE}"/>
    <cellStyle name="Comma 5 2 2 2 2 2 3 2 3 2" xfId="21126" xr:uid="{1154C02C-4755-48F0-83DE-2C53D2B27ECE}"/>
    <cellStyle name="Comma 5 2 2 2 2 2 3 2 3 2 2" xfId="45702" xr:uid="{6AB26FCB-8137-4232-8577-57BFD4B9A14D}"/>
    <cellStyle name="Comma 5 2 2 2 2 2 3 2 3 3" xfId="33414" xr:uid="{576C4372-E9C1-4CDD-A18B-58744A9DBBEB}"/>
    <cellStyle name="Comma 5 2 2 2 2 2 3 2 4" xfId="14982" xr:uid="{2ED7E59F-2EF4-4E83-B12B-ED7F50CDAB17}"/>
    <cellStyle name="Comma 5 2 2 2 2 2 3 2 4 2" xfId="39558" xr:uid="{7D44E7A8-B92C-48B0-A269-AFEDA8A8ECA8}"/>
    <cellStyle name="Comma 5 2 2 2 2 2 3 2 5" xfId="27270" xr:uid="{7749DDDC-CC16-44C4-B7ED-27DCB5E5755C}"/>
    <cellStyle name="Comma 5 2 2 2 2 2 3 3" xfId="4230" xr:uid="{BB6455CF-0BB8-4FF0-9DB3-EE3C827E8FFF}"/>
    <cellStyle name="Comma 5 2 2 2 2 2 3 3 2" xfId="10374" xr:uid="{9056A0AB-3ED0-48A0-9183-01AFC805D731}"/>
    <cellStyle name="Comma 5 2 2 2 2 2 3 3 2 2" xfId="22662" xr:uid="{EF1717F9-DB0A-42E8-A97E-ED98E480ACEC}"/>
    <cellStyle name="Comma 5 2 2 2 2 2 3 3 2 2 2" xfId="47238" xr:uid="{1B7ABE89-0A91-4E2D-82BD-6A32AEA6D284}"/>
    <cellStyle name="Comma 5 2 2 2 2 2 3 3 2 3" xfId="34950" xr:uid="{7A83309A-FA69-43BC-99BD-3D496BAFD6E0}"/>
    <cellStyle name="Comma 5 2 2 2 2 2 3 3 3" xfId="16518" xr:uid="{45D1C9C8-25C9-4282-8828-6170FC601855}"/>
    <cellStyle name="Comma 5 2 2 2 2 2 3 3 3 2" xfId="41094" xr:uid="{C75B504E-F576-47EF-97C8-50A37E0BC894}"/>
    <cellStyle name="Comma 5 2 2 2 2 2 3 3 4" xfId="28806" xr:uid="{2665E1CA-D458-4666-AA90-6C421862449B}"/>
    <cellStyle name="Comma 5 2 2 2 2 2 3 4" xfId="7302" xr:uid="{29B5C25E-48D2-4BBD-81BA-E6CCEF17B818}"/>
    <cellStyle name="Comma 5 2 2 2 2 2 3 4 2" xfId="19590" xr:uid="{DF7752A7-E767-492C-8B50-80C5147B7AA1}"/>
    <cellStyle name="Comma 5 2 2 2 2 2 3 4 2 2" xfId="44166" xr:uid="{755D4F5A-2A16-4E38-976D-2AD04533B318}"/>
    <cellStyle name="Comma 5 2 2 2 2 2 3 4 3" xfId="31878" xr:uid="{760D149F-E290-4817-AA51-3CF16B67BC46}"/>
    <cellStyle name="Comma 5 2 2 2 2 2 3 5" xfId="13446" xr:uid="{FE138CFB-646A-43B4-9366-46B115300F5B}"/>
    <cellStyle name="Comma 5 2 2 2 2 2 3 5 2" xfId="38022" xr:uid="{6E6C0354-DDD7-4554-851D-79E475FB5050}"/>
    <cellStyle name="Comma 5 2 2 2 2 2 3 6" xfId="25734" xr:uid="{074D7822-2EB7-4A96-829E-08F0D59F8726}"/>
    <cellStyle name="Comma 5 2 2 2 2 2 4" xfId="1926" xr:uid="{8CDD8A3A-CEEE-4CDD-B2DC-A6C47E41BD47}"/>
    <cellStyle name="Comma 5 2 2 2 2 2 4 2" xfId="4998" xr:uid="{2FAAFAF5-EA56-4B7B-A845-B7E3CF9836BD}"/>
    <cellStyle name="Comma 5 2 2 2 2 2 4 2 2" xfId="11142" xr:uid="{B92AE38D-8335-46FC-9BB5-5F7698B9CEF3}"/>
    <cellStyle name="Comma 5 2 2 2 2 2 4 2 2 2" xfId="23430" xr:uid="{2B99C957-AC46-4C95-B969-E93E26BA804E}"/>
    <cellStyle name="Comma 5 2 2 2 2 2 4 2 2 2 2" xfId="48006" xr:uid="{226D8EA4-EF92-43D0-9870-C77BDABFF988}"/>
    <cellStyle name="Comma 5 2 2 2 2 2 4 2 2 3" xfId="35718" xr:uid="{813C398E-8B5C-4C9A-B129-00232431D7F3}"/>
    <cellStyle name="Comma 5 2 2 2 2 2 4 2 3" xfId="17286" xr:uid="{532AE826-DEE8-47FE-AD5E-F0E1CF5AF122}"/>
    <cellStyle name="Comma 5 2 2 2 2 2 4 2 3 2" xfId="41862" xr:uid="{FFB208E5-C558-4386-9FAC-05BEA873736A}"/>
    <cellStyle name="Comma 5 2 2 2 2 2 4 2 4" xfId="29574" xr:uid="{FCC1F893-4769-4172-ACB7-E696C1666113}"/>
    <cellStyle name="Comma 5 2 2 2 2 2 4 3" xfId="8070" xr:uid="{2FBFC76E-E136-4BC4-83D9-4DC2E62FB7E1}"/>
    <cellStyle name="Comma 5 2 2 2 2 2 4 3 2" xfId="20358" xr:uid="{FBEDBB5F-5CD3-4ECA-8D5E-3CBC7E6C6551}"/>
    <cellStyle name="Comma 5 2 2 2 2 2 4 3 2 2" xfId="44934" xr:uid="{C87932F7-1BCE-4E90-A999-BCA6A4B2E0C3}"/>
    <cellStyle name="Comma 5 2 2 2 2 2 4 3 3" xfId="32646" xr:uid="{C972C317-4530-4F5A-83D3-7E3C389F4E0F}"/>
    <cellStyle name="Comma 5 2 2 2 2 2 4 4" xfId="14214" xr:uid="{F5CAE6D9-86A1-4E3E-93EA-662BF4E56EFF}"/>
    <cellStyle name="Comma 5 2 2 2 2 2 4 4 2" xfId="38790" xr:uid="{3187FCE8-88E5-4B57-8E1A-736F8612A568}"/>
    <cellStyle name="Comma 5 2 2 2 2 2 4 5" xfId="26502" xr:uid="{C98FFAC0-FCFE-4C02-87A5-9E6C8BEA4422}"/>
    <cellStyle name="Comma 5 2 2 2 2 2 5" xfId="3462" xr:uid="{4578B72D-2A62-4C30-91AE-94C10C77CC8C}"/>
    <cellStyle name="Comma 5 2 2 2 2 2 5 2" xfId="9606" xr:uid="{65CE29BF-E33C-4FDE-8C28-2DF8435AD46B}"/>
    <cellStyle name="Comma 5 2 2 2 2 2 5 2 2" xfId="21894" xr:uid="{D0CBA9EE-15E2-4F6E-B7B3-502D076548A1}"/>
    <cellStyle name="Comma 5 2 2 2 2 2 5 2 2 2" xfId="46470" xr:uid="{8B6AC0E3-568E-4862-859A-12AAAF24D522}"/>
    <cellStyle name="Comma 5 2 2 2 2 2 5 2 3" xfId="34182" xr:uid="{A97AA023-A37C-43B4-897F-D5890CDB3788}"/>
    <cellStyle name="Comma 5 2 2 2 2 2 5 3" xfId="15750" xr:uid="{ABAB3AC4-FCDA-4C64-B335-739109F493B4}"/>
    <cellStyle name="Comma 5 2 2 2 2 2 5 3 2" xfId="40326" xr:uid="{E38E9D1E-01EA-4605-9E25-8B4F843D4CEF}"/>
    <cellStyle name="Comma 5 2 2 2 2 2 5 4" xfId="28038" xr:uid="{FCDD79FD-BABC-4B5A-A1F2-A5EBE8F49532}"/>
    <cellStyle name="Comma 5 2 2 2 2 2 6" xfId="6534" xr:uid="{AA6D2F1B-F804-46DE-ACEA-BE65938EFD61}"/>
    <cellStyle name="Comma 5 2 2 2 2 2 6 2" xfId="18822" xr:uid="{AAE8E957-2759-4A57-995F-C8D4D5393EBD}"/>
    <cellStyle name="Comma 5 2 2 2 2 2 6 2 2" xfId="43398" xr:uid="{5EE1325D-1ABC-4E5B-8901-AF249D71BE05}"/>
    <cellStyle name="Comma 5 2 2 2 2 2 6 3" xfId="31110" xr:uid="{D5A43D49-596C-4FD0-94CC-D359D62890F9}"/>
    <cellStyle name="Comma 5 2 2 2 2 2 7" xfId="12678" xr:uid="{3479561A-24B2-4991-8204-D597125510CE}"/>
    <cellStyle name="Comma 5 2 2 2 2 2 7 2" xfId="37254" xr:uid="{530620E7-430A-49A4-946B-60F4328D533D}"/>
    <cellStyle name="Comma 5 2 2 2 2 2 8" xfId="24966" xr:uid="{1A7B2398-5D97-4F8D-864A-9FC427D5C329}"/>
    <cellStyle name="Comma 5 2 2 2 2 3" xfId="582" xr:uid="{3694AEA0-D9FF-46D5-B82B-8E3E487D49A2}"/>
    <cellStyle name="Comma 5 2 2 2 2 3 2" xfId="1350" xr:uid="{3F2B3F4A-C798-43B2-B570-C96166AEBC03}"/>
    <cellStyle name="Comma 5 2 2 2 2 3 2 2" xfId="2886" xr:uid="{1CE7C95B-1CE7-4194-B2EA-99203A4135A6}"/>
    <cellStyle name="Comma 5 2 2 2 2 3 2 2 2" xfId="5958" xr:uid="{0DA864FA-447A-4BB1-96D0-A65149712236}"/>
    <cellStyle name="Comma 5 2 2 2 2 3 2 2 2 2" xfId="12102" xr:uid="{0B6C1232-7412-49CD-ADEA-7AA004F25F65}"/>
    <cellStyle name="Comma 5 2 2 2 2 3 2 2 2 2 2" xfId="24390" xr:uid="{902268AE-77F5-42EB-B726-D8F2195CBC63}"/>
    <cellStyle name="Comma 5 2 2 2 2 3 2 2 2 2 2 2" xfId="48966" xr:uid="{49262FDA-8430-469B-89A1-15B25BCE71E7}"/>
    <cellStyle name="Comma 5 2 2 2 2 3 2 2 2 2 3" xfId="36678" xr:uid="{8EA70D36-0586-4444-A64B-CD1106590B2B}"/>
    <cellStyle name="Comma 5 2 2 2 2 3 2 2 2 3" xfId="18246" xr:uid="{1BC00343-B3D1-4509-B422-392163A1B084}"/>
    <cellStyle name="Comma 5 2 2 2 2 3 2 2 2 3 2" xfId="42822" xr:uid="{5E510A26-EC3A-443D-9C47-AD7CB975B38E}"/>
    <cellStyle name="Comma 5 2 2 2 2 3 2 2 2 4" xfId="30534" xr:uid="{2CEF4C56-BCB6-4D46-945D-430F94FD1C89}"/>
    <cellStyle name="Comma 5 2 2 2 2 3 2 2 3" xfId="9030" xr:uid="{C5B899CD-51A7-4B35-AC09-C6491274D005}"/>
    <cellStyle name="Comma 5 2 2 2 2 3 2 2 3 2" xfId="21318" xr:uid="{1C8E5E93-15F5-4892-BF01-18A1E3C50E54}"/>
    <cellStyle name="Comma 5 2 2 2 2 3 2 2 3 2 2" xfId="45894" xr:uid="{CE1544D5-7C5A-4548-9D2B-4F8C379E5E8F}"/>
    <cellStyle name="Comma 5 2 2 2 2 3 2 2 3 3" xfId="33606" xr:uid="{36D22F86-BD8B-401C-9C29-B840A3EFE1A7}"/>
    <cellStyle name="Comma 5 2 2 2 2 3 2 2 4" xfId="15174" xr:uid="{5AB4158F-DF84-4A54-A952-28AFA3ACE199}"/>
    <cellStyle name="Comma 5 2 2 2 2 3 2 2 4 2" xfId="39750" xr:uid="{01E0F754-91D9-418D-BFFE-51F7E03380B9}"/>
    <cellStyle name="Comma 5 2 2 2 2 3 2 2 5" xfId="27462" xr:uid="{C87719D5-B54A-402E-8AF4-74ACC0DB7684}"/>
    <cellStyle name="Comma 5 2 2 2 2 3 2 3" xfId="4422" xr:uid="{515AA710-AB4E-40AC-BA80-6058BFCEC751}"/>
    <cellStyle name="Comma 5 2 2 2 2 3 2 3 2" xfId="10566" xr:uid="{BFB03D47-DE74-429C-A720-EE7ECFE7E8C1}"/>
    <cellStyle name="Comma 5 2 2 2 2 3 2 3 2 2" xfId="22854" xr:uid="{9A2B0D50-3403-4EEE-A2F9-7A091560180A}"/>
    <cellStyle name="Comma 5 2 2 2 2 3 2 3 2 2 2" xfId="47430" xr:uid="{A9C28986-C161-41FC-8E07-B74E2821FFC9}"/>
    <cellStyle name="Comma 5 2 2 2 2 3 2 3 2 3" xfId="35142" xr:uid="{E3D45785-5269-4560-8EE8-C6FA1BE4C7F8}"/>
    <cellStyle name="Comma 5 2 2 2 2 3 2 3 3" xfId="16710" xr:uid="{28521563-3635-4E7B-81FE-6CAB67224FAA}"/>
    <cellStyle name="Comma 5 2 2 2 2 3 2 3 3 2" xfId="41286" xr:uid="{85750507-967C-4DEC-A9D5-1447C9F18F67}"/>
    <cellStyle name="Comma 5 2 2 2 2 3 2 3 4" xfId="28998" xr:uid="{B1869645-7E6D-46BF-85A9-B372AEE3DC43}"/>
    <cellStyle name="Comma 5 2 2 2 2 3 2 4" xfId="7494" xr:uid="{EE7E75D8-BD58-4EA0-B943-584403F8B37B}"/>
    <cellStyle name="Comma 5 2 2 2 2 3 2 4 2" xfId="19782" xr:uid="{881EFA3D-26A0-477C-B18A-60E1D23145C1}"/>
    <cellStyle name="Comma 5 2 2 2 2 3 2 4 2 2" xfId="44358" xr:uid="{85011ADA-43F0-4C97-BA5A-A9F9909976A8}"/>
    <cellStyle name="Comma 5 2 2 2 2 3 2 4 3" xfId="32070" xr:uid="{35DD0437-4543-4197-B3C3-280F75E7956B}"/>
    <cellStyle name="Comma 5 2 2 2 2 3 2 5" xfId="13638" xr:uid="{C23E81C1-B9F7-4879-92B4-81B21DAB489B}"/>
    <cellStyle name="Comma 5 2 2 2 2 3 2 5 2" xfId="38214" xr:uid="{C975B5F6-9461-47B1-82DB-35938D28EB50}"/>
    <cellStyle name="Comma 5 2 2 2 2 3 2 6" xfId="25926" xr:uid="{43F70609-F004-4471-B5CE-BBBC2C548A81}"/>
    <cellStyle name="Comma 5 2 2 2 2 3 3" xfId="2118" xr:uid="{4119D6DA-EF00-4CBF-80B5-89F73A15B577}"/>
    <cellStyle name="Comma 5 2 2 2 2 3 3 2" xfId="5190" xr:uid="{7C26674F-98E4-4DAF-A95C-0391237F99D4}"/>
    <cellStyle name="Comma 5 2 2 2 2 3 3 2 2" xfId="11334" xr:uid="{F50EFB5D-550A-42CE-831F-B69472DFA161}"/>
    <cellStyle name="Comma 5 2 2 2 2 3 3 2 2 2" xfId="23622" xr:uid="{4A93F6A8-72E1-46D8-B3DD-08812B859315}"/>
    <cellStyle name="Comma 5 2 2 2 2 3 3 2 2 2 2" xfId="48198" xr:uid="{66A3E957-1389-47AB-98AE-58B0B5FE11B8}"/>
    <cellStyle name="Comma 5 2 2 2 2 3 3 2 2 3" xfId="35910" xr:uid="{9DD3A007-16C3-4ECA-84FA-FF0E1A8F0193}"/>
    <cellStyle name="Comma 5 2 2 2 2 3 3 2 3" xfId="17478" xr:uid="{96B80C10-4B4D-4FDD-B138-3ED4CCB0F938}"/>
    <cellStyle name="Comma 5 2 2 2 2 3 3 2 3 2" xfId="42054" xr:uid="{9F2C14FA-6271-4270-A0F8-D209B12735F2}"/>
    <cellStyle name="Comma 5 2 2 2 2 3 3 2 4" xfId="29766" xr:uid="{C09BC2E0-9488-4829-8440-7DAC4807B5D9}"/>
    <cellStyle name="Comma 5 2 2 2 2 3 3 3" xfId="8262" xr:uid="{A571A07B-C476-4E92-B54A-6AFBEC32428E}"/>
    <cellStyle name="Comma 5 2 2 2 2 3 3 3 2" xfId="20550" xr:uid="{584A1D76-8A84-49F3-A85F-738F7955F948}"/>
    <cellStyle name="Comma 5 2 2 2 2 3 3 3 2 2" xfId="45126" xr:uid="{33241C6E-72E9-4B28-BD0D-F51548D78145}"/>
    <cellStyle name="Comma 5 2 2 2 2 3 3 3 3" xfId="32838" xr:uid="{F6418A58-1A60-4676-BDEB-0B28B245E77B}"/>
    <cellStyle name="Comma 5 2 2 2 2 3 3 4" xfId="14406" xr:uid="{C1A5F6F6-005A-41AB-860A-4408D3AF0168}"/>
    <cellStyle name="Comma 5 2 2 2 2 3 3 4 2" xfId="38982" xr:uid="{9477E26A-8BC7-49AF-BAAC-601E191B3982}"/>
    <cellStyle name="Comma 5 2 2 2 2 3 3 5" xfId="26694" xr:uid="{32E5B60D-16DD-4050-A684-0F76F1F7AA98}"/>
    <cellStyle name="Comma 5 2 2 2 2 3 4" xfId="3654" xr:uid="{916A1193-80BF-4FDF-8FEE-F365D0263873}"/>
    <cellStyle name="Comma 5 2 2 2 2 3 4 2" xfId="9798" xr:uid="{275C8E47-AA38-43C9-B7F2-D4E2A9B71571}"/>
    <cellStyle name="Comma 5 2 2 2 2 3 4 2 2" xfId="22086" xr:uid="{870B1B23-DC5E-4358-924F-55987BC2E8F2}"/>
    <cellStyle name="Comma 5 2 2 2 2 3 4 2 2 2" xfId="46662" xr:uid="{5FD11D53-83A5-435F-B85A-82425CB8939D}"/>
    <cellStyle name="Comma 5 2 2 2 2 3 4 2 3" xfId="34374" xr:uid="{FCF73505-D17A-4271-917C-0FB1A073BA47}"/>
    <cellStyle name="Comma 5 2 2 2 2 3 4 3" xfId="15942" xr:uid="{49293D76-51C5-4E64-9AE3-DA91E844CCA0}"/>
    <cellStyle name="Comma 5 2 2 2 2 3 4 3 2" xfId="40518" xr:uid="{3FD78A44-43C6-4FA6-AFA4-C609A257E506}"/>
    <cellStyle name="Comma 5 2 2 2 2 3 4 4" xfId="28230" xr:uid="{DA72EEA5-A4EA-4E3E-BB92-94CB3F7FA327}"/>
    <cellStyle name="Comma 5 2 2 2 2 3 5" xfId="6726" xr:uid="{D131C297-2450-43FB-A18A-D497D100C334}"/>
    <cellStyle name="Comma 5 2 2 2 2 3 5 2" xfId="19014" xr:uid="{F39C2D02-BA6C-4F1C-B0B9-A8780A537C9B}"/>
    <cellStyle name="Comma 5 2 2 2 2 3 5 2 2" xfId="43590" xr:uid="{B791BDF3-DDD2-40F4-87A2-9AF9577A8E73}"/>
    <cellStyle name="Comma 5 2 2 2 2 3 5 3" xfId="31302" xr:uid="{12EAF7EE-869A-4586-A7AF-9CB3418FFD4A}"/>
    <cellStyle name="Comma 5 2 2 2 2 3 6" xfId="12870" xr:uid="{3C9C25E1-8020-4B75-945A-BCB1AFF72C73}"/>
    <cellStyle name="Comma 5 2 2 2 2 3 6 2" xfId="37446" xr:uid="{329921B3-DE4C-44DF-97C6-FC98888EDBAB}"/>
    <cellStyle name="Comma 5 2 2 2 2 3 7" xfId="25158" xr:uid="{01987422-3A39-4ACA-928B-5703EC8130E9}"/>
    <cellStyle name="Comma 5 2 2 2 2 4" xfId="966" xr:uid="{B586497F-DD5A-46F0-89EB-9DF1552563CA}"/>
    <cellStyle name="Comma 5 2 2 2 2 4 2" xfId="2502" xr:uid="{8CAB1509-D524-4DCC-9891-11BDF7961B3D}"/>
    <cellStyle name="Comma 5 2 2 2 2 4 2 2" xfId="5574" xr:uid="{AF4DDBA5-9EB5-4D5A-A93A-2662242B56F4}"/>
    <cellStyle name="Comma 5 2 2 2 2 4 2 2 2" xfId="11718" xr:uid="{A68F747B-6576-4F6E-BE2E-B3FE0AAF2D37}"/>
    <cellStyle name="Comma 5 2 2 2 2 4 2 2 2 2" xfId="24006" xr:uid="{8362C004-A586-4419-9548-0A2EFCB2F096}"/>
    <cellStyle name="Comma 5 2 2 2 2 4 2 2 2 2 2" xfId="48582" xr:uid="{A015A7F9-3581-498D-B257-0385D1A32074}"/>
    <cellStyle name="Comma 5 2 2 2 2 4 2 2 2 3" xfId="36294" xr:uid="{D02F7997-7457-4B13-8B35-682336C264C7}"/>
    <cellStyle name="Comma 5 2 2 2 2 4 2 2 3" xfId="17862" xr:uid="{ECCCC41D-9512-4E91-826E-4DC79337B106}"/>
    <cellStyle name="Comma 5 2 2 2 2 4 2 2 3 2" xfId="42438" xr:uid="{F663A1E3-2E24-4A43-A0B4-722C0332DE4F}"/>
    <cellStyle name="Comma 5 2 2 2 2 4 2 2 4" xfId="30150" xr:uid="{03A438EC-3C06-4910-8106-4C4467ADDC22}"/>
    <cellStyle name="Comma 5 2 2 2 2 4 2 3" xfId="8646" xr:uid="{039C5DA6-F072-4ADE-B55A-E99FE76B967B}"/>
    <cellStyle name="Comma 5 2 2 2 2 4 2 3 2" xfId="20934" xr:uid="{777C477B-D0B3-413D-AACA-BA52F66A5FB5}"/>
    <cellStyle name="Comma 5 2 2 2 2 4 2 3 2 2" xfId="45510" xr:uid="{FF3AA4B3-47F8-4859-9A08-384277D758E6}"/>
    <cellStyle name="Comma 5 2 2 2 2 4 2 3 3" xfId="33222" xr:uid="{A209F118-0D2A-4232-9F5C-4C01829D8A73}"/>
    <cellStyle name="Comma 5 2 2 2 2 4 2 4" xfId="14790" xr:uid="{B34A7415-078C-4266-8D4B-3BB36EE34667}"/>
    <cellStyle name="Comma 5 2 2 2 2 4 2 4 2" xfId="39366" xr:uid="{C82B38D5-FBB3-4317-A41B-753976309CBE}"/>
    <cellStyle name="Comma 5 2 2 2 2 4 2 5" xfId="27078" xr:uid="{AA1DE3D6-A2A0-43EA-A800-4A16AF4AAE85}"/>
    <cellStyle name="Comma 5 2 2 2 2 4 3" xfId="4038" xr:uid="{4246D876-AAA5-4120-BC83-12024A4F0C09}"/>
    <cellStyle name="Comma 5 2 2 2 2 4 3 2" xfId="10182" xr:uid="{AF4A4D9D-34B3-4053-8C57-1360427BFE7E}"/>
    <cellStyle name="Comma 5 2 2 2 2 4 3 2 2" xfId="22470" xr:uid="{FDA17E29-58D0-4757-991B-ECB9116DDD4D}"/>
    <cellStyle name="Comma 5 2 2 2 2 4 3 2 2 2" xfId="47046" xr:uid="{39CBAA28-F241-43C1-B379-FEDD6A1977E2}"/>
    <cellStyle name="Comma 5 2 2 2 2 4 3 2 3" xfId="34758" xr:uid="{60B48376-378A-482C-B152-DB8B26BC39EA}"/>
    <cellStyle name="Comma 5 2 2 2 2 4 3 3" xfId="16326" xr:uid="{DF5A10F8-A994-4530-89C4-959B47530129}"/>
    <cellStyle name="Comma 5 2 2 2 2 4 3 3 2" xfId="40902" xr:uid="{B801291A-9BFC-4CE2-8BCF-E0BB5DB67A33}"/>
    <cellStyle name="Comma 5 2 2 2 2 4 3 4" xfId="28614" xr:uid="{6BA16543-2DBA-4837-BEC9-4E0DDD45865E}"/>
    <cellStyle name="Comma 5 2 2 2 2 4 4" xfId="7110" xr:uid="{D02DE9CE-2435-4331-B833-4419B682D830}"/>
    <cellStyle name="Comma 5 2 2 2 2 4 4 2" xfId="19398" xr:uid="{FE15FAAF-234E-4E7D-B0C0-668F031417AD}"/>
    <cellStyle name="Comma 5 2 2 2 2 4 4 2 2" xfId="43974" xr:uid="{149F3D5C-DE6F-4EA8-A9BF-0A73FF231BC3}"/>
    <cellStyle name="Comma 5 2 2 2 2 4 4 3" xfId="31686" xr:uid="{AE95DF57-DF82-4041-A72D-CD6448268A2D}"/>
    <cellStyle name="Comma 5 2 2 2 2 4 5" xfId="13254" xr:uid="{35C13D40-5A23-45C3-A645-6E7EF24092B8}"/>
    <cellStyle name="Comma 5 2 2 2 2 4 5 2" xfId="37830" xr:uid="{DA6C7E2D-0518-4805-8441-C65B34CD6E75}"/>
    <cellStyle name="Comma 5 2 2 2 2 4 6" xfId="25542" xr:uid="{AA4B0B6C-F59D-49C4-823C-AAB60F8EF4EA}"/>
    <cellStyle name="Comma 5 2 2 2 2 5" xfId="1734" xr:uid="{25C07B33-DA2F-4249-83D3-B22010737AAC}"/>
    <cellStyle name="Comma 5 2 2 2 2 5 2" xfId="4806" xr:uid="{AC348A2F-60FB-4D3A-8378-E573F2872DB2}"/>
    <cellStyle name="Comma 5 2 2 2 2 5 2 2" xfId="10950" xr:uid="{BFABD3D4-1BE8-47B6-A607-AF53E2C90CA1}"/>
    <cellStyle name="Comma 5 2 2 2 2 5 2 2 2" xfId="23238" xr:uid="{8FE797A9-69B4-47AF-AA60-3D1C9FA0EB22}"/>
    <cellStyle name="Comma 5 2 2 2 2 5 2 2 2 2" xfId="47814" xr:uid="{AC8EAF7F-DC36-43CD-BFDF-617FA163821F}"/>
    <cellStyle name="Comma 5 2 2 2 2 5 2 2 3" xfId="35526" xr:uid="{B5B6DB6C-D9D9-4E4B-9A6C-ABE5365D8249}"/>
    <cellStyle name="Comma 5 2 2 2 2 5 2 3" xfId="17094" xr:uid="{D3FE7530-BE4A-4382-ABF2-AFB62EA6D5DB}"/>
    <cellStyle name="Comma 5 2 2 2 2 5 2 3 2" xfId="41670" xr:uid="{8EFDE085-9D69-4E1D-9337-1F3E5336CFF0}"/>
    <cellStyle name="Comma 5 2 2 2 2 5 2 4" xfId="29382" xr:uid="{60A581E4-F526-4130-ABC0-54BA4BE3EA41}"/>
    <cellStyle name="Comma 5 2 2 2 2 5 3" xfId="7878" xr:uid="{681139D1-3397-40D8-A927-FF872067C11F}"/>
    <cellStyle name="Comma 5 2 2 2 2 5 3 2" xfId="20166" xr:uid="{F0CD8080-0FD5-45AC-B4D4-A5ED99FF6996}"/>
    <cellStyle name="Comma 5 2 2 2 2 5 3 2 2" xfId="44742" xr:uid="{6D80C6DD-F5E0-4AFA-A675-0B744995E233}"/>
    <cellStyle name="Comma 5 2 2 2 2 5 3 3" xfId="32454" xr:uid="{104465FC-3A9D-4234-8B16-8E9CAE465525}"/>
    <cellStyle name="Comma 5 2 2 2 2 5 4" xfId="14022" xr:uid="{06C15A0C-877B-4433-94D7-B0BC5A8DCF03}"/>
    <cellStyle name="Comma 5 2 2 2 2 5 4 2" xfId="38598" xr:uid="{052B1239-24AB-45AC-A817-ED3253CA5F25}"/>
    <cellStyle name="Comma 5 2 2 2 2 5 5" xfId="26310" xr:uid="{56EB4E51-2853-43C3-83C7-E60840A86D46}"/>
    <cellStyle name="Comma 5 2 2 2 2 6" xfId="3270" xr:uid="{1907921B-38A2-44BB-919D-B5F0C1019ED4}"/>
    <cellStyle name="Comma 5 2 2 2 2 6 2" xfId="9414" xr:uid="{CBA650E9-2B73-4056-810D-7C874FB3E0A4}"/>
    <cellStyle name="Comma 5 2 2 2 2 6 2 2" xfId="21702" xr:uid="{9E97DF3D-4F46-4CE8-B163-DAF8022BC665}"/>
    <cellStyle name="Comma 5 2 2 2 2 6 2 2 2" xfId="46278" xr:uid="{F2397AB1-E00C-48D1-BE47-652C2EEF533B}"/>
    <cellStyle name="Comma 5 2 2 2 2 6 2 3" xfId="33990" xr:uid="{14B018B3-F88E-48F3-B40C-564036C8C5AE}"/>
    <cellStyle name="Comma 5 2 2 2 2 6 3" xfId="15558" xr:uid="{DBCFC96D-8D8B-487F-8A4A-C4454BD5C7C9}"/>
    <cellStyle name="Comma 5 2 2 2 2 6 3 2" xfId="40134" xr:uid="{28A6BC25-3ACC-4A13-AE4E-387BE7611906}"/>
    <cellStyle name="Comma 5 2 2 2 2 6 4" xfId="27846" xr:uid="{A7E4F24A-8F4F-4ED6-9E0B-A749DD17CC9C}"/>
    <cellStyle name="Comma 5 2 2 2 2 7" xfId="6342" xr:uid="{47936CC1-D4A8-489A-90C5-054F9E7F3381}"/>
    <cellStyle name="Comma 5 2 2 2 2 7 2" xfId="18630" xr:uid="{101F897A-E27D-4046-B4DE-31B7586B6476}"/>
    <cellStyle name="Comma 5 2 2 2 2 7 2 2" xfId="43206" xr:uid="{19D8BCC0-C6A5-4497-AE46-CE92FAA997F7}"/>
    <cellStyle name="Comma 5 2 2 2 2 7 3" xfId="30918" xr:uid="{B3B5AE6E-DD66-44DA-BF26-24AE61C91941}"/>
    <cellStyle name="Comma 5 2 2 2 2 8" xfId="12486" xr:uid="{C59AEE71-CF59-43B6-99B6-9705B5BC3E86}"/>
    <cellStyle name="Comma 5 2 2 2 2 8 2" xfId="37062" xr:uid="{2204F7A6-D818-49A1-9F6A-7CEA3FBC4751}"/>
    <cellStyle name="Comma 5 2 2 2 2 9" xfId="24774" xr:uid="{B6AA7699-EA71-4940-8915-712501595D05}"/>
    <cellStyle name="Comma 5 2 2 2 3" xfId="294" xr:uid="{2D1E5262-6F45-4BCA-930B-956B4680BA0F}"/>
    <cellStyle name="Comma 5 2 2 2 3 2" xfId="678" xr:uid="{3E8FDFAB-DC3D-4779-B3EC-6E31D763F8B6}"/>
    <cellStyle name="Comma 5 2 2 2 3 2 2" xfId="1446" xr:uid="{FEAC4BED-EF37-4476-8416-70501877070B}"/>
    <cellStyle name="Comma 5 2 2 2 3 2 2 2" xfId="2982" xr:uid="{C41AD2A6-4CF1-4D45-A650-990CA96BE050}"/>
    <cellStyle name="Comma 5 2 2 2 3 2 2 2 2" xfId="6054" xr:uid="{C9E0B97E-D701-4FC1-9295-0FF019CDAEE1}"/>
    <cellStyle name="Comma 5 2 2 2 3 2 2 2 2 2" xfId="12198" xr:uid="{32B3BA0A-BD94-4631-ACDC-389E17AAF612}"/>
    <cellStyle name="Comma 5 2 2 2 3 2 2 2 2 2 2" xfId="24486" xr:uid="{83ABF7FC-7697-4684-9E6F-0C6D898FFFD0}"/>
    <cellStyle name="Comma 5 2 2 2 3 2 2 2 2 2 2 2" xfId="49062" xr:uid="{EBCD171D-3A76-4056-9919-2468FC7E9858}"/>
    <cellStyle name="Comma 5 2 2 2 3 2 2 2 2 2 3" xfId="36774" xr:uid="{837B1992-E0C2-4EC5-9CD9-86C22BCCE8C3}"/>
    <cellStyle name="Comma 5 2 2 2 3 2 2 2 2 3" xfId="18342" xr:uid="{4B1EFAF0-4DCE-4ACC-8AD5-C9591A5A2B6D}"/>
    <cellStyle name="Comma 5 2 2 2 3 2 2 2 2 3 2" xfId="42918" xr:uid="{ED449424-95C9-43B6-AD6C-607A8C30C49F}"/>
    <cellStyle name="Comma 5 2 2 2 3 2 2 2 2 4" xfId="30630" xr:uid="{C0AAC1F5-6D47-4603-93DC-99FD0C8BCAC3}"/>
    <cellStyle name="Comma 5 2 2 2 3 2 2 2 3" xfId="9126" xr:uid="{D368FF98-06DF-4763-940B-C348D60AAB8D}"/>
    <cellStyle name="Comma 5 2 2 2 3 2 2 2 3 2" xfId="21414" xr:uid="{1453074E-C4F8-4B7A-AB3B-09B54EEFB707}"/>
    <cellStyle name="Comma 5 2 2 2 3 2 2 2 3 2 2" xfId="45990" xr:uid="{224F588A-0006-48B2-A19F-0C679483FC53}"/>
    <cellStyle name="Comma 5 2 2 2 3 2 2 2 3 3" xfId="33702" xr:uid="{1AB90C7D-185E-430A-8404-758664B8C26A}"/>
    <cellStyle name="Comma 5 2 2 2 3 2 2 2 4" xfId="15270" xr:uid="{CC51F7C0-0150-4785-94CD-1383ED890465}"/>
    <cellStyle name="Comma 5 2 2 2 3 2 2 2 4 2" xfId="39846" xr:uid="{F36A2D4E-751A-45D2-B168-8F53002F2E73}"/>
    <cellStyle name="Comma 5 2 2 2 3 2 2 2 5" xfId="27558" xr:uid="{7CE3EDC5-C3BE-45CC-802B-4ECAB1C78B2B}"/>
    <cellStyle name="Comma 5 2 2 2 3 2 2 3" xfId="4518" xr:uid="{1A41F182-969C-4AE6-9965-B6E3D71C127B}"/>
    <cellStyle name="Comma 5 2 2 2 3 2 2 3 2" xfId="10662" xr:uid="{C16EB9CA-520D-456D-B040-2660183C1573}"/>
    <cellStyle name="Comma 5 2 2 2 3 2 2 3 2 2" xfId="22950" xr:uid="{D1FB88F4-160D-4D33-9533-5253834713B0}"/>
    <cellStyle name="Comma 5 2 2 2 3 2 2 3 2 2 2" xfId="47526" xr:uid="{4B3A9447-30E3-4E27-BEFD-C9484D304C9C}"/>
    <cellStyle name="Comma 5 2 2 2 3 2 2 3 2 3" xfId="35238" xr:uid="{6214A8B3-AA4B-46A5-B657-6CB0E71F4734}"/>
    <cellStyle name="Comma 5 2 2 2 3 2 2 3 3" xfId="16806" xr:uid="{43EC5C23-88A0-486C-96A8-E834B135F7E7}"/>
    <cellStyle name="Comma 5 2 2 2 3 2 2 3 3 2" xfId="41382" xr:uid="{26A2A311-65F3-466C-A227-18256ABF4B84}"/>
    <cellStyle name="Comma 5 2 2 2 3 2 2 3 4" xfId="29094" xr:uid="{8DE24775-5E7D-4ABB-A23B-973C82F6AD20}"/>
    <cellStyle name="Comma 5 2 2 2 3 2 2 4" xfId="7590" xr:uid="{9B1AD591-4382-4322-A135-6023E2EA5900}"/>
    <cellStyle name="Comma 5 2 2 2 3 2 2 4 2" xfId="19878" xr:uid="{03527048-3CB7-458F-8A62-414612EDB378}"/>
    <cellStyle name="Comma 5 2 2 2 3 2 2 4 2 2" xfId="44454" xr:uid="{27B22E56-082C-4FE2-B229-8292557AE3F6}"/>
    <cellStyle name="Comma 5 2 2 2 3 2 2 4 3" xfId="32166" xr:uid="{06A2A547-9B3B-4292-BCAF-E35EB57B3D3A}"/>
    <cellStyle name="Comma 5 2 2 2 3 2 2 5" xfId="13734" xr:uid="{DD29BF73-1BC0-4487-AC03-1E418E4C13D3}"/>
    <cellStyle name="Comma 5 2 2 2 3 2 2 5 2" xfId="38310" xr:uid="{1BDF147F-A341-4CA9-A6BD-1186D4A8CE3D}"/>
    <cellStyle name="Comma 5 2 2 2 3 2 2 6" xfId="26022" xr:uid="{A945D5F6-FB76-4254-BFEE-A8208E9F8D02}"/>
    <cellStyle name="Comma 5 2 2 2 3 2 3" xfId="2214" xr:uid="{5E0BDB08-B346-41CD-95E8-039D9186602C}"/>
    <cellStyle name="Comma 5 2 2 2 3 2 3 2" xfId="5286" xr:uid="{61BE6184-E886-4798-BFBD-8EBD81E39942}"/>
    <cellStyle name="Comma 5 2 2 2 3 2 3 2 2" xfId="11430" xr:uid="{02EAF893-3A43-44B2-B655-2CBEE709B4AC}"/>
    <cellStyle name="Comma 5 2 2 2 3 2 3 2 2 2" xfId="23718" xr:uid="{251384D7-458F-401B-A7CF-5B5F6D30987C}"/>
    <cellStyle name="Comma 5 2 2 2 3 2 3 2 2 2 2" xfId="48294" xr:uid="{62117B23-079F-4502-8F9B-461D9F422F70}"/>
    <cellStyle name="Comma 5 2 2 2 3 2 3 2 2 3" xfId="36006" xr:uid="{BF4B4FD7-3D7E-4EF4-9CB0-F8EEFFE6B904}"/>
    <cellStyle name="Comma 5 2 2 2 3 2 3 2 3" xfId="17574" xr:uid="{62CA5023-E466-4873-9597-6BC00B1ED112}"/>
    <cellStyle name="Comma 5 2 2 2 3 2 3 2 3 2" xfId="42150" xr:uid="{2E743599-C969-4CEA-AFCC-01655F550DCB}"/>
    <cellStyle name="Comma 5 2 2 2 3 2 3 2 4" xfId="29862" xr:uid="{48EBBC15-3F8E-46C6-BBFF-913998981D62}"/>
    <cellStyle name="Comma 5 2 2 2 3 2 3 3" xfId="8358" xr:uid="{21F85D92-B36E-4701-878F-3690EE3ED963}"/>
    <cellStyle name="Comma 5 2 2 2 3 2 3 3 2" xfId="20646" xr:uid="{8F42E124-5220-4077-A5C3-17D9BBA5BA6C}"/>
    <cellStyle name="Comma 5 2 2 2 3 2 3 3 2 2" xfId="45222" xr:uid="{01D769EE-6984-4816-A005-551203BC83B4}"/>
    <cellStyle name="Comma 5 2 2 2 3 2 3 3 3" xfId="32934" xr:uid="{72E61499-2497-42E7-9E6A-36A893FFCCDB}"/>
    <cellStyle name="Comma 5 2 2 2 3 2 3 4" xfId="14502" xr:uid="{EF3EF972-CDFF-49B2-9A93-28F374E46107}"/>
    <cellStyle name="Comma 5 2 2 2 3 2 3 4 2" xfId="39078" xr:uid="{7EFA000E-1340-4F01-8D6C-B552C36FBB79}"/>
    <cellStyle name="Comma 5 2 2 2 3 2 3 5" xfId="26790" xr:uid="{76C80BB1-BE35-4FBB-A579-6BB01350D847}"/>
    <cellStyle name="Comma 5 2 2 2 3 2 4" xfId="3750" xr:uid="{60FEEF29-D677-4C6B-AF1F-50492B5A4AC5}"/>
    <cellStyle name="Comma 5 2 2 2 3 2 4 2" xfId="9894" xr:uid="{6A299CDF-01FD-47E2-9EAE-A943F77BED41}"/>
    <cellStyle name="Comma 5 2 2 2 3 2 4 2 2" xfId="22182" xr:uid="{B1CB10E5-0886-49E5-B316-82B999E1A864}"/>
    <cellStyle name="Comma 5 2 2 2 3 2 4 2 2 2" xfId="46758" xr:uid="{5FFF2D8F-1C90-421C-AA51-5AB96BF28A78}"/>
    <cellStyle name="Comma 5 2 2 2 3 2 4 2 3" xfId="34470" xr:uid="{0D7A1F26-D213-40EE-A13E-8A32C91A4BD7}"/>
    <cellStyle name="Comma 5 2 2 2 3 2 4 3" xfId="16038" xr:uid="{4AADAA3E-4480-4E2C-813D-8E2EF737A5FF}"/>
    <cellStyle name="Comma 5 2 2 2 3 2 4 3 2" xfId="40614" xr:uid="{C64510D6-9729-4086-A50B-59EB4EA5DBFB}"/>
    <cellStyle name="Comma 5 2 2 2 3 2 4 4" xfId="28326" xr:uid="{85F437D4-86FE-4910-92D0-ACF6B806B084}"/>
    <cellStyle name="Comma 5 2 2 2 3 2 5" xfId="6822" xr:uid="{441F93A5-A77D-44D8-8507-C51CE22A7570}"/>
    <cellStyle name="Comma 5 2 2 2 3 2 5 2" xfId="19110" xr:uid="{67B409B5-C2F0-4205-9B21-7243D76413E7}"/>
    <cellStyle name="Comma 5 2 2 2 3 2 5 2 2" xfId="43686" xr:uid="{09AA9516-4B07-41BE-AE9A-C0839E2BDA1A}"/>
    <cellStyle name="Comma 5 2 2 2 3 2 5 3" xfId="31398" xr:uid="{14F045AF-C302-4177-939F-C0A1767F1FBD}"/>
    <cellStyle name="Comma 5 2 2 2 3 2 6" xfId="12966" xr:uid="{E8F931EA-E442-43D5-992D-FC1C74D6F830}"/>
    <cellStyle name="Comma 5 2 2 2 3 2 6 2" xfId="37542" xr:uid="{C27FEBA8-0283-4547-95B2-52A5D4AD80EB}"/>
    <cellStyle name="Comma 5 2 2 2 3 2 7" xfId="25254" xr:uid="{B2ED1327-075A-473E-9912-40357341E2B5}"/>
    <cellStyle name="Comma 5 2 2 2 3 3" xfId="1062" xr:uid="{72DAFBAA-8EED-4C11-A701-C812E68E6AE7}"/>
    <cellStyle name="Comma 5 2 2 2 3 3 2" xfId="2598" xr:uid="{F2352375-C5C3-4D5C-91B7-B3FB69C2ABB9}"/>
    <cellStyle name="Comma 5 2 2 2 3 3 2 2" xfId="5670" xr:uid="{EE52F4CB-2F06-4FC3-B94C-DBB4CBBAA838}"/>
    <cellStyle name="Comma 5 2 2 2 3 3 2 2 2" xfId="11814" xr:uid="{A9842BB6-8CC4-43C9-B4B1-2CC366A5BF03}"/>
    <cellStyle name="Comma 5 2 2 2 3 3 2 2 2 2" xfId="24102" xr:uid="{A4154A92-6B2E-4EDC-BDB3-B10CB328FC16}"/>
    <cellStyle name="Comma 5 2 2 2 3 3 2 2 2 2 2" xfId="48678" xr:uid="{750FFAEF-D548-4BF6-9677-A9DB28F5C763}"/>
    <cellStyle name="Comma 5 2 2 2 3 3 2 2 2 3" xfId="36390" xr:uid="{DBB6DE7D-167C-46CE-8E2B-D778EC5DC40A}"/>
    <cellStyle name="Comma 5 2 2 2 3 3 2 2 3" xfId="17958" xr:uid="{B737DAD4-7010-4AB9-AD63-A3DD40BD9FE1}"/>
    <cellStyle name="Comma 5 2 2 2 3 3 2 2 3 2" xfId="42534" xr:uid="{342C15A2-60D6-42F2-9A4B-5BAE87FA1F0D}"/>
    <cellStyle name="Comma 5 2 2 2 3 3 2 2 4" xfId="30246" xr:uid="{8506CF81-7C7C-4E56-BBD9-BD75854DA730}"/>
    <cellStyle name="Comma 5 2 2 2 3 3 2 3" xfId="8742" xr:uid="{1942501B-7362-4401-83BC-C277440DC339}"/>
    <cellStyle name="Comma 5 2 2 2 3 3 2 3 2" xfId="21030" xr:uid="{F0BFC132-4673-4AF4-970C-2E60A6677E28}"/>
    <cellStyle name="Comma 5 2 2 2 3 3 2 3 2 2" xfId="45606" xr:uid="{47ADDC93-24C4-44B6-86FC-B18B8ACB1261}"/>
    <cellStyle name="Comma 5 2 2 2 3 3 2 3 3" xfId="33318" xr:uid="{EF75A59E-3F84-4660-9475-F85260CBEAFE}"/>
    <cellStyle name="Comma 5 2 2 2 3 3 2 4" xfId="14886" xr:uid="{778A0AB4-F924-4413-91CF-86A9EB980855}"/>
    <cellStyle name="Comma 5 2 2 2 3 3 2 4 2" xfId="39462" xr:uid="{03BAB57A-E9ED-4F8C-B964-8D59F5513247}"/>
    <cellStyle name="Comma 5 2 2 2 3 3 2 5" xfId="27174" xr:uid="{579471A2-A1FC-4FBD-8514-8725458F032B}"/>
    <cellStyle name="Comma 5 2 2 2 3 3 3" xfId="4134" xr:uid="{AD50347B-52DE-49A2-A599-5B433E691C4E}"/>
    <cellStyle name="Comma 5 2 2 2 3 3 3 2" xfId="10278" xr:uid="{922370F6-99B7-4CBF-8BD3-F8279B981C94}"/>
    <cellStyle name="Comma 5 2 2 2 3 3 3 2 2" xfId="22566" xr:uid="{68D98F04-CE13-4983-A182-7DA8AB7D877D}"/>
    <cellStyle name="Comma 5 2 2 2 3 3 3 2 2 2" xfId="47142" xr:uid="{B7D9005E-0A73-4AE4-8D05-1A9FE3EC3F94}"/>
    <cellStyle name="Comma 5 2 2 2 3 3 3 2 3" xfId="34854" xr:uid="{F0C2AA22-036E-40E6-92FA-89232409B1F3}"/>
    <cellStyle name="Comma 5 2 2 2 3 3 3 3" xfId="16422" xr:uid="{4D2EEDC4-6028-400D-901F-D5651A154671}"/>
    <cellStyle name="Comma 5 2 2 2 3 3 3 3 2" xfId="40998" xr:uid="{1D46E166-AB4B-45D4-BE64-35E67FC5F43D}"/>
    <cellStyle name="Comma 5 2 2 2 3 3 3 4" xfId="28710" xr:uid="{D3FAA836-C57F-4453-8B64-33CD76D354C0}"/>
    <cellStyle name="Comma 5 2 2 2 3 3 4" xfId="7206" xr:uid="{798A4C68-3A26-4EC1-88BC-2AB73A5EAADC}"/>
    <cellStyle name="Comma 5 2 2 2 3 3 4 2" xfId="19494" xr:uid="{13E513BD-2158-4AB1-8F21-CB0952393E99}"/>
    <cellStyle name="Comma 5 2 2 2 3 3 4 2 2" xfId="44070" xr:uid="{D0E62B40-A75F-4BF6-B3BE-B2CE1A42EA7C}"/>
    <cellStyle name="Comma 5 2 2 2 3 3 4 3" xfId="31782" xr:uid="{281DBAC9-8CEC-4965-9903-C7F7F199D83A}"/>
    <cellStyle name="Comma 5 2 2 2 3 3 5" xfId="13350" xr:uid="{A46FC3FA-A967-49F9-8931-40AC36B78CC7}"/>
    <cellStyle name="Comma 5 2 2 2 3 3 5 2" xfId="37926" xr:uid="{345EE95F-9C38-43EF-85AF-867F2A4B82FA}"/>
    <cellStyle name="Comma 5 2 2 2 3 3 6" xfId="25638" xr:uid="{2518AAD0-16AD-4451-BBBA-9068CAFB9A9B}"/>
    <cellStyle name="Comma 5 2 2 2 3 4" xfId="1830" xr:uid="{3E12E7A6-C004-44F7-B603-B6B9EA0E79DA}"/>
    <cellStyle name="Comma 5 2 2 2 3 4 2" xfId="4902" xr:uid="{85C4B9FD-3EC1-4539-9B57-994A1CF492CD}"/>
    <cellStyle name="Comma 5 2 2 2 3 4 2 2" xfId="11046" xr:uid="{0B9BC2A1-FBB4-4451-BBA6-A05CF18A6064}"/>
    <cellStyle name="Comma 5 2 2 2 3 4 2 2 2" xfId="23334" xr:uid="{6365EE57-1CB8-4FE3-8584-01C90151718E}"/>
    <cellStyle name="Comma 5 2 2 2 3 4 2 2 2 2" xfId="47910" xr:uid="{D31F363B-864C-444C-99BB-E701792EE44E}"/>
    <cellStyle name="Comma 5 2 2 2 3 4 2 2 3" xfId="35622" xr:uid="{D00C3D9A-FA86-40E3-B6D7-03A9E0A3711E}"/>
    <cellStyle name="Comma 5 2 2 2 3 4 2 3" xfId="17190" xr:uid="{1D70E064-5717-47C6-A10B-6F478525D4D8}"/>
    <cellStyle name="Comma 5 2 2 2 3 4 2 3 2" xfId="41766" xr:uid="{8791CAB7-A455-4B29-BC8B-9540D5746888}"/>
    <cellStyle name="Comma 5 2 2 2 3 4 2 4" xfId="29478" xr:uid="{37433888-6E13-4BB7-95D0-0B2DE8E06708}"/>
    <cellStyle name="Comma 5 2 2 2 3 4 3" xfId="7974" xr:uid="{C9BFE01D-3D06-44CC-982D-F6AF46DFF5F6}"/>
    <cellStyle name="Comma 5 2 2 2 3 4 3 2" xfId="20262" xr:uid="{58226CCA-25A5-45FE-A407-1CED1D0B6033}"/>
    <cellStyle name="Comma 5 2 2 2 3 4 3 2 2" xfId="44838" xr:uid="{56B09C70-1A50-48D5-B3A0-C240E305C970}"/>
    <cellStyle name="Comma 5 2 2 2 3 4 3 3" xfId="32550" xr:uid="{AC19B1DC-F61B-4AC9-AADB-A2FD0EA10F9A}"/>
    <cellStyle name="Comma 5 2 2 2 3 4 4" xfId="14118" xr:uid="{5D181DEF-48D2-4B17-A95F-8C544CF662ED}"/>
    <cellStyle name="Comma 5 2 2 2 3 4 4 2" xfId="38694" xr:uid="{59E1985F-96B2-426A-A760-699E8A41DC2D}"/>
    <cellStyle name="Comma 5 2 2 2 3 4 5" xfId="26406" xr:uid="{6F289B0B-F5B4-497E-AA4F-2261A7373DCA}"/>
    <cellStyle name="Comma 5 2 2 2 3 5" xfId="3366" xr:uid="{15D1344B-5ED7-406C-A427-E6CDFBE6792A}"/>
    <cellStyle name="Comma 5 2 2 2 3 5 2" xfId="9510" xr:uid="{8E802089-8EBC-47B1-9C20-7EB9DA6C46EE}"/>
    <cellStyle name="Comma 5 2 2 2 3 5 2 2" xfId="21798" xr:uid="{7198FC6F-D4E4-4A2D-AF1C-B23C64D19DA8}"/>
    <cellStyle name="Comma 5 2 2 2 3 5 2 2 2" xfId="46374" xr:uid="{5E449701-C9FA-4498-8339-33859BFDFDF2}"/>
    <cellStyle name="Comma 5 2 2 2 3 5 2 3" xfId="34086" xr:uid="{28197AA0-894F-4391-96E2-D4948DC20BD7}"/>
    <cellStyle name="Comma 5 2 2 2 3 5 3" xfId="15654" xr:uid="{87C5775E-0829-47AC-AE6E-0544F96AD7B3}"/>
    <cellStyle name="Comma 5 2 2 2 3 5 3 2" xfId="40230" xr:uid="{52AEA966-C7D9-48EF-89F2-CB623EC9CE67}"/>
    <cellStyle name="Comma 5 2 2 2 3 5 4" xfId="27942" xr:uid="{C1EAC85C-46FF-4487-AED5-F74F4F7242FB}"/>
    <cellStyle name="Comma 5 2 2 2 3 6" xfId="6438" xr:uid="{96C60963-0763-430E-808D-56A245D36A2C}"/>
    <cellStyle name="Comma 5 2 2 2 3 6 2" xfId="18726" xr:uid="{1A4AA5CC-7771-4D36-9928-9882919CABF8}"/>
    <cellStyle name="Comma 5 2 2 2 3 6 2 2" xfId="43302" xr:uid="{BFACD0C6-CF90-4C77-9D32-0836D156E44B}"/>
    <cellStyle name="Comma 5 2 2 2 3 6 3" xfId="31014" xr:uid="{E6AF04F9-7F98-41B9-A000-74034C8FFF4B}"/>
    <cellStyle name="Comma 5 2 2 2 3 7" xfId="12582" xr:uid="{2D8CA5E7-14EF-4CFB-8FC5-E581E0B4D629}"/>
    <cellStyle name="Comma 5 2 2 2 3 7 2" xfId="37158" xr:uid="{BAFC21FE-A81E-4C85-9538-B05244B8B844}"/>
    <cellStyle name="Comma 5 2 2 2 3 8" xfId="24870" xr:uid="{B8D10171-1E4B-440D-843C-D7765419C892}"/>
    <cellStyle name="Comma 5 2 2 2 4" xfId="486" xr:uid="{0DA85BF7-E0FA-4F05-A536-8F12B44EC0C2}"/>
    <cellStyle name="Comma 5 2 2 2 4 2" xfId="1254" xr:uid="{7AECE5C2-92E1-4938-96EA-2AF8C17CCDC2}"/>
    <cellStyle name="Comma 5 2 2 2 4 2 2" xfId="2790" xr:uid="{7461A173-05F0-465D-8F54-1288DF38BB17}"/>
    <cellStyle name="Comma 5 2 2 2 4 2 2 2" xfId="5862" xr:uid="{9D2EFB82-16D4-4A7B-8B10-1B878C74E2C3}"/>
    <cellStyle name="Comma 5 2 2 2 4 2 2 2 2" xfId="12006" xr:uid="{2BAEED09-9FE9-4EA2-9806-23050BD38B4F}"/>
    <cellStyle name="Comma 5 2 2 2 4 2 2 2 2 2" xfId="24294" xr:uid="{4B7E47FE-8573-498C-9A3D-D2EA45EEF37B}"/>
    <cellStyle name="Comma 5 2 2 2 4 2 2 2 2 2 2" xfId="48870" xr:uid="{FA39AB39-BD01-4891-AA6F-9622D08BF014}"/>
    <cellStyle name="Comma 5 2 2 2 4 2 2 2 2 3" xfId="36582" xr:uid="{CD4BC506-B2D2-4FE1-8AE8-9E3FEB6B4B7B}"/>
    <cellStyle name="Comma 5 2 2 2 4 2 2 2 3" xfId="18150" xr:uid="{C02A642E-541A-41F5-B5C8-2711B000B67D}"/>
    <cellStyle name="Comma 5 2 2 2 4 2 2 2 3 2" xfId="42726" xr:uid="{3116B568-D379-4FE0-A577-342522C04979}"/>
    <cellStyle name="Comma 5 2 2 2 4 2 2 2 4" xfId="30438" xr:uid="{BEF22672-EF5D-4D52-9FD5-F8B024CC629D}"/>
    <cellStyle name="Comma 5 2 2 2 4 2 2 3" xfId="8934" xr:uid="{7A6B9379-2883-4B38-9790-B6B9D063101B}"/>
    <cellStyle name="Comma 5 2 2 2 4 2 2 3 2" xfId="21222" xr:uid="{28B63ABF-6FF7-444B-95DE-941C5BF7634E}"/>
    <cellStyle name="Comma 5 2 2 2 4 2 2 3 2 2" xfId="45798" xr:uid="{9F787F2F-961D-4D27-9A69-222453E4349A}"/>
    <cellStyle name="Comma 5 2 2 2 4 2 2 3 3" xfId="33510" xr:uid="{2C31CADA-78AB-42E4-9AA9-1DE6666CD5D6}"/>
    <cellStyle name="Comma 5 2 2 2 4 2 2 4" xfId="15078" xr:uid="{59226955-93AF-4192-9CF3-B79A39D7A9AA}"/>
    <cellStyle name="Comma 5 2 2 2 4 2 2 4 2" xfId="39654" xr:uid="{32179BD2-EB5B-4AD5-BE49-BEA65E3CEF27}"/>
    <cellStyle name="Comma 5 2 2 2 4 2 2 5" xfId="27366" xr:uid="{212D5299-A81F-4D4D-89FC-7AE7F0324076}"/>
    <cellStyle name="Comma 5 2 2 2 4 2 3" xfId="4326" xr:uid="{26AB8CE2-8AC4-4814-A0E9-CA936DC45AF1}"/>
    <cellStyle name="Comma 5 2 2 2 4 2 3 2" xfId="10470" xr:uid="{99BAD30A-24C8-4DF1-B519-A57F2B76D71B}"/>
    <cellStyle name="Comma 5 2 2 2 4 2 3 2 2" xfId="22758" xr:uid="{65A717B9-C5C6-4C97-B8A6-DECEECB1C848}"/>
    <cellStyle name="Comma 5 2 2 2 4 2 3 2 2 2" xfId="47334" xr:uid="{8D544351-1264-4828-9F01-EC7034B7A87C}"/>
    <cellStyle name="Comma 5 2 2 2 4 2 3 2 3" xfId="35046" xr:uid="{A7095BA8-052F-4A7C-A62E-5AA0C8338944}"/>
    <cellStyle name="Comma 5 2 2 2 4 2 3 3" xfId="16614" xr:uid="{C89EAD82-7550-415E-9A53-F3F274113F9C}"/>
    <cellStyle name="Comma 5 2 2 2 4 2 3 3 2" xfId="41190" xr:uid="{D12A1872-8993-4574-80DC-816BD6D0953C}"/>
    <cellStyle name="Comma 5 2 2 2 4 2 3 4" xfId="28902" xr:uid="{41C4D691-EBF8-42D6-AE0D-16ACF51755F3}"/>
    <cellStyle name="Comma 5 2 2 2 4 2 4" xfId="7398" xr:uid="{D995D67D-3F8D-4295-960B-5949A1FB8DB8}"/>
    <cellStyle name="Comma 5 2 2 2 4 2 4 2" xfId="19686" xr:uid="{BDE2A256-0E90-48DF-A4C5-9DA5FF88C35F}"/>
    <cellStyle name="Comma 5 2 2 2 4 2 4 2 2" xfId="44262" xr:uid="{3794B0EC-3098-42AF-986C-216C645F7A7F}"/>
    <cellStyle name="Comma 5 2 2 2 4 2 4 3" xfId="31974" xr:uid="{E21AB22F-8835-4B83-B8FC-AA34667880D2}"/>
    <cellStyle name="Comma 5 2 2 2 4 2 5" xfId="13542" xr:uid="{D6FF9AA1-6862-408B-8F55-72202486EC1F}"/>
    <cellStyle name="Comma 5 2 2 2 4 2 5 2" xfId="38118" xr:uid="{51229877-E48E-4923-BF71-294D5B02AB44}"/>
    <cellStyle name="Comma 5 2 2 2 4 2 6" xfId="25830" xr:uid="{439E9CEA-ADFD-48AC-A77C-D4E0F9A7174E}"/>
    <cellStyle name="Comma 5 2 2 2 4 3" xfId="2022" xr:uid="{9C88BFD2-5477-407A-917E-0E57B5C331FC}"/>
    <cellStyle name="Comma 5 2 2 2 4 3 2" xfId="5094" xr:uid="{D6991F41-22AD-4959-8FE6-6DE83BBEAF89}"/>
    <cellStyle name="Comma 5 2 2 2 4 3 2 2" xfId="11238" xr:uid="{47104C8C-E4B2-4898-B25B-4C1767CD434A}"/>
    <cellStyle name="Comma 5 2 2 2 4 3 2 2 2" xfId="23526" xr:uid="{08DDC399-A5EA-4000-B0D7-B6A0F385E01D}"/>
    <cellStyle name="Comma 5 2 2 2 4 3 2 2 2 2" xfId="48102" xr:uid="{2F7C7099-2812-429D-B8C1-AFC7F06BD3FB}"/>
    <cellStyle name="Comma 5 2 2 2 4 3 2 2 3" xfId="35814" xr:uid="{6025C46B-4C43-4AE9-A620-0D87BB6D89C7}"/>
    <cellStyle name="Comma 5 2 2 2 4 3 2 3" xfId="17382" xr:uid="{00DE7E8D-AA6E-4EDC-94E9-F623F5FE04FC}"/>
    <cellStyle name="Comma 5 2 2 2 4 3 2 3 2" xfId="41958" xr:uid="{A7451C24-23F3-4568-9DB0-FA65687AA432}"/>
    <cellStyle name="Comma 5 2 2 2 4 3 2 4" xfId="29670" xr:uid="{08D7B8BE-131E-40C7-BCA2-73627D5D3F18}"/>
    <cellStyle name="Comma 5 2 2 2 4 3 3" xfId="8166" xr:uid="{F51359EA-85E7-4778-AEAC-67553825985C}"/>
    <cellStyle name="Comma 5 2 2 2 4 3 3 2" xfId="20454" xr:uid="{D207DFA1-8209-4159-B71B-0C09FAEF1FC4}"/>
    <cellStyle name="Comma 5 2 2 2 4 3 3 2 2" xfId="45030" xr:uid="{08250BAD-5941-4EAE-8C88-B97E4200AD8B}"/>
    <cellStyle name="Comma 5 2 2 2 4 3 3 3" xfId="32742" xr:uid="{D06555DE-0A25-4F1C-B33B-2959CED83693}"/>
    <cellStyle name="Comma 5 2 2 2 4 3 4" xfId="14310" xr:uid="{437BC4B8-D6D3-4216-B028-2E9B27186209}"/>
    <cellStyle name="Comma 5 2 2 2 4 3 4 2" xfId="38886" xr:uid="{AA3FC00D-B407-4CDB-9EAE-C83EBBDB62CD}"/>
    <cellStyle name="Comma 5 2 2 2 4 3 5" xfId="26598" xr:uid="{B1BD6EDC-BA5A-4F43-AD3C-D6A136F97F6D}"/>
    <cellStyle name="Comma 5 2 2 2 4 4" xfId="3558" xr:uid="{41CC8826-ACBF-4438-B709-963D7FF0D37E}"/>
    <cellStyle name="Comma 5 2 2 2 4 4 2" xfId="9702" xr:uid="{8E3026FE-B1CE-4DEE-AE74-D77015CFB987}"/>
    <cellStyle name="Comma 5 2 2 2 4 4 2 2" xfId="21990" xr:uid="{CD3B4F44-449B-46DC-9D66-865D2BB73CD6}"/>
    <cellStyle name="Comma 5 2 2 2 4 4 2 2 2" xfId="46566" xr:uid="{4B371FF6-E7F7-42F3-B45B-25334FAF9EF9}"/>
    <cellStyle name="Comma 5 2 2 2 4 4 2 3" xfId="34278" xr:uid="{4BDB4F8E-BB46-4455-8AB0-A4EAF495A533}"/>
    <cellStyle name="Comma 5 2 2 2 4 4 3" xfId="15846" xr:uid="{3A6BC525-CAAB-4098-9121-DB37C14842EE}"/>
    <cellStyle name="Comma 5 2 2 2 4 4 3 2" xfId="40422" xr:uid="{753DE629-1DDF-451F-9302-33406EFECB6E}"/>
    <cellStyle name="Comma 5 2 2 2 4 4 4" xfId="28134" xr:uid="{DC6D3347-8C10-4420-9B83-FED0E1618917}"/>
    <cellStyle name="Comma 5 2 2 2 4 5" xfId="6630" xr:uid="{56F9F858-00DA-41A1-B64F-24BF73C32B09}"/>
    <cellStyle name="Comma 5 2 2 2 4 5 2" xfId="18918" xr:uid="{A4899576-E2C4-4D79-AFC5-1A9ADFC36BC3}"/>
    <cellStyle name="Comma 5 2 2 2 4 5 2 2" xfId="43494" xr:uid="{4B508EDA-9802-4E06-9E42-A211E8EF4572}"/>
    <cellStyle name="Comma 5 2 2 2 4 5 3" xfId="31206" xr:uid="{4B2F8535-197F-4948-9D50-96E6EC875262}"/>
    <cellStyle name="Comma 5 2 2 2 4 6" xfId="12774" xr:uid="{467037D8-29CB-4129-A32A-FF6049C99DC2}"/>
    <cellStyle name="Comma 5 2 2 2 4 6 2" xfId="37350" xr:uid="{FAADCF75-2DFA-4A25-BF50-3C59F35198B1}"/>
    <cellStyle name="Comma 5 2 2 2 4 7" xfId="25062" xr:uid="{EC9F43AC-0A15-4303-83DF-52C6D1295614}"/>
    <cellStyle name="Comma 5 2 2 2 5" xfId="870" xr:uid="{1BD864A9-32B4-4798-99DE-F405B2C26A0E}"/>
    <cellStyle name="Comma 5 2 2 2 5 2" xfId="2406" xr:uid="{F7041CDF-C6F9-4DE0-B02E-035868A43161}"/>
    <cellStyle name="Comma 5 2 2 2 5 2 2" xfId="5478" xr:uid="{8431A1A0-E210-427F-9CA8-2898E528EF17}"/>
    <cellStyle name="Comma 5 2 2 2 5 2 2 2" xfId="11622" xr:uid="{3DE73B6C-37DA-4EFB-A181-37D4A7C19D89}"/>
    <cellStyle name="Comma 5 2 2 2 5 2 2 2 2" xfId="23910" xr:uid="{6FBF1385-6427-4242-9180-17C6B34BC474}"/>
    <cellStyle name="Comma 5 2 2 2 5 2 2 2 2 2" xfId="48486" xr:uid="{CC03E5FF-D2CE-47AD-850E-1DB172A935DB}"/>
    <cellStyle name="Comma 5 2 2 2 5 2 2 2 3" xfId="36198" xr:uid="{950B874C-22FE-4B57-AD71-B2BA8AD8BBB9}"/>
    <cellStyle name="Comma 5 2 2 2 5 2 2 3" xfId="17766" xr:uid="{100AB7BC-405D-4457-83ED-BC1E8682FB34}"/>
    <cellStyle name="Comma 5 2 2 2 5 2 2 3 2" xfId="42342" xr:uid="{28B989B9-154D-4286-B9D2-F7FE880CFC87}"/>
    <cellStyle name="Comma 5 2 2 2 5 2 2 4" xfId="30054" xr:uid="{86E5C159-949D-4901-A590-DE9F90917209}"/>
    <cellStyle name="Comma 5 2 2 2 5 2 3" xfId="8550" xr:uid="{F4F2DE7C-B259-4CA6-986C-24B0F5949408}"/>
    <cellStyle name="Comma 5 2 2 2 5 2 3 2" xfId="20838" xr:uid="{F65C9CB5-4F39-40F2-8795-47735AE1CFF9}"/>
    <cellStyle name="Comma 5 2 2 2 5 2 3 2 2" xfId="45414" xr:uid="{8F686752-03D7-4184-92EC-FAE83D7AFCA1}"/>
    <cellStyle name="Comma 5 2 2 2 5 2 3 3" xfId="33126" xr:uid="{19FCC6AE-F710-4E6D-9C72-BEFB7B1A5F3B}"/>
    <cellStyle name="Comma 5 2 2 2 5 2 4" xfId="14694" xr:uid="{D0E3FB0E-4DFE-4160-BA81-B6F9E228EC4A}"/>
    <cellStyle name="Comma 5 2 2 2 5 2 4 2" xfId="39270" xr:uid="{27FC57D3-EC29-4B2A-990B-F513624D8016}"/>
    <cellStyle name="Comma 5 2 2 2 5 2 5" xfId="26982" xr:uid="{C3DD97B7-BDCF-4AA5-9912-ABD743A5D039}"/>
    <cellStyle name="Comma 5 2 2 2 5 3" xfId="3942" xr:uid="{2B8873D0-F1E7-4D18-AC44-F166A09521EF}"/>
    <cellStyle name="Comma 5 2 2 2 5 3 2" xfId="10086" xr:uid="{A8BF413F-CF0F-4DF8-B309-EEE27D6B8506}"/>
    <cellStyle name="Comma 5 2 2 2 5 3 2 2" xfId="22374" xr:uid="{EB8A4769-7A0F-468B-B273-1287533894C3}"/>
    <cellStyle name="Comma 5 2 2 2 5 3 2 2 2" xfId="46950" xr:uid="{D7379E92-B7C1-4EC6-A208-2B651438A7DC}"/>
    <cellStyle name="Comma 5 2 2 2 5 3 2 3" xfId="34662" xr:uid="{4674480D-CD08-4953-BE72-BE8130CD665F}"/>
    <cellStyle name="Comma 5 2 2 2 5 3 3" xfId="16230" xr:uid="{CF1409BC-9B64-4563-B9A5-31F284A0140F}"/>
    <cellStyle name="Comma 5 2 2 2 5 3 3 2" xfId="40806" xr:uid="{9B67D0C3-3CD9-4584-A9A6-1A27FC0F40AF}"/>
    <cellStyle name="Comma 5 2 2 2 5 3 4" xfId="28518" xr:uid="{95A705F0-06FB-4ECE-8572-DE12BCA0CCC0}"/>
    <cellStyle name="Comma 5 2 2 2 5 4" xfId="7014" xr:uid="{3C0F7304-993C-4324-A1B0-B2FACF8949CB}"/>
    <cellStyle name="Comma 5 2 2 2 5 4 2" xfId="19302" xr:uid="{456F7E26-B111-4CEC-ABC3-7CEF738E1C2F}"/>
    <cellStyle name="Comma 5 2 2 2 5 4 2 2" xfId="43878" xr:uid="{B4C3F92D-B843-4E0D-9D89-3665B3A7E20C}"/>
    <cellStyle name="Comma 5 2 2 2 5 4 3" xfId="31590" xr:uid="{A91F4644-F7C1-4A59-9B9D-1A1ED8207A0E}"/>
    <cellStyle name="Comma 5 2 2 2 5 5" xfId="13158" xr:uid="{AE6AE6C2-AB77-4872-9C7B-C8849D32FB78}"/>
    <cellStyle name="Comma 5 2 2 2 5 5 2" xfId="37734" xr:uid="{A6727ED4-19D5-48E2-9A82-13B375D5531B}"/>
    <cellStyle name="Comma 5 2 2 2 5 6" xfId="25446" xr:uid="{E300132D-5A2D-451A-A4A4-1BB74BB16031}"/>
    <cellStyle name="Comma 5 2 2 2 6" xfId="1638" xr:uid="{558D4206-ED2A-40C1-AB19-67A6022C9E61}"/>
    <cellStyle name="Comma 5 2 2 2 6 2" xfId="4710" xr:uid="{A189DFF7-A4AF-4354-94F9-08AAA6A39152}"/>
    <cellStyle name="Comma 5 2 2 2 6 2 2" xfId="10854" xr:uid="{A8FB4A32-E43A-47DA-A72D-BF8597D37FD0}"/>
    <cellStyle name="Comma 5 2 2 2 6 2 2 2" xfId="23142" xr:uid="{B774AE54-D3C4-4E75-9EDB-DEA5C8CF6DBB}"/>
    <cellStyle name="Comma 5 2 2 2 6 2 2 2 2" xfId="47718" xr:uid="{F3C45038-E796-4779-A8A8-4F2C78B7D2D7}"/>
    <cellStyle name="Comma 5 2 2 2 6 2 2 3" xfId="35430" xr:uid="{CE27FB24-6595-40EB-A4D0-7BB872B31FB8}"/>
    <cellStyle name="Comma 5 2 2 2 6 2 3" xfId="16998" xr:uid="{5B99A899-2DF2-4174-9248-ECEDE14469A9}"/>
    <cellStyle name="Comma 5 2 2 2 6 2 3 2" xfId="41574" xr:uid="{184CDBC7-A982-4644-B190-1C17D7D2DF02}"/>
    <cellStyle name="Comma 5 2 2 2 6 2 4" xfId="29286" xr:uid="{623ABFEE-D2D3-48F0-973B-4BDAD856DECF}"/>
    <cellStyle name="Comma 5 2 2 2 6 3" xfId="7782" xr:uid="{DBAEA6EA-28E6-49D0-884A-C992CAC70105}"/>
    <cellStyle name="Comma 5 2 2 2 6 3 2" xfId="20070" xr:uid="{8099A254-8807-4752-BA55-8C2E09CB2DCE}"/>
    <cellStyle name="Comma 5 2 2 2 6 3 2 2" xfId="44646" xr:uid="{81B4C4DD-FF7B-4022-AE11-365220826021}"/>
    <cellStyle name="Comma 5 2 2 2 6 3 3" xfId="32358" xr:uid="{C69A3BF6-2E3D-4236-8CD4-78EEA7A40DA5}"/>
    <cellStyle name="Comma 5 2 2 2 6 4" xfId="13926" xr:uid="{A0408751-336D-46AF-AB49-8A7F13FD2317}"/>
    <cellStyle name="Comma 5 2 2 2 6 4 2" xfId="38502" xr:uid="{B9600FE2-8A29-4DC9-A297-FF3DF3E56A21}"/>
    <cellStyle name="Comma 5 2 2 2 6 5" xfId="26214" xr:uid="{62AB4BBA-1027-48D7-9B49-676668359F90}"/>
    <cellStyle name="Comma 5 2 2 2 7" xfId="3174" xr:uid="{126BC789-906C-40CA-9242-93CF665176AB}"/>
    <cellStyle name="Comma 5 2 2 2 7 2" xfId="9318" xr:uid="{910AECC5-0A0C-4623-8D99-277D344798D7}"/>
    <cellStyle name="Comma 5 2 2 2 7 2 2" xfId="21606" xr:uid="{95FF4176-52E7-4F8C-A4CC-C564453846D0}"/>
    <cellStyle name="Comma 5 2 2 2 7 2 2 2" xfId="46182" xr:uid="{C55120C8-7C57-41D2-BFB0-A6A40007A78C}"/>
    <cellStyle name="Comma 5 2 2 2 7 2 3" xfId="33894" xr:uid="{D6FDCE40-2B21-4403-B19D-DA9A16870895}"/>
    <cellStyle name="Comma 5 2 2 2 7 3" xfId="15462" xr:uid="{4004E663-C74D-4185-B5A6-F9A815BEAC8B}"/>
    <cellStyle name="Comma 5 2 2 2 7 3 2" xfId="40038" xr:uid="{C58BFC83-F833-451C-A5F5-908413464670}"/>
    <cellStyle name="Comma 5 2 2 2 7 4" xfId="27750" xr:uid="{62228F29-4629-49CC-96EA-BFC710960161}"/>
    <cellStyle name="Comma 5 2 2 2 8" xfId="6246" xr:uid="{0AE8E7DA-C5FE-4C4F-93D9-425C7AB11B27}"/>
    <cellStyle name="Comma 5 2 2 2 8 2" xfId="18534" xr:uid="{A45BA251-CFD0-4A4C-85FD-A74E57C91104}"/>
    <cellStyle name="Comma 5 2 2 2 8 2 2" xfId="43110" xr:uid="{CADB2214-7EE2-4948-B85D-2EBEFD9BDD10}"/>
    <cellStyle name="Comma 5 2 2 2 8 3" xfId="30822" xr:uid="{AE844BAB-A080-4D98-A4C9-3AD4471C73D7}"/>
    <cellStyle name="Comma 5 2 2 2 9" xfId="12390" xr:uid="{82CE049F-4FFB-4977-8B38-BB1EC1340D15}"/>
    <cellStyle name="Comma 5 2 2 2 9 2" xfId="36966" xr:uid="{12A47882-4E29-49BE-93E9-34D1684B44E5}"/>
    <cellStyle name="Comma 5 2 2 3" xfId="150" xr:uid="{3692C465-1D15-4816-9CC4-10192F71BB05}"/>
    <cellStyle name="Comma 5 2 2 3 2" xfId="342" xr:uid="{8B727780-7064-4053-8DBA-98D85FF6A537}"/>
    <cellStyle name="Comma 5 2 2 3 2 2" xfId="726" xr:uid="{D9689085-C610-4ADE-A658-E21215F6441F}"/>
    <cellStyle name="Comma 5 2 2 3 2 2 2" xfId="1494" xr:uid="{9C4B72F3-3363-431F-9D27-809C634AB8D3}"/>
    <cellStyle name="Comma 5 2 2 3 2 2 2 2" xfId="3030" xr:uid="{7874FD42-134D-49B0-B5CE-8C5B85DF9F7D}"/>
    <cellStyle name="Comma 5 2 2 3 2 2 2 2 2" xfId="6102" xr:uid="{9B22F817-E5BB-48CF-A075-61DD9F2AC65A}"/>
    <cellStyle name="Comma 5 2 2 3 2 2 2 2 2 2" xfId="12246" xr:uid="{4FACB7A2-587B-485A-9EE8-C1680427DF35}"/>
    <cellStyle name="Comma 5 2 2 3 2 2 2 2 2 2 2" xfId="24534" xr:uid="{A964B2F6-33C1-40D7-9AC1-D5F34833AE51}"/>
    <cellStyle name="Comma 5 2 2 3 2 2 2 2 2 2 2 2" xfId="49110" xr:uid="{204DA0D3-C373-4A4C-A8C7-B7586A9CBB55}"/>
    <cellStyle name="Comma 5 2 2 3 2 2 2 2 2 2 3" xfId="36822" xr:uid="{B51CE204-CB80-4042-95AC-16E55A00C83E}"/>
    <cellStyle name="Comma 5 2 2 3 2 2 2 2 2 3" xfId="18390" xr:uid="{C1172900-627B-4946-8646-1B7AED401772}"/>
    <cellStyle name="Comma 5 2 2 3 2 2 2 2 2 3 2" xfId="42966" xr:uid="{1062676F-3C46-4CA7-84C7-BDD21BCB63F3}"/>
    <cellStyle name="Comma 5 2 2 3 2 2 2 2 2 4" xfId="30678" xr:uid="{4FA2665F-4791-4FD6-8038-FBDDBDDD8233}"/>
    <cellStyle name="Comma 5 2 2 3 2 2 2 2 3" xfId="9174" xr:uid="{B8E3D51C-8C6E-4C53-BB45-6366AC7EE58C}"/>
    <cellStyle name="Comma 5 2 2 3 2 2 2 2 3 2" xfId="21462" xr:uid="{8FF10710-08FB-4481-BBD9-A5C91FA63FCC}"/>
    <cellStyle name="Comma 5 2 2 3 2 2 2 2 3 2 2" xfId="46038" xr:uid="{4932C9F5-59A9-45F3-A07C-7E76FEA5CB38}"/>
    <cellStyle name="Comma 5 2 2 3 2 2 2 2 3 3" xfId="33750" xr:uid="{3C0894AE-6294-4424-9534-D73E1931E25D}"/>
    <cellStyle name="Comma 5 2 2 3 2 2 2 2 4" xfId="15318" xr:uid="{9DCE8DF6-E46F-4260-914D-2A2BCA7EDA62}"/>
    <cellStyle name="Comma 5 2 2 3 2 2 2 2 4 2" xfId="39894" xr:uid="{596A38AC-8592-4FDF-9C66-B60CABDA379D}"/>
    <cellStyle name="Comma 5 2 2 3 2 2 2 2 5" xfId="27606" xr:uid="{C68F4718-DBD6-40D5-BE69-B0665543645C}"/>
    <cellStyle name="Comma 5 2 2 3 2 2 2 3" xfId="4566" xr:uid="{03236E66-FDFF-4CE0-A620-4C3F23764C72}"/>
    <cellStyle name="Comma 5 2 2 3 2 2 2 3 2" xfId="10710" xr:uid="{01CB8315-BA7B-4EC4-BEA1-993591852A23}"/>
    <cellStyle name="Comma 5 2 2 3 2 2 2 3 2 2" xfId="22998" xr:uid="{4A8DFCA0-A8BB-46A7-8DDB-1E585481D9BB}"/>
    <cellStyle name="Comma 5 2 2 3 2 2 2 3 2 2 2" xfId="47574" xr:uid="{16E56BE5-2410-44EA-A486-84CEC75397B6}"/>
    <cellStyle name="Comma 5 2 2 3 2 2 2 3 2 3" xfId="35286" xr:uid="{B74BF1AB-4F16-4A00-B7E8-E1FD8A060129}"/>
    <cellStyle name="Comma 5 2 2 3 2 2 2 3 3" xfId="16854" xr:uid="{783449C1-AA88-48BE-ADF1-A47E45853E20}"/>
    <cellStyle name="Comma 5 2 2 3 2 2 2 3 3 2" xfId="41430" xr:uid="{22CEF2C1-2D4F-4028-9EB7-64D8F1AD1082}"/>
    <cellStyle name="Comma 5 2 2 3 2 2 2 3 4" xfId="29142" xr:uid="{72325AF2-6683-4D85-9708-32651EB841AA}"/>
    <cellStyle name="Comma 5 2 2 3 2 2 2 4" xfId="7638" xr:uid="{386ED3AE-6C97-4218-AA33-612D8C2D47E2}"/>
    <cellStyle name="Comma 5 2 2 3 2 2 2 4 2" xfId="19926" xr:uid="{C7ACDF7D-750C-4144-A9B1-F44C9A50371A}"/>
    <cellStyle name="Comma 5 2 2 3 2 2 2 4 2 2" xfId="44502" xr:uid="{808C6F26-DC4E-456F-B67B-E78BC8795B0F}"/>
    <cellStyle name="Comma 5 2 2 3 2 2 2 4 3" xfId="32214" xr:uid="{DB9BA1F5-890E-48EC-B763-AD60F53C1284}"/>
    <cellStyle name="Comma 5 2 2 3 2 2 2 5" xfId="13782" xr:uid="{8D49D11D-E10E-4EA8-A7F1-F42E4D256A08}"/>
    <cellStyle name="Comma 5 2 2 3 2 2 2 5 2" xfId="38358" xr:uid="{19FC7133-6461-46FA-8139-5DAA906903B0}"/>
    <cellStyle name="Comma 5 2 2 3 2 2 2 6" xfId="26070" xr:uid="{D6AFF985-C118-4178-A01B-B04EE7064995}"/>
    <cellStyle name="Comma 5 2 2 3 2 2 3" xfId="2262" xr:uid="{130B06B2-9298-4DF5-AD94-F1917DB8BCF1}"/>
    <cellStyle name="Comma 5 2 2 3 2 2 3 2" xfId="5334" xr:uid="{5E4C934C-EA86-4ADD-9429-73FA244BD5A3}"/>
    <cellStyle name="Comma 5 2 2 3 2 2 3 2 2" xfId="11478" xr:uid="{3DFE1872-863F-48AC-8FFF-02A1B75B6085}"/>
    <cellStyle name="Comma 5 2 2 3 2 2 3 2 2 2" xfId="23766" xr:uid="{352A6995-1117-47F7-85F0-0DF075E8F4D4}"/>
    <cellStyle name="Comma 5 2 2 3 2 2 3 2 2 2 2" xfId="48342" xr:uid="{F1039414-4C92-4B13-B3CB-D484DB5AC247}"/>
    <cellStyle name="Comma 5 2 2 3 2 2 3 2 2 3" xfId="36054" xr:uid="{F62DD6A7-FE6E-4C2B-93F9-CAA00F809D25}"/>
    <cellStyle name="Comma 5 2 2 3 2 2 3 2 3" xfId="17622" xr:uid="{80438795-AE3B-47C4-87E1-2B3CBD4D6279}"/>
    <cellStyle name="Comma 5 2 2 3 2 2 3 2 3 2" xfId="42198" xr:uid="{24A97815-BC29-47C1-BB1D-30E8E028EB77}"/>
    <cellStyle name="Comma 5 2 2 3 2 2 3 2 4" xfId="29910" xr:uid="{80152CA6-A710-4773-A7EC-700B37D543CA}"/>
    <cellStyle name="Comma 5 2 2 3 2 2 3 3" xfId="8406" xr:uid="{8AE3201C-4539-4BEF-ABC6-F551D47473BB}"/>
    <cellStyle name="Comma 5 2 2 3 2 2 3 3 2" xfId="20694" xr:uid="{609C42EC-C6B5-4DC3-993E-CF9A40980AF7}"/>
    <cellStyle name="Comma 5 2 2 3 2 2 3 3 2 2" xfId="45270" xr:uid="{6C9B568C-68D5-411D-9B7C-6A7DA2037928}"/>
    <cellStyle name="Comma 5 2 2 3 2 2 3 3 3" xfId="32982" xr:uid="{D6E07FD7-6A22-4502-9307-54EEFA06D130}"/>
    <cellStyle name="Comma 5 2 2 3 2 2 3 4" xfId="14550" xr:uid="{138CBBB3-6BC1-4A4C-AC7F-549CA1ACD40B}"/>
    <cellStyle name="Comma 5 2 2 3 2 2 3 4 2" xfId="39126" xr:uid="{254CBF72-62BD-456D-B2FC-70A06832BE0C}"/>
    <cellStyle name="Comma 5 2 2 3 2 2 3 5" xfId="26838" xr:uid="{9959FCEF-2F06-43BC-B6F0-D5C7CF1E54B3}"/>
    <cellStyle name="Comma 5 2 2 3 2 2 4" xfId="3798" xr:uid="{A552E93E-B7B0-428F-B26E-B240A252861E}"/>
    <cellStyle name="Comma 5 2 2 3 2 2 4 2" xfId="9942" xr:uid="{1CFDE762-6B79-445B-ACBC-9ECE898541D1}"/>
    <cellStyle name="Comma 5 2 2 3 2 2 4 2 2" xfId="22230" xr:uid="{3F3EB5D3-7DFD-4DE2-A613-4DF5FB41EFF2}"/>
    <cellStyle name="Comma 5 2 2 3 2 2 4 2 2 2" xfId="46806" xr:uid="{19467B38-630E-4FF5-B514-D75E4E48BAC8}"/>
    <cellStyle name="Comma 5 2 2 3 2 2 4 2 3" xfId="34518" xr:uid="{23BE1D3C-7232-4CAA-85E9-8F510540AD3A}"/>
    <cellStyle name="Comma 5 2 2 3 2 2 4 3" xfId="16086" xr:uid="{095173F6-883C-4807-9D43-59A0D02ECF7A}"/>
    <cellStyle name="Comma 5 2 2 3 2 2 4 3 2" xfId="40662" xr:uid="{D5427B82-E558-4EFB-B196-90B224826089}"/>
    <cellStyle name="Comma 5 2 2 3 2 2 4 4" xfId="28374" xr:uid="{BCD96F74-1391-46F2-AD09-C092FC70E3E1}"/>
    <cellStyle name="Comma 5 2 2 3 2 2 5" xfId="6870" xr:uid="{5B372D68-5EF9-4D11-A18E-4D2B6E999F1C}"/>
    <cellStyle name="Comma 5 2 2 3 2 2 5 2" xfId="19158" xr:uid="{D81CB93C-4B91-4EF5-A98A-BB05D1596176}"/>
    <cellStyle name="Comma 5 2 2 3 2 2 5 2 2" xfId="43734" xr:uid="{75428B90-30D7-472E-82E1-7F57B04A0D26}"/>
    <cellStyle name="Comma 5 2 2 3 2 2 5 3" xfId="31446" xr:uid="{92651B94-B3E0-4AA1-89D4-BC8519BAC6D0}"/>
    <cellStyle name="Comma 5 2 2 3 2 2 6" xfId="13014" xr:uid="{4AE32693-32FD-4EEE-A3C8-789F3EA2C237}"/>
    <cellStyle name="Comma 5 2 2 3 2 2 6 2" xfId="37590" xr:uid="{E94E30AE-8CF4-48A4-9DA2-A2F231D67A4F}"/>
    <cellStyle name="Comma 5 2 2 3 2 2 7" xfId="25302" xr:uid="{1EC13113-8A38-459A-92B6-68280B5924D4}"/>
    <cellStyle name="Comma 5 2 2 3 2 3" xfId="1110" xr:uid="{BE1A6963-7C12-4F4F-B94E-9687F9756937}"/>
    <cellStyle name="Comma 5 2 2 3 2 3 2" xfId="2646" xr:uid="{B95C1A53-24C7-4E4F-A0F4-5D5655B0A948}"/>
    <cellStyle name="Comma 5 2 2 3 2 3 2 2" xfId="5718" xr:uid="{AF56BFFD-0F08-4942-9DBF-F9B39C99A07D}"/>
    <cellStyle name="Comma 5 2 2 3 2 3 2 2 2" xfId="11862" xr:uid="{21219617-CA34-4B62-B805-0067A9475E3C}"/>
    <cellStyle name="Comma 5 2 2 3 2 3 2 2 2 2" xfId="24150" xr:uid="{7282652D-0631-430B-9C54-28876C9130C0}"/>
    <cellStyle name="Comma 5 2 2 3 2 3 2 2 2 2 2" xfId="48726" xr:uid="{E86E56EE-AD3E-4AF7-8073-29E0CE03109A}"/>
    <cellStyle name="Comma 5 2 2 3 2 3 2 2 2 3" xfId="36438" xr:uid="{5AB659DE-8F15-495D-A4C9-E0F12E972150}"/>
    <cellStyle name="Comma 5 2 2 3 2 3 2 2 3" xfId="18006" xr:uid="{38FC88E3-4AF9-4658-B21A-DD94BD9ACB27}"/>
    <cellStyle name="Comma 5 2 2 3 2 3 2 2 3 2" xfId="42582" xr:uid="{2DB6D40E-36C2-4D73-BEE0-38E3FBFE2982}"/>
    <cellStyle name="Comma 5 2 2 3 2 3 2 2 4" xfId="30294" xr:uid="{5A3A44B7-120C-4242-8AC5-4A8727B9CB6F}"/>
    <cellStyle name="Comma 5 2 2 3 2 3 2 3" xfId="8790" xr:uid="{730F79E3-1E26-4B8F-B6E3-EE7652F18E3F}"/>
    <cellStyle name="Comma 5 2 2 3 2 3 2 3 2" xfId="21078" xr:uid="{20BC7D86-545C-47B2-991F-02D0E5F57F16}"/>
    <cellStyle name="Comma 5 2 2 3 2 3 2 3 2 2" xfId="45654" xr:uid="{C12FE9AE-DC1B-40E5-B47C-93EB74396913}"/>
    <cellStyle name="Comma 5 2 2 3 2 3 2 3 3" xfId="33366" xr:uid="{7BDC700F-0494-4B83-9374-EE2DEB2B1121}"/>
    <cellStyle name="Comma 5 2 2 3 2 3 2 4" xfId="14934" xr:uid="{4B295239-1DC8-403B-8D98-00D41EB2BB11}"/>
    <cellStyle name="Comma 5 2 2 3 2 3 2 4 2" xfId="39510" xr:uid="{D63D8234-6E78-4617-AF17-9155BB3DD939}"/>
    <cellStyle name="Comma 5 2 2 3 2 3 2 5" xfId="27222" xr:uid="{73DBAD37-9EAA-4B79-9BD4-1A1CBDA0A2C3}"/>
    <cellStyle name="Comma 5 2 2 3 2 3 3" xfId="4182" xr:uid="{A9F96171-6CCE-4BB7-8290-9ADACEB888BB}"/>
    <cellStyle name="Comma 5 2 2 3 2 3 3 2" xfId="10326" xr:uid="{F724F9A5-D766-40B4-89C8-446C9CEDFABE}"/>
    <cellStyle name="Comma 5 2 2 3 2 3 3 2 2" xfId="22614" xr:uid="{E1576C70-82B6-44F6-B1D2-3BCB3DA74D94}"/>
    <cellStyle name="Comma 5 2 2 3 2 3 3 2 2 2" xfId="47190" xr:uid="{346E15C6-E66C-4611-956E-D8C147C18B66}"/>
    <cellStyle name="Comma 5 2 2 3 2 3 3 2 3" xfId="34902" xr:uid="{1B49327E-06FA-472E-BDF6-E9FF3068726C}"/>
    <cellStyle name="Comma 5 2 2 3 2 3 3 3" xfId="16470" xr:uid="{24812EBF-56F0-4196-BFE8-970D740AE476}"/>
    <cellStyle name="Comma 5 2 2 3 2 3 3 3 2" xfId="41046" xr:uid="{5425A2DD-2F28-47F4-8F67-C5A60C61A6A9}"/>
    <cellStyle name="Comma 5 2 2 3 2 3 3 4" xfId="28758" xr:uid="{8DCD8FAB-8691-46B1-BC83-910D8E4D3A97}"/>
    <cellStyle name="Comma 5 2 2 3 2 3 4" xfId="7254" xr:uid="{6E6F13B8-74A1-4975-8A12-93258B9EC690}"/>
    <cellStyle name="Comma 5 2 2 3 2 3 4 2" xfId="19542" xr:uid="{210DACA9-C0F0-453C-8C4E-53BA110EDE24}"/>
    <cellStyle name="Comma 5 2 2 3 2 3 4 2 2" xfId="44118" xr:uid="{9DFFFCB4-BB0B-49FA-848B-425783BD1D0D}"/>
    <cellStyle name="Comma 5 2 2 3 2 3 4 3" xfId="31830" xr:uid="{AEDB83D7-8A6F-4405-A1A9-80216D5B9EDB}"/>
    <cellStyle name="Comma 5 2 2 3 2 3 5" xfId="13398" xr:uid="{E2EC3E65-C68E-4952-8D9E-495A0D7DA205}"/>
    <cellStyle name="Comma 5 2 2 3 2 3 5 2" xfId="37974" xr:uid="{27643CE7-4FF1-4D61-96A4-FF8ABDEDB83B}"/>
    <cellStyle name="Comma 5 2 2 3 2 3 6" xfId="25686" xr:uid="{7424DC2C-9A9D-46B6-B97C-A23A57CE19CA}"/>
    <cellStyle name="Comma 5 2 2 3 2 4" xfId="1878" xr:uid="{B4741676-753E-4130-83E7-268CAAF5CBC2}"/>
    <cellStyle name="Comma 5 2 2 3 2 4 2" xfId="4950" xr:uid="{912AB83E-0EF7-4FBB-8676-244EF77BCBA9}"/>
    <cellStyle name="Comma 5 2 2 3 2 4 2 2" xfId="11094" xr:uid="{09905E61-98A2-4328-861E-A31C4F4B6A1C}"/>
    <cellStyle name="Comma 5 2 2 3 2 4 2 2 2" xfId="23382" xr:uid="{BA7B0D04-D100-4EE5-A240-D347661E51CC}"/>
    <cellStyle name="Comma 5 2 2 3 2 4 2 2 2 2" xfId="47958" xr:uid="{54F1B94D-2C11-429D-ABF2-E10DEDFE0B01}"/>
    <cellStyle name="Comma 5 2 2 3 2 4 2 2 3" xfId="35670" xr:uid="{F11FC6E5-2AA5-4A04-ABF0-A3BD52C4C59F}"/>
    <cellStyle name="Comma 5 2 2 3 2 4 2 3" xfId="17238" xr:uid="{0C903B66-4217-4A7B-8AD2-B3957F6ED1A6}"/>
    <cellStyle name="Comma 5 2 2 3 2 4 2 3 2" xfId="41814" xr:uid="{4BE5E798-D99A-4DC1-BC43-91A1BD2266DB}"/>
    <cellStyle name="Comma 5 2 2 3 2 4 2 4" xfId="29526" xr:uid="{96B49855-F67F-4B73-8DF7-A65C8BC038A7}"/>
    <cellStyle name="Comma 5 2 2 3 2 4 3" xfId="8022" xr:uid="{5E868087-E8E3-40FB-80D1-633D3727FF57}"/>
    <cellStyle name="Comma 5 2 2 3 2 4 3 2" xfId="20310" xr:uid="{DB342084-AA2C-4DB0-B74D-5818126C658D}"/>
    <cellStyle name="Comma 5 2 2 3 2 4 3 2 2" xfId="44886" xr:uid="{41F8E442-2F29-4153-A9EB-F957592379E4}"/>
    <cellStyle name="Comma 5 2 2 3 2 4 3 3" xfId="32598" xr:uid="{B57D0982-6D62-424B-9C7E-0A90D0DB02CD}"/>
    <cellStyle name="Comma 5 2 2 3 2 4 4" xfId="14166" xr:uid="{5CC79ACB-FE1C-47FD-915B-90C9B2811A9F}"/>
    <cellStyle name="Comma 5 2 2 3 2 4 4 2" xfId="38742" xr:uid="{467CC130-38EB-467D-B1F2-0755409D9F58}"/>
    <cellStyle name="Comma 5 2 2 3 2 4 5" xfId="26454" xr:uid="{5C0C4603-9314-42F0-96FB-63233A32A740}"/>
    <cellStyle name="Comma 5 2 2 3 2 5" xfId="3414" xr:uid="{F4332592-0A43-43F6-A2B7-2ED41570EB1C}"/>
    <cellStyle name="Comma 5 2 2 3 2 5 2" xfId="9558" xr:uid="{0AD275C4-62AB-4707-A46D-F7773FA443F7}"/>
    <cellStyle name="Comma 5 2 2 3 2 5 2 2" xfId="21846" xr:uid="{9D84C853-4872-487D-AF5C-E951EBDCD447}"/>
    <cellStyle name="Comma 5 2 2 3 2 5 2 2 2" xfId="46422" xr:uid="{EB175B31-12B9-48B3-823E-7D04669B5948}"/>
    <cellStyle name="Comma 5 2 2 3 2 5 2 3" xfId="34134" xr:uid="{79E6436D-454E-42E5-959A-24ED0BED12A5}"/>
    <cellStyle name="Comma 5 2 2 3 2 5 3" xfId="15702" xr:uid="{6AB30675-BE6C-4B24-946B-1689EE2566C8}"/>
    <cellStyle name="Comma 5 2 2 3 2 5 3 2" xfId="40278" xr:uid="{FB8D8B37-1737-4E54-BE47-069CFDB62D12}"/>
    <cellStyle name="Comma 5 2 2 3 2 5 4" xfId="27990" xr:uid="{21759CA0-2375-4CD3-9263-162F518D1811}"/>
    <cellStyle name="Comma 5 2 2 3 2 6" xfId="6486" xr:uid="{7CA4E0FE-F990-4AFC-8899-53A8D8391C7B}"/>
    <cellStyle name="Comma 5 2 2 3 2 6 2" xfId="18774" xr:uid="{1973200D-87A0-4A5B-A126-4F3C6C3B7277}"/>
    <cellStyle name="Comma 5 2 2 3 2 6 2 2" xfId="43350" xr:uid="{A0AE95C3-BF81-4DDE-A6F3-05B737DE8C19}"/>
    <cellStyle name="Comma 5 2 2 3 2 6 3" xfId="31062" xr:uid="{A5289002-0FCE-47DF-AC7E-58C19F02041E}"/>
    <cellStyle name="Comma 5 2 2 3 2 7" xfId="12630" xr:uid="{6B939747-D90D-448D-AC34-6435CC5F9B19}"/>
    <cellStyle name="Comma 5 2 2 3 2 7 2" xfId="37206" xr:uid="{877F0397-8730-4C86-A765-F8FF75C356E9}"/>
    <cellStyle name="Comma 5 2 2 3 2 8" xfId="24918" xr:uid="{1221DC5C-0926-4938-BD4A-09B4607B1A18}"/>
    <cellStyle name="Comma 5 2 2 3 3" xfId="534" xr:uid="{624A09E8-699C-4501-A22F-81D74F5DC9ED}"/>
    <cellStyle name="Comma 5 2 2 3 3 2" xfId="1302" xr:uid="{74061AF0-A06B-4BC8-AD9B-8DAF7F6C41F4}"/>
    <cellStyle name="Comma 5 2 2 3 3 2 2" xfId="2838" xr:uid="{6EBD4E42-DC65-4166-8575-E84D93E36939}"/>
    <cellStyle name="Comma 5 2 2 3 3 2 2 2" xfId="5910" xr:uid="{1585E83B-5318-4832-93E4-DDA1F4E2EF71}"/>
    <cellStyle name="Comma 5 2 2 3 3 2 2 2 2" xfId="12054" xr:uid="{97162132-4C55-4D06-BB0E-FF6C020EFD2D}"/>
    <cellStyle name="Comma 5 2 2 3 3 2 2 2 2 2" xfId="24342" xr:uid="{8CCD3467-37E7-4A89-B419-562553E1CF94}"/>
    <cellStyle name="Comma 5 2 2 3 3 2 2 2 2 2 2" xfId="48918" xr:uid="{A89342B4-BDDB-437D-9217-F5C20A123FB7}"/>
    <cellStyle name="Comma 5 2 2 3 3 2 2 2 2 3" xfId="36630" xr:uid="{2460FD78-FA11-45A4-905C-FA5FEAB98D21}"/>
    <cellStyle name="Comma 5 2 2 3 3 2 2 2 3" xfId="18198" xr:uid="{A26F589F-CFA3-4883-B3E6-50AE1C92CAFF}"/>
    <cellStyle name="Comma 5 2 2 3 3 2 2 2 3 2" xfId="42774" xr:uid="{C5F8115D-A85D-46A2-9C00-4765B5905251}"/>
    <cellStyle name="Comma 5 2 2 3 3 2 2 2 4" xfId="30486" xr:uid="{A4210851-86AF-46FA-997A-A4B00D074A92}"/>
    <cellStyle name="Comma 5 2 2 3 3 2 2 3" xfId="8982" xr:uid="{302D1908-0AFA-46BC-BE58-67D0394E5E26}"/>
    <cellStyle name="Comma 5 2 2 3 3 2 2 3 2" xfId="21270" xr:uid="{DB4360AE-4231-4BB7-8E18-AA57B5AB3B4C}"/>
    <cellStyle name="Comma 5 2 2 3 3 2 2 3 2 2" xfId="45846" xr:uid="{6AB9A8DB-D790-4A97-9839-36CC58F4099F}"/>
    <cellStyle name="Comma 5 2 2 3 3 2 2 3 3" xfId="33558" xr:uid="{49624F64-E827-4390-AF1A-4FF3A335EDB4}"/>
    <cellStyle name="Comma 5 2 2 3 3 2 2 4" xfId="15126" xr:uid="{6D4BCFCB-FEEA-4E0A-A038-2DF8CB29143C}"/>
    <cellStyle name="Comma 5 2 2 3 3 2 2 4 2" xfId="39702" xr:uid="{1BCAC641-4E84-4677-83A1-C692B8B2114A}"/>
    <cellStyle name="Comma 5 2 2 3 3 2 2 5" xfId="27414" xr:uid="{2A23BAFC-F279-4080-A3BD-9623990B3756}"/>
    <cellStyle name="Comma 5 2 2 3 3 2 3" xfId="4374" xr:uid="{20B8EDB1-A26C-4A50-9FEB-001FB2E451FA}"/>
    <cellStyle name="Comma 5 2 2 3 3 2 3 2" xfId="10518" xr:uid="{1E009291-392B-4801-8544-9373E8A807BD}"/>
    <cellStyle name="Comma 5 2 2 3 3 2 3 2 2" xfId="22806" xr:uid="{77E72BBB-3450-4A2D-9306-41E504D8AF97}"/>
    <cellStyle name="Comma 5 2 2 3 3 2 3 2 2 2" xfId="47382" xr:uid="{12933571-8637-435F-8B5E-D3A3CA0F18CD}"/>
    <cellStyle name="Comma 5 2 2 3 3 2 3 2 3" xfId="35094" xr:uid="{39ADF3E7-16FF-4614-9F39-B76C804931B5}"/>
    <cellStyle name="Comma 5 2 2 3 3 2 3 3" xfId="16662" xr:uid="{A1FAD261-2BAC-4705-BACF-42E4E9BA6062}"/>
    <cellStyle name="Comma 5 2 2 3 3 2 3 3 2" xfId="41238" xr:uid="{52CFDBDC-6510-452A-873F-755EE90B07D4}"/>
    <cellStyle name="Comma 5 2 2 3 3 2 3 4" xfId="28950" xr:uid="{49D7DF37-57C2-41B0-9698-95D9C9F39105}"/>
    <cellStyle name="Comma 5 2 2 3 3 2 4" xfId="7446" xr:uid="{26973D6B-D724-4698-8284-23364AA805CE}"/>
    <cellStyle name="Comma 5 2 2 3 3 2 4 2" xfId="19734" xr:uid="{68E65F53-F902-483D-A4EC-D73A40768320}"/>
    <cellStyle name="Comma 5 2 2 3 3 2 4 2 2" xfId="44310" xr:uid="{07861072-271C-4BD0-945A-8731163BB7CA}"/>
    <cellStyle name="Comma 5 2 2 3 3 2 4 3" xfId="32022" xr:uid="{07EB62C2-569D-4D38-B024-4EE461D686E5}"/>
    <cellStyle name="Comma 5 2 2 3 3 2 5" xfId="13590" xr:uid="{25BF44CC-C663-41F7-9326-0E740A7E0F43}"/>
    <cellStyle name="Comma 5 2 2 3 3 2 5 2" xfId="38166" xr:uid="{8D017BA5-63FC-414D-AA24-66597BBA5EEE}"/>
    <cellStyle name="Comma 5 2 2 3 3 2 6" xfId="25878" xr:uid="{7BE26ACD-E0C9-4DFF-9A83-3DEFB6E3A644}"/>
    <cellStyle name="Comma 5 2 2 3 3 3" xfId="2070" xr:uid="{A2E2BF6E-0691-4904-8F7B-43FECAC6B183}"/>
    <cellStyle name="Comma 5 2 2 3 3 3 2" xfId="5142" xr:uid="{35CBE058-ACB0-4939-B05E-74753211AC53}"/>
    <cellStyle name="Comma 5 2 2 3 3 3 2 2" xfId="11286" xr:uid="{83DBA5CD-2FA7-4136-92E5-5E80EE4312DC}"/>
    <cellStyle name="Comma 5 2 2 3 3 3 2 2 2" xfId="23574" xr:uid="{A78F34FD-C45A-4F21-B553-10960893C27C}"/>
    <cellStyle name="Comma 5 2 2 3 3 3 2 2 2 2" xfId="48150" xr:uid="{A6C0BD83-AEE4-4D68-B1B6-0C28BA8D076A}"/>
    <cellStyle name="Comma 5 2 2 3 3 3 2 2 3" xfId="35862" xr:uid="{4CA9C548-605B-463A-80D6-A49E4946D070}"/>
    <cellStyle name="Comma 5 2 2 3 3 3 2 3" xfId="17430" xr:uid="{9817DDA2-5025-4CD3-BC6A-EC2D3BBB0005}"/>
    <cellStyle name="Comma 5 2 2 3 3 3 2 3 2" xfId="42006" xr:uid="{1BDB626D-FD69-439E-B428-43191C64FF33}"/>
    <cellStyle name="Comma 5 2 2 3 3 3 2 4" xfId="29718" xr:uid="{9F950871-943A-404B-9DAA-A6AB4723615B}"/>
    <cellStyle name="Comma 5 2 2 3 3 3 3" xfId="8214" xr:uid="{C0D94331-896C-4BB0-92C3-3DDDA165BC27}"/>
    <cellStyle name="Comma 5 2 2 3 3 3 3 2" xfId="20502" xr:uid="{2F0D7CD0-37BA-47FD-9E79-85804614A638}"/>
    <cellStyle name="Comma 5 2 2 3 3 3 3 2 2" xfId="45078" xr:uid="{EF5D9184-7A8D-4BD7-8AF1-D3D0BC81CD70}"/>
    <cellStyle name="Comma 5 2 2 3 3 3 3 3" xfId="32790" xr:uid="{D607A5EF-5F36-46F0-9C42-3FDDF7F55534}"/>
    <cellStyle name="Comma 5 2 2 3 3 3 4" xfId="14358" xr:uid="{CE181DBD-1A6C-4DB4-B17B-FF0808B810E9}"/>
    <cellStyle name="Comma 5 2 2 3 3 3 4 2" xfId="38934" xr:uid="{787606CD-45A4-4DAC-ABEE-DFC4B562C705}"/>
    <cellStyle name="Comma 5 2 2 3 3 3 5" xfId="26646" xr:uid="{3CEF19B1-CD70-4F27-AE31-02E13A30C97D}"/>
    <cellStyle name="Comma 5 2 2 3 3 4" xfId="3606" xr:uid="{27272DFC-F68B-4D7C-8DE2-10F1AD1E505B}"/>
    <cellStyle name="Comma 5 2 2 3 3 4 2" xfId="9750" xr:uid="{9C6C64DB-C444-4282-9067-BA9BA5759DBD}"/>
    <cellStyle name="Comma 5 2 2 3 3 4 2 2" xfId="22038" xr:uid="{FB86F19E-0A0F-4E89-94CE-F0123D324FA5}"/>
    <cellStyle name="Comma 5 2 2 3 3 4 2 2 2" xfId="46614" xr:uid="{1383E5CE-731F-4CAC-AE6E-7E24A44D0483}"/>
    <cellStyle name="Comma 5 2 2 3 3 4 2 3" xfId="34326" xr:uid="{B5734D38-9E92-448C-8413-C059F7607019}"/>
    <cellStyle name="Comma 5 2 2 3 3 4 3" xfId="15894" xr:uid="{96DA2BE7-C4C1-4C26-B574-A9706952B777}"/>
    <cellStyle name="Comma 5 2 2 3 3 4 3 2" xfId="40470" xr:uid="{DD3EB0C8-DA5E-405C-A4C7-C791340187D3}"/>
    <cellStyle name="Comma 5 2 2 3 3 4 4" xfId="28182" xr:uid="{7F1C9006-FE28-4AE9-8245-C4B8EC098BE0}"/>
    <cellStyle name="Comma 5 2 2 3 3 5" xfId="6678" xr:uid="{8EF9DB5E-9860-4AE5-B857-F312C5F78D7D}"/>
    <cellStyle name="Comma 5 2 2 3 3 5 2" xfId="18966" xr:uid="{5897A5A9-2AEB-47B5-A3BC-597F8E54B50E}"/>
    <cellStyle name="Comma 5 2 2 3 3 5 2 2" xfId="43542" xr:uid="{F9521FD1-D873-412A-95E6-7DF147EE5055}"/>
    <cellStyle name="Comma 5 2 2 3 3 5 3" xfId="31254" xr:uid="{83E6A941-D2BE-4A09-BD53-BC16A7F8FDC5}"/>
    <cellStyle name="Comma 5 2 2 3 3 6" xfId="12822" xr:uid="{4CBEE751-B456-44AB-942A-DC5700F17953}"/>
    <cellStyle name="Comma 5 2 2 3 3 6 2" xfId="37398" xr:uid="{FE851BB7-99A8-4508-98D5-D61BF27F7021}"/>
    <cellStyle name="Comma 5 2 2 3 3 7" xfId="25110" xr:uid="{2DC72EAF-D01C-4FCE-9250-91C708387C74}"/>
    <cellStyle name="Comma 5 2 2 3 4" xfId="918" xr:uid="{D4C7D005-7AB2-498F-A50F-D3EED8181228}"/>
    <cellStyle name="Comma 5 2 2 3 4 2" xfId="2454" xr:uid="{14550C1D-D60E-406F-8EF9-100FE1B62DEA}"/>
    <cellStyle name="Comma 5 2 2 3 4 2 2" xfId="5526" xr:uid="{ED662B65-5396-48E4-9BBE-548DF8070CB9}"/>
    <cellStyle name="Comma 5 2 2 3 4 2 2 2" xfId="11670" xr:uid="{A9A45A09-7ECE-47E0-AB2F-502BD3ADDB16}"/>
    <cellStyle name="Comma 5 2 2 3 4 2 2 2 2" xfId="23958" xr:uid="{BC791D6F-304A-48A6-B48B-2ECED5F1DD6D}"/>
    <cellStyle name="Comma 5 2 2 3 4 2 2 2 2 2" xfId="48534" xr:uid="{244B155E-FFAE-4B89-AF10-0A3346F537C1}"/>
    <cellStyle name="Comma 5 2 2 3 4 2 2 2 3" xfId="36246" xr:uid="{57BD50A8-C2AD-4E52-A6AE-41797D587066}"/>
    <cellStyle name="Comma 5 2 2 3 4 2 2 3" xfId="17814" xr:uid="{15DF4DE8-416B-41E2-9385-D894ED5FDB7F}"/>
    <cellStyle name="Comma 5 2 2 3 4 2 2 3 2" xfId="42390" xr:uid="{92C9BBBC-27C1-4BF0-818E-DF760BAE8997}"/>
    <cellStyle name="Comma 5 2 2 3 4 2 2 4" xfId="30102" xr:uid="{FB266EAE-E3EF-4649-9CA8-86050C039BEC}"/>
    <cellStyle name="Comma 5 2 2 3 4 2 3" xfId="8598" xr:uid="{0448BC24-29AA-4643-BD89-7398B4AEBEB8}"/>
    <cellStyle name="Comma 5 2 2 3 4 2 3 2" xfId="20886" xr:uid="{54F03FBB-C4E4-4AF4-A498-46270E786B46}"/>
    <cellStyle name="Comma 5 2 2 3 4 2 3 2 2" xfId="45462" xr:uid="{4351AC89-92C8-4B43-B32B-4529E6B4CE0A}"/>
    <cellStyle name="Comma 5 2 2 3 4 2 3 3" xfId="33174" xr:uid="{DAC56A64-4CC5-42E4-93F4-A22B25B094D4}"/>
    <cellStyle name="Comma 5 2 2 3 4 2 4" xfId="14742" xr:uid="{34576BA8-174B-4ABA-AA90-61B06F160BC5}"/>
    <cellStyle name="Comma 5 2 2 3 4 2 4 2" xfId="39318" xr:uid="{C5EA8001-3DCA-494D-B7FD-9FA03DD193D2}"/>
    <cellStyle name="Comma 5 2 2 3 4 2 5" xfId="27030" xr:uid="{9874DA4C-CB83-47BB-8FAF-2F87502E3747}"/>
    <cellStyle name="Comma 5 2 2 3 4 3" xfId="3990" xr:uid="{3175D4EB-B7C0-4776-881A-A84AA8A14345}"/>
    <cellStyle name="Comma 5 2 2 3 4 3 2" xfId="10134" xr:uid="{791E7ED0-9A9B-40CA-9062-60DC6B6F8A2A}"/>
    <cellStyle name="Comma 5 2 2 3 4 3 2 2" xfId="22422" xr:uid="{741947E5-166D-43F8-A4DA-6BF2CF9C77B1}"/>
    <cellStyle name="Comma 5 2 2 3 4 3 2 2 2" xfId="46998" xr:uid="{CD427A7D-4B14-464C-8263-57046DC6BE35}"/>
    <cellStyle name="Comma 5 2 2 3 4 3 2 3" xfId="34710" xr:uid="{D56A7FD7-FF43-45DF-AE53-B1F162AEADBC}"/>
    <cellStyle name="Comma 5 2 2 3 4 3 3" xfId="16278" xr:uid="{45C38B40-BADD-45BC-81CD-56BC0105CCB0}"/>
    <cellStyle name="Comma 5 2 2 3 4 3 3 2" xfId="40854" xr:uid="{B04F2F3F-F441-48F3-ABC3-BD1D3A3CDE6E}"/>
    <cellStyle name="Comma 5 2 2 3 4 3 4" xfId="28566" xr:uid="{C1138982-B01E-497C-9158-0B19DEF89B96}"/>
    <cellStyle name="Comma 5 2 2 3 4 4" xfId="7062" xr:uid="{6BAAAEE6-C2C2-457D-A359-7E30996E2C0F}"/>
    <cellStyle name="Comma 5 2 2 3 4 4 2" xfId="19350" xr:uid="{065110F1-33B6-455B-A29A-B87DFC007AA1}"/>
    <cellStyle name="Comma 5 2 2 3 4 4 2 2" xfId="43926" xr:uid="{F6AC12EB-3B14-4BC5-863C-80F9747170AB}"/>
    <cellStyle name="Comma 5 2 2 3 4 4 3" xfId="31638" xr:uid="{2BE72827-2EA3-4867-9922-D0CD5BF29D0D}"/>
    <cellStyle name="Comma 5 2 2 3 4 5" xfId="13206" xr:uid="{265EB7E3-49F1-48CD-87F0-DE74539D01ED}"/>
    <cellStyle name="Comma 5 2 2 3 4 5 2" xfId="37782" xr:uid="{04D7E8F3-38A9-4615-987D-610E9C689E85}"/>
    <cellStyle name="Comma 5 2 2 3 4 6" xfId="25494" xr:uid="{1A28E14B-C312-4660-A9E2-CA5A77671339}"/>
    <cellStyle name="Comma 5 2 2 3 5" xfId="1686" xr:uid="{1A2C6AD9-BABC-4ABA-938F-7FC105A5DB16}"/>
    <cellStyle name="Comma 5 2 2 3 5 2" xfId="4758" xr:uid="{3164AA26-9FBC-4BAE-9E6B-92A60EB6D2C1}"/>
    <cellStyle name="Comma 5 2 2 3 5 2 2" xfId="10902" xr:uid="{CF9379A3-FA72-48AA-8254-AF7D0A82940F}"/>
    <cellStyle name="Comma 5 2 2 3 5 2 2 2" xfId="23190" xr:uid="{1A90C890-301D-49A8-A53B-CCAD3A733E95}"/>
    <cellStyle name="Comma 5 2 2 3 5 2 2 2 2" xfId="47766" xr:uid="{F04A2500-CCC4-47E4-8BD4-A4634D4BB9BA}"/>
    <cellStyle name="Comma 5 2 2 3 5 2 2 3" xfId="35478" xr:uid="{F60E973B-105B-4520-AF39-2B1682B5F86A}"/>
    <cellStyle name="Comma 5 2 2 3 5 2 3" xfId="17046" xr:uid="{A3A26E40-E1BC-4CA7-A13C-E9E525005328}"/>
    <cellStyle name="Comma 5 2 2 3 5 2 3 2" xfId="41622" xr:uid="{44E79D8C-2B9D-4049-8FE6-AA91AC7A9CEE}"/>
    <cellStyle name="Comma 5 2 2 3 5 2 4" xfId="29334" xr:uid="{B3313E06-F908-4FEB-AFCA-3FE1E75B6158}"/>
    <cellStyle name="Comma 5 2 2 3 5 3" xfId="7830" xr:uid="{55D5FD73-8B45-4095-B6ED-2F6E5922710B}"/>
    <cellStyle name="Comma 5 2 2 3 5 3 2" xfId="20118" xr:uid="{44ADAB35-1CE5-44ED-A228-D0620FC5CA18}"/>
    <cellStyle name="Comma 5 2 2 3 5 3 2 2" xfId="44694" xr:uid="{D0CFCF34-C874-4BF8-91EE-D6FBC03D6903}"/>
    <cellStyle name="Comma 5 2 2 3 5 3 3" xfId="32406" xr:uid="{468B80C8-7E0F-44CD-AE40-FB1BF124AB2A}"/>
    <cellStyle name="Comma 5 2 2 3 5 4" xfId="13974" xr:uid="{AE2DCF88-F297-480D-B013-20D1D4D432BF}"/>
    <cellStyle name="Comma 5 2 2 3 5 4 2" xfId="38550" xr:uid="{FB341418-662A-4214-A766-79EB2876732F}"/>
    <cellStyle name="Comma 5 2 2 3 5 5" xfId="26262" xr:uid="{7846193F-4C96-4278-82E7-EBB64820E7E3}"/>
    <cellStyle name="Comma 5 2 2 3 6" xfId="3222" xr:uid="{B10C170E-A96C-4763-9F51-86EE809B0EAD}"/>
    <cellStyle name="Comma 5 2 2 3 6 2" xfId="9366" xr:uid="{1C9E4772-F9A2-47E5-90FA-89E36FD5ADAE}"/>
    <cellStyle name="Comma 5 2 2 3 6 2 2" xfId="21654" xr:uid="{96116D04-A2EB-4C43-B072-7EEA9C5DCAF0}"/>
    <cellStyle name="Comma 5 2 2 3 6 2 2 2" xfId="46230" xr:uid="{E22D4191-DC27-4CD9-B50A-49C19A587CC8}"/>
    <cellStyle name="Comma 5 2 2 3 6 2 3" xfId="33942" xr:uid="{D6EEA212-AC21-4589-A619-D92EB1BFB32D}"/>
    <cellStyle name="Comma 5 2 2 3 6 3" xfId="15510" xr:uid="{9BB8B6D1-9316-4066-AA5F-15910632DFD6}"/>
    <cellStyle name="Comma 5 2 2 3 6 3 2" xfId="40086" xr:uid="{5B0CDBDB-0D25-4877-B679-CD5828837C0C}"/>
    <cellStyle name="Comma 5 2 2 3 6 4" xfId="27798" xr:uid="{383D1A60-90D0-4B45-9AE2-6C0C7C4ADDC6}"/>
    <cellStyle name="Comma 5 2 2 3 7" xfId="6294" xr:uid="{2712F04A-BB54-40C4-86AA-E205A60D4A56}"/>
    <cellStyle name="Comma 5 2 2 3 7 2" xfId="18582" xr:uid="{9DFE2808-9E5F-4DFB-9117-5D8358230DB2}"/>
    <cellStyle name="Comma 5 2 2 3 7 2 2" xfId="43158" xr:uid="{3561F6BF-035E-41A8-9F12-EA2124E8D884}"/>
    <cellStyle name="Comma 5 2 2 3 7 3" xfId="30870" xr:uid="{455F2EAE-C8DD-4DE4-A8DD-C6803E2C25F8}"/>
    <cellStyle name="Comma 5 2 2 3 8" xfId="12438" xr:uid="{215ADCE3-34A6-4B1F-B110-6C613DBFE222}"/>
    <cellStyle name="Comma 5 2 2 3 8 2" xfId="37014" xr:uid="{7BD42DE6-C226-4871-96FF-2D58677CB633}"/>
    <cellStyle name="Comma 5 2 2 3 9" xfId="24726" xr:uid="{7DD62F20-D9EF-4532-9A9B-E1E7541D5AB6}"/>
    <cellStyle name="Comma 5 2 2 4" xfId="246" xr:uid="{DBCC564D-5598-4F3A-9DD6-F5B2B717A9B8}"/>
    <cellStyle name="Comma 5 2 2 4 2" xfId="630" xr:uid="{50440EED-8BD3-4C4F-A78A-B55154FA4F96}"/>
    <cellStyle name="Comma 5 2 2 4 2 2" xfId="1398" xr:uid="{A67F5B59-2B61-4EE8-BC22-78B72B8DFFA3}"/>
    <cellStyle name="Comma 5 2 2 4 2 2 2" xfId="2934" xr:uid="{6280A3C7-E5A3-4003-B41F-12AF149FDE76}"/>
    <cellStyle name="Comma 5 2 2 4 2 2 2 2" xfId="6006" xr:uid="{F3550ED5-C96D-4139-B197-2563553F922E}"/>
    <cellStyle name="Comma 5 2 2 4 2 2 2 2 2" xfId="12150" xr:uid="{753B4AB4-C261-47B9-A09D-719A37D56CF8}"/>
    <cellStyle name="Comma 5 2 2 4 2 2 2 2 2 2" xfId="24438" xr:uid="{A558D769-D215-4CA7-A75E-B4FC42E0963F}"/>
    <cellStyle name="Comma 5 2 2 4 2 2 2 2 2 2 2" xfId="49014" xr:uid="{B5BE1836-D6CA-43CF-9BB9-F36A27B7BB99}"/>
    <cellStyle name="Comma 5 2 2 4 2 2 2 2 2 3" xfId="36726" xr:uid="{F582F3F1-F562-4438-8EC1-0D58F4D3F4E1}"/>
    <cellStyle name="Comma 5 2 2 4 2 2 2 2 3" xfId="18294" xr:uid="{623C139D-2350-4526-B755-C69F5EBDF2B9}"/>
    <cellStyle name="Comma 5 2 2 4 2 2 2 2 3 2" xfId="42870" xr:uid="{A5D86647-1A4A-4DBC-8D2F-50D70D90D838}"/>
    <cellStyle name="Comma 5 2 2 4 2 2 2 2 4" xfId="30582" xr:uid="{D0E6EE91-0AD8-4A7F-8B5D-6AD3385DE435}"/>
    <cellStyle name="Comma 5 2 2 4 2 2 2 3" xfId="9078" xr:uid="{03E06E66-305D-4923-9BB5-5633E7B49F3D}"/>
    <cellStyle name="Comma 5 2 2 4 2 2 2 3 2" xfId="21366" xr:uid="{CEFC8193-929F-4BA9-8A77-3B6F60C5F9E5}"/>
    <cellStyle name="Comma 5 2 2 4 2 2 2 3 2 2" xfId="45942" xr:uid="{7D902AC7-C136-4BD6-9538-1F4400C12241}"/>
    <cellStyle name="Comma 5 2 2 4 2 2 2 3 3" xfId="33654" xr:uid="{92D1CA55-20A1-4011-A6A6-E9959F04A076}"/>
    <cellStyle name="Comma 5 2 2 4 2 2 2 4" xfId="15222" xr:uid="{354D5671-80BC-4A1D-B64C-E8D3464F5644}"/>
    <cellStyle name="Comma 5 2 2 4 2 2 2 4 2" xfId="39798" xr:uid="{7AE77836-D4D3-4E68-9E53-CB22BDE42322}"/>
    <cellStyle name="Comma 5 2 2 4 2 2 2 5" xfId="27510" xr:uid="{74D9E8AC-9EBB-4B70-A088-D7257B2384BD}"/>
    <cellStyle name="Comma 5 2 2 4 2 2 3" xfId="4470" xr:uid="{12CE4E34-AD83-49DE-8AA7-0407DF0D178D}"/>
    <cellStyle name="Comma 5 2 2 4 2 2 3 2" xfId="10614" xr:uid="{2B07DD8A-B1BA-4352-89E7-F1E404C4AB9E}"/>
    <cellStyle name="Comma 5 2 2 4 2 2 3 2 2" xfId="22902" xr:uid="{992BF3C6-F82C-4041-85E8-8B8A467984E5}"/>
    <cellStyle name="Comma 5 2 2 4 2 2 3 2 2 2" xfId="47478" xr:uid="{7C26CCBA-2AD7-480F-A9CE-301C670B5DD6}"/>
    <cellStyle name="Comma 5 2 2 4 2 2 3 2 3" xfId="35190" xr:uid="{506D17E1-378F-445D-A49F-2DF7D85E3652}"/>
    <cellStyle name="Comma 5 2 2 4 2 2 3 3" xfId="16758" xr:uid="{38F08BE9-612A-4F06-B1A2-D983B010494D}"/>
    <cellStyle name="Comma 5 2 2 4 2 2 3 3 2" xfId="41334" xr:uid="{01DB7517-6680-4058-BB05-5E72C8A648A9}"/>
    <cellStyle name="Comma 5 2 2 4 2 2 3 4" xfId="29046" xr:uid="{DD3DA8D7-C997-4AD9-808B-428B45E26A47}"/>
    <cellStyle name="Comma 5 2 2 4 2 2 4" xfId="7542" xr:uid="{6E6A0A43-C4E1-40B5-AC84-F00D82ADE8D7}"/>
    <cellStyle name="Comma 5 2 2 4 2 2 4 2" xfId="19830" xr:uid="{7599A397-A2AE-4D78-903C-AD8C01B3168F}"/>
    <cellStyle name="Comma 5 2 2 4 2 2 4 2 2" xfId="44406" xr:uid="{99F43085-6B88-4220-BC35-D6BFD366F70E}"/>
    <cellStyle name="Comma 5 2 2 4 2 2 4 3" xfId="32118" xr:uid="{70F1C299-8292-4745-AEF0-4BF1DBE00406}"/>
    <cellStyle name="Comma 5 2 2 4 2 2 5" xfId="13686" xr:uid="{60E01791-D9FF-408B-A670-4A6C196C0F67}"/>
    <cellStyle name="Comma 5 2 2 4 2 2 5 2" xfId="38262" xr:uid="{319414C4-EA7A-4163-86DE-DFE60EE31878}"/>
    <cellStyle name="Comma 5 2 2 4 2 2 6" xfId="25974" xr:uid="{A1B4E2D2-BB3E-446A-8891-5063BA2CE47C}"/>
    <cellStyle name="Comma 5 2 2 4 2 3" xfId="2166" xr:uid="{9BD5068E-E177-48DE-942E-2DBDCE7D099F}"/>
    <cellStyle name="Comma 5 2 2 4 2 3 2" xfId="5238" xr:uid="{D110C494-19C2-40C8-8794-5299D6679342}"/>
    <cellStyle name="Comma 5 2 2 4 2 3 2 2" xfId="11382" xr:uid="{AB407603-796F-4A20-903D-2367B5E0B289}"/>
    <cellStyle name="Comma 5 2 2 4 2 3 2 2 2" xfId="23670" xr:uid="{930BEFA5-B538-4C41-A07C-BA20E94F882A}"/>
    <cellStyle name="Comma 5 2 2 4 2 3 2 2 2 2" xfId="48246" xr:uid="{04CE0784-6BD1-43F4-8424-798E7888605E}"/>
    <cellStyle name="Comma 5 2 2 4 2 3 2 2 3" xfId="35958" xr:uid="{29E6961C-16F2-4BD4-ADFF-8A4FB31F3836}"/>
    <cellStyle name="Comma 5 2 2 4 2 3 2 3" xfId="17526" xr:uid="{E586EDF0-275B-4B15-BCD7-FE2E09E9940D}"/>
    <cellStyle name="Comma 5 2 2 4 2 3 2 3 2" xfId="42102" xr:uid="{0F8747B9-9573-484C-9E33-20E167DE60E6}"/>
    <cellStyle name="Comma 5 2 2 4 2 3 2 4" xfId="29814" xr:uid="{36B0B8F5-8E95-4B71-A111-DE5401CC52B3}"/>
    <cellStyle name="Comma 5 2 2 4 2 3 3" xfId="8310" xr:uid="{813058E0-CF1E-4F1D-857C-369B4CE58311}"/>
    <cellStyle name="Comma 5 2 2 4 2 3 3 2" xfId="20598" xr:uid="{D859DABE-C63B-43A3-9F01-5E62692F3417}"/>
    <cellStyle name="Comma 5 2 2 4 2 3 3 2 2" xfId="45174" xr:uid="{476B7042-7AA3-491F-8FB5-512DA0E44218}"/>
    <cellStyle name="Comma 5 2 2 4 2 3 3 3" xfId="32886" xr:uid="{888229DA-EE77-4F96-8E26-7FE2C893E1AD}"/>
    <cellStyle name="Comma 5 2 2 4 2 3 4" xfId="14454" xr:uid="{8D6A7AE3-C7C3-4A55-94F7-1B04B8DBB70A}"/>
    <cellStyle name="Comma 5 2 2 4 2 3 4 2" xfId="39030" xr:uid="{8B947685-3636-4721-9683-4553208C2F1B}"/>
    <cellStyle name="Comma 5 2 2 4 2 3 5" xfId="26742" xr:uid="{AE27EED4-D75A-48D3-9619-5029C0425AA4}"/>
    <cellStyle name="Comma 5 2 2 4 2 4" xfId="3702" xr:uid="{093AFF79-D2C3-4E65-A514-F8D078E32745}"/>
    <cellStyle name="Comma 5 2 2 4 2 4 2" xfId="9846" xr:uid="{EDF9AE65-DADE-40F9-A67B-0D61CA04DD59}"/>
    <cellStyle name="Comma 5 2 2 4 2 4 2 2" xfId="22134" xr:uid="{209D1F3E-B261-4627-AB8E-CAAA294C2967}"/>
    <cellStyle name="Comma 5 2 2 4 2 4 2 2 2" xfId="46710" xr:uid="{CD6A8DDB-1FC6-4637-A45B-6C089AAE3971}"/>
    <cellStyle name="Comma 5 2 2 4 2 4 2 3" xfId="34422" xr:uid="{20BDE61E-9E43-46BA-98B3-CAD7D634753C}"/>
    <cellStyle name="Comma 5 2 2 4 2 4 3" xfId="15990" xr:uid="{8BE48A8D-827A-42B3-8B51-98FDBAAD4893}"/>
    <cellStyle name="Comma 5 2 2 4 2 4 3 2" xfId="40566" xr:uid="{5E459B67-7AC4-4ED8-89E6-DB7B304B0DF4}"/>
    <cellStyle name="Comma 5 2 2 4 2 4 4" xfId="28278" xr:uid="{3F06376E-BEA0-4150-B894-8126F0E72911}"/>
    <cellStyle name="Comma 5 2 2 4 2 5" xfId="6774" xr:uid="{D00CC7B6-0AEB-4561-B090-3614F18CBD6B}"/>
    <cellStyle name="Comma 5 2 2 4 2 5 2" xfId="19062" xr:uid="{5D304A88-B1E0-4670-A7F0-D7DBDCE6883B}"/>
    <cellStyle name="Comma 5 2 2 4 2 5 2 2" xfId="43638" xr:uid="{3B1C0BEE-0BF0-4ACD-B9EC-F7A5292ADF99}"/>
    <cellStyle name="Comma 5 2 2 4 2 5 3" xfId="31350" xr:uid="{58E094CA-8C72-45AF-BFC8-9CFC28F2592F}"/>
    <cellStyle name="Comma 5 2 2 4 2 6" xfId="12918" xr:uid="{5C99A4CC-285E-47B9-835D-9C5A4666F9E4}"/>
    <cellStyle name="Comma 5 2 2 4 2 6 2" xfId="37494" xr:uid="{53F4F9D6-51BF-466A-90B5-926EFCCA7483}"/>
    <cellStyle name="Comma 5 2 2 4 2 7" xfId="25206" xr:uid="{37D2032A-A0D6-4DFD-B0CA-F9B51BAD26DC}"/>
    <cellStyle name="Comma 5 2 2 4 3" xfId="1014" xr:uid="{AC17E6B1-E40B-4242-BDFB-E2FEB8814251}"/>
    <cellStyle name="Comma 5 2 2 4 3 2" xfId="2550" xr:uid="{941AD386-382D-4101-A3E9-0DA811289F30}"/>
    <cellStyle name="Comma 5 2 2 4 3 2 2" xfId="5622" xr:uid="{696DEF7E-B65D-4CAD-8D43-EC4F17B69EA4}"/>
    <cellStyle name="Comma 5 2 2 4 3 2 2 2" xfId="11766" xr:uid="{17262401-CD21-42CE-822B-C9D1F567566B}"/>
    <cellStyle name="Comma 5 2 2 4 3 2 2 2 2" xfId="24054" xr:uid="{1E59FB8E-3EA6-4A79-907B-A39C79F9A0EF}"/>
    <cellStyle name="Comma 5 2 2 4 3 2 2 2 2 2" xfId="48630" xr:uid="{292DE883-EAC7-4295-8C5B-8E14BF7D00C7}"/>
    <cellStyle name="Comma 5 2 2 4 3 2 2 2 3" xfId="36342" xr:uid="{5D7390CC-0C9B-42BE-9B9E-1AD1919E590D}"/>
    <cellStyle name="Comma 5 2 2 4 3 2 2 3" xfId="17910" xr:uid="{6FF66754-E18B-4537-A059-3FD206DAA8F7}"/>
    <cellStyle name="Comma 5 2 2 4 3 2 2 3 2" xfId="42486" xr:uid="{A837463F-7583-4D8D-B44E-C323C8C25FC4}"/>
    <cellStyle name="Comma 5 2 2 4 3 2 2 4" xfId="30198" xr:uid="{37971767-C59A-4818-9622-D7C492B339D0}"/>
    <cellStyle name="Comma 5 2 2 4 3 2 3" xfId="8694" xr:uid="{C69320DE-33E9-4081-8C9D-7C62EE2BF7FF}"/>
    <cellStyle name="Comma 5 2 2 4 3 2 3 2" xfId="20982" xr:uid="{AC570DE1-A95D-408D-A46D-EDBDE72ED81D}"/>
    <cellStyle name="Comma 5 2 2 4 3 2 3 2 2" xfId="45558" xr:uid="{25C1D5CE-8A86-43CA-ADAD-20F3070CE402}"/>
    <cellStyle name="Comma 5 2 2 4 3 2 3 3" xfId="33270" xr:uid="{7D06D811-23C3-4E9F-B21B-CAA8335BDF5F}"/>
    <cellStyle name="Comma 5 2 2 4 3 2 4" xfId="14838" xr:uid="{6BC36F94-3777-46E4-9D26-5D23F78D3C99}"/>
    <cellStyle name="Comma 5 2 2 4 3 2 4 2" xfId="39414" xr:uid="{19744D67-761C-4E2A-B1DB-EF1A89E27284}"/>
    <cellStyle name="Comma 5 2 2 4 3 2 5" xfId="27126" xr:uid="{CC887DC2-DE5F-420C-A983-07C36A7D7199}"/>
    <cellStyle name="Comma 5 2 2 4 3 3" xfId="4086" xr:uid="{A5518EAF-B4E6-4963-8577-7A1674FF5D5C}"/>
    <cellStyle name="Comma 5 2 2 4 3 3 2" xfId="10230" xr:uid="{A33EE91C-250F-4FD0-9260-9631A270D517}"/>
    <cellStyle name="Comma 5 2 2 4 3 3 2 2" xfId="22518" xr:uid="{4021EACF-8A9F-46DC-9FE3-75CEFD5D1752}"/>
    <cellStyle name="Comma 5 2 2 4 3 3 2 2 2" xfId="47094" xr:uid="{54F46B5A-DF1E-476C-8DF3-69B64DC36697}"/>
    <cellStyle name="Comma 5 2 2 4 3 3 2 3" xfId="34806" xr:uid="{A15A7A96-D62E-4E7F-B66B-BB50A4957AC2}"/>
    <cellStyle name="Comma 5 2 2 4 3 3 3" xfId="16374" xr:uid="{2A2A8414-9F64-422E-9DE8-23A3C08EFF1E}"/>
    <cellStyle name="Comma 5 2 2 4 3 3 3 2" xfId="40950" xr:uid="{2786D3E4-8304-466D-9737-143134A0C2AE}"/>
    <cellStyle name="Comma 5 2 2 4 3 3 4" xfId="28662" xr:uid="{EFBE9057-DA02-432C-BDEE-D8DF1FF823B8}"/>
    <cellStyle name="Comma 5 2 2 4 3 4" xfId="7158" xr:uid="{977990D7-F236-49B7-A632-6EF53D940932}"/>
    <cellStyle name="Comma 5 2 2 4 3 4 2" xfId="19446" xr:uid="{FD371EE4-5EDA-4F4B-BF4E-264DC62163F9}"/>
    <cellStyle name="Comma 5 2 2 4 3 4 2 2" xfId="44022" xr:uid="{C0EB1C90-3B01-4ACF-87F2-2E14C229A9D1}"/>
    <cellStyle name="Comma 5 2 2 4 3 4 3" xfId="31734" xr:uid="{C9DE3434-1A61-4838-BCF6-BC9918C9C64E}"/>
    <cellStyle name="Comma 5 2 2 4 3 5" xfId="13302" xr:uid="{BF4558AF-FB8A-41FE-A437-FA85F05E3F55}"/>
    <cellStyle name="Comma 5 2 2 4 3 5 2" xfId="37878" xr:uid="{CD4687B8-C0B5-42FC-9D0C-06951ED2E9A4}"/>
    <cellStyle name="Comma 5 2 2 4 3 6" xfId="25590" xr:uid="{0E52A63D-1804-4073-B240-76F30CDE16C4}"/>
    <cellStyle name="Comma 5 2 2 4 4" xfId="1782" xr:uid="{2EE21D75-EFF2-4E64-9F4F-156414A3D94D}"/>
    <cellStyle name="Comma 5 2 2 4 4 2" xfId="4854" xr:uid="{3F8C60F7-A628-43BD-8951-E734E19F0264}"/>
    <cellStyle name="Comma 5 2 2 4 4 2 2" xfId="10998" xr:uid="{754AA568-9796-4D48-B2FC-5283C980A60D}"/>
    <cellStyle name="Comma 5 2 2 4 4 2 2 2" xfId="23286" xr:uid="{669B9D9F-829C-4515-A4FE-EEC0FDEA7465}"/>
    <cellStyle name="Comma 5 2 2 4 4 2 2 2 2" xfId="47862" xr:uid="{390E61F7-1C07-41A0-8368-22711D26281D}"/>
    <cellStyle name="Comma 5 2 2 4 4 2 2 3" xfId="35574" xr:uid="{915E1EB7-A4EA-4D54-A395-3CC113FA881F}"/>
    <cellStyle name="Comma 5 2 2 4 4 2 3" xfId="17142" xr:uid="{643EE832-8D54-41CB-A6AF-473AC5B5323B}"/>
    <cellStyle name="Comma 5 2 2 4 4 2 3 2" xfId="41718" xr:uid="{DDAF2433-5764-4A9B-8F7F-4E288A7B077D}"/>
    <cellStyle name="Comma 5 2 2 4 4 2 4" xfId="29430" xr:uid="{54907FA9-3A39-47EA-91FA-E8937BFB1BEA}"/>
    <cellStyle name="Comma 5 2 2 4 4 3" xfId="7926" xr:uid="{62483ED0-F92B-4315-8502-705B7E01EC4E}"/>
    <cellStyle name="Comma 5 2 2 4 4 3 2" xfId="20214" xr:uid="{898A9BDF-A269-4623-8688-6867D4AA4DEF}"/>
    <cellStyle name="Comma 5 2 2 4 4 3 2 2" xfId="44790" xr:uid="{B3B3B11B-9DE7-419F-A6ED-EA445477A94E}"/>
    <cellStyle name="Comma 5 2 2 4 4 3 3" xfId="32502" xr:uid="{3079ECED-9FE8-4CDD-8C7A-D746F19A9BA1}"/>
    <cellStyle name="Comma 5 2 2 4 4 4" xfId="14070" xr:uid="{572F9372-D957-4A1D-9B2F-0C868D1475ED}"/>
    <cellStyle name="Comma 5 2 2 4 4 4 2" xfId="38646" xr:uid="{81AFA471-CC39-45B8-8E2A-DF5FE6658561}"/>
    <cellStyle name="Comma 5 2 2 4 4 5" xfId="26358" xr:uid="{628226B6-AE8E-443A-8643-FE4076BCE66D}"/>
    <cellStyle name="Comma 5 2 2 4 5" xfId="3318" xr:uid="{D2BEB7BB-9838-460D-AF73-1B6090CDC7E1}"/>
    <cellStyle name="Comma 5 2 2 4 5 2" xfId="9462" xr:uid="{10900EC0-05DA-472E-9005-68B5E54AD351}"/>
    <cellStyle name="Comma 5 2 2 4 5 2 2" xfId="21750" xr:uid="{5221F827-7A4F-427B-B6D5-7389CACFBC4B}"/>
    <cellStyle name="Comma 5 2 2 4 5 2 2 2" xfId="46326" xr:uid="{E7D66E0D-1305-48A4-8412-4464F9F80961}"/>
    <cellStyle name="Comma 5 2 2 4 5 2 3" xfId="34038" xr:uid="{EC40A4C9-FFE7-4539-BF48-C136F7DF5F83}"/>
    <cellStyle name="Comma 5 2 2 4 5 3" xfId="15606" xr:uid="{1F6731DF-89A4-46B9-A790-FB1F4D9BEFCD}"/>
    <cellStyle name="Comma 5 2 2 4 5 3 2" xfId="40182" xr:uid="{36C9F77A-9BF7-44AD-A407-764164DF1F96}"/>
    <cellStyle name="Comma 5 2 2 4 5 4" xfId="27894" xr:uid="{BD7E6619-5D81-47CE-8363-7CA8BFBD73D1}"/>
    <cellStyle name="Comma 5 2 2 4 6" xfId="6390" xr:uid="{06AA97CB-020C-44F2-A73D-76CD6119FEAF}"/>
    <cellStyle name="Comma 5 2 2 4 6 2" xfId="18678" xr:uid="{7D683BC4-5885-4E45-9C47-F70395F294E3}"/>
    <cellStyle name="Comma 5 2 2 4 6 2 2" xfId="43254" xr:uid="{779F6D83-55B4-423E-84EA-C1AC024DF1F8}"/>
    <cellStyle name="Comma 5 2 2 4 6 3" xfId="30966" xr:uid="{6330197F-D8F4-44C6-B96C-75F3DCE0CE03}"/>
    <cellStyle name="Comma 5 2 2 4 7" xfId="12534" xr:uid="{B30FAF21-EEB3-4096-AC68-085CAF6B077D}"/>
    <cellStyle name="Comma 5 2 2 4 7 2" xfId="37110" xr:uid="{A2C225E2-2C4A-4BAD-8F22-E1DE2EDC85BB}"/>
    <cellStyle name="Comma 5 2 2 4 8" xfId="24822" xr:uid="{08AF8584-CDAA-408C-94E5-F7A97ED35EA5}"/>
    <cellStyle name="Comma 5 2 2 5" xfId="438" xr:uid="{594B8A71-155B-457C-84FB-C3E66D46A36B}"/>
    <cellStyle name="Comma 5 2 2 5 2" xfId="1206" xr:uid="{85909B8E-96DA-4793-ABD6-F4AFB4A3D4C8}"/>
    <cellStyle name="Comma 5 2 2 5 2 2" xfId="2742" xr:uid="{0529F5E5-8449-4CA5-B951-A99A713E5BE2}"/>
    <cellStyle name="Comma 5 2 2 5 2 2 2" xfId="5814" xr:uid="{B5837140-7CCC-4C39-886B-1B52525233BF}"/>
    <cellStyle name="Comma 5 2 2 5 2 2 2 2" xfId="11958" xr:uid="{5A8A1A07-6DDA-45CB-9949-88FA9D0C096C}"/>
    <cellStyle name="Comma 5 2 2 5 2 2 2 2 2" xfId="24246" xr:uid="{7050154C-D0CB-48E2-98D3-AE7E75B47982}"/>
    <cellStyle name="Comma 5 2 2 5 2 2 2 2 2 2" xfId="48822" xr:uid="{B981B014-2EF8-4586-9B86-B3E3F373744F}"/>
    <cellStyle name="Comma 5 2 2 5 2 2 2 2 3" xfId="36534" xr:uid="{A896A999-C5C7-46DE-BCBB-FF87F5E42F06}"/>
    <cellStyle name="Comma 5 2 2 5 2 2 2 3" xfId="18102" xr:uid="{EC3C2A00-3217-43E7-861A-08178956D48F}"/>
    <cellStyle name="Comma 5 2 2 5 2 2 2 3 2" xfId="42678" xr:uid="{AD072110-052C-47D3-ABEF-8ED4B7F9969C}"/>
    <cellStyle name="Comma 5 2 2 5 2 2 2 4" xfId="30390" xr:uid="{5A98E7C3-E4A9-40AC-916E-7AB0037E5557}"/>
    <cellStyle name="Comma 5 2 2 5 2 2 3" xfId="8886" xr:uid="{48D6EBD5-FB65-43FE-AF67-45FC03DC82EE}"/>
    <cellStyle name="Comma 5 2 2 5 2 2 3 2" xfId="21174" xr:uid="{C33BB49E-F721-41B0-8F6A-284BB9B59BC0}"/>
    <cellStyle name="Comma 5 2 2 5 2 2 3 2 2" xfId="45750" xr:uid="{DE1AB931-2487-491F-90FB-AF4A030630BC}"/>
    <cellStyle name="Comma 5 2 2 5 2 2 3 3" xfId="33462" xr:uid="{CEB5EA58-FE27-44DC-BB69-3920B9F67DBA}"/>
    <cellStyle name="Comma 5 2 2 5 2 2 4" xfId="15030" xr:uid="{F87A2773-9C68-4647-A759-3E636AA5BC9A}"/>
    <cellStyle name="Comma 5 2 2 5 2 2 4 2" xfId="39606" xr:uid="{4CD14C1B-8986-4593-9492-30308D76C444}"/>
    <cellStyle name="Comma 5 2 2 5 2 2 5" xfId="27318" xr:uid="{9AF70FB1-439B-40DA-8C41-DBE280A0573E}"/>
    <cellStyle name="Comma 5 2 2 5 2 3" xfId="4278" xr:uid="{A700EF65-FD14-40F2-B2B7-FC9544AEE3AF}"/>
    <cellStyle name="Comma 5 2 2 5 2 3 2" xfId="10422" xr:uid="{CD0A74C4-A0F3-42C4-B43B-C23F8543146A}"/>
    <cellStyle name="Comma 5 2 2 5 2 3 2 2" xfId="22710" xr:uid="{4B734261-3C5C-4BB1-8B7B-C4441306F0AD}"/>
    <cellStyle name="Comma 5 2 2 5 2 3 2 2 2" xfId="47286" xr:uid="{273AA899-DE97-4BCE-8966-C299E239A0CC}"/>
    <cellStyle name="Comma 5 2 2 5 2 3 2 3" xfId="34998" xr:uid="{1CF755DB-DD58-4B87-88BB-EF1DDF9E68B5}"/>
    <cellStyle name="Comma 5 2 2 5 2 3 3" xfId="16566" xr:uid="{4A967481-80A9-483B-9979-49156903DBAD}"/>
    <cellStyle name="Comma 5 2 2 5 2 3 3 2" xfId="41142" xr:uid="{77349774-86AA-4FC8-9CAA-51975F105FE7}"/>
    <cellStyle name="Comma 5 2 2 5 2 3 4" xfId="28854" xr:uid="{4E0F6D36-1C7D-4027-A7E2-DCFBDA4725D7}"/>
    <cellStyle name="Comma 5 2 2 5 2 4" xfId="7350" xr:uid="{91BEEF47-E64C-45B4-A4C9-E10D5A4A5F31}"/>
    <cellStyle name="Comma 5 2 2 5 2 4 2" xfId="19638" xr:uid="{60F88239-B709-477F-B90B-3B130D361B96}"/>
    <cellStyle name="Comma 5 2 2 5 2 4 2 2" xfId="44214" xr:uid="{FCB30E91-6131-4BCD-9BD3-982936F15464}"/>
    <cellStyle name="Comma 5 2 2 5 2 4 3" xfId="31926" xr:uid="{F8E7BB11-D4A4-463B-AB04-C3E183E32DD4}"/>
    <cellStyle name="Comma 5 2 2 5 2 5" xfId="13494" xr:uid="{2FF9C4C7-EC47-4A2D-BD1F-275293E205BF}"/>
    <cellStyle name="Comma 5 2 2 5 2 5 2" xfId="38070" xr:uid="{5602590D-DB95-4783-A4DF-2F0CDE9F27E4}"/>
    <cellStyle name="Comma 5 2 2 5 2 6" xfId="25782" xr:uid="{868498F1-AED1-4BAF-A029-20DBF8AD0089}"/>
    <cellStyle name="Comma 5 2 2 5 3" xfId="1974" xr:uid="{F182BECE-3F8B-47F6-BE79-66D5AF729CEE}"/>
    <cellStyle name="Comma 5 2 2 5 3 2" xfId="5046" xr:uid="{562D6D9C-D52B-47E2-8618-A934D9F24247}"/>
    <cellStyle name="Comma 5 2 2 5 3 2 2" xfId="11190" xr:uid="{B7F714BC-6E6B-4CFF-9F34-003A01032109}"/>
    <cellStyle name="Comma 5 2 2 5 3 2 2 2" xfId="23478" xr:uid="{5D8202F4-7D84-47DB-ACA0-50D9164894BB}"/>
    <cellStyle name="Comma 5 2 2 5 3 2 2 2 2" xfId="48054" xr:uid="{E7C5E483-A572-40AD-AC95-A29D7E359DE4}"/>
    <cellStyle name="Comma 5 2 2 5 3 2 2 3" xfId="35766" xr:uid="{A5A4EBA4-A54D-4C4E-88F2-9CACACD8BCC7}"/>
    <cellStyle name="Comma 5 2 2 5 3 2 3" xfId="17334" xr:uid="{8869E810-2E6B-4CF4-96A5-A8285A8C805E}"/>
    <cellStyle name="Comma 5 2 2 5 3 2 3 2" xfId="41910" xr:uid="{B829307C-F348-44AD-9F5A-20EA1920806A}"/>
    <cellStyle name="Comma 5 2 2 5 3 2 4" xfId="29622" xr:uid="{8B9CD5E5-752D-43C4-A33E-0D0C06EE51AC}"/>
    <cellStyle name="Comma 5 2 2 5 3 3" xfId="8118" xr:uid="{DB36143A-1666-49D7-ACBA-31A3D017AD31}"/>
    <cellStyle name="Comma 5 2 2 5 3 3 2" xfId="20406" xr:uid="{3ECBEA6C-7D13-4E11-9833-D6B42A29205C}"/>
    <cellStyle name="Comma 5 2 2 5 3 3 2 2" xfId="44982" xr:uid="{AC5AC372-7FEA-47F1-8588-133C28B83B18}"/>
    <cellStyle name="Comma 5 2 2 5 3 3 3" xfId="32694" xr:uid="{F4DBF666-2631-4F2C-9346-43D0A26C18AD}"/>
    <cellStyle name="Comma 5 2 2 5 3 4" xfId="14262" xr:uid="{B85F67F3-1BC5-4FDD-B5E1-E5A04C955DD1}"/>
    <cellStyle name="Comma 5 2 2 5 3 4 2" xfId="38838" xr:uid="{8B31006F-6EF6-44CC-9B45-9F0375E2E485}"/>
    <cellStyle name="Comma 5 2 2 5 3 5" xfId="26550" xr:uid="{672A42A8-C362-44C4-9023-6675805B4410}"/>
    <cellStyle name="Comma 5 2 2 5 4" xfId="3510" xr:uid="{BFA37C94-DEDE-4250-9A39-8A37544196CF}"/>
    <cellStyle name="Comma 5 2 2 5 4 2" xfId="9654" xr:uid="{AEA8785D-2654-4636-8F42-4A01198F4F2A}"/>
    <cellStyle name="Comma 5 2 2 5 4 2 2" xfId="21942" xr:uid="{2E8FF3A4-5CFC-48F0-B46D-CF9DA2ACF7E7}"/>
    <cellStyle name="Comma 5 2 2 5 4 2 2 2" xfId="46518" xr:uid="{374FCDB8-ED11-46AE-BB50-2B9586666335}"/>
    <cellStyle name="Comma 5 2 2 5 4 2 3" xfId="34230" xr:uid="{9174A562-23F6-43E5-8B77-EA82C79A46D8}"/>
    <cellStyle name="Comma 5 2 2 5 4 3" xfId="15798" xr:uid="{30193413-83CF-44B8-8624-4A15D94479D8}"/>
    <cellStyle name="Comma 5 2 2 5 4 3 2" xfId="40374" xr:uid="{C0602247-C91E-4F06-B03B-E295FCAEF96B}"/>
    <cellStyle name="Comma 5 2 2 5 4 4" xfId="28086" xr:uid="{ED509B76-0A69-4DB1-B04C-1CF801AC7C96}"/>
    <cellStyle name="Comma 5 2 2 5 5" xfId="6582" xr:uid="{FD7A2093-83CD-443B-8A1C-16728603B86C}"/>
    <cellStyle name="Comma 5 2 2 5 5 2" xfId="18870" xr:uid="{7E1CFE9A-0818-4E75-9AEB-7482065DD247}"/>
    <cellStyle name="Comma 5 2 2 5 5 2 2" xfId="43446" xr:uid="{CE4C2E0B-B662-4386-9B36-C27476A94133}"/>
    <cellStyle name="Comma 5 2 2 5 5 3" xfId="31158" xr:uid="{00927770-46AB-4F3D-88F6-05AB1E98DA7C}"/>
    <cellStyle name="Comma 5 2 2 5 6" xfId="12726" xr:uid="{AE4CE66D-59B8-47DF-AB0B-5F2AA61B4818}"/>
    <cellStyle name="Comma 5 2 2 5 6 2" xfId="37302" xr:uid="{A2360DCF-9A06-44E6-902C-AEA1DD9C94B0}"/>
    <cellStyle name="Comma 5 2 2 5 7" xfId="25014" xr:uid="{DEDB89CA-B296-4CFB-A672-399DFE4F41C9}"/>
    <cellStyle name="Comma 5 2 2 6" xfId="822" xr:uid="{94E211FD-142F-48BD-917E-CDD7324A013E}"/>
    <cellStyle name="Comma 5 2 2 6 2" xfId="2358" xr:uid="{8ADDF208-6634-4CD7-8F4A-3450BA506384}"/>
    <cellStyle name="Comma 5 2 2 6 2 2" xfId="5430" xr:uid="{A062D70A-300D-4517-A8CE-CA80C8C265DA}"/>
    <cellStyle name="Comma 5 2 2 6 2 2 2" xfId="11574" xr:uid="{3D5B05EB-0F57-4396-AEB0-527C26B797B1}"/>
    <cellStyle name="Comma 5 2 2 6 2 2 2 2" xfId="23862" xr:uid="{05EB4533-D329-41AE-ACB2-DEA9DC16C5C2}"/>
    <cellStyle name="Comma 5 2 2 6 2 2 2 2 2" xfId="48438" xr:uid="{E952E98F-7494-4691-8EDB-4A4F70502C73}"/>
    <cellStyle name="Comma 5 2 2 6 2 2 2 3" xfId="36150" xr:uid="{BF9B07C9-09C7-4269-897C-9C64F09E0DA4}"/>
    <cellStyle name="Comma 5 2 2 6 2 2 3" xfId="17718" xr:uid="{2D658E46-20E2-42FC-9A93-0722E3A1E14B}"/>
    <cellStyle name="Comma 5 2 2 6 2 2 3 2" xfId="42294" xr:uid="{B88A8B6F-9D3B-464B-B125-07B706CD20D0}"/>
    <cellStyle name="Comma 5 2 2 6 2 2 4" xfId="30006" xr:uid="{7B329B09-E6CA-4143-BD2D-790FB2B34A49}"/>
    <cellStyle name="Comma 5 2 2 6 2 3" xfId="8502" xr:uid="{2C524B28-213C-4722-BC64-9E8AC34DAFF4}"/>
    <cellStyle name="Comma 5 2 2 6 2 3 2" xfId="20790" xr:uid="{B262EDF8-13F2-471C-82F0-F2BB73AD5609}"/>
    <cellStyle name="Comma 5 2 2 6 2 3 2 2" xfId="45366" xr:uid="{3F6183F2-75B2-4999-A137-0AC047F65ED2}"/>
    <cellStyle name="Comma 5 2 2 6 2 3 3" xfId="33078" xr:uid="{35ADC1CA-3963-4E5C-9A0E-7AD5423E0F8C}"/>
    <cellStyle name="Comma 5 2 2 6 2 4" xfId="14646" xr:uid="{784C6D09-4D79-475E-BAE6-2AB4F0E7B467}"/>
    <cellStyle name="Comma 5 2 2 6 2 4 2" xfId="39222" xr:uid="{C4B22151-359E-4D15-9404-E1FD32CD33CE}"/>
    <cellStyle name="Comma 5 2 2 6 2 5" xfId="26934" xr:uid="{16E0A551-0EAB-4949-ADE7-FB732340323F}"/>
    <cellStyle name="Comma 5 2 2 6 3" xfId="3894" xr:uid="{61A53DF0-8D77-47D3-9221-9632A9495B3D}"/>
    <cellStyle name="Comma 5 2 2 6 3 2" xfId="10038" xr:uid="{EB91D34C-CD12-47CC-93AC-69267CF89006}"/>
    <cellStyle name="Comma 5 2 2 6 3 2 2" xfId="22326" xr:uid="{01661DD6-539C-4C80-9A28-D51501471A1E}"/>
    <cellStyle name="Comma 5 2 2 6 3 2 2 2" xfId="46902" xr:uid="{E902113F-5DF3-4872-ACE4-0A55EE8C210F}"/>
    <cellStyle name="Comma 5 2 2 6 3 2 3" xfId="34614" xr:uid="{FA438B93-6A1E-4E5E-86FE-0A892B31396D}"/>
    <cellStyle name="Comma 5 2 2 6 3 3" xfId="16182" xr:uid="{6F5BA58E-ACA8-4627-ABEE-A8C913104753}"/>
    <cellStyle name="Comma 5 2 2 6 3 3 2" xfId="40758" xr:uid="{BA98E8FF-69D5-4321-98C4-56EC1E7698FA}"/>
    <cellStyle name="Comma 5 2 2 6 3 4" xfId="28470" xr:uid="{B6B129D9-718F-4717-9AF8-26BEB811AE88}"/>
    <cellStyle name="Comma 5 2 2 6 4" xfId="6966" xr:uid="{5360B297-7C2B-4DD6-A351-FB231839237B}"/>
    <cellStyle name="Comma 5 2 2 6 4 2" xfId="19254" xr:uid="{82B2BBA5-458A-4679-9F83-92C320FF0D07}"/>
    <cellStyle name="Comma 5 2 2 6 4 2 2" xfId="43830" xr:uid="{6F46CD08-9673-4F94-A01D-F206D4405610}"/>
    <cellStyle name="Comma 5 2 2 6 4 3" xfId="31542" xr:uid="{426767C8-FDEF-421D-A264-0020C5370B99}"/>
    <cellStyle name="Comma 5 2 2 6 5" xfId="13110" xr:uid="{102DA7EE-B033-49B8-B97A-2366D2CB82D1}"/>
    <cellStyle name="Comma 5 2 2 6 5 2" xfId="37686" xr:uid="{72E7E5DE-E0C7-4933-82D3-136586DBBDCD}"/>
    <cellStyle name="Comma 5 2 2 6 6" xfId="25398" xr:uid="{58AFE7C1-296E-4DB2-9537-D89F70DA6AA1}"/>
    <cellStyle name="Comma 5 2 2 7" xfId="1590" xr:uid="{23FECA30-F203-4747-92BF-FA03CEA26D36}"/>
    <cellStyle name="Comma 5 2 2 7 2" xfId="4662" xr:uid="{0B7D68B8-9071-42C8-A2E6-BCC76491E6FF}"/>
    <cellStyle name="Comma 5 2 2 7 2 2" xfId="10806" xr:uid="{ED4963AA-BB65-4A05-B330-5A6FE70705D5}"/>
    <cellStyle name="Comma 5 2 2 7 2 2 2" xfId="23094" xr:uid="{DA5706D4-16E3-4CA0-A7A9-243C50338B32}"/>
    <cellStyle name="Comma 5 2 2 7 2 2 2 2" xfId="47670" xr:uid="{68EA688B-E033-463F-AB1F-8FB9449048E4}"/>
    <cellStyle name="Comma 5 2 2 7 2 2 3" xfId="35382" xr:uid="{387FB5DC-C90D-44C6-8776-8DEE914E6545}"/>
    <cellStyle name="Comma 5 2 2 7 2 3" xfId="16950" xr:uid="{2DCF0AD9-D1AE-4E4D-AE6D-91EC0B19B280}"/>
    <cellStyle name="Comma 5 2 2 7 2 3 2" xfId="41526" xr:uid="{1610E9EC-18F7-4E59-AB51-8776D9F37388}"/>
    <cellStyle name="Comma 5 2 2 7 2 4" xfId="29238" xr:uid="{DE7A0FA9-3A17-4362-BD14-184BF380504E}"/>
    <cellStyle name="Comma 5 2 2 7 3" xfId="7734" xr:uid="{A97F0D53-2950-4178-B330-A091DE185CC7}"/>
    <cellStyle name="Comma 5 2 2 7 3 2" xfId="20022" xr:uid="{554B8B8A-85BF-4D7B-AA08-13C65D50B744}"/>
    <cellStyle name="Comma 5 2 2 7 3 2 2" xfId="44598" xr:uid="{3573F6C7-88F4-4904-A522-AD5C97ACE8A4}"/>
    <cellStyle name="Comma 5 2 2 7 3 3" xfId="32310" xr:uid="{1E8D0212-88DB-41F9-8B99-A2B852BE250C}"/>
    <cellStyle name="Comma 5 2 2 7 4" xfId="13878" xr:uid="{9DAC331A-BC40-4335-A006-5C352752CCEE}"/>
    <cellStyle name="Comma 5 2 2 7 4 2" xfId="38454" xr:uid="{CF5645FC-F3CE-4E4E-8E59-A226923B773E}"/>
    <cellStyle name="Comma 5 2 2 7 5" xfId="26166" xr:uid="{9378FC6B-A163-4A94-BA7C-28C3565DC442}"/>
    <cellStyle name="Comma 5 2 2 8" xfId="3126" xr:uid="{E6295532-B652-4D01-9D65-96AD5538723A}"/>
    <cellStyle name="Comma 5 2 2 8 2" xfId="9270" xr:uid="{EDCF50C1-4A50-47A6-9FF8-9C6976B17839}"/>
    <cellStyle name="Comma 5 2 2 8 2 2" xfId="21558" xr:uid="{DA491A15-AF17-467E-A139-03D93C4812B4}"/>
    <cellStyle name="Comma 5 2 2 8 2 2 2" xfId="46134" xr:uid="{F1E17148-FF81-4321-8FC1-ED27C753612D}"/>
    <cellStyle name="Comma 5 2 2 8 2 3" xfId="33846" xr:uid="{86554AD6-97DD-4117-8E49-C6FE8BFDF62F}"/>
    <cellStyle name="Comma 5 2 2 8 3" xfId="15414" xr:uid="{0F2BA620-6B41-4CEA-B1B0-4FA9995642CA}"/>
    <cellStyle name="Comma 5 2 2 8 3 2" xfId="39990" xr:uid="{A4C2BF2E-B94E-489D-AE5F-C1B9324C04DA}"/>
    <cellStyle name="Comma 5 2 2 8 4" xfId="27702" xr:uid="{F1CC763E-291E-4C6C-839E-5BCAAAC47479}"/>
    <cellStyle name="Comma 5 2 2 9" xfId="6198" xr:uid="{2D5E7D15-308A-47D3-AABD-3D2F53F779D2}"/>
    <cellStyle name="Comma 5 2 2 9 2" xfId="18486" xr:uid="{56C3C8D7-DC04-4C6A-9B1D-BE7BA8AD5779}"/>
    <cellStyle name="Comma 5 2 2 9 2 2" xfId="43062" xr:uid="{8B57657E-2DBE-4180-80EA-498A78A9DE09}"/>
    <cellStyle name="Comma 5 2 2 9 3" xfId="30774" xr:uid="{DF0C50A0-2B97-483D-8723-C00A36BA9A6B}"/>
    <cellStyle name="Comma 5 2 3" xfId="78" xr:uid="{7D4939E1-65E3-4D44-9C90-84D8A8348E00}"/>
    <cellStyle name="Comma 5 2 3 10" xfId="24654" xr:uid="{CDC27BA7-5373-4EF5-804A-F956FFCF3B80}"/>
    <cellStyle name="Comma 5 2 3 2" xfId="174" xr:uid="{FBDC882A-5724-4D8E-82C2-ABE61CAA7D66}"/>
    <cellStyle name="Comma 5 2 3 2 2" xfId="366" xr:uid="{86CCC0BD-BA41-498E-BD2D-F4984F3800A0}"/>
    <cellStyle name="Comma 5 2 3 2 2 2" xfId="750" xr:uid="{CA15BEB8-C306-4F43-9839-B9F319B47289}"/>
    <cellStyle name="Comma 5 2 3 2 2 2 2" xfId="1518" xr:uid="{8DCC7699-8AC4-46DD-A356-C561E60BB4BF}"/>
    <cellStyle name="Comma 5 2 3 2 2 2 2 2" xfId="3054" xr:uid="{66732B1B-7207-4E72-980B-974FFA09DE77}"/>
    <cellStyle name="Comma 5 2 3 2 2 2 2 2 2" xfId="6126" xr:uid="{E02F8865-6CCD-4321-BC6C-E19F3D7964D1}"/>
    <cellStyle name="Comma 5 2 3 2 2 2 2 2 2 2" xfId="12270" xr:uid="{D96004F1-125F-4611-9F39-33F23087CC10}"/>
    <cellStyle name="Comma 5 2 3 2 2 2 2 2 2 2 2" xfId="24558" xr:uid="{E61FE90B-9A65-4252-8B4E-626A209D86E2}"/>
    <cellStyle name="Comma 5 2 3 2 2 2 2 2 2 2 2 2" xfId="49134" xr:uid="{63E0B50B-8A22-4BE3-8E98-3E1AED66B936}"/>
    <cellStyle name="Comma 5 2 3 2 2 2 2 2 2 2 3" xfId="36846" xr:uid="{B63994C8-AD5F-4C2D-9D0E-6800323C121E}"/>
    <cellStyle name="Comma 5 2 3 2 2 2 2 2 2 3" xfId="18414" xr:uid="{EC06CB7F-F733-4F10-A9A9-339A0718260E}"/>
    <cellStyle name="Comma 5 2 3 2 2 2 2 2 2 3 2" xfId="42990" xr:uid="{5EE82186-F01B-412E-82DE-B9C182E8CB6D}"/>
    <cellStyle name="Comma 5 2 3 2 2 2 2 2 2 4" xfId="30702" xr:uid="{07E8B3A6-105E-40E4-9075-0162BA03D5BD}"/>
    <cellStyle name="Comma 5 2 3 2 2 2 2 2 3" xfId="9198" xr:uid="{382DD000-4F25-44D9-9305-70B89AE726FE}"/>
    <cellStyle name="Comma 5 2 3 2 2 2 2 2 3 2" xfId="21486" xr:uid="{0E822D2D-4A0C-47FA-B021-3E19FD456782}"/>
    <cellStyle name="Comma 5 2 3 2 2 2 2 2 3 2 2" xfId="46062" xr:uid="{A24B22F3-1CAD-4A4C-9107-E32120189D73}"/>
    <cellStyle name="Comma 5 2 3 2 2 2 2 2 3 3" xfId="33774" xr:uid="{42B68005-3E5C-46FA-B868-504EC9586D8E}"/>
    <cellStyle name="Comma 5 2 3 2 2 2 2 2 4" xfId="15342" xr:uid="{89CE2710-C5DA-4E59-A5E7-46FA32B9065E}"/>
    <cellStyle name="Comma 5 2 3 2 2 2 2 2 4 2" xfId="39918" xr:uid="{4B89F74D-4E04-4F76-A92B-036B9D37D36F}"/>
    <cellStyle name="Comma 5 2 3 2 2 2 2 2 5" xfId="27630" xr:uid="{8519D7CC-4F73-41DF-95CB-DDECEA589742}"/>
    <cellStyle name="Comma 5 2 3 2 2 2 2 3" xfId="4590" xr:uid="{00186178-3681-45CC-977D-86E47B406AAA}"/>
    <cellStyle name="Comma 5 2 3 2 2 2 2 3 2" xfId="10734" xr:uid="{E2BAA662-FF61-4F0F-B505-4490ADED7ADA}"/>
    <cellStyle name="Comma 5 2 3 2 2 2 2 3 2 2" xfId="23022" xr:uid="{F1AE572E-D302-4F08-B91F-4BFE6E0F481B}"/>
    <cellStyle name="Comma 5 2 3 2 2 2 2 3 2 2 2" xfId="47598" xr:uid="{EC5D9A05-9DEE-45A9-AE82-A4E01B01CE6B}"/>
    <cellStyle name="Comma 5 2 3 2 2 2 2 3 2 3" xfId="35310" xr:uid="{27E9804B-60EA-4A69-9875-04C2BCE6B78E}"/>
    <cellStyle name="Comma 5 2 3 2 2 2 2 3 3" xfId="16878" xr:uid="{C4653CA5-6213-495B-828D-2B77EA7D1282}"/>
    <cellStyle name="Comma 5 2 3 2 2 2 2 3 3 2" xfId="41454" xr:uid="{D96E2F5F-3327-4017-9675-E483DA2D8C25}"/>
    <cellStyle name="Comma 5 2 3 2 2 2 2 3 4" xfId="29166" xr:uid="{F7F006D3-B04A-4604-BA28-EE2DC638F4E7}"/>
    <cellStyle name="Comma 5 2 3 2 2 2 2 4" xfId="7662" xr:uid="{AA534C49-C013-4359-8350-96A8AB439A9C}"/>
    <cellStyle name="Comma 5 2 3 2 2 2 2 4 2" xfId="19950" xr:uid="{3B2F7667-9DC7-46DD-AF4A-BC7F96B771AC}"/>
    <cellStyle name="Comma 5 2 3 2 2 2 2 4 2 2" xfId="44526" xr:uid="{2536A6CA-19B4-4556-8D09-A60AA017E9C7}"/>
    <cellStyle name="Comma 5 2 3 2 2 2 2 4 3" xfId="32238" xr:uid="{0AD62644-B8C9-462C-A5DB-42F29FE8F1E6}"/>
    <cellStyle name="Comma 5 2 3 2 2 2 2 5" xfId="13806" xr:uid="{BC130794-E752-4E5F-BDC1-68C6787E3C05}"/>
    <cellStyle name="Comma 5 2 3 2 2 2 2 5 2" xfId="38382" xr:uid="{5B22B6D7-34C3-4EF3-8095-517F066151A4}"/>
    <cellStyle name="Comma 5 2 3 2 2 2 2 6" xfId="26094" xr:uid="{189A7BC2-58D9-4B27-BD1B-96DC618538F3}"/>
    <cellStyle name="Comma 5 2 3 2 2 2 3" xfId="2286" xr:uid="{46577499-71BD-485B-9C50-458A4CB7AE0F}"/>
    <cellStyle name="Comma 5 2 3 2 2 2 3 2" xfId="5358" xr:uid="{19BDF31F-84B7-4DBC-8448-75E7074102E7}"/>
    <cellStyle name="Comma 5 2 3 2 2 2 3 2 2" xfId="11502" xr:uid="{2A7CAEAE-3C5F-4FDA-B996-193B78F4585A}"/>
    <cellStyle name="Comma 5 2 3 2 2 2 3 2 2 2" xfId="23790" xr:uid="{065549F1-0733-401F-ADB5-02ACA2BACA6E}"/>
    <cellStyle name="Comma 5 2 3 2 2 2 3 2 2 2 2" xfId="48366" xr:uid="{54EDDB28-F532-41D8-8E91-56DB94D4DE4C}"/>
    <cellStyle name="Comma 5 2 3 2 2 2 3 2 2 3" xfId="36078" xr:uid="{427F8DE1-75CB-402F-9ED6-5C0007678547}"/>
    <cellStyle name="Comma 5 2 3 2 2 2 3 2 3" xfId="17646" xr:uid="{2031B29C-E5CF-4C2A-B774-80F6FB17F1F8}"/>
    <cellStyle name="Comma 5 2 3 2 2 2 3 2 3 2" xfId="42222" xr:uid="{7640B0A9-0440-4617-A712-3911B043C4CD}"/>
    <cellStyle name="Comma 5 2 3 2 2 2 3 2 4" xfId="29934" xr:uid="{8086CE41-E73A-4092-B6BB-074112FC5271}"/>
    <cellStyle name="Comma 5 2 3 2 2 2 3 3" xfId="8430" xr:uid="{2F1EF9BF-B4E0-4EE8-A892-BD005E0D14C4}"/>
    <cellStyle name="Comma 5 2 3 2 2 2 3 3 2" xfId="20718" xr:uid="{0358162E-F5C0-436A-BF03-FF7A96071C2F}"/>
    <cellStyle name="Comma 5 2 3 2 2 2 3 3 2 2" xfId="45294" xr:uid="{5B4E0C96-22FD-4031-8720-E5E5BD2F250F}"/>
    <cellStyle name="Comma 5 2 3 2 2 2 3 3 3" xfId="33006" xr:uid="{5A96312F-10E7-4D9D-B3D9-32B93A76962F}"/>
    <cellStyle name="Comma 5 2 3 2 2 2 3 4" xfId="14574" xr:uid="{3555FB15-D47E-43A5-844F-321FB43AE838}"/>
    <cellStyle name="Comma 5 2 3 2 2 2 3 4 2" xfId="39150" xr:uid="{9EBEB030-A2E7-42F7-AB2E-026842714CC7}"/>
    <cellStyle name="Comma 5 2 3 2 2 2 3 5" xfId="26862" xr:uid="{DADB17DF-ACF6-4CE6-83CE-9E483B0A8772}"/>
    <cellStyle name="Comma 5 2 3 2 2 2 4" xfId="3822" xr:uid="{34CDBB67-6F4D-43A8-A261-FD9331477000}"/>
    <cellStyle name="Comma 5 2 3 2 2 2 4 2" xfId="9966" xr:uid="{A5654979-B6EF-4083-8276-B39EDBBA0962}"/>
    <cellStyle name="Comma 5 2 3 2 2 2 4 2 2" xfId="22254" xr:uid="{7E59B464-DDB2-45BF-BE3F-E8A010F8593C}"/>
    <cellStyle name="Comma 5 2 3 2 2 2 4 2 2 2" xfId="46830" xr:uid="{043A58C8-9E54-4622-B77D-22082B2C84D1}"/>
    <cellStyle name="Comma 5 2 3 2 2 2 4 2 3" xfId="34542" xr:uid="{0A603EA4-7892-4F82-BDDA-CFB21CC219EE}"/>
    <cellStyle name="Comma 5 2 3 2 2 2 4 3" xfId="16110" xr:uid="{9FC6D817-1971-4546-BBBF-43478A916AE0}"/>
    <cellStyle name="Comma 5 2 3 2 2 2 4 3 2" xfId="40686" xr:uid="{88FC325D-F6D8-44EB-9BEB-0B62A1F170C1}"/>
    <cellStyle name="Comma 5 2 3 2 2 2 4 4" xfId="28398" xr:uid="{A2A4D656-31CA-4096-98CA-621B0F49202C}"/>
    <cellStyle name="Comma 5 2 3 2 2 2 5" xfId="6894" xr:uid="{387FF0DF-3454-499B-9784-635AE2A1631A}"/>
    <cellStyle name="Comma 5 2 3 2 2 2 5 2" xfId="19182" xr:uid="{5070C621-1F03-4B29-B110-2B036E4FD79D}"/>
    <cellStyle name="Comma 5 2 3 2 2 2 5 2 2" xfId="43758" xr:uid="{30C2716C-27CC-44A6-BAD6-AC65B95B3023}"/>
    <cellStyle name="Comma 5 2 3 2 2 2 5 3" xfId="31470" xr:uid="{4D230313-7B8F-48B3-A54C-A63AFBBD7913}"/>
    <cellStyle name="Comma 5 2 3 2 2 2 6" xfId="13038" xr:uid="{3573D321-0E5A-4F0F-8E0A-4F2148B9D836}"/>
    <cellStyle name="Comma 5 2 3 2 2 2 6 2" xfId="37614" xr:uid="{786DF955-8479-4CCE-A1C1-BC9A8DFE24AB}"/>
    <cellStyle name="Comma 5 2 3 2 2 2 7" xfId="25326" xr:uid="{3151AB4E-2D56-45E6-B86E-2583FA0FD5CC}"/>
    <cellStyle name="Comma 5 2 3 2 2 3" xfId="1134" xr:uid="{A08F86E1-CAE1-46FE-8185-125145F60B61}"/>
    <cellStyle name="Comma 5 2 3 2 2 3 2" xfId="2670" xr:uid="{4ABECA2C-BEE0-4E3C-8D6A-35827D5C7B30}"/>
    <cellStyle name="Comma 5 2 3 2 2 3 2 2" xfId="5742" xr:uid="{6155AD62-3846-42A5-8B09-B23F4D7904FA}"/>
    <cellStyle name="Comma 5 2 3 2 2 3 2 2 2" xfId="11886" xr:uid="{C55758D9-EA61-4086-91D6-7AF4B20B055E}"/>
    <cellStyle name="Comma 5 2 3 2 2 3 2 2 2 2" xfId="24174" xr:uid="{A6825381-7415-4A42-97F0-ECE74A350510}"/>
    <cellStyle name="Comma 5 2 3 2 2 3 2 2 2 2 2" xfId="48750" xr:uid="{16B71C19-F04B-43FF-942C-B775CAA17B5D}"/>
    <cellStyle name="Comma 5 2 3 2 2 3 2 2 2 3" xfId="36462" xr:uid="{2462A0A5-3BD5-4B16-B76F-CA34F811FB7E}"/>
    <cellStyle name="Comma 5 2 3 2 2 3 2 2 3" xfId="18030" xr:uid="{E4723662-2E35-465A-AE1A-3FBB386CF312}"/>
    <cellStyle name="Comma 5 2 3 2 2 3 2 2 3 2" xfId="42606" xr:uid="{592B56A6-4C49-4270-AFEB-08147F9CEEB1}"/>
    <cellStyle name="Comma 5 2 3 2 2 3 2 2 4" xfId="30318" xr:uid="{789F85F1-1829-4A4F-9878-D16585A4C753}"/>
    <cellStyle name="Comma 5 2 3 2 2 3 2 3" xfId="8814" xr:uid="{929A4842-2421-401D-8AB9-B7A3E0CA778A}"/>
    <cellStyle name="Comma 5 2 3 2 2 3 2 3 2" xfId="21102" xr:uid="{E0DE4410-F016-4166-8E80-E564B0C571DD}"/>
    <cellStyle name="Comma 5 2 3 2 2 3 2 3 2 2" xfId="45678" xr:uid="{784A96B4-C452-4692-8597-99C9EFCFE3B6}"/>
    <cellStyle name="Comma 5 2 3 2 2 3 2 3 3" xfId="33390" xr:uid="{141FD4D9-4F43-41A1-A395-200554C1D65B}"/>
    <cellStyle name="Comma 5 2 3 2 2 3 2 4" xfId="14958" xr:uid="{6E08997A-6928-4F9D-83EF-18FFC5E17BB9}"/>
    <cellStyle name="Comma 5 2 3 2 2 3 2 4 2" xfId="39534" xr:uid="{360DA52E-7735-4ED3-ABBE-6D10B2A32817}"/>
    <cellStyle name="Comma 5 2 3 2 2 3 2 5" xfId="27246" xr:uid="{1D2498C1-27F8-4390-9151-27DFD1ADBB7D}"/>
    <cellStyle name="Comma 5 2 3 2 2 3 3" xfId="4206" xr:uid="{234862D9-DDC7-4EC6-BC1B-6B06F23BD667}"/>
    <cellStyle name="Comma 5 2 3 2 2 3 3 2" xfId="10350" xr:uid="{C1986CB2-88EA-4906-82FF-E28836D065CA}"/>
    <cellStyle name="Comma 5 2 3 2 2 3 3 2 2" xfId="22638" xr:uid="{3C0CD24C-CE80-44DB-9CE9-D7214D806734}"/>
    <cellStyle name="Comma 5 2 3 2 2 3 3 2 2 2" xfId="47214" xr:uid="{B106C871-2A6F-4883-BDA0-B50019B6DD87}"/>
    <cellStyle name="Comma 5 2 3 2 2 3 3 2 3" xfId="34926" xr:uid="{6B515D0E-249B-4EF4-A9E1-E375DAE4D0F3}"/>
    <cellStyle name="Comma 5 2 3 2 2 3 3 3" xfId="16494" xr:uid="{DA6EE7A7-094D-4617-8015-8ADF78B0250B}"/>
    <cellStyle name="Comma 5 2 3 2 2 3 3 3 2" xfId="41070" xr:uid="{1FB0CEA4-E24C-41B6-B728-F36A06196D1E}"/>
    <cellStyle name="Comma 5 2 3 2 2 3 3 4" xfId="28782" xr:uid="{86C97501-0DC3-4896-8E74-93D3F82C385B}"/>
    <cellStyle name="Comma 5 2 3 2 2 3 4" xfId="7278" xr:uid="{2EA651B9-E906-4FEA-BAA1-CA6028B14720}"/>
    <cellStyle name="Comma 5 2 3 2 2 3 4 2" xfId="19566" xr:uid="{7D91B526-4E09-43B5-BFF0-63003782FC2D}"/>
    <cellStyle name="Comma 5 2 3 2 2 3 4 2 2" xfId="44142" xr:uid="{97584B98-4B1A-46B9-BB52-5B1E06E0916B}"/>
    <cellStyle name="Comma 5 2 3 2 2 3 4 3" xfId="31854" xr:uid="{9A26D52D-87BC-4FCA-860B-6A8DFEA929C4}"/>
    <cellStyle name="Comma 5 2 3 2 2 3 5" xfId="13422" xr:uid="{2F798DA4-898C-49AF-ADD3-2C2369B8B251}"/>
    <cellStyle name="Comma 5 2 3 2 2 3 5 2" xfId="37998" xr:uid="{C9548F54-5328-4EA2-870B-DBD1439A5934}"/>
    <cellStyle name="Comma 5 2 3 2 2 3 6" xfId="25710" xr:uid="{2D34076F-3B98-4F2B-84BD-92CAC724D704}"/>
    <cellStyle name="Comma 5 2 3 2 2 4" xfId="1902" xr:uid="{452A1233-DB04-4F14-8800-344C814D9649}"/>
    <cellStyle name="Comma 5 2 3 2 2 4 2" xfId="4974" xr:uid="{73CF2263-23F2-4184-8A77-7CF743A38E1A}"/>
    <cellStyle name="Comma 5 2 3 2 2 4 2 2" xfId="11118" xr:uid="{DD6BD956-209E-45E8-93AA-FCF60FA0A94C}"/>
    <cellStyle name="Comma 5 2 3 2 2 4 2 2 2" xfId="23406" xr:uid="{16A9343F-F4BB-46BB-B85B-3B8F64FD2AEE}"/>
    <cellStyle name="Comma 5 2 3 2 2 4 2 2 2 2" xfId="47982" xr:uid="{D85230DA-08E3-40A6-87F9-1B9E0C8A1CAC}"/>
    <cellStyle name="Comma 5 2 3 2 2 4 2 2 3" xfId="35694" xr:uid="{F50B26FA-53AD-452F-B9BB-7ED05E8B39EC}"/>
    <cellStyle name="Comma 5 2 3 2 2 4 2 3" xfId="17262" xr:uid="{DB9E61ED-904F-465E-90BE-A021F45A2B5F}"/>
    <cellStyle name="Comma 5 2 3 2 2 4 2 3 2" xfId="41838" xr:uid="{D0F489CF-29BA-4F1F-86D7-FF1E0EF5FE94}"/>
    <cellStyle name="Comma 5 2 3 2 2 4 2 4" xfId="29550" xr:uid="{A7F4E11F-FEC9-44F2-8C31-091CA6CBE272}"/>
    <cellStyle name="Comma 5 2 3 2 2 4 3" xfId="8046" xr:uid="{45FCFE1B-C7F8-42C4-A24E-57E74849D0C1}"/>
    <cellStyle name="Comma 5 2 3 2 2 4 3 2" xfId="20334" xr:uid="{DDB46E0B-7A01-4873-A0F8-A757D177734C}"/>
    <cellStyle name="Comma 5 2 3 2 2 4 3 2 2" xfId="44910" xr:uid="{7A2EBEBF-BE9B-40B2-BB65-34636194752A}"/>
    <cellStyle name="Comma 5 2 3 2 2 4 3 3" xfId="32622" xr:uid="{28417665-145D-425E-B542-54191D70DD4A}"/>
    <cellStyle name="Comma 5 2 3 2 2 4 4" xfId="14190" xr:uid="{455F3CA8-EECC-4B02-8BF1-C9FB4EB06E5B}"/>
    <cellStyle name="Comma 5 2 3 2 2 4 4 2" xfId="38766" xr:uid="{B701BD66-94A5-4933-A279-EB5F4673AFC6}"/>
    <cellStyle name="Comma 5 2 3 2 2 4 5" xfId="26478" xr:uid="{9765D15B-A494-4555-B101-D4ADD80319C1}"/>
    <cellStyle name="Comma 5 2 3 2 2 5" xfId="3438" xr:uid="{B1E55437-671F-46D9-ADEB-A2AC7422C648}"/>
    <cellStyle name="Comma 5 2 3 2 2 5 2" xfId="9582" xr:uid="{CF9217E8-8BD1-4F7B-947B-5EA75EA25EE3}"/>
    <cellStyle name="Comma 5 2 3 2 2 5 2 2" xfId="21870" xr:uid="{EC8DEA4B-4330-467F-A88F-20360624BD61}"/>
    <cellStyle name="Comma 5 2 3 2 2 5 2 2 2" xfId="46446" xr:uid="{FEC3A7C8-9280-4F28-A3E9-8DABB198BCA8}"/>
    <cellStyle name="Comma 5 2 3 2 2 5 2 3" xfId="34158" xr:uid="{2E8D67E2-51EA-4825-BB44-AB2A4722AA31}"/>
    <cellStyle name="Comma 5 2 3 2 2 5 3" xfId="15726" xr:uid="{0843841F-2385-423A-9AA7-441A5B1D660B}"/>
    <cellStyle name="Comma 5 2 3 2 2 5 3 2" xfId="40302" xr:uid="{379F95BD-FCF0-43FD-9037-58A35E82A3B8}"/>
    <cellStyle name="Comma 5 2 3 2 2 5 4" xfId="28014" xr:uid="{29DA6456-F5D5-4365-8352-9D5798BE809A}"/>
    <cellStyle name="Comma 5 2 3 2 2 6" xfId="6510" xr:uid="{C910DEF7-EBDF-4811-B4C1-1FF94A3D1CCA}"/>
    <cellStyle name="Comma 5 2 3 2 2 6 2" xfId="18798" xr:uid="{2E42619D-0CF3-459D-9E63-84651809F2D8}"/>
    <cellStyle name="Comma 5 2 3 2 2 6 2 2" xfId="43374" xr:uid="{1D7DC4A4-4C72-46F3-9070-52925866F45A}"/>
    <cellStyle name="Comma 5 2 3 2 2 6 3" xfId="31086" xr:uid="{7B75299F-7C89-4516-9152-B386E72D4E99}"/>
    <cellStyle name="Comma 5 2 3 2 2 7" xfId="12654" xr:uid="{3B466815-E337-4C8C-B417-3BE9E91913A4}"/>
    <cellStyle name="Comma 5 2 3 2 2 7 2" xfId="37230" xr:uid="{EC32AEF7-6D7D-4672-BB2A-1ADA3A4E4DA7}"/>
    <cellStyle name="Comma 5 2 3 2 2 8" xfId="24942" xr:uid="{631B4680-AF60-4836-9319-68F5EA3FA811}"/>
    <cellStyle name="Comma 5 2 3 2 3" xfId="558" xr:uid="{BC587AAF-0D41-433A-8857-48E8B686BC33}"/>
    <cellStyle name="Comma 5 2 3 2 3 2" xfId="1326" xr:uid="{EB2B9382-C1DC-437C-B853-65F2C23336BC}"/>
    <cellStyle name="Comma 5 2 3 2 3 2 2" xfId="2862" xr:uid="{CA0A78AC-BAE6-4CEA-9BE0-CE6B1AC6C976}"/>
    <cellStyle name="Comma 5 2 3 2 3 2 2 2" xfId="5934" xr:uid="{96BFDF56-29D8-4B54-85D9-A2468B860A39}"/>
    <cellStyle name="Comma 5 2 3 2 3 2 2 2 2" xfId="12078" xr:uid="{CED6EEBB-7DBC-4142-8A15-C8002674872C}"/>
    <cellStyle name="Comma 5 2 3 2 3 2 2 2 2 2" xfId="24366" xr:uid="{D1E1FE09-F3DD-4D4F-8F0E-D3785455EF96}"/>
    <cellStyle name="Comma 5 2 3 2 3 2 2 2 2 2 2" xfId="48942" xr:uid="{B456E001-C7A0-4604-930E-AFA71E145CFA}"/>
    <cellStyle name="Comma 5 2 3 2 3 2 2 2 2 3" xfId="36654" xr:uid="{A5A31C32-1061-4C7A-817C-916E8F886478}"/>
    <cellStyle name="Comma 5 2 3 2 3 2 2 2 3" xfId="18222" xr:uid="{C333FA52-370C-4CF3-80DA-79F47D39F3CB}"/>
    <cellStyle name="Comma 5 2 3 2 3 2 2 2 3 2" xfId="42798" xr:uid="{48EAC70E-D736-4D88-AAB8-6850D0249C91}"/>
    <cellStyle name="Comma 5 2 3 2 3 2 2 2 4" xfId="30510" xr:uid="{AA3DD9F0-6CBF-462B-BB55-69570501741F}"/>
    <cellStyle name="Comma 5 2 3 2 3 2 2 3" xfId="9006" xr:uid="{BA326A0E-F9BD-496B-83D2-372BD0F77D6F}"/>
    <cellStyle name="Comma 5 2 3 2 3 2 2 3 2" xfId="21294" xr:uid="{FA5138CD-944E-4449-AB90-4EA97CD38BF1}"/>
    <cellStyle name="Comma 5 2 3 2 3 2 2 3 2 2" xfId="45870" xr:uid="{745FE19C-1474-4DDC-83B6-0FBA59DC1E0D}"/>
    <cellStyle name="Comma 5 2 3 2 3 2 2 3 3" xfId="33582" xr:uid="{F7E617E1-3189-4101-8E42-E8AD4442F845}"/>
    <cellStyle name="Comma 5 2 3 2 3 2 2 4" xfId="15150" xr:uid="{CDBEBCF5-25FD-44D1-A12D-8AE8E9EB2ED7}"/>
    <cellStyle name="Comma 5 2 3 2 3 2 2 4 2" xfId="39726" xr:uid="{D9C7F00B-5448-46C7-9084-3BA68BDBFD41}"/>
    <cellStyle name="Comma 5 2 3 2 3 2 2 5" xfId="27438" xr:uid="{6BC4386C-8C5C-487F-860D-A4FB649E4C7B}"/>
    <cellStyle name="Comma 5 2 3 2 3 2 3" xfId="4398" xr:uid="{7EB75ACA-9EDB-4C87-8986-B76EB8AC73A3}"/>
    <cellStyle name="Comma 5 2 3 2 3 2 3 2" xfId="10542" xr:uid="{A26BB616-E22D-49EB-84D9-8293CB2D81D5}"/>
    <cellStyle name="Comma 5 2 3 2 3 2 3 2 2" xfId="22830" xr:uid="{D51E78CD-A356-493A-A1F9-2E837701E86C}"/>
    <cellStyle name="Comma 5 2 3 2 3 2 3 2 2 2" xfId="47406" xr:uid="{ADF00C36-83E5-4984-A029-4DE202BFFCBC}"/>
    <cellStyle name="Comma 5 2 3 2 3 2 3 2 3" xfId="35118" xr:uid="{65A640ED-48E2-4F9F-B9B3-56EFC3642975}"/>
    <cellStyle name="Comma 5 2 3 2 3 2 3 3" xfId="16686" xr:uid="{6A3FB117-751E-42F4-952B-CAF6606D6F22}"/>
    <cellStyle name="Comma 5 2 3 2 3 2 3 3 2" xfId="41262" xr:uid="{C4DA505C-E218-4F1B-8441-C3BB7C518B04}"/>
    <cellStyle name="Comma 5 2 3 2 3 2 3 4" xfId="28974" xr:uid="{8607BF2C-C42C-4760-9BAE-8BD8B75EE168}"/>
    <cellStyle name="Comma 5 2 3 2 3 2 4" xfId="7470" xr:uid="{E0604D86-40E4-43AE-B178-7ECCCF29E015}"/>
    <cellStyle name="Comma 5 2 3 2 3 2 4 2" xfId="19758" xr:uid="{6D97FB38-A0D2-4731-8A26-5864DF87BAAA}"/>
    <cellStyle name="Comma 5 2 3 2 3 2 4 2 2" xfId="44334" xr:uid="{966A8617-9CEA-46A9-93B6-F6B3EB0EDDAC}"/>
    <cellStyle name="Comma 5 2 3 2 3 2 4 3" xfId="32046" xr:uid="{C7E3FF1C-8B67-4EDB-B02C-A786985B69B7}"/>
    <cellStyle name="Comma 5 2 3 2 3 2 5" xfId="13614" xr:uid="{ABED43E5-224D-4819-A443-40A5D8CF6265}"/>
    <cellStyle name="Comma 5 2 3 2 3 2 5 2" xfId="38190" xr:uid="{FDB7539C-DFE3-4F9F-BADE-F9CF8217987C}"/>
    <cellStyle name="Comma 5 2 3 2 3 2 6" xfId="25902" xr:uid="{9B6FABA8-EF38-45D4-ACB7-AA17FCF22D80}"/>
    <cellStyle name="Comma 5 2 3 2 3 3" xfId="2094" xr:uid="{92E9EC25-873F-4705-A903-5678CEA30CA3}"/>
    <cellStyle name="Comma 5 2 3 2 3 3 2" xfId="5166" xr:uid="{225B1F39-5651-4212-B737-14BC9E3EB5CA}"/>
    <cellStyle name="Comma 5 2 3 2 3 3 2 2" xfId="11310" xr:uid="{DD9742E1-4942-42D0-9BFE-97536DA177EA}"/>
    <cellStyle name="Comma 5 2 3 2 3 3 2 2 2" xfId="23598" xr:uid="{F8491F86-6D18-4980-89E4-70416B484B5A}"/>
    <cellStyle name="Comma 5 2 3 2 3 3 2 2 2 2" xfId="48174" xr:uid="{76BC0FEC-1E85-4466-B077-59D87B8BD731}"/>
    <cellStyle name="Comma 5 2 3 2 3 3 2 2 3" xfId="35886" xr:uid="{5C65A5F8-82F2-4CDA-AE14-D18FBA64B222}"/>
    <cellStyle name="Comma 5 2 3 2 3 3 2 3" xfId="17454" xr:uid="{2364F3C9-C267-45A3-9E97-B2B9474427DF}"/>
    <cellStyle name="Comma 5 2 3 2 3 3 2 3 2" xfId="42030" xr:uid="{03BA61E7-A8F0-4824-93FE-0A25EC9BDC17}"/>
    <cellStyle name="Comma 5 2 3 2 3 3 2 4" xfId="29742" xr:uid="{75A45D9F-D744-4501-8FD1-FDF4E13886A1}"/>
    <cellStyle name="Comma 5 2 3 2 3 3 3" xfId="8238" xr:uid="{3B7EFAC1-6940-4AE4-BA73-231AED5767B4}"/>
    <cellStyle name="Comma 5 2 3 2 3 3 3 2" xfId="20526" xr:uid="{95F10284-DD41-469E-9D83-1A1B023CBDC7}"/>
    <cellStyle name="Comma 5 2 3 2 3 3 3 2 2" xfId="45102" xr:uid="{9BFAAB8D-DAFB-4BEC-AA1F-545BDA77DF2F}"/>
    <cellStyle name="Comma 5 2 3 2 3 3 3 3" xfId="32814" xr:uid="{3A86B72F-517C-4EEC-A755-779DEA182BF8}"/>
    <cellStyle name="Comma 5 2 3 2 3 3 4" xfId="14382" xr:uid="{C7E9D558-7DA9-46E1-A634-8FF23CB3C892}"/>
    <cellStyle name="Comma 5 2 3 2 3 3 4 2" xfId="38958" xr:uid="{3FBA6FB1-98EF-47E2-B285-AF26C81F9282}"/>
    <cellStyle name="Comma 5 2 3 2 3 3 5" xfId="26670" xr:uid="{1F239A87-554E-4B62-8360-F2FA85430EE3}"/>
    <cellStyle name="Comma 5 2 3 2 3 4" xfId="3630" xr:uid="{58ED4B94-E49D-4F5A-85D0-84EFB643312F}"/>
    <cellStyle name="Comma 5 2 3 2 3 4 2" xfId="9774" xr:uid="{2BA5685C-7721-4B9E-8B14-368BD32A4DA1}"/>
    <cellStyle name="Comma 5 2 3 2 3 4 2 2" xfId="22062" xr:uid="{71E799B7-E3AC-408E-8C0E-C082D414ED62}"/>
    <cellStyle name="Comma 5 2 3 2 3 4 2 2 2" xfId="46638" xr:uid="{989D4F15-3E8A-4F56-90E0-905BAC375BBF}"/>
    <cellStyle name="Comma 5 2 3 2 3 4 2 3" xfId="34350" xr:uid="{8DA2C31C-F176-4334-8958-CAD1B54E246C}"/>
    <cellStyle name="Comma 5 2 3 2 3 4 3" xfId="15918" xr:uid="{76DE73AB-73D9-4883-B6BE-8DDBA457DC9F}"/>
    <cellStyle name="Comma 5 2 3 2 3 4 3 2" xfId="40494" xr:uid="{175B3A42-20B6-478D-A71D-D44519B3F28C}"/>
    <cellStyle name="Comma 5 2 3 2 3 4 4" xfId="28206" xr:uid="{909DE5A1-452C-4E45-A961-376CC538EB9E}"/>
    <cellStyle name="Comma 5 2 3 2 3 5" xfId="6702" xr:uid="{58E187D8-3BC3-4FC5-AF8C-E1E727BE2F3C}"/>
    <cellStyle name="Comma 5 2 3 2 3 5 2" xfId="18990" xr:uid="{A0C21640-1178-4034-9B80-B2CD5AE29506}"/>
    <cellStyle name="Comma 5 2 3 2 3 5 2 2" xfId="43566" xr:uid="{4086DF2C-2784-4AE6-85C3-9A176BD002E4}"/>
    <cellStyle name="Comma 5 2 3 2 3 5 3" xfId="31278" xr:uid="{1EBC89C8-AA1A-4FB4-BB12-996061C6B46B}"/>
    <cellStyle name="Comma 5 2 3 2 3 6" xfId="12846" xr:uid="{A10C6FDA-8457-4C09-AF57-04A3701F6E62}"/>
    <cellStyle name="Comma 5 2 3 2 3 6 2" xfId="37422" xr:uid="{84F654F9-798B-457C-9820-99662E2BB7B5}"/>
    <cellStyle name="Comma 5 2 3 2 3 7" xfId="25134" xr:uid="{174D60E3-DCE4-4E35-9167-4BC304B57A7D}"/>
    <cellStyle name="Comma 5 2 3 2 4" xfId="942" xr:uid="{B8061589-8BA4-4A86-8A63-523CEE6D4A01}"/>
    <cellStyle name="Comma 5 2 3 2 4 2" xfId="2478" xr:uid="{9F581D4D-A6D1-4F54-BE12-ED14B40C4EB5}"/>
    <cellStyle name="Comma 5 2 3 2 4 2 2" xfId="5550" xr:uid="{61025EA7-87F5-417B-BFDF-FBAC29614755}"/>
    <cellStyle name="Comma 5 2 3 2 4 2 2 2" xfId="11694" xr:uid="{A44189F2-3245-44D7-85F3-52D3B1309917}"/>
    <cellStyle name="Comma 5 2 3 2 4 2 2 2 2" xfId="23982" xr:uid="{20C1C7D8-BCB9-4AE1-9F57-12DEA765FB12}"/>
    <cellStyle name="Comma 5 2 3 2 4 2 2 2 2 2" xfId="48558" xr:uid="{A05106DD-F674-48B2-822B-83CE5159B9FB}"/>
    <cellStyle name="Comma 5 2 3 2 4 2 2 2 3" xfId="36270" xr:uid="{BC123573-A174-42C1-BB0E-A2591667F7E6}"/>
    <cellStyle name="Comma 5 2 3 2 4 2 2 3" xfId="17838" xr:uid="{3000811E-CB73-475D-AEC7-CF80C9BFBB84}"/>
    <cellStyle name="Comma 5 2 3 2 4 2 2 3 2" xfId="42414" xr:uid="{213DECFA-5C96-49CF-84A9-54419EF9B004}"/>
    <cellStyle name="Comma 5 2 3 2 4 2 2 4" xfId="30126" xr:uid="{F03C16CF-86D9-4DDC-84D7-E27CBB4D2921}"/>
    <cellStyle name="Comma 5 2 3 2 4 2 3" xfId="8622" xr:uid="{3CC69091-3A25-4DE0-A809-1EDA041E1DBA}"/>
    <cellStyle name="Comma 5 2 3 2 4 2 3 2" xfId="20910" xr:uid="{87D3B92F-6A6D-467C-9A01-C6C606A8CEAF}"/>
    <cellStyle name="Comma 5 2 3 2 4 2 3 2 2" xfId="45486" xr:uid="{D4815194-E546-4B42-8406-B070EA948802}"/>
    <cellStyle name="Comma 5 2 3 2 4 2 3 3" xfId="33198" xr:uid="{F3EE1CD7-547B-4AF9-8881-4CD5E730ACFF}"/>
    <cellStyle name="Comma 5 2 3 2 4 2 4" xfId="14766" xr:uid="{34AAFB5D-B563-4D5E-A94D-4BA644991706}"/>
    <cellStyle name="Comma 5 2 3 2 4 2 4 2" xfId="39342" xr:uid="{9C3FFFD5-2423-4616-AD0C-C686C92DD320}"/>
    <cellStyle name="Comma 5 2 3 2 4 2 5" xfId="27054" xr:uid="{8CB9F934-50CE-468A-8771-DE1E4D16FC9F}"/>
    <cellStyle name="Comma 5 2 3 2 4 3" xfId="4014" xr:uid="{59EF8FA7-CA8B-4B34-B22B-24147B3A9A93}"/>
    <cellStyle name="Comma 5 2 3 2 4 3 2" xfId="10158" xr:uid="{8FEA7DE7-7CD6-406B-8A3B-3FCCDF545473}"/>
    <cellStyle name="Comma 5 2 3 2 4 3 2 2" xfId="22446" xr:uid="{8C7FE08B-5246-44F7-B928-3F24BB878BA6}"/>
    <cellStyle name="Comma 5 2 3 2 4 3 2 2 2" xfId="47022" xr:uid="{B1C9701D-43BC-4A40-9F69-7A5F3F04C387}"/>
    <cellStyle name="Comma 5 2 3 2 4 3 2 3" xfId="34734" xr:uid="{93FC257F-FE17-49DB-A010-C9C2A4A4BA9E}"/>
    <cellStyle name="Comma 5 2 3 2 4 3 3" xfId="16302" xr:uid="{80E5CEB6-A9AE-4E26-B171-203D13D63087}"/>
    <cellStyle name="Comma 5 2 3 2 4 3 3 2" xfId="40878" xr:uid="{C439D84E-E653-4376-BDE3-FCFE2606DD08}"/>
    <cellStyle name="Comma 5 2 3 2 4 3 4" xfId="28590" xr:uid="{D8910903-0C9D-4696-B49D-93AD2A59DFF8}"/>
    <cellStyle name="Comma 5 2 3 2 4 4" xfId="7086" xr:uid="{6094B6D1-A27B-4669-8ACF-327F28CEF8F7}"/>
    <cellStyle name="Comma 5 2 3 2 4 4 2" xfId="19374" xr:uid="{BF5B85A3-7482-4DA5-8E22-0DE98A06C6ED}"/>
    <cellStyle name="Comma 5 2 3 2 4 4 2 2" xfId="43950" xr:uid="{D82BE8BD-4FE8-4E5E-8412-55F6D72D7F77}"/>
    <cellStyle name="Comma 5 2 3 2 4 4 3" xfId="31662" xr:uid="{FCE8CB3E-AB11-43F5-9851-F0BCAEFFC0B4}"/>
    <cellStyle name="Comma 5 2 3 2 4 5" xfId="13230" xr:uid="{870F568B-5C17-477B-8CCC-5CA4E1649B23}"/>
    <cellStyle name="Comma 5 2 3 2 4 5 2" xfId="37806" xr:uid="{D66BC892-0D53-48D8-BF79-EDAB68E1F28E}"/>
    <cellStyle name="Comma 5 2 3 2 4 6" xfId="25518" xr:uid="{293263F3-BEBF-4613-B0BF-D8750089BD68}"/>
    <cellStyle name="Comma 5 2 3 2 5" xfId="1710" xr:uid="{76BE3EBF-5408-4E67-B7D4-65EAD54ACCFB}"/>
    <cellStyle name="Comma 5 2 3 2 5 2" xfId="4782" xr:uid="{FEC29D1C-92E4-476D-ACB7-2E0723EEE535}"/>
    <cellStyle name="Comma 5 2 3 2 5 2 2" xfId="10926" xr:uid="{00BE1E83-A6DB-44CA-B701-8B584FF2591A}"/>
    <cellStyle name="Comma 5 2 3 2 5 2 2 2" xfId="23214" xr:uid="{EECA420B-314A-400C-AF69-7984320359A2}"/>
    <cellStyle name="Comma 5 2 3 2 5 2 2 2 2" xfId="47790" xr:uid="{EC4E5A15-2489-4203-92A5-71C67AA927CF}"/>
    <cellStyle name="Comma 5 2 3 2 5 2 2 3" xfId="35502" xr:uid="{33F78E4F-E707-411B-BE83-E0B2F6A8BE2A}"/>
    <cellStyle name="Comma 5 2 3 2 5 2 3" xfId="17070" xr:uid="{4BC5FA77-FEDE-4BF5-9804-49FC73F4E679}"/>
    <cellStyle name="Comma 5 2 3 2 5 2 3 2" xfId="41646" xr:uid="{B0F01FB6-6260-4453-BFD4-A86DD0430858}"/>
    <cellStyle name="Comma 5 2 3 2 5 2 4" xfId="29358" xr:uid="{C2154A66-175E-4D16-8515-10A693E6CF70}"/>
    <cellStyle name="Comma 5 2 3 2 5 3" xfId="7854" xr:uid="{A85752C5-E6BE-46B1-9935-5E7FB4C7CAF8}"/>
    <cellStyle name="Comma 5 2 3 2 5 3 2" xfId="20142" xr:uid="{DB93A157-5B0C-4B56-917C-83102289E4E0}"/>
    <cellStyle name="Comma 5 2 3 2 5 3 2 2" xfId="44718" xr:uid="{BCC36B9F-1CA3-4D4E-937A-22928C57F2BF}"/>
    <cellStyle name="Comma 5 2 3 2 5 3 3" xfId="32430" xr:uid="{2E055644-095A-476D-9A79-62AF38D6B9B2}"/>
    <cellStyle name="Comma 5 2 3 2 5 4" xfId="13998" xr:uid="{6519D1D1-D8E6-47FC-9FDD-B9684EBE2EE9}"/>
    <cellStyle name="Comma 5 2 3 2 5 4 2" xfId="38574" xr:uid="{96F5B2E4-189A-4979-92E4-CF130E57612D}"/>
    <cellStyle name="Comma 5 2 3 2 5 5" xfId="26286" xr:uid="{441E6EA7-A197-4D47-AE8A-274B6BDEE05F}"/>
    <cellStyle name="Comma 5 2 3 2 6" xfId="3246" xr:uid="{DDE64282-7421-4FF4-9D30-E09070B9B5AD}"/>
    <cellStyle name="Comma 5 2 3 2 6 2" xfId="9390" xr:uid="{9349796D-5D46-4A07-8261-71C212645636}"/>
    <cellStyle name="Comma 5 2 3 2 6 2 2" xfId="21678" xr:uid="{E01A7435-C4AF-4519-B553-CDA05451C58C}"/>
    <cellStyle name="Comma 5 2 3 2 6 2 2 2" xfId="46254" xr:uid="{13244777-2E9D-4A22-9FC5-E14977B647F1}"/>
    <cellStyle name="Comma 5 2 3 2 6 2 3" xfId="33966" xr:uid="{029EBB61-2235-4445-9941-1676323136E1}"/>
    <cellStyle name="Comma 5 2 3 2 6 3" xfId="15534" xr:uid="{E79DADEE-E03E-4C0D-87EC-F5D388431F41}"/>
    <cellStyle name="Comma 5 2 3 2 6 3 2" xfId="40110" xr:uid="{6415F858-215B-4790-B252-FBCB806CFE30}"/>
    <cellStyle name="Comma 5 2 3 2 6 4" xfId="27822" xr:uid="{A0026B6B-B89F-4A63-8024-1C93BF9038D6}"/>
    <cellStyle name="Comma 5 2 3 2 7" xfId="6318" xr:uid="{80F437D7-A39D-4378-8F9A-17B9D3182E55}"/>
    <cellStyle name="Comma 5 2 3 2 7 2" xfId="18606" xr:uid="{BDDF3453-0583-482D-AD1C-78B8B04ED2A4}"/>
    <cellStyle name="Comma 5 2 3 2 7 2 2" xfId="43182" xr:uid="{69FD5408-6A6C-44BA-9C56-07A54C56917E}"/>
    <cellStyle name="Comma 5 2 3 2 7 3" xfId="30894" xr:uid="{AE223BC6-5C18-4CF8-B915-DF736FCE13CB}"/>
    <cellStyle name="Comma 5 2 3 2 8" xfId="12462" xr:uid="{AF2611B7-E2EE-44B7-AD02-517C5093587C}"/>
    <cellStyle name="Comma 5 2 3 2 8 2" xfId="37038" xr:uid="{85FB8089-D7BA-4D70-8CC3-67F45DBC5CA7}"/>
    <cellStyle name="Comma 5 2 3 2 9" xfId="24750" xr:uid="{31BDDA01-7BB5-4ADB-B07B-DC37A9C60C2E}"/>
    <cellStyle name="Comma 5 2 3 3" xfId="270" xr:uid="{5C66C900-3EA5-4FE3-AC94-DF90D60141DD}"/>
    <cellStyle name="Comma 5 2 3 3 2" xfId="654" xr:uid="{2C03C197-CB95-4655-9243-5D27633DFA84}"/>
    <cellStyle name="Comma 5 2 3 3 2 2" xfId="1422" xr:uid="{C24C5340-9178-4ED8-91CE-4C40A9A86C83}"/>
    <cellStyle name="Comma 5 2 3 3 2 2 2" xfId="2958" xr:uid="{D8A0C86E-D7AD-441F-8DD4-8BCF782F2AE7}"/>
    <cellStyle name="Comma 5 2 3 3 2 2 2 2" xfId="6030" xr:uid="{1F45F44C-0485-4DE0-B03B-A5321EEEBAC0}"/>
    <cellStyle name="Comma 5 2 3 3 2 2 2 2 2" xfId="12174" xr:uid="{4BC6247B-3CF8-4103-8F1B-E661ADF86280}"/>
    <cellStyle name="Comma 5 2 3 3 2 2 2 2 2 2" xfId="24462" xr:uid="{0B033020-EEAD-4130-BF67-90074BBB76B3}"/>
    <cellStyle name="Comma 5 2 3 3 2 2 2 2 2 2 2" xfId="49038" xr:uid="{38272E39-CBDD-46DA-B1D5-41B693B89E31}"/>
    <cellStyle name="Comma 5 2 3 3 2 2 2 2 2 3" xfId="36750" xr:uid="{B28F7E13-043C-4C80-B748-44299C7DF4F9}"/>
    <cellStyle name="Comma 5 2 3 3 2 2 2 2 3" xfId="18318" xr:uid="{49E652C3-9024-4E73-A1A3-DBD8CD117925}"/>
    <cellStyle name="Comma 5 2 3 3 2 2 2 2 3 2" xfId="42894" xr:uid="{601E51B4-AEF6-4A62-9F5E-F2DCBC43B27C}"/>
    <cellStyle name="Comma 5 2 3 3 2 2 2 2 4" xfId="30606" xr:uid="{C2ED2380-4086-49D0-8E96-C45FE68D79C1}"/>
    <cellStyle name="Comma 5 2 3 3 2 2 2 3" xfId="9102" xr:uid="{FA90AB7B-898F-4A21-BE6D-90F6E2B44013}"/>
    <cellStyle name="Comma 5 2 3 3 2 2 2 3 2" xfId="21390" xr:uid="{9610F0EF-3E52-4C0C-B69C-47EE2E489706}"/>
    <cellStyle name="Comma 5 2 3 3 2 2 2 3 2 2" xfId="45966" xr:uid="{BFEA2C31-CA3D-4CD7-9623-FBC86A962C62}"/>
    <cellStyle name="Comma 5 2 3 3 2 2 2 3 3" xfId="33678" xr:uid="{1A495A5E-44F5-4D4B-9ECD-08CAE34336FE}"/>
    <cellStyle name="Comma 5 2 3 3 2 2 2 4" xfId="15246" xr:uid="{BA13F4EF-83D4-452D-93FD-BD099628991B}"/>
    <cellStyle name="Comma 5 2 3 3 2 2 2 4 2" xfId="39822" xr:uid="{472DD1E4-4D41-4F4E-9300-58700FE09754}"/>
    <cellStyle name="Comma 5 2 3 3 2 2 2 5" xfId="27534" xr:uid="{F3157556-DF86-4F06-97BD-E4020645027A}"/>
    <cellStyle name="Comma 5 2 3 3 2 2 3" xfId="4494" xr:uid="{E6E461EF-3201-43E7-8383-FD49CD68E252}"/>
    <cellStyle name="Comma 5 2 3 3 2 2 3 2" xfId="10638" xr:uid="{01236D16-D264-4806-84E5-1C409541802B}"/>
    <cellStyle name="Comma 5 2 3 3 2 2 3 2 2" xfId="22926" xr:uid="{95BE7041-1AE8-4121-BB60-B3D28CA90D25}"/>
    <cellStyle name="Comma 5 2 3 3 2 2 3 2 2 2" xfId="47502" xr:uid="{EF6A8E51-833A-4213-A76C-05608176DD90}"/>
    <cellStyle name="Comma 5 2 3 3 2 2 3 2 3" xfId="35214" xr:uid="{4E390DC8-DCA8-441C-B954-E3A275B8FA84}"/>
    <cellStyle name="Comma 5 2 3 3 2 2 3 3" xfId="16782" xr:uid="{FFF60CE3-60E0-4626-BF3F-194CD34DA6AE}"/>
    <cellStyle name="Comma 5 2 3 3 2 2 3 3 2" xfId="41358" xr:uid="{C4EF3A5F-7B2E-4667-8FBB-571CD84AF945}"/>
    <cellStyle name="Comma 5 2 3 3 2 2 3 4" xfId="29070" xr:uid="{AA617D0D-10A4-49EC-BB5D-D3E3BF114613}"/>
    <cellStyle name="Comma 5 2 3 3 2 2 4" xfId="7566" xr:uid="{3FBEE2C5-CE8B-4A87-8C0B-398B72571531}"/>
    <cellStyle name="Comma 5 2 3 3 2 2 4 2" xfId="19854" xr:uid="{878D7D68-FC6D-40F8-8565-58D6FEBAB656}"/>
    <cellStyle name="Comma 5 2 3 3 2 2 4 2 2" xfId="44430" xr:uid="{5F7A183B-B055-4556-8B65-91A50B26BC99}"/>
    <cellStyle name="Comma 5 2 3 3 2 2 4 3" xfId="32142" xr:uid="{DFF6B9FD-F664-4D01-8F77-9CAC2D4CDD2D}"/>
    <cellStyle name="Comma 5 2 3 3 2 2 5" xfId="13710" xr:uid="{ED795866-F929-4BEB-AFCE-3A24885380ED}"/>
    <cellStyle name="Comma 5 2 3 3 2 2 5 2" xfId="38286" xr:uid="{24BC5C01-6B79-4E92-B064-2168544496CD}"/>
    <cellStyle name="Comma 5 2 3 3 2 2 6" xfId="25998" xr:uid="{5F41481F-81AB-4871-8EBA-7D2A52D3D67D}"/>
    <cellStyle name="Comma 5 2 3 3 2 3" xfId="2190" xr:uid="{73468029-775C-45CE-8FCF-F0C0793937A5}"/>
    <cellStyle name="Comma 5 2 3 3 2 3 2" xfId="5262" xr:uid="{3C146003-C03F-45E9-9B6B-EEFD6236FAFD}"/>
    <cellStyle name="Comma 5 2 3 3 2 3 2 2" xfId="11406" xr:uid="{ABA9E61E-5191-4E96-9A44-D3387DC1F83F}"/>
    <cellStyle name="Comma 5 2 3 3 2 3 2 2 2" xfId="23694" xr:uid="{41900018-4C13-4DE8-A0B5-D9A23979F93C}"/>
    <cellStyle name="Comma 5 2 3 3 2 3 2 2 2 2" xfId="48270" xr:uid="{7BFE3706-2A78-4F62-852F-DC389444E11D}"/>
    <cellStyle name="Comma 5 2 3 3 2 3 2 2 3" xfId="35982" xr:uid="{00F591E5-B57F-44BC-A171-AC575AF75157}"/>
    <cellStyle name="Comma 5 2 3 3 2 3 2 3" xfId="17550" xr:uid="{01CAE83D-A7EF-4F10-A7E4-C6AE4BEFEA7D}"/>
    <cellStyle name="Comma 5 2 3 3 2 3 2 3 2" xfId="42126" xr:uid="{11C87D86-E9D5-4FAE-A88A-9853DA19CFAA}"/>
    <cellStyle name="Comma 5 2 3 3 2 3 2 4" xfId="29838" xr:uid="{14E825D4-80DD-40AC-8CBB-823EA3B30D6E}"/>
    <cellStyle name="Comma 5 2 3 3 2 3 3" xfId="8334" xr:uid="{0F5CC874-F9F5-4CCD-B8ED-3B1AC58523BB}"/>
    <cellStyle name="Comma 5 2 3 3 2 3 3 2" xfId="20622" xr:uid="{233790F2-D56C-43C3-A9A5-0857AEEB6420}"/>
    <cellStyle name="Comma 5 2 3 3 2 3 3 2 2" xfId="45198" xr:uid="{7322F45E-2101-47F3-8532-326050E5194A}"/>
    <cellStyle name="Comma 5 2 3 3 2 3 3 3" xfId="32910" xr:uid="{0E419FB5-CADF-418A-8CE4-EDB7C7A9965C}"/>
    <cellStyle name="Comma 5 2 3 3 2 3 4" xfId="14478" xr:uid="{86F43FC3-2E1F-41A2-BC8A-57C9E54376BC}"/>
    <cellStyle name="Comma 5 2 3 3 2 3 4 2" xfId="39054" xr:uid="{84DCD795-5ECA-4446-9C17-8D81050A6630}"/>
    <cellStyle name="Comma 5 2 3 3 2 3 5" xfId="26766" xr:uid="{2C23B7BC-6FE9-4956-80A5-B5B63BEB440F}"/>
    <cellStyle name="Comma 5 2 3 3 2 4" xfId="3726" xr:uid="{B251967F-F5FB-4857-A7D0-EC8C31144A09}"/>
    <cellStyle name="Comma 5 2 3 3 2 4 2" xfId="9870" xr:uid="{1776198A-3919-4CD1-9C6E-FC20EBC8ABBF}"/>
    <cellStyle name="Comma 5 2 3 3 2 4 2 2" xfId="22158" xr:uid="{F28B08C1-2434-4547-B66D-3355A614E337}"/>
    <cellStyle name="Comma 5 2 3 3 2 4 2 2 2" xfId="46734" xr:uid="{725874F4-4495-4ADE-B703-FDAAE187C4CD}"/>
    <cellStyle name="Comma 5 2 3 3 2 4 2 3" xfId="34446" xr:uid="{54EF9B54-E5ED-4D2D-B7CC-8EA187974E94}"/>
    <cellStyle name="Comma 5 2 3 3 2 4 3" xfId="16014" xr:uid="{4366AE8F-3FED-4B4A-8B0C-DD476078B813}"/>
    <cellStyle name="Comma 5 2 3 3 2 4 3 2" xfId="40590" xr:uid="{30C6B254-14B8-4F6B-B974-82764104871D}"/>
    <cellStyle name="Comma 5 2 3 3 2 4 4" xfId="28302" xr:uid="{72AFEB24-95E9-4733-B3C1-ED7994695381}"/>
    <cellStyle name="Comma 5 2 3 3 2 5" xfId="6798" xr:uid="{DDD79C60-0A79-4174-AEFD-0E1D66DD0C83}"/>
    <cellStyle name="Comma 5 2 3 3 2 5 2" xfId="19086" xr:uid="{AA9C75BF-5DC2-43E9-A26E-D7E1CF1BD921}"/>
    <cellStyle name="Comma 5 2 3 3 2 5 2 2" xfId="43662" xr:uid="{78EA6265-2D07-4A37-8F87-3B44EA21EF48}"/>
    <cellStyle name="Comma 5 2 3 3 2 5 3" xfId="31374" xr:uid="{339A830D-E7CB-43CC-A11E-EB94650A8016}"/>
    <cellStyle name="Comma 5 2 3 3 2 6" xfId="12942" xr:uid="{CAC5341F-A6DA-4958-86C8-915C85790295}"/>
    <cellStyle name="Comma 5 2 3 3 2 6 2" xfId="37518" xr:uid="{78C7F0F0-97FD-4679-9BE9-AEFDC2E8AF2D}"/>
    <cellStyle name="Comma 5 2 3 3 2 7" xfId="25230" xr:uid="{CCE41F81-9B86-4F81-9014-70BA92006F3D}"/>
    <cellStyle name="Comma 5 2 3 3 3" xfId="1038" xr:uid="{C113197B-2427-4329-B753-345B7B521BA5}"/>
    <cellStyle name="Comma 5 2 3 3 3 2" xfId="2574" xr:uid="{B3F11683-79EF-48D5-BA00-BAFF02B4A69D}"/>
    <cellStyle name="Comma 5 2 3 3 3 2 2" xfId="5646" xr:uid="{8537FC16-8ACD-4C67-A82E-FF4895D838FF}"/>
    <cellStyle name="Comma 5 2 3 3 3 2 2 2" xfId="11790" xr:uid="{5A06E008-C9B4-4EEB-B8D3-2A6BC9111E3D}"/>
    <cellStyle name="Comma 5 2 3 3 3 2 2 2 2" xfId="24078" xr:uid="{442AFC17-E4D3-45B2-A708-EF01A7E4DB3C}"/>
    <cellStyle name="Comma 5 2 3 3 3 2 2 2 2 2" xfId="48654" xr:uid="{13D8B805-7FB7-4153-8829-57197D15590C}"/>
    <cellStyle name="Comma 5 2 3 3 3 2 2 2 3" xfId="36366" xr:uid="{EC76E172-7F41-485A-A0C2-74D2CAF84CE6}"/>
    <cellStyle name="Comma 5 2 3 3 3 2 2 3" xfId="17934" xr:uid="{B0C35242-CA3D-4A63-8D23-33D77250C1CB}"/>
    <cellStyle name="Comma 5 2 3 3 3 2 2 3 2" xfId="42510" xr:uid="{0A412365-5E9F-4DCB-A6CA-BC5E93CE31B8}"/>
    <cellStyle name="Comma 5 2 3 3 3 2 2 4" xfId="30222" xr:uid="{43073AAC-7765-45BD-BA57-A8EC97C81D77}"/>
    <cellStyle name="Comma 5 2 3 3 3 2 3" xfId="8718" xr:uid="{7390B656-2961-4EA5-A970-A1A2D9A02A97}"/>
    <cellStyle name="Comma 5 2 3 3 3 2 3 2" xfId="21006" xr:uid="{7B2B7F75-0A3D-4EE4-9810-48D36DEE46F5}"/>
    <cellStyle name="Comma 5 2 3 3 3 2 3 2 2" xfId="45582" xr:uid="{D8EBBD7C-5CAD-41BC-AED6-CA59DC684BF4}"/>
    <cellStyle name="Comma 5 2 3 3 3 2 3 3" xfId="33294" xr:uid="{8178025F-4801-491E-84B9-083298437193}"/>
    <cellStyle name="Comma 5 2 3 3 3 2 4" xfId="14862" xr:uid="{CC0EF684-1329-4F5B-883D-47D9877D9939}"/>
    <cellStyle name="Comma 5 2 3 3 3 2 4 2" xfId="39438" xr:uid="{5745FAB9-690F-4C64-9AE3-203A3D305587}"/>
    <cellStyle name="Comma 5 2 3 3 3 2 5" xfId="27150" xr:uid="{2859EB45-CF4A-41E3-B3BB-C93628A51ED3}"/>
    <cellStyle name="Comma 5 2 3 3 3 3" xfId="4110" xr:uid="{8699AAB1-4846-468E-9B99-21F27D877F04}"/>
    <cellStyle name="Comma 5 2 3 3 3 3 2" xfId="10254" xr:uid="{D127BB72-18BF-4CA4-B57B-1EABD05B24F5}"/>
    <cellStyle name="Comma 5 2 3 3 3 3 2 2" xfId="22542" xr:uid="{147567F3-86D2-41CB-A823-71F9F91EAD68}"/>
    <cellStyle name="Comma 5 2 3 3 3 3 2 2 2" xfId="47118" xr:uid="{AFA4F3B3-8EDC-45AB-9A16-918A90FC987B}"/>
    <cellStyle name="Comma 5 2 3 3 3 3 2 3" xfId="34830" xr:uid="{5CCE3DE4-14C9-43EC-8629-B8E6ADF8035D}"/>
    <cellStyle name="Comma 5 2 3 3 3 3 3" xfId="16398" xr:uid="{6AD3EABA-A436-4067-8B53-B1FB60B97F0D}"/>
    <cellStyle name="Comma 5 2 3 3 3 3 3 2" xfId="40974" xr:uid="{4E14A2EF-BE4B-406B-A915-4CAD63BA0062}"/>
    <cellStyle name="Comma 5 2 3 3 3 3 4" xfId="28686" xr:uid="{FCA64DEA-4CD1-4E3E-A951-113D7E52DB8A}"/>
    <cellStyle name="Comma 5 2 3 3 3 4" xfId="7182" xr:uid="{15F32ABA-00FF-4997-B230-23EF979C0821}"/>
    <cellStyle name="Comma 5 2 3 3 3 4 2" xfId="19470" xr:uid="{46CD8296-7CAE-4178-AF2B-76DCF39A4BD4}"/>
    <cellStyle name="Comma 5 2 3 3 3 4 2 2" xfId="44046" xr:uid="{131715D8-E865-4722-BA76-33CD133F0827}"/>
    <cellStyle name="Comma 5 2 3 3 3 4 3" xfId="31758" xr:uid="{500CC04D-FD3C-47BB-8157-C3ED0B6AEA85}"/>
    <cellStyle name="Comma 5 2 3 3 3 5" xfId="13326" xr:uid="{1E001EE1-DCF9-48BD-97DA-6F0C9A6462F9}"/>
    <cellStyle name="Comma 5 2 3 3 3 5 2" xfId="37902" xr:uid="{011BB169-6C33-41E3-B630-E187B544770B}"/>
    <cellStyle name="Comma 5 2 3 3 3 6" xfId="25614" xr:uid="{4FB73770-AB5D-485B-8B6D-8DD5F33E4815}"/>
    <cellStyle name="Comma 5 2 3 3 4" xfId="1806" xr:uid="{EA3ED29D-E289-46E8-B5D2-EA47A3A3A23E}"/>
    <cellStyle name="Comma 5 2 3 3 4 2" xfId="4878" xr:uid="{E06626D0-23F9-4D3F-AEC2-CF52D386CBD2}"/>
    <cellStyle name="Comma 5 2 3 3 4 2 2" xfId="11022" xr:uid="{7A20D4DF-EADE-4C68-BD98-924B67F73335}"/>
    <cellStyle name="Comma 5 2 3 3 4 2 2 2" xfId="23310" xr:uid="{254F0286-96E5-4760-AC58-3F2D25B45EF9}"/>
    <cellStyle name="Comma 5 2 3 3 4 2 2 2 2" xfId="47886" xr:uid="{7AAFED0F-496A-47D3-83D2-7E2BEFA8B88D}"/>
    <cellStyle name="Comma 5 2 3 3 4 2 2 3" xfId="35598" xr:uid="{FE3699BD-5011-42FF-B522-6E453075ED21}"/>
    <cellStyle name="Comma 5 2 3 3 4 2 3" xfId="17166" xr:uid="{6258C077-1787-447B-A5AC-56276581168B}"/>
    <cellStyle name="Comma 5 2 3 3 4 2 3 2" xfId="41742" xr:uid="{0EE00801-ABF2-4A02-86CD-3988BA0D170F}"/>
    <cellStyle name="Comma 5 2 3 3 4 2 4" xfId="29454" xr:uid="{89BE0A4D-BC1D-41CC-82D8-710A56832CAB}"/>
    <cellStyle name="Comma 5 2 3 3 4 3" xfId="7950" xr:uid="{8CCE1FA0-8427-4C56-83C0-2135D92D5873}"/>
    <cellStyle name="Comma 5 2 3 3 4 3 2" xfId="20238" xr:uid="{CE819DCE-6AD3-42E9-B324-605E406B4C7B}"/>
    <cellStyle name="Comma 5 2 3 3 4 3 2 2" xfId="44814" xr:uid="{CFA8818B-D7E8-45EC-A404-C8DAB4B83698}"/>
    <cellStyle name="Comma 5 2 3 3 4 3 3" xfId="32526" xr:uid="{01B58F56-803E-4B8D-B77F-2A012D1515EA}"/>
    <cellStyle name="Comma 5 2 3 3 4 4" xfId="14094" xr:uid="{2CDBAC9C-71B4-4333-97B5-4B288BA577D3}"/>
    <cellStyle name="Comma 5 2 3 3 4 4 2" xfId="38670" xr:uid="{DFFABDDF-3497-41C5-90AE-50C0A45B6B22}"/>
    <cellStyle name="Comma 5 2 3 3 4 5" xfId="26382" xr:uid="{97739955-7214-4133-B9C5-362115A20560}"/>
    <cellStyle name="Comma 5 2 3 3 5" xfId="3342" xr:uid="{FBDDA74D-7D64-4E2B-8F77-634F6D320059}"/>
    <cellStyle name="Comma 5 2 3 3 5 2" xfId="9486" xr:uid="{AED05CAB-C455-4BAB-B74A-6734E4FFCEC8}"/>
    <cellStyle name="Comma 5 2 3 3 5 2 2" xfId="21774" xr:uid="{F6096901-F044-4C8A-A365-AAE338D1ACF8}"/>
    <cellStyle name="Comma 5 2 3 3 5 2 2 2" xfId="46350" xr:uid="{CCFDCB2D-CFCE-47A0-A2B8-C8696237B8DA}"/>
    <cellStyle name="Comma 5 2 3 3 5 2 3" xfId="34062" xr:uid="{4BF29537-A636-482D-BC4A-20D6E2F3E76E}"/>
    <cellStyle name="Comma 5 2 3 3 5 3" xfId="15630" xr:uid="{6D174DC1-6769-4C97-BF0C-0A8687638DA4}"/>
    <cellStyle name="Comma 5 2 3 3 5 3 2" xfId="40206" xr:uid="{624AE1E0-751A-4735-85B5-FF193451DD36}"/>
    <cellStyle name="Comma 5 2 3 3 5 4" xfId="27918" xr:uid="{EF8F0928-4AF1-4C10-97CF-2CEBA450A003}"/>
    <cellStyle name="Comma 5 2 3 3 6" xfId="6414" xr:uid="{12AE8C5E-AD70-47E7-A243-D1B162459B3D}"/>
    <cellStyle name="Comma 5 2 3 3 6 2" xfId="18702" xr:uid="{009533CD-0AD4-4514-9B98-64F2EA08DD63}"/>
    <cellStyle name="Comma 5 2 3 3 6 2 2" xfId="43278" xr:uid="{4E6CD047-E415-4433-8020-AD7F196D35B8}"/>
    <cellStyle name="Comma 5 2 3 3 6 3" xfId="30990" xr:uid="{BA9A3CB1-6149-4B49-AE98-23D02EAFE2E3}"/>
    <cellStyle name="Comma 5 2 3 3 7" xfId="12558" xr:uid="{303A6962-B716-4626-94E9-25D2265EAA8B}"/>
    <cellStyle name="Comma 5 2 3 3 7 2" xfId="37134" xr:uid="{2D5C0522-DB06-4D30-A3DA-67B349CB2669}"/>
    <cellStyle name="Comma 5 2 3 3 8" xfId="24846" xr:uid="{432C3C1B-A342-4A8F-B53A-8EC7F7BD12E1}"/>
    <cellStyle name="Comma 5 2 3 4" xfId="462" xr:uid="{249EA6C1-A010-47C4-A0A5-8BEC079B359B}"/>
    <cellStyle name="Comma 5 2 3 4 2" xfId="1230" xr:uid="{4EFE18E3-6DD9-481B-BACA-E782E1F1C0B6}"/>
    <cellStyle name="Comma 5 2 3 4 2 2" xfId="2766" xr:uid="{797B3204-B68A-4F80-90B2-693F1108B284}"/>
    <cellStyle name="Comma 5 2 3 4 2 2 2" xfId="5838" xr:uid="{D2D4D3D1-090A-4D0C-B8FF-532250848054}"/>
    <cellStyle name="Comma 5 2 3 4 2 2 2 2" xfId="11982" xr:uid="{31479DD2-88E0-4479-9702-CAC190738F56}"/>
    <cellStyle name="Comma 5 2 3 4 2 2 2 2 2" xfId="24270" xr:uid="{2A72E861-480F-4E3F-A996-80A26994035E}"/>
    <cellStyle name="Comma 5 2 3 4 2 2 2 2 2 2" xfId="48846" xr:uid="{B2C24B67-5665-4CCA-BEEA-2E4E0C3A08CE}"/>
    <cellStyle name="Comma 5 2 3 4 2 2 2 2 3" xfId="36558" xr:uid="{32105F0E-4450-4373-9F4D-0B5A7D9007F1}"/>
    <cellStyle name="Comma 5 2 3 4 2 2 2 3" xfId="18126" xr:uid="{A89B428F-E45B-42F0-A117-8831939034A3}"/>
    <cellStyle name="Comma 5 2 3 4 2 2 2 3 2" xfId="42702" xr:uid="{4503AA8B-4B83-4A96-8C15-0BF2C5BA1087}"/>
    <cellStyle name="Comma 5 2 3 4 2 2 2 4" xfId="30414" xr:uid="{3C200ABB-E56E-4701-BAC5-04967F12D6FA}"/>
    <cellStyle name="Comma 5 2 3 4 2 2 3" xfId="8910" xr:uid="{1501ED71-F4E7-4CEF-A8C0-68BE6C33E65A}"/>
    <cellStyle name="Comma 5 2 3 4 2 2 3 2" xfId="21198" xr:uid="{C36DC53E-AC59-4465-B11F-E202E413B1B0}"/>
    <cellStyle name="Comma 5 2 3 4 2 2 3 2 2" xfId="45774" xr:uid="{2352100A-5B8C-4B7F-8F81-8FE1C6AFB238}"/>
    <cellStyle name="Comma 5 2 3 4 2 2 3 3" xfId="33486" xr:uid="{B5B781A3-0F8C-4E5B-98FB-3CFFE2D6E9DB}"/>
    <cellStyle name="Comma 5 2 3 4 2 2 4" xfId="15054" xr:uid="{4C5D4FD9-0438-4111-A261-076A29236307}"/>
    <cellStyle name="Comma 5 2 3 4 2 2 4 2" xfId="39630" xr:uid="{C0EA8B25-36FD-46F8-B29E-DABE16D25812}"/>
    <cellStyle name="Comma 5 2 3 4 2 2 5" xfId="27342" xr:uid="{7B22D0EE-BE7A-4F6A-91E8-61BC8139380A}"/>
    <cellStyle name="Comma 5 2 3 4 2 3" xfId="4302" xr:uid="{D6242832-7CC0-4F70-86F3-BB023338A314}"/>
    <cellStyle name="Comma 5 2 3 4 2 3 2" xfId="10446" xr:uid="{EA18B143-EA67-47B2-A334-BA1FD88C82BC}"/>
    <cellStyle name="Comma 5 2 3 4 2 3 2 2" xfId="22734" xr:uid="{083BCB64-0BE4-411C-8F66-60E001A66288}"/>
    <cellStyle name="Comma 5 2 3 4 2 3 2 2 2" xfId="47310" xr:uid="{C9E686EE-45AA-4A13-A350-84FC905B8283}"/>
    <cellStyle name="Comma 5 2 3 4 2 3 2 3" xfId="35022" xr:uid="{663DC38B-C6EF-4750-AEF3-32F46EEB5630}"/>
    <cellStyle name="Comma 5 2 3 4 2 3 3" xfId="16590" xr:uid="{01D109EB-2FF0-4A3F-AB16-D407B916BF1E}"/>
    <cellStyle name="Comma 5 2 3 4 2 3 3 2" xfId="41166" xr:uid="{AE746318-B3CB-4BBA-B191-8A4673180872}"/>
    <cellStyle name="Comma 5 2 3 4 2 3 4" xfId="28878" xr:uid="{9119CE76-E30B-4A81-B435-C3BE2FB4BF8C}"/>
    <cellStyle name="Comma 5 2 3 4 2 4" xfId="7374" xr:uid="{434ED3D9-47A2-41B3-A2DD-15A9CAE06856}"/>
    <cellStyle name="Comma 5 2 3 4 2 4 2" xfId="19662" xr:uid="{EFB923DA-0659-4597-9729-FF7DF79F0B37}"/>
    <cellStyle name="Comma 5 2 3 4 2 4 2 2" xfId="44238" xr:uid="{0C7657B5-CA00-4D94-B3B4-A3EE72532DFF}"/>
    <cellStyle name="Comma 5 2 3 4 2 4 3" xfId="31950" xr:uid="{889ED360-955D-462F-811F-1C81DE5E0187}"/>
    <cellStyle name="Comma 5 2 3 4 2 5" xfId="13518" xr:uid="{68053C37-CCEA-4562-9FC1-BCDFF6AC0A3A}"/>
    <cellStyle name="Comma 5 2 3 4 2 5 2" xfId="38094" xr:uid="{20200D40-E7A3-4AEE-8465-2139384325C1}"/>
    <cellStyle name="Comma 5 2 3 4 2 6" xfId="25806" xr:uid="{8EC2E48F-5880-4CAC-A70F-4F176BEC68C2}"/>
    <cellStyle name="Comma 5 2 3 4 3" xfId="1998" xr:uid="{6C841856-FA07-47CC-8367-76B74A6A643F}"/>
    <cellStyle name="Comma 5 2 3 4 3 2" xfId="5070" xr:uid="{B4DF36BD-DA34-4A08-942F-3D58CF5E6A17}"/>
    <cellStyle name="Comma 5 2 3 4 3 2 2" xfId="11214" xr:uid="{016345DA-7E7B-45BF-8FC4-6D5F95967A70}"/>
    <cellStyle name="Comma 5 2 3 4 3 2 2 2" xfId="23502" xr:uid="{11950FF1-657A-4D87-A38D-5CB792D726BD}"/>
    <cellStyle name="Comma 5 2 3 4 3 2 2 2 2" xfId="48078" xr:uid="{87735A04-DF4B-4B0F-B1A3-3FC701EEC56A}"/>
    <cellStyle name="Comma 5 2 3 4 3 2 2 3" xfId="35790" xr:uid="{EA55C022-2F90-4015-AC74-AB201ECA9282}"/>
    <cellStyle name="Comma 5 2 3 4 3 2 3" xfId="17358" xr:uid="{863E8638-DF5C-4DCB-B8C4-C6C1DBFB02D8}"/>
    <cellStyle name="Comma 5 2 3 4 3 2 3 2" xfId="41934" xr:uid="{EB9F66FD-9B57-45DC-A507-EF0529FA636D}"/>
    <cellStyle name="Comma 5 2 3 4 3 2 4" xfId="29646" xr:uid="{335DC5FE-3F06-4807-8BE8-7848E96BCFBB}"/>
    <cellStyle name="Comma 5 2 3 4 3 3" xfId="8142" xr:uid="{09731E07-2C9B-45F5-A00C-2D4D7E8E4F5F}"/>
    <cellStyle name="Comma 5 2 3 4 3 3 2" xfId="20430" xr:uid="{CE5DA70F-EC45-4E06-84A8-25D3EB4F1410}"/>
    <cellStyle name="Comma 5 2 3 4 3 3 2 2" xfId="45006" xr:uid="{949A49C1-59DF-423F-97FB-431187C68FA1}"/>
    <cellStyle name="Comma 5 2 3 4 3 3 3" xfId="32718" xr:uid="{924C8936-2448-4364-901C-68E50730FFE7}"/>
    <cellStyle name="Comma 5 2 3 4 3 4" xfId="14286" xr:uid="{D9F7B873-7118-41F8-8E1F-C2CDDE01D4B3}"/>
    <cellStyle name="Comma 5 2 3 4 3 4 2" xfId="38862" xr:uid="{DDE9E969-C16D-43F9-9FD6-6D873B8F34C7}"/>
    <cellStyle name="Comma 5 2 3 4 3 5" xfId="26574" xr:uid="{A1AEBFFD-04F9-4198-B02E-708CFECA94AC}"/>
    <cellStyle name="Comma 5 2 3 4 4" xfId="3534" xr:uid="{DE32572B-F376-42DE-82D3-106F0DDC1306}"/>
    <cellStyle name="Comma 5 2 3 4 4 2" xfId="9678" xr:uid="{B1B8D086-34AC-4094-9A6B-36E16C267CE4}"/>
    <cellStyle name="Comma 5 2 3 4 4 2 2" xfId="21966" xr:uid="{E76F7F7C-74ED-46E3-89E5-73DA1F821C86}"/>
    <cellStyle name="Comma 5 2 3 4 4 2 2 2" xfId="46542" xr:uid="{7BA0D49E-C398-408C-99F0-0E6CFF753E11}"/>
    <cellStyle name="Comma 5 2 3 4 4 2 3" xfId="34254" xr:uid="{C8919630-DDD4-46B3-881D-70E0E417FA66}"/>
    <cellStyle name="Comma 5 2 3 4 4 3" xfId="15822" xr:uid="{FE9B3DC8-36E3-44D5-816D-EA490DBE753C}"/>
    <cellStyle name="Comma 5 2 3 4 4 3 2" xfId="40398" xr:uid="{A50FF25F-19A4-4E15-B890-29EAE7231090}"/>
    <cellStyle name="Comma 5 2 3 4 4 4" xfId="28110" xr:uid="{5F8BA504-76AA-4879-9BAD-03E1B979C0F0}"/>
    <cellStyle name="Comma 5 2 3 4 5" xfId="6606" xr:uid="{74B2B6CB-321C-452D-98E2-A6C946B4CA2A}"/>
    <cellStyle name="Comma 5 2 3 4 5 2" xfId="18894" xr:uid="{0B2D09E1-A567-4866-BA9E-88AD5C97541B}"/>
    <cellStyle name="Comma 5 2 3 4 5 2 2" xfId="43470" xr:uid="{844BDEC3-BE01-4577-82A7-92D9CEBFE389}"/>
    <cellStyle name="Comma 5 2 3 4 5 3" xfId="31182" xr:uid="{0B57E41E-7FC1-42FD-9A5F-43A294686488}"/>
    <cellStyle name="Comma 5 2 3 4 6" xfId="12750" xr:uid="{2D42CF95-FFD4-456A-BDA7-93CFBF8222A5}"/>
    <cellStyle name="Comma 5 2 3 4 6 2" xfId="37326" xr:uid="{4F189F0C-1F73-4124-B383-7A26890F2A4E}"/>
    <cellStyle name="Comma 5 2 3 4 7" xfId="25038" xr:uid="{BB8BC331-F73D-4CAF-9CBD-88393C8940FC}"/>
    <cellStyle name="Comma 5 2 3 5" xfId="846" xr:uid="{5B6ED9EA-0D3D-4BF7-BA72-76C7BAC9378F}"/>
    <cellStyle name="Comma 5 2 3 5 2" xfId="2382" xr:uid="{7D9EA331-C5C7-4ABF-8A45-59BADF324378}"/>
    <cellStyle name="Comma 5 2 3 5 2 2" xfId="5454" xr:uid="{87571AB6-451D-4425-AB49-D9368F2F74CF}"/>
    <cellStyle name="Comma 5 2 3 5 2 2 2" xfId="11598" xr:uid="{9EEB4335-5AE3-440B-9078-32169E114C52}"/>
    <cellStyle name="Comma 5 2 3 5 2 2 2 2" xfId="23886" xr:uid="{FD52F62B-0658-48F2-9413-94C620EE07DD}"/>
    <cellStyle name="Comma 5 2 3 5 2 2 2 2 2" xfId="48462" xr:uid="{E1209909-0124-4F93-A7CB-815EFAAAF1B4}"/>
    <cellStyle name="Comma 5 2 3 5 2 2 2 3" xfId="36174" xr:uid="{9A9CBE12-C92D-458E-8689-B5E77AA8697C}"/>
    <cellStyle name="Comma 5 2 3 5 2 2 3" xfId="17742" xr:uid="{86420D7A-266F-4482-BB71-EE581B7DD502}"/>
    <cellStyle name="Comma 5 2 3 5 2 2 3 2" xfId="42318" xr:uid="{B3E9FFDF-475D-46F6-BA42-AA094398FAA7}"/>
    <cellStyle name="Comma 5 2 3 5 2 2 4" xfId="30030" xr:uid="{0746EE98-338C-4DD9-8680-6C54CDE04B3C}"/>
    <cellStyle name="Comma 5 2 3 5 2 3" xfId="8526" xr:uid="{B35725E9-E9CE-4259-9CE4-DAB56FB112BA}"/>
    <cellStyle name="Comma 5 2 3 5 2 3 2" xfId="20814" xr:uid="{CF4D8B16-9381-4E06-A0F7-28BB7878B92B}"/>
    <cellStyle name="Comma 5 2 3 5 2 3 2 2" xfId="45390" xr:uid="{294D7038-EAD3-4733-B628-D7B482DE9534}"/>
    <cellStyle name="Comma 5 2 3 5 2 3 3" xfId="33102" xr:uid="{2ED17552-5DC2-4904-9D77-E2D1D1CDE9F4}"/>
    <cellStyle name="Comma 5 2 3 5 2 4" xfId="14670" xr:uid="{48036DFF-812B-4C36-8D8B-F3D8D7EE5BEA}"/>
    <cellStyle name="Comma 5 2 3 5 2 4 2" xfId="39246" xr:uid="{757A94DC-C657-4925-A559-88D78B67D060}"/>
    <cellStyle name="Comma 5 2 3 5 2 5" xfId="26958" xr:uid="{94BF165B-C41F-46E3-8D2C-9CCE1056D722}"/>
    <cellStyle name="Comma 5 2 3 5 3" xfId="3918" xr:uid="{9A6D4C04-A4E2-43B3-BF60-27A098358CFE}"/>
    <cellStyle name="Comma 5 2 3 5 3 2" xfId="10062" xr:uid="{8BE8A97B-8B22-41BB-A0C2-BFB003735951}"/>
    <cellStyle name="Comma 5 2 3 5 3 2 2" xfId="22350" xr:uid="{657233DC-7B24-4979-92BD-148D52D1B06F}"/>
    <cellStyle name="Comma 5 2 3 5 3 2 2 2" xfId="46926" xr:uid="{AED81B33-1B94-4F31-B500-C94D86E763DF}"/>
    <cellStyle name="Comma 5 2 3 5 3 2 3" xfId="34638" xr:uid="{7496404B-A054-4773-B3B3-485A40B3F0C2}"/>
    <cellStyle name="Comma 5 2 3 5 3 3" xfId="16206" xr:uid="{1DD07288-3DB3-42A0-B77D-B085FCC50D43}"/>
    <cellStyle name="Comma 5 2 3 5 3 3 2" xfId="40782" xr:uid="{1EE312E3-6058-4E02-8E3E-428056F0A283}"/>
    <cellStyle name="Comma 5 2 3 5 3 4" xfId="28494" xr:uid="{3DC23FC8-5C67-4836-9F71-D06B0233AD3B}"/>
    <cellStyle name="Comma 5 2 3 5 4" xfId="6990" xr:uid="{1D010616-F47A-4527-92A2-9C258263EB4F}"/>
    <cellStyle name="Comma 5 2 3 5 4 2" xfId="19278" xr:uid="{7FBF3DF9-8851-42C3-A54B-FD5BF681FC4B}"/>
    <cellStyle name="Comma 5 2 3 5 4 2 2" xfId="43854" xr:uid="{26F8A47D-38D3-472C-A412-6C62646369D4}"/>
    <cellStyle name="Comma 5 2 3 5 4 3" xfId="31566" xr:uid="{63ACFD77-1BE5-46DB-A73E-5A656B24EE76}"/>
    <cellStyle name="Comma 5 2 3 5 5" xfId="13134" xr:uid="{DD162CF4-F267-40DB-8A5A-7B425082421F}"/>
    <cellStyle name="Comma 5 2 3 5 5 2" xfId="37710" xr:uid="{CF837A8A-B80E-4423-8065-21C1E6CC1A97}"/>
    <cellStyle name="Comma 5 2 3 5 6" xfId="25422" xr:uid="{C81D71BA-2DD4-4E52-AC76-06CCD32209D5}"/>
    <cellStyle name="Comma 5 2 3 6" xfId="1614" xr:uid="{DA4B4143-97A3-44BD-8E0B-9B4CCD2B9D5B}"/>
    <cellStyle name="Comma 5 2 3 6 2" xfId="4686" xr:uid="{99E6730E-6C1F-4825-8213-15E55E919CD1}"/>
    <cellStyle name="Comma 5 2 3 6 2 2" xfId="10830" xr:uid="{3803F270-77DD-4614-A57E-1B7C3B35CC9A}"/>
    <cellStyle name="Comma 5 2 3 6 2 2 2" xfId="23118" xr:uid="{54602BB0-021D-4BD8-B76E-E63C21616DEE}"/>
    <cellStyle name="Comma 5 2 3 6 2 2 2 2" xfId="47694" xr:uid="{03EF12D3-D812-4AB9-83EE-498D13A6B618}"/>
    <cellStyle name="Comma 5 2 3 6 2 2 3" xfId="35406" xr:uid="{ABA4B7FB-D209-4E0E-AF8D-B90EC43B106E}"/>
    <cellStyle name="Comma 5 2 3 6 2 3" xfId="16974" xr:uid="{79DC8AD1-15E2-4707-8BAF-56D61CA8B273}"/>
    <cellStyle name="Comma 5 2 3 6 2 3 2" xfId="41550" xr:uid="{8D549E67-9D2B-4967-A1F9-F646C93741B5}"/>
    <cellStyle name="Comma 5 2 3 6 2 4" xfId="29262" xr:uid="{9B21F901-3CBD-4162-A35D-5B77700515AB}"/>
    <cellStyle name="Comma 5 2 3 6 3" xfId="7758" xr:uid="{C57F95F3-BD65-43BF-908F-8AADCE08B87C}"/>
    <cellStyle name="Comma 5 2 3 6 3 2" xfId="20046" xr:uid="{126C87C9-2062-40DA-84F5-6078410F047C}"/>
    <cellStyle name="Comma 5 2 3 6 3 2 2" xfId="44622" xr:uid="{AF7216C4-47D2-45BB-93AB-04602FA13041}"/>
    <cellStyle name="Comma 5 2 3 6 3 3" xfId="32334" xr:uid="{B8938A4C-14C4-4F82-A390-24D8EC1A63F2}"/>
    <cellStyle name="Comma 5 2 3 6 4" xfId="13902" xr:uid="{7F69E5C8-419B-4840-B9E0-DE45F7A47589}"/>
    <cellStyle name="Comma 5 2 3 6 4 2" xfId="38478" xr:uid="{B72759F7-F457-4AC6-97AB-EF41E392AF63}"/>
    <cellStyle name="Comma 5 2 3 6 5" xfId="26190" xr:uid="{EDE5803C-27A3-42DE-A493-B449FCCFE342}"/>
    <cellStyle name="Comma 5 2 3 7" xfId="3150" xr:uid="{A98CF917-2F6E-48FF-BA27-64631EE4D453}"/>
    <cellStyle name="Comma 5 2 3 7 2" xfId="9294" xr:uid="{F4223904-990B-42C6-83A9-DEB808E4A416}"/>
    <cellStyle name="Comma 5 2 3 7 2 2" xfId="21582" xr:uid="{9A734235-E54E-4799-9151-8301F37A3BE3}"/>
    <cellStyle name="Comma 5 2 3 7 2 2 2" xfId="46158" xr:uid="{FD4637F0-C34A-45EA-BA02-FD2A42B895E4}"/>
    <cellStyle name="Comma 5 2 3 7 2 3" xfId="33870" xr:uid="{92AC9FA7-06CE-4FA8-9822-FBF52B2DB562}"/>
    <cellStyle name="Comma 5 2 3 7 3" xfId="15438" xr:uid="{38B7D283-7AF9-4F08-966D-288F7AA1BB21}"/>
    <cellStyle name="Comma 5 2 3 7 3 2" xfId="40014" xr:uid="{5ED6BBA6-8443-4487-A396-32CCCF56481E}"/>
    <cellStyle name="Comma 5 2 3 7 4" xfId="27726" xr:uid="{478E0507-46A6-4CE5-9524-69D8B3A438C8}"/>
    <cellStyle name="Comma 5 2 3 8" xfId="6222" xr:uid="{D89BC60C-AF1F-4798-853C-5D57FFA7B063}"/>
    <cellStyle name="Comma 5 2 3 8 2" xfId="18510" xr:uid="{6F1908AC-52EC-4327-AD5A-C6865F2A4C4A}"/>
    <cellStyle name="Comma 5 2 3 8 2 2" xfId="43086" xr:uid="{D877265E-07FC-49E8-86CE-CD67974BBA29}"/>
    <cellStyle name="Comma 5 2 3 8 3" xfId="30798" xr:uid="{B2F6C5A0-4952-44C5-82A8-1A8C463E4E60}"/>
    <cellStyle name="Comma 5 2 3 9" xfId="12366" xr:uid="{183AE232-9885-41FD-87CC-4E36EDBBB8EF}"/>
    <cellStyle name="Comma 5 2 3 9 2" xfId="36942" xr:uid="{A6888D72-69B6-4A1D-8938-C27F1D0D2AEF}"/>
    <cellStyle name="Comma 5 2 4" xfId="126" xr:uid="{BC4EF7A7-E481-4A3A-81CF-90E4799AF8EC}"/>
    <cellStyle name="Comma 5 2 4 2" xfId="318" xr:uid="{2B644BD1-F956-41C4-B88B-832242FFBE5B}"/>
    <cellStyle name="Comma 5 2 4 2 2" xfId="702" xr:uid="{3963E34B-AAB4-4AA5-9589-BF2B7ECED7D5}"/>
    <cellStyle name="Comma 5 2 4 2 2 2" xfId="1470" xr:uid="{9B87AEBA-11F2-43FB-B38C-8909E33C00FB}"/>
    <cellStyle name="Comma 5 2 4 2 2 2 2" xfId="3006" xr:uid="{0D621B4F-6C2E-47FC-B39D-A4B351EC25DE}"/>
    <cellStyle name="Comma 5 2 4 2 2 2 2 2" xfId="6078" xr:uid="{98019223-5409-4DBA-A674-C7515ACF0A3E}"/>
    <cellStyle name="Comma 5 2 4 2 2 2 2 2 2" xfId="12222" xr:uid="{F40CACA5-E884-491E-B9F8-D8CE4E2EBD39}"/>
    <cellStyle name="Comma 5 2 4 2 2 2 2 2 2 2" xfId="24510" xr:uid="{246B0CB8-1C6A-4232-B643-CB5B1F950DE4}"/>
    <cellStyle name="Comma 5 2 4 2 2 2 2 2 2 2 2" xfId="49086" xr:uid="{C1D941D2-6356-48E1-B0EB-25ED5CD97185}"/>
    <cellStyle name="Comma 5 2 4 2 2 2 2 2 2 3" xfId="36798" xr:uid="{76D32E26-8BAF-4D6A-A934-597E34819AAA}"/>
    <cellStyle name="Comma 5 2 4 2 2 2 2 2 3" xfId="18366" xr:uid="{B58451D0-B041-4DE6-88FE-F8507B2029B4}"/>
    <cellStyle name="Comma 5 2 4 2 2 2 2 2 3 2" xfId="42942" xr:uid="{21D81A69-9CDC-4A55-81D6-47E28E97635C}"/>
    <cellStyle name="Comma 5 2 4 2 2 2 2 2 4" xfId="30654" xr:uid="{45B49078-87F1-44BD-933E-D40BF2D0C853}"/>
    <cellStyle name="Comma 5 2 4 2 2 2 2 3" xfId="9150" xr:uid="{5B21E6F1-F396-411E-A46C-6B8275D094B3}"/>
    <cellStyle name="Comma 5 2 4 2 2 2 2 3 2" xfId="21438" xr:uid="{2705FCA7-DC9A-43AA-A589-F883C301683E}"/>
    <cellStyle name="Comma 5 2 4 2 2 2 2 3 2 2" xfId="46014" xr:uid="{8C81AD8D-0873-48CF-9075-DBC33B434B2A}"/>
    <cellStyle name="Comma 5 2 4 2 2 2 2 3 3" xfId="33726" xr:uid="{5CD4E194-4307-4F1F-8FFE-483F8C9C879B}"/>
    <cellStyle name="Comma 5 2 4 2 2 2 2 4" xfId="15294" xr:uid="{4762C276-1208-4677-BDA1-3F48544262A2}"/>
    <cellStyle name="Comma 5 2 4 2 2 2 2 4 2" xfId="39870" xr:uid="{1ECDD805-83B4-42DB-87DE-7EEB9FB1F127}"/>
    <cellStyle name="Comma 5 2 4 2 2 2 2 5" xfId="27582" xr:uid="{ADB8C4D1-5362-476C-B555-434A65D2FB37}"/>
    <cellStyle name="Comma 5 2 4 2 2 2 3" xfId="4542" xr:uid="{32470F81-8C1C-4765-A66C-6768BC079CB0}"/>
    <cellStyle name="Comma 5 2 4 2 2 2 3 2" xfId="10686" xr:uid="{CEE53447-A281-4167-B998-7074E2B87E27}"/>
    <cellStyle name="Comma 5 2 4 2 2 2 3 2 2" xfId="22974" xr:uid="{67DCABB1-A6DA-41D2-9095-3FDB2AA76C81}"/>
    <cellStyle name="Comma 5 2 4 2 2 2 3 2 2 2" xfId="47550" xr:uid="{DBBB13AD-1343-45DF-BEF8-F2DC411EC445}"/>
    <cellStyle name="Comma 5 2 4 2 2 2 3 2 3" xfId="35262" xr:uid="{55A1B247-423F-40BD-B88E-45598A4B460A}"/>
    <cellStyle name="Comma 5 2 4 2 2 2 3 3" xfId="16830" xr:uid="{128EB788-0E44-4303-889A-673220904ECC}"/>
    <cellStyle name="Comma 5 2 4 2 2 2 3 3 2" xfId="41406" xr:uid="{F0EE899B-83BE-4AB3-9448-D51AAA884D6A}"/>
    <cellStyle name="Comma 5 2 4 2 2 2 3 4" xfId="29118" xr:uid="{85B74517-BEE1-4A56-8DB9-BE8B11D3A1B8}"/>
    <cellStyle name="Comma 5 2 4 2 2 2 4" xfId="7614" xr:uid="{004072D1-3378-44F7-8F81-F7E3517F3144}"/>
    <cellStyle name="Comma 5 2 4 2 2 2 4 2" xfId="19902" xr:uid="{E7783996-C390-42DC-9695-2EFD80C6A67B}"/>
    <cellStyle name="Comma 5 2 4 2 2 2 4 2 2" xfId="44478" xr:uid="{0BC46CD3-88D4-4706-AE80-78F66EB8C5D3}"/>
    <cellStyle name="Comma 5 2 4 2 2 2 4 3" xfId="32190" xr:uid="{7D9E3EB2-0252-4DDF-965A-B88CBC40763B}"/>
    <cellStyle name="Comma 5 2 4 2 2 2 5" xfId="13758" xr:uid="{CE6B05AE-6E8E-4B25-B1BE-95E4D826D40D}"/>
    <cellStyle name="Comma 5 2 4 2 2 2 5 2" xfId="38334" xr:uid="{CE4475E3-5525-4FBC-B7B7-969756137045}"/>
    <cellStyle name="Comma 5 2 4 2 2 2 6" xfId="26046" xr:uid="{8B5AA773-5DAD-4F0C-9CE0-E750721120B5}"/>
    <cellStyle name="Comma 5 2 4 2 2 3" xfId="2238" xr:uid="{DAEEF4F2-AEF0-4A10-9678-0287B6F00A7C}"/>
    <cellStyle name="Comma 5 2 4 2 2 3 2" xfId="5310" xr:uid="{F8A7BE09-77F8-471F-934B-159A7AFE77EA}"/>
    <cellStyle name="Comma 5 2 4 2 2 3 2 2" xfId="11454" xr:uid="{5ACA262E-EC40-4C49-9914-F1A75BA0AE18}"/>
    <cellStyle name="Comma 5 2 4 2 2 3 2 2 2" xfId="23742" xr:uid="{476BED74-A5D1-466D-8D29-F02B13076AF5}"/>
    <cellStyle name="Comma 5 2 4 2 2 3 2 2 2 2" xfId="48318" xr:uid="{7F06FC2A-5F12-470A-999C-F7FA95056BAE}"/>
    <cellStyle name="Comma 5 2 4 2 2 3 2 2 3" xfId="36030" xr:uid="{6559228A-CF6D-42C2-9597-37C60E01F282}"/>
    <cellStyle name="Comma 5 2 4 2 2 3 2 3" xfId="17598" xr:uid="{93F23B9F-9E7E-4887-B5CC-5412B83FFE11}"/>
    <cellStyle name="Comma 5 2 4 2 2 3 2 3 2" xfId="42174" xr:uid="{15FEE9F1-A60B-4413-A96E-44029FFF1B3F}"/>
    <cellStyle name="Comma 5 2 4 2 2 3 2 4" xfId="29886" xr:uid="{D2006729-BAFF-4B0A-B96B-71118F1813AD}"/>
    <cellStyle name="Comma 5 2 4 2 2 3 3" xfId="8382" xr:uid="{896743FF-DD92-410F-A489-4A9CA29C7C7F}"/>
    <cellStyle name="Comma 5 2 4 2 2 3 3 2" xfId="20670" xr:uid="{FE15BA40-BD2F-4A13-BA2B-5293A27F010C}"/>
    <cellStyle name="Comma 5 2 4 2 2 3 3 2 2" xfId="45246" xr:uid="{EBB551F7-2597-4EA5-BF9C-F8DEDB83E3E3}"/>
    <cellStyle name="Comma 5 2 4 2 2 3 3 3" xfId="32958" xr:uid="{3EA502E3-1482-4F7C-A5A6-68E8E5AF5504}"/>
    <cellStyle name="Comma 5 2 4 2 2 3 4" xfId="14526" xr:uid="{C25EE74B-B661-48D1-8000-A36EC8729612}"/>
    <cellStyle name="Comma 5 2 4 2 2 3 4 2" xfId="39102" xr:uid="{6873D9A7-1C5C-47F9-84DE-18C35868124F}"/>
    <cellStyle name="Comma 5 2 4 2 2 3 5" xfId="26814" xr:uid="{22D88279-3FAD-4539-8E1C-F2D55F2C4475}"/>
    <cellStyle name="Comma 5 2 4 2 2 4" xfId="3774" xr:uid="{9637722E-16E3-4B48-B81E-54A18EB79116}"/>
    <cellStyle name="Comma 5 2 4 2 2 4 2" xfId="9918" xr:uid="{698395F2-23E7-4A8A-88E3-56D990A99827}"/>
    <cellStyle name="Comma 5 2 4 2 2 4 2 2" xfId="22206" xr:uid="{1F0A17BA-BB5F-4E4A-82EA-ABA1F64639B7}"/>
    <cellStyle name="Comma 5 2 4 2 2 4 2 2 2" xfId="46782" xr:uid="{8D8C387B-9960-40A6-B615-24D4581E7D13}"/>
    <cellStyle name="Comma 5 2 4 2 2 4 2 3" xfId="34494" xr:uid="{10777BEA-2A61-413B-BB96-CF99774588A4}"/>
    <cellStyle name="Comma 5 2 4 2 2 4 3" xfId="16062" xr:uid="{BF75A421-BC28-4E2F-B764-DC59EC97CCB0}"/>
    <cellStyle name="Comma 5 2 4 2 2 4 3 2" xfId="40638" xr:uid="{C1CFCBB7-F2EE-404F-ACFC-FCD90B5B2AF8}"/>
    <cellStyle name="Comma 5 2 4 2 2 4 4" xfId="28350" xr:uid="{CE7634AC-94F8-4BA3-98ED-99A9FAB7A3A8}"/>
    <cellStyle name="Comma 5 2 4 2 2 5" xfId="6846" xr:uid="{518CECB2-27E3-4E8B-975C-28BE260FCFF1}"/>
    <cellStyle name="Comma 5 2 4 2 2 5 2" xfId="19134" xr:uid="{B60643E0-4B10-4381-B518-D24C1C8737F7}"/>
    <cellStyle name="Comma 5 2 4 2 2 5 2 2" xfId="43710" xr:uid="{221AB80A-F318-4185-9239-A1BDA573E1D7}"/>
    <cellStyle name="Comma 5 2 4 2 2 5 3" xfId="31422" xr:uid="{65A077BC-FF71-4528-A0D3-4C255E32D3AE}"/>
    <cellStyle name="Comma 5 2 4 2 2 6" xfId="12990" xr:uid="{5C2E3701-FEE1-482E-9043-EFBA8768DF65}"/>
    <cellStyle name="Comma 5 2 4 2 2 6 2" xfId="37566" xr:uid="{934A3C29-0528-4040-A86E-63C488DD5133}"/>
    <cellStyle name="Comma 5 2 4 2 2 7" xfId="25278" xr:uid="{7A94DA38-0071-4082-8090-DC74598EFFCE}"/>
    <cellStyle name="Comma 5 2 4 2 3" xfId="1086" xr:uid="{2A75D8B2-4A3A-4482-A5F0-F87932567AC8}"/>
    <cellStyle name="Comma 5 2 4 2 3 2" xfId="2622" xr:uid="{24BE3DF8-C2CA-4835-AC84-FEABAD6F50B5}"/>
    <cellStyle name="Comma 5 2 4 2 3 2 2" xfId="5694" xr:uid="{9C739FFA-9518-4B1D-8EAB-264A07BEF5ED}"/>
    <cellStyle name="Comma 5 2 4 2 3 2 2 2" xfId="11838" xr:uid="{39D4CEEB-C72D-45BC-AD6A-DF3D3A2CCAFD}"/>
    <cellStyle name="Comma 5 2 4 2 3 2 2 2 2" xfId="24126" xr:uid="{43389896-6975-4302-88A6-4BA7AC38323A}"/>
    <cellStyle name="Comma 5 2 4 2 3 2 2 2 2 2" xfId="48702" xr:uid="{EAB345EE-0DBB-42E3-888C-17E8FDBE1A72}"/>
    <cellStyle name="Comma 5 2 4 2 3 2 2 2 3" xfId="36414" xr:uid="{DE8BE74B-B944-4DE8-B17F-CC1297DD2794}"/>
    <cellStyle name="Comma 5 2 4 2 3 2 2 3" xfId="17982" xr:uid="{95B34A60-508B-4126-A493-D06ED08F921F}"/>
    <cellStyle name="Comma 5 2 4 2 3 2 2 3 2" xfId="42558" xr:uid="{3EA414E5-E1C9-438F-BA31-6F888C0C8928}"/>
    <cellStyle name="Comma 5 2 4 2 3 2 2 4" xfId="30270" xr:uid="{CAD0DDB9-AA25-43FE-AC2C-6E66467DA451}"/>
    <cellStyle name="Comma 5 2 4 2 3 2 3" xfId="8766" xr:uid="{15F4AA9B-3ADA-4218-B8E4-AAE2C07EE6AB}"/>
    <cellStyle name="Comma 5 2 4 2 3 2 3 2" xfId="21054" xr:uid="{37DA1BAA-D07C-4418-8AFC-132CA01799C0}"/>
    <cellStyle name="Comma 5 2 4 2 3 2 3 2 2" xfId="45630" xr:uid="{E13FA5E9-BA7F-4935-970B-222DF35F4324}"/>
    <cellStyle name="Comma 5 2 4 2 3 2 3 3" xfId="33342" xr:uid="{6B2673E9-4200-4C88-B2F9-B712CD6F66D9}"/>
    <cellStyle name="Comma 5 2 4 2 3 2 4" xfId="14910" xr:uid="{8764DAA6-C946-4E9B-B24E-FB202CD36B63}"/>
    <cellStyle name="Comma 5 2 4 2 3 2 4 2" xfId="39486" xr:uid="{D7ACADD6-E30F-48F9-AE35-3CE528C8DB8A}"/>
    <cellStyle name="Comma 5 2 4 2 3 2 5" xfId="27198" xr:uid="{7E3EACE4-BE0E-4968-8C6C-616769DD6533}"/>
    <cellStyle name="Comma 5 2 4 2 3 3" xfId="4158" xr:uid="{28409FAF-FFA6-4855-BFC9-F75DCF32B287}"/>
    <cellStyle name="Comma 5 2 4 2 3 3 2" xfId="10302" xr:uid="{2DD89D6C-DEDD-4DF1-A991-F1A3913E7EE3}"/>
    <cellStyle name="Comma 5 2 4 2 3 3 2 2" xfId="22590" xr:uid="{3856B886-58F7-4E62-872C-5EA476F54205}"/>
    <cellStyle name="Comma 5 2 4 2 3 3 2 2 2" xfId="47166" xr:uid="{D3628E54-B2A8-4C8E-BF67-DA4D8E86ECA8}"/>
    <cellStyle name="Comma 5 2 4 2 3 3 2 3" xfId="34878" xr:uid="{633A6356-B50D-46CF-BC56-600B91EA1075}"/>
    <cellStyle name="Comma 5 2 4 2 3 3 3" xfId="16446" xr:uid="{F3027482-6E58-4898-9FEE-EC16496B227A}"/>
    <cellStyle name="Comma 5 2 4 2 3 3 3 2" xfId="41022" xr:uid="{498C8D57-3733-4A8E-8830-A7235EE2E192}"/>
    <cellStyle name="Comma 5 2 4 2 3 3 4" xfId="28734" xr:uid="{267931F1-4EF7-4E37-9C07-5C0EB356D35B}"/>
    <cellStyle name="Comma 5 2 4 2 3 4" xfId="7230" xr:uid="{DE0E19EF-5872-4262-A1F9-FA79559A5D22}"/>
    <cellStyle name="Comma 5 2 4 2 3 4 2" xfId="19518" xr:uid="{9DE278FD-0CC3-489D-BE3C-6F10543D04BB}"/>
    <cellStyle name="Comma 5 2 4 2 3 4 2 2" xfId="44094" xr:uid="{A261D024-D1F0-4C61-9DAA-0E2BE4E29935}"/>
    <cellStyle name="Comma 5 2 4 2 3 4 3" xfId="31806" xr:uid="{F617C5C1-B852-47B5-A856-55F3D01F408E}"/>
    <cellStyle name="Comma 5 2 4 2 3 5" xfId="13374" xr:uid="{F1675CBA-B843-4A77-81FE-930D61660CF5}"/>
    <cellStyle name="Comma 5 2 4 2 3 5 2" xfId="37950" xr:uid="{F3BC386F-6930-4EAE-BDD3-B7D215B34D1E}"/>
    <cellStyle name="Comma 5 2 4 2 3 6" xfId="25662" xr:uid="{CFF6DE4F-BECA-4B12-8AB8-8E719E51C06D}"/>
    <cellStyle name="Comma 5 2 4 2 4" xfId="1854" xr:uid="{A5BB526E-AC75-48E9-BB13-C6DBC1FFACDF}"/>
    <cellStyle name="Comma 5 2 4 2 4 2" xfId="4926" xr:uid="{B990A72A-3DFE-4D6E-B5F1-856B3E899546}"/>
    <cellStyle name="Comma 5 2 4 2 4 2 2" xfId="11070" xr:uid="{8AC2D1ED-9BBD-4B9F-84DA-46CF260C7073}"/>
    <cellStyle name="Comma 5 2 4 2 4 2 2 2" xfId="23358" xr:uid="{3043CA3C-1824-4323-81E3-2D2F79EAF242}"/>
    <cellStyle name="Comma 5 2 4 2 4 2 2 2 2" xfId="47934" xr:uid="{19B499C0-E42B-49EC-908F-713EB3E3F5C4}"/>
    <cellStyle name="Comma 5 2 4 2 4 2 2 3" xfId="35646" xr:uid="{90C85711-9DFA-4206-BCA2-2F9710C9A877}"/>
    <cellStyle name="Comma 5 2 4 2 4 2 3" xfId="17214" xr:uid="{EF5C6236-416B-44EF-891E-2A8EFD82813A}"/>
    <cellStyle name="Comma 5 2 4 2 4 2 3 2" xfId="41790" xr:uid="{F11CE8A7-9978-4141-8998-E73486FB4F29}"/>
    <cellStyle name="Comma 5 2 4 2 4 2 4" xfId="29502" xr:uid="{9E1BA596-B9CB-4F41-83FC-3023ADB0A11D}"/>
    <cellStyle name="Comma 5 2 4 2 4 3" xfId="7998" xr:uid="{05C979CA-AE99-434B-B51C-C3A30F48D918}"/>
    <cellStyle name="Comma 5 2 4 2 4 3 2" xfId="20286" xr:uid="{8E692513-4EDF-43BB-8F8A-D53EE8474B36}"/>
    <cellStyle name="Comma 5 2 4 2 4 3 2 2" xfId="44862" xr:uid="{1AE2E320-645A-474D-AFE9-64BCD5B83EB8}"/>
    <cellStyle name="Comma 5 2 4 2 4 3 3" xfId="32574" xr:uid="{D0D0739D-40A0-4CA4-A3AD-34B57B222BE3}"/>
    <cellStyle name="Comma 5 2 4 2 4 4" xfId="14142" xr:uid="{9797654B-6FED-4A15-B796-F2D6A61C4B2E}"/>
    <cellStyle name="Comma 5 2 4 2 4 4 2" xfId="38718" xr:uid="{4E6F4C2B-989B-4FAE-B7C3-41CF3041F56F}"/>
    <cellStyle name="Comma 5 2 4 2 4 5" xfId="26430" xr:uid="{834EB15E-BF94-45DD-B172-55D94F336EC7}"/>
    <cellStyle name="Comma 5 2 4 2 5" xfId="3390" xr:uid="{5B981C56-B684-415C-82F5-ED7C872A9DBA}"/>
    <cellStyle name="Comma 5 2 4 2 5 2" xfId="9534" xr:uid="{FC7D0342-6B61-48BE-A62E-8A1B0856DBDD}"/>
    <cellStyle name="Comma 5 2 4 2 5 2 2" xfId="21822" xr:uid="{3ED3FF21-1503-40DC-8799-4658D0ABE51B}"/>
    <cellStyle name="Comma 5 2 4 2 5 2 2 2" xfId="46398" xr:uid="{B514D9A5-7B22-4DCA-8030-8DE9FEDA08D8}"/>
    <cellStyle name="Comma 5 2 4 2 5 2 3" xfId="34110" xr:uid="{BD025600-9A30-4D85-923E-CEF0444F37AB}"/>
    <cellStyle name="Comma 5 2 4 2 5 3" xfId="15678" xr:uid="{AE882FE8-5EC2-476E-92EC-599A943C56E3}"/>
    <cellStyle name="Comma 5 2 4 2 5 3 2" xfId="40254" xr:uid="{7A4ADA25-D15B-451C-9D5B-54BCE7915941}"/>
    <cellStyle name="Comma 5 2 4 2 5 4" xfId="27966" xr:uid="{79881988-AF35-4381-89F1-F70444A44F65}"/>
    <cellStyle name="Comma 5 2 4 2 6" xfId="6462" xr:uid="{426355DE-15D2-412B-9635-4F45350062B7}"/>
    <cellStyle name="Comma 5 2 4 2 6 2" xfId="18750" xr:uid="{7A720E97-BBA0-4E30-94A0-3CADAA9E00D2}"/>
    <cellStyle name="Comma 5 2 4 2 6 2 2" xfId="43326" xr:uid="{6FA18145-D545-4929-9EB2-D50A433CF1B4}"/>
    <cellStyle name="Comma 5 2 4 2 6 3" xfId="31038" xr:uid="{DEAB5468-39FD-465C-AC7F-DE7B58F55322}"/>
    <cellStyle name="Comma 5 2 4 2 7" xfId="12606" xr:uid="{EBADA17B-CA81-447E-8C2D-45B08276CD54}"/>
    <cellStyle name="Comma 5 2 4 2 7 2" xfId="37182" xr:uid="{AD0EB5F9-B436-49F1-8A17-223D37BCC079}"/>
    <cellStyle name="Comma 5 2 4 2 8" xfId="24894" xr:uid="{05C48187-679B-406C-8C2D-CBFF6B57EC24}"/>
    <cellStyle name="Comma 5 2 4 3" xfId="510" xr:uid="{EAD7B0F1-542A-4765-9D28-FAD2E5700CED}"/>
    <cellStyle name="Comma 5 2 4 3 2" xfId="1278" xr:uid="{F28E929E-89F7-4FE5-A45C-1882E87AB645}"/>
    <cellStyle name="Comma 5 2 4 3 2 2" xfId="2814" xr:uid="{EF64D106-37CA-46C9-8943-513EC25A8C5D}"/>
    <cellStyle name="Comma 5 2 4 3 2 2 2" xfId="5886" xr:uid="{BC1DB6E4-0627-43D4-970E-00DD1CEAC1A9}"/>
    <cellStyle name="Comma 5 2 4 3 2 2 2 2" xfId="12030" xr:uid="{6CFF9390-07A3-4393-B7AE-0D6745969216}"/>
    <cellStyle name="Comma 5 2 4 3 2 2 2 2 2" xfId="24318" xr:uid="{882C91ED-B01A-455C-9160-900ECBF0F020}"/>
    <cellStyle name="Comma 5 2 4 3 2 2 2 2 2 2" xfId="48894" xr:uid="{69A78396-44C8-4137-BDFC-BCDB9646D449}"/>
    <cellStyle name="Comma 5 2 4 3 2 2 2 2 3" xfId="36606" xr:uid="{E89DD64D-8B42-4F42-A2C2-DE26B35BC372}"/>
    <cellStyle name="Comma 5 2 4 3 2 2 2 3" xfId="18174" xr:uid="{E7BD47CE-64C2-4533-80D7-A2760CCBE6A9}"/>
    <cellStyle name="Comma 5 2 4 3 2 2 2 3 2" xfId="42750" xr:uid="{5B4BC13A-A9CB-4BE3-9622-51B96589139A}"/>
    <cellStyle name="Comma 5 2 4 3 2 2 2 4" xfId="30462" xr:uid="{59FAE79E-35FA-4D30-BAB0-B52EB53096AA}"/>
    <cellStyle name="Comma 5 2 4 3 2 2 3" xfId="8958" xr:uid="{9DF3E310-A700-4619-9283-3DDC940B5A0F}"/>
    <cellStyle name="Comma 5 2 4 3 2 2 3 2" xfId="21246" xr:uid="{BE54EB02-41AC-4C6B-BED0-C04155199C60}"/>
    <cellStyle name="Comma 5 2 4 3 2 2 3 2 2" xfId="45822" xr:uid="{8BD60F21-CB37-4FED-8023-204E34D48AFF}"/>
    <cellStyle name="Comma 5 2 4 3 2 2 3 3" xfId="33534" xr:uid="{EA2B31E1-49D8-4C49-8DB9-71C20293B384}"/>
    <cellStyle name="Comma 5 2 4 3 2 2 4" xfId="15102" xr:uid="{48AEEFA0-5F25-423F-BCA2-C8B6F8A2590C}"/>
    <cellStyle name="Comma 5 2 4 3 2 2 4 2" xfId="39678" xr:uid="{93B29633-6732-44CE-A9AF-778ACAA90411}"/>
    <cellStyle name="Comma 5 2 4 3 2 2 5" xfId="27390" xr:uid="{142FD634-DB0C-4DBC-B479-565639180BA9}"/>
    <cellStyle name="Comma 5 2 4 3 2 3" xfId="4350" xr:uid="{1195C84E-75C0-4F22-A01A-E95FE35BC919}"/>
    <cellStyle name="Comma 5 2 4 3 2 3 2" xfId="10494" xr:uid="{A8A46CEA-3587-41B2-B40F-6F5813F50F22}"/>
    <cellStyle name="Comma 5 2 4 3 2 3 2 2" xfId="22782" xr:uid="{DF1626C8-45C4-431B-838E-0D801AD522AD}"/>
    <cellStyle name="Comma 5 2 4 3 2 3 2 2 2" xfId="47358" xr:uid="{8B37418A-0501-47F6-8F2E-419E27F13D63}"/>
    <cellStyle name="Comma 5 2 4 3 2 3 2 3" xfId="35070" xr:uid="{B12003E6-DF4D-4851-92C8-46AE72C3EEA3}"/>
    <cellStyle name="Comma 5 2 4 3 2 3 3" xfId="16638" xr:uid="{2F84DEDB-2023-4EE1-AD09-009AAE010563}"/>
    <cellStyle name="Comma 5 2 4 3 2 3 3 2" xfId="41214" xr:uid="{A6314C63-A924-4016-922C-2961CFC2134D}"/>
    <cellStyle name="Comma 5 2 4 3 2 3 4" xfId="28926" xr:uid="{DA448E43-D26B-4DF5-8074-DEFD10942E88}"/>
    <cellStyle name="Comma 5 2 4 3 2 4" xfId="7422" xr:uid="{00723EC9-05B2-4084-9B89-B57856C2E203}"/>
    <cellStyle name="Comma 5 2 4 3 2 4 2" xfId="19710" xr:uid="{C637E892-5B00-40A9-8A05-5A722071C480}"/>
    <cellStyle name="Comma 5 2 4 3 2 4 2 2" xfId="44286" xr:uid="{9359F58D-E917-4EA8-AAE1-B4A12F040BB1}"/>
    <cellStyle name="Comma 5 2 4 3 2 4 3" xfId="31998" xr:uid="{FCE8B071-0D06-4AAE-A3DE-A1DE78A658D6}"/>
    <cellStyle name="Comma 5 2 4 3 2 5" xfId="13566" xr:uid="{0EE95225-149E-4E47-905C-69AA1A5FB383}"/>
    <cellStyle name="Comma 5 2 4 3 2 5 2" xfId="38142" xr:uid="{E743D53E-0797-457D-AD38-1AE521A8C826}"/>
    <cellStyle name="Comma 5 2 4 3 2 6" xfId="25854" xr:uid="{8FACEA0D-8DF1-44F5-B83C-417989C8FB73}"/>
    <cellStyle name="Comma 5 2 4 3 3" xfId="2046" xr:uid="{48ECDF46-745E-4BB1-8477-884D62F37C94}"/>
    <cellStyle name="Comma 5 2 4 3 3 2" xfId="5118" xr:uid="{944B4B4E-086B-4C48-B975-AC69F37ED228}"/>
    <cellStyle name="Comma 5 2 4 3 3 2 2" xfId="11262" xr:uid="{4CEED822-EA5D-4B14-8CD1-9F29F56BEB43}"/>
    <cellStyle name="Comma 5 2 4 3 3 2 2 2" xfId="23550" xr:uid="{A5050422-1A36-463B-B314-F5552F9E6531}"/>
    <cellStyle name="Comma 5 2 4 3 3 2 2 2 2" xfId="48126" xr:uid="{E172B1F7-5E05-4F52-A623-F520EC6D1725}"/>
    <cellStyle name="Comma 5 2 4 3 3 2 2 3" xfId="35838" xr:uid="{69FED3C4-C934-49D8-B277-1387C6DC65EB}"/>
    <cellStyle name="Comma 5 2 4 3 3 2 3" xfId="17406" xr:uid="{06D4446B-6A46-48F1-9093-59E4920A0C7F}"/>
    <cellStyle name="Comma 5 2 4 3 3 2 3 2" xfId="41982" xr:uid="{6630828B-F7B9-4BEB-9600-F9ECBDE42628}"/>
    <cellStyle name="Comma 5 2 4 3 3 2 4" xfId="29694" xr:uid="{308EE714-FCBE-4CE0-B2FE-CD6B0A1D563B}"/>
    <cellStyle name="Comma 5 2 4 3 3 3" xfId="8190" xr:uid="{A1B3E804-5032-4FF4-ABDB-A41AC14E3415}"/>
    <cellStyle name="Comma 5 2 4 3 3 3 2" xfId="20478" xr:uid="{9A97DDC2-7644-46A8-9F71-BF30337447A0}"/>
    <cellStyle name="Comma 5 2 4 3 3 3 2 2" xfId="45054" xr:uid="{ACE3C9FF-6206-40F2-B2DA-709535916B4F}"/>
    <cellStyle name="Comma 5 2 4 3 3 3 3" xfId="32766" xr:uid="{3724B97B-BAAB-49A3-998E-4308CB280AE1}"/>
    <cellStyle name="Comma 5 2 4 3 3 4" xfId="14334" xr:uid="{68857409-6CE1-406C-83B1-EDC24B771278}"/>
    <cellStyle name="Comma 5 2 4 3 3 4 2" xfId="38910" xr:uid="{09CC5573-E8E6-4946-BB8E-911960D19D3F}"/>
    <cellStyle name="Comma 5 2 4 3 3 5" xfId="26622" xr:uid="{5EA1226A-D1B9-44A9-BD3E-61633FE420E7}"/>
    <cellStyle name="Comma 5 2 4 3 4" xfId="3582" xr:uid="{C2453760-A51B-4F00-95FC-AD74EF42AE2A}"/>
    <cellStyle name="Comma 5 2 4 3 4 2" xfId="9726" xr:uid="{130F7633-6C49-4020-A277-AFF5C1E365C5}"/>
    <cellStyle name="Comma 5 2 4 3 4 2 2" xfId="22014" xr:uid="{B18D3FEE-1024-427B-A02F-055B6A9DCF2E}"/>
    <cellStyle name="Comma 5 2 4 3 4 2 2 2" xfId="46590" xr:uid="{31BEFB95-65A4-46DD-9157-CFCC3ABD48A3}"/>
    <cellStyle name="Comma 5 2 4 3 4 2 3" xfId="34302" xr:uid="{D622E50E-2CA4-4133-A968-907C9AE7B717}"/>
    <cellStyle name="Comma 5 2 4 3 4 3" xfId="15870" xr:uid="{BD1836B8-AC57-447E-9F7D-21D42BEA9A75}"/>
    <cellStyle name="Comma 5 2 4 3 4 3 2" xfId="40446" xr:uid="{7AA70D0E-9A63-428E-8586-6666E1BB0581}"/>
    <cellStyle name="Comma 5 2 4 3 4 4" xfId="28158" xr:uid="{D144E8AA-AB61-46B0-BFC2-EC492A6ACB00}"/>
    <cellStyle name="Comma 5 2 4 3 5" xfId="6654" xr:uid="{6C2D3328-EBD4-43D6-890D-771D20A80AA3}"/>
    <cellStyle name="Comma 5 2 4 3 5 2" xfId="18942" xr:uid="{77FC38FE-1AB0-4B93-8581-46D710BD9BDE}"/>
    <cellStyle name="Comma 5 2 4 3 5 2 2" xfId="43518" xr:uid="{8F159830-6A9B-4494-89C7-12A9E91DF578}"/>
    <cellStyle name="Comma 5 2 4 3 5 3" xfId="31230" xr:uid="{5E7A95CC-7123-402A-ABB2-0B28A5A8CDD1}"/>
    <cellStyle name="Comma 5 2 4 3 6" xfId="12798" xr:uid="{EA4EFE82-762B-4E51-8625-920790729DCC}"/>
    <cellStyle name="Comma 5 2 4 3 6 2" xfId="37374" xr:uid="{A6FFB629-2E81-478A-B4A1-9FD0FE060739}"/>
    <cellStyle name="Comma 5 2 4 3 7" xfId="25086" xr:uid="{1720C650-655B-4BC1-855D-EEA203F44534}"/>
    <cellStyle name="Comma 5 2 4 4" xfId="894" xr:uid="{7F6DCA7D-72C6-4425-BF85-44B2F5E8D69F}"/>
    <cellStyle name="Comma 5 2 4 4 2" xfId="2430" xr:uid="{3020878B-8A17-440A-8F98-98E0A0E04110}"/>
    <cellStyle name="Comma 5 2 4 4 2 2" xfId="5502" xr:uid="{8C030043-B33C-4EB6-80F9-AB247A5E8F52}"/>
    <cellStyle name="Comma 5 2 4 4 2 2 2" xfId="11646" xr:uid="{89AEB85B-BE60-4D9C-80B9-85766F38727C}"/>
    <cellStyle name="Comma 5 2 4 4 2 2 2 2" xfId="23934" xr:uid="{3673273F-A0F9-4A52-95DF-AC473F4A698D}"/>
    <cellStyle name="Comma 5 2 4 4 2 2 2 2 2" xfId="48510" xr:uid="{B7CFF815-A907-4C50-A3F1-0C10BC49F016}"/>
    <cellStyle name="Comma 5 2 4 4 2 2 2 3" xfId="36222" xr:uid="{35193324-8984-48FB-8711-6423F23678FC}"/>
    <cellStyle name="Comma 5 2 4 4 2 2 3" xfId="17790" xr:uid="{4B8C98D2-310E-4013-B768-6D249F937871}"/>
    <cellStyle name="Comma 5 2 4 4 2 2 3 2" xfId="42366" xr:uid="{2ECC8F0A-BF91-4A16-A5B7-5B7D03D766D2}"/>
    <cellStyle name="Comma 5 2 4 4 2 2 4" xfId="30078" xr:uid="{B3289C14-E2F8-4E0C-9E16-9E9561E8A812}"/>
    <cellStyle name="Comma 5 2 4 4 2 3" xfId="8574" xr:uid="{5230377A-45BF-4D6F-9420-4CB6DFA90298}"/>
    <cellStyle name="Comma 5 2 4 4 2 3 2" xfId="20862" xr:uid="{1D5985BD-F23A-432A-B1B9-A607C8CF5BCE}"/>
    <cellStyle name="Comma 5 2 4 4 2 3 2 2" xfId="45438" xr:uid="{59289938-AD96-4520-B307-5AF8F624147C}"/>
    <cellStyle name="Comma 5 2 4 4 2 3 3" xfId="33150" xr:uid="{4A6D1CFF-B8F6-4535-8442-CB11812AF77B}"/>
    <cellStyle name="Comma 5 2 4 4 2 4" xfId="14718" xr:uid="{D13E0311-54E7-4740-A615-8A61943671EA}"/>
    <cellStyle name="Comma 5 2 4 4 2 4 2" xfId="39294" xr:uid="{583B3788-B753-4E8D-B96A-AD6E9A3F7C70}"/>
    <cellStyle name="Comma 5 2 4 4 2 5" xfId="27006" xr:uid="{94DFF50F-6B8B-4D93-8FCB-CBD133F82109}"/>
    <cellStyle name="Comma 5 2 4 4 3" xfId="3966" xr:uid="{068857E2-C9B9-457C-A643-E0CFED319343}"/>
    <cellStyle name="Comma 5 2 4 4 3 2" xfId="10110" xr:uid="{35027D0E-CD95-4D35-97E4-C4F97040DC65}"/>
    <cellStyle name="Comma 5 2 4 4 3 2 2" xfId="22398" xr:uid="{F85B326C-97C8-4E7F-938E-649D2A9EF8BC}"/>
    <cellStyle name="Comma 5 2 4 4 3 2 2 2" xfId="46974" xr:uid="{635DC269-DEB6-4645-9F55-015DAB33A7C3}"/>
    <cellStyle name="Comma 5 2 4 4 3 2 3" xfId="34686" xr:uid="{BC26B859-1C64-46A9-9617-A34AAC4C4D0F}"/>
    <cellStyle name="Comma 5 2 4 4 3 3" xfId="16254" xr:uid="{74BE6F50-417A-4C29-BBCC-97D583B496B4}"/>
    <cellStyle name="Comma 5 2 4 4 3 3 2" xfId="40830" xr:uid="{1612E92D-344A-46B0-95BF-B0354DD21BA7}"/>
    <cellStyle name="Comma 5 2 4 4 3 4" xfId="28542" xr:uid="{C948180D-7E7E-4FAA-8911-DCBB10F6C0B4}"/>
    <cellStyle name="Comma 5 2 4 4 4" xfId="7038" xr:uid="{C6FB1C70-EA69-44A2-B097-213E147493C9}"/>
    <cellStyle name="Comma 5 2 4 4 4 2" xfId="19326" xr:uid="{6C611B2E-D16A-45E8-B015-F302C99411E1}"/>
    <cellStyle name="Comma 5 2 4 4 4 2 2" xfId="43902" xr:uid="{642E947E-1C20-4183-96D3-87C90C4C32FE}"/>
    <cellStyle name="Comma 5 2 4 4 4 3" xfId="31614" xr:uid="{F321DB23-CE41-4C1B-A599-78B0358AFD97}"/>
    <cellStyle name="Comma 5 2 4 4 5" xfId="13182" xr:uid="{ED14115D-39BD-4F37-85DD-9CF0D1E006EC}"/>
    <cellStyle name="Comma 5 2 4 4 5 2" xfId="37758" xr:uid="{F5F848DC-F43F-4C2B-ADD1-934B21FE49B2}"/>
    <cellStyle name="Comma 5 2 4 4 6" xfId="25470" xr:uid="{06E75BC9-E74B-42BA-B63C-057BE97CBB45}"/>
    <cellStyle name="Comma 5 2 4 5" xfId="1662" xr:uid="{DD95A715-6C08-40B7-8F53-BB861D1B38E8}"/>
    <cellStyle name="Comma 5 2 4 5 2" xfId="4734" xr:uid="{C3B5BFF5-9848-4EF6-B068-41D11E77A786}"/>
    <cellStyle name="Comma 5 2 4 5 2 2" xfId="10878" xr:uid="{ACE3AD66-22D5-4C4B-A3D7-686F19F6C0B1}"/>
    <cellStyle name="Comma 5 2 4 5 2 2 2" xfId="23166" xr:uid="{7BB3B60F-5E6E-4B98-85C7-70474163DDFB}"/>
    <cellStyle name="Comma 5 2 4 5 2 2 2 2" xfId="47742" xr:uid="{08C991BF-6A37-4CBD-825B-A72E08A93E95}"/>
    <cellStyle name="Comma 5 2 4 5 2 2 3" xfId="35454" xr:uid="{AF848C68-7932-48C9-9851-A8403E41903E}"/>
    <cellStyle name="Comma 5 2 4 5 2 3" xfId="17022" xr:uid="{E93E39CC-C3A0-4986-A032-8FD40F231DF8}"/>
    <cellStyle name="Comma 5 2 4 5 2 3 2" xfId="41598" xr:uid="{4207D250-D25A-4094-B718-8CB463F7AEE4}"/>
    <cellStyle name="Comma 5 2 4 5 2 4" xfId="29310" xr:uid="{CDBD2267-22E8-4B4D-BF12-BAE3CCADAE84}"/>
    <cellStyle name="Comma 5 2 4 5 3" xfId="7806" xr:uid="{58F2CBE1-E1D7-4656-B492-5B3C74DF7139}"/>
    <cellStyle name="Comma 5 2 4 5 3 2" xfId="20094" xr:uid="{ED72BF25-9DC1-4F16-8590-1D605CBD25FF}"/>
    <cellStyle name="Comma 5 2 4 5 3 2 2" xfId="44670" xr:uid="{D9CD1C2D-E8F4-4E74-B814-0E1CEC4C6340}"/>
    <cellStyle name="Comma 5 2 4 5 3 3" xfId="32382" xr:uid="{258B5248-D15F-4CCA-9BF5-22B03DA95DC2}"/>
    <cellStyle name="Comma 5 2 4 5 4" xfId="13950" xr:uid="{3FE2DE2F-DA41-4444-8D9D-13CF2CF49C4B}"/>
    <cellStyle name="Comma 5 2 4 5 4 2" xfId="38526" xr:uid="{7FF91B4A-30DE-4A07-852C-44A8D7648CA5}"/>
    <cellStyle name="Comma 5 2 4 5 5" xfId="26238" xr:uid="{3B01B187-D13F-4E63-9624-2C7551346204}"/>
    <cellStyle name="Comma 5 2 4 6" xfId="3198" xr:uid="{2930467B-EEFD-4B64-800C-F1EA2382EF29}"/>
    <cellStyle name="Comma 5 2 4 6 2" xfId="9342" xr:uid="{499F3B2D-44E4-4EE8-AD44-A7E427D3C886}"/>
    <cellStyle name="Comma 5 2 4 6 2 2" xfId="21630" xr:uid="{B004F7B6-32E4-4D4D-B8BE-98CB085DFE8C}"/>
    <cellStyle name="Comma 5 2 4 6 2 2 2" xfId="46206" xr:uid="{3B446673-27F3-402C-91E7-41D8D36EA5EA}"/>
    <cellStyle name="Comma 5 2 4 6 2 3" xfId="33918" xr:uid="{7A161DF4-7C37-4F95-B213-67ABB21B0DBF}"/>
    <cellStyle name="Comma 5 2 4 6 3" xfId="15486" xr:uid="{98B0BBF4-0981-4484-B8BD-310CDF8A4396}"/>
    <cellStyle name="Comma 5 2 4 6 3 2" xfId="40062" xr:uid="{55F455F2-2F00-48D4-AC46-FC69832C6B58}"/>
    <cellStyle name="Comma 5 2 4 6 4" xfId="27774" xr:uid="{87E8F4A3-6617-43CC-A04B-B434AA76FEA6}"/>
    <cellStyle name="Comma 5 2 4 7" xfId="6270" xr:uid="{2A2BFF6E-89D8-427E-9040-1A4CA790D9B6}"/>
    <cellStyle name="Comma 5 2 4 7 2" xfId="18558" xr:uid="{1C7C262E-B57E-4B43-9165-EC1F04CE7289}"/>
    <cellStyle name="Comma 5 2 4 7 2 2" xfId="43134" xr:uid="{9D27D3A2-8D21-4C58-BDFC-7DCC8581AA0A}"/>
    <cellStyle name="Comma 5 2 4 7 3" xfId="30846" xr:uid="{8765F746-7A35-4817-82A1-99D258847DA1}"/>
    <cellStyle name="Comma 5 2 4 8" xfId="12414" xr:uid="{761C0498-1EE4-4780-BB46-C715943E6C8B}"/>
    <cellStyle name="Comma 5 2 4 8 2" xfId="36990" xr:uid="{C178F7E7-2985-4F19-9ACB-62A21591CA53}"/>
    <cellStyle name="Comma 5 2 4 9" xfId="24702" xr:uid="{A35249A8-3A48-4BB9-8877-6201C43FEE78}"/>
    <cellStyle name="Comma 5 2 5" xfId="222" xr:uid="{F2A832B3-2B9B-49A9-8B93-97C62F9D9862}"/>
    <cellStyle name="Comma 5 2 5 2" xfId="606" xr:uid="{86A912B3-55F2-4F1A-9042-3C63671ECF39}"/>
    <cellStyle name="Comma 5 2 5 2 2" xfId="1374" xr:uid="{7AC05D28-A3D9-4461-8510-A6C6E06FB627}"/>
    <cellStyle name="Comma 5 2 5 2 2 2" xfId="2910" xr:uid="{D00E6F89-81C3-4900-BA53-268D45666E3D}"/>
    <cellStyle name="Comma 5 2 5 2 2 2 2" xfId="5982" xr:uid="{5F5E2F77-C345-46EB-87BC-6C69F38248A2}"/>
    <cellStyle name="Comma 5 2 5 2 2 2 2 2" xfId="12126" xr:uid="{563BA8C2-157E-433D-AAD5-03FB0D4F8CCD}"/>
    <cellStyle name="Comma 5 2 5 2 2 2 2 2 2" xfId="24414" xr:uid="{B50124C1-D869-4464-A6EE-903B340DC4B9}"/>
    <cellStyle name="Comma 5 2 5 2 2 2 2 2 2 2" xfId="48990" xr:uid="{8A71115A-8EC9-466C-B396-9CE0E7E78572}"/>
    <cellStyle name="Comma 5 2 5 2 2 2 2 2 3" xfId="36702" xr:uid="{9A9DB65F-0F09-49B2-A278-DBB1927AF313}"/>
    <cellStyle name="Comma 5 2 5 2 2 2 2 3" xfId="18270" xr:uid="{504BE51C-259B-4DBB-A1C9-D5B7DA8C2EE8}"/>
    <cellStyle name="Comma 5 2 5 2 2 2 2 3 2" xfId="42846" xr:uid="{9374B412-1078-44DF-8EB3-80BF330BF63C}"/>
    <cellStyle name="Comma 5 2 5 2 2 2 2 4" xfId="30558" xr:uid="{762604C9-C571-4466-A0E0-0167ED1D2435}"/>
    <cellStyle name="Comma 5 2 5 2 2 2 3" xfId="9054" xr:uid="{92FF2213-0290-455A-9567-D0A0AE52B8B5}"/>
    <cellStyle name="Comma 5 2 5 2 2 2 3 2" xfId="21342" xr:uid="{0EA8B4D8-7784-46C8-AEA6-9549300FA8FE}"/>
    <cellStyle name="Comma 5 2 5 2 2 2 3 2 2" xfId="45918" xr:uid="{E8702EF2-3C1C-4A48-8B84-BA8029742071}"/>
    <cellStyle name="Comma 5 2 5 2 2 2 3 3" xfId="33630" xr:uid="{EBBAF48F-21A3-468A-94C4-7BB8EF9D998A}"/>
    <cellStyle name="Comma 5 2 5 2 2 2 4" xfId="15198" xr:uid="{99C2F3B1-6600-4317-A53D-545BA26FE59C}"/>
    <cellStyle name="Comma 5 2 5 2 2 2 4 2" xfId="39774" xr:uid="{607B6AB1-DE47-49BE-AA28-34BFECB87359}"/>
    <cellStyle name="Comma 5 2 5 2 2 2 5" xfId="27486" xr:uid="{14B8E4BF-A037-4818-A7A6-DAB0F525267F}"/>
    <cellStyle name="Comma 5 2 5 2 2 3" xfId="4446" xr:uid="{5C1A6344-8779-45CC-A3B8-945116ACA781}"/>
    <cellStyle name="Comma 5 2 5 2 2 3 2" xfId="10590" xr:uid="{9126C021-51CD-4279-A304-13C08DC84EB0}"/>
    <cellStyle name="Comma 5 2 5 2 2 3 2 2" xfId="22878" xr:uid="{C7D8499F-FAC9-4BE6-9FA0-D448A5035E75}"/>
    <cellStyle name="Comma 5 2 5 2 2 3 2 2 2" xfId="47454" xr:uid="{6E2BF8C1-D0E3-4301-9E8B-460246FAB812}"/>
    <cellStyle name="Comma 5 2 5 2 2 3 2 3" xfId="35166" xr:uid="{D841D386-937E-40C2-B501-B2CFC46ECC5E}"/>
    <cellStyle name="Comma 5 2 5 2 2 3 3" xfId="16734" xr:uid="{C4FBFD19-D4C2-46A8-8956-2FD30C614BCB}"/>
    <cellStyle name="Comma 5 2 5 2 2 3 3 2" xfId="41310" xr:uid="{E1762180-6A66-4B57-88FA-754307E6B35B}"/>
    <cellStyle name="Comma 5 2 5 2 2 3 4" xfId="29022" xr:uid="{17C06C4F-A87F-48DA-BF3E-AA0013F4B41C}"/>
    <cellStyle name="Comma 5 2 5 2 2 4" xfId="7518" xr:uid="{7C4DAD3F-F710-4C57-B488-A4CEB11E96EB}"/>
    <cellStyle name="Comma 5 2 5 2 2 4 2" xfId="19806" xr:uid="{AA0A8A75-82B1-405C-BC28-E9F7691E4216}"/>
    <cellStyle name="Comma 5 2 5 2 2 4 2 2" xfId="44382" xr:uid="{147B7483-4203-4502-A0F2-ED9503CB4771}"/>
    <cellStyle name="Comma 5 2 5 2 2 4 3" xfId="32094" xr:uid="{B52633B4-F123-42F5-912A-44AABDDF715D}"/>
    <cellStyle name="Comma 5 2 5 2 2 5" xfId="13662" xr:uid="{C0A48D79-19AA-4867-9D50-67B7847C9DE4}"/>
    <cellStyle name="Comma 5 2 5 2 2 5 2" xfId="38238" xr:uid="{8513FAF7-43B1-43DA-B61A-0466058CE714}"/>
    <cellStyle name="Comma 5 2 5 2 2 6" xfId="25950" xr:uid="{4B1757BB-73B9-499C-9C59-FBE191DD787D}"/>
    <cellStyle name="Comma 5 2 5 2 3" xfId="2142" xr:uid="{72709859-6B1D-4EC5-AD6B-8D89609FC296}"/>
    <cellStyle name="Comma 5 2 5 2 3 2" xfId="5214" xr:uid="{E56B05C4-F5CF-4899-B66E-B0B2BB79AE36}"/>
    <cellStyle name="Comma 5 2 5 2 3 2 2" xfId="11358" xr:uid="{FBFF16EC-991F-4AA8-8585-13EA6B41B0F7}"/>
    <cellStyle name="Comma 5 2 5 2 3 2 2 2" xfId="23646" xr:uid="{A3BAFC80-CB0E-4C38-B09E-64CEC1825EBF}"/>
    <cellStyle name="Comma 5 2 5 2 3 2 2 2 2" xfId="48222" xr:uid="{E7E4AD04-5BB4-4EC8-8C3A-C8E01C47F103}"/>
    <cellStyle name="Comma 5 2 5 2 3 2 2 3" xfId="35934" xr:uid="{9D853602-83D1-4EDA-BF3E-B4DEE1568B0B}"/>
    <cellStyle name="Comma 5 2 5 2 3 2 3" xfId="17502" xr:uid="{55F5C412-1A9F-425B-9D4C-96F102EEF0B0}"/>
    <cellStyle name="Comma 5 2 5 2 3 2 3 2" xfId="42078" xr:uid="{86D86877-C8A2-4971-8765-8DE2AB9EDB67}"/>
    <cellStyle name="Comma 5 2 5 2 3 2 4" xfId="29790" xr:uid="{5F77A04B-D61E-4651-B32C-1B91BE24A428}"/>
    <cellStyle name="Comma 5 2 5 2 3 3" xfId="8286" xr:uid="{EDB0D705-A35F-4AC0-ABB1-12D03D30742A}"/>
    <cellStyle name="Comma 5 2 5 2 3 3 2" xfId="20574" xr:uid="{670F3867-B2C4-4B90-9F4A-C6B464D379A1}"/>
    <cellStyle name="Comma 5 2 5 2 3 3 2 2" xfId="45150" xr:uid="{09311A33-3F9D-4197-88A7-DEE48DBC1952}"/>
    <cellStyle name="Comma 5 2 5 2 3 3 3" xfId="32862" xr:uid="{39AF6131-A725-4409-BB63-6B07BAA9BA5C}"/>
    <cellStyle name="Comma 5 2 5 2 3 4" xfId="14430" xr:uid="{C5607325-999C-43D8-B783-35684C51E4AB}"/>
    <cellStyle name="Comma 5 2 5 2 3 4 2" xfId="39006" xr:uid="{ABF5E77B-BAE6-4096-A3DC-C77C695AEDC6}"/>
    <cellStyle name="Comma 5 2 5 2 3 5" xfId="26718" xr:uid="{A61F4B9F-A9CD-4F4E-9A9E-E61005169A59}"/>
    <cellStyle name="Comma 5 2 5 2 4" xfId="3678" xr:uid="{0F466213-6279-40B3-AEF5-5B6DA79A78A7}"/>
    <cellStyle name="Comma 5 2 5 2 4 2" xfId="9822" xr:uid="{F260A35E-6BC9-4A5B-8B39-68F994786E41}"/>
    <cellStyle name="Comma 5 2 5 2 4 2 2" xfId="22110" xr:uid="{6BB89ACB-CB2F-4345-9AFF-616F0D087E05}"/>
    <cellStyle name="Comma 5 2 5 2 4 2 2 2" xfId="46686" xr:uid="{7D581C3D-FE52-47B3-A220-A91EAC080AF5}"/>
    <cellStyle name="Comma 5 2 5 2 4 2 3" xfId="34398" xr:uid="{5FCBA757-71C0-434E-87B8-7DD1A297F298}"/>
    <cellStyle name="Comma 5 2 5 2 4 3" xfId="15966" xr:uid="{62AE9F65-A85A-4806-A8A1-2D0CBF4C64B3}"/>
    <cellStyle name="Comma 5 2 5 2 4 3 2" xfId="40542" xr:uid="{3C1EBC2D-6E88-45CB-AFE0-651EEE9F117A}"/>
    <cellStyle name="Comma 5 2 5 2 4 4" xfId="28254" xr:uid="{480F4F05-0DFB-420F-8D3C-DCC8E99CE0EC}"/>
    <cellStyle name="Comma 5 2 5 2 5" xfId="6750" xr:uid="{8CB4504B-7E97-4CA9-BA95-35B4B95C263D}"/>
    <cellStyle name="Comma 5 2 5 2 5 2" xfId="19038" xr:uid="{C3B122F9-FBA7-4F54-A792-5D3B17D06580}"/>
    <cellStyle name="Comma 5 2 5 2 5 2 2" xfId="43614" xr:uid="{3533BD1B-53D7-4CB2-88A7-D060BC4AD2C2}"/>
    <cellStyle name="Comma 5 2 5 2 5 3" xfId="31326" xr:uid="{44740D06-645F-47EF-AE65-9E3B9A4EBB65}"/>
    <cellStyle name="Comma 5 2 5 2 6" xfId="12894" xr:uid="{7E25916D-3CAE-461F-88A8-4FA58DDDDAED}"/>
    <cellStyle name="Comma 5 2 5 2 6 2" xfId="37470" xr:uid="{F6D644E5-F10A-4CFD-A5EC-50072205ACDF}"/>
    <cellStyle name="Comma 5 2 5 2 7" xfId="25182" xr:uid="{5C54BBE6-3F6F-4A68-B068-7A1530F86A95}"/>
    <cellStyle name="Comma 5 2 5 3" xfId="990" xr:uid="{0CDCBA1D-DA11-4CE2-A480-E0A3EFCC382D}"/>
    <cellStyle name="Comma 5 2 5 3 2" xfId="2526" xr:uid="{CA682C6E-1883-4185-A804-EC92CDC8E51E}"/>
    <cellStyle name="Comma 5 2 5 3 2 2" xfId="5598" xr:uid="{869C94BC-A0B6-4468-B86E-4AC6FB0522DE}"/>
    <cellStyle name="Comma 5 2 5 3 2 2 2" xfId="11742" xr:uid="{7289ACBB-E257-4673-B83C-704CE8015639}"/>
    <cellStyle name="Comma 5 2 5 3 2 2 2 2" xfId="24030" xr:uid="{521A58F6-7177-4F06-AF9C-CA62DE0F62DE}"/>
    <cellStyle name="Comma 5 2 5 3 2 2 2 2 2" xfId="48606" xr:uid="{4AC0D367-B75C-4CC3-8F53-4531C9300341}"/>
    <cellStyle name="Comma 5 2 5 3 2 2 2 3" xfId="36318" xr:uid="{A1E9D6D0-5ED1-4171-B909-4D3CD90DD996}"/>
    <cellStyle name="Comma 5 2 5 3 2 2 3" xfId="17886" xr:uid="{0EBB1240-5F1C-4B51-8D0E-A2B0845BD996}"/>
    <cellStyle name="Comma 5 2 5 3 2 2 3 2" xfId="42462" xr:uid="{4887FD2A-99BC-4F19-8C0E-8651898BF4C8}"/>
    <cellStyle name="Comma 5 2 5 3 2 2 4" xfId="30174" xr:uid="{7B9145DD-5BF6-48CF-847A-A4940B7FD66D}"/>
    <cellStyle name="Comma 5 2 5 3 2 3" xfId="8670" xr:uid="{83F2E3FB-FBD0-43B5-8AC7-DEE1C6DB57E1}"/>
    <cellStyle name="Comma 5 2 5 3 2 3 2" xfId="20958" xr:uid="{9DD96574-2A7A-467B-8515-73AD10BF8073}"/>
    <cellStyle name="Comma 5 2 5 3 2 3 2 2" xfId="45534" xr:uid="{097BAE54-9C81-4883-868F-F1E16E53487C}"/>
    <cellStyle name="Comma 5 2 5 3 2 3 3" xfId="33246" xr:uid="{C3EFFE8B-F409-4050-8A60-E8E6334FC3ED}"/>
    <cellStyle name="Comma 5 2 5 3 2 4" xfId="14814" xr:uid="{FAB31DD9-0A21-4EEC-8CD0-05CB3A5E11BC}"/>
    <cellStyle name="Comma 5 2 5 3 2 4 2" xfId="39390" xr:uid="{15732BEE-4D3E-42F3-9C03-17AEE06433ED}"/>
    <cellStyle name="Comma 5 2 5 3 2 5" xfId="27102" xr:uid="{AA9388F2-90A3-4900-B23A-F1DB479AC064}"/>
    <cellStyle name="Comma 5 2 5 3 3" xfId="4062" xr:uid="{A4EEA5D0-EB5E-488A-8B37-EB51657B181E}"/>
    <cellStyle name="Comma 5 2 5 3 3 2" xfId="10206" xr:uid="{5E7227F1-BEA8-46CD-AFDC-362356FF99B4}"/>
    <cellStyle name="Comma 5 2 5 3 3 2 2" xfId="22494" xr:uid="{D06B94BE-D6BC-4EBE-8DD2-93813B0B70CB}"/>
    <cellStyle name="Comma 5 2 5 3 3 2 2 2" xfId="47070" xr:uid="{2C0F033D-7B44-4D4D-AC1D-50096436CDB8}"/>
    <cellStyle name="Comma 5 2 5 3 3 2 3" xfId="34782" xr:uid="{87ADAFB2-919D-4D1D-B677-B20A95204684}"/>
    <cellStyle name="Comma 5 2 5 3 3 3" xfId="16350" xr:uid="{08D0B299-3700-47F4-ADB6-23031B41A74E}"/>
    <cellStyle name="Comma 5 2 5 3 3 3 2" xfId="40926" xr:uid="{64D782A9-27A9-40BA-B1BB-635CA6C96287}"/>
    <cellStyle name="Comma 5 2 5 3 3 4" xfId="28638" xr:uid="{9F6ADE79-625D-4AC1-BFBE-7029D95F52FF}"/>
    <cellStyle name="Comma 5 2 5 3 4" xfId="7134" xr:uid="{4E225DAD-D2B7-4DE7-BCB4-B596946C23EF}"/>
    <cellStyle name="Comma 5 2 5 3 4 2" xfId="19422" xr:uid="{09DF37DF-5379-4191-BD54-55A992A51E5F}"/>
    <cellStyle name="Comma 5 2 5 3 4 2 2" xfId="43998" xr:uid="{67C6E0DC-B2BC-4937-9FE8-E02AA6A6E884}"/>
    <cellStyle name="Comma 5 2 5 3 4 3" xfId="31710" xr:uid="{B3ABBEE5-3091-41D7-9D77-715E14F6771B}"/>
    <cellStyle name="Comma 5 2 5 3 5" xfId="13278" xr:uid="{53907AFC-187C-4599-9611-EDAC84887FD7}"/>
    <cellStyle name="Comma 5 2 5 3 5 2" xfId="37854" xr:uid="{7D4FC545-023A-4F2F-B96F-DB826B7FA6C0}"/>
    <cellStyle name="Comma 5 2 5 3 6" xfId="25566" xr:uid="{E95A1BF3-4641-4A9D-962D-914BCF4FA308}"/>
    <cellStyle name="Comma 5 2 5 4" xfId="1758" xr:uid="{A4284D92-C5F8-4E13-A869-3D3FA7E7A1C3}"/>
    <cellStyle name="Comma 5 2 5 4 2" xfId="4830" xr:uid="{D4B5185A-237B-4F43-9E34-4F68327A7D24}"/>
    <cellStyle name="Comma 5 2 5 4 2 2" xfId="10974" xr:uid="{40D74194-5951-4E61-A1EA-0751DBF01050}"/>
    <cellStyle name="Comma 5 2 5 4 2 2 2" xfId="23262" xr:uid="{9F4E3827-3933-44ED-9AB2-91F4D958766F}"/>
    <cellStyle name="Comma 5 2 5 4 2 2 2 2" xfId="47838" xr:uid="{E4259865-AAEA-4EAB-AE42-9B16D51C08D5}"/>
    <cellStyle name="Comma 5 2 5 4 2 2 3" xfId="35550" xr:uid="{7551488D-18D8-4C83-BB51-D87B86A2B852}"/>
    <cellStyle name="Comma 5 2 5 4 2 3" xfId="17118" xr:uid="{5D526221-F5CF-4D56-8A65-06DCD37F071A}"/>
    <cellStyle name="Comma 5 2 5 4 2 3 2" xfId="41694" xr:uid="{919EB84F-6A7C-4E55-9080-4FB42BC178DC}"/>
    <cellStyle name="Comma 5 2 5 4 2 4" xfId="29406" xr:uid="{ABD863AF-CF24-467F-A321-B47A1D9A41F8}"/>
    <cellStyle name="Comma 5 2 5 4 3" xfId="7902" xr:uid="{AB91B480-E933-4CD9-94FB-B1B1062A09D0}"/>
    <cellStyle name="Comma 5 2 5 4 3 2" xfId="20190" xr:uid="{6EAE5E78-9D70-49D3-8286-C99F109323E4}"/>
    <cellStyle name="Comma 5 2 5 4 3 2 2" xfId="44766" xr:uid="{BD7616C5-FB4C-4D88-AABD-F94D0BC07615}"/>
    <cellStyle name="Comma 5 2 5 4 3 3" xfId="32478" xr:uid="{D55CE695-0F4E-4A7C-993D-F6E89EC6828C}"/>
    <cellStyle name="Comma 5 2 5 4 4" xfId="14046" xr:uid="{47CDD2A8-9885-4E2C-8E47-A2FB2C188B9D}"/>
    <cellStyle name="Comma 5 2 5 4 4 2" xfId="38622" xr:uid="{4884F155-9F2A-4595-B59A-DEFCC2187FB5}"/>
    <cellStyle name="Comma 5 2 5 4 5" xfId="26334" xr:uid="{33583BAA-31DC-4D24-9F9B-5A3252FFC331}"/>
    <cellStyle name="Comma 5 2 5 5" xfId="3294" xr:uid="{E79C6A01-FC3F-45DE-A31F-DEA9D5222EFB}"/>
    <cellStyle name="Comma 5 2 5 5 2" xfId="9438" xr:uid="{5714FEC6-BC72-475A-8C48-3F5F16E40044}"/>
    <cellStyle name="Comma 5 2 5 5 2 2" xfId="21726" xr:uid="{057E1C51-406B-4E53-8DE5-5D959002A140}"/>
    <cellStyle name="Comma 5 2 5 5 2 2 2" xfId="46302" xr:uid="{CC23F104-975E-405C-B498-2C8634174917}"/>
    <cellStyle name="Comma 5 2 5 5 2 3" xfId="34014" xr:uid="{93A29C6E-754E-498D-BABD-90F93D164398}"/>
    <cellStyle name="Comma 5 2 5 5 3" xfId="15582" xr:uid="{D6930CEA-505D-4AB3-BC50-64E35982E8A2}"/>
    <cellStyle name="Comma 5 2 5 5 3 2" xfId="40158" xr:uid="{C49A1B22-5BBB-42A9-8D73-49B196B25FDB}"/>
    <cellStyle name="Comma 5 2 5 5 4" xfId="27870" xr:uid="{9A0733C8-FF41-4D6A-B9B1-0127975161CF}"/>
    <cellStyle name="Comma 5 2 5 6" xfId="6366" xr:uid="{EDCE58A4-2456-47ED-9CED-0E7B8867CD35}"/>
    <cellStyle name="Comma 5 2 5 6 2" xfId="18654" xr:uid="{43F82CCD-F882-4A55-96D7-03460C96AE2B}"/>
    <cellStyle name="Comma 5 2 5 6 2 2" xfId="43230" xr:uid="{1B4D904F-F784-4D1D-8041-87F498915013}"/>
    <cellStyle name="Comma 5 2 5 6 3" xfId="30942" xr:uid="{C5D8FB5A-95BA-4459-85FE-9D9CD9061459}"/>
    <cellStyle name="Comma 5 2 5 7" xfId="12510" xr:uid="{749018D3-D5AD-448A-8E52-F4A1FED25F9D}"/>
    <cellStyle name="Comma 5 2 5 7 2" xfId="37086" xr:uid="{6B5DBE22-D421-4DE8-8AB1-0A734C8295A3}"/>
    <cellStyle name="Comma 5 2 5 8" xfId="24798" xr:uid="{DCBE5CE4-896A-4C1F-A64A-04B2675541C9}"/>
    <cellStyle name="Comma 5 2 6" xfId="414" xr:uid="{512E393E-1C5B-4AF4-B8F3-EBDCADFE11F6}"/>
    <cellStyle name="Comma 5 2 6 2" xfId="1182" xr:uid="{A948F57E-FFD7-423C-9EDC-C7E1C7CB4180}"/>
    <cellStyle name="Comma 5 2 6 2 2" xfId="2718" xr:uid="{623BA1A8-C6B3-4857-90B0-6D1708DCC9FA}"/>
    <cellStyle name="Comma 5 2 6 2 2 2" xfId="5790" xr:uid="{9C816393-85A5-4BC3-A852-AA4173237807}"/>
    <cellStyle name="Comma 5 2 6 2 2 2 2" xfId="11934" xr:uid="{1B86CFCD-F805-4115-BC96-8C34B8392F79}"/>
    <cellStyle name="Comma 5 2 6 2 2 2 2 2" xfId="24222" xr:uid="{9BA44382-9FFB-4259-ACCC-79D8D2E56787}"/>
    <cellStyle name="Comma 5 2 6 2 2 2 2 2 2" xfId="48798" xr:uid="{BECBC031-6171-4C95-8BEC-F68EC87052C2}"/>
    <cellStyle name="Comma 5 2 6 2 2 2 2 3" xfId="36510" xr:uid="{F70F9B66-2167-459C-951A-CC7A1D8F89EB}"/>
    <cellStyle name="Comma 5 2 6 2 2 2 3" xfId="18078" xr:uid="{423B37EF-DAFC-4E38-90EF-60BFA082BF35}"/>
    <cellStyle name="Comma 5 2 6 2 2 2 3 2" xfId="42654" xr:uid="{159C61FC-3AAA-4F44-96AF-24D4DE469B93}"/>
    <cellStyle name="Comma 5 2 6 2 2 2 4" xfId="30366" xr:uid="{7B14AA6E-1042-4FAD-B108-E4E141FC9763}"/>
    <cellStyle name="Comma 5 2 6 2 2 3" xfId="8862" xr:uid="{BAA4B1B0-6D60-4066-81C1-D5B53D6AAFC3}"/>
    <cellStyle name="Comma 5 2 6 2 2 3 2" xfId="21150" xr:uid="{84E3AA7C-8621-4C3D-80D7-E21192A7D879}"/>
    <cellStyle name="Comma 5 2 6 2 2 3 2 2" xfId="45726" xr:uid="{CF9F4657-9B01-42D3-86FC-BAFE3026E441}"/>
    <cellStyle name="Comma 5 2 6 2 2 3 3" xfId="33438" xr:uid="{024F6D3E-C25C-4376-BE49-2A66CDB19483}"/>
    <cellStyle name="Comma 5 2 6 2 2 4" xfId="15006" xr:uid="{8D2560DB-1F2F-4ADC-847B-BC7C8EDE347C}"/>
    <cellStyle name="Comma 5 2 6 2 2 4 2" xfId="39582" xr:uid="{D7BE2816-25A4-4644-A47A-38E9BAB45915}"/>
    <cellStyle name="Comma 5 2 6 2 2 5" xfId="27294" xr:uid="{DF661162-5C4C-484E-9F42-AC76EE17CF84}"/>
    <cellStyle name="Comma 5 2 6 2 3" xfId="4254" xr:uid="{34039EC3-B234-4D2E-ABDE-8C5F81908F94}"/>
    <cellStyle name="Comma 5 2 6 2 3 2" xfId="10398" xr:uid="{648CDEC1-3233-407C-BE8A-D36DC995724D}"/>
    <cellStyle name="Comma 5 2 6 2 3 2 2" xfId="22686" xr:uid="{2F3F562C-96D7-417E-8DBB-64F412B1C713}"/>
    <cellStyle name="Comma 5 2 6 2 3 2 2 2" xfId="47262" xr:uid="{6DA0F94D-4B7A-41B7-B1BF-66E5AB7CACB4}"/>
    <cellStyle name="Comma 5 2 6 2 3 2 3" xfId="34974" xr:uid="{6A4AC40C-B6F1-42D0-A98E-8F067E05B71E}"/>
    <cellStyle name="Comma 5 2 6 2 3 3" xfId="16542" xr:uid="{968D0F71-6FD4-432F-B84A-88B102345A6F}"/>
    <cellStyle name="Comma 5 2 6 2 3 3 2" xfId="41118" xr:uid="{43065484-E5D5-4367-B789-59E1A31B3CDC}"/>
    <cellStyle name="Comma 5 2 6 2 3 4" xfId="28830" xr:uid="{05FD1128-E952-4CFD-B895-C3ED45A96A01}"/>
    <cellStyle name="Comma 5 2 6 2 4" xfId="7326" xr:uid="{4664C117-06F3-4B97-8E6A-0A86EF6EBA60}"/>
    <cellStyle name="Comma 5 2 6 2 4 2" xfId="19614" xr:uid="{93975ABB-D3AA-48BA-A77C-AE3C7F2E614F}"/>
    <cellStyle name="Comma 5 2 6 2 4 2 2" xfId="44190" xr:uid="{C8B2431F-5BF7-49BB-B2D5-FD0316C29055}"/>
    <cellStyle name="Comma 5 2 6 2 4 3" xfId="31902" xr:uid="{8F745085-FE26-4928-A4C5-B8F9D069593E}"/>
    <cellStyle name="Comma 5 2 6 2 5" xfId="13470" xr:uid="{58B56C5B-A53E-4005-94E0-B6ED807B4342}"/>
    <cellStyle name="Comma 5 2 6 2 5 2" xfId="38046" xr:uid="{A9C843AC-0B22-4024-AC5B-BF511B1C4B04}"/>
    <cellStyle name="Comma 5 2 6 2 6" xfId="25758" xr:uid="{80AFA91B-273C-4116-94AD-54DFE46D14AB}"/>
    <cellStyle name="Comma 5 2 6 3" xfId="1950" xr:uid="{4279B813-92F6-4AB8-990F-F9D9551B17E5}"/>
    <cellStyle name="Comma 5 2 6 3 2" xfId="5022" xr:uid="{54F6FC48-339E-43BF-ADBE-1F65BB4FC3AA}"/>
    <cellStyle name="Comma 5 2 6 3 2 2" xfId="11166" xr:uid="{4B19146C-4412-4BD8-8984-21AE26035D58}"/>
    <cellStyle name="Comma 5 2 6 3 2 2 2" xfId="23454" xr:uid="{35B95C1B-EC68-4BBF-AC09-F1DBCA7ECA0F}"/>
    <cellStyle name="Comma 5 2 6 3 2 2 2 2" xfId="48030" xr:uid="{A0D0FA52-DE39-4FBE-8031-4B580D06838B}"/>
    <cellStyle name="Comma 5 2 6 3 2 2 3" xfId="35742" xr:uid="{9370786D-A277-47F0-9C20-26A2AFD2B874}"/>
    <cellStyle name="Comma 5 2 6 3 2 3" xfId="17310" xr:uid="{90A9B053-53C0-4827-B1A9-A930A4938E44}"/>
    <cellStyle name="Comma 5 2 6 3 2 3 2" xfId="41886" xr:uid="{3DC176BD-953C-4AC8-B11D-3FF0818E66DE}"/>
    <cellStyle name="Comma 5 2 6 3 2 4" xfId="29598" xr:uid="{AD7DB4B9-0117-455F-9706-04FBD0648105}"/>
    <cellStyle name="Comma 5 2 6 3 3" xfId="8094" xr:uid="{AEFDFB72-F26E-4C88-B3F5-DEE4B767318A}"/>
    <cellStyle name="Comma 5 2 6 3 3 2" xfId="20382" xr:uid="{CDA630CC-435F-4687-9FF8-4B6253CB2A63}"/>
    <cellStyle name="Comma 5 2 6 3 3 2 2" xfId="44958" xr:uid="{07D530E3-BBC3-4232-B388-D00E8CE1DB96}"/>
    <cellStyle name="Comma 5 2 6 3 3 3" xfId="32670" xr:uid="{F8062BB4-556D-46BA-8952-2B151F32CF9F}"/>
    <cellStyle name="Comma 5 2 6 3 4" xfId="14238" xr:uid="{C5F4DC1A-C626-4FDD-9616-613D74D76339}"/>
    <cellStyle name="Comma 5 2 6 3 4 2" xfId="38814" xr:uid="{DFD4F0DF-853D-43C0-9C2F-246534A8B14D}"/>
    <cellStyle name="Comma 5 2 6 3 5" xfId="26526" xr:uid="{A2D608F8-0F9F-4B14-8833-46E45A786220}"/>
    <cellStyle name="Comma 5 2 6 4" xfId="3486" xr:uid="{0A045457-FA42-4952-A482-2C8F077D903C}"/>
    <cellStyle name="Comma 5 2 6 4 2" xfId="9630" xr:uid="{0505D1E6-C3E0-4778-8727-E9E1BCB17F57}"/>
    <cellStyle name="Comma 5 2 6 4 2 2" xfId="21918" xr:uid="{B40E058C-59D2-4C01-A620-C536DC40E747}"/>
    <cellStyle name="Comma 5 2 6 4 2 2 2" xfId="46494" xr:uid="{BB69A9CA-B8AD-4A4F-AB7C-85D456FFCF39}"/>
    <cellStyle name="Comma 5 2 6 4 2 3" xfId="34206" xr:uid="{D1813D8E-B468-4A21-A4A2-A88B993DFFE4}"/>
    <cellStyle name="Comma 5 2 6 4 3" xfId="15774" xr:uid="{62928314-9A7A-455B-A5D1-06460A8C4E15}"/>
    <cellStyle name="Comma 5 2 6 4 3 2" xfId="40350" xr:uid="{DBBE3573-E0DA-4EA0-B668-07645C36B3FA}"/>
    <cellStyle name="Comma 5 2 6 4 4" xfId="28062" xr:uid="{9D3CBB98-8CAE-42E6-AC37-02E1AB695BE7}"/>
    <cellStyle name="Comma 5 2 6 5" xfId="6558" xr:uid="{E2CA6C6C-E6F0-472B-AC49-4FB8026488D3}"/>
    <cellStyle name="Comma 5 2 6 5 2" xfId="18846" xr:uid="{7C3ACA2D-8294-4DA0-988C-B1B9FB9CC022}"/>
    <cellStyle name="Comma 5 2 6 5 2 2" xfId="43422" xr:uid="{BC248EBE-0BAF-4D78-8729-9797A03398F4}"/>
    <cellStyle name="Comma 5 2 6 5 3" xfId="31134" xr:uid="{F7CA0E49-934A-4D54-BC4D-E17ECC70F15B}"/>
    <cellStyle name="Comma 5 2 6 6" xfId="12702" xr:uid="{7457D210-A2BF-4399-94CD-D659C681948B}"/>
    <cellStyle name="Comma 5 2 6 6 2" xfId="37278" xr:uid="{4CA3B21C-85B1-40A1-8A77-D53D95FA7651}"/>
    <cellStyle name="Comma 5 2 6 7" xfId="24990" xr:uid="{3151928E-2098-4D16-929D-AAC0E1D88A1A}"/>
    <cellStyle name="Comma 5 2 7" xfId="798" xr:uid="{CA40D6E2-3DAE-4694-AF1B-D5A6D06CD9AF}"/>
    <cellStyle name="Comma 5 2 7 2" xfId="2334" xr:uid="{96436F9F-6ED4-4E54-8F2A-9EE7F795093F}"/>
    <cellStyle name="Comma 5 2 7 2 2" xfId="5406" xr:uid="{F0473294-0D5A-4FA3-A86E-48F4F2C277D8}"/>
    <cellStyle name="Comma 5 2 7 2 2 2" xfId="11550" xr:uid="{B75FA908-0A1A-4A75-A691-CA3FBD6D479C}"/>
    <cellStyle name="Comma 5 2 7 2 2 2 2" xfId="23838" xr:uid="{56A3ADAA-431F-457A-8D56-4478FC7101EF}"/>
    <cellStyle name="Comma 5 2 7 2 2 2 2 2" xfId="48414" xr:uid="{54090E1C-CF38-4DEB-A6C8-5BDC4D41D486}"/>
    <cellStyle name="Comma 5 2 7 2 2 2 3" xfId="36126" xr:uid="{23EE84E5-07F2-4A9A-98C0-324EC42608C7}"/>
    <cellStyle name="Comma 5 2 7 2 2 3" xfId="17694" xr:uid="{06CD0B28-780A-4EC5-B910-3E4BEE5C3C67}"/>
    <cellStyle name="Comma 5 2 7 2 2 3 2" xfId="42270" xr:uid="{BE331906-8F50-4BB9-9904-B94580466543}"/>
    <cellStyle name="Comma 5 2 7 2 2 4" xfId="29982" xr:uid="{CD1C8486-D5EF-47A3-8961-8DA8408318FE}"/>
    <cellStyle name="Comma 5 2 7 2 3" xfId="8478" xr:uid="{2CDD8B71-2E5E-431C-90CE-7401118339F1}"/>
    <cellStyle name="Comma 5 2 7 2 3 2" xfId="20766" xr:uid="{F99A899C-9C3A-421C-8418-993C9977422A}"/>
    <cellStyle name="Comma 5 2 7 2 3 2 2" xfId="45342" xr:uid="{51526BC9-03CB-44C4-A4FA-A1CE6F3BD722}"/>
    <cellStyle name="Comma 5 2 7 2 3 3" xfId="33054" xr:uid="{B1BB4AD8-AEF1-46DB-B6AE-4201E82FA5C9}"/>
    <cellStyle name="Comma 5 2 7 2 4" xfId="14622" xr:uid="{8866DFFE-2CE1-4E31-A565-F18A1EBD72A3}"/>
    <cellStyle name="Comma 5 2 7 2 4 2" xfId="39198" xr:uid="{77D7BBBB-8565-4284-878F-C8136907FACC}"/>
    <cellStyle name="Comma 5 2 7 2 5" xfId="26910" xr:uid="{65B74E64-138D-4623-9D71-07C67529254F}"/>
    <cellStyle name="Comma 5 2 7 3" xfId="3870" xr:uid="{930B93C2-A82A-4AFA-9D94-D8CB57B670D6}"/>
    <cellStyle name="Comma 5 2 7 3 2" xfId="10014" xr:uid="{7801B6EA-6604-4E39-9C64-7881A21E8E70}"/>
    <cellStyle name="Comma 5 2 7 3 2 2" xfId="22302" xr:uid="{71A284B8-213B-4EDE-9D5D-F864F8824DAC}"/>
    <cellStyle name="Comma 5 2 7 3 2 2 2" xfId="46878" xr:uid="{1A97251B-C9F3-491E-9645-11D609371619}"/>
    <cellStyle name="Comma 5 2 7 3 2 3" xfId="34590" xr:uid="{315C318B-4504-4642-9A7E-7471BCC6BF98}"/>
    <cellStyle name="Comma 5 2 7 3 3" xfId="16158" xr:uid="{AF84EFF8-2975-4E7D-9442-1CACE664F8B5}"/>
    <cellStyle name="Comma 5 2 7 3 3 2" xfId="40734" xr:uid="{2AB3533A-058A-418D-9295-F743BAB9B009}"/>
    <cellStyle name="Comma 5 2 7 3 4" xfId="28446" xr:uid="{A6D8E463-7A3E-4761-9F31-B5397692157B}"/>
    <cellStyle name="Comma 5 2 7 4" xfId="6942" xr:uid="{CEA2CE4F-F9E1-45BC-AC1C-2F98E47EB041}"/>
    <cellStyle name="Comma 5 2 7 4 2" xfId="19230" xr:uid="{1A7D4142-1DEB-49D7-B4F3-733E0AABB643}"/>
    <cellStyle name="Comma 5 2 7 4 2 2" xfId="43806" xr:uid="{2693D649-768E-431F-BE15-8A313C130370}"/>
    <cellStyle name="Comma 5 2 7 4 3" xfId="31518" xr:uid="{DE73A758-0CA3-4925-B243-2EB4A008F946}"/>
    <cellStyle name="Comma 5 2 7 5" xfId="13086" xr:uid="{DB04C517-F22A-407A-8969-9CADDD0CEC53}"/>
    <cellStyle name="Comma 5 2 7 5 2" xfId="37662" xr:uid="{54506F2B-1A87-435E-A8A0-F09B5C2621FD}"/>
    <cellStyle name="Comma 5 2 7 6" xfId="25374" xr:uid="{2A3D0D0A-D5F3-482C-B457-C7C60217945A}"/>
    <cellStyle name="Comma 5 2 8" xfId="1566" xr:uid="{2BFDF29A-F53D-4183-9CC0-713C5BFC9F28}"/>
    <cellStyle name="Comma 5 2 8 2" xfId="4638" xr:uid="{F26DF567-B83B-4196-AECD-1FA50D38628B}"/>
    <cellStyle name="Comma 5 2 8 2 2" xfId="10782" xr:uid="{83E03379-E5D1-41C8-9E06-3CE64023DAAD}"/>
    <cellStyle name="Comma 5 2 8 2 2 2" xfId="23070" xr:uid="{6E99E795-73B9-43B4-BEDF-8A64C33C961D}"/>
    <cellStyle name="Comma 5 2 8 2 2 2 2" xfId="47646" xr:uid="{3BD35EF5-D470-4727-A6C2-FFCE125C130F}"/>
    <cellStyle name="Comma 5 2 8 2 2 3" xfId="35358" xr:uid="{62839587-F9F0-4D9B-9DB2-58661B86A238}"/>
    <cellStyle name="Comma 5 2 8 2 3" xfId="16926" xr:uid="{6BA5F856-3992-41E1-B08E-83412D4CB26C}"/>
    <cellStyle name="Comma 5 2 8 2 3 2" xfId="41502" xr:uid="{89190CAA-AC5F-46DE-ADE0-B9EBB4F683FE}"/>
    <cellStyle name="Comma 5 2 8 2 4" xfId="29214" xr:uid="{E6D0DFE7-03A1-45F2-A349-4BCB7B9BD067}"/>
    <cellStyle name="Comma 5 2 8 3" xfId="7710" xr:uid="{FE61AA13-8528-4A1F-B413-B7BC43C2CA17}"/>
    <cellStyle name="Comma 5 2 8 3 2" xfId="19998" xr:uid="{9C1CCD17-4623-4B1E-BF71-42D4B87D1AC5}"/>
    <cellStyle name="Comma 5 2 8 3 2 2" xfId="44574" xr:uid="{2C3D9337-0C19-4A1A-BFAF-D1738005568F}"/>
    <cellStyle name="Comma 5 2 8 3 3" xfId="32286" xr:uid="{E00ACBF4-BA91-476F-BA7F-04DC39287AA4}"/>
    <cellStyle name="Comma 5 2 8 4" xfId="13854" xr:uid="{26141E8D-3BA2-43DA-A8A6-ACEBA92F81F8}"/>
    <cellStyle name="Comma 5 2 8 4 2" xfId="38430" xr:uid="{B7ADDA8B-1414-40D8-92B5-770E3F8EB8D8}"/>
    <cellStyle name="Comma 5 2 8 5" xfId="26142" xr:uid="{AA92657A-146A-4448-85DF-66D672250261}"/>
    <cellStyle name="Comma 5 2 9" xfId="3102" xr:uid="{19EFAF1C-A401-4A02-920C-52B8BF8DEE0E}"/>
    <cellStyle name="Comma 5 2 9 2" xfId="9246" xr:uid="{3694E1C5-F396-4157-9A77-C296A7CBD0B7}"/>
    <cellStyle name="Comma 5 2 9 2 2" xfId="21534" xr:uid="{CAFC5502-887A-406C-93E1-70281524EB5F}"/>
    <cellStyle name="Comma 5 2 9 2 2 2" xfId="46110" xr:uid="{F838AB76-7F10-4EBD-86D9-5607598F89BC}"/>
    <cellStyle name="Comma 5 2 9 2 3" xfId="33822" xr:uid="{6FE79BEF-DE46-4BA7-84EE-7F10D3F89F95}"/>
    <cellStyle name="Comma 5 2 9 3" xfId="15390" xr:uid="{911BA1D6-642B-4221-8286-5C9DEF90D569}"/>
    <cellStyle name="Comma 5 2 9 3 2" xfId="39966" xr:uid="{6EAF75E6-EE44-47C1-9715-856727252909}"/>
    <cellStyle name="Comma 5 2 9 4" xfId="27678" xr:uid="{7C9910AF-7248-44DF-ADFD-40473161D63B}"/>
    <cellStyle name="Comma 5 3" xfId="43" xr:uid="{D4A23403-966B-43BE-B3C9-2CD472420335}"/>
    <cellStyle name="Comma 5 3 10" xfId="12331" xr:uid="{76F8D69C-413D-4670-901E-F056FDCCEC9A}"/>
    <cellStyle name="Comma 5 3 10 2" xfId="36907" xr:uid="{EA483EE5-B72F-4511-9159-A19917567760}"/>
    <cellStyle name="Comma 5 3 11" xfId="24619" xr:uid="{3C84539B-86D1-49AE-85A2-9470A7D23A02}"/>
    <cellStyle name="Comma 5 3 2" xfId="91" xr:uid="{49DF0A98-0198-4816-B110-261154F46499}"/>
    <cellStyle name="Comma 5 3 2 10" xfId="24667" xr:uid="{9AB46006-32E3-4BD7-85DF-A4B7A0A4BFEA}"/>
    <cellStyle name="Comma 5 3 2 2" xfId="187" xr:uid="{45A92A60-36A5-497D-A02C-EA2E9C5F3360}"/>
    <cellStyle name="Comma 5 3 2 2 2" xfId="379" xr:uid="{B7A6E3BC-7668-4A77-847F-AAFDE0F9EDAC}"/>
    <cellStyle name="Comma 5 3 2 2 2 2" xfId="763" xr:uid="{3AB968BE-587A-4B25-89B9-3B428C7CFD46}"/>
    <cellStyle name="Comma 5 3 2 2 2 2 2" xfId="1531" xr:uid="{C7DEF2BB-64D1-4084-9D20-0737CFB2D36B}"/>
    <cellStyle name="Comma 5 3 2 2 2 2 2 2" xfId="3067" xr:uid="{24C6B2CF-DD30-4F29-A98A-6CE064C7A015}"/>
    <cellStyle name="Comma 5 3 2 2 2 2 2 2 2" xfId="6139" xr:uid="{7B265FF9-3744-44B5-9EB4-7AE7DF4C0A18}"/>
    <cellStyle name="Comma 5 3 2 2 2 2 2 2 2 2" xfId="12283" xr:uid="{5938E21B-E718-4C79-A2EF-31504A5DC93D}"/>
    <cellStyle name="Comma 5 3 2 2 2 2 2 2 2 2 2" xfId="24571" xr:uid="{A92E110D-511A-4B9F-B4D3-225F3E86C734}"/>
    <cellStyle name="Comma 5 3 2 2 2 2 2 2 2 2 2 2" xfId="49147" xr:uid="{4EE95156-BD5C-46B3-9DB2-6DCA0BD979CD}"/>
    <cellStyle name="Comma 5 3 2 2 2 2 2 2 2 2 3" xfId="36859" xr:uid="{FC8A2A02-D48D-4DFE-98D1-A4F595CE22D7}"/>
    <cellStyle name="Comma 5 3 2 2 2 2 2 2 2 3" xfId="18427" xr:uid="{2BA5B4A6-874C-4EB1-9015-B9E5935813DA}"/>
    <cellStyle name="Comma 5 3 2 2 2 2 2 2 2 3 2" xfId="43003" xr:uid="{0DD5D924-430A-461E-8385-56D34BE006BB}"/>
    <cellStyle name="Comma 5 3 2 2 2 2 2 2 2 4" xfId="30715" xr:uid="{D94E468F-A6BD-442B-B023-7C58497DE701}"/>
    <cellStyle name="Comma 5 3 2 2 2 2 2 2 3" xfId="9211" xr:uid="{D5900A5E-292D-4D18-B8D6-55675C788A62}"/>
    <cellStyle name="Comma 5 3 2 2 2 2 2 2 3 2" xfId="21499" xr:uid="{5FB9A82B-5064-4002-B1F1-1ED588D43B5B}"/>
    <cellStyle name="Comma 5 3 2 2 2 2 2 2 3 2 2" xfId="46075" xr:uid="{F957167D-10B4-4D97-8D5A-130698440D35}"/>
    <cellStyle name="Comma 5 3 2 2 2 2 2 2 3 3" xfId="33787" xr:uid="{9A08BCFA-DED4-4CD0-A6B6-417DB21E19CD}"/>
    <cellStyle name="Comma 5 3 2 2 2 2 2 2 4" xfId="15355" xr:uid="{B571A8C8-92BF-4B70-9C4C-66B4AFEA7CA5}"/>
    <cellStyle name="Comma 5 3 2 2 2 2 2 2 4 2" xfId="39931" xr:uid="{8BCF848E-F599-46FE-8091-6990BCB726C2}"/>
    <cellStyle name="Comma 5 3 2 2 2 2 2 2 5" xfId="27643" xr:uid="{74B3C51D-9674-4F58-A882-B78199D1A235}"/>
    <cellStyle name="Comma 5 3 2 2 2 2 2 3" xfId="4603" xr:uid="{738F1AD3-454B-47FB-9B5B-25C04E850C52}"/>
    <cellStyle name="Comma 5 3 2 2 2 2 2 3 2" xfId="10747" xr:uid="{6088BE30-3987-418C-891E-499B44531003}"/>
    <cellStyle name="Comma 5 3 2 2 2 2 2 3 2 2" xfId="23035" xr:uid="{C6F52754-F9FA-4585-AE03-D08B74CF6729}"/>
    <cellStyle name="Comma 5 3 2 2 2 2 2 3 2 2 2" xfId="47611" xr:uid="{D76670B8-4666-4032-AE41-992BE972F5F2}"/>
    <cellStyle name="Comma 5 3 2 2 2 2 2 3 2 3" xfId="35323" xr:uid="{8BF6273C-B5F7-42D6-80A3-1645A696ADCC}"/>
    <cellStyle name="Comma 5 3 2 2 2 2 2 3 3" xfId="16891" xr:uid="{142E996E-6DA9-4EBA-B2F6-BAC5C0EC7F9E}"/>
    <cellStyle name="Comma 5 3 2 2 2 2 2 3 3 2" xfId="41467" xr:uid="{CEA48453-F05B-438F-97F1-61F5A4E1307F}"/>
    <cellStyle name="Comma 5 3 2 2 2 2 2 3 4" xfId="29179" xr:uid="{BD19F34D-7B05-4BCB-A4A7-C9A3F13FAE78}"/>
    <cellStyle name="Comma 5 3 2 2 2 2 2 4" xfId="7675" xr:uid="{C349C5C0-31FA-4DFB-9CDD-FB98C903F918}"/>
    <cellStyle name="Comma 5 3 2 2 2 2 2 4 2" xfId="19963" xr:uid="{7361B87C-BBAA-4388-9D55-98A4939AEC6F}"/>
    <cellStyle name="Comma 5 3 2 2 2 2 2 4 2 2" xfId="44539" xr:uid="{0131F188-476A-4147-A637-06FF6EEE3B10}"/>
    <cellStyle name="Comma 5 3 2 2 2 2 2 4 3" xfId="32251" xr:uid="{130667F7-3544-4EF1-B8E6-DA7BE2909A1A}"/>
    <cellStyle name="Comma 5 3 2 2 2 2 2 5" xfId="13819" xr:uid="{40FEF111-D79D-441E-B810-C4F929C27D5A}"/>
    <cellStyle name="Comma 5 3 2 2 2 2 2 5 2" xfId="38395" xr:uid="{16E12030-9A11-43B1-8EEA-41D180748AE3}"/>
    <cellStyle name="Comma 5 3 2 2 2 2 2 6" xfId="26107" xr:uid="{545892DD-EC29-46BD-8686-35AE15A49CEB}"/>
    <cellStyle name="Comma 5 3 2 2 2 2 3" xfId="2299" xr:uid="{1DB3904E-AD56-44CF-AF83-0BD36D5E9108}"/>
    <cellStyle name="Comma 5 3 2 2 2 2 3 2" xfId="5371" xr:uid="{F3066156-775C-4097-9106-310A4D70CFDE}"/>
    <cellStyle name="Comma 5 3 2 2 2 2 3 2 2" xfId="11515" xr:uid="{44316213-7137-4FE4-8F57-680C483A69CC}"/>
    <cellStyle name="Comma 5 3 2 2 2 2 3 2 2 2" xfId="23803" xr:uid="{83DA2FC6-5512-4674-ADB4-DD003BCAE48F}"/>
    <cellStyle name="Comma 5 3 2 2 2 2 3 2 2 2 2" xfId="48379" xr:uid="{9FE49C1C-D9C8-4C3F-B28E-8F932A5455A7}"/>
    <cellStyle name="Comma 5 3 2 2 2 2 3 2 2 3" xfId="36091" xr:uid="{9F8A9453-E8F5-485C-B823-D3247B8CFD8A}"/>
    <cellStyle name="Comma 5 3 2 2 2 2 3 2 3" xfId="17659" xr:uid="{0670AF31-2D9B-4E20-9163-9CC7F4BCB997}"/>
    <cellStyle name="Comma 5 3 2 2 2 2 3 2 3 2" xfId="42235" xr:uid="{B9603207-1C7D-451F-8625-C90C350CFA53}"/>
    <cellStyle name="Comma 5 3 2 2 2 2 3 2 4" xfId="29947" xr:uid="{4E0985B7-F5F8-4C6F-9BFB-271B66585CAB}"/>
    <cellStyle name="Comma 5 3 2 2 2 2 3 3" xfId="8443" xr:uid="{25E8BDD4-35A6-4603-9E9B-6ACDAE32A56C}"/>
    <cellStyle name="Comma 5 3 2 2 2 2 3 3 2" xfId="20731" xr:uid="{07674B77-CE01-49B3-BDA8-A45DDCA5929B}"/>
    <cellStyle name="Comma 5 3 2 2 2 2 3 3 2 2" xfId="45307" xr:uid="{43BA884E-7754-447D-A623-2FF7897256F8}"/>
    <cellStyle name="Comma 5 3 2 2 2 2 3 3 3" xfId="33019" xr:uid="{95C2DFCB-8C91-4F2C-9468-B2C7D4279AE9}"/>
    <cellStyle name="Comma 5 3 2 2 2 2 3 4" xfId="14587" xr:uid="{4FFCF117-2C40-44A0-BA3E-76D361FAF6B5}"/>
    <cellStyle name="Comma 5 3 2 2 2 2 3 4 2" xfId="39163" xr:uid="{A776F457-7F3E-43AC-B44C-1A223D03D8D3}"/>
    <cellStyle name="Comma 5 3 2 2 2 2 3 5" xfId="26875" xr:uid="{FB8391AE-C42B-4928-89E0-763EC211EFE1}"/>
    <cellStyle name="Comma 5 3 2 2 2 2 4" xfId="3835" xr:uid="{AA753D71-3625-422B-B6B6-0F2AC14BE179}"/>
    <cellStyle name="Comma 5 3 2 2 2 2 4 2" xfId="9979" xr:uid="{CE47D286-25F3-4D65-AB95-7730A2E75F09}"/>
    <cellStyle name="Comma 5 3 2 2 2 2 4 2 2" xfId="22267" xr:uid="{0F69E1C3-5E33-45EE-B724-C0C5828C671B}"/>
    <cellStyle name="Comma 5 3 2 2 2 2 4 2 2 2" xfId="46843" xr:uid="{6F76ED6E-CC83-408A-A283-052467ED8789}"/>
    <cellStyle name="Comma 5 3 2 2 2 2 4 2 3" xfId="34555" xr:uid="{7B5ED18E-790A-442B-A9A3-40AFEDEFEED7}"/>
    <cellStyle name="Comma 5 3 2 2 2 2 4 3" xfId="16123" xr:uid="{CAA6938C-A149-44BB-91F3-6B7412E4A4AF}"/>
    <cellStyle name="Comma 5 3 2 2 2 2 4 3 2" xfId="40699" xr:uid="{929DD793-C995-4A43-AF8E-D1DEDFB4DBBB}"/>
    <cellStyle name="Comma 5 3 2 2 2 2 4 4" xfId="28411" xr:uid="{6409B453-6B1B-4FFC-9B97-2F1659BD57C7}"/>
    <cellStyle name="Comma 5 3 2 2 2 2 5" xfId="6907" xr:uid="{3376E897-9FC4-42E8-8C2A-D0860E59D795}"/>
    <cellStyle name="Comma 5 3 2 2 2 2 5 2" xfId="19195" xr:uid="{83A25796-10F5-47C3-B7EB-B792CF30187B}"/>
    <cellStyle name="Comma 5 3 2 2 2 2 5 2 2" xfId="43771" xr:uid="{A0DDBCFE-F897-4D5C-88CE-70A828970558}"/>
    <cellStyle name="Comma 5 3 2 2 2 2 5 3" xfId="31483" xr:uid="{C269EEC1-1BE4-48D1-B8F8-EBDC6670D9CA}"/>
    <cellStyle name="Comma 5 3 2 2 2 2 6" xfId="13051" xr:uid="{7879E9D3-BD28-41A8-86AD-42A25ED47EFF}"/>
    <cellStyle name="Comma 5 3 2 2 2 2 6 2" xfId="37627" xr:uid="{9029C3C9-5184-479B-AE98-0D51FD7F7C57}"/>
    <cellStyle name="Comma 5 3 2 2 2 2 7" xfId="25339" xr:uid="{16D964B8-56DE-4C2F-BF0A-B4D8B3D00B0C}"/>
    <cellStyle name="Comma 5 3 2 2 2 3" xfId="1147" xr:uid="{593C2BE5-E32B-4D30-93F4-75A5C4DCE3E6}"/>
    <cellStyle name="Comma 5 3 2 2 2 3 2" xfId="2683" xr:uid="{B34F92E2-1520-4078-AABA-6FA9D62E38AF}"/>
    <cellStyle name="Comma 5 3 2 2 2 3 2 2" xfId="5755" xr:uid="{51C610F1-4270-4AC7-9FB1-D2FCC31F6E01}"/>
    <cellStyle name="Comma 5 3 2 2 2 3 2 2 2" xfId="11899" xr:uid="{B82A9207-9B18-447B-8EC3-E52288940855}"/>
    <cellStyle name="Comma 5 3 2 2 2 3 2 2 2 2" xfId="24187" xr:uid="{B83C7B72-500E-4001-9FB2-BC809E42C1AC}"/>
    <cellStyle name="Comma 5 3 2 2 2 3 2 2 2 2 2" xfId="48763" xr:uid="{46B8E5FC-C8C2-4899-B20D-1D51DED70A2F}"/>
    <cellStyle name="Comma 5 3 2 2 2 3 2 2 2 3" xfId="36475" xr:uid="{15F8CD96-D1B7-4BE3-AE27-86B8C3DE79EE}"/>
    <cellStyle name="Comma 5 3 2 2 2 3 2 2 3" xfId="18043" xr:uid="{FE4ACB2C-EADC-4341-B917-C7E93B431566}"/>
    <cellStyle name="Comma 5 3 2 2 2 3 2 2 3 2" xfId="42619" xr:uid="{B1DE0616-6B8D-4CC6-BF1B-E6E7A2A73125}"/>
    <cellStyle name="Comma 5 3 2 2 2 3 2 2 4" xfId="30331" xr:uid="{A1623935-A090-4FE5-8363-F798C9DD35C8}"/>
    <cellStyle name="Comma 5 3 2 2 2 3 2 3" xfId="8827" xr:uid="{305ADA14-40E7-4557-BFC4-47360C54B323}"/>
    <cellStyle name="Comma 5 3 2 2 2 3 2 3 2" xfId="21115" xr:uid="{928DF371-5211-49AF-B4A4-53D6B2B64A49}"/>
    <cellStyle name="Comma 5 3 2 2 2 3 2 3 2 2" xfId="45691" xr:uid="{470B1633-339A-40B9-9913-59AAFC2D3CCA}"/>
    <cellStyle name="Comma 5 3 2 2 2 3 2 3 3" xfId="33403" xr:uid="{9576B664-2240-4D40-8A92-938D3C2DFBC2}"/>
    <cellStyle name="Comma 5 3 2 2 2 3 2 4" xfId="14971" xr:uid="{075FE6E4-C8E5-4BE8-97E6-6A2C0DEDC56C}"/>
    <cellStyle name="Comma 5 3 2 2 2 3 2 4 2" xfId="39547" xr:uid="{923250F6-4444-4797-A218-25D0B719FBC3}"/>
    <cellStyle name="Comma 5 3 2 2 2 3 2 5" xfId="27259" xr:uid="{4045C117-92DC-4213-8BF7-2F3E3A6671E9}"/>
    <cellStyle name="Comma 5 3 2 2 2 3 3" xfId="4219" xr:uid="{AD8A76B4-AE33-4BE4-B5CE-13F8281784FE}"/>
    <cellStyle name="Comma 5 3 2 2 2 3 3 2" xfId="10363" xr:uid="{DA717661-731C-4E44-A855-86E991F5958C}"/>
    <cellStyle name="Comma 5 3 2 2 2 3 3 2 2" xfId="22651" xr:uid="{1D3C29DD-A971-4137-B06A-A4BA1334037D}"/>
    <cellStyle name="Comma 5 3 2 2 2 3 3 2 2 2" xfId="47227" xr:uid="{EBC004D5-071E-4E99-A3FD-F09A1888254B}"/>
    <cellStyle name="Comma 5 3 2 2 2 3 3 2 3" xfId="34939" xr:uid="{ECB82A18-B513-4FAF-B3D8-94F8475A12A4}"/>
    <cellStyle name="Comma 5 3 2 2 2 3 3 3" xfId="16507" xr:uid="{FC85907B-5C2B-478D-AFDC-E142564FCB0B}"/>
    <cellStyle name="Comma 5 3 2 2 2 3 3 3 2" xfId="41083" xr:uid="{5412F916-0195-479B-877D-7C219119CA98}"/>
    <cellStyle name="Comma 5 3 2 2 2 3 3 4" xfId="28795" xr:uid="{67FA25D5-56C4-4B94-8249-006237D7A663}"/>
    <cellStyle name="Comma 5 3 2 2 2 3 4" xfId="7291" xr:uid="{4BE9CD50-05A6-408A-A336-D07B68567EEF}"/>
    <cellStyle name="Comma 5 3 2 2 2 3 4 2" xfId="19579" xr:uid="{BE434611-C467-440A-85A4-61A79BE9C819}"/>
    <cellStyle name="Comma 5 3 2 2 2 3 4 2 2" xfId="44155" xr:uid="{E813E4E6-B407-4D7D-A4C8-CCEC7502F7FC}"/>
    <cellStyle name="Comma 5 3 2 2 2 3 4 3" xfId="31867" xr:uid="{91A5AC14-5810-445F-A6B6-4B2B38A96509}"/>
    <cellStyle name="Comma 5 3 2 2 2 3 5" xfId="13435" xr:uid="{5DE39978-1B99-4796-9A2D-F539289508B5}"/>
    <cellStyle name="Comma 5 3 2 2 2 3 5 2" xfId="38011" xr:uid="{C446C448-2A0B-4C1D-BA5A-79F888293435}"/>
    <cellStyle name="Comma 5 3 2 2 2 3 6" xfId="25723" xr:uid="{E23BF2B4-12F0-4449-8EEC-A0F8B6C462E2}"/>
    <cellStyle name="Comma 5 3 2 2 2 4" xfId="1915" xr:uid="{9CC40D27-CBC2-4D5F-A4E2-66C9C1FD8902}"/>
    <cellStyle name="Comma 5 3 2 2 2 4 2" xfId="4987" xr:uid="{25986E69-F19B-4CEE-AB4B-45E06855D743}"/>
    <cellStyle name="Comma 5 3 2 2 2 4 2 2" xfId="11131" xr:uid="{592D4C8F-99E9-4F5A-9583-3C6E2BC140B2}"/>
    <cellStyle name="Comma 5 3 2 2 2 4 2 2 2" xfId="23419" xr:uid="{4375EDFA-4A7A-4859-AB39-5CED49524F47}"/>
    <cellStyle name="Comma 5 3 2 2 2 4 2 2 2 2" xfId="47995" xr:uid="{2087C98B-E8D4-499C-AAC7-B24A6C186392}"/>
    <cellStyle name="Comma 5 3 2 2 2 4 2 2 3" xfId="35707" xr:uid="{1B2C373C-49E0-48C2-BB51-E1AFD02379E4}"/>
    <cellStyle name="Comma 5 3 2 2 2 4 2 3" xfId="17275" xr:uid="{0614F2EA-3EFC-41AA-B36F-FCC891BF3A60}"/>
    <cellStyle name="Comma 5 3 2 2 2 4 2 3 2" xfId="41851" xr:uid="{E9C83EEB-08E1-47E2-AF3F-93C56C1B5167}"/>
    <cellStyle name="Comma 5 3 2 2 2 4 2 4" xfId="29563" xr:uid="{05B6EB30-86AF-43EB-B5D0-D59792C04FA0}"/>
    <cellStyle name="Comma 5 3 2 2 2 4 3" xfId="8059" xr:uid="{07F4FA36-934B-486C-866B-BD88E7F93DF8}"/>
    <cellStyle name="Comma 5 3 2 2 2 4 3 2" xfId="20347" xr:uid="{CCD54005-DABD-446A-8AFA-A14881F29911}"/>
    <cellStyle name="Comma 5 3 2 2 2 4 3 2 2" xfId="44923" xr:uid="{6F8A7819-AA4A-407C-969B-5F9C05BC5B34}"/>
    <cellStyle name="Comma 5 3 2 2 2 4 3 3" xfId="32635" xr:uid="{8A15EEC4-5B26-45ED-9C19-8A22C7A222B1}"/>
    <cellStyle name="Comma 5 3 2 2 2 4 4" xfId="14203" xr:uid="{C55F4F3E-7C7A-4AEA-B534-DD752694905C}"/>
    <cellStyle name="Comma 5 3 2 2 2 4 4 2" xfId="38779" xr:uid="{5DAD9731-1C15-436D-B1E0-4284E8ECC745}"/>
    <cellStyle name="Comma 5 3 2 2 2 4 5" xfId="26491" xr:uid="{A5156EF6-2962-4E22-8D17-33755BE1C938}"/>
    <cellStyle name="Comma 5 3 2 2 2 5" xfId="3451" xr:uid="{F67F0AE4-0690-41D8-B3A6-7D1AF552E9EA}"/>
    <cellStyle name="Comma 5 3 2 2 2 5 2" xfId="9595" xr:uid="{0F45F7FB-1273-4801-85A1-2874343BC9A4}"/>
    <cellStyle name="Comma 5 3 2 2 2 5 2 2" xfId="21883" xr:uid="{7AB3208A-FB5E-4E53-8694-F9017F13D44F}"/>
    <cellStyle name="Comma 5 3 2 2 2 5 2 2 2" xfId="46459" xr:uid="{A951A163-814F-4D17-8C44-85A790EF3ED9}"/>
    <cellStyle name="Comma 5 3 2 2 2 5 2 3" xfId="34171" xr:uid="{5F087220-7D2A-4C78-90E2-246E893B70FA}"/>
    <cellStyle name="Comma 5 3 2 2 2 5 3" xfId="15739" xr:uid="{6195AF70-9D13-4D3A-B93F-96A9F23CD771}"/>
    <cellStyle name="Comma 5 3 2 2 2 5 3 2" xfId="40315" xr:uid="{0586A97D-52F0-4B23-9B7E-891FCB3D1CDD}"/>
    <cellStyle name="Comma 5 3 2 2 2 5 4" xfId="28027" xr:uid="{965A3FFF-FAC3-41BE-97F6-6B0CB5647CEA}"/>
    <cellStyle name="Comma 5 3 2 2 2 6" xfId="6523" xr:uid="{88A88A10-591F-48C0-993D-1412E3FA29A2}"/>
    <cellStyle name="Comma 5 3 2 2 2 6 2" xfId="18811" xr:uid="{6A8ECFBC-15CB-4110-B9BD-7BE48D112678}"/>
    <cellStyle name="Comma 5 3 2 2 2 6 2 2" xfId="43387" xr:uid="{699CBC99-1E65-4933-AA03-0F0E9ABF3B3C}"/>
    <cellStyle name="Comma 5 3 2 2 2 6 3" xfId="31099" xr:uid="{4D4C93EE-EDE7-4BEE-A5F2-26B9611891C6}"/>
    <cellStyle name="Comma 5 3 2 2 2 7" xfId="12667" xr:uid="{29C6EE3E-3343-4F9A-B345-83626057A2E5}"/>
    <cellStyle name="Comma 5 3 2 2 2 7 2" xfId="37243" xr:uid="{5F40B6F1-FA5B-409D-881C-A8B99978636D}"/>
    <cellStyle name="Comma 5 3 2 2 2 8" xfId="24955" xr:uid="{411A746B-33E5-4E76-B8B5-31C028F82197}"/>
    <cellStyle name="Comma 5 3 2 2 3" xfId="571" xr:uid="{DB3CC801-2D03-4CD0-A267-4CF389EC7766}"/>
    <cellStyle name="Comma 5 3 2 2 3 2" xfId="1339" xr:uid="{8321E052-1768-41D4-B758-FD3E34A34066}"/>
    <cellStyle name="Comma 5 3 2 2 3 2 2" xfId="2875" xr:uid="{0EAD18CE-514D-4826-98DC-80817C320D3C}"/>
    <cellStyle name="Comma 5 3 2 2 3 2 2 2" xfId="5947" xr:uid="{1026919B-F4D5-4E1B-AF26-C8F325160893}"/>
    <cellStyle name="Comma 5 3 2 2 3 2 2 2 2" xfId="12091" xr:uid="{AB157210-50E3-4DDF-B844-25B779A777C2}"/>
    <cellStyle name="Comma 5 3 2 2 3 2 2 2 2 2" xfId="24379" xr:uid="{848362CB-5E20-41E2-A5C4-D028843AD101}"/>
    <cellStyle name="Comma 5 3 2 2 3 2 2 2 2 2 2" xfId="48955" xr:uid="{71C1EAAC-9CCD-400C-B5E5-E30066673B90}"/>
    <cellStyle name="Comma 5 3 2 2 3 2 2 2 2 3" xfId="36667" xr:uid="{517698F9-90A6-4D3D-AEBF-B9EDF3B61CD1}"/>
    <cellStyle name="Comma 5 3 2 2 3 2 2 2 3" xfId="18235" xr:uid="{296068A4-6B5D-48B5-9542-04D5E5D680E0}"/>
    <cellStyle name="Comma 5 3 2 2 3 2 2 2 3 2" xfId="42811" xr:uid="{6D8A21B6-29BE-48B1-A4D4-1FA64C61A0C9}"/>
    <cellStyle name="Comma 5 3 2 2 3 2 2 2 4" xfId="30523" xr:uid="{7F161EEA-C5F5-4686-BB2A-D2472BA6018A}"/>
    <cellStyle name="Comma 5 3 2 2 3 2 2 3" xfId="9019" xr:uid="{F9C2CF70-8F10-4717-885B-3820862D2C95}"/>
    <cellStyle name="Comma 5 3 2 2 3 2 2 3 2" xfId="21307" xr:uid="{52929931-6CE8-47C8-B04D-48FD5483342B}"/>
    <cellStyle name="Comma 5 3 2 2 3 2 2 3 2 2" xfId="45883" xr:uid="{D90CEFED-1F56-45D7-A76F-1CA4B753D423}"/>
    <cellStyle name="Comma 5 3 2 2 3 2 2 3 3" xfId="33595" xr:uid="{7089B338-6BB2-4EEC-A924-5148675F4AEC}"/>
    <cellStyle name="Comma 5 3 2 2 3 2 2 4" xfId="15163" xr:uid="{59A8DEEB-2159-42A7-98F6-A753E12004C5}"/>
    <cellStyle name="Comma 5 3 2 2 3 2 2 4 2" xfId="39739" xr:uid="{6D50B4B8-7E32-41A8-984B-25233DCC639C}"/>
    <cellStyle name="Comma 5 3 2 2 3 2 2 5" xfId="27451" xr:uid="{782B75E3-7F66-485A-B15C-5DA272340AD0}"/>
    <cellStyle name="Comma 5 3 2 2 3 2 3" xfId="4411" xr:uid="{DEA60465-AAE0-4528-AA4D-A59CF22F6559}"/>
    <cellStyle name="Comma 5 3 2 2 3 2 3 2" xfId="10555" xr:uid="{381E9422-F714-4A56-A4F9-3D17A197A1F3}"/>
    <cellStyle name="Comma 5 3 2 2 3 2 3 2 2" xfId="22843" xr:uid="{8F832BAB-FFD0-4E72-ABDD-0946DF13427A}"/>
    <cellStyle name="Comma 5 3 2 2 3 2 3 2 2 2" xfId="47419" xr:uid="{23209E85-1C2B-4A35-BADA-5A68E9B52C6C}"/>
    <cellStyle name="Comma 5 3 2 2 3 2 3 2 3" xfId="35131" xr:uid="{1AA6E7B6-F2BD-4E23-9082-DCCB088FD241}"/>
    <cellStyle name="Comma 5 3 2 2 3 2 3 3" xfId="16699" xr:uid="{7EE3D5E6-DD1E-4B7F-8ACF-604A29DB0772}"/>
    <cellStyle name="Comma 5 3 2 2 3 2 3 3 2" xfId="41275" xr:uid="{FA201DCE-6C77-47C7-BB75-4FBD0590C920}"/>
    <cellStyle name="Comma 5 3 2 2 3 2 3 4" xfId="28987" xr:uid="{E68F2FB5-986E-4441-A0F6-4D23AECC95BA}"/>
    <cellStyle name="Comma 5 3 2 2 3 2 4" xfId="7483" xr:uid="{A934ADE8-298C-45DB-A2E9-23F3878967B7}"/>
    <cellStyle name="Comma 5 3 2 2 3 2 4 2" xfId="19771" xr:uid="{7DA0BC0A-329E-4E2B-AF3A-A5DA609C757E}"/>
    <cellStyle name="Comma 5 3 2 2 3 2 4 2 2" xfId="44347" xr:uid="{AB0A3EB8-F145-4131-A940-085A2587D323}"/>
    <cellStyle name="Comma 5 3 2 2 3 2 4 3" xfId="32059" xr:uid="{6EB4914D-49FB-4EA8-9A30-8211F25DDFDE}"/>
    <cellStyle name="Comma 5 3 2 2 3 2 5" xfId="13627" xr:uid="{D8B43E5C-11D7-4A39-83CB-D896139D9D9A}"/>
    <cellStyle name="Comma 5 3 2 2 3 2 5 2" xfId="38203" xr:uid="{DF804D6E-1631-4698-BB85-343B3DB57316}"/>
    <cellStyle name="Comma 5 3 2 2 3 2 6" xfId="25915" xr:uid="{05013B90-EDCB-4A63-9585-342726B903C7}"/>
    <cellStyle name="Comma 5 3 2 2 3 3" xfId="2107" xr:uid="{2EBAFA53-FFF4-4301-921E-42FEE9773F98}"/>
    <cellStyle name="Comma 5 3 2 2 3 3 2" xfId="5179" xr:uid="{361680B7-CBAD-4418-8448-707690AE7594}"/>
    <cellStyle name="Comma 5 3 2 2 3 3 2 2" xfId="11323" xr:uid="{936094C0-9F6E-4ADA-933D-9532E051B325}"/>
    <cellStyle name="Comma 5 3 2 2 3 3 2 2 2" xfId="23611" xr:uid="{6303FF6D-15E5-431A-AA73-68CC064F0CFF}"/>
    <cellStyle name="Comma 5 3 2 2 3 3 2 2 2 2" xfId="48187" xr:uid="{497FC2AC-1602-462A-817B-FB0308410D01}"/>
    <cellStyle name="Comma 5 3 2 2 3 3 2 2 3" xfId="35899" xr:uid="{437ADA29-E3AB-48A2-9D39-E78EEEC65884}"/>
    <cellStyle name="Comma 5 3 2 2 3 3 2 3" xfId="17467" xr:uid="{D1AE0B74-6D5B-4BBB-8C1A-6B607E47DF59}"/>
    <cellStyle name="Comma 5 3 2 2 3 3 2 3 2" xfId="42043" xr:uid="{77823F09-2191-4187-B7CE-AC43C820400B}"/>
    <cellStyle name="Comma 5 3 2 2 3 3 2 4" xfId="29755" xr:uid="{7B7B6509-C502-4802-BDB7-AA07426DF87C}"/>
    <cellStyle name="Comma 5 3 2 2 3 3 3" xfId="8251" xr:uid="{255D198C-381D-452E-91CE-5A297633E128}"/>
    <cellStyle name="Comma 5 3 2 2 3 3 3 2" xfId="20539" xr:uid="{AF53D2F4-9407-464F-8A09-A865BD1C51DC}"/>
    <cellStyle name="Comma 5 3 2 2 3 3 3 2 2" xfId="45115" xr:uid="{32E1B8C5-046D-4BA7-A3FA-8F55B6B78CBD}"/>
    <cellStyle name="Comma 5 3 2 2 3 3 3 3" xfId="32827" xr:uid="{793234F9-A393-4B10-A5F0-C15741080855}"/>
    <cellStyle name="Comma 5 3 2 2 3 3 4" xfId="14395" xr:uid="{374955FC-B7A0-4391-89DE-42F31A0353C2}"/>
    <cellStyle name="Comma 5 3 2 2 3 3 4 2" xfId="38971" xr:uid="{7DEBB8BC-F075-43A5-9015-06E07A9BA49F}"/>
    <cellStyle name="Comma 5 3 2 2 3 3 5" xfId="26683" xr:uid="{0FBC6F09-D15F-4BDC-803B-73B04778160B}"/>
    <cellStyle name="Comma 5 3 2 2 3 4" xfId="3643" xr:uid="{500BACFB-E499-4C63-9996-D2BE6DCDAC52}"/>
    <cellStyle name="Comma 5 3 2 2 3 4 2" xfId="9787" xr:uid="{70147772-5852-4C19-AB60-4726C1753680}"/>
    <cellStyle name="Comma 5 3 2 2 3 4 2 2" xfId="22075" xr:uid="{DA6E0548-BC9F-4DC7-9463-8C52C3787548}"/>
    <cellStyle name="Comma 5 3 2 2 3 4 2 2 2" xfId="46651" xr:uid="{9A871BA0-6268-497A-B500-8E5A8B8776B1}"/>
    <cellStyle name="Comma 5 3 2 2 3 4 2 3" xfId="34363" xr:uid="{0E0E7E5F-E7E2-4AB7-989E-9DEBCEDACF43}"/>
    <cellStyle name="Comma 5 3 2 2 3 4 3" xfId="15931" xr:uid="{E2ED5577-ED30-4FEA-A427-F39B7EE598B9}"/>
    <cellStyle name="Comma 5 3 2 2 3 4 3 2" xfId="40507" xr:uid="{EBB4347C-FBD4-4C1B-B29F-0C2BDD2A5D42}"/>
    <cellStyle name="Comma 5 3 2 2 3 4 4" xfId="28219" xr:uid="{E3677A6A-FB8C-4B65-8797-C011D1BE6D5D}"/>
    <cellStyle name="Comma 5 3 2 2 3 5" xfId="6715" xr:uid="{8212A761-E627-4060-A88F-9DC1335AAE4C}"/>
    <cellStyle name="Comma 5 3 2 2 3 5 2" xfId="19003" xr:uid="{E09E08E9-36FC-42EF-8A43-253CE0A00609}"/>
    <cellStyle name="Comma 5 3 2 2 3 5 2 2" xfId="43579" xr:uid="{53B3E315-ABEA-4FCA-BF5E-85330EB610C1}"/>
    <cellStyle name="Comma 5 3 2 2 3 5 3" xfId="31291" xr:uid="{E0111871-2EA0-4B31-9B17-7CBCCF9741CE}"/>
    <cellStyle name="Comma 5 3 2 2 3 6" xfId="12859" xr:uid="{21630A50-69F9-4196-8853-A780150042A4}"/>
    <cellStyle name="Comma 5 3 2 2 3 6 2" xfId="37435" xr:uid="{426FCF9A-1031-4A32-A49D-8A576BEF0CD0}"/>
    <cellStyle name="Comma 5 3 2 2 3 7" xfId="25147" xr:uid="{BFD8B477-8C91-474A-AF79-1A4D48F7BD96}"/>
    <cellStyle name="Comma 5 3 2 2 4" xfId="955" xr:uid="{DC6BF05D-C454-4FD5-89D4-A9FC68892BDD}"/>
    <cellStyle name="Comma 5 3 2 2 4 2" xfId="2491" xr:uid="{D5E25475-61B9-4F3C-8858-245C2B80856E}"/>
    <cellStyle name="Comma 5 3 2 2 4 2 2" xfId="5563" xr:uid="{ABDD9EDD-0103-4E64-BF88-493C6425AA11}"/>
    <cellStyle name="Comma 5 3 2 2 4 2 2 2" xfId="11707" xr:uid="{63B2BE21-0B33-4658-953E-7260AAABD15B}"/>
    <cellStyle name="Comma 5 3 2 2 4 2 2 2 2" xfId="23995" xr:uid="{A6628C4B-23BC-4799-8A92-3C13D43C4A82}"/>
    <cellStyle name="Comma 5 3 2 2 4 2 2 2 2 2" xfId="48571" xr:uid="{BF0CFDCE-5E97-4029-B5F0-F8D31EDB8FAC}"/>
    <cellStyle name="Comma 5 3 2 2 4 2 2 2 3" xfId="36283" xr:uid="{8F563AFC-B537-47CC-9F61-E02486A3C1CB}"/>
    <cellStyle name="Comma 5 3 2 2 4 2 2 3" xfId="17851" xr:uid="{1D004237-5EDC-48F4-9560-955178B16DDA}"/>
    <cellStyle name="Comma 5 3 2 2 4 2 2 3 2" xfId="42427" xr:uid="{F4B8164B-EECA-4F87-8DB0-9DEF86DA5A28}"/>
    <cellStyle name="Comma 5 3 2 2 4 2 2 4" xfId="30139" xr:uid="{168346C5-61CF-4B83-B461-6E932EA428F1}"/>
    <cellStyle name="Comma 5 3 2 2 4 2 3" xfId="8635" xr:uid="{5000EBB3-4E3C-4350-9AD7-982F344CAB97}"/>
    <cellStyle name="Comma 5 3 2 2 4 2 3 2" xfId="20923" xr:uid="{A417BE3D-574F-4B55-BF24-9CB67F93030C}"/>
    <cellStyle name="Comma 5 3 2 2 4 2 3 2 2" xfId="45499" xr:uid="{95E8CB6D-BAAB-4FED-BDBD-86307623E916}"/>
    <cellStyle name="Comma 5 3 2 2 4 2 3 3" xfId="33211" xr:uid="{7EDC7F79-00F6-44AA-9846-1191D11ADC07}"/>
    <cellStyle name="Comma 5 3 2 2 4 2 4" xfId="14779" xr:uid="{A94999F2-9AA5-405E-ABD1-0FA2E643F6C8}"/>
    <cellStyle name="Comma 5 3 2 2 4 2 4 2" xfId="39355" xr:uid="{4C95DE7D-19BE-42F7-A7B5-D460998556EB}"/>
    <cellStyle name="Comma 5 3 2 2 4 2 5" xfId="27067" xr:uid="{F0CFB1D7-8B5E-4C34-83D0-A8C133F31F1A}"/>
    <cellStyle name="Comma 5 3 2 2 4 3" xfId="4027" xr:uid="{27DFE95E-7505-48D0-AB36-F35061C5AD8F}"/>
    <cellStyle name="Comma 5 3 2 2 4 3 2" xfId="10171" xr:uid="{D2F5F44C-C510-4C05-88BD-FF38C5D15E37}"/>
    <cellStyle name="Comma 5 3 2 2 4 3 2 2" xfId="22459" xr:uid="{E2F1CFE9-076A-4908-AA6C-5D3EDAEEE873}"/>
    <cellStyle name="Comma 5 3 2 2 4 3 2 2 2" xfId="47035" xr:uid="{437ECD50-E71E-4A86-BE86-1F167BDD4ADD}"/>
    <cellStyle name="Comma 5 3 2 2 4 3 2 3" xfId="34747" xr:uid="{38A31A0D-4FF1-4B70-9E87-AEACB0808D2F}"/>
    <cellStyle name="Comma 5 3 2 2 4 3 3" xfId="16315" xr:uid="{5F99FC3F-D9D6-4F4C-B65C-C6F4C68835EF}"/>
    <cellStyle name="Comma 5 3 2 2 4 3 3 2" xfId="40891" xr:uid="{F1DC696D-6A94-4725-8C0F-A7D211810A94}"/>
    <cellStyle name="Comma 5 3 2 2 4 3 4" xfId="28603" xr:uid="{14052F76-040C-4618-82D5-168624D1F397}"/>
    <cellStyle name="Comma 5 3 2 2 4 4" xfId="7099" xr:uid="{485D86C9-18C3-4726-BF68-FE23D7E0F32A}"/>
    <cellStyle name="Comma 5 3 2 2 4 4 2" xfId="19387" xr:uid="{418623E9-D2AA-462B-B44C-4475A746D7C4}"/>
    <cellStyle name="Comma 5 3 2 2 4 4 2 2" xfId="43963" xr:uid="{29F62C40-0303-4366-B120-4B4ECC0D6B0E}"/>
    <cellStyle name="Comma 5 3 2 2 4 4 3" xfId="31675" xr:uid="{16872D3A-EAF1-4C39-856A-3032DF8EF199}"/>
    <cellStyle name="Comma 5 3 2 2 4 5" xfId="13243" xr:uid="{34293B2D-4634-49B5-8C67-D60E726528E0}"/>
    <cellStyle name="Comma 5 3 2 2 4 5 2" xfId="37819" xr:uid="{18F11F9E-D912-47DA-923B-99622B40EB20}"/>
    <cellStyle name="Comma 5 3 2 2 4 6" xfId="25531" xr:uid="{E21CB82B-40AE-45D3-8E05-499E98E206B2}"/>
    <cellStyle name="Comma 5 3 2 2 5" xfId="1723" xr:uid="{078AC42E-7A7A-4919-9139-A7D58E99292B}"/>
    <cellStyle name="Comma 5 3 2 2 5 2" xfId="4795" xr:uid="{AFB38151-C1C0-4D96-ADED-9BAC0F95590E}"/>
    <cellStyle name="Comma 5 3 2 2 5 2 2" xfId="10939" xr:uid="{809BB2EF-9BFF-4108-BE39-3FA37521FD40}"/>
    <cellStyle name="Comma 5 3 2 2 5 2 2 2" xfId="23227" xr:uid="{2EA8F36C-F38F-4CFB-B9BB-437E6429AC21}"/>
    <cellStyle name="Comma 5 3 2 2 5 2 2 2 2" xfId="47803" xr:uid="{6D5D7F1E-D6A7-40DA-BE80-5786B4CD359D}"/>
    <cellStyle name="Comma 5 3 2 2 5 2 2 3" xfId="35515" xr:uid="{33A423CD-E000-410C-B386-35A84E543044}"/>
    <cellStyle name="Comma 5 3 2 2 5 2 3" xfId="17083" xr:uid="{89D1E134-E862-4EEE-88B9-4F7C5EFF4739}"/>
    <cellStyle name="Comma 5 3 2 2 5 2 3 2" xfId="41659" xr:uid="{AE010332-7A03-4B66-901E-F03E6D8A0E64}"/>
    <cellStyle name="Comma 5 3 2 2 5 2 4" xfId="29371" xr:uid="{04B81284-FCC8-4463-BE22-03B12411205D}"/>
    <cellStyle name="Comma 5 3 2 2 5 3" xfId="7867" xr:uid="{7EB33746-64E9-4F9C-AE7F-F12270FE76B1}"/>
    <cellStyle name="Comma 5 3 2 2 5 3 2" xfId="20155" xr:uid="{FE1FE6E1-69B4-470A-BD7B-0AB994399582}"/>
    <cellStyle name="Comma 5 3 2 2 5 3 2 2" xfId="44731" xr:uid="{B136D13A-54FE-4BFA-AEB5-7F9AB4AE304B}"/>
    <cellStyle name="Comma 5 3 2 2 5 3 3" xfId="32443" xr:uid="{D12EC73E-C430-4161-9500-D1A591ED7034}"/>
    <cellStyle name="Comma 5 3 2 2 5 4" xfId="14011" xr:uid="{BBE12B5C-7AA5-45F5-BA6F-EDF33A03D669}"/>
    <cellStyle name="Comma 5 3 2 2 5 4 2" xfId="38587" xr:uid="{40916800-62AF-4629-9C44-A9528DB54F8D}"/>
    <cellStyle name="Comma 5 3 2 2 5 5" xfId="26299" xr:uid="{A6CCB3BE-EFB8-4C29-BE1D-82DB4DD909F3}"/>
    <cellStyle name="Comma 5 3 2 2 6" xfId="3259" xr:uid="{9EF39523-13A7-4334-9E51-819A30D29053}"/>
    <cellStyle name="Comma 5 3 2 2 6 2" xfId="9403" xr:uid="{3AC60201-11E5-42E7-AD33-B5E3600DE468}"/>
    <cellStyle name="Comma 5 3 2 2 6 2 2" xfId="21691" xr:uid="{A79786D4-D30F-4EE9-8078-5C3BCBE84CD4}"/>
    <cellStyle name="Comma 5 3 2 2 6 2 2 2" xfId="46267" xr:uid="{D160AD21-0F73-4FC8-9820-97F49CFE8775}"/>
    <cellStyle name="Comma 5 3 2 2 6 2 3" xfId="33979" xr:uid="{FB802982-1210-4B17-BF8F-E9DDAE2540E2}"/>
    <cellStyle name="Comma 5 3 2 2 6 3" xfId="15547" xr:uid="{A1C410DD-0D37-4C49-B85B-8EE3A42FD1A9}"/>
    <cellStyle name="Comma 5 3 2 2 6 3 2" xfId="40123" xr:uid="{25F03154-55E8-4C10-B2BD-B88B205B7044}"/>
    <cellStyle name="Comma 5 3 2 2 6 4" xfId="27835" xr:uid="{99292749-FD67-4370-A96F-FAD86FD598C6}"/>
    <cellStyle name="Comma 5 3 2 2 7" xfId="6331" xr:uid="{68564829-DCAC-490D-B8FF-B5D5DEDBAC60}"/>
    <cellStyle name="Comma 5 3 2 2 7 2" xfId="18619" xr:uid="{A8724D86-86EA-4121-93D4-91C1581E89AB}"/>
    <cellStyle name="Comma 5 3 2 2 7 2 2" xfId="43195" xr:uid="{CDF4FF88-C67B-499D-95CD-9ED0DA4CA185}"/>
    <cellStyle name="Comma 5 3 2 2 7 3" xfId="30907" xr:uid="{A719E44B-7BDD-43BC-BA57-4C87DAF24930}"/>
    <cellStyle name="Comma 5 3 2 2 8" xfId="12475" xr:uid="{D6B9DF39-7197-4252-A9B6-F0E15B303DD7}"/>
    <cellStyle name="Comma 5 3 2 2 8 2" xfId="37051" xr:uid="{C0AEC733-D9C9-422E-9758-151BAD30B2AB}"/>
    <cellStyle name="Comma 5 3 2 2 9" xfId="24763" xr:uid="{C5ACC139-3DB6-431B-B673-4FC01024B3B3}"/>
    <cellStyle name="Comma 5 3 2 3" xfId="283" xr:uid="{AB73CD3C-03DB-47E5-BA10-50C16A6A9AD5}"/>
    <cellStyle name="Comma 5 3 2 3 2" xfId="667" xr:uid="{95167C96-A0DE-4956-8F60-A3BD36FBA00A}"/>
    <cellStyle name="Comma 5 3 2 3 2 2" xfId="1435" xr:uid="{9492A1D4-79AB-45F3-9585-B66A3BA4CA5C}"/>
    <cellStyle name="Comma 5 3 2 3 2 2 2" xfId="2971" xr:uid="{11DA1DC4-BF7D-4B6E-8639-7513AC88B9EE}"/>
    <cellStyle name="Comma 5 3 2 3 2 2 2 2" xfId="6043" xr:uid="{06F221F1-EA34-4362-99FD-838408493D50}"/>
    <cellStyle name="Comma 5 3 2 3 2 2 2 2 2" xfId="12187" xr:uid="{475AFD3E-5968-4247-B63F-63E9FAE26B11}"/>
    <cellStyle name="Comma 5 3 2 3 2 2 2 2 2 2" xfId="24475" xr:uid="{8624ABA8-707D-421B-8F50-9ED637ADEF30}"/>
    <cellStyle name="Comma 5 3 2 3 2 2 2 2 2 2 2" xfId="49051" xr:uid="{65D6DECB-7852-4F7C-B208-FE6053979D75}"/>
    <cellStyle name="Comma 5 3 2 3 2 2 2 2 2 3" xfId="36763" xr:uid="{99AFB1D5-E97B-46BF-8C09-1972530668E9}"/>
    <cellStyle name="Comma 5 3 2 3 2 2 2 2 3" xfId="18331" xr:uid="{F0E3B6DA-1F14-4C64-B01E-F1BB34E36169}"/>
    <cellStyle name="Comma 5 3 2 3 2 2 2 2 3 2" xfId="42907" xr:uid="{2770DE6A-BDED-457B-B31E-892083A75872}"/>
    <cellStyle name="Comma 5 3 2 3 2 2 2 2 4" xfId="30619" xr:uid="{7D75B936-B17F-4B06-98EF-72D954F41A45}"/>
    <cellStyle name="Comma 5 3 2 3 2 2 2 3" xfId="9115" xr:uid="{8FF20249-240F-4A95-8CF6-1FEE746E7DFC}"/>
    <cellStyle name="Comma 5 3 2 3 2 2 2 3 2" xfId="21403" xr:uid="{53742625-D5B4-4F73-B768-844057A8F64B}"/>
    <cellStyle name="Comma 5 3 2 3 2 2 2 3 2 2" xfId="45979" xr:uid="{8EA78546-8190-4ABA-A67D-E6B7CA199FD6}"/>
    <cellStyle name="Comma 5 3 2 3 2 2 2 3 3" xfId="33691" xr:uid="{A52B467E-9950-43D1-A315-2473F99F45F3}"/>
    <cellStyle name="Comma 5 3 2 3 2 2 2 4" xfId="15259" xr:uid="{89D1A3C9-945C-4055-A1EF-9A8A8963B301}"/>
    <cellStyle name="Comma 5 3 2 3 2 2 2 4 2" xfId="39835" xr:uid="{D19E9FDA-9021-49D2-8297-932EFD39C773}"/>
    <cellStyle name="Comma 5 3 2 3 2 2 2 5" xfId="27547" xr:uid="{2B7DCA1E-CBF1-4865-89AE-B32052B3DCE1}"/>
    <cellStyle name="Comma 5 3 2 3 2 2 3" xfId="4507" xr:uid="{E3D432AC-7D7E-44AA-95C6-44ACDA00985B}"/>
    <cellStyle name="Comma 5 3 2 3 2 2 3 2" xfId="10651" xr:uid="{8F6C7265-F6EA-412B-B921-21F8A90A7FDC}"/>
    <cellStyle name="Comma 5 3 2 3 2 2 3 2 2" xfId="22939" xr:uid="{9188F3E0-C60E-4577-9951-26E6DA1E6188}"/>
    <cellStyle name="Comma 5 3 2 3 2 2 3 2 2 2" xfId="47515" xr:uid="{7433AFA2-219F-451C-8809-2CCCF6ECFB39}"/>
    <cellStyle name="Comma 5 3 2 3 2 2 3 2 3" xfId="35227" xr:uid="{D08E379B-6F3C-4671-9355-6DF893A3D885}"/>
    <cellStyle name="Comma 5 3 2 3 2 2 3 3" xfId="16795" xr:uid="{7907A122-ADDB-4140-BC95-29415A19F996}"/>
    <cellStyle name="Comma 5 3 2 3 2 2 3 3 2" xfId="41371" xr:uid="{306DE13A-FBC0-43C6-BBAF-DF1EA84C1440}"/>
    <cellStyle name="Comma 5 3 2 3 2 2 3 4" xfId="29083" xr:uid="{CAFB85BB-A6D4-495B-A030-0E69AE3C93F4}"/>
    <cellStyle name="Comma 5 3 2 3 2 2 4" xfId="7579" xr:uid="{B0558974-B2CC-4F37-829C-E50C332C625A}"/>
    <cellStyle name="Comma 5 3 2 3 2 2 4 2" xfId="19867" xr:uid="{D8738822-DBA6-41E7-A3FC-2694E3C1AC00}"/>
    <cellStyle name="Comma 5 3 2 3 2 2 4 2 2" xfId="44443" xr:uid="{C6F9397F-39E1-4126-82E3-BF9D65143598}"/>
    <cellStyle name="Comma 5 3 2 3 2 2 4 3" xfId="32155" xr:uid="{3934D8AC-3D12-4CF7-9C39-2E255C394D0E}"/>
    <cellStyle name="Comma 5 3 2 3 2 2 5" xfId="13723" xr:uid="{0C91021E-5E95-482B-ACC9-D2C58B9109AD}"/>
    <cellStyle name="Comma 5 3 2 3 2 2 5 2" xfId="38299" xr:uid="{5AED087C-84EC-476F-8388-DC132418FBCF}"/>
    <cellStyle name="Comma 5 3 2 3 2 2 6" xfId="26011" xr:uid="{090962A7-C273-4CA4-B6D2-823B74D20638}"/>
    <cellStyle name="Comma 5 3 2 3 2 3" xfId="2203" xr:uid="{9772CF01-7F83-4B50-A097-8887A01B0B06}"/>
    <cellStyle name="Comma 5 3 2 3 2 3 2" xfId="5275" xr:uid="{7D55B23F-D9CD-4430-B64E-8FCB50932159}"/>
    <cellStyle name="Comma 5 3 2 3 2 3 2 2" xfId="11419" xr:uid="{617807B5-536C-4D5F-B94E-3C2B1C3E38A3}"/>
    <cellStyle name="Comma 5 3 2 3 2 3 2 2 2" xfId="23707" xr:uid="{5A7F6461-BB5B-4F29-97C4-8D1637C1112C}"/>
    <cellStyle name="Comma 5 3 2 3 2 3 2 2 2 2" xfId="48283" xr:uid="{BCD9D67A-8D6D-496B-8010-D6CBB5B58404}"/>
    <cellStyle name="Comma 5 3 2 3 2 3 2 2 3" xfId="35995" xr:uid="{A2B4079B-D5C8-4309-8285-CD2D5EBD195C}"/>
    <cellStyle name="Comma 5 3 2 3 2 3 2 3" xfId="17563" xr:uid="{A9E7E972-0221-409C-9761-3EAED57E5ED8}"/>
    <cellStyle name="Comma 5 3 2 3 2 3 2 3 2" xfId="42139" xr:uid="{ADEDA686-6BF7-4C98-BBA6-9ED22A1E936E}"/>
    <cellStyle name="Comma 5 3 2 3 2 3 2 4" xfId="29851" xr:uid="{C9B09E06-E5D4-4C69-A50F-AE27A637DFC5}"/>
    <cellStyle name="Comma 5 3 2 3 2 3 3" xfId="8347" xr:uid="{4A2F2F7D-9AA6-46FE-8AB7-1C6EB4C46D8B}"/>
    <cellStyle name="Comma 5 3 2 3 2 3 3 2" xfId="20635" xr:uid="{8FB2969A-305C-4177-91AF-450E164332C8}"/>
    <cellStyle name="Comma 5 3 2 3 2 3 3 2 2" xfId="45211" xr:uid="{989C435A-C831-4FA9-A3F8-535CF4CB2427}"/>
    <cellStyle name="Comma 5 3 2 3 2 3 3 3" xfId="32923" xr:uid="{31C09285-EACE-44DB-B4B9-374946183545}"/>
    <cellStyle name="Comma 5 3 2 3 2 3 4" xfId="14491" xr:uid="{3A36D546-A21A-4A6D-B1AC-B46AC68E5E8B}"/>
    <cellStyle name="Comma 5 3 2 3 2 3 4 2" xfId="39067" xr:uid="{F15C47B9-C40B-4AF2-A14D-8F5762CA827A}"/>
    <cellStyle name="Comma 5 3 2 3 2 3 5" xfId="26779" xr:uid="{1F405881-5480-476C-817A-314A13EFF91E}"/>
    <cellStyle name="Comma 5 3 2 3 2 4" xfId="3739" xr:uid="{2294307D-0B26-4C68-A460-BFCF80D65A38}"/>
    <cellStyle name="Comma 5 3 2 3 2 4 2" xfId="9883" xr:uid="{52382234-F5B5-4420-9B0B-16DBD8FD3928}"/>
    <cellStyle name="Comma 5 3 2 3 2 4 2 2" xfId="22171" xr:uid="{991DB6D5-ECA1-4EA9-99DF-99B64C3D0F9B}"/>
    <cellStyle name="Comma 5 3 2 3 2 4 2 2 2" xfId="46747" xr:uid="{232B04E3-06AE-478D-9243-F16B96CA114B}"/>
    <cellStyle name="Comma 5 3 2 3 2 4 2 3" xfId="34459" xr:uid="{EB11BEE3-AC3E-436C-B99D-23F174323FF4}"/>
    <cellStyle name="Comma 5 3 2 3 2 4 3" xfId="16027" xr:uid="{02F4CF15-A9A3-43F5-A631-48163560E0AA}"/>
    <cellStyle name="Comma 5 3 2 3 2 4 3 2" xfId="40603" xr:uid="{FC33F634-14F6-45EA-B45E-1DE9C3B7FE45}"/>
    <cellStyle name="Comma 5 3 2 3 2 4 4" xfId="28315" xr:uid="{801B4CF0-E991-42A0-8DE0-EE0103F01C1A}"/>
    <cellStyle name="Comma 5 3 2 3 2 5" xfId="6811" xr:uid="{F9B5F0FC-419C-485E-8CD2-9156DE25B4FB}"/>
    <cellStyle name="Comma 5 3 2 3 2 5 2" xfId="19099" xr:uid="{412E86A5-E0B8-4229-83E0-02326DB8DD74}"/>
    <cellStyle name="Comma 5 3 2 3 2 5 2 2" xfId="43675" xr:uid="{A656D0D5-6FAD-4734-A595-603E847E4A1F}"/>
    <cellStyle name="Comma 5 3 2 3 2 5 3" xfId="31387" xr:uid="{CFA8D8FE-4D14-4CDA-8BFE-38743427B3D9}"/>
    <cellStyle name="Comma 5 3 2 3 2 6" xfId="12955" xr:uid="{05F94437-7EE5-4EC3-93A8-3CB6E024EFE8}"/>
    <cellStyle name="Comma 5 3 2 3 2 6 2" xfId="37531" xr:uid="{080D617A-2D68-45AB-B796-89848A9760E8}"/>
    <cellStyle name="Comma 5 3 2 3 2 7" xfId="25243" xr:uid="{3D27E64E-1DA4-4853-B2A1-BF37A5E7DAF6}"/>
    <cellStyle name="Comma 5 3 2 3 3" xfId="1051" xr:uid="{38988E79-8B04-42EC-A943-EE58F539B7CF}"/>
    <cellStyle name="Comma 5 3 2 3 3 2" xfId="2587" xr:uid="{B93B4F8A-BC35-49E3-8953-0AFDB95F19D3}"/>
    <cellStyle name="Comma 5 3 2 3 3 2 2" xfId="5659" xr:uid="{E81CA9DD-BC07-45DA-9E5F-195567FACA3E}"/>
    <cellStyle name="Comma 5 3 2 3 3 2 2 2" xfId="11803" xr:uid="{85FF1EEF-E844-4F56-819C-392254ACB6B7}"/>
    <cellStyle name="Comma 5 3 2 3 3 2 2 2 2" xfId="24091" xr:uid="{565F454F-72CD-4912-90DC-6FC447DDE3F8}"/>
    <cellStyle name="Comma 5 3 2 3 3 2 2 2 2 2" xfId="48667" xr:uid="{D836F106-4678-4CA9-A7E2-0DC8BF59CF1C}"/>
    <cellStyle name="Comma 5 3 2 3 3 2 2 2 3" xfId="36379" xr:uid="{4831DF4F-6990-4D77-ADAD-06E4F5E9EA27}"/>
    <cellStyle name="Comma 5 3 2 3 3 2 2 3" xfId="17947" xr:uid="{1F28E75E-98DD-4AC0-8D1B-B36DE906C995}"/>
    <cellStyle name="Comma 5 3 2 3 3 2 2 3 2" xfId="42523" xr:uid="{E1D8E124-2312-4E0C-84A6-C25B348E4FCB}"/>
    <cellStyle name="Comma 5 3 2 3 3 2 2 4" xfId="30235" xr:uid="{49560D3C-6C9B-4BBE-A858-DED11EA12FD1}"/>
    <cellStyle name="Comma 5 3 2 3 3 2 3" xfId="8731" xr:uid="{10929863-B4C4-4B4D-88F5-2A76852374E3}"/>
    <cellStyle name="Comma 5 3 2 3 3 2 3 2" xfId="21019" xr:uid="{158C2C61-75B1-4F7B-A9AE-B42D812E0C7D}"/>
    <cellStyle name="Comma 5 3 2 3 3 2 3 2 2" xfId="45595" xr:uid="{DE6E24A3-4B3F-4023-B252-C2EE8C9BF564}"/>
    <cellStyle name="Comma 5 3 2 3 3 2 3 3" xfId="33307" xr:uid="{C39A9ED2-A103-48DF-954E-83FCB40F0434}"/>
    <cellStyle name="Comma 5 3 2 3 3 2 4" xfId="14875" xr:uid="{78F97C83-0999-44BF-85E9-837530957AB6}"/>
    <cellStyle name="Comma 5 3 2 3 3 2 4 2" xfId="39451" xr:uid="{4FE1E53F-C782-4CC6-BA2F-FCCBE1B49BF7}"/>
    <cellStyle name="Comma 5 3 2 3 3 2 5" xfId="27163" xr:uid="{BE885720-34E6-45A3-8AAF-70571145BC76}"/>
    <cellStyle name="Comma 5 3 2 3 3 3" xfId="4123" xr:uid="{6CE40AA5-D270-4111-8E59-28471141489E}"/>
    <cellStyle name="Comma 5 3 2 3 3 3 2" xfId="10267" xr:uid="{C8115060-AABE-4867-8EF9-9A09E5B40136}"/>
    <cellStyle name="Comma 5 3 2 3 3 3 2 2" xfId="22555" xr:uid="{E6271765-E69E-4327-8862-A4738DD89A3C}"/>
    <cellStyle name="Comma 5 3 2 3 3 3 2 2 2" xfId="47131" xr:uid="{C9B8412D-6FB4-4538-A508-AB916E98D3E7}"/>
    <cellStyle name="Comma 5 3 2 3 3 3 2 3" xfId="34843" xr:uid="{57B86B94-2E3D-4C35-A003-95270E04F3DE}"/>
    <cellStyle name="Comma 5 3 2 3 3 3 3" xfId="16411" xr:uid="{E56EDC6F-2183-4824-8C75-4200C679528D}"/>
    <cellStyle name="Comma 5 3 2 3 3 3 3 2" xfId="40987" xr:uid="{C2B33B3B-6BB4-4DFB-8CE0-78BCB3238D2C}"/>
    <cellStyle name="Comma 5 3 2 3 3 3 4" xfId="28699" xr:uid="{935935F5-F202-4DD8-A744-11DDB492CA5E}"/>
    <cellStyle name="Comma 5 3 2 3 3 4" xfId="7195" xr:uid="{F6C75558-A3A3-467D-B040-1D16AE00D13D}"/>
    <cellStyle name="Comma 5 3 2 3 3 4 2" xfId="19483" xr:uid="{47E9CD53-43F6-4E9D-A4EF-DB366C08A2D8}"/>
    <cellStyle name="Comma 5 3 2 3 3 4 2 2" xfId="44059" xr:uid="{C227E638-9B64-4585-A510-DEA503162E64}"/>
    <cellStyle name="Comma 5 3 2 3 3 4 3" xfId="31771" xr:uid="{7F26E7AC-3832-4C13-A4A2-B391AD33C2A3}"/>
    <cellStyle name="Comma 5 3 2 3 3 5" xfId="13339" xr:uid="{CB187B57-0A29-400F-B3AE-749355239B9D}"/>
    <cellStyle name="Comma 5 3 2 3 3 5 2" xfId="37915" xr:uid="{EB9E205E-3A7A-4F4B-8103-D32014FE82F4}"/>
    <cellStyle name="Comma 5 3 2 3 3 6" xfId="25627" xr:uid="{05D721B7-2870-43A3-ABDF-867C2E5B7DEA}"/>
    <cellStyle name="Comma 5 3 2 3 4" xfId="1819" xr:uid="{011DB10E-94C5-456E-8840-26E51C6F7D63}"/>
    <cellStyle name="Comma 5 3 2 3 4 2" xfId="4891" xr:uid="{3E75A850-344C-4B93-A517-0230CB5B7059}"/>
    <cellStyle name="Comma 5 3 2 3 4 2 2" xfId="11035" xr:uid="{79793AC3-6572-4B00-8A63-648BEE167856}"/>
    <cellStyle name="Comma 5 3 2 3 4 2 2 2" xfId="23323" xr:uid="{55D32FD4-5505-4666-B16B-5F6E0E3FE9A4}"/>
    <cellStyle name="Comma 5 3 2 3 4 2 2 2 2" xfId="47899" xr:uid="{7289ACD6-D1D8-40B4-93B5-03511812F371}"/>
    <cellStyle name="Comma 5 3 2 3 4 2 2 3" xfId="35611" xr:uid="{0264EF13-A533-4BD9-8D59-D1619F26929F}"/>
    <cellStyle name="Comma 5 3 2 3 4 2 3" xfId="17179" xr:uid="{6364125B-252B-4495-97BB-6711E00F258C}"/>
    <cellStyle name="Comma 5 3 2 3 4 2 3 2" xfId="41755" xr:uid="{631F5BAC-D490-4656-BD2C-70DBFDE7526E}"/>
    <cellStyle name="Comma 5 3 2 3 4 2 4" xfId="29467" xr:uid="{2A2EEAB1-790E-436B-B6C7-4CEBD26C59B2}"/>
    <cellStyle name="Comma 5 3 2 3 4 3" xfId="7963" xr:uid="{B270E35B-6614-45CA-AA98-AEFA9D7890A0}"/>
    <cellStyle name="Comma 5 3 2 3 4 3 2" xfId="20251" xr:uid="{776AFC64-28C2-4E14-9BC4-2E1908B32986}"/>
    <cellStyle name="Comma 5 3 2 3 4 3 2 2" xfId="44827" xr:uid="{FB8885F7-72C5-4B82-95D3-4043C761930F}"/>
    <cellStyle name="Comma 5 3 2 3 4 3 3" xfId="32539" xr:uid="{FDF06FCA-3F42-4637-B6F0-B76FC4482270}"/>
    <cellStyle name="Comma 5 3 2 3 4 4" xfId="14107" xr:uid="{D5F6BCF0-C651-4C4F-AE44-4A49C9F40977}"/>
    <cellStyle name="Comma 5 3 2 3 4 4 2" xfId="38683" xr:uid="{C401F6C1-D547-45C8-A435-EE64FB44D037}"/>
    <cellStyle name="Comma 5 3 2 3 4 5" xfId="26395" xr:uid="{8F59D03F-91BE-4186-A7E1-13619CE41511}"/>
    <cellStyle name="Comma 5 3 2 3 5" xfId="3355" xr:uid="{BFC2F84E-BFBA-4EC1-9943-89C409A03153}"/>
    <cellStyle name="Comma 5 3 2 3 5 2" xfId="9499" xr:uid="{2E409496-577C-430A-9E55-A915199DDE52}"/>
    <cellStyle name="Comma 5 3 2 3 5 2 2" xfId="21787" xr:uid="{7292DFF6-72AE-4E9A-AE52-40A323917274}"/>
    <cellStyle name="Comma 5 3 2 3 5 2 2 2" xfId="46363" xr:uid="{7A739ACD-887A-466D-BF48-62F9B10BDBF9}"/>
    <cellStyle name="Comma 5 3 2 3 5 2 3" xfId="34075" xr:uid="{83D17BC9-4E47-4CC3-9A1C-6997CD57796E}"/>
    <cellStyle name="Comma 5 3 2 3 5 3" xfId="15643" xr:uid="{F573FB6F-5507-4118-A190-797EA9320F93}"/>
    <cellStyle name="Comma 5 3 2 3 5 3 2" xfId="40219" xr:uid="{404E2A38-C170-426F-B29D-014D50CD88AF}"/>
    <cellStyle name="Comma 5 3 2 3 5 4" xfId="27931" xr:uid="{0D8EDF17-7230-4972-9E83-724CEA22B774}"/>
    <cellStyle name="Comma 5 3 2 3 6" xfId="6427" xr:uid="{9DCE35FE-9CB2-45A7-9DE9-75D8D30AE636}"/>
    <cellStyle name="Comma 5 3 2 3 6 2" xfId="18715" xr:uid="{751F3B0A-8657-4EBB-A550-7BF33158B1F6}"/>
    <cellStyle name="Comma 5 3 2 3 6 2 2" xfId="43291" xr:uid="{8D15C439-FBE6-46C9-8D57-33D64824F707}"/>
    <cellStyle name="Comma 5 3 2 3 6 3" xfId="31003" xr:uid="{6BB6010E-EE66-4043-AE63-F11389AE33F6}"/>
    <cellStyle name="Comma 5 3 2 3 7" xfId="12571" xr:uid="{90108085-82A5-4828-8E7B-7F107ABA865E}"/>
    <cellStyle name="Comma 5 3 2 3 7 2" xfId="37147" xr:uid="{7E890536-F5B6-456E-B11C-1A8B12A52169}"/>
    <cellStyle name="Comma 5 3 2 3 8" xfId="24859" xr:uid="{CC8BDA1D-036C-41C8-BD7B-98B2F913CCC7}"/>
    <cellStyle name="Comma 5 3 2 4" xfId="475" xr:uid="{751EBF6E-2F83-456A-9B2F-93758879DD03}"/>
    <cellStyle name="Comma 5 3 2 4 2" xfId="1243" xr:uid="{C7127004-5E29-43A4-B4E2-CF9A58E12397}"/>
    <cellStyle name="Comma 5 3 2 4 2 2" xfId="2779" xr:uid="{7AAFA6A8-F608-41F9-B74E-B441FE452E02}"/>
    <cellStyle name="Comma 5 3 2 4 2 2 2" xfId="5851" xr:uid="{9421C39D-58BB-4C79-B65B-28875A6CD238}"/>
    <cellStyle name="Comma 5 3 2 4 2 2 2 2" xfId="11995" xr:uid="{638FE799-1AAA-4552-8889-B0AC296A1A4A}"/>
    <cellStyle name="Comma 5 3 2 4 2 2 2 2 2" xfId="24283" xr:uid="{ECB199FD-D20B-4B24-ACB6-FC6DBC9009D2}"/>
    <cellStyle name="Comma 5 3 2 4 2 2 2 2 2 2" xfId="48859" xr:uid="{ECB202B7-780B-4CE7-AC43-86D4E7206C80}"/>
    <cellStyle name="Comma 5 3 2 4 2 2 2 2 3" xfId="36571" xr:uid="{70F6127F-DBFC-4D3E-820C-2CA93031D154}"/>
    <cellStyle name="Comma 5 3 2 4 2 2 2 3" xfId="18139" xr:uid="{94EDF3A2-E1DE-4228-B2B9-149FB90D7E16}"/>
    <cellStyle name="Comma 5 3 2 4 2 2 2 3 2" xfId="42715" xr:uid="{80DF5A2A-32BF-4CA5-A74D-9B7E35F2FD10}"/>
    <cellStyle name="Comma 5 3 2 4 2 2 2 4" xfId="30427" xr:uid="{23DE9E76-48D5-4581-A0F7-5DC3580AF470}"/>
    <cellStyle name="Comma 5 3 2 4 2 2 3" xfId="8923" xr:uid="{8652C277-17EB-4405-AED9-49670CD71934}"/>
    <cellStyle name="Comma 5 3 2 4 2 2 3 2" xfId="21211" xr:uid="{92BC6F5F-C6E4-4034-A078-641185AA5993}"/>
    <cellStyle name="Comma 5 3 2 4 2 2 3 2 2" xfId="45787" xr:uid="{7850AEA2-075E-46C9-96F5-4EDBC7721B59}"/>
    <cellStyle name="Comma 5 3 2 4 2 2 3 3" xfId="33499" xr:uid="{8CE698C0-0C33-4FF0-B2BA-36026CC69E98}"/>
    <cellStyle name="Comma 5 3 2 4 2 2 4" xfId="15067" xr:uid="{4A76E58B-810C-440F-8CF3-DD8410F24DA0}"/>
    <cellStyle name="Comma 5 3 2 4 2 2 4 2" xfId="39643" xr:uid="{03256A5E-F58F-4AA3-BF5E-D877F05E089B}"/>
    <cellStyle name="Comma 5 3 2 4 2 2 5" xfId="27355" xr:uid="{E73E35B1-0A85-4E5E-B2E6-EDCD60F1A005}"/>
    <cellStyle name="Comma 5 3 2 4 2 3" xfId="4315" xr:uid="{4EC86DD1-DCAE-43E3-A812-A3BBEEC2C320}"/>
    <cellStyle name="Comma 5 3 2 4 2 3 2" xfId="10459" xr:uid="{D4E41D03-85CE-45FB-99B4-2ABB840FEA97}"/>
    <cellStyle name="Comma 5 3 2 4 2 3 2 2" xfId="22747" xr:uid="{8EDE0721-13CE-4304-8DA9-899F52E4389C}"/>
    <cellStyle name="Comma 5 3 2 4 2 3 2 2 2" xfId="47323" xr:uid="{E0728BE3-A4DD-4F49-8246-CB5AFF79DC54}"/>
    <cellStyle name="Comma 5 3 2 4 2 3 2 3" xfId="35035" xr:uid="{3E33D315-7AE1-49C1-BAAA-92EBE0D804B0}"/>
    <cellStyle name="Comma 5 3 2 4 2 3 3" xfId="16603" xr:uid="{C711DAE1-ABDD-4AF9-8FBC-50A0558815AC}"/>
    <cellStyle name="Comma 5 3 2 4 2 3 3 2" xfId="41179" xr:uid="{9A81AADD-0803-4E37-83C1-A5A48972569D}"/>
    <cellStyle name="Comma 5 3 2 4 2 3 4" xfId="28891" xr:uid="{09AD5C3B-85FD-49F0-893C-2B72F90C6487}"/>
    <cellStyle name="Comma 5 3 2 4 2 4" xfId="7387" xr:uid="{4DF60CE9-18EB-4F97-A470-840107CEECE2}"/>
    <cellStyle name="Comma 5 3 2 4 2 4 2" xfId="19675" xr:uid="{78B67AE2-5E7E-4679-ACC2-F015B72EE9C8}"/>
    <cellStyle name="Comma 5 3 2 4 2 4 2 2" xfId="44251" xr:uid="{05F95B27-C5F1-49F5-8474-ED7E5AB4552C}"/>
    <cellStyle name="Comma 5 3 2 4 2 4 3" xfId="31963" xr:uid="{0CF649C5-31E6-4822-B896-9CCA3337A453}"/>
    <cellStyle name="Comma 5 3 2 4 2 5" xfId="13531" xr:uid="{C77E9B9A-D581-48B0-85BD-6C72A6A54B83}"/>
    <cellStyle name="Comma 5 3 2 4 2 5 2" xfId="38107" xr:uid="{D5694736-9091-45C7-B23E-2685DFF49D5F}"/>
    <cellStyle name="Comma 5 3 2 4 2 6" xfId="25819" xr:uid="{5FB8FE0D-465C-4CF8-ABEA-CB2BE118A3A1}"/>
    <cellStyle name="Comma 5 3 2 4 3" xfId="2011" xr:uid="{DBC2DDC0-F7DE-47EE-9C97-3ABBA3D310FB}"/>
    <cellStyle name="Comma 5 3 2 4 3 2" xfId="5083" xr:uid="{0EC4945B-AF0D-4ACA-A07A-21C54452BE18}"/>
    <cellStyle name="Comma 5 3 2 4 3 2 2" xfId="11227" xr:uid="{79DAD4F0-3B79-4584-AF1E-F544B9D0DD37}"/>
    <cellStyle name="Comma 5 3 2 4 3 2 2 2" xfId="23515" xr:uid="{FFB2D695-4E90-410B-9C8A-80FC1CA0217E}"/>
    <cellStyle name="Comma 5 3 2 4 3 2 2 2 2" xfId="48091" xr:uid="{4041F0CA-EC71-4E43-8868-70F64C938114}"/>
    <cellStyle name="Comma 5 3 2 4 3 2 2 3" xfId="35803" xr:uid="{A9B7E279-14C1-418D-80C0-0E338ADF6E11}"/>
    <cellStyle name="Comma 5 3 2 4 3 2 3" xfId="17371" xr:uid="{C138BF56-C3D8-40A6-A946-633DC361E18C}"/>
    <cellStyle name="Comma 5 3 2 4 3 2 3 2" xfId="41947" xr:uid="{4C6B0CA0-F196-4930-AA31-FA1D9672872B}"/>
    <cellStyle name="Comma 5 3 2 4 3 2 4" xfId="29659" xr:uid="{C1B58F7F-D5C7-4C32-A757-9221F6D89E1A}"/>
    <cellStyle name="Comma 5 3 2 4 3 3" xfId="8155" xr:uid="{B901C4A7-690A-4D6D-B0EE-CBA983B449B8}"/>
    <cellStyle name="Comma 5 3 2 4 3 3 2" xfId="20443" xr:uid="{6294AED2-F8DF-4611-8171-7D59EB7D7BC0}"/>
    <cellStyle name="Comma 5 3 2 4 3 3 2 2" xfId="45019" xr:uid="{9B5922AC-416E-40DE-9199-0D3B549582E0}"/>
    <cellStyle name="Comma 5 3 2 4 3 3 3" xfId="32731" xr:uid="{E1161F8C-2D07-4030-BCC9-134AFAF6B288}"/>
    <cellStyle name="Comma 5 3 2 4 3 4" xfId="14299" xr:uid="{2A31DDCF-CB93-41D0-B57D-D17F04A1C048}"/>
    <cellStyle name="Comma 5 3 2 4 3 4 2" xfId="38875" xr:uid="{D77EBBED-94B9-4542-A2D3-8FBE018ECC66}"/>
    <cellStyle name="Comma 5 3 2 4 3 5" xfId="26587" xr:uid="{70F9D9E6-A5CB-42C8-B4A4-815E14702658}"/>
    <cellStyle name="Comma 5 3 2 4 4" xfId="3547" xr:uid="{FA0156EA-09B9-4070-B6CF-8A475FCC1399}"/>
    <cellStyle name="Comma 5 3 2 4 4 2" xfId="9691" xr:uid="{F6223520-A4D3-4FFC-9318-72F15A1A656C}"/>
    <cellStyle name="Comma 5 3 2 4 4 2 2" xfId="21979" xr:uid="{82CBA1EA-B520-45C2-A1D2-9F7C887F432A}"/>
    <cellStyle name="Comma 5 3 2 4 4 2 2 2" xfId="46555" xr:uid="{7ACE4ED6-FFA2-4646-8FA7-E6D0B4F04145}"/>
    <cellStyle name="Comma 5 3 2 4 4 2 3" xfId="34267" xr:uid="{80B5BE4F-18D3-401C-A490-752076D65AF1}"/>
    <cellStyle name="Comma 5 3 2 4 4 3" xfId="15835" xr:uid="{C0334343-77FA-4F8F-8C0A-998759FA1D59}"/>
    <cellStyle name="Comma 5 3 2 4 4 3 2" xfId="40411" xr:uid="{02B00521-38B1-4C05-831F-07E4663B79A9}"/>
    <cellStyle name="Comma 5 3 2 4 4 4" xfId="28123" xr:uid="{8FACF941-ABA2-4798-9C3D-25516DFFFE6D}"/>
    <cellStyle name="Comma 5 3 2 4 5" xfId="6619" xr:uid="{F0207B65-A9D5-4039-A660-440F3885F469}"/>
    <cellStyle name="Comma 5 3 2 4 5 2" xfId="18907" xr:uid="{627FFB39-C78B-48D0-958B-1E4CF4F7FEAA}"/>
    <cellStyle name="Comma 5 3 2 4 5 2 2" xfId="43483" xr:uid="{2B0937E8-68E4-4CD8-98F5-AF467127CAA2}"/>
    <cellStyle name="Comma 5 3 2 4 5 3" xfId="31195" xr:uid="{8393C998-9EE6-482F-B417-DF3D3C4D6BD2}"/>
    <cellStyle name="Comma 5 3 2 4 6" xfId="12763" xr:uid="{CA6ED677-28E9-4B84-9CE1-120E227ED892}"/>
    <cellStyle name="Comma 5 3 2 4 6 2" xfId="37339" xr:uid="{77740060-8379-41D6-8F82-B5302E3A09AC}"/>
    <cellStyle name="Comma 5 3 2 4 7" xfId="25051" xr:uid="{37AC76F2-A207-4639-AD03-98F8F49D4CE4}"/>
    <cellStyle name="Comma 5 3 2 5" xfId="859" xr:uid="{A13BF49D-A06B-400B-B9DB-BE7148DC0771}"/>
    <cellStyle name="Comma 5 3 2 5 2" xfId="2395" xr:uid="{609DAD3F-714C-4A37-938F-535683DB6D2B}"/>
    <cellStyle name="Comma 5 3 2 5 2 2" xfId="5467" xr:uid="{3CD1ABC2-D282-4DA8-848D-107EE6C11692}"/>
    <cellStyle name="Comma 5 3 2 5 2 2 2" xfId="11611" xr:uid="{4B865CCF-2BF0-45A6-B715-EBF9BDD44A05}"/>
    <cellStyle name="Comma 5 3 2 5 2 2 2 2" xfId="23899" xr:uid="{5646E527-23C3-4ADB-8E64-BCF4E9BEAD1C}"/>
    <cellStyle name="Comma 5 3 2 5 2 2 2 2 2" xfId="48475" xr:uid="{0798A593-B4A9-4F14-8033-246C3A01E1B2}"/>
    <cellStyle name="Comma 5 3 2 5 2 2 2 3" xfId="36187" xr:uid="{8AFA5572-2DFB-462B-991D-5F3EEB4C0A65}"/>
    <cellStyle name="Comma 5 3 2 5 2 2 3" xfId="17755" xr:uid="{75FB86A9-B516-43D4-B522-64D73BFDEFEE}"/>
    <cellStyle name="Comma 5 3 2 5 2 2 3 2" xfId="42331" xr:uid="{AAA94D99-A220-4A01-8EA1-83A5B67E93A7}"/>
    <cellStyle name="Comma 5 3 2 5 2 2 4" xfId="30043" xr:uid="{11F07F4A-7E1E-442C-B718-4874E12F2398}"/>
    <cellStyle name="Comma 5 3 2 5 2 3" xfId="8539" xr:uid="{8393D54F-8D74-4922-A449-B2DB491396A2}"/>
    <cellStyle name="Comma 5 3 2 5 2 3 2" xfId="20827" xr:uid="{5BBC01C5-768D-4A81-8782-2E934D439B8F}"/>
    <cellStyle name="Comma 5 3 2 5 2 3 2 2" xfId="45403" xr:uid="{DB75EEE8-6FE6-4D3C-BAF3-8D1C9562895C}"/>
    <cellStyle name="Comma 5 3 2 5 2 3 3" xfId="33115" xr:uid="{679092D7-DB9F-47E9-99F0-9797870FC8A8}"/>
    <cellStyle name="Comma 5 3 2 5 2 4" xfId="14683" xr:uid="{4CAD2CB1-EED3-4134-A901-A6E8FE407070}"/>
    <cellStyle name="Comma 5 3 2 5 2 4 2" xfId="39259" xr:uid="{3BCF3721-AFF4-47C2-AA45-910F4653D5AE}"/>
    <cellStyle name="Comma 5 3 2 5 2 5" xfId="26971" xr:uid="{2E6644A8-9CAB-4F32-B958-01BC2B83B4A1}"/>
    <cellStyle name="Comma 5 3 2 5 3" xfId="3931" xr:uid="{8B6F9A3A-86B3-4905-BF24-8C2A32A6F5BA}"/>
    <cellStyle name="Comma 5 3 2 5 3 2" xfId="10075" xr:uid="{AD74313F-2237-4522-8F91-DAACD7015730}"/>
    <cellStyle name="Comma 5 3 2 5 3 2 2" xfId="22363" xr:uid="{6C1A79AE-D8B3-4020-B981-0AE9C4446E52}"/>
    <cellStyle name="Comma 5 3 2 5 3 2 2 2" xfId="46939" xr:uid="{F7489894-A275-4AA8-864D-44C340944554}"/>
    <cellStyle name="Comma 5 3 2 5 3 2 3" xfId="34651" xr:uid="{0E69B7DF-AE10-4211-9ABB-111C9261E55E}"/>
    <cellStyle name="Comma 5 3 2 5 3 3" xfId="16219" xr:uid="{93E79E28-E030-4609-B057-069E491C8B54}"/>
    <cellStyle name="Comma 5 3 2 5 3 3 2" xfId="40795" xr:uid="{24F3FBAF-59A4-4D8D-BBFA-8B5F24799DF5}"/>
    <cellStyle name="Comma 5 3 2 5 3 4" xfId="28507" xr:uid="{3DBDA77A-BFF0-447B-BAA7-71C952BC4BEA}"/>
    <cellStyle name="Comma 5 3 2 5 4" xfId="7003" xr:uid="{F927ACCB-8C19-420B-ABE7-C4D5C9B3EFFA}"/>
    <cellStyle name="Comma 5 3 2 5 4 2" xfId="19291" xr:uid="{CBC046AE-4186-414E-993F-55EFAA9FBBE5}"/>
    <cellStyle name="Comma 5 3 2 5 4 2 2" xfId="43867" xr:uid="{9C096228-E1EA-4334-AFEF-09E78EFBDCA5}"/>
    <cellStyle name="Comma 5 3 2 5 4 3" xfId="31579" xr:uid="{99BF9E94-EC1D-440F-928B-41EEFB138225}"/>
    <cellStyle name="Comma 5 3 2 5 5" xfId="13147" xr:uid="{9189D97F-B7E3-4BB2-8398-7B9A4F3012A3}"/>
    <cellStyle name="Comma 5 3 2 5 5 2" xfId="37723" xr:uid="{1AB70A96-6B09-40BF-B927-828E625E0772}"/>
    <cellStyle name="Comma 5 3 2 5 6" xfId="25435" xr:uid="{62B9B14C-9EB3-4285-AEA8-DC2FF8E7E01B}"/>
    <cellStyle name="Comma 5 3 2 6" xfId="1627" xr:uid="{C527279A-C949-4631-BEF4-8B40C414C3D6}"/>
    <cellStyle name="Comma 5 3 2 6 2" xfId="4699" xr:uid="{8B55906B-9BCC-4052-A0BB-92CBAA883B51}"/>
    <cellStyle name="Comma 5 3 2 6 2 2" xfId="10843" xr:uid="{4ABFB5A1-3328-4187-B668-F269FD7E0EF3}"/>
    <cellStyle name="Comma 5 3 2 6 2 2 2" xfId="23131" xr:uid="{E83F3F48-9FCC-4336-BB99-E49EA1FFEB5D}"/>
    <cellStyle name="Comma 5 3 2 6 2 2 2 2" xfId="47707" xr:uid="{D6D96D3E-7D00-4CFC-9EBC-1D70FA28CAA2}"/>
    <cellStyle name="Comma 5 3 2 6 2 2 3" xfId="35419" xr:uid="{9F2C509C-1238-44E0-9276-81C54DD6D5A6}"/>
    <cellStyle name="Comma 5 3 2 6 2 3" xfId="16987" xr:uid="{B8BCF848-7E98-4D53-9B88-BBD822191656}"/>
    <cellStyle name="Comma 5 3 2 6 2 3 2" xfId="41563" xr:uid="{CDEA16B5-78F0-477D-85CB-1892BEC6C7FE}"/>
    <cellStyle name="Comma 5 3 2 6 2 4" xfId="29275" xr:uid="{E100A6B1-CFDF-419D-AD57-E486C9385683}"/>
    <cellStyle name="Comma 5 3 2 6 3" xfId="7771" xr:uid="{67C47426-A350-48AB-A88A-EEC61EADE7EB}"/>
    <cellStyle name="Comma 5 3 2 6 3 2" xfId="20059" xr:uid="{763A81C0-A0B6-4B35-AA7F-6C4F9FBB7614}"/>
    <cellStyle name="Comma 5 3 2 6 3 2 2" xfId="44635" xr:uid="{E45C950F-9EE4-48B2-A3C5-29A4A8286404}"/>
    <cellStyle name="Comma 5 3 2 6 3 3" xfId="32347" xr:uid="{C54987F0-E034-4AD3-B312-675341BA7FD0}"/>
    <cellStyle name="Comma 5 3 2 6 4" xfId="13915" xr:uid="{48584E50-BC6B-43A1-9FF1-388796DB4603}"/>
    <cellStyle name="Comma 5 3 2 6 4 2" xfId="38491" xr:uid="{FF70E886-AACC-475C-AC8D-753C2F2CBB70}"/>
    <cellStyle name="Comma 5 3 2 6 5" xfId="26203" xr:uid="{578E7B56-8569-4411-868F-8BCD4FC9FC4A}"/>
    <cellStyle name="Comma 5 3 2 7" xfId="3163" xr:uid="{058C58AD-D543-4BC8-B128-4CE96125033F}"/>
    <cellStyle name="Comma 5 3 2 7 2" xfId="9307" xr:uid="{77D3134B-2943-4E25-B04F-1ABAC3EFC053}"/>
    <cellStyle name="Comma 5 3 2 7 2 2" xfId="21595" xr:uid="{A500DE14-D940-492D-AB64-D227D3C39E39}"/>
    <cellStyle name="Comma 5 3 2 7 2 2 2" xfId="46171" xr:uid="{904CD97C-E86D-4D31-AF84-8917ACB7126E}"/>
    <cellStyle name="Comma 5 3 2 7 2 3" xfId="33883" xr:uid="{BAAB82BF-4711-4B75-AA95-646466DE1FC4}"/>
    <cellStyle name="Comma 5 3 2 7 3" xfId="15451" xr:uid="{068830F4-7B16-46F7-95F8-B1AC8E86E01E}"/>
    <cellStyle name="Comma 5 3 2 7 3 2" xfId="40027" xr:uid="{71A8FBB5-0BF8-4CE6-BDDF-A41C74085CD2}"/>
    <cellStyle name="Comma 5 3 2 7 4" xfId="27739" xr:uid="{1C8C93CC-54D9-47ED-AA3D-F28B6244AB87}"/>
    <cellStyle name="Comma 5 3 2 8" xfId="6235" xr:uid="{5FE5A239-C48C-4FC6-A76A-A6379630518A}"/>
    <cellStyle name="Comma 5 3 2 8 2" xfId="18523" xr:uid="{4AFE5332-516B-4E4E-8909-3257343BFCA6}"/>
    <cellStyle name="Comma 5 3 2 8 2 2" xfId="43099" xr:uid="{99A9A599-C165-4CC6-B82F-BD9E27918553}"/>
    <cellStyle name="Comma 5 3 2 8 3" xfId="30811" xr:uid="{B1340550-A679-4400-832E-B465862BD883}"/>
    <cellStyle name="Comma 5 3 2 9" xfId="12379" xr:uid="{F461BBAF-FDED-40D4-BBBE-B27FF79D6BF5}"/>
    <cellStyle name="Comma 5 3 2 9 2" xfId="36955" xr:uid="{6D1A309C-D72C-4748-A37B-71EF28A8251F}"/>
    <cellStyle name="Comma 5 3 3" xfId="139" xr:uid="{87E75BD4-A707-45D1-92E3-75B9E594CC45}"/>
    <cellStyle name="Comma 5 3 3 2" xfId="331" xr:uid="{F1E71338-E6B3-423E-8C9E-8171B5B0DF5C}"/>
    <cellStyle name="Comma 5 3 3 2 2" xfId="715" xr:uid="{046BB6D3-6013-4039-A42F-E180E1823FA1}"/>
    <cellStyle name="Comma 5 3 3 2 2 2" xfId="1483" xr:uid="{EC249B72-857D-4817-AB94-C5BD2F41227F}"/>
    <cellStyle name="Comma 5 3 3 2 2 2 2" xfId="3019" xr:uid="{582CB6A6-8B41-462B-8E8E-943B05CC35B8}"/>
    <cellStyle name="Comma 5 3 3 2 2 2 2 2" xfId="6091" xr:uid="{8EC2B939-AEC5-4210-924C-FD2E32E83C69}"/>
    <cellStyle name="Comma 5 3 3 2 2 2 2 2 2" xfId="12235" xr:uid="{E58FD967-7EE5-4AC4-997B-BCA2C6D3DD25}"/>
    <cellStyle name="Comma 5 3 3 2 2 2 2 2 2 2" xfId="24523" xr:uid="{85DE7D3C-C186-4EF2-A08C-0D5BBB64D1D4}"/>
    <cellStyle name="Comma 5 3 3 2 2 2 2 2 2 2 2" xfId="49099" xr:uid="{5F01F916-BB4C-43FE-AFA3-C8D5A0B2D042}"/>
    <cellStyle name="Comma 5 3 3 2 2 2 2 2 2 3" xfId="36811" xr:uid="{5558AABA-68C7-45C6-869F-0112B6EC9103}"/>
    <cellStyle name="Comma 5 3 3 2 2 2 2 2 3" xfId="18379" xr:uid="{F9DEE549-7961-452D-AD9E-08A2C331AB8F}"/>
    <cellStyle name="Comma 5 3 3 2 2 2 2 2 3 2" xfId="42955" xr:uid="{83C639B2-4D2E-4CEF-8742-AD05DD7DF3FC}"/>
    <cellStyle name="Comma 5 3 3 2 2 2 2 2 4" xfId="30667" xr:uid="{DE2666F9-9BBA-4379-9AFF-9BC3F70474D9}"/>
    <cellStyle name="Comma 5 3 3 2 2 2 2 3" xfId="9163" xr:uid="{5C465D20-2DCC-49C7-A81B-0E663D743705}"/>
    <cellStyle name="Comma 5 3 3 2 2 2 2 3 2" xfId="21451" xr:uid="{28A003FD-F6D2-4FC8-B16A-DFEC19541B2E}"/>
    <cellStyle name="Comma 5 3 3 2 2 2 2 3 2 2" xfId="46027" xr:uid="{B454C36A-084E-4289-9F9D-88AED33F5B01}"/>
    <cellStyle name="Comma 5 3 3 2 2 2 2 3 3" xfId="33739" xr:uid="{945C93A2-5F1E-48F7-950B-3627FCC89FFC}"/>
    <cellStyle name="Comma 5 3 3 2 2 2 2 4" xfId="15307" xr:uid="{98595DF1-84C7-46C6-95EC-1BB9CF6B4870}"/>
    <cellStyle name="Comma 5 3 3 2 2 2 2 4 2" xfId="39883" xr:uid="{69620E41-6D34-4A28-BEF0-07AA5EFF1EBB}"/>
    <cellStyle name="Comma 5 3 3 2 2 2 2 5" xfId="27595" xr:uid="{7835E6F5-2B45-4FD2-8F2A-D97D629311C5}"/>
    <cellStyle name="Comma 5 3 3 2 2 2 3" xfId="4555" xr:uid="{E2C02E18-3DCA-445A-8C9C-A88F4B22CB08}"/>
    <cellStyle name="Comma 5 3 3 2 2 2 3 2" xfId="10699" xr:uid="{EAA96272-8A77-493B-980C-FEBD9D29558E}"/>
    <cellStyle name="Comma 5 3 3 2 2 2 3 2 2" xfId="22987" xr:uid="{A95FD778-A6C0-45C4-8D34-410BB8E3D31F}"/>
    <cellStyle name="Comma 5 3 3 2 2 2 3 2 2 2" xfId="47563" xr:uid="{397851FC-9D82-4D3D-AB89-A0FB8B01B299}"/>
    <cellStyle name="Comma 5 3 3 2 2 2 3 2 3" xfId="35275" xr:uid="{5D11A4B7-26C3-423C-8195-B4B41458E75A}"/>
    <cellStyle name="Comma 5 3 3 2 2 2 3 3" xfId="16843" xr:uid="{F8062EA9-EA96-47E8-80A2-925D57FB092C}"/>
    <cellStyle name="Comma 5 3 3 2 2 2 3 3 2" xfId="41419" xr:uid="{AD77D0B2-308C-497A-B6BD-70F80A676884}"/>
    <cellStyle name="Comma 5 3 3 2 2 2 3 4" xfId="29131" xr:uid="{FDA20690-EB73-4E5E-9BD6-9CB91C7FE5C4}"/>
    <cellStyle name="Comma 5 3 3 2 2 2 4" xfId="7627" xr:uid="{528811C1-A1C9-47F7-90CA-33597C43EBD6}"/>
    <cellStyle name="Comma 5 3 3 2 2 2 4 2" xfId="19915" xr:uid="{B67D59AE-AC38-4AFD-A36F-030D091CC27B}"/>
    <cellStyle name="Comma 5 3 3 2 2 2 4 2 2" xfId="44491" xr:uid="{05D53C58-D045-404A-A79F-C98F073D8317}"/>
    <cellStyle name="Comma 5 3 3 2 2 2 4 3" xfId="32203" xr:uid="{F2658646-E089-426B-9030-D08802B8DAEF}"/>
    <cellStyle name="Comma 5 3 3 2 2 2 5" xfId="13771" xr:uid="{CED9BF77-C847-4B01-A227-58AABF022C78}"/>
    <cellStyle name="Comma 5 3 3 2 2 2 5 2" xfId="38347" xr:uid="{A82F57E2-D7F9-492F-B600-B0142DDFEB99}"/>
    <cellStyle name="Comma 5 3 3 2 2 2 6" xfId="26059" xr:uid="{F9BBB103-9BA1-4396-B26C-22105CB020D8}"/>
    <cellStyle name="Comma 5 3 3 2 2 3" xfId="2251" xr:uid="{E546467D-66BE-4EF3-95CD-FC579CFFBFBC}"/>
    <cellStyle name="Comma 5 3 3 2 2 3 2" xfId="5323" xr:uid="{49197C05-7EFB-4825-B030-5160E7F37E01}"/>
    <cellStyle name="Comma 5 3 3 2 2 3 2 2" xfId="11467" xr:uid="{1A611A6C-6276-4530-92B4-B8A354A6BE58}"/>
    <cellStyle name="Comma 5 3 3 2 2 3 2 2 2" xfId="23755" xr:uid="{79228B93-C41C-4FCF-96A2-2D944F10E359}"/>
    <cellStyle name="Comma 5 3 3 2 2 3 2 2 2 2" xfId="48331" xr:uid="{55C4F2F4-8003-4D24-A937-5C5137CFFE6B}"/>
    <cellStyle name="Comma 5 3 3 2 2 3 2 2 3" xfId="36043" xr:uid="{DCE06CB0-F089-43F4-B6E8-380583E5C8B5}"/>
    <cellStyle name="Comma 5 3 3 2 2 3 2 3" xfId="17611" xr:uid="{13B9E9AF-647F-4FC4-B6E4-98B9978ACC7D}"/>
    <cellStyle name="Comma 5 3 3 2 2 3 2 3 2" xfId="42187" xr:uid="{9966EA11-2619-4BC0-A542-C0AC7C03B12E}"/>
    <cellStyle name="Comma 5 3 3 2 2 3 2 4" xfId="29899" xr:uid="{3D2B1A33-7CBF-40C5-A373-F2FECD8E5E01}"/>
    <cellStyle name="Comma 5 3 3 2 2 3 3" xfId="8395" xr:uid="{ECF5D41E-CF73-4627-9827-F5DAEB7A619F}"/>
    <cellStyle name="Comma 5 3 3 2 2 3 3 2" xfId="20683" xr:uid="{745CA1B5-F64C-4470-9E66-67478DA15402}"/>
    <cellStyle name="Comma 5 3 3 2 2 3 3 2 2" xfId="45259" xr:uid="{68B316D3-2FF3-4727-BF63-DC7F1CA32A28}"/>
    <cellStyle name="Comma 5 3 3 2 2 3 3 3" xfId="32971" xr:uid="{B68FD6FD-FADA-474F-9D88-5D8CA18EF333}"/>
    <cellStyle name="Comma 5 3 3 2 2 3 4" xfId="14539" xr:uid="{EAC58396-0C47-4154-AE34-DF47B483E285}"/>
    <cellStyle name="Comma 5 3 3 2 2 3 4 2" xfId="39115" xr:uid="{0F2A5AAB-7A2D-4C63-83FC-8DE45539C7F3}"/>
    <cellStyle name="Comma 5 3 3 2 2 3 5" xfId="26827" xr:uid="{145CB028-1C3A-41B3-BB9A-6BD8AB6AB3B2}"/>
    <cellStyle name="Comma 5 3 3 2 2 4" xfId="3787" xr:uid="{5C03CA3C-F6EB-41E0-8264-D66AC5661D29}"/>
    <cellStyle name="Comma 5 3 3 2 2 4 2" xfId="9931" xr:uid="{3A3CEBEB-20EF-4DAF-91CD-8894E1D06E02}"/>
    <cellStyle name="Comma 5 3 3 2 2 4 2 2" xfId="22219" xr:uid="{2FD8B86C-1E99-4A74-A16E-EDAEB2A3A880}"/>
    <cellStyle name="Comma 5 3 3 2 2 4 2 2 2" xfId="46795" xr:uid="{AAA6BB66-DD23-4AAC-8376-2456D735DC21}"/>
    <cellStyle name="Comma 5 3 3 2 2 4 2 3" xfId="34507" xr:uid="{3F9C59B0-65A0-4666-B99F-5D93217B2436}"/>
    <cellStyle name="Comma 5 3 3 2 2 4 3" xfId="16075" xr:uid="{A89A1DD2-2AD6-4DDA-9BEC-97EC27C1F40A}"/>
    <cellStyle name="Comma 5 3 3 2 2 4 3 2" xfId="40651" xr:uid="{21704665-D677-4A63-9BBF-75C247CC11C9}"/>
    <cellStyle name="Comma 5 3 3 2 2 4 4" xfId="28363" xr:uid="{8A440329-828A-4F25-B27E-C5BD56E261F2}"/>
    <cellStyle name="Comma 5 3 3 2 2 5" xfId="6859" xr:uid="{B8AB7FA8-FB82-4D1A-80D9-77A2D2DDCA27}"/>
    <cellStyle name="Comma 5 3 3 2 2 5 2" xfId="19147" xr:uid="{21B5AE21-0B17-47A7-8D1D-7B43B555421E}"/>
    <cellStyle name="Comma 5 3 3 2 2 5 2 2" xfId="43723" xr:uid="{25F40D39-F649-4820-A898-9AA6361877FB}"/>
    <cellStyle name="Comma 5 3 3 2 2 5 3" xfId="31435" xr:uid="{3C4384AE-7FE4-46DE-BFB1-CEEBA56C971C}"/>
    <cellStyle name="Comma 5 3 3 2 2 6" xfId="13003" xr:uid="{48EE3596-BA52-4C41-B2B3-53297B8B92F7}"/>
    <cellStyle name="Comma 5 3 3 2 2 6 2" xfId="37579" xr:uid="{BB31FBEC-FBFF-4138-8595-6ECFE3EB0068}"/>
    <cellStyle name="Comma 5 3 3 2 2 7" xfId="25291" xr:uid="{7482E887-6C2E-4B63-9C53-B0EDE0A7C1CA}"/>
    <cellStyle name="Comma 5 3 3 2 3" xfId="1099" xr:uid="{CDD356AB-8E81-495D-BDF2-631B97077176}"/>
    <cellStyle name="Comma 5 3 3 2 3 2" xfId="2635" xr:uid="{9F7ACA66-F4AC-4780-A4F6-6FAFB3EADBC1}"/>
    <cellStyle name="Comma 5 3 3 2 3 2 2" xfId="5707" xr:uid="{00A8B01A-AF4C-4CA6-8C30-7669E6142D7B}"/>
    <cellStyle name="Comma 5 3 3 2 3 2 2 2" xfId="11851" xr:uid="{D310FFCD-45A4-4B87-87D2-912CE60B5E2E}"/>
    <cellStyle name="Comma 5 3 3 2 3 2 2 2 2" xfId="24139" xr:uid="{556C35C7-3772-4BB3-A06E-A31D5A82AABD}"/>
    <cellStyle name="Comma 5 3 3 2 3 2 2 2 2 2" xfId="48715" xr:uid="{C6BE30F4-BC2A-4BD2-87DA-9209285E352D}"/>
    <cellStyle name="Comma 5 3 3 2 3 2 2 2 3" xfId="36427" xr:uid="{E1592348-65E4-416B-AD14-D236BF88663F}"/>
    <cellStyle name="Comma 5 3 3 2 3 2 2 3" xfId="17995" xr:uid="{61D4CC70-902B-44EF-AB7E-D332DB27B8E9}"/>
    <cellStyle name="Comma 5 3 3 2 3 2 2 3 2" xfId="42571" xr:uid="{9A6D1963-297C-4F92-B12B-0DF1E9C4560F}"/>
    <cellStyle name="Comma 5 3 3 2 3 2 2 4" xfId="30283" xr:uid="{278B429B-A3CB-455B-AE5D-297F57D070EE}"/>
    <cellStyle name="Comma 5 3 3 2 3 2 3" xfId="8779" xr:uid="{AF1B0CB1-BB52-4968-8F4B-315A841B01E4}"/>
    <cellStyle name="Comma 5 3 3 2 3 2 3 2" xfId="21067" xr:uid="{4E95DE5F-B556-4F6C-83CB-721C60D788DE}"/>
    <cellStyle name="Comma 5 3 3 2 3 2 3 2 2" xfId="45643" xr:uid="{C4A5D40A-6F21-42AC-A153-C2FEE5E56F7E}"/>
    <cellStyle name="Comma 5 3 3 2 3 2 3 3" xfId="33355" xr:uid="{952AF45B-9D02-4C69-9ABD-10CD50AB53BA}"/>
    <cellStyle name="Comma 5 3 3 2 3 2 4" xfId="14923" xr:uid="{186143E8-45B4-4433-B9B8-2D9BD0976C86}"/>
    <cellStyle name="Comma 5 3 3 2 3 2 4 2" xfId="39499" xr:uid="{C2FEC7A7-4DC2-4A11-9E12-550908717584}"/>
    <cellStyle name="Comma 5 3 3 2 3 2 5" xfId="27211" xr:uid="{592899FF-C192-4F8D-ABE8-F11CA688DDDC}"/>
    <cellStyle name="Comma 5 3 3 2 3 3" xfId="4171" xr:uid="{EE1C52EF-8852-4105-BAE9-B49EE2B5FC69}"/>
    <cellStyle name="Comma 5 3 3 2 3 3 2" xfId="10315" xr:uid="{FE3DAA2F-9BCC-4A23-A46E-E4ED32FB6259}"/>
    <cellStyle name="Comma 5 3 3 2 3 3 2 2" xfId="22603" xr:uid="{ED7DC5A6-A756-4569-BD5E-06973E6BEC03}"/>
    <cellStyle name="Comma 5 3 3 2 3 3 2 2 2" xfId="47179" xr:uid="{E0B1440D-EF05-4CFD-9B45-A0EFA50DAA8A}"/>
    <cellStyle name="Comma 5 3 3 2 3 3 2 3" xfId="34891" xr:uid="{61A95894-31DA-4FF7-8642-18E9622AF6FB}"/>
    <cellStyle name="Comma 5 3 3 2 3 3 3" xfId="16459" xr:uid="{64C70049-CBD0-4735-8711-BB7440D09B32}"/>
    <cellStyle name="Comma 5 3 3 2 3 3 3 2" xfId="41035" xr:uid="{12593DFA-A5E6-4ADC-A2C3-CEDB29C25C13}"/>
    <cellStyle name="Comma 5 3 3 2 3 3 4" xfId="28747" xr:uid="{E30BEBA8-9ABF-4C61-8889-E2796859CD01}"/>
    <cellStyle name="Comma 5 3 3 2 3 4" xfId="7243" xr:uid="{E74EB33F-1CDB-4610-93D7-409051539B21}"/>
    <cellStyle name="Comma 5 3 3 2 3 4 2" xfId="19531" xr:uid="{1810EEA2-D9E2-431F-A95F-690A164DD394}"/>
    <cellStyle name="Comma 5 3 3 2 3 4 2 2" xfId="44107" xr:uid="{3358B72A-E2AD-409D-B335-DF31277A9C71}"/>
    <cellStyle name="Comma 5 3 3 2 3 4 3" xfId="31819" xr:uid="{C2F1D3EF-5B5F-4E8E-99FC-E258EA27FC1D}"/>
    <cellStyle name="Comma 5 3 3 2 3 5" xfId="13387" xr:uid="{F43BCCB1-4966-4610-8939-5A5BF364254E}"/>
    <cellStyle name="Comma 5 3 3 2 3 5 2" xfId="37963" xr:uid="{DE603C99-5931-475D-BF27-E7723F0E73EA}"/>
    <cellStyle name="Comma 5 3 3 2 3 6" xfId="25675" xr:uid="{325B1424-3301-4A6D-85D9-E180F32D775D}"/>
    <cellStyle name="Comma 5 3 3 2 4" xfId="1867" xr:uid="{C160E309-153A-41A8-B057-8BD7E9D35706}"/>
    <cellStyle name="Comma 5 3 3 2 4 2" xfId="4939" xr:uid="{6A5899C5-08F0-4DF2-AE79-72FB1B0659B9}"/>
    <cellStyle name="Comma 5 3 3 2 4 2 2" xfId="11083" xr:uid="{CE1BE730-EE80-4D63-9674-BC445FFCDCE7}"/>
    <cellStyle name="Comma 5 3 3 2 4 2 2 2" xfId="23371" xr:uid="{3F368DDC-D93B-4888-AEE9-282D23B7A713}"/>
    <cellStyle name="Comma 5 3 3 2 4 2 2 2 2" xfId="47947" xr:uid="{C0DEBBBE-58F1-42BC-81AB-BFED9157D293}"/>
    <cellStyle name="Comma 5 3 3 2 4 2 2 3" xfId="35659" xr:uid="{656A4DFE-DBB8-4CDA-AF92-62D571DEFC67}"/>
    <cellStyle name="Comma 5 3 3 2 4 2 3" xfId="17227" xr:uid="{1C6542AA-2E88-496D-9032-073AF3777836}"/>
    <cellStyle name="Comma 5 3 3 2 4 2 3 2" xfId="41803" xr:uid="{2ABFB2C5-8E09-499E-8E4C-2564A5009620}"/>
    <cellStyle name="Comma 5 3 3 2 4 2 4" xfId="29515" xr:uid="{DF9B9CB3-9236-4383-A5BB-BA2AF7ADFF7E}"/>
    <cellStyle name="Comma 5 3 3 2 4 3" xfId="8011" xr:uid="{F53BEF65-18D1-466A-95B1-16479BD5F55F}"/>
    <cellStyle name="Comma 5 3 3 2 4 3 2" xfId="20299" xr:uid="{B303969B-53D1-4F03-8E8D-0ACC7082311A}"/>
    <cellStyle name="Comma 5 3 3 2 4 3 2 2" xfId="44875" xr:uid="{E2BBE69F-7A77-4532-ACD8-B96709955212}"/>
    <cellStyle name="Comma 5 3 3 2 4 3 3" xfId="32587" xr:uid="{EFF7A2CF-138F-4307-9B78-3CF1F74A1805}"/>
    <cellStyle name="Comma 5 3 3 2 4 4" xfId="14155" xr:uid="{978EA466-0028-4D0F-8880-31E0B0E7DAD5}"/>
    <cellStyle name="Comma 5 3 3 2 4 4 2" xfId="38731" xr:uid="{B7D7BD12-8412-4BD4-BCD5-3A8E5AA99029}"/>
    <cellStyle name="Comma 5 3 3 2 4 5" xfId="26443" xr:uid="{95E7A6A1-D9D3-434C-98B8-1D07225CB7AD}"/>
    <cellStyle name="Comma 5 3 3 2 5" xfId="3403" xr:uid="{A4BF10E4-3941-40B0-B269-902BEE4EE3AC}"/>
    <cellStyle name="Comma 5 3 3 2 5 2" xfId="9547" xr:uid="{BCDAADB6-774A-4A0E-9BB0-358E984C8221}"/>
    <cellStyle name="Comma 5 3 3 2 5 2 2" xfId="21835" xr:uid="{549ED099-9703-4346-87FC-A6732030CB13}"/>
    <cellStyle name="Comma 5 3 3 2 5 2 2 2" xfId="46411" xr:uid="{1CA178D5-8B68-481F-91B1-ED2F4476965D}"/>
    <cellStyle name="Comma 5 3 3 2 5 2 3" xfId="34123" xr:uid="{1714DC09-42EF-4913-B934-3EF6EE381BA9}"/>
    <cellStyle name="Comma 5 3 3 2 5 3" xfId="15691" xr:uid="{6882B90D-384A-460F-A61F-00AABD508772}"/>
    <cellStyle name="Comma 5 3 3 2 5 3 2" xfId="40267" xr:uid="{55404D61-840C-433E-9B6C-0D1381E2CD21}"/>
    <cellStyle name="Comma 5 3 3 2 5 4" xfId="27979" xr:uid="{499E07AC-39A4-4145-83D6-A9850622EE18}"/>
    <cellStyle name="Comma 5 3 3 2 6" xfId="6475" xr:uid="{F384A11F-AC09-4207-A6BC-D89E8044758D}"/>
    <cellStyle name="Comma 5 3 3 2 6 2" xfId="18763" xr:uid="{6A9D0013-4A41-4A13-9275-EDACD3400745}"/>
    <cellStyle name="Comma 5 3 3 2 6 2 2" xfId="43339" xr:uid="{A1AF9343-B05B-4E55-972B-3BF71CFE3CB2}"/>
    <cellStyle name="Comma 5 3 3 2 6 3" xfId="31051" xr:uid="{7DA9761E-7373-4A05-AC9D-A81B55300814}"/>
    <cellStyle name="Comma 5 3 3 2 7" xfId="12619" xr:uid="{031A21ED-B4E8-4104-8179-DBDFBD59B47E}"/>
    <cellStyle name="Comma 5 3 3 2 7 2" xfId="37195" xr:uid="{74C0A0A2-0BDD-48E7-9C1C-D57F3D6653CB}"/>
    <cellStyle name="Comma 5 3 3 2 8" xfId="24907" xr:uid="{ADEFF63F-E310-49D3-BF95-087612E05BFA}"/>
    <cellStyle name="Comma 5 3 3 3" xfId="523" xr:uid="{D14CB9FE-1C7D-43DB-B70B-621744636AF2}"/>
    <cellStyle name="Comma 5 3 3 3 2" xfId="1291" xr:uid="{76E9AB78-C8A8-431D-AD9C-1140E19C777F}"/>
    <cellStyle name="Comma 5 3 3 3 2 2" xfId="2827" xr:uid="{AA8ADA2C-B44C-45E7-9EBC-538C010E06F9}"/>
    <cellStyle name="Comma 5 3 3 3 2 2 2" xfId="5899" xr:uid="{03027FC5-3416-4451-BB5D-3A9E719ABE50}"/>
    <cellStyle name="Comma 5 3 3 3 2 2 2 2" xfId="12043" xr:uid="{0D49BB5B-8F3D-4F41-87D3-81A254860D54}"/>
    <cellStyle name="Comma 5 3 3 3 2 2 2 2 2" xfId="24331" xr:uid="{50D34AF8-F848-4097-A392-8E32E42720FB}"/>
    <cellStyle name="Comma 5 3 3 3 2 2 2 2 2 2" xfId="48907" xr:uid="{7D16C488-2D4A-48A2-8FB9-F31F2F920E1C}"/>
    <cellStyle name="Comma 5 3 3 3 2 2 2 2 3" xfId="36619" xr:uid="{52DC4511-0596-4A3F-8477-B5A6401E3F01}"/>
    <cellStyle name="Comma 5 3 3 3 2 2 2 3" xfId="18187" xr:uid="{A6D3AE4A-3377-476C-924E-BA23AA1C7164}"/>
    <cellStyle name="Comma 5 3 3 3 2 2 2 3 2" xfId="42763" xr:uid="{52BD3B8E-DDBD-4A6E-AFEE-D8879D7B1B17}"/>
    <cellStyle name="Comma 5 3 3 3 2 2 2 4" xfId="30475" xr:uid="{24985BD9-B2FF-4F11-A68C-56FE72FBB168}"/>
    <cellStyle name="Comma 5 3 3 3 2 2 3" xfId="8971" xr:uid="{84ADEB81-4957-44B9-90E0-665FC9D79F51}"/>
    <cellStyle name="Comma 5 3 3 3 2 2 3 2" xfId="21259" xr:uid="{3AB88E69-FEB7-432D-9933-9E1123440F34}"/>
    <cellStyle name="Comma 5 3 3 3 2 2 3 2 2" xfId="45835" xr:uid="{207CD8FE-C7B9-468E-A0AA-A20636EC802C}"/>
    <cellStyle name="Comma 5 3 3 3 2 2 3 3" xfId="33547" xr:uid="{608F6CA5-8867-4118-BEA5-40000BA43164}"/>
    <cellStyle name="Comma 5 3 3 3 2 2 4" xfId="15115" xr:uid="{F69B4D6C-ACFE-4CCE-B0EE-90FEA3F1385C}"/>
    <cellStyle name="Comma 5 3 3 3 2 2 4 2" xfId="39691" xr:uid="{9833EEE4-3CDC-4514-B685-36735EDCAE3C}"/>
    <cellStyle name="Comma 5 3 3 3 2 2 5" xfId="27403" xr:uid="{5F2C74BD-634A-461C-BBCF-90115617C8CD}"/>
    <cellStyle name="Comma 5 3 3 3 2 3" xfId="4363" xr:uid="{D47DF6FB-35F0-4FBA-B399-B4752B019039}"/>
    <cellStyle name="Comma 5 3 3 3 2 3 2" xfId="10507" xr:uid="{8F58B294-4D7B-462E-9837-A9CA53D08285}"/>
    <cellStyle name="Comma 5 3 3 3 2 3 2 2" xfId="22795" xr:uid="{74714B33-D653-40BE-AE62-E0B8734AA321}"/>
    <cellStyle name="Comma 5 3 3 3 2 3 2 2 2" xfId="47371" xr:uid="{572A9DBD-0CEB-42F0-A124-85AA3E3D6065}"/>
    <cellStyle name="Comma 5 3 3 3 2 3 2 3" xfId="35083" xr:uid="{2C8DF9C7-6772-47CF-A0AF-6F984C7D6BCA}"/>
    <cellStyle name="Comma 5 3 3 3 2 3 3" xfId="16651" xr:uid="{532D871A-E17D-4FD9-B06D-CFC83D6B710F}"/>
    <cellStyle name="Comma 5 3 3 3 2 3 3 2" xfId="41227" xr:uid="{D3F56E8D-FE03-4A11-AF87-C1C4DA4C6AB4}"/>
    <cellStyle name="Comma 5 3 3 3 2 3 4" xfId="28939" xr:uid="{35C11161-1C99-4F56-B173-D05AE3FC1FB1}"/>
    <cellStyle name="Comma 5 3 3 3 2 4" xfId="7435" xr:uid="{036C8F8A-949B-46ED-BB73-300D56F09097}"/>
    <cellStyle name="Comma 5 3 3 3 2 4 2" xfId="19723" xr:uid="{181BC725-6E7F-4371-9E6B-6C8ED8D58EF3}"/>
    <cellStyle name="Comma 5 3 3 3 2 4 2 2" xfId="44299" xr:uid="{395FC744-33FA-4CB3-9886-D950CC5CB82D}"/>
    <cellStyle name="Comma 5 3 3 3 2 4 3" xfId="32011" xr:uid="{83DDE1E0-1E8F-4BE8-8172-7B928D6BCE31}"/>
    <cellStyle name="Comma 5 3 3 3 2 5" xfId="13579" xr:uid="{53C01EFF-727D-4558-BF1E-49120E8BF581}"/>
    <cellStyle name="Comma 5 3 3 3 2 5 2" xfId="38155" xr:uid="{FE2E55DA-30A5-4AF6-A489-9A04A9E30355}"/>
    <cellStyle name="Comma 5 3 3 3 2 6" xfId="25867" xr:uid="{E391C6E2-1AB3-4CE7-BF44-077460B5A419}"/>
    <cellStyle name="Comma 5 3 3 3 3" xfId="2059" xr:uid="{B1F98683-63EC-43D5-A9ED-B7F23AD1A0A8}"/>
    <cellStyle name="Comma 5 3 3 3 3 2" xfId="5131" xr:uid="{0AD21AF8-9111-416A-A7E5-E213F2A1A803}"/>
    <cellStyle name="Comma 5 3 3 3 3 2 2" xfId="11275" xr:uid="{2734468C-1D5D-4F5F-980E-71E41DD45671}"/>
    <cellStyle name="Comma 5 3 3 3 3 2 2 2" xfId="23563" xr:uid="{92148A7F-88D5-4014-B6B6-4CFFA5E27D1F}"/>
    <cellStyle name="Comma 5 3 3 3 3 2 2 2 2" xfId="48139" xr:uid="{86F3DAFF-7C6D-485C-8982-DAFE6FA8F942}"/>
    <cellStyle name="Comma 5 3 3 3 3 2 2 3" xfId="35851" xr:uid="{7A2372AA-2C14-4AA7-8CC6-E79EB318F1DA}"/>
    <cellStyle name="Comma 5 3 3 3 3 2 3" xfId="17419" xr:uid="{2A1A740A-EB5B-458A-A7A7-8081B390F7BC}"/>
    <cellStyle name="Comma 5 3 3 3 3 2 3 2" xfId="41995" xr:uid="{A266791A-353C-4522-9F32-554E79C894DB}"/>
    <cellStyle name="Comma 5 3 3 3 3 2 4" xfId="29707" xr:uid="{F4E4E070-72A2-4E3C-8C73-9C882BEDC463}"/>
    <cellStyle name="Comma 5 3 3 3 3 3" xfId="8203" xr:uid="{14FD3013-FC47-4613-ACC6-070C0F50F590}"/>
    <cellStyle name="Comma 5 3 3 3 3 3 2" xfId="20491" xr:uid="{BC1B200E-37C4-443A-B582-45A7A8C0F407}"/>
    <cellStyle name="Comma 5 3 3 3 3 3 2 2" xfId="45067" xr:uid="{294819E7-8218-4354-AEE5-9A14A6E33F8D}"/>
    <cellStyle name="Comma 5 3 3 3 3 3 3" xfId="32779" xr:uid="{F0ABA678-8B26-46CC-894B-66284F357AFF}"/>
    <cellStyle name="Comma 5 3 3 3 3 4" xfId="14347" xr:uid="{7B01166E-0CA1-48AF-97E7-56520F55CA4C}"/>
    <cellStyle name="Comma 5 3 3 3 3 4 2" xfId="38923" xr:uid="{91098A8A-F797-4E29-BEF0-BA2E54E8470D}"/>
    <cellStyle name="Comma 5 3 3 3 3 5" xfId="26635" xr:uid="{44338163-F9B2-49A3-A8F9-6F18812179F2}"/>
    <cellStyle name="Comma 5 3 3 3 4" xfId="3595" xr:uid="{F594911D-2E8C-4963-8734-5E39D3DCB223}"/>
    <cellStyle name="Comma 5 3 3 3 4 2" xfId="9739" xr:uid="{F1C5FCE5-A950-4BDF-8768-A9D4261ABC88}"/>
    <cellStyle name="Comma 5 3 3 3 4 2 2" xfId="22027" xr:uid="{A353CA6B-811E-4CF3-AE53-F805CA648675}"/>
    <cellStyle name="Comma 5 3 3 3 4 2 2 2" xfId="46603" xr:uid="{A7B88EAF-0C93-4839-ACDF-4B0E7B64E62D}"/>
    <cellStyle name="Comma 5 3 3 3 4 2 3" xfId="34315" xr:uid="{EC6EF13B-774C-4138-8D8B-A1D434E45A4C}"/>
    <cellStyle name="Comma 5 3 3 3 4 3" xfId="15883" xr:uid="{99387223-2313-47D3-979E-88939763B719}"/>
    <cellStyle name="Comma 5 3 3 3 4 3 2" xfId="40459" xr:uid="{9B475351-9EC8-421E-B34C-5032C548F521}"/>
    <cellStyle name="Comma 5 3 3 3 4 4" xfId="28171" xr:uid="{A8B3CBED-D4FA-4C09-86B3-E4BC9077124E}"/>
    <cellStyle name="Comma 5 3 3 3 5" xfId="6667" xr:uid="{D43DF834-C84A-4A0B-90B9-281EB7A25B53}"/>
    <cellStyle name="Comma 5 3 3 3 5 2" xfId="18955" xr:uid="{28E72B0B-F5A5-46B9-BA56-D11EAE6DE435}"/>
    <cellStyle name="Comma 5 3 3 3 5 2 2" xfId="43531" xr:uid="{9D9D5C95-78A2-4F27-BA27-7B032BCE93ED}"/>
    <cellStyle name="Comma 5 3 3 3 5 3" xfId="31243" xr:uid="{8D13D89D-401E-4419-BEE9-D9C444ECABA0}"/>
    <cellStyle name="Comma 5 3 3 3 6" xfId="12811" xr:uid="{C2CB1D7A-8014-403D-AD50-82A9724C8914}"/>
    <cellStyle name="Comma 5 3 3 3 6 2" xfId="37387" xr:uid="{24D7D278-4EC7-485B-BEA8-B3B1B45BF013}"/>
    <cellStyle name="Comma 5 3 3 3 7" xfId="25099" xr:uid="{8E34B6DD-F715-4873-B9F6-03807325379F}"/>
    <cellStyle name="Comma 5 3 3 4" xfId="907" xr:uid="{CAA31AD9-44B1-43AF-BC2A-36132862008E}"/>
    <cellStyle name="Comma 5 3 3 4 2" xfId="2443" xr:uid="{D6B7679A-A73C-4888-A5D7-D0CF5A3E7D27}"/>
    <cellStyle name="Comma 5 3 3 4 2 2" xfId="5515" xr:uid="{B95B4A02-B6EB-49F2-9709-CD992206D253}"/>
    <cellStyle name="Comma 5 3 3 4 2 2 2" xfId="11659" xr:uid="{0CF49CF4-D9FE-4ACC-BECB-94BAB84D246D}"/>
    <cellStyle name="Comma 5 3 3 4 2 2 2 2" xfId="23947" xr:uid="{580DB385-1F57-404B-ADC7-0560DEB96637}"/>
    <cellStyle name="Comma 5 3 3 4 2 2 2 2 2" xfId="48523" xr:uid="{07235077-C2C4-459E-8513-293C1325DCD2}"/>
    <cellStyle name="Comma 5 3 3 4 2 2 2 3" xfId="36235" xr:uid="{BA2648FA-7EB2-4820-8BFA-16942FCB6C49}"/>
    <cellStyle name="Comma 5 3 3 4 2 2 3" xfId="17803" xr:uid="{76AEBDEB-B946-4BC4-9902-2F37EBFBA687}"/>
    <cellStyle name="Comma 5 3 3 4 2 2 3 2" xfId="42379" xr:uid="{E009BCB9-4287-410C-ADE6-2AB0A4E09580}"/>
    <cellStyle name="Comma 5 3 3 4 2 2 4" xfId="30091" xr:uid="{7297EB8D-3744-439B-AA7F-8E326E4C8DC9}"/>
    <cellStyle name="Comma 5 3 3 4 2 3" xfId="8587" xr:uid="{7DE35765-116C-4307-87B0-7E99BF90DB8B}"/>
    <cellStyle name="Comma 5 3 3 4 2 3 2" xfId="20875" xr:uid="{2FAF4CFB-71F9-4CBE-AC43-B559EC6362D3}"/>
    <cellStyle name="Comma 5 3 3 4 2 3 2 2" xfId="45451" xr:uid="{22F0EDCB-FCC8-45B3-85DF-0C8F4A31C225}"/>
    <cellStyle name="Comma 5 3 3 4 2 3 3" xfId="33163" xr:uid="{BCEA8A56-DC16-4C9D-8ED0-9C4FCAB01689}"/>
    <cellStyle name="Comma 5 3 3 4 2 4" xfId="14731" xr:uid="{F6D0403F-030E-485D-AFCD-02DC1B0B45F8}"/>
    <cellStyle name="Comma 5 3 3 4 2 4 2" xfId="39307" xr:uid="{BD725966-8C49-4F6E-84DC-1700C3BD145E}"/>
    <cellStyle name="Comma 5 3 3 4 2 5" xfId="27019" xr:uid="{90DC3D77-861B-496D-BB09-B0E2E5FB10A8}"/>
    <cellStyle name="Comma 5 3 3 4 3" xfId="3979" xr:uid="{83E361A1-E72F-4BF9-80F3-7240653F38D9}"/>
    <cellStyle name="Comma 5 3 3 4 3 2" xfId="10123" xr:uid="{7980D701-4EB9-4B7E-9754-1CE5578E3827}"/>
    <cellStyle name="Comma 5 3 3 4 3 2 2" xfId="22411" xr:uid="{1FC16CDA-8B07-4903-8D5D-07F61A60EEF4}"/>
    <cellStyle name="Comma 5 3 3 4 3 2 2 2" xfId="46987" xr:uid="{0CEF5E5C-553C-4185-B0DD-D4FDE8882877}"/>
    <cellStyle name="Comma 5 3 3 4 3 2 3" xfId="34699" xr:uid="{85453DBD-7245-40AA-8E80-8ECDB3FB2B15}"/>
    <cellStyle name="Comma 5 3 3 4 3 3" xfId="16267" xr:uid="{8E22A644-8E7B-41AE-BA44-16F545CA5AAC}"/>
    <cellStyle name="Comma 5 3 3 4 3 3 2" xfId="40843" xr:uid="{A7DCCC21-69C6-4B69-8D25-088B0BB60573}"/>
    <cellStyle name="Comma 5 3 3 4 3 4" xfId="28555" xr:uid="{443F7104-0FF7-41B6-9932-7AFA99C51407}"/>
    <cellStyle name="Comma 5 3 3 4 4" xfId="7051" xr:uid="{2F44CE45-7189-4C14-94B8-F99C332E58DC}"/>
    <cellStyle name="Comma 5 3 3 4 4 2" xfId="19339" xr:uid="{3479A037-EE87-455F-9E08-2DB351C16D05}"/>
    <cellStyle name="Comma 5 3 3 4 4 2 2" xfId="43915" xr:uid="{4DC1B32E-DA37-40ED-A065-002878091484}"/>
    <cellStyle name="Comma 5 3 3 4 4 3" xfId="31627" xr:uid="{D1A3FC72-34B8-4446-91DD-2BC67C3DFCA9}"/>
    <cellStyle name="Comma 5 3 3 4 5" xfId="13195" xr:uid="{DF388164-DD39-4DCF-85E9-C2CCBAC75A4E}"/>
    <cellStyle name="Comma 5 3 3 4 5 2" xfId="37771" xr:uid="{DF1B80A0-4A79-48A8-8492-2B4CD757FCC7}"/>
    <cellStyle name="Comma 5 3 3 4 6" xfId="25483" xr:uid="{A9F9B15D-3BA8-46AD-90F4-B375ECFA1356}"/>
    <cellStyle name="Comma 5 3 3 5" xfId="1675" xr:uid="{491D5F3C-D70B-4090-A956-C1BFCC1746B7}"/>
    <cellStyle name="Comma 5 3 3 5 2" xfId="4747" xr:uid="{7C6039F6-5E10-4D70-A1D5-CF601AB7C1F0}"/>
    <cellStyle name="Comma 5 3 3 5 2 2" xfId="10891" xr:uid="{B6E7FAFF-F150-46B4-BD72-DD652461CBC9}"/>
    <cellStyle name="Comma 5 3 3 5 2 2 2" xfId="23179" xr:uid="{C0141C91-5D7A-42CD-BE83-E1CFAA3D5579}"/>
    <cellStyle name="Comma 5 3 3 5 2 2 2 2" xfId="47755" xr:uid="{342403CB-B834-4BE7-8ADF-BFB75FFF0DD1}"/>
    <cellStyle name="Comma 5 3 3 5 2 2 3" xfId="35467" xr:uid="{4594B721-18ED-4471-9B1F-C8A25C13D908}"/>
    <cellStyle name="Comma 5 3 3 5 2 3" xfId="17035" xr:uid="{0949AD43-F87F-409B-8665-D1010833AA5B}"/>
    <cellStyle name="Comma 5 3 3 5 2 3 2" xfId="41611" xr:uid="{D7F91479-7288-47DF-A73C-FDB2EF75180B}"/>
    <cellStyle name="Comma 5 3 3 5 2 4" xfId="29323" xr:uid="{34B94655-D74C-41EF-8407-B5A2FC5F79A3}"/>
    <cellStyle name="Comma 5 3 3 5 3" xfId="7819" xr:uid="{6E3336FD-F9A8-4993-BB3E-4EC7399DFAB4}"/>
    <cellStyle name="Comma 5 3 3 5 3 2" xfId="20107" xr:uid="{801022F8-5CC7-46C4-A9C7-BFE4C00E4BC1}"/>
    <cellStyle name="Comma 5 3 3 5 3 2 2" xfId="44683" xr:uid="{4A055BD5-3F8F-4040-845E-A268A5639965}"/>
    <cellStyle name="Comma 5 3 3 5 3 3" xfId="32395" xr:uid="{A07D5D86-D113-4009-9EBE-732B557099A7}"/>
    <cellStyle name="Comma 5 3 3 5 4" xfId="13963" xr:uid="{7F29E159-CF39-4930-8037-0CC229DB571C}"/>
    <cellStyle name="Comma 5 3 3 5 4 2" xfId="38539" xr:uid="{153016A7-909B-46AD-9DF2-51B108AE7A85}"/>
    <cellStyle name="Comma 5 3 3 5 5" xfId="26251" xr:uid="{D490C64D-A1DC-445F-A993-62B903892587}"/>
    <cellStyle name="Comma 5 3 3 6" xfId="3211" xr:uid="{A62D5A9B-09C9-4E68-A0E3-F4872B35A486}"/>
    <cellStyle name="Comma 5 3 3 6 2" xfId="9355" xr:uid="{C5685BE0-7E83-45DC-BC13-1A249347B5EA}"/>
    <cellStyle name="Comma 5 3 3 6 2 2" xfId="21643" xr:uid="{B043215D-2C8A-4726-BEA9-276CA0928DF1}"/>
    <cellStyle name="Comma 5 3 3 6 2 2 2" xfId="46219" xr:uid="{49DA746B-3472-457D-BF7B-6CFF2A1E7051}"/>
    <cellStyle name="Comma 5 3 3 6 2 3" xfId="33931" xr:uid="{EC3388CE-371D-4227-BEC5-A77358CD7797}"/>
    <cellStyle name="Comma 5 3 3 6 3" xfId="15499" xr:uid="{714DC247-7AC6-441C-95BE-022D07347978}"/>
    <cellStyle name="Comma 5 3 3 6 3 2" xfId="40075" xr:uid="{7F7FD095-7A09-46CC-AF57-9D378F0AA590}"/>
    <cellStyle name="Comma 5 3 3 6 4" xfId="27787" xr:uid="{283FFCA8-CF08-41B3-BA0F-53EFC645F57F}"/>
    <cellStyle name="Comma 5 3 3 7" xfId="6283" xr:uid="{B41AF737-60F7-4017-B828-7634118A4B98}"/>
    <cellStyle name="Comma 5 3 3 7 2" xfId="18571" xr:uid="{F3D79CF9-3758-4ED1-9787-B855CBFA2875}"/>
    <cellStyle name="Comma 5 3 3 7 2 2" xfId="43147" xr:uid="{97BC8AC9-FD3B-4EF9-B25C-6EA910113C37}"/>
    <cellStyle name="Comma 5 3 3 7 3" xfId="30859" xr:uid="{DA368169-05ED-4390-B66C-24654AE9E1ED}"/>
    <cellStyle name="Comma 5 3 3 8" xfId="12427" xr:uid="{6DE10B9B-84D0-4CE0-84B8-853750D37140}"/>
    <cellStyle name="Comma 5 3 3 8 2" xfId="37003" xr:uid="{4EE6D0CC-B7C0-4E1E-BE48-DF69268255D8}"/>
    <cellStyle name="Comma 5 3 3 9" xfId="24715" xr:uid="{EF646507-B90F-4A14-BDB9-8C10F83299FA}"/>
    <cellStyle name="Comma 5 3 4" xfId="235" xr:uid="{32BC0BCF-F034-40B6-B2A0-50CF0F079747}"/>
    <cellStyle name="Comma 5 3 4 2" xfId="619" xr:uid="{C4538BFD-5577-429F-8E86-BA998CD248DF}"/>
    <cellStyle name="Comma 5 3 4 2 2" xfId="1387" xr:uid="{4145DF98-26F6-4E2F-8FF2-2916D1AC9831}"/>
    <cellStyle name="Comma 5 3 4 2 2 2" xfId="2923" xr:uid="{91520BFA-B0F4-492B-B3C5-95D87EF83B9D}"/>
    <cellStyle name="Comma 5 3 4 2 2 2 2" xfId="5995" xr:uid="{6D5240D3-37CE-49B4-A857-8ACE36753026}"/>
    <cellStyle name="Comma 5 3 4 2 2 2 2 2" xfId="12139" xr:uid="{582619D5-54BC-4BB4-A015-41AE471BBD34}"/>
    <cellStyle name="Comma 5 3 4 2 2 2 2 2 2" xfId="24427" xr:uid="{04B9F3DC-A7E2-4FA1-9996-DFE4A8582310}"/>
    <cellStyle name="Comma 5 3 4 2 2 2 2 2 2 2" xfId="49003" xr:uid="{895C54BE-209A-419E-BC73-681881AE4206}"/>
    <cellStyle name="Comma 5 3 4 2 2 2 2 2 3" xfId="36715" xr:uid="{FB1AE9AC-C87F-4887-80AF-997518F8F5AD}"/>
    <cellStyle name="Comma 5 3 4 2 2 2 2 3" xfId="18283" xr:uid="{1838457E-2310-44C7-9C39-5AB16DB0922A}"/>
    <cellStyle name="Comma 5 3 4 2 2 2 2 3 2" xfId="42859" xr:uid="{7B0E41AC-B38E-496E-BD1C-7F7CDC68F304}"/>
    <cellStyle name="Comma 5 3 4 2 2 2 2 4" xfId="30571" xr:uid="{CB0D3D24-0DC7-4991-9278-A293FB9E5A65}"/>
    <cellStyle name="Comma 5 3 4 2 2 2 3" xfId="9067" xr:uid="{A2E2763D-835A-4861-8044-12BFAD0C66BB}"/>
    <cellStyle name="Comma 5 3 4 2 2 2 3 2" xfId="21355" xr:uid="{5C41459F-49C6-4716-BC9A-C230EB48B33B}"/>
    <cellStyle name="Comma 5 3 4 2 2 2 3 2 2" xfId="45931" xr:uid="{3A289111-60C7-4AB7-8C13-68469EA6BCA7}"/>
    <cellStyle name="Comma 5 3 4 2 2 2 3 3" xfId="33643" xr:uid="{D6FCC73A-DD58-4B6B-8A0C-E0AECFCC3308}"/>
    <cellStyle name="Comma 5 3 4 2 2 2 4" xfId="15211" xr:uid="{93A97439-069F-45D8-9F31-476AEBF766C7}"/>
    <cellStyle name="Comma 5 3 4 2 2 2 4 2" xfId="39787" xr:uid="{EC64E431-5734-4757-BBE7-A6ABBB9C1124}"/>
    <cellStyle name="Comma 5 3 4 2 2 2 5" xfId="27499" xr:uid="{74BD56D3-34A5-4753-8F32-97BDA84D407C}"/>
    <cellStyle name="Comma 5 3 4 2 2 3" xfId="4459" xr:uid="{FCE82D62-4DD2-46C7-952D-D5F80E2B6BF8}"/>
    <cellStyle name="Comma 5 3 4 2 2 3 2" xfId="10603" xr:uid="{E280F984-E21C-4F1E-96DF-F5D0B1E97DC7}"/>
    <cellStyle name="Comma 5 3 4 2 2 3 2 2" xfId="22891" xr:uid="{C64680C2-1FF1-48F3-8F6D-39BA7021C78C}"/>
    <cellStyle name="Comma 5 3 4 2 2 3 2 2 2" xfId="47467" xr:uid="{18C48F41-0477-4205-88B0-EF7EF220C521}"/>
    <cellStyle name="Comma 5 3 4 2 2 3 2 3" xfId="35179" xr:uid="{0EF24350-3E35-49CD-B8F0-BD29592563DD}"/>
    <cellStyle name="Comma 5 3 4 2 2 3 3" xfId="16747" xr:uid="{CA963D59-1D23-45E0-8A9B-EE31C73D8545}"/>
    <cellStyle name="Comma 5 3 4 2 2 3 3 2" xfId="41323" xr:uid="{32802BF6-004E-467C-B497-95E1CE2008DE}"/>
    <cellStyle name="Comma 5 3 4 2 2 3 4" xfId="29035" xr:uid="{068FF3A5-B742-4BE5-A961-408ED2638997}"/>
    <cellStyle name="Comma 5 3 4 2 2 4" xfId="7531" xr:uid="{D921A714-6963-41AB-9DEE-A5F6038AC2CD}"/>
    <cellStyle name="Comma 5 3 4 2 2 4 2" xfId="19819" xr:uid="{D1D25EFA-08ED-4F22-B714-BD1036BFE797}"/>
    <cellStyle name="Comma 5 3 4 2 2 4 2 2" xfId="44395" xr:uid="{FE1B92FA-154F-43CD-999B-5F6B36EA9C95}"/>
    <cellStyle name="Comma 5 3 4 2 2 4 3" xfId="32107" xr:uid="{76F493E7-8A7A-499D-AEC1-D26EAEB41494}"/>
    <cellStyle name="Comma 5 3 4 2 2 5" xfId="13675" xr:uid="{D8F1C02C-CE5F-41B4-B05B-A56574B28C9A}"/>
    <cellStyle name="Comma 5 3 4 2 2 5 2" xfId="38251" xr:uid="{A2D908E0-98D3-4976-9774-23303EC6FA0C}"/>
    <cellStyle name="Comma 5 3 4 2 2 6" xfId="25963" xr:uid="{4741189B-4D11-4DFB-8FA4-68FD07EC3B4B}"/>
    <cellStyle name="Comma 5 3 4 2 3" xfId="2155" xr:uid="{56CE2E1A-1BC9-43E9-A024-F3EEEADEA1C4}"/>
    <cellStyle name="Comma 5 3 4 2 3 2" xfId="5227" xr:uid="{A865E2D4-90E7-40BF-A77D-11440D939E92}"/>
    <cellStyle name="Comma 5 3 4 2 3 2 2" xfId="11371" xr:uid="{BF851456-AA1E-4091-9C1B-9D56B1BBEA4E}"/>
    <cellStyle name="Comma 5 3 4 2 3 2 2 2" xfId="23659" xr:uid="{FE09BCD4-A041-4633-932F-A8CD443B8C4D}"/>
    <cellStyle name="Comma 5 3 4 2 3 2 2 2 2" xfId="48235" xr:uid="{E1D8E7AF-A99B-41DC-92FA-7942EFA535DB}"/>
    <cellStyle name="Comma 5 3 4 2 3 2 2 3" xfId="35947" xr:uid="{06B115D9-35CD-4AF4-B901-F2714FBCD9D8}"/>
    <cellStyle name="Comma 5 3 4 2 3 2 3" xfId="17515" xr:uid="{946B2FD3-AA4C-4084-9F73-474C7E6E552F}"/>
    <cellStyle name="Comma 5 3 4 2 3 2 3 2" xfId="42091" xr:uid="{AA4DC0ED-23A5-4EBE-8628-F192C01FA8C8}"/>
    <cellStyle name="Comma 5 3 4 2 3 2 4" xfId="29803" xr:uid="{94A87099-A952-41DA-8D4A-72F8AF95E843}"/>
    <cellStyle name="Comma 5 3 4 2 3 3" xfId="8299" xr:uid="{5042DAFA-AEA1-4A88-8CBA-28CD9A2B8B3E}"/>
    <cellStyle name="Comma 5 3 4 2 3 3 2" xfId="20587" xr:uid="{EA73A18B-A67C-45BF-9BD2-C468B89F54A2}"/>
    <cellStyle name="Comma 5 3 4 2 3 3 2 2" xfId="45163" xr:uid="{BF20067F-2BC4-4F9F-B551-B398894D1BDC}"/>
    <cellStyle name="Comma 5 3 4 2 3 3 3" xfId="32875" xr:uid="{46B04D40-8ADB-4034-A710-40585A1B7839}"/>
    <cellStyle name="Comma 5 3 4 2 3 4" xfId="14443" xr:uid="{26021E8D-81AE-4B44-B5B3-E63446E86692}"/>
    <cellStyle name="Comma 5 3 4 2 3 4 2" xfId="39019" xr:uid="{1CD26C61-E9E1-402F-B602-E6C63B9CEC88}"/>
    <cellStyle name="Comma 5 3 4 2 3 5" xfId="26731" xr:uid="{8CE8A8D3-8AD1-45C7-B44B-50EE9B973512}"/>
    <cellStyle name="Comma 5 3 4 2 4" xfId="3691" xr:uid="{37DF3496-0B87-4BAD-A04A-07C3C78AC00D}"/>
    <cellStyle name="Comma 5 3 4 2 4 2" xfId="9835" xr:uid="{E5C91F7D-812B-473D-BFE9-1080EAB2CE78}"/>
    <cellStyle name="Comma 5 3 4 2 4 2 2" xfId="22123" xr:uid="{298B0999-9D91-4E91-8217-226AD13828D8}"/>
    <cellStyle name="Comma 5 3 4 2 4 2 2 2" xfId="46699" xr:uid="{15873475-D81C-4D3F-AFCE-5F9D83F7385F}"/>
    <cellStyle name="Comma 5 3 4 2 4 2 3" xfId="34411" xr:uid="{CBCFFAD6-3D08-4AD6-9141-124525F845EA}"/>
    <cellStyle name="Comma 5 3 4 2 4 3" xfId="15979" xr:uid="{E0D73520-4073-49CD-A8B0-709D6630881C}"/>
    <cellStyle name="Comma 5 3 4 2 4 3 2" xfId="40555" xr:uid="{D6BC4FD0-181E-4D4E-9BFF-3C3495D2973F}"/>
    <cellStyle name="Comma 5 3 4 2 4 4" xfId="28267" xr:uid="{E3F44087-96F8-406A-A021-078B20908260}"/>
    <cellStyle name="Comma 5 3 4 2 5" xfId="6763" xr:uid="{F6CCB658-7545-47F0-BDE4-A05DD8A879FB}"/>
    <cellStyle name="Comma 5 3 4 2 5 2" xfId="19051" xr:uid="{47C3C996-9073-4A3D-8236-88D5B71AE738}"/>
    <cellStyle name="Comma 5 3 4 2 5 2 2" xfId="43627" xr:uid="{0FC1242C-82F8-4A5F-ACCE-0CF32C33A92E}"/>
    <cellStyle name="Comma 5 3 4 2 5 3" xfId="31339" xr:uid="{D0F7AAA1-8DC6-45D6-AD97-F488FFD9CB53}"/>
    <cellStyle name="Comma 5 3 4 2 6" xfId="12907" xr:uid="{CE5E5339-6CAF-4E91-AF8B-A1B8FAB5743B}"/>
    <cellStyle name="Comma 5 3 4 2 6 2" xfId="37483" xr:uid="{653286AE-779E-43B1-85C7-CE376F9C66A2}"/>
    <cellStyle name="Comma 5 3 4 2 7" xfId="25195" xr:uid="{7A211871-41C2-485C-A3B3-906C47D8AFE5}"/>
    <cellStyle name="Comma 5 3 4 3" xfId="1003" xr:uid="{976ABAFF-D046-404F-A281-01D0132C291E}"/>
    <cellStyle name="Comma 5 3 4 3 2" xfId="2539" xr:uid="{45ADDCA1-88A2-4541-B51B-0D4F3D910F3E}"/>
    <cellStyle name="Comma 5 3 4 3 2 2" xfId="5611" xr:uid="{B124448D-7E45-479D-B7F4-9D82AFE43479}"/>
    <cellStyle name="Comma 5 3 4 3 2 2 2" xfId="11755" xr:uid="{D5EDFA93-32EB-4DF0-BED1-46B5235BC1F6}"/>
    <cellStyle name="Comma 5 3 4 3 2 2 2 2" xfId="24043" xr:uid="{3FBE2B3C-8542-4A66-B3E0-1FAFEE33A45E}"/>
    <cellStyle name="Comma 5 3 4 3 2 2 2 2 2" xfId="48619" xr:uid="{2978E0CC-ACD6-456B-93BD-34AFD90ACE58}"/>
    <cellStyle name="Comma 5 3 4 3 2 2 2 3" xfId="36331" xr:uid="{8816845C-C18A-46C6-BFE1-8CED6CD9B81B}"/>
    <cellStyle name="Comma 5 3 4 3 2 2 3" xfId="17899" xr:uid="{B00D619A-806A-4A2B-9D16-56DF1AC4DF2D}"/>
    <cellStyle name="Comma 5 3 4 3 2 2 3 2" xfId="42475" xr:uid="{EAC95600-32F9-4785-930E-B780E3266BF6}"/>
    <cellStyle name="Comma 5 3 4 3 2 2 4" xfId="30187" xr:uid="{E9BED40B-FC15-4041-A56A-23100F50F20E}"/>
    <cellStyle name="Comma 5 3 4 3 2 3" xfId="8683" xr:uid="{C5A99914-CDE8-4E4F-B09E-46F6AA437726}"/>
    <cellStyle name="Comma 5 3 4 3 2 3 2" xfId="20971" xr:uid="{142BA716-2D3E-4D63-A036-0085251AA77B}"/>
    <cellStyle name="Comma 5 3 4 3 2 3 2 2" xfId="45547" xr:uid="{46FE8CB4-5938-40DB-AAC5-63612C3CAEE8}"/>
    <cellStyle name="Comma 5 3 4 3 2 3 3" xfId="33259" xr:uid="{B170D0DE-FD36-45F1-8BA2-85CCAB1EBB6D}"/>
    <cellStyle name="Comma 5 3 4 3 2 4" xfId="14827" xr:uid="{DC994812-8AAF-448D-BBC5-F103642BB4BF}"/>
    <cellStyle name="Comma 5 3 4 3 2 4 2" xfId="39403" xr:uid="{85EB3B59-1D0D-4AB7-8F24-9F8B04C6B249}"/>
    <cellStyle name="Comma 5 3 4 3 2 5" xfId="27115" xr:uid="{D553D0BE-050B-4F7D-8576-ACBA7F85E66B}"/>
    <cellStyle name="Comma 5 3 4 3 3" xfId="4075" xr:uid="{5C59B838-D1B2-499C-B0C0-D90845C7B1AE}"/>
    <cellStyle name="Comma 5 3 4 3 3 2" xfId="10219" xr:uid="{9E297A69-819C-44D1-8F0B-6237861791C4}"/>
    <cellStyle name="Comma 5 3 4 3 3 2 2" xfId="22507" xr:uid="{D8191E46-B6B1-4CB2-AC97-AF0F667B7EE1}"/>
    <cellStyle name="Comma 5 3 4 3 3 2 2 2" xfId="47083" xr:uid="{9D8A8210-CB3D-4B67-840F-F89BAEBD9F2E}"/>
    <cellStyle name="Comma 5 3 4 3 3 2 3" xfId="34795" xr:uid="{601F98D9-C85A-4DA6-B713-BB1A230CCF0F}"/>
    <cellStyle name="Comma 5 3 4 3 3 3" xfId="16363" xr:uid="{482241DD-3977-4388-8937-F1835A8BBE6D}"/>
    <cellStyle name="Comma 5 3 4 3 3 3 2" xfId="40939" xr:uid="{F13CEDC6-A3E9-47EF-B002-0A1386EBBE55}"/>
    <cellStyle name="Comma 5 3 4 3 3 4" xfId="28651" xr:uid="{DB009182-7591-4C08-B256-8348E3F98CD1}"/>
    <cellStyle name="Comma 5 3 4 3 4" xfId="7147" xr:uid="{75B8B821-F712-4632-BE74-6EB60AE9FDA0}"/>
    <cellStyle name="Comma 5 3 4 3 4 2" xfId="19435" xr:uid="{44BF8BEC-AB3C-47CA-8963-9A7D9EC8BF1D}"/>
    <cellStyle name="Comma 5 3 4 3 4 2 2" xfId="44011" xr:uid="{99F5EA85-E19C-4465-A033-DF305347E596}"/>
    <cellStyle name="Comma 5 3 4 3 4 3" xfId="31723" xr:uid="{43D62823-83FF-4827-AEE6-473BF8976357}"/>
    <cellStyle name="Comma 5 3 4 3 5" xfId="13291" xr:uid="{338DC264-AD0A-4B91-A285-2EAA9EA6DBEC}"/>
    <cellStyle name="Comma 5 3 4 3 5 2" xfId="37867" xr:uid="{E67519AB-C7E2-42E2-847B-FB4253C7FEC3}"/>
    <cellStyle name="Comma 5 3 4 3 6" xfId="25579" xr:uid="{8343D868-5410-4940-AB51-052C8999C7A3}"/>
    <cellStyle name="Comma 5 3 4 4" xfId="1771" xr:uid="{1AE68133-AF6B-4403-AEC3-B18184A159F0}"/>
    <cellStyle name="Comma 5 3 4 4 2" xfId="4843" xr:uid="{25BCA3E6-9D8F-4276-903D-E2757C8C5702}"/>
    <cellStyle name="Comma 5 3 4 4 2 2" xfId="10987" xr:uid="{AF39B09D-AAB1-44F8-9873-B07AAD7AF974}"/>
    <cellStyle name="Comma 5 3 4 4 2 2 2" xfId="23275" xr:uid="{03ADC2F5-843C-415C-A385-ED3E63E086E5}"/>
    <cellStyle name="Comma 5 3 4 4 2 2 2 2" xfId="47851" xr:uid="{3D4B9B3C-5C88-45A3-AF50-24A08AD6CDA5}"/>
    <cellStyle name="Comma 5 3 4 4 2 2 3" xfId="35563" xr:uid="{55DBBE68-D99D-4207-A92F-910F366A304B}"/>
    <cellStyle name="Comma 5 3 4 4 2 3" xfId="17131" xr:uid="{815F0D51-214B-4DD9-93F5-0CEED144F93B}"/>
    <cellStyle name="Comma 5 3 4 4 2 3 2" xfId="41707" xr:uid="{0FC36FAD-86FD-4C70-ADF7-052BB0BC6577}"/>
    <cellStyle name="Comma 5 3 4 4 2 4" xfId="29419" xr:uid="{87466C1B-3FEB-4C55-A4E3-D722CF06AD3D}"/>
    <cellStyle name="Comma 5 3 4 4 3" xfId="7915" xr:uid="{B0526B5F-8E6F-45D4-9569-F4095FB4CAFA}"/>
    <cellStyle name="Comma 5 3 4 4 3 2" xfId="20203" xr:uid="{3D039E6A-2ADB-4A71-94E4-056D03D06997}"/>
    <cellStyle name="Comma 5 3 4 4 3 2 2" xfId="44779" xr:uid="{6D65354D-28A4-4518-B2D7-1AB8D0BBC34F}"/>
    <cellStyle name="Comma 5 3 4 4 3 3" xfId="32491" xr:uid="{5D776F16-4D7D-45A6-97AE-7822AE83319D}"/>
    <cellStyle name="Comma 5 3 4 4 4" xfId="14059" xr:uid="{7993A393-711D-49CF-BA59-3F9F7D6E1A88}"/>
    <cellStyle name="Comma 5 3 4 4 4 2" xfId="38635" xr:uid="{7BDE6CBB-6584-45B0-A4AF-85FF62A1A297}"/>
    <cellStyle name="Comma 5 3 4 4 5" xfId="26347" xr:uid="{06BC9888-ABF6-4C6B-8814-BAEC6BDE5E00}"/>
    <cellStyle name="Comma 5 3 4 5" xfId="3307" xr:uid="{0444C2D4-8ED9-4429-8C57-99D4E14D187B}"/>
    <cellStyle name="Comma 5 3 4 5 2" xfId="9451" xr:uid="{20100B56-4272-4890-B1F7-63C5B871C713}"/>
    <cellStyle name="Comma 5 3 4 5 2 2" xfId="21739" xr:uid="{377D9B88-FFCD-4658-96A1-7D64E85D7518}"/>
    <cellStyle name="Comma 5 3 4 5 2 2 2" xfId="46315" xr:uid="{67D1BCE0-2675-45F2-BFBD-F0C303F6C1A9}"/>
    <cellStyle name="Comma 5 3 4 5 2 3" xfId="34027" xr:uid="{7654EC36-ACAA-450E-A967-9B03231D25F4}"/>
    <cellStyle name="Comma 5 3 4 5 3" xfId="15595" xr:uid="{C83A927D-1E1B-4A7E-96CB-39B2C83F2B45}"/>
    <cellStyle name="Comma 5 3 4 5 3 2" xfId="40171" xr:uid="{365D0804-8A6D-4388-961B-8044172A21E9}"/>
    <cellStyle name="Comma 5 3 4 5 4" xfId="27883" xr:uid="{4FD387A2-820A-4D98-85B3-811ED8EDA9B1}"/>
    <cellStyle name="Comma 5 3 4 6" xfId="6379" xr:uid="{FE6F4D92-0F1D-45C8-9225-D926D28890F0}"/>
    <cellStyle name="Comma 5 3 4 6 2" xfId="18667" xr:uid="{6497067F-62D8-4361-9854-CD345E29EE81}"/>
    <cellStyle name="Comma 5 3 4 6 2 2" xfId="43243" xr:uid="{F52F3E0D-75A6-476E-B018-954B03CF57A3}"/>
    <cellStyle name="Comma 5 3 4 6 3" xfId="30955" xr:uid="{527F6457-52FF-4AF6-A06F-304CDC07A0E9}"/>
    <cellStyle name="Comma 5 3 4 7" xfId="12523" xr:uid="{39BB3814-6255-4C3E-84CA-AA8DAE4384B6}"/>
    <cellStyle name="Comma 5 3 4 7 2" xfId="37099" xr:uid="{6E439C78-DADC-4169-81BE-B6CE373CB760}"/>
    <cellStyle name="Comma 5 3 4 8" xfId="24811" xr:uid="{2AA411A3-3011-4BBE-9DF0-6700BD1C55A8}"/>
    <cellStyle name="Comma 5 3 5" xfId="427" xr:uid="{DA4E0CD9-D8A2-475A-B008-7CFB5C741CC2}"/>
    <cellStyle name="Comma 5 3 5 2" xfId="1195" xr:uid="{871F988D-414C-404B-83A8-90EFC11D7416}"/>
    <cellStyle name="Comma 5 3 5 2 2" xfId="2731" xr:uid="{E0570279-D68C-4D00-98B2-D79EAA0AE217}"/>
    <cellStyle name="Comma 5 3 5 2 2 2" xfId="5803" xr:uid="{F7373107-E41D-4082-8F84-1F8C85F3F9EE}"/>
    <cellStyle name="Comma 5 3 5 2 2 2 2" xfId="11947" xr:uid="{C1340E78-8C2B-448F-8622-096243FFD82B}"/>
    <cellStyle name="Comma 5 3 5 2 2 2 2 2" xfId="24235" xr:uid="{9B9C983E-52F5-4B69-B85E-533EFE9F9BB5}"/>
    <cellStyle name="Comma 5 3 5 2 2 2 2 2 2" xfId="48811" xr:uid="{2D1826BA-3035-49AE-A534-4092434FDE8C}"/>
    <cellStyle name="Comma 5 3 5 2 2 2 2 3" xfId="36523" xr:uid="{CE9CA1A4-60F1-461E-83E7-77B3E1339613}"/>
    <cellStyle name="Comma 5 3 5 2 2 2 3" xfId="18091" xr:uid="{D5911A28-9A95-4447-B569-897BC6E5D7CB}"/>
    <cellStyle name="Comma 5 3 5 2 2 2 3 2" xfId="42667" xr:uid="{5372E938-C2A4-45C3-8CCC-C55237ED94CF}"/>
    <cellStyle name="Comma 5 3 5 2 2 2 4" xfId="30379" xr:uid="{5930754D-FFE6-4A9B-9065-C413F5422369}"/>
    <cellStyle name="Comma 5 3 5 2 2 3" xfId="8875" xr:uid="{D07DA477-5D08-4143-A614-378B71C1D7F5}"/>
    <cellStyle name="Comma 5 3 5 2 2 3 2" xfId="21163" xr:uid="{66558D9A-DB75-4BFF-8AB4-049FA440572A}"/>
    <cellStyle name="Comma 5 3 5 2 2 3 2 2" xfId="45739" xr:uid="{A104F4A8-752D-4DD6-810D-E77D765BA151}"/>
    <cellStyle name="Comma 5 3 5 2 2 3 3" xfId="33451" xr:uid="{3DB2797C-6F08-408C-BB8C-F15E5A62A900}"/>
    <cellStyle name="Comma 5 3 5 2 2 4" xfId="15019" xr:uid="{74F9E627-8947-48E6-B959-A6A8068E3010}"/>
    <cellStyle name="Comma 5 3 5 2 2 4 2" xfId="39595" xr:uid="{3DE3263A-245B-4766-84B1-9EBAC147633D}"/>
    <cellStyle name="Comma 5 3 5 2 2 5" xfId="27307" xr:uid="{803AABB2-4558-4A12-A838-CF8243933BBF}"/>
    <cellStyle name="Comma 5 3 5 2 3" xfId="4267" xr:uid="{423F8D6C-AD97-44EF-98AF-331D30601BD2}"/>
    <cellStyle name="Comma 5 3 5 2 3 2" xfId="10411" xr:uid="{413C4DD1-86A5-420C-BA8D-2D8BA31432BE}"/>
    <cellStyle name="Comma 5 3 5 2 3 2 2" xfId="22699" xr:uid="{2739A550-3CDA-4A68-8EC2-B748CB56FC8E}"/>
    <cellStyle name="Comma 5 3 5 2 3 2 2 2" xfId="47275" xr:uid="{F53BEC5A-18D2-43ED-A8A5-CA81A487F855}"/>
    <cellStyle name="Comma 5 3 5 2 3 2 3" xfId="34987" xr:uid="{726E9936-B90E-451A-8C8C-FCC93494C9A1}"/>
    <cellStyle name="Comma 5 3 5 2 3 3" xfId="16555" xr:uid="{1E09974A-3D43-4E87-85F2-E0F77EE05F7A}"/>
    <cellStyle name="Comma 5 3 5 2 3 3 2" xfId="41131" xr:uid="{93194343-560C-498D-B80D-9953F8BFB956}"/>
    <cellStyle name="Comma 5 3 5 2 3 4" xfId="28843" xr:uid="{E9CFC27E-E5ED-4289-8D6D-FF6304433A3D}"/>
    <cellStyle name="Comma 5 3 5 2 4" xfId="7339" xr:uid="{60A949B4-B0A2-4D3B-941F-1AA0DA712A0B}"/>
    <cellStyle name="Comma 5 3 5 2 4 2" xfId="19627" xr:uid="{0852845C-85D0-4B55-877D-C9D8A5726878}"/>
    <cellStyle name="Comma 5 3 5 2 4 2 2" xfId="44203" xr:uid="{29F034C2-0257-4C12-B530-4139C0752B57}"/>
    <cellStyle name="Comma 5 3 5 2 4 3" xfId="31915" xr:uid="{3BD77BC6-4AAC-409D-AAF1-6EDB689EA9DA}"/>
    <cellStyle name="Comma 5 3 5 2 5" xfId="13483" xr:uid="{24BC0627-AD04-469B-8C47-CF9D8C1B8F7F}"/>
    <cellStyle name="Comma 5 3 5 2 5 2" xfId="38059" xr:uid="{BDC4A32C-A60E-4D56-9376-E0B0D37C6F7D}"/>
    <cellStyle name="Comma 5 3 5 2 6" xfId="25771" xr:uid="{0EFA6C53-A00C-4FC8-9384-464920BD7C66}"/>
    <cellStyle name="Comma 5 3 5 3" xfId="1963" xr:uid="{98026722-7B0F-49DB-B9D8-2C5AA17D55B4}"/>
    <cellStyle name="Comma 5 3 5 3 2" xfId="5035" xr:uid="{AD350822-99A8-4B53-A1D2-A72579FFFA86}"/>
    <cellStyle name="Comma 5 3 5 3 2 2" xfId="11179" xr:uid="{37FE774D-BE99-4091-A942-2CF03AC33D78}"/>
    <cellStyle name="Comma 5 3 5 3 2 2 2" xfId="23467" xr:uid="{15888D11-8EAA-4F5E-9A3E-5F268D4613D9}"/>
    <cellStyle name="Comma 5 3 5 3 2 2 2 2" xfId="48043" xr:uid="{1840CAD9-88C2-4E8C-8052-6E4F61BE28FA}"/>
    <cellStyle name="Comma 5 3 5 3 2 2 3" xfId="35755" xr:uid="{A938699F-ED45-47C8-A961-0D8C6367FA74}"/>
    <cellStyle name="Comma 5 3 5 3 2 3" xfId="17323" xr:uid="{F3C4AD72-8295-4389-A7E1-71F51A21FFB3}"/>
    <cellStyle name="Comma 5 3 5 3 2 3 2" xfId="41899" xr:uid="{29455BCC-D4D4-4D3F-BCA3-485D85157B24}"/>
    <cellStyle name="Comma 5 3 5 3 2 4" xfId="29611" xr:uid="{3666F724-526A-4653-88CA-5B0B74A21A21}"/>
    <cellStyle name="Comma 5 3 5 3 3" xfId="8107" xr:uid="{006664F5-34E4-402F-AE4C-AED322291E20}"/>
    <cellStyle name="Comma 5 3 5 3 3 2" xfId="20395" xr:uid="{8C2F36CB-7E83-43E0-83A1-47237B100E81}"/>
    <cellStyle name="Comma 5 3 5 3 3 2 2" xfId="44971" xr:uid="{47A422CA-BA09-4095-A3B1-8E36E906C093}"/>
    <cellStyle name="Comma 5 3 5 3 3 3" xfId="32683" xr:uid="{3A0F6AAF-D330-4059-99A2-63D4D5A237B9}"/>
    <cellStyle name="Comma 5 3 5 3 4" xfId="14251" xr:uid="{8DF0EE47-246B-4B7C-BDFF-F99F41804FAE}"/>
    <cellStyle name="Comma 5 3 5 3 4 2" xfId="38827" xr:uid="{DD4BD173-45A8-415C-B38D-372375279B77}"/>
    <cellStyle name="Comma 5 3 5 3 5" xfId="26539" xr:uid="{9997E6AF-1C2F-4C8C-94A3-64C7F241228F}"/>
    <cellStyle name="Comma 5 3 5 4" xfId="3499" xr:uid="{846EC1BA-29E4-475A-853A-996A6A14E698}"/>
    <cellStyle name="Comma 5 3 5 4 2" xfId="9643" xr:uid="{9757DCEF-EFC2-4F19-93B1-8FFA3CCF174D}"/>
    <cellStyle name="Comma 5 3 5 4 2 2" xfId="21931" xr:uid="{B578FFB5-CA5F-4144-BC81-0531DB184B9C}"/>
    <cellStyle name="Comma 5 3 5 4 2 2 2" xfId="46507" xr:uid="{44067898-B623-48CD-8975-DC270FA052AD}"/>
    <cellStyle name="Comma 5 3 5 4 2 3" xfId="34219" xr:uid="{3BDAB9BA-437F-43CD-9C4C-6E569ABD6034}"/>
    <cellStyle name="Comma 5 3 5 4 3" xfId="15787" xr:uid="{64B0B7B0-E7BA-4335-9397-1843319EB913}"/>
    <cellStyle name="Comma 5 3 5 4 3 2" xfId="40363" xr:uid="{7646F987-97E9-4DD9-9196-7015088DFFA3}"/>
    <cellStyle name="Comma 5 3 5 4 4" xfId="28075" xr:uid="{197892A7-3BC4-431E-9444-045A97498232}"/>
    <cellStyle name="Comma 5 3 5 5" xfId="6571" xr:uid="{BD0ADD73-C0B7-4177-B0B6-66DA3E2F90BE}"/>
    <cellStyle name="Comma 5 3 5 5 2" xfId="18859" xr:uid="{6CAC3BA5-6A0B-47D6-A3DE-EDD0FA3C6AC9}"/>
    <cellStyle name="Comma 5 3 5 5 2 2" xfId="43435" xr:uid="{7805C3B6-674F-4A31-8451-BE11075F6C17}"/>
    <cellStyle name="Comma 5 3 5 5 3" xfId="31147" xr:uid="{A3986295-75F9-4E88-823A-2CC4D5EFCB08}"/>
    <cellStyle name="Comma 5 3 5 6" xfId="12715" xr:uid="{B722C076-C89E-443F-ADAA-4F0AC539AB0C}"/>
    <cellStyle name="Comma 5 3 5 6 2" xfId="37291" xr:uid="{1365E583-17F6-468A-9FD9-8DE2F7E22123}"/>
    <cellStyle name="Comma 5 3 5 7" xfId="25003" xr:uid="{6DB59605-090E-420F-9FB1-092C6DAC9DF3}"/>
    <cellStyle name="Comma 5 3 6" xfId="811" xr:uid="{E3945EFC-BCF4-4E2A-80DE-CE5B0288D029}"/>
    <cellStyle name="Comma 5 3 6 2" xfId="2347" xr:uid="{67BF911B-5187-41D9-9AD4-4F4D1D3FD1A8}"/>
    <cellStyle name="Comma 5 3 6 2 2" xfId="5419" xr:uid="{44070BC5-0871-4C26-ACFE-EF3715C61D9D}"/>
    <cellStyle name="Comma 5 3 6 2 2 2" xfId="11563" xr:uid="{5F6B3835-8C89-4B69-9DFA-C75982D6AD21}"/>
    <cellStyle name="Comma 5 3 6 2 2 2 2" xfId="23851" xr:uid="{1E0F0681-C01D-494E-83B1-4C7BF7B73872}"/>
    <cellStyle name="Comma 5 3 6 2 2 2 2 2" xfId="48427" xr:uid="{D091750D-AB25-4892-92F9-ED5B8DB49CBC}"/>
    <cellStyle name="Comma 5 3 6 2 2 2 3" xfId="36139" xr:uid="{D535F7C9-8377-4151-8546-DC34663B48EC}"/>
    <cellStyle name="Comma 5 3 6 2 2 3" xfId="17707" xr:uid="{B0089FE8-8728-4B69-B42C-51988467CEE6}"/>
    <cellStyle name="Comma 5 3 6 2 2 3 2" xfId="42283" xr:uid="{CBB59B66-6FB3-4FEE-89A2-516E5254B2A6}"/>
    <cellStyle name="Comma 5 3 6 2 2 4" xfId="29995" xr:uid="{92034B43-39D1-4B49-830B-A038C2246E68}"/>
    <cellStyle name="Comma 5 3 6 2 3" xfId="8491" xr:uid="{62A82E7F-43A0-4789-B673-336E56E52201}"/>
    <cellStyle name="Comma 5 3 6 2 3 2" xfId="20779" xr:uid="{C51DF5EA-E36F-4254-8D0E-604A8FFF45F2}"/>
    <cellStyle name="Comma 5 3 6 2 3 2 2" xfId="45355" xr:uid="{9B2D16AA-42C4-4473-B2E4-FD0FE6B80EBF}"/>
    <cellStyle name="Comma 5 3 6 2 3 3" xfId="33067" xr:uid="{EAAD61CB-B8FD-4B56-95A7-24F03836942F}"/>
    <cellStyle name="Comma 5 3 6 2 4" xfId="14635" xr:uid="{02C734B0-5E8A-4E5F-BC62-327B5A37969D}"/>
    <cellStyle name="Comma 5 3 6 2 4 2" xfId="39211" xr:uid="{0D5C86A1-A8FA-4F84-B9C8-1942B1748D98}"/>
    <cellStyle name="Comma 5 3 6 2 5" xfId="26923" xr:uid="{8128F94E-FD13-4D53-9C6F-5D1CA65B0339}"/>
    <cellStyle name="Comma 5 3 6 3" xfId="3883" xr:uid="{00036F58-7921-409C-A716-300DF558099A}"/>
    <cellStyle name="Comma 5 3 6 3 2" xfId="10027" xr:uid="{E7BB236F-615D-4500-8B98-7E3435DA4828}"/>
    <cellStyle name="Comma 5 3 6 3 2 2" xfId="22315" xr:uid="{57500ED1-E50D-46CE-B25A-13FC7464C620}"/>
    <cellStyle name="Comma 5 3 6 3 2 2 2" xfId="46891" xr:uid="{61601EDD-09A8-4A85-9BCF-559A689134CE}"/>
    <cellStyle name="Comma 5 3 6 3 2 3" xfId="34603" xr:uid="{81B4A106-A20C-436C-939E-C640C00A1A96}"/>
    <cellStyle name="Comma 5 3 6 3 3" xfId="16171" xr:uid="{D0F1C975-8645-496F-9BF0-292831E37A64}"/>
    <cellStyle name="Comma 5 3 6 3 3 2" xfId="40747" xr:uid="{90C304FC-0525-439C-BB9B-346DA3ADD346}"/>
    <cellStyle name="Comma 5 3 6 3 4" xfId="28459" xr:uid="{4343F747-F9EC-4A0E-9BF6-4B1361B16B2F}"/>
    <cellStyle name="Comma 5 3 6 4" xfId="6955" xr:uid="{1DC8FC6D-46A8-41A2-8B90-601B6F719AAC}"/>
    <cellStyle name="Comma 5 3 6 4 2" xfId="19243" xr:uid="{11A6581A-23BC-4C7E-AB5D-818CC26AF220}"/>
    <cellStyle name="Comma 5 3 6 4 2 2" xfId="43819" xr:uid="{F8CAF247-4FA6-426A-8C90-408CBC08378B}"/>
    <cellStyle name="Comma 5 3 6 4 3" xfId="31531" xr:uid="{D0F240AF-7FC8-4DB7-A224-AE3A3047439F}"/>
    <cellStyle name="Comma 5 3 6 5" xfId="13099" xr:uid="{91F4AEAC-E540-4EE5-AD1D-5E5C02E1DA64}"/>
    <cellStyle name="Comma 5 3 6 5 2" xfId="37675" xr:uid="{8EB8D2F7-69B9-4CB5-993E-B5BE55D0A944}"/>
    <cellStyle name="Comma 5 3 6 6" xfId="25387" xr:uid="{3F3A1512-2EE7-47E0-9215-84ADC2475D09}"/>
    <cellStyle name="Comma 5 3 7" xfId="1579" xr:uid="{3E1CD03F-02D9-4E21-860F-39EEAE45C0C0}"/>
    <cellStyle name="Comma 5 3 7 2" xfId="4651" xr:uid="{EAB4A577-1E2B-4CAA-B40B-211AC735B264}"/>
    <cellStyle name="Comma 5 3 7 2 2" xfId="10795" xr:uid="{A8E8CC56-0048-4DBA-9AC7-7882037675AC}"/>
    <cellStyle name="Comma 5 3 7 2 2 2" xfId="23083" xr:uid="{5768AFED-D9D3-4914-8D01-27E3CBDBA79F}"/>
    <cellStyle name="Comma 5 3 7 2 2 2 2" xfId="47659" xr:uid="{79E46014-3119-484B-954D-33A42ACFE750}"/>
    <cellStyle name="Comma 5 3 7 2 2 3" xfId="35371" xr:uid="{B8FB1057-2C96-4589-918A-B4EA1B91246A}"/>
    <cellStyle name="Comma 5 3 7 2 3" xfId="16939" xr:uid="{5A3BB35A-2C5F-44C8-BD71-9BB09E474B1A}"/>
    <cellStyle name="Comma 5 3 7 2 3 2" xfId="41515" xr:uid="{04A67219-3C22-45B1-A64E-80B3FBAE871F}"/>
    <cellStyle name="Comma 5 3 7 2 4" xfId="29227" xr:uid="{8EB751B8-7C3A-4644-942D-6CFB0663662A}"/>
    <cellStyle name="Comma 5 3 7 3" xfId="7723" xr:uid="{0FAD883B-84DF-4AF7-AC77-2568134A8B74}"/>
    <cellStyle name="Comma 5 3 7 3 2" xfId="20011" xr:uid="{9EE6E423-5E93-448B-8E80-5E3808CB87B9}"/>
    <cellStyle name="Comma 5 3 7 3 2 2" xfId="44587" xr:uid="{0763A640-F776-4B03-938F-7A4A52B35CF1}"/>
    <cellStyle name="Comma 5 3 7 3 3" xfId="32299" xr:uid="{F8C26E2E-0042-4083-AA9F-CAD7690A236E}"/>
    <cellStyle name="Comma 5 3 7 4" xfId="13867" xr:uid="{7351BE8F-18C6-4230-9FA7-08E0E64422E8}"/>
    <cellStyle name="Comma 5 3 7 4 2" xfId="38443" xr:uid="{C883DD87-F999-4B2C-A615-47231F1FD52D}"/>
    <cellStyle name="Comma 5 3 7 5" xfId="26155" xr:uid="{31263491-AA2C-4CEB-A030-4837C8BC057F}"/>
    <cellStyle name="Comma 5 3 8" xfId="3115" xr:uid="{8D9862B0-7254-42B6-BE60-F8312D48686B}"/>
    <cellStyle name="Comma 5 3 8 2" xfId="9259" xr:uid="{C42BDE12-476E-4E8B-9A40-13A52F6BD31C}"/>
    <cellStyle name="Comma 5 3 8 2 2" xfId="21547" xr:uid="{72D5FA01-4029-4FEB-890F-993F5F966999}"/>
    <cellStyle name="Comma 5 3 8 2 2 2" xfId="46123" xr:uid="{5A2CE6BF-0ECE-4253-83AE-C402A3824F37}"/>
    <cellStyle name="Comma 5 3 8 2 3" xfId="33835" xr:uid="{3A77FADF-D565-4ED4-919C-4662F657618A}"/>
    <cellStyle name="Comma 5 3 8 3" xfId="15403" xr:uid="{34390EA6-A664-465C-9DF3-60C4E6407732}"/>
    <cellStyle name="Comma 5 3 8 3 2" xfId="39979" xr:uid="{26E57B97-B01A-482F-9B8E-DAFA0E3B9DB8}"/>
    <cellStyle name="Comma 5 3 8 4" xfId="27691" xr:uid="{7DBEA719-EBD3-485A-8691-7803A26CECF2}"/>
    <cellStyle name="Comma 5 3 9" xfId="6187" xr:uid="{C3474B1A-D277-4336-A302-B6EBB51BA78C}"/>
    <cellStyle name="Comma 5 3 9 2" xfId="18475" xr:uid="{2BE4622F-6BED-4EE0-9475-38D20A60CADA}"/>
    <cellStyle name="Comma 5 3 9 2 2" xfId="43051" xr:uid="{432ECE2F-BA43-42C3-B764-04310654A359}"/>
    <cellStyle name="Comma 5 3 9 3" xfId="30763" xr:uid="{BA4E85BA-0F86-4172-806A-D2A8E1317E18}"/>
    <cellStyle name="Comma 5 4" xfId="67" xr:uid="{270A9623-27EB-483A-A9A7-12C9ADDC49DD}"/>
    <cellStyle name="Comma 5 4 10" xfId="24643" xr:uid="{2DB7EF0C-59B9-4D84-B6ED-488280DD3762}"/>
    <cellStyle name="Comma 5 4 2" xfId="163" xr:uid="{B1EA22AF-F009-4F6B-92FE-68DC484C2672}"/>
    <cellStyle name="Comma 5 4 2 2" xfId="355" xr:uid="{E3FE57D6-BD92-4CFD-BF7F-54D82DAD4EEC}"/>
    <cellStyle name="Comma 5 4 2 2 2" xfId="739" xr:uid="{5D36714D-FC9D-4D1E-A6D9-71CB12143024}"/>
    <cellStyle name="Comma 5 4 2 2 2 2" xfId="1507" xr:uid="{C66BFD71-5B83-481F-8B0C-666DBFFBB5C3}"/>
    <cellStyle name="Comma 5 4 2 2 2 2 2" xfId="3043" xr:uid="{FC1BB14D-727F-4EF4-9106-BE3CAA1091B9}"/>
    <cellStyle name="Comma 5 4 2 2 2 2 2 2" xfId="6115" xr:uid="{70BD4065-A704-4F0D-86AA-C5950C5916DD}"/>
    <cellStyle name="Comma 5 4 2 2 2 2 2 2 2" xfId="12259" xr:uid="{478E91B0-6772-45C3-A335-E92A2A6D5A88}"/>
    <cellStyle name="Comma 5 4 2 2 2 2 2 2 2 2" xfId="24547" xr:uid="{0249620A-9575-4034-BAFA-A2054862C993}"/>
    <cellStyle name="Comma 5 4 2 2 2 2 2 2 2 2 2" xfId="49123" xr:uid="{F4BD9E95-7A8D-425F-99FD-0FAF9515AAF8}"/>
    <cellStyle name="Comma 5 4 2 2 2 2 2 2 2 3" xfId="36835" xr:uid="{74AC6EED-E487-4CBF-A3CA-2A7F638F79DC}"/>
    <cellStyle name="Comma 5 4 2 2 2 2 2 2 3" xfId="18403" xr:uid="{2FD96178-49F1-48C9-86C1-2DF9C95CD2CB}"/>
    <cellStyle name="Comma 5 4 2 2 2 2 2 2 3 2" xfId="42979" xr:uid="{8A5F759C-3D71-44D8-A37E-0B08EC79ABD9}"/>
    <cellStyle name="Comma 5 4 2 2 2 2 2 2 4" xfId="30691" xr:uid="{E9CE3993-0FD2-4446-944F-A328286EB153}"/>
    <cellStyle name="Comma 5 4 2 2 2 2 2 3" xfId="9187" xr:uid="{C5D33C01-B6A7-4120-8CEE-C370D79D0C2E}"/>
    <cellStyle name="Comma 5 4 2 2 2 2 2 3 2" xfId="21475" xr:uid="{D47BC8BE-2395-47A1-83DA-38056968E56D}"/>
    <cellStyle name="Comma 5 4 2 2 2 2 2 3 2 2" xfId="46051" xr:uid="{A82FCE76-17D6-49C4-A644-186A3F6F956F}"/>
    <cellStyle name="Comma 5 4 2 2 2 2 2 3 3" xfId="33763" xr:uid="{968EBB36-4C1F-43BE-8A4F-6528A91E1872}"/>
    <cellStyle name="Comma 5 4 2 2 2 2 2 4" xfId="15331" xr:uid="{5F861322-6FA8-4DA5-895E-8F84BA3B60AB}"/>
    <cellStyle name="Comma 5 4 2 2 2 2 2 4 2" xfId="39907" xr:uid="{74266CC5-5B08-4B46-856A-2E5BE3CC4CA7}"/>
    <cellStyle name="Comma 5 4 2 2 2 2 2 5" xfId="27619" xr:uid="{631DC71A-C4D8-4A32-9588-58E7DC475D6C}"/>
    <cellStyle name="Comma 5 4 2 2 2 2 3" xfId="4579" xr:uid="{5513FB58-87C4-4943-BE6E-D683B1DDB35D}"/>
    <cellStyle name="Comma 5 4 2 2 2 2 3 2" xfId="10723" xr:uid="{89BED6E6-6B94-470B-9928-994FFC45275E}"/>
    <cellStyle name="Comma 5 4 2 2 2 2 3 2 2" xfId="23011" xr:uid="{B49D0077-42DB-4EC4-9295-B0576A8D86E7}"/>
    <cellStyle name="Comma 5 4 2 2 2 2 3 2 2 2" xfId="47587" xr:uid="{2E7F3CDB-1B44-443F-907E-BBDD70F3AE7E}"/>
    <cellStyle name="Comma 5 4 2 2 2 2 3 2 3" xfId="35299" xr:uid="{18310CBE-756C-4B79-AA21-0CD6C376D13D}"/>
    <cellStyle name="Comma 5 4 2 2 2 2 3 3" xfId="16867" xr:uid="{136E815F-7B67-40DC-83D0-B1F623400215}"/>
    <cellStyle name="Comma 5 4 2 2 2 2 3 3 2" xfId="41443" xr:uid="{066330AC-E2E4-4DA5-81E5-F3FB1BA2C556}"/>
    <cellStyle name="Comma 5 4 2 2 2 2 3 4" xfId="29155" xr:uid="{C0C0D6FD-381A-445C-BE73-4EBAA76DFF35}"/>
    <cellStyle name="Comma 5 4 2 2 2 2 4" xfId="7651" xr:uid="{6AF566E8-CAA1-41DD-B401-276004208FAC}"/>
    <cellStyle name="Comma 5 4 2 2 2 2 4 2" xfId="19939" xr:uid="{20C04250-8196-4F43-81D0-7606AAF0C999}"/>
    <cellStyle name="Comma 5 4 2 2 2 2 4 2 2" xfId="44515" xr:uid="{455A4F4C-B986-47B6-9B30-52A269AD1F29}"/>
    <cellStyle name="Comma 5 4 2 2 2 2 4 3" xfId="32227" xr:uid="{8A56572F-C3F2-46F7-BE5C-BBF97AE0155E}"/>
    <cellStyle name="Comma 5 4 2 2 2 2 5" xfId="13795" xr:uid="{922C6759-9728-4902-8022-3469406C9B81}"/>
    <cellStyle name="Comma 5 4 2 2 2 2 5 2" xfId="38371" xr:uid="{B9CE4242-191D-43AA-8692-41D6B2B556AB}"/>
    <cellStyle name="Comma 5 4 2 2 2 2 6" xfId="26083" xr:uid="{310275A7-BFD7-4695-9C17-3351C9A91A15}"/>
    <cellStyle name="Comma 5 4 2 2 2 3" xfId="2275" xr:uid="{A80831EB-78C4-45D1-9415-CCD392141E7B}"/>
    <cellStyle name="Comma 5 4 2 2 2 3 2" xfId="5347" xr:uid="{76AC8CFC-2A75-4A37-8DD1-26CE39373779}"/>
    <cellStyle name="Comma 5 4 2 2 2 3 2 2" xfId="11491" xr:uid="{0E48DB69-6862-43D0-A43C-A00BE142B73C}"/>
    <cellStyle name="Comma 5 4 2 2 2 3 2 2 2" xfId="23779" xr:uid="{D6F92993-67B7-4357-AFF2-B29FA1BF97F1}"/>
    <cellStyle name="Comma 5 4 2 2 2 3 2 2 2 2" xfId="48355" xr:uid="{47E157F4-0E3C-4B4F-8A2C-818E265044CE}"/>
    <cellStyle name="Comma 5 4 2 2 2 3 2 2 3" xfId="36067" xr:uid="{BFC5A1C2-D5DE-4AE6-842B-58F2C9C0958B}"/>
    <cellStyle name="Comma 5 4 2 2 2 3 2 3" xfId="17635" xr:uid="{5694A30A-A7A5-43B2-8CF2-97829C189FD1}"/>
    <cellStyle name="Comma 5 4 2 2 2 3 2 3 2" xfId="42211" xr:uid="{712C3A05-7897-4DC7-A189-8AA1E1FCDA07}"/>
    <cellStyle name="Comma 5 4 2 2 2 3 2 4" xfId="29923" xr:uid="{AB308A87-85BB-4282-99C8-DBAC3A19EB4F}"/>
    <cellStyle name="Comma 5 4 2 2 2 3 3" xfId="8419" xr:uid="{77B39706-7528-43D5-A401-F6B366C9A069}"/>
    <cellStyle name="Comma 5 4 2 2 2 3 3 2" xfId="20707" xr:uid="{9AAC662B-35DF-4D76-8921-B1DF04C91F69}"/>
    <cellStyle name="Comma 5 4 2 2 2 3 3 2 2" xfId="45283" xr:uid="{EB254B23-500E-4B75-AAF1-23311A6A3E8B}"/>
    <cellStyle name="Comma 5 4 2 2 2 3 3 3" xfId="32995" xr:uid="{86B571E1-2520-4990-87B9-89DAA3F8991C}"/>
    <cellStyle name="Comma 5 4 2 2 2 3 4" xfId="14563" xr:uid="{1752780A-4D63-4A78-B3E9-69ACEF056E5D}"/>
    <cellStyle name="Comma 5 4 2 2 2 3 4 2" xfId="39139" xr:uid="{073E5B73-69F5-4DA9-9711-9C117B5DC5C5}"/>
    <cellStyle name="Comma 5 4 2 2 2 3 5" xfId="26851" xr:uid="{21E89979-4C8E-4EB3-9C61-15EC1D479332}"/>
    <cellStyle name="Comma 5 4 2 2 2 4" xfId="3811" xr:uid="{C6A7610C-25D2-4BD6-951A-80D6160F143C}"/>
    <cellStyle name="Comma 5 4 2 2 2 4 2" xfId="9955" xr:uid="{C41FF4C2-8A03-469B-B2FF-10B307AB46B0}"/>
    <cellStyle name="Comma 5 4 2 2 2 4 2 2" xfId="22243" xr:uid="{C18E39FC-5440-4E84-A9B0-983C0DCBB5FC}"/>
    <cellStyle name="Comma 5 4 2 2 2 4 2 2 2" xfId="46819" xr:uid="{564DE6E6-1308-4515-90EE-B19C2286AABB}"/>
    <cellStyle name="Comma 5 4 2 2 2 4 2 3" xfId="34531" xr:uid="{798DC712-249D-4303-89E1-B0491379D057}"/>
    <cellStyle name="Comma 5 4 2 2 2 4 3" xfId="16099" xr:uid="{21E0C999-0FA5-4352-86B5-98E1CA86A91D}"/>
    <cellStyle name="Comma 5 4 2 2 2 4 3 2" xfId="40675" xr:uid="{3C826ED7-BC59-46FE-8DA2-AFCD35D2795B}"/>
    <cellStyle name="Comma 5 4 2 2 2 4 4" xfId="28387" xr:uid="{CCAAD3CA-CCDC-4213-8D53-9DAEB3B2F73B}"/>
    <cellStyle name="Comma 5 4 2 2 2 5" xfId="6883" xr:uid="{EF858830-C345-4EE7-88DD-DD208FC0EE23}"/>
    <cellStyle name="Comma 5 4 2 2 2 5 2" xfId="19171" xr:uid="{E2F606F2-7412-4856-B47C-1B24D4EE1C0A}"/>
    <cellStyle name="Comma 5 4 2 2 2 5 2 2" xfId="43747" xr:uid="{14110B84-E045-4848-BFA1-DED16D198713}"/>
    <cellStyle name="Comma 5 4 2 2 2 5 3" xfId="31459" xr:uid="{4F13AD0A-91EC-415C-9F95-441BC5DD0E0F}"/>
    <cellStyle name="Comma 5 4 2 2 2 6" xfId="13027" xr:uid="{181F14A4-9BD5-4AED-8855-FAE52A264EDB}"/>
    <cellStyle name="Comma 5 4 2 2 2 6 2" xfId="37603" xr:uid="{8BCF1EAD-2B60-4015-BC2A-C7A8CFA5155D}"/>
    <cellStyle name="Comma 5 4 2 2 2 7" xfId="25315" xr:uid="{A5066D96-2738-4B4A-8386-99580756589C}"/>
    <cellStyle name="Comma 5 4 2 2 3" xfId="1123" xr:uid="{EC75B5EF-BA9D-40A0-BAE4-B3ED68EEFF8C}"/>
    <cellStyle name="Comma 5 4 2 2 3 2" xfId="2659" xr:uid="{5F8161AC-065E-494B-8E2D-C79DFEE39545}"/>
    <cellStyle name="Comma 5 4 2 2 3 2 2" xfId="5731" xr:uid="{6398B49F-EDEF-4883-BB13-DD5F4B55F304}"/>
    <cellStyle name="Comma 5 4 2 2 3 2 2 2" xfId="11875" xr:uid="{864FA8BC-C03A-4C03-BAA9-D1801704C1FD}"/>
    <cellStyle name="Comma 5 4 2 2 3 2 2 2 2" xfId="24163" xr:uid="{B89A6205-2E2B-4A7B-A5D1-E86BAE591A71}"/>
    <cellStyle name="Comma 5 4 2 2 3 2 2 2 2 2" xfId="48739" xr:uid="{79575E23-0118-4D88-884F-F6813858CDBB}"/>
    <cellStyle name="Comma 5 4 2 2 3 2 2 2 3" xfId="36451" xr:uid="{5F0A3171-23FB-4EE9-A2CE-50AF63E81CFB}"/>
    <cellStyle name="Comma 5 4 2 2 3 2 2 3" xfId="18019" xr:uid="{E66A85AB-9989-4917-BF10-EBBD1A464643}"/>
    <cellStyle name="Comma 5 4 2 2 3 2 2 3 2" xfId="42595" xr:uid="{D8281035-FAAA-4C2E-ABE1-34C49A2AE164}"/>
    <cellStyle name="Comma 5 4 2 2 3 2 2 4" xfId="30307" xr:uid="{B44AF34C-83EE-4966-860D-C498380FC9ED}"/>
    <cellStyle name="Comma 5 4 2 2 3 2 3" xfId="8803" xr:uid="{FB1683D5-A5FA-45CC-A1D9-1EE284ED21F5}"/>
    <cellStyle name="Comma 5 4 2 2 3 2 3 2" xfId="21091" xr:uid="{7610568B-258B-41E3-931C-F0C5C0C75DC4}"/>
    <cellStyle name="Comma 5 4 2 2 3 2 3 2 2" xfId="45667" xr:uid="{415EF135-CD10-44C3-AAFB-DE1716A4603C}"/>
    <cellStyle name="Comma 5 4 2 2 3 2 3 3" xfId="33379" xr:uid="{FC7DC0E9-FE98-4474-9E37-5B4611257DD5}"/>
    <cellStyle name="Comma 5 4 2 2 3 2 4" xfId="14947" xr:uid="{0273C3B7-4709-4CA0-A49F-BE77615222DA}"/>
    <cellStyle name="Comma 5 4 2 2 3 2 4 2" xfId="39523" xr:uid="{10263F00-5D05-4324-9158-8F08E94D645E}"/>
    <cellStyle name="Comma 5 4 2 2 3 2 5" xfId="27235" xr:uid="{07CACDA4-D7FA-4B2E-A286-1A36A25CCD64}"/>
    <cellStyle name="Comma 5 4 2 2 3 3" xfId="4195" xr:uid="{1B1757A2-2642-430F-B212-E4892F968139}"/>
    <cellStyle name="Comma 5 4 2 2 3 3 2" xfId="10339" xr:uid="{D82EDE35-178C-4B56-B05C-E9593A6E37FA}"/>
    <cellStyle name="Comma 5 4 2 2 3 3 2 2" xfId="22627" xr:uid="{05B6BFA5-E768-40A1-AFB3-8464345EF258}"/>
    <cellStyle name="Comma 5 4 2 2 3 3 2 2 2" xfId="47203" xr:uid="{FAD3B09E-4ACE-4438-8E2C-8439A4B91EC3}"/>
    <cellStyle name="Comma 5 4 2 2 3 3 2 3" xfId="34915" xr:uid="{16585E84-9BE3-41DC-80C8-A425636F0726}"/>
    <cellStyle name="Comma 5 4 2 2 3 3 3" xfId="16483" xr:uid="{DCEB6E52-3E2B-4342-B7B5-B0D45849DEBE}"/>
    <cellStyle name="Comma 5 4 2 2 3 3 3 2" xfId="41059" xr:uid="{84EB1813-49E0-44D9-884F-874447F82503}"/>
    <cellStyle name="Comma 5 4 2 2 3 3 4" xfId="28771" xr:uid="{47C5E6D3-B06D-4E9D-BBE1-EFBC528ADF77}"/>
    <cellStyle name="Comma 5 4 2 2 3 4" xfId="7267" xr:uid="{89E80037-7A47-431E-AFF1-330ED67E191F}"/>
    <cellStyle name="Comma 5 4 2 2 3 4 2" xfId="19555" xr:uid="{505E2750-6109-477D-85BB-DE46FA3126FC}"/>
    <cellStyle name="Comma 5 4 2 2 3 4 2 2" xfId="44131" xr:uid="{F9F97331-0C35-485F-B2CA-20A24C02E4FB}"/>
    <cellStyle name="Comma 5 4 2 2 3 4 3" xfId="31843" xr:uid="{75941832-5A2B-4A4C-9984-6E5C4D1B198E}"/>
    <cellStyle name="Comma 5 4 2 2 3 5" xfId="13411" xr:uid="{BD598E6E-AF08-46DF-A4A3-2441F5CCBFAC}"/>
    <cellStyle name="Comma 5 4 2 2 3 5 2" xfId="37987" xr:uid="{4D6C17AE-6D0B-49C7-8CCD-72690058661C}"/>
    <cellStyle name="Comma 5 4 2 2 3 6" xfId="25699" xr:uid="{82D6F7CA-213C-4F7E-9BC6-9A307856B240}"/>
    <cellStyle name="Comma 5 4 2 2 4" xfId="1891" xr:uid="{7F9A4520-4988-4F0F-8165-87C259E469BE}"/>
    <cellStyle name="Comma 5 4 2 2 4 2" xfId="4963" xr:uid="{E434168B-3D9F-4E67-AD58-39D214ADF4E7}"/>
    <cellStyle name="Comma 5 4 2 2 4 2 2" xfId="11107" xr:uid="{1F69261D-4687-4592-AD5B-ABA9F4FE6543}"/>
    <cellStyle name="Comma 5 4 2 2 4 2 2 2" xfId="23395" xr:uid="{EBC18667-E6FE-4AA1-98CD-45A1E37B185A}"/>
    <cellStyle name="Comma 5 4 2 2 4 2 2 2 2" xfId="47971" xr:uid="{6E078C44-DF2A-435E-B017-59C9F8196447}"/>
    <cellStyle name="Comma 5 4 2 2 4 2 2 3" xfId="35683" xr:uid="{0D0845ED-B310-47AC-9614-E73BFD6EB1D9}"/>
    <cellStyle name="Comma 5 4 2 2 4 2 3" xfId="17251" xr:uid="{C74B50D2-C4C3-49BB-BF31-9E242947875F}"/>
    <cellStyle name="Comma 5 4 2 2 4 2 3 2" xfId="41827" xr:uid="{0AC207A6-E221-471E-AD19-2B16ACEE2CCC}"/>
    <cellStyle name="Comma 5 4 2 2 4 2 4" xfId="29539" xr:uid="{B29DBEDC-5B2A-4FE2-A502-75AF6B3D25A5}"/>
    <cellStyle name="Comma 5 4 2 2 4 3" xfId="8035" xr:uid="{C365C462-E9FC-48DE-8E35-891F2404E706}"/>
    <cellStyle name="Comma 5 4 2 2 4 3 2" xfId="20323" xr:uid="{0744699E-D75E-47D9-BB9A-9709E5832D31}"/>
    <cellStyle name="Comma 5 4 2 2 4 3 2 2" xfId="44899" xr:uid="{C0FDE1C5-8891-4D9A-85A6-819750B60513}"/>
    <cellStyle name="Comma 5 4 2 2 4 3 3" xfId="32611" xr:uid="{0CFCC102-D7E2-4C6D-B8A9-D76A3C6BC3DE}"/>
    <cellStyle name="Comma 5 4 2 2 4 4" xfId="14179" xr:uid="{BE65FFBC-3D17-44FE-AF56-820C66753D44}"/>
    <cellStyle name="Comma 5 4 2 2 4 4 2" xfId="38755" xr:uid="{6157BEEF-8F61-41D9-8573-9AC349C21147}"/>
    <cellStyle name="Comma 5 4 2 2 4 5" xfId="26467" xr:uid="{7811807C-EF79-4543-A5B4-C6C5C6E3F26B}"/>
    <cellStyle name="Comma 5 4 2 2 5" xfId="3427" xr:uid="{1333B330-0FDA-43F6-B598-E9076CDB65FE}"/>
    <cellStyle name="Comma 5 4 2 2 5 2" xfId="9571" xr:uid="{CC3691B8-7F27-4EEE-A33A-89F40B69D7C8}"/>
    <cellStyle name="Comma 5 4 2 2 5 2 2" xfId="21859" xr:uid="{FDC6905A-D6E4-4DBD-9833-9249EF420832}"/>
    <cellStyle name="Comma 5 4 2 2 5 2 2 2" xfId="46435" xr:uid="{24B2A779-C7AF-477A-90CF-CE70ABEE9AA8}"/>
    <cellStyle name="Comma 5 4 2 2 5 2 3" xfId="34147" xr:uid="{CC5E8780-4739-487D-9FED-0835A981C7E6}"/>
    <cellStyle name="Comma 5 4 2 2 5 3" xfId="15715" xr:uid="{3638E134-1CCB-4980-9A3B-FAB363CA5C6C}"/>
    <cellStyle name="Comma 5 4 2 2 5 3 2" xfId="40291" xr:uid="{457B5DC0-499C-4E8B-893A-78E7F3DA2786}"/>
    <cellStyle name="Comma 5 4 2 2 5 4" xfId="28003" xr:uid="{97F365B2-55D4-410B-9DC4-D44647CBAB4C}"/>
    <cellStyle name="Comma 5 4 2 2 6" xfId="6499" xr:uid="{E1CD97A8-544A-40A9-AC9D-97A095B3560D}"/>
    <cellStyle name="Comma 5 4 2 2 6 2" xfId="18787" xr:uid="{071AE728-0943-4C87-BF50-B74D41BE7754}"/>
    <cellStyle name="Comma 5 4 2 2 6 2 2" xfId="43363" xr:uid="{45C49C72-CCDB-4C44-975B-08421D24D422}"/>
    <cellStyle name="Comma 5 4 2 2 6 3" xfId="31075" xr:uid="{CC8EF258-8755-4F52-A581-0B4A10AE3820}"/>
    <cellStyle name="Comma 5 4 2 2 7" xfId="12643" xr:uid="{ABC3ED7C-AF55-4FA2-AAD7-1DAFC72CB081}"/>
    <cellStyle name="Comma 5 4 2 2 7 2" xfId="37219" xr:uid="{45B59F6D-AFAE-4E85-B8EA-978D3849E25A}"/>
    <cellStyle name="Comma 5 4 2 2 8" xfId="24931" xr:uid="{D2B739F0-03D5-4C10-A294-242FEB000E88}"/>
    <cellStyle name="Comma 5 4 2 3" xfId="547" xr:uid="{3B8B2A04-8F87-4D08-831F-F99BCE6DEC6D}"/>
    <cellStyle name="Comma 5 4 2 3 2" xfId="1315" xr:uid="{CD18160C-F890-412B-B12A-B290F707565A}"/>
    <cellStyle name="Comma 5 4 2 3 2 2" xfId="2851" xr:uid="{DBBD5A0F-98ED-40DC-BD5E-F301BB628D69}"/>
    <cellStyle name="Comma 5 4 2 3 2 2 2" xfId="5923" xr:uid="{81B41B7D-6391-4E66-B9E8-6DF3FE240082}"/>
    <cellStyle name="Comma 5 4 2 3 2 2 2 2" xfId="12067" xr:uid="{5EFC2137-D0BE-4D96-A191-870081F1DF38}"/>
    <cellStyle name="Comma 5 4 2 3 2 2 2 2 2" xfId="24355" xr:uid="{9613983A-40CB-4F65-B4C2-F8A852B9B0E3}"/>
    <cellStyle name="Comma 5 4 2 3 2 2 2 2 2 2" xfId="48931" xr:uid="{268FCB5C-3B89-4656-B9F0-91D158E509FE}"/>
    <cellStyle name="Comma 5 4 2 3 2 2 2 2 3" xfId="36643" xr:uid="{1FE5F66C-77ED-4B7A-BF5A-2224BD2CBC75}"/>
    <cellStyle name="Comma 5 4 2 3 2 2 2 3" xfId="18211" xr:uid="{C43D57FD-9BEB-4F69-9319-5200A805353B}"/>
    <cellStyle name="Comma 5 4 2 3 2 2 2 3 2" xfId="42787" xr:uid="{12DBF168-4E31-422E-9D3E-61E40436E09B}"/>
    <cellStyle name="Comma 5 4 2 3 2 2 2 4" xfId="30499" xr:uid="{46D17B29-15D6-48AF-AE6B-23CB6F4A60F3}"/>
    <cellStyle name="Comma 5 4 2 3 2 2 3" xfId="8995" xr:uid="{B46C16EF-53E2-480D-A43E-B39267B6FDD2}"/>
    <cellStyle name="Comma 5 4 2 3 2 2 3 2" xfId="21283" xr:uid="{48AA0E47-6DB3-4427-9705-F8549EE98DBF}"/>
    <cellStyle name="Comma 5 4 2 3 2 2 3 2 2" xfId="45859" xr:uid="{DA8F98F1-B5A7-40DB-B24C-2B45067C6054}"/>
    <cellStyle name="Comma 5 4 2 3 2 2 3 3" xfId="33571" xr:uid="{101202DB-6070-492E-BDBD-6527FF1659C1}"/>
    <cellStyle name="Comma 5 4 2 3 2 2 4" xfId="15139" xr:uid="{778DBF4D-133A-4C47-B226-2A173DD4529F}"/>
    <cellStyle name="Comma 5 4 2 3 2 2 4 2" xfId="39715" xr:uid="{F1D152F7-5977-4FE4-8409-7E627F5D0694}"/>
    <cellStyle name="Comma 5 4 2 3 2 2 5" xfId="27427" xr:uid="{1C4362AF-284E-460B-AD8B-A241DCDB4A0A}"/>
    <cellStyle name="Comma 5 4 2 3 2 3" xfId="4387" xr:uid="{385DC22A-561C-4CC9-8CFE-965E7C7AD864}"/>
    <cellStyle name="Comma 5 4 2 3 2 3 2" xfId="10531" xr:uid="{BA132855-B043-4469-861A-DF0D68871975}"/>
    <cellStyle name="Comma 5 4 2 3 2 3 2 2" xfId="22819" xr:uid="{D2CCD985-96CA-46D0-84D2-58FACA8C1B0E}"/>
    <cellStyle name="Comma 5 4 2 3 2 3 2 2 2" xfId="47395" xr:uid="{DD548B6C-BFCE-4145-A05D-219B7FF0581F}"/>
    <cellStyle name="Comma 5 4 2 3 2 3 2 3" xfId="35107" xr:uid="{E8931C1C-6789-4183-969A-A07BEC6571FE}"/>
    <cellStyle name="Comma 5 4 2 3 2 3 3" xfId="16675" xr:uid="{D9B3369C-097C-4B8F-B985-CD251B769827}"/>
    <cellStyle name="Comma 5 4 2 3 2 3 3 2" xfId="41251" xr:uid="{7F80B7A8-1AC7-4F7D-87A8-E7670FEC6AD2}"/>
    <cellStyle name="Comma 5 4 2 3 2 3 4" xfId="28963" xr:uid="{43989532-8DE2-4B9F-8DC8-0EA8B9AEF993}"/>
    <cellStyle name="Comma 5 4 2 3 2 4" xfId="7459" xr:uid="{4F400A0A-3ED1-4D69-8989-B4EF18F46646}"/>
    <cellStyle name="Comma 5 4 2 3 2 4 2" xfId="19747" xr:uid="{301606B4-CF89-4E4B-8167-75975039460D}"/>
    <cellStyle name="Comma 5 4 2 3 2 4 2 2" xfId="44323" xr:uid="{EAC48E33-E308-4E46-BC40-D7063C80FD20}"/>
    <cellStyle name="Comma 5 4 2 3 2 4 3" xfId="32035" xr:uid="{4E3EB4DA-037F-4A05-8261-16B6FCF45911}"/>
    <cellStyle name="Comma 5 4 2 3 2 5" xfId="13603" xr:uid="{9D49816E-12D2-42EE-8E8E-1BF8C2A560B9}"/>
    <cellStyle name="Comma 5 4 2 3 2 5 2" xfId="38179" xr:uid="{75A755D0-F354-4483-B64B-07EDBD281127}"/>
    <cellStyle name="Comma 5 4 2 3 2 6" xfId="25891" xr:uid="{300C5D25-55EE-4ED1-9A62-09BC1127D94A}"/>
    <cellStyle name="Comma 5 4 2 3 3" xfId="2083" xr:uid="{6C1CA40A-AC6D-477E-B270-AC499E535C05}"/>
    <cellStyle name="Comma 5 4 2 3 3 2" xfId="5155" xr:uid="{51BEB9FD-26BA-43CD-98BC-D2F528605E8A}"/>
    <cellStyle name="Comma 5 4 2 3 3 2 2" xfId="11299" xr:uid="{0F68DEC9-C5F8-4509-A54D-837F7D410C33}"/>
    <cellStyle name="Comma 5 4 2 3 3 2 2 2" xfId="23587" xr:uid="{FC3E0ADB-8E83-4B35-A100-4EB1F262D2A4}"/>
    <cellStyle name="Comma 5 4 2 3 3 2 2 2 2" xfId="48163" xr:uid="{C968980D-FE8C-4B08-887B-72FF8EDE52C5}"/>
    <cellStyle name="Comma 5 4 2 3 3 2 2 3" xfId="35875" xr:uid="{AF238243-2E3D-4A9F-8232-C0B68E013A6A}"/>
    <cellStyle name="Comma 5 4 2 3 3 2 3" xfId="17443" xr:uid="{8832F00B-386C-4DF7-88BB-4C85ED0B1C48}"/>
    <cellStyle name="Comma 5 4 2 3 3 2 3 2" xfId="42019" xr:uid="{0039705E-28E8-4AB1-892D-4ACB103005B3}"/>
    <cellStyle name="Comma 5 4 2 3 3 2 4" xfId="29731" xr:uid="{46805452-D560-421F-BF57-885D2264E4B2}"/>
    <cellStyle name="Comma 5 4 2 3 3 3" xfId="8227" xr:uid="{F7BE1C79-4F71-409E-87FF-DE728BAFC587}"/>
    <cellStyle name="Comma 5 4 2 3 3 3 2" xfId="20515" xr:uid="{88AB8022-589C-4974-8340-B16772032CEA}"/>
    <cellStyle name="Comma 5 4 2 3 3 3 2 2" xfId="45091" xr:uid="{807D318E-D949-4C6E-980F-E4EA7D222F17}"/>
    <cellStyle name="Comma 5 4 2 3 3 3 3" xfId="32803" xr:uid="{662C1EEA-9EA5-43CA-9CC9-7C7E8156016C}"/>
    <cellStyle name="Comma 5 4 2 3 3 4" xfId="14371" xr:uid="{CD090323-9390-4DF8-88E0-24E6AF454812}"/>
    <cellStyle name="Comma 5 4 2 3 3 4 2" xfId="38947" xr:uid="{E2E6A084-8689-4DD6-841E-4AE01BD8FC96}"/>
    <cellStyle name="Comma 5 4 2 3 3 5" xfId="26659" xr:uid="{57F60F20-A155-44CE-BB75-B357A622680A}"/>
    <cellStyle name="Comma 5 4 2 3 4" xfId="3619" xr:uid="{3C651D68-6D03-4BD6-8605-4CE316509925}"/>
    <cellStyle name="Comma 5 4 2 3 4 2" xfId="9763" xr:uid="{72731CA2-F7F5-4C86-B29A-C096311F862C}"/>
    <cellStyle name="Comma 5 4 2 3 4 2 2" xfId="22051" xr:uid="{B8E76B8D-EB18-4B0C-896E-5338965A7FFD}"/>
    <cellStyle name="Comma 5 4 2 3 4 2 2 2" xfId="46627" xr:uid="{DA1CEA72-0E66-4F44-B4A1-C1FC09E78241}"/>
    <cellStyle name="Comma 5 4 2 3 4 2 3" xfId="34339" xr:uid="{565D1D37-0AEF-480F-9FC1-10C441E8BDFF}"/>
    <cellStyle name="Comma 5 4 2 3 4 3" xfId="15907" xr:uid="{F8B03C09-2052-45C6-8F2A-F6B80ED9CA8B}"/>
    <cellStyle name="Comma 5 4 2 3 4 3 2" xfId="40483" xr:uid="{ABD70788-E9BD-44FB-A977-0BBE3DD5869D}"/>
    <cellStyle name="Comma 5 4 2 3 4 4" xfId="28195" xr:uid="{8BF56770-F3A6-4148-827E-C059678B3478}"/>
    <cellStyle name="Comma 5 4 2 3 5" xfId="6691" xr:uid="{02A77AAC-CDA8-46C3-9E0F-97503C2BAAED}"/>
    <cellStyle name="Comma 5 4 2 3 5 2" xfId="18979" xr:uid="{BAF2C408-9EF2-471B-A5CE-117EC858DEB8}"/>
    <cellStyle name="Comma 5 4 2 3 5 2 2" xfId="43555" xr:uid="{23C915F2-5038-4DAF-9952-BECF59A85166}"/>
    <cellStyle name="Comma 5 4 2 3 5 3" xfId="31267" xr:uid="{B670F311-618E-4360-961A-219140358ABF}"/>
    <cellStyle name="Comma 5 4 2 3 6" xfId="12835" xr:uid="{8DCAA629-DC99-459D-BC23-64B0661CB2F6}"/>
    <cellStyle name="Comma 5 4 2 3 6 2" xfId="37411" xr:uid="{0ADD7A41-93B4-470C-92D2-A20E86EC4D8F}"/>
    <cellStyle name="Comma 5 4 2 3 7" xfId="25123" xr:uid="{F238C1B7-3224-4A85-87F8-A518223DDC1A}"/>
    <cellStyle name="Comma 5 4 2 4" xfId="931" xr:uid="{DDE8C844-4686-4CFE-8ADF-AA7A33DFDFD8}"/>
    <cellStyle name="Comma 5 4 2 4 2" xfId="2467" xr:uid="{E8DA9770-C37C-4DDC-8E4F-53233696BFC8}"/>
    <cellStyle name="Comma 5 4 2 4 2 2" xfId="5539" xr:uid="{BD6703E9-91AB-4134-B70D-27F8D20C05E7}"/>
    <cellStyle name="Comma 5 4 2 4 2 2 2" xfId="11683" xr:uid="{31EBABB7-E41F-4063-ACBD-CB2F0767091D}"/>
    <cellStyle name="Comma 5 4 2 4 2 2 2 2" xfId="23971" xr:uid="{31101B93-946D-4689-9A7A-6F18E9FE1AED}"/>
    <cellStyle name="Comma 5 4 2 4 2 2 2 2 2" xfId="48547" xr:uid="{714CB00E-48C9-4457-B4E9-87EF8199408E}"/>
    <cellStyle name="Comma 5 4 2 4 2 2 2 3" xfId="36259" xr:uid="{758E7D47-6B2B-4D99-AA41-6763D75CFF69}"/>
    <cellStyle name="Comma 5 4 2 4 2 2 3" xfId="17827" xr:uid="{DD57AE64-F91D-46B6-8759-D074168FF771}"/>
    <cellStyle name="Comma 5 4 2 4 2 2 3 2" xfId="42403" xr:uid="{B5A679A0-0852-4317-86BC-F271C176DBBC}"/>
    <cellStyle name="Comma 5 4 2 4 2 2 4" xfId="30115" xr:uid="{1E1721EE-8E21-4BCF-B896-2F1E2BBC729A}"/>
    <cellStyle name="Comma 5 4 2 4 2 3" xfId="8611" xr:uid="{2D1AFAAB-D0CE-4D97-968B-1DF075E04EB8}"/>
    <cellStyle name="Comma 5 4 2 4 2 3 2" xfId="20899" xr:uid="{E7990656-1FB2-4605-A221-0E672391CE54}"/>
    <cellStyle name="Comma 5 4 2 4 2 3 2 2" xfId="45475" xr:uid="{65707429-E79F-4297-B5AF-C2A968DED448}"/>
    <cellStyle name="Comma 5 4 2 4 2 3 3" xfId="33187" xr:uid="{B371E45C-D3D3-4E86-BE60-056E5160B759}"/>
    <cellStyle name="Comma 5 4 2 4 2 4" xfId="14755" xr:uid="{96B7BFDD-DFD5-470D-81FB-C5D59A1B1567}"/>
    <cellStyle name="Comma 5 4 2 4 2 4 2" xfId="39331" xr:uid="{1C02389F-A92D-4FBD-863A-30E3B37EB4B6}"/>
    <cellStyle name="Comma 5 4 2 4 2 5" xfId="27043" xr:uid="{E60D4533-5415-466A-AF5A-983F5ED9AC60}"/>
    <cellStyle name="Comma 5 4 2 4 3" xfId="4003" xr:uid="{79B3BD35-D3D3-4343-848D-93CD3C48BE95}"/>
    <cellStyle name="Comma 5 4 2 4 3 2" xfId="10147" xr:uid="{CB684F00-01E7-4B2B-A076-96B69B86925B}"/>
    <cellStyle name="Comma 5 4 2 4 3 2 2" xfId="22435" xr:uid="{53F90F54-D933-4660-950A-5E89C24C7166}"/>
    <cellStyle name="Comma 5 4 2 4 3 2 2 2" xfId="47011" xr:uid="{9C871129-D15D-45D1-8D22-C3843E0BC3F2}"/>
    <cellStyle name="Comma 5 4 2 4 3 2 3" xfId="34723" xr:uid="{C073381F-D169-400C-9F39-7243AA2F5776}"/>
    <cellStyle name="Comma 5 4 2 4 3 3" xfId="16291" xr:uid="{F05EAB45-A973-47BE-A999-31F261486309}"/>
    <cellStyle name="Comma 5 4 2 4 3 3 2" xfId="40867" xr:uid="{69C692AF-4856-403B-8669-5745893EBFC6}"/>
    <cellStyle name="Comma 5 4 2 4 3 4" xfId="28579" xr:uid="{9D999BF7-3988-4EE9-B45D-3886356072AC}"/>
    <cellStyle name="Comma 5 4 2 4 4" xfId="7075" xr:uid="{6409C1EB-20F3-4F70-AEC4-C8A336C987F5}"/>
    <cellStyle name="Comma 5 4 2 4 4 2" xfId="19363" xr:uid="{62E1ECDF-90F3-421D-94E9-876A4CCF2BBC}"/>
    <cellStyle name="Comma 5 4 2 4 4 2 2" xfId="43939" xr:uid="{16FC7082-1456-4043-A849-974A41DE911B}"/>
    <cellStyle name="Comma 5 4 2 4 4 3" xfId="31651" xr:uid="{9E5A17B6-E38C-4FE5-A87B-671C71749898}"/>
    <cellStyle name="Comma 5 4 2 4 5" xfId="13219" xr:uid="{2F0020E7-F1E9-44E1-A57C-045164421B9C}"/>
    <cellStyle name="Comma 5 4 2 4 5 2" xfId="37795" xr:uid="{CBA5AED5-829D-47C9-90E5-4FE0C5F14152}"/>
    <cellStyle name="Comma 5 4 2 4 6" xfId="25507" xr:uid="{5A4C604C-9CA5-4799-8365-FD7171C86D3E}"/>
    <cellStyle name="Comma 5 4 2 5" xfId="1699" xr:uid="{F1E3B3D3-044C-4479-8DEA-71F07239DBFF}"/>
    <cellStyle name="Comma 5 4 2 5 2" xfId="4771" xr:uid="{90B3BF1D-7843-42DB-8FD7-6B50B97B55F3}"/>
    <cellStyle name="Comma 5 4 2 5 2 2" xfId="10915" xr:uid="{A936774E-B861-4713-9B8A-038575B1E505}"/>
    <cellStyle name="Comma 5 4 2 5 2 2 2" xfId="23203" xr:uid="{AF2CFFE7-98AF-4097-8749-98757321879D}"/>
    <cellStyle name="Comma 5 4 2 5 2 2 2 2" xfId="47779" xr:uid="{40CBFF65-E216-4327-A331-C57AAF5F2EEB}"/>
    <cellStyle name="Comma 5 4 2 5 2 2 3" xfId="35491" xr:uid="{07F2F5F2-D336-4992-889A-9584F3F68C20}"/>
    <cellStyle name="Comma 5 4 2 5 2 3" xfId="17059" xr:uid="{23FC976F-7EEF-4A3A-8FB8-B7297B2BA612}"/>
    <cellStyle name="Comma 5 4 2 5 2 3 2" xfId="41635" xr:uid="{0218C381-4E29-46EF-9D56-C5B77EAA4B26}"/>
    <cellStyle name="Comma 5 4 2 5 2 4" xfId="29347" xr:uid="{1A52378D-6F72-4454-B595-BFA7E487B2FA}"/>
    <cellStyle name="Comma 5 4 2 5 3" xfId="7843" xr:uid="{0B599779-8036-4606-BF9E-EC6502550E6A}"/>
    <cellStyle name="Comma 5 4 2 5 3 2" xfId="20131" xr:uid="{3E5E42CD-DEAD-43E0-BBD7-20A45F6EE25F}"/>
    <cellStyle name="Comma 5 4 2 5 3 2 2" xfId="44707" xr:uid="{A5F4036E-EA85-4750-83B5-553F7C17E95F}"/>
    <cellStyle name="Comma 5 4 2 5 3 3" xfId="32419" xr:uid="{5E8858DB-B5A7-4B25-838A-7206AE4BF239}"/>
    <cellStyle name="Comma 5 4 2 5 4" xfId="13987" xr:uid="{0C970A5C-9DE4-45F8-9289-12D27885E786}"/>
    <cellStyle name="Comma 5 4 2 5 4 2" xfId="38563" xr:uid="{151085E3-9F0A-41E9-A1B2-F20453FE866B}"/>
    <cellStyle name="Comma 5 4 2 5 5" xfId="26275" xr:uid="{AC29D170-3AD4-47C8-B073-71EE73A63EB3}"/>
    <cellStyle name="Comma 5 4 2 6" xfId="3235" xr:uid="{58E4271F-476F-441C-9B58-79BA3EED2D8C}"/>
    <cellStyle name="Comma 5 4 2 6 2" xfId="9379" xr:uid="{5250BF35-6091-4DC3-8102-41F68A07E805}"/>
    <cellStyle name="Comma 5 4 2 6 2 2" xfId="21667" xr:uid="{E8543B29-207B-4D60-AFB9-FF223B7FD25F}"/>
    <cellStyle name="Comma 5 4 2 6 2 2 2" xfId="46243" xr:uid="{4A284A5C-C70F-429B-919D-64F775F00C02}"/>
    <cellStyle name="Comma 5 4 2 6 2 3" xfId="33955" xr:uid="{327AFF10-016E-4494-86BF-DE76E8BC12F2}"/>
    <cellStyle name="Comma 5 4 2 6 3" xfId="15523" xr:uid="{7109CCEF-D857-4ADE-A27E-7EBE4D2FE5F3}"/>
    <cellStyle name="Comma 5 4 2 6 3 2" xfId="40099" xr:uid="{F2514DA3-C8BF-4966-9042-C7A3C6E7EA82}"/>
    <cellStyle name="Comma 5 4 2 6 4" xfId="27811" xr:uid="{B08DB261-8BE3-4A84-8D71-906D470F15C3}"/>
    <cellStyle name="Comma 5 4 2 7" xfId="6307" xr:uid="{0191A2F9-B09F-4FFC-A96D-AF457810BA5B}"/>
    <cellStyle name="Comma 5 4 2 7 2" xfId="18595" xr:uid="{530B11A2-A72E-4369-9EE9-1C9634509458}"/>
    <cellStyle name="Comma 5 4 2 7 2 2" xfId="43171" xr:uid="{498330C1-1734-4F65-A72B-0346D4DB6804}"/>
    <cellStyle name="Comma 5 4 2 7 3" xfId="30883" xr:uid="{D84FA69B-5364-4A1C-A1F8-82013C7C0E73}"/>
    <cellStyle name="Comma 5 4 2 8" xfId="12451" xr:uid="{DFA695DF-249E-4309-8C23-0993D5FED4E6}"/>
    <cellStyle name="Comma 5 4 2 8 2" xfId="37027" xr:uid="{EAC6D204-D573-4AE1-823A-4512B6FDB1C8}"/>
    <cellStyle name="Comma 5 4 2 9" xfId="24739" xr:uid="{770B7834-2F18-4118-9AEA-2B28F4B5CDE0}"/>
    <cellStyle name="Comma 5 4 3" xfId="259" xr:uid="{9AB1C2B4-6C8C-41BF-867C-525DAAF24882}"/>
    <cellStyle name="Comma 5 4 3 2" xfId="643" xr:uid="{08B52905-FC70-46A2-B67D-292ABBD02B80}"/>
    <cellStyle name="Comma 5 4 3 2 2" xfId="1411" xr:uid="{99241101-4D00-4ABA-93F2-F062A2BE3F56}"/>
    <cellStyle name="Comma 5 4 3 2 2 2" xfId="2947" xr:uid="{169F5672-5E7B-43CD-8F67-6A4DE9557E9B}"/>
    <cellStyle name="Comma 5 4 3 2 2 2 2" xfId="6019" xr:uid="{D1FF8FC9-A99B-4D3C-A596-EA5F6A8E09AA}"/>
    <cellStyle name="Comma 5 4 3 2 2 2 2 2" xfId="12163" xr:uid="{6821736F-B589-4652-9DE6-94C00AA81E42}"/>
    <cellStyle name="Comma 5 4 3 2 2 2 2 2 2" xfId="24451" xr:uid="{D5444172-627F-484E-BE68-E4E15FD5CEF8}"/>
    <cellStyle name="Comma 5 4 3 2 2 2 2 2 2 2" xfId="49027" xr:uid="{56F70DE4-0959-4DF2-8F31-8E9CEA0282D9}"/>
    <cellStyle name="Comma 5 4 3 2 2 2 2 2 3" xfId="36739" xr:uid="{141C0885-8760-408A-8B0C-662657F1002C}"/>
    <cellStyle name="Comma 5 4 3 2 2 2 2 3" xfId="18307" xr:uid="{3910DA21-8095-416F-9873-3C37C4207DC1}"/>
    <cellStyle name="Comma 5 4 3 2 2 2 2 3 2" xfId="42883" xr:uid="{77E56131-D583-494F-8ECF-BB3BA3C83CB2}"/>
    <cellStyle name="Comma 5 4 3 2 2 2 2 4" xfId="30595" xr:uid="{C00C33D3-F7AD-4579-8B1A-9443528BE62D}"/>
    <cellStyle name="Comma 5 4 3 2 2 2 3" xfId="9091" xr:uid="{61F44230-1911-49E3-946D-86A32F51E34A}"/>
    <cellStyle name="Comma 5 4 3 2 2 2 3 2" xfId="21379" xr:uid="{413C60D6-4E78-44B7-B69E-58EA7BAE3E48}"/>
    <cellStyle name="Comma 5 4 3 2 2 2 3 2 2" xfId="45955" xr:uid="{9E8390A9-C5F2-444D-936D-6378C2297D76}"/>
    <cellStyle name="Comma 5 4 3 2 2 2 3 3" xfId="33667" xr:uid="{7EEA0897-572F-4A69-B7BC-D67000D7841E}"/>
    <cellStyle name="Comma 5 4 3 2 2 2 4" xfId="15235" xr:uid="{3521A521-BE4F-44B8-BA1F-C93736EA8E62}"/>
    <cellStyle name="Comma 5 4 3 2 2 2 4 2" xfId="39811" xr:uid="{DB9365AD-6A5C-47A9-875E-38EF6C179FBB}"/>
    <cellStyle name="Comma 5 4 3 2 2 2 5" xfId="27523" xr:uid="{118E22E2-22FA-4263-89D2-EC17BF6FE1E2}"/>
    <cellStyle name="Comma 5 4 3 2 2 3" xfId="4483" xr:uid="{3DAD0404-6D04-44AE-ACD5-8A3A3A44BA16}"/>
    <cellStyle name="Comma 5 4 3 2 2 3 2" xfId="10627" xr:uid="{EFE1CCB9-41F9-48E2-AA64-703916397BB2}"/>
    <cellStyle name="Comma 5 4 3 2 2 3 2 2" xfId="22915" xr:uid="{341FD0BB-D773-4691-8304-799E30BBA1F4}"/>
    <cellStyle name="Comma 5 4 3 2 2 3 2 2 2" xfId="47491" xr:uid="{FE598EFF-BC8C-4320-A8C3-7DC32A2D4D93}"/>
    <cellStyle name="Comma 5 4 3 2 2 3 2 3" xfId="35203" xr:uid="{A84752E2-3F41-44A8-A0EF-4BE1E1DA1548}"/>
    <cellStyle name="Comma 5 4 3 2 2 3 3" xfId="16771" xr:uid="{11434ACF-1691-4875-8F0A-CA1224FA0AD3}"/>
    <cellStyle name="Comma 5 4 3 2 2 3 3 2" xfId="41347" xr:uid="{E8A4665F-C69E-4C0E-8B78-AEDEE14FB2EB}"/>
    <cellStyle name="Comma 5 4 3 2 2 3 4" xfId="29059" xr:uid="{72724501-A30A-478C-BC25-C5F93D627E35}"/>
    <cellStyle name="Comma 5 4 3 2 2 4" xfId="7555" xr:uid="{5F337282-E41B-4EFC-9D67-6859F88FF0CE}"/>
    <cellStyle name="Comma 5 4 3 2 2 4 2" xfId="19843" xr:uid="{8F30B13D-9BE1-4E72-8B58-A934607658A9}"/>
    <cellStyle name="Comma 5 4 3 2 2 4 2 2" xfId="44419" xr:uid="{DFA07E72-95E2-448B-9B52-7BD6459F3987}"/>
    <cellStyle name="Comma 5 4 3 2 2 4 3" xfId="32131" xr:uid="{DD797BB4-988B-4382-BB79-E0061DB923C7}"/>
    <cellStyle name="Comma 5 4 3 2 2 5" xfId="13699" xr:uid="{5FA28496-6A3E-4676-A318-B0B99B987577}"/>
    <cellStyle name="Comma 5 4 3 2 2 5 2" xfId="38275" xr:uid="{F1506761-9AD3-4249-838C-A8B199E4AECC}"/>
    <cellStyle name="Comma 5 4 3 2 2 6" xfId="25987" xr:uid="{92B55588-8CE9-4C12-9DBC-B4AEF6EF6092}"/>
    <cellStyle name="Comma 5 4 3 2 3" xfId="2179" xr:uid="{CD39442C-CE07-4A1C-879E-E40FF11A8037}"/>
    <cellStyle name="Comma 5 4 3 2 3 2" xfId="5251" xr:uid="{DDD3D192-CA56-4C5C-AA64-FB4FC7480D54}"/>
    <cellStyle name="Comma 5 4 3 2 3 2 2" xfId="11395" xr:uid="{6C838148-1F21-4342-B0F7-C9A321079DA4}"/>
    <cellStyle name="Comma 5 4 3 2 3 2 2 2" xfId="23683" xr:uid="{B4B2B464-669E-4195-BF37-DB326677E730}"/>
    <cellStyle name="Comma 5 4 3 2 3 2 2 2 2" xfId="48259" xr:uid="{F5C449D2-6F4A-451C-8848-F9BFD07615F5}"/>
    <cellStyle name="Comma 5 4 3 2 3 2 2 3" xfId="35971" xr:uid="{8964CBC6-FD53-43FB-B5FA-86120E99373B}"/>
    <cellStyle name="Comma 5 4 3 2 3 2 3" xfId="17539" xr:uid="{9B87B525-666B-4D1B-827A-B07B0F6E007F}"/>
    <cellStyle name="Comma 5 4 3 2 3 2 3 2" xfId="42115" xr:uid="{6857AE0D-F344-4D22-9661-5D8783F307C5}"/>
    <cellStyle name="Comma 5 4 3 2 3 2 4" xfId="29827" xr:uid="{59E0E3E1-9943-4961-BFBD-FC014A2D37D4}"/>
    <cellStyle name="Comma 5 4 3 2 3 3" xfId="8323" xr:uid="{F6409EC2-8B7D-4FC6-9D62-9B7CA74F210B}"/>
    <cellStyle name="Comma 5 4 3 2 3 3 2" xfId="20611" xr:uid="{23F5FEB6-D426-4396-93B8-7D7784A67CED}"/>
    <cellStyle name="Comma 5 4 3 2 3 3 2 2" xfId="45187" xr:uid="{7A4CE141-06A7-4790-A949-3B445648744C}"/>
    <cellStyle name="Comma 5 4 3 2 3 3 3" xfId="32899" xr:uid="{58FD74F1-797B-4FE4-AAAA-FD3442FD88A6}"/>
    <cellStyle name="Comma 5 4 3 2 3 4" xfId="14467" xr:uid="{2F45AF59-8551-497E-B542-F2A52D633A37}"/>
    <cellStyle name="Comma 5 4 3 2 3 4 2" xfId="39043" xr:uid="{4A0F5D95-CAC1-4B5F-A84E-EEBA3353387E}"/>
    <cellStyle name="Comma 5 4 3 2 3 5" xfId="26755" xr:uid="{812DBD41-9E9B-4706-9287-FEB8EC155959}"/>
    <cellStyle name="Comma 5 4 3 2 4" xfId="3715" xr:uid="{4544E75F-A0E6-4688-A2F1-F4C8B6BC9E4A}"/>
    <cellStyle name="Comma 5 4 3 2 4 2" xfId="9859" xr:uid="{8137F065-1A0A-4E15-8AEA-3B496DD423D1}"/>
    <cellStyle name="Comma 5 4 3 2 4 2 2" xfId="22147" xr:uid="{1B47CCAD-55A4-4664-9635-B68D4F9B0DF7}"/>
    <cellStyle name="Comma 5 4 3 2 4 2 2 2" xfId="46723" xr:uid="{376EF9F2-6243-4C94-AB27-09F3ED489DCD}"/>
    <cellStyle name="Comma 5 4 3 2 4 2 3" xfId="34435" xr:uid="{86B707B7-C8EC-4853-9448-46654F54B21E}"/>
    <cellStyle name="Comma 5 4 3 2 4 3" xfId="16003" xr:uid="{46923059-6599-4157-A666-D1618A37BBF8}"/>
    <cellStyle name="Comma 5 4 3 2 4 3 2" xfId="40579" xr:uid="{D257EE04-17BC-4450-8050-AC03B2A4AC71}"/>
    <cellStyle name="Comma 5 4 3 2 4 4" xfId="28291" xr:uid="{8AD00B8E-FACC-4E1D-B973-035D35BBFADC}"/>
    <cellStyle name="Comma 5 4 3 2 5" xfId="6787" xr:uid="{AEB507F1-FFBD-4F8B-911A-FF7C5EE4B92B}"/>
    <cellStyle name="Comma 5 4 3 2 5 2" xfId="19075" xr:uid="{09702F3C-37F4-4373-B63F-CAD5EFBC318A}"/>
    <cellStyle name="Comma 5 4 3 2 5 2 2" xfId="43651" xr:uid="{1F260600-7175-444B-A2B1-A9CFC2E2E0FE}"/>
    <cellStyle name="Comma 5 4 3 2 5 3" xfId="31363" xr:uid="{9801D469-87F2-49BE-A9B1-C4DAB21FD743}"/>
    <cellStyle name="Comma 5 4 3 2 6" xfId="12931" xr:uid="{18AAA0A3-1F76-4643-B514-2EF8C82D21BB}"/>
    <cellStyle name="Comma 5 4 3 2 6 2" xfId="37507" xr:uid="{41F048EE-D661-4F2E-91BC-102689797D4B}"/>
    <cellStyle name="Comma 5 4 3 2 7" xfId="25219" xr:uid="{E47CB9FC-6AF1-43D8-B872-C316EA8C92A5}"/>
    <cellStyle name="Comma 5 4 3 3" xfId="1027" xr:uid="{88D30EB2-82AA-4006-A174-D60AC5EFAFB3}"/>
    <cellStyle name="Comma 5 4 3 3 2" xfId="2563" xr:uid="{E9FA5B7B-D2EB-4AF7-A4E3-49DDA9AAE86B}"/>
    <cellStyle name="Comma 5 4 3 3 2 2" xfId="5635" xr:uid="{02479DB1-6E24-4B55-96A5-F20DAE1CF0B0}"/>
    <cellStyle name="Comma 5 4 3 3 2 2 2" xfId="11779" xr:uid="{1D85F73E-A91E-46BE-80E1-AD9F58530940}"/>
    <cellStyle name="Comma 5 4 3 3 2 2 2 2" xfId="24067" xr:uid="{6FFEEFB3-3171-48FC-B0AF-8FCFAC438AB4}"/>
    <cellStyle name="Comma 5 4 3 3 2 2 2 2 2" xfId="48643" xr:uid="{3EC8F850-106C-45BA-9596-835843978F21}"/>
    <cellStyle name="Comma 5 4 3 3 2 2 2 3" xfId="36355" xr:uid="{794AF10C-3E82-4C34-9404-7B801E0988CA}"/>
    <cellStyle name="Comma 5 4 3 3 2 2 3" xfId="17923" xr:uid="{BFE3687F-A8C6-45EA-B679-06672B8465AB}"/>
    <cellStyle name="Comma 5 4 3 3 2 2 3 2" xfId="42499" xr:uid="{C617A631-4126-495F-8F6D-EF4CB4178E0F}"/>
    <cellStyle name="Comma 5 4 3 3 2 2 4" xfId="30211" xr:uid="{D0071D72-F420-4F95-844C-778879EA5AB2}"/>
    <cellStyle name="Comma 5 4 3 3 2 3" xfId="8707" xr:uid="{9E20E929-ED94-4BBE-986C-A68CE7D3EA66}"/>
    <cellStyle name="Comma 5 4 3 3 2 3 2" xfId="20995" xr:uid="{3F5B117E-832F-4EDE-B940-C63FB4BBB02C}"/>
    <cellStyle name="Comma 5 4 3 3 2 3 2 2" xfId="45571" xr:uid="{ED37A45E-D123-4095-8029-7CBBFD77EE04}"/>
    <cellStyle name="Comma 5 4 3 3 2 3 3" xfId="33283" xr:uid="{2A8E18F8-BD34-4094-AA3D-8A2F72DDD405}"/>
    <cellStyle name="Comma 5 4 3 3 2 4" xfId="14851" xr:uid="{D907FFB3-62A2-40E3-8D23-9AE5D8B5F3E6}"/>
    <cellStyle name="Comma 5 4 3 3 2 4 2" xfId="39427" xr:uid="{29FFFC82-5692-45E9-B815-BADDE00A6DCE}"/>
    <cellStyle name="Comma 5 4 3 3 2 5" xfId="27139" xr:uid="{5FD69789-8128-4952-96E6-B3766D2E5ADF}"/>
    <cellStyle name="Comma 5 4 3 3 3" xfId="4099" xr:uid="{701A6814-0ECA-449E-A003-0A328A3356B0}"/>
    <cellStyle name="Comma 5 4 3 3 3 2" xfId="10243" xr:uid="{C980F3B1-E5E6-4F8E-819D-18326592ADA4}"/>
    <cellStyle name="Comma 5 4 3 3 3 2 2" xfId="22531" xr:uid="{993F038F-7592-4100-BA90-2F539DCB1152}"/>
    <cellStyle name="Comma 5 4 3 3 3 2 2 2" xfId="47107" xr:uid="{29E6AB61-63E2-41FF-8EC3-BE0BEE5F1F60}"/>
    <cellStyle name="Comma 5 4 3 3 3 2 3" xfId="34819" xr:uid="{8AB1FA03-0B3A-4611-80BD-76DB00A368BE}"/>
    <cellStyle name="Comma 5 4 3 3 3 3" xfId="16387" xr:uid="{CCB7CF18-D289-4481-BC2C-5962B475D699}"/>
    <cellStyle name="Comma 5 4 3 3 3 3 2" xfId="40963" xr:uid="{EA208E60-114B-4583-9F94-F577FABD67EC}"/>
    <cellStyle name="Comma 5 4 3 3 3 4" xfId="28675" xr:uid="{E9D6C504-4908-49DF-9B5C-37AED8BB0BB5}"/>
    <cellStyle name="Comma 5 4 3 3 4" xfId="7171" xr:uid="{C0A7E4AD-2528-4951-B766-CC6B385C79A2}"/>
    <cellStyle name="Comma 5 4 3 3 4 2" xfId="19459" xr:uid="{2418EE8F-140A-42EE-8FD3-2CF4FC532E16}"/>
    <cellStyle name="Comma 5 4 3 3 4 2 2" xfId="44035" xr:uid="{DE0DE274-2ACD-42C6-B97F-16160856D8DF}"/>
    <cellStyle name="Comma 5 4 3 3 4 3" xfId="31747" xr:uid="{5954DC82-7583-4DB7-8686-A677D3016D2A}"/>
    <cellStyle name="Comma 5 4 3 3 5" xfId="13315" xr:uid="{C6FA93E2-B28C-4CC2-83A3-15A475EA1D19}"/>
    <cellStyle name="Comma 5 4 3 3 5 2" xfId="37891" xr:uid="{DB6D761A-D45C-4DF1-8687-70007B3C815D}"/>
    <cellStyle name="Comma 5 4 3 3 6" xfId="25603" xr:uid="{C1B8E441-E288-4589-852C-F7ADEF785545}"/>
    <cellStyle name="Comma 5 4 3 4" xfId="1795" xr:uid="{C46CD681-A847-4134-B5B5-DA845D860437}"/>
    <cellStyle name="Comma 5 4 3 4 2" xfId="4867" xr:uid="{330BD32A-0D2C-448C-8D7F-FBF04FB20282}"/>
    <cellStyle name="Comma 5 4 3 4 2 2" xfId="11011" xr:uid="{44C9B55C-5A38-47AD-B663-55EAB64000A5}"/>
    <cellStyle name="Comma 5 4 3 4 2 2 2" xfId="23299" xr:uid="{AA73D7DE-D101-4055-A942-9C6747A422A4}"/>
    <cellStyle name="Comma 5 4 3 4 2 2 2 2" xfId="47875" xr:uid="{8C4BDB94-8238-4BB1-813F-3355A374F7D6}"/>
    <cellStyle name="Comma 5 4 3 4 2 2 3" xfId="35587" xr:uid="{3D1AD2BA-76A5-43B2-8347-737DA96C310D}"/>
    <cellStyle name="Comma 5 4 3 4 2 3" xfId="17155" xr:uid="{923E2038-ECCA-4194-83F3-FAB47D0271F1}"/>
    <cellStyle name="Comma 5 4 3 4 2 3 2" xfId="41731" xr:uid="{C49BD8E0-F1AD-4D8B-9E77-CFB4516D7213}"/>
    <cellStyle name="Comma 5 4 3 4 2 4" xfId="29443" xr:uid="{0A7D5DE1-2AFD-45B5-8DD1-CCFE573D8B66}"/>
    <cellStyle name="Comma 5 4 3 4 3" xfId="7939" xr:uid="{AFB0F738-0546-4CA3-AB68-7151CDBC8E3E}"/>
    <cellStyle name="Comma 5 4 3 4 3 2" xfId="20227" xr:uid="{5FD95056-5418-4804-9D86-84776DABA834}"/>
    <cellStyle name="Comma 5 4 3 4 3 2 2" xfId="44803" xr:uid="{7369BD46-C206-423B-B734-5F7AFC2CA521}"/>
    <cellStyle name="Comma 5 4 3 4 3 3" xfId="32515" xr:uid="{6F6773E4-6FBB-4614-81A9-4A8B17964871}"/>
    <cellStyle name="Comma 5 4 3 4 4" xfId="14083" xr:uid="{BE7B6534-75FE-418D-AB5A-97E6A1378C06}"/>
    <cellStyle name="Comma 5 4 3 4 4 2" xfId="38659" xr:uid="{22D0A41C-721E-40BB-BEA5-BCA93B56F2A3}"/>
    <cellStyle name="Comma 5 4 3 4 5" xfId="26371" xr:uid="{BB97C1A5-7821-4FF2-A7FB-7381C994ABF7}"/>
    <cellStyle name="Comma 5 4 3 5" xfId="3331" xr:uid="{A0AF85BC-B1D8-49E8-B277-4FC8130B35D8}"/>
    <cellStyle name="Comma 5 4 3 5 2" xfId="9475" xr:uid="{D7BE8DF5-388E-4962-A788-FFF2CF309078}"/>
    <cellStyle name="Comma 5 4 3 5 2 2" xfId="21763" xr:uid="{A1CE0B96-B4A8-472F-8230-4C047CE79D5D}"/>
    <cellStyle name="Comma 5 4 3 5 2 2 2" xfId="46339" xr:uid="{0578CDFE-9BF8-4DB6-BC86-81D925CABE6B}"/>
    <cellStyle name="Comma 5 4 3 5 2 3" xfId="34051" xr:uid="{8EBD3D29-5433-4F26-AB13-0EEF4E6F5EDC}"/>
    <cellStyle name="Comma 5 4 3 5 3" xfId="15619" xr:uid="{8435DFCA-C426-408A-8F25-940BE8AE8E8E}"/>
    <cellStyle name="Comma 5 4 3 5 3 2" xfId="40195" xr:uid="{C26674B0-4873-4212-B74D-E2652438BF91}"/>
    <cellStyle name="Comma 5 4 3 5 4" xfId="27907" xr:uid="{21630C93-BD63-42E5-AEF7-D34EADDEEAA1}"/>
    <cellStyle name="Comma 5 4 3 6" xfId="6403" xr:uid="{DB18698A-9A94-4A35-B9D6-12FD65FCFE3C}"/>
    <cellStyle name="Comma 5 4 3 6 2" xfId="18691" xr:uid="{B2FD0880-6693-4BEF-B482-378DD6B7FA1A}"/>
    <cellStyle name="Comma 5 4 3 6 2 2" xfId="43267" xr:uid="{EE3B3D65-D720-452C-9741-C40A3D4DC0A9}"/>
    <cellStyle name="Comma 5 4 3 6 3" xfId="30979" xr:uid="{86EF728C-12D3-4592-9619-A9295C526AD7}"/>
    <cellStyle name="Comma 5 4 3 7" xfId="12547" xr:uid="{43EC8D62-0113-4A7B-8345-3441C59A8D1C}"/>
    <cellStyle name="Comma 5 4 3 7 2" xfId="37123" xr:uid="{E8258316-5FC3-42A3-83B4-A38593B9BDF3}"/>
    <cellStyle name="Comma 5 4 3 8" xfId="24835" xr:uid="{9A6790E1-F6F8-4C20-9F10-6718D3775D65}"/>
    <cellStyle name="Comma 5 4 4" xfId="451" xr:uid="{38409D36-5735-4ACC-A50C-122D81B7739F}"/>
    <cellStyle name="Comma 5 4 4 2" xfId="1219" xr:uid="{F8832115-0579-4D79-85A6-3D80666EA1F8}"/>
    <cellStyle name="Comma 5 4 4 2 2" xfId="2755" xr:uid="{F6BB605E-2326-4022-B8E9-10B2C1439C24}"/>
    <cellStyle name="Comma 5 4 4 2 2 2" xfId="5827" xr:uid="{B2AFED61-876E-453F-9D38-426478EBFBED}"/>
    <cellStyle name="Comma 5 4 4 2 2 2 2" xfId="11971" xr:uid="{CB92C490-2B6B-4747-9B26-6B123AB0C2DC}"/>
    <cellStyle name="Comma 5 4 4 2 2 2 2 2" xfId="24259" xr:uid="{8392F1E0-8352-4913-97B7-AAB813E8376A}"/>
    <cellStyle name="Comma 5 4 4 2 2 2 2 2 2" xfId="48835" xr:uid="{92832DA5-E66E-41FC-ADC4-50D51C8FAECD}"/>
    <cellStyle name="Comma 5 4 4 2 2 2 2 3" xfId="36547" xr:uid="{0F34831C-1BE7-407A-B936-CD272FDAE46B}"/>
    <cellStyle name="Comma 5 4 4 2 2 2 3" xfId="18115" xr:uid="{E755C7E4-512E-44AE-BC3B-D6E749BA80D3}"/>
    <cellStyle name="Comma 5 4 4 2 2 2 3 2" xfId="42691" xr:uid="{1B1D7FD3-24A0-4610-819E-BAF40A6E85FE}"/>
    <cellStyle name="Comma 5 4 4 2 2 2 4" xfId="30403" xr:uid="{0403CDD7-9044-41A3-99B0-91E785686AFE}"/>
    <cellStyle name="Comma 5 4 4 2 2 3" xfId="8899" xr:uid="{BB893E67-245A-4209-8C7D-467B3465088D}"/>
    <cellStyle name="Comma 5 4 4 2 2 3 2" xfId="21187" xr:uid="{26FD24D2-CA57-48DD-8674-44D9DD89F905}"/>
    <cellStyle name="Comma 5 4 4 2 2 3 2 2" xfId="45763" xr:uid="{A59024B0-DFAC-41F4-A362-04BBB81050B8}"/>
    <cellStyle name="Comma 5 4 4 2 2 3 3" xfId="33475" xr:uid="{960F5383-9E09-4BAF-982E-574C95C3E6B0}"/>
    <cellStyle name="Comma 5 4 4 2 2 4" xfId="15043" xr:uid="{FEBAD92F-D43A-485B-8E2E-38433E7F0FA6}"/>
    <cellStyle name="Comma 5 4 4 2 2 4 2" xfId="39619" xr:uid="{1A34797C-9CFC-4948-8438-09416B1D64E2}"/>
    <cellStyle name="Comma 5 4 4 2 2 5" xfId="27331" xr:uid="{8B35A8BD-7589-401F-8615-F80A3C62B020}"/>
    <cellStyle name="Comma 5 4 4 2 3" xfId="4291" xr:uid="{ED709366-02BD-4BCA-A09F-50D53C11FDE1}"/>
    <cellStyle name="Comma 5 4 4 2 3 2" xfId="10435" xr:uid="{C78F7859-257B-49BC-8408-FF99D1DF279A}"/>
    <cellStyle name="Comma 5 4 4 2 3 2 2" xfId="22723" xr:uid="{4CBFCDF4-5F1F-48F1-9087-810240586C4D}"/>
    <cellStyle name="Comma 5 4 4 2 3 2 2 2" xfId="47299" xr:uid="{E7228484-1AEB-4191-A81C-B3215D02C71E}"/>
    <cellStyle name="Comma 5 4 4 2 3 2 3" xfId="35011" xr:uid="{6682B910-26BF-40E5-9EA7-CA307695CA47}"/>
    <cellStyle name="Comma 5 4 4 2 3 3" xfId="16579" xr:uid="{EE596CF2-3708-40B2-BCA8-E11EAC679338}"/>
    <cellStyle name="Comma 5 4 4 2 3 3 2" xfId="41155" xr:uid="{E9453AB0-3DD1-45A9-83AD-D5FC6852161B}"/>
    <cellStyle name="Comma 5 4 4 2 3 4" xfId="28867" xr:uid="{39797C1F-ADD6-4006-B9BC-37091EC28383}"/>
    <cellStyle name="Comma 5 4 4 2 4" xfId="7363" xr:uid="{06294B9C-92FF-41AE-800F-20BC955BB9CE}"/>
    <cellStyle name="Comma 5 4 4 2 4 2" xfId="19651" xr:uid="{7AED5C75-1568-401A-9C6A-0B39F6B0209F}"/>
    <cellStyle name="Comma 5 4 4 2 4 2 2" xfId="44227" xr:uid="{C6470F33-18DE-47F7-B4AC-39B5F7D45742}"/>
    <cellStyle name="Comma 5 4 4 2 4 3" xfId="31939" xr:uid="{C77F36C3-04B5-4B64-8CBD-39629E7BED77}"/>
    <cellStyle name="Comma 5 4 4 2 5" xfId="13507" xr:uid="{5920BDED-4383-451F-845E-9836B8C17A01}"/>
    <cellStyle name="Comma 5 4 4 2 5 2" xfId="38083" xr:uid="{6B8971F0-A969-422F-AF39-7C329C6330E6}"/>
    <cellStyle name="Comma 5 4 4 2 6" xfId="25795" xr:uid="{4BD61163-BED6-4AB8-96F7-56AB8773EF35}"/>
    <cellStyle name="Comma 5 4 4 3" xfId="1987" xr:uid="{B5B4681F-CB47-4635-92A6-61CD51607D50}"/>
    <cellStyle name="Comma 5 4 4 3 2" xfId="5059" xr:uid="{5676E854-86F6-4877-9CC6-6A7BA5EC6247}"/>
    <cellStyle name="Comma 5 4 4 3 2 2" xfId="11203" xr:uid="{A36760F2-E429-4A66-A598-D031726CB302}"/>
    <cellStyle name="Comma 5 4 4 3 2 2 2" xfId="23491" xr:uid="{F72EE53A-01B6-41F7-906E-C3E6E875E7A6}"/>
    <cellStyle name="Comma 5 4 4 3 2 2 2 2" xfId="48067" xr:uid="{65DD45C0-0FE4-49B2-BC56-0D5943214B9A}"/>
    <cellStyle name="Comma 5 4 4 3 2 2 3" xfId="35779" xr:uid="{E35ED15F-3332-4CAA-BD89-F8A7F5EE44C3}"/>
    <cellStyle name="Comma 5 4 4 3 2 3" xfId="17347" xr:uid="{BF34B774-319B-43CC-985C-9726B44A8DD5}"/>
    <cellStyle name="Comma 5 4 4 3 2 3 2" xfId="41923" xr:uid="{8EFE933C-5ADD-47E1-811F-9F7FBB92EA93}"/>
    <cellStyle name="Comma 5 4 4 3 2 4" xfId="29635" xr:uid="{140EC810-4DCC-4E2B-8EC6-8B250DBA0A7F}"/>
    <cellStyle name="Comma 5 4 4 3 3" xfId="8131" xr:uid="{D01F36C7-FF1C-44EF-95B9-8286E9A50747}"/>
    <cellStyle name="Comma 5 4 4 3 3 2" xfId="20419" xr:uid="{2CCBDD9A-C3DC-4026-96CB-275B24620E76}"/>
    <cellStyle name="Comma 5 4 4 3 3 2 2" xfId="44995" xr:uid="{27C50001-0B0E-4B2B-AEE2-19116F6A71B6}"/>
    <cellStyle name="Comma 5 4 4 3 3 3" xfId="32707" xr:uid="{6F4D61A5-78AA-4232-86B9-E5044BD5F7DB}"/>
    <cellStyle name="Comma 5 4 4 3 4" xfId="14275" xr:uid="{94A81911-8A34-4270-B96C-6BF74FCA2189}"/>
    <cellStyle name="Comma 5 4 4 3 4 2" xfId="38851" xr:uid="{82008E92-A43C-4992-BD2A-5361BE535CDD}"/>
    <cellStyle name="Comma 5 4 4 3 5" xfId="26563" xr:uid="{C0742F7D-502D-4974-952E-CB60BFD39534}"/>
    <cellStyle name="Comma 5 4 4 4" xfId="3523" xr:uid="{3B7DD579-FF47-4DE4-860E-0B5CCFC3A935}"/>
    <cellStyle name="Comma 5 4 4 4 2" xfId="9667" xr:uid="{5AE63288-7A39-401A-95CF-5D68C5DD9B13}"/>
    <cellStyle name="Comma 5 4 4 4 2 2" xfId="21955" xr:uid="{196B16B0-4928-45CD-8103-68B8697FD65E}"/>
    <cellStyle name="Comma 5 4 4 4 2 2 2" xfId="46531" xr:uid="{63A858DF-7EFB-4A9C-A071-E222F74435B5}"/>
    <cellStyle name="Comma 5 4 4 4 2 3" xfId="34243" xr:uid="{A13FF0D6-D45F-4B1D-8881-E2725F4FBD56}"/>
    <cellStyle name="Comma 5 4 4 4 3" xfId="15811" xr:uid="{10E5C928-501A-49F3-B10E-729B8653C7D3}"/>
    <cellStyle name="Comma 5 4 4 4 3 2" xfId="40387" xr:uid="{2F25D2A6-91F0-4704-B1AC-D62939152C61}"/>
    <cellStyle name="Comma 5 4 4 4 4" xfId="28099" xr:uid="{B9FF0089-5AEF-46ED-97B0-A403E7E2F84E}"/>
    <cellStyle name="Comma 5 4 4 5" xfId="6595" xr:uid="{B8BE7B47-9061-4420-8C5E-C685E71306BC}"/>
    <cellStyle name="Comma 5 4 4 5 2" xfId="18883" xr:uid="{3EEFB952-0803-425A-95EA-BBA96B1D2313}"/>
    <cellStyle name="Comma 5 4 4 5 2 2" xfId="43459" xr:uid="{897C360B-F05C-44B8-8927-08F4524C8D2C}"/>
    <cellStyle name="Comma 5 4 4 5 3" xfId="31171" xr:uid="{7CDB57F2-8B12-4E1B-A67E-AD1FEA8D47D1}"/>
    <cellStyle name="Comma 5 4 4 6" xfId="12739" xr:uid="{C4117D66-BAB2-46BD-BCC1-395BE6187E15}"/>
    <cellStyle name="Comma 5 4 4 6 2" xfId="37315" xr:uid="{0E2CD411-744F-4009-80DC-8227AAFF8389}"/>
    <cellStyle name="Comma 5 4 4 7" xfId="25027" xr:uid="{A45FF7AC-9F14-4AF0-8047-A4BF671D5F0D}"/>
    <cellStyle name="Comma 5 4 5" xfId="835" xr:uid="{A7D010AC-E04C-44AF-8B80-4B0C1FB1E701}"/>
    <cellStyle name="Comma 5 4 5 2" xfId="2371" xr:uid="{1E1AD295-CFF0-4524-9D98-1652CAF68025}"/>
    <cellStyle name="Comma 5 4 5 2 2" xfId="5443" xr:uid="{3711E902-274C-48B5-A2E0-883720549019}"/>
    <cellStyle name="Comma 5 4 5 2 2 2" xfId="11587" xr:uid="{CADA0CF1-B798-49F6-8B77-A8ABB79D4FDE}"/>
    <cellStyle name="Comma 5 4 5 2 2 2 2" xfId="23875" xr:uid="{C573D254-B6C2-42C9-9615-57A05925EBAC}"/>
    <cellStyle name="Comma 5 4 5 2 2 2 2 2" xfId="48451" xr:uid="{B145106C-D561-499B-9D11-F4A13F1359D0}"/>
    <cellStyle name="Comma 5 4 5 2 2 2 3" xfId="36163" xr:uid="{95F116B9-AE19-4915-BEA4-815864274BE8}"/>
    <cellStyle name="Comma 5 4 5 2 2 3" xfId="17731" xr:uid="{C4EE0A78-34C9-4B73-B175-A07A30CD7C74}"/>
    <cellStyle name="Comma 5 4 5 2 2 3 2" xfId="42307" xr:uid="{15B5C93C-C282-42F9-9E14-AF7C895E5E14}"/>
    <cellStyle name="Comma 5 4 5 2 2 4" xfId="30019" xr:uid="{963AA6F3-3EDA-4FF9-A403-32F861E1EA15}"/>
    <cellStyle name="Comma 5 4 5 2 3" xfId="8515" xr:uid="{2664842D-C26F-44CD-8906-983211BBFA16}"/>
    <cellStyle name="Comma 5 4 5 2 3 2" xfId="20803" xr:uid="{F27328CF-6808-4F28-84BD-D97AFC5226D2}"/>
    <cellStyle name="Comma 5 4 5 2 3 2 2" xfId="45379" xr:uid="{C9E0783A-5297-4909-B887-E5C7C46F3011}"/>
    <cellStyle name="Comma 5 4 5 2 3 3" xfId="33091" xr:uid="{81B720BE-61D7-48CA-AF7F-34E4DFF12166}"/>
    <cellStyle name="Comma 5 4 5 2 4" xfId="14659" xr:uid="{BEEC04BC-AD76-4209-812F-B706F7A29B7B}"/>
    <cellStyle name="Comma 5 4 5 2 4 2" xfId="39235" xr:uid="{C648F76F-5F72-46A3-B2EC-CA5129FF5686}"/>
    <cellStyle name="Comma 5 4 5 2 5" xfId="26947" xr:uid="{2D2E4B90-4012-4226-BBBC-FEA26C613EF4}"/>
    <cellStyle name="Comma 5 4 5 3" xfId="3907" xr:uid="{4EFFCC0B-BD7D-48B5-8E24-016A55CF7A53}"/>
    <cellStyle name="Comma 5 4 5 3 2" xfId="10051" xr:uid="{C5931DA1-E759-4135-986D-83C62B16C743}"/>
    <cellStyle name="Comma 5 4 5 3 2 2" xfId="22339" xr:uid="{BF8A277E-8CA6-41E5-B7E6-1708EFE3B5D1}"/>
    <cellStyle name="Comma 5 4 5 3 2 2 2" xfId="46915" xr:uid="{EE0ED372-CD09-4326-8322-65334673CCDD}"/>
    <cellStyle name="Comma 5 4 5 3 2 3" xfId="34627" xr:uid="{DAFCF53C-0B21-4C4B-BEA6-3147C5964CF5}"/>
    <cellStyle name="Comma 5 4 5 3 3" xfId="16195" xr:uid="{C4CF77F3-277B-43B5-884E-204DB218BB8B}"/>
    <cellStyle name="Comma 5 4 5 3 3 2" xfId="40771" xr:uid="{AA133A59-2574-45B0-8B50-D8234CBD1B34}"/>
    <cellStyle name="Comma 5 4 5 3 4" xfId="28483" xr:uid="{F9D5579F-EBCE-4F9A-A79C-DA8D31214AAD}"/>
    <cellStyle name="Comma 5 4 5 4" xfId="6979" xr:uid="{E534AF66-3A9D-4E18-8B82-A5772CA5E685}"/>
    <cellStyle name="Comma 5 4 5 4 2" xfId="19267" xr:uid="{E5E7AC69-9907-46CA-A207-63F84DCBC0D3}"/>
    <cellStyle name="Comma 5 4 5 4 2 2" xfId="43843" xr:uid="{9C1F05C1-EBFC-4F6D-A935-24F70EC44344}"/>
    <cellStyle name="Comma 5 4 5 4 3" xfId="31555" xr:uid="{D30AD243-A25E-458C-B813-34FEF67A73FD}"/>
    <cellStyle name="Comma 5 4 5 5" xfId="13123" xr:uid="{F4416137-7988-42B9-990E-4445E039574D}"/>
    <cellStyle name="Comma 5 4 5 5 2" xfId="37699" xr:uid="{E89577E9-2CBC-48B0-99FF-E13ED9638436}"/>
    <cellStyle name="Comma 5 4 5 6" xfId="25411" xr:uid="{C3EB7F24-1605-47A8-8F7B-EA402E7066EA}"/>
    <cellStyle name="Comma 5 4 6" xfId="1603" xr:uid="{DA589DAA-69EF-40E3-8E44-013AE38F338B}"/>
    <cellStyle name="Comma 5 4 6 2" xfId="4675" xr:uid="{B9E5FB55-F27D-4D04-B1B1-B8C0C7A11AB4}"/>
    <cellStyle name="Comma 5 4 6 2 2" xfId="10819" xr:uid="{DFB9F440-4DA8-4184-BFA8-8C513B5B0800}"/>
    <cellStyle name="Comma 5 4 6 2 2 2" xfId="23107" xr:uid="{032B82F6-1957-449E-AC42-DFCF66EF016A}"/>
    <cellStyle name="Comma 5 4 6 2 2 2 2" xfId="47683" xr:uid="{0E680214-540C-4830-8CAB-3B9AC49F3DBB}"/>
    <cellStyle name="Comma 5 4 6 2 2 3" xfId="35395" xr:uid="{E44A1EEB-1A00-4779-B38D-EA23E62912C0}"/>
    <cellStyle name="Comma 5 4 6 2 3" xfId="16963" xr:uid="{252A7D9A-34F3-4A96-A96D-44EA0FE7D1A1}"/>
    <cellStyle name="Comma 5 4 6 2 3 2" xfId="41539" xr:uid="{AC0C4267-FAF5-4259-8A0A-01418374598B}"/>
    <cellStyle name="Comma 5 4 6 2 4" xfId="29251" xr:uid="{4C4C97A4-6F11-4BE0-9889-C40E3AFFD1EA}"/>
    <cellStyle name="Comma 5 4 6 3" xfId="7747" xr:uid="{D587FC49-C79D-4052-AD95-EFA2DAEA6ED3}"/>
    <cellStyle name="Comma 5 4 6 3 2" xfId="20035" xr:uid="{C41CFF35-748F-4531-879E-982E41953C66}"/>
    <cellStyle name="Comma 5 4 6 3 2 2" xfId="44611" xr:uid="{EA214DD4-EB17-41C6-91F0-8CBBD63CE905}"/>
    <cellStyle name="Comma 5 4 6 3 3" xfId="32323" xr:uid="{0C57C36B-F0DD-457E-9303-5C6B352FFFE3}"/>
    <cellStyle name="Comma 5 4 6 4" xfId="13891" xr:uid="{8D63D929-568A-47CE-953A-3348D619767F}"/>
    <cellStyle name="Comma 5 4 6 4 2" xfId="38467" xr:uid="{EE417A96-5FC8-4C76-A9F3-DAD6D311F2FC}"/>
    <cellStyle name="Comma 5 4 6 5" xfId="26179" xr:uid="{0E317067-8510-4746-96F2-4B3DF5383934}"/>
    <cellStyle name="Comma 5 4 7" xfId="3139" xr:uid="{90A3EB64-79A2-48B4-9258-A9EBEB223387}"/>
    <cellStyle name="Comma 5 4 7 2" xfId="9283" xr:uid="{6B957198-A487-4BB0-9A9D-2D1772BCC5EF}"/>
    <cellStyle name="Comma 5 4 7 2 2" xfId="21571" xr:uid="{2A5272BF-D827-4AC5-BC24-BB92D098BE50}"/>
    <cellStyle name="Comma 5 4 7 2 2 2" xfId="46147" xr:uid="{DC71B7B9-E3E9-4006-87DE-B39DD747115A}"/>
    <cellStyle name="Comma 5 4 7 2 3" xfId="33859" xr:uid="{BC48E22C-E5CF-44D2-8DF0-1987494A5C1D}"/>
    <cellStyle name="Comma 5 4 7 3" xfId="15427" xr:uid="{59962CB0-60B4-4C7D-BF25-94FC3490C3DE}"/>
    <cellStyle name="Comma 5 4 7 3 2" xfId="40003" xr:uid="{2DAE261F-0729-468E-BDAA-44A002F6D620}"/>
    <cellStyle name="Comma 5 4 7 4" xfId="27715" xr:uid="{49C9FB12-E8A7-433F-9BCB-63DA7EFA1458}"/>
    <cellStyle name="Comma 5 4 8" xfId="6211" xr:uid="{C3A6AB58-C490-4D75-AE70-7CE090631B6D}"/>
    <cellStyle name="Comma 5 4 8 2" xfId="18499" xr:uid="{7702A7E6-515B-472A-B679-02555629B17C}"/>
    <cellStyle name="Comma 5 4 8 2 2" xfId="43075" xr:uid="{129921C9-EE55-4FBB-BCFF-8329A0540D08}"/>
    <cellStyle name="Comma 5 4 8 3" xfId="30787" xr:uid="{BA642D1A-2675-4AD0-9F23-DEFC2270D42D}"/>
    <cellStyle name="Comma 5 4 9" xfId="12355" xr:uid="{5B459D0D-708A-4692-B4C0-1609C872C5BB}"/>
    <cellStyle name="Comma 5 4 9 2" xfId="36931" xr:uid="{B22FCA29-0673-4BB8-82FD-8F7811AEACD2}"/>
    <cellStyle name="Comma 5 5" xfId="115" xr:uid="{A79F574A-21BE-4B97-B81B-6863C80539A2}"/>
    <cellStyle name="Comma 5 5 2" xfId="307" xr:uid="{EEE0A8EB-B706-46A5-B7F7-EE10CA03E65E}"/>
    <cellStyle name="Comma 5 5 2 2" xfId="691" xr:uid="{485A712B-9244-4383-96CC-1219B161F101}"/>
    <cellStyle name="Comma 5 5 2 2 2" xfId="1459" xr:uid="{0A477A7B-C48E-44D3-BCD6-6FCF889786FA}"/>
    <cellStyle name="Comma 5 5 2 2 2 2" xfId="2995" xr:uid="{7BC85A7B-EFE5-48D4-A1CC-CDD0D1EA7E86}"/>
    <cellStyle name="Comma 5 5 2 2 2 2 2" xfId="6067" xr:uid="{86B1936B-9411-4961-9981-8143AD8EC874}"/>
    <cellStyle name="Comma 5 5 2 2 2 2 2 2" xfId="12211" xr:uid="{3F8FEC66-E173-4CE5-9F83-CCA5A8197FA6}"/>
    <cellStyle name="Comma 5 5 2 2 2 2 2 2 2" xfId="24499" xr:uid="{BA407C83-015B-4886-94C6-6D9CBBA09AC2}"/>
    <cellStyle name="Comma 5 5 2 2 2 2 2 2 2 2" xfId="49075" xr:uid="{4208F571-7611-4E9C-91CD-C685F397A52D}"/>
    <cellStyle name="Comma 5 5 2 2 2 2 2 2 3" xfId="36787" xr:uid="{87213D22-5C93-46B5-99FD-6CA867C310CF}"/>
    <cellStyle name="Comma 5 5 2 2 2 2 2 3" xfId="18355" xr:uid="{C1E0E2D7-933F-4873-821A-701F7FF1BAA3}"/>
    <cellStyle name="Comma 5 5 2 2 2 2 2 3 2" xfId="42931" xr:uid="{A48E3F01-DD62-4491-916A-3159B0E923B7}"/>
    <cellStyle name="Comma 5 5 2 2 2 2 2 4" xfId="30643" xr:uid="{2FC1AE83-849B-4F4E-A5E1-F9EEE4C99368}"/>
    <cellStyle name="Comma 5 5 2 2 2 2 3" xfId="9139" xr:uid="{20B0ACA1-7CCA-44E6-9EEC-64ADE7761A12}"/>
    <cellStyle name="Comma 5 5 2 2 2 2 3 2" xfId="21427" xr:uid="{D43826CD-B413-4E64-BB54-63939B9D3917}"/>
    <cellStyle name="Comma 5 5 2 2 2 2 3 2 2" xfId="46003" xr:uid="{59ECE23F-EA8A-4D5F-8197-026C457268B0}"/>
    <cellStyle name="Comma 5 5 2 2 2 2 3 3" xfId="33715" xr:uid="{6E33BAFA-44E1-4236-9C37-8EE357AF312A}"/>
    <cellStyle name="Comma 5 5 2 2 2 2 4" xfId="15283" xr:uid="{9E285713-BBAB-4AEC-8AD7-0338BEAB9880}"/>
    <cellStyle name="Comma 5 5 2 2 2 2 4 2" xfId="39859" xr:uid="{95EF78E9-BBD6-4EA3-BE7B-8B45A4AC9BFB}"/>
    <cellStyle name="Comma 5 5 2 2 2 2 5" xfId="27571" xr:uid="{CED14806-B818-4B3F-889E-C07AAE8F7B41}"/>
    <cellStyle name="Comma 5 5 2 2 2 3" xfId="4531" xr:uid="{015D7D02-EC34-4463-9FFE-38148074E138}"/>
    <cellStyle name="Comma 5 5 2 2 2 3 2" xfId="10675" xr:uid="{D2BA3072-CE1B-48AF-A37B-ABB4FA0A13DF}"/>
    <cellStyle name="Comma 5 5 2 2 2 3 2 2" xfId="22963" xr:uid="{8901AD14-5E07-4453-9594-537C3B7C2517}"/>
    <cellStyle name="Comma 5 5 2 2 2 3 2 2 2" xfId="47539" xr:uid="{012542A3-0A0C-4586-8846-56A68DEF643E}"/>
    <cellStyle name="Comma 5 5 2 2 2 3 2 3" xfId="35251" xr:uid="{CF107620-DA9B-4FBA-B308-2174739690F2}"/>
    <cellStyle name="Comma 5 5 2 2 2 3 3" xfId="16819" xr:uid="{D36B743D-1DBA-4922-8B25-9A3D8FAF75D8}"/>
    <cellStyle name="Comma 5 5 2 2 2 3 3 2" xfId="41395" xr:uid="{2AC2F830-3E6F-4852-B9AB-76C2EBE6137A}"/>
    <cellStyle name="Comma 5 5 2 2 2 3 4" xfId="29107" xr:uid="{01574D84-919C-49A5-8C46-B6139F8AE681}"/>
    <cellStyle name="Comma 5 5 2 2 2 4" xfId="7603" xr:uid="{9C25EDF2-17CC-46B1-9534-5ADD525D2EF1}"/>
    <cellStyle name="Comma 5 5 2 2 2 4 2" xfId="19891" xr:uid="{15EEE9ED-FC1A-46ED-A7F2-CC1ADD54151E}"/>
    <cellStyle name="Comma 5 5 2 2 2 4 2 2" xfId="44467" xr:uid="{423AED3F-B366-429A-B0AB-A03F86A7108A}"/>
    <cellStyle name="Comma 5 5 2 2 2 4 3" xfId="32179" xr:uid="{09DD3643-0300-4F45-A109-695C548DB7F7}"/>
    <cellStyle name="Comma 5 5 2 2 2 5" xfId="13747" xr:uid="{C07AF6B7-8F7E-4F08-981D-DF90685A2EA1}"/>
    <cellStyle name="Comma 5 5 2 2 2 5 2" xfId="38323" xr:uid="{02021BBC-0F90-447D-ABEF-99598340E8FA}"/>
    <cellStyle name="Comma 5 5 2 2 2 6" xfId="26035" xr:uid="{09440725-8F4B-4561-ACAD-3A0E0FCBCFAD}"/>
    <cellStyle name="Comma 5 5 2 2 3" xfId="2227" xr:uid="{5722B95C-26D6-4C7A-B601-C382EF70272E}"/>
    <cellStyle name="Comma 5 5 2 2 3 2" xfId="5299" xr:uid="{E3E26C87-3620-47A9-A19D-511A6615F04C}"/>
    <cellStyle name="Comma 5 5 2 2 3 2 2" xfId="11443" xr:uid="{45851431-446D-4F55-AEC6-7A42275396C5}"/>
    <cellStyle name="Comma 5 5 2 2 3 2 2 2" xfId="23731" xr:uid="{B27A8E90-BE04-424F-B94F-76DC3FC02DF2}"/>
    <cellStyle name="Comma 5 5 2 2 3 2 2 2 2" xfId="48307" xr:uid="{5D61EE6B-F2E6-4763-B719-26B8ADA29BB5}"/>
    <cellStyle name="Comma 5 5 2 2 3 2 2 3" xfId="36019" xr:uid="{2705F695-259E-4AED-A7F1-85878D130D03}"/>
    <cellStyle name="Comma 5 5 2 2 3 2 3" xfId="17587" xr:uid="{03962DA5-7177-45AD-84D3-DCF13D2EF2F0}"/>
    <cellStyle name="Comma 5 5 2 2 3 2 3 2" xfId="42163" xr:uid="{A66B9E4E-C865-4724-B800-83C10247070A}"/>
    <cellStyle name="Comma 5 5 2 2 3 2 4" xfId="29875" xr:uid="{453ECE87-C105-446F-B0B1-B7D8252C85AB}"/>
    <cellStyle name="Comma 5 5 2 2 3 3" xfId="8371" xr:uid="{BB765155-2926-468D-9103-23F229661A01}"/>
    <cellStyle name="Comma 5 5 2 2 3 3 2" xfId="20659" xr:uid="{5AA3E01B-5A4B-4636-872B-DE4402C26FAC}"/>
    <cellStyle name="Comma 5 5 2 2 3 3 2 2" xfId="45235" xr:uid="{278AFC4A-369E-4AC5-9D83-EB4FDDF8195C}"/>
    <cellStyle name="Comma 5 5 2 2 3 3 3" xfId="32947" xr:uid="{FD67FC75-B65A-449F-99CB-C73B6F753CAB}"/>
    <cellStyle name="Comma 5 5 2 2 3 4" xfId="14515" xr:uid="{8C75BAC5-2E1C-471B-ABEC-2830A9921263}"/>
    <cellStyle name="Comma 5 5 2 2 3 4 2" xfId="39091" xr:uid="{716AB5B7-E4F0-47CC-BF38-2A943DAEA113}"/>
    <cellStyle name="Comma 5 5 2 2 3 5" xfId="26803" xr:uid="{B8E2231E-679A-4CFD-B15A-4CD12E64DD70}"/>
    <cellStyle name="Comma 5 5 2 2 4" xfId="3763" xr:uid="{DB3E6771-6AEF-4B8E-A102-F89794BA3B49}"/>
    <cellStyle name="Comma 5 5 2 2 4 2" xfId="9907" xr:uid="{2780BB93-F234-4ADB-A060-3A1827612D4F}"/>
    <cellStyle name="Comma 5 5 2 2 4 2 2" xfId="22195" xr:uid="{D01CE7B1-9F66-4077-B2A3-9672E3DE2352}"/>
    <cellStyle name="Comma 5 5 2 2 4 2 2 2" xfId="46771" xr:uid="{D659AF00-59B1-4618-8ED3-B57D70FB3240}"/>
    <cellStyle name="Comma 5 5 2 2 4 2 3" xfId="34483" xr:uid="{9CCF54BE-957F-4B5A-AAD9-8A1387612A5F}"/>
    <cellStyle name="Comma 5 5 2 2 4 3" xfId="16051" xr:uid="{7BEF67AF-9914-4900-8A85-3D63A9E22CD7}"/>
    <cellStyle name="Comma 5 5 2 2 4 3 2" xfId="40627" xr:uid="{036F2E78-CB58-458D-BE83-180BB17AAC03}"/>
    <cellStyle name="Comma 5 5 2 2 4 4" xfId="28339" xr:uid="{19857D87-D274-4E10-B943-D5AE8328323E}"/>
    <cellStyle name="Comma 5 5 2 2 5" xfId="6835" xr:uid="{0F04D2C6-FF24-4C44-B038-32737B674FC7}"/>
    <cellStyle name="Comma 5 5 2 2 5 2" xfId="19123" xr:uid="{582B1BD4-DE23-4EE7-890F-7A9138A72E2B}"/>
    <cellStyle name="Comma 5 5 2 2 5 2 2" xfId="43699" xr:uid="{97A3A832-7D47-4044-B1D6-429B606D21D4}"/>
    <cellStyle name="Comma 5 5 2 2 5 3" xfId="31411" xr:uid="{ED22E689-1522-4C78-A780-88E6C4DF06D6}"/>
    <cellStyle name="Comma 5 5 2 2 6" xfId="12979" xr:uid="{BBD92168-714B-449F-A906-844A7B315BEB}"/>
    <cellStyle name="Comma 5 5 2 2 6 2" xfId="37555" xr:uid="{F650D7B3-938F-4FC6-8E6A-A8890627C8AB}"/>
    <cellStyle name="Comma 5 5 2 2 7" xfId="25267" xr:uid="{BEA6B897-52DB-4CD0-AC13-74E65F0015B7}"/>
    <cellStyle name="Comma 5 5 2 3" xfId="1075" xr:uid="{BBFEF158-C9EB-4A45-8BD6-6F8FEE01754A}"/>
    <cellStyle name="Comma 5 5 2 3 2" xfId="2611" xr:uid="{D4995CE0-5FBE-4A69-978A-5B56A921D9B0}"/>
    <cellStyle name="Comma 5 5 2 3 2 2" xfId="5683" xr:uid="{E3CB633C-8847-4298-A221-9A925C765314}"/>
    <cellStyle name="Comma 5 5 2 3 2 2 2" xfId="11827" xr:uid="{4EC7FCF2-9A83-4D8A-881C-772F0E8B6577}"/>
    <cellStyle name="Comma 5 5 2 3 2 2 2 2" xfId="24115" xr:uid="{4EA6DDD7-4EE7-4485-8758-6728EF4408BE}"/>
    <cellStyle name="Comma 5 5 2 3 2 2 2 2 2" xfId="48691" xr:uid="{7137A38B-66B8-4DEA-A83F-EF82C601E174}"/>
    <cellStyle name="Comma 5 5 2 3 2 2 2 3" xfId="36403" xr:uid="{213310CE-D414-4538-9D0C-BD2A4F90D9E4}"/>
    <cellStyle name="Comma 5 5 2 3 2 2 3" xfId="17971" xr:uid="{A486991D-CADF-48D2-804F-E19FDCCB2470}"/>
    <cellStyle name="Comma 5 5 2 3 2 2 3 2" xfId="42547" xr:uid="{A101F907-D0B5-490B-80E3-D8B9B72EB972}"/>
    <cellStyle name="Comma 5 5 2 3 2 2 4" xfId="30259" xr:uid="{B8932CC9-AF50-4752-9858-B9D2FBFCDEB8}"/>
    <cellStyle name="Comma 5 5 2 3 2 3" xfId="8755" xr:uid="{ACF36337-34FE-4FF5-B58C-F55F6A19ABEC}"/>
    <cellStyle name="Comma 5 5 2 3 2 3 2" xfId="21043" xr:uid="{FF7C9E82-BAFD-4351-AC20-8E0220B93F55}"/>
    <cellStyle name="Comma 5 5 2 3 2 3 2 2" xfId="45619" xr:uid="{3899F5B9-74ED-40A4-BE9E-DE7974D596A0}"/>
    <cellStyle name="Comma 5 5 2 3 2 3 3" xfId="33331" xr:uid="{E9C2141A-AA5B-4EF5-A1D5-1458AAE67DED}"/>
    <cellStyle name="Comma 5 5 2 3 2 4" xfId="14899" xr:uid="{8C4A6175-0801-406A-87EC-FA6FFFA2FC1D}"/>
    <cellStyle name="Comma 5 5 2 3 2 4 2" xfId="39475" xr:uid="{2DCB3F8B-9CFD-4B47-8EED-D03887830D38}"/>
    <cellStyle name="Comma 5 5 2 3 2 5" xfId="27187" xr:uid="{40E1F5FC-C768-4434-A0A4-F9379C44C58E}"/>
    <cellStyle name="Comma 5 5 2 3 3" xfId="4147" xr:uid="{2A84F23E-9308-449F-A78F-B5E859944CE2}"/>
    <cellStyle name="Comma 5 5 2 3 3 2" xfId="10291" xr:uid="{7F89A8AB-3692-46CB-A586-37E21D31FF7D}"/>
    <cellStyle name="Comma 5 5 2 3 3 2 2" xfId="22579" xr:uid="{D0931735-5EAE-4B51-8AFD-2BEC37BF9112}"/>
    <cellStyle name="Comma 5 5 2 3 3 2 2 2" xfId="47155" xr:uid="{3746A041-0A4C-4D4B-99D2-391C428F7FF5}"/>
    <cellStyle name="Comma 5 5 2 3 3 2 3" xfId="34867" xr:uid="{00C9BC6D-44E1-49E8-836A-0DA3D54EC4F5}"/>
    <cellStyle name="Comma 5 5 2 3 3 3" xfId="16435" xr:uid="{8609B7E9-0B0B-400A-972E-37E43D15717F}"/>
    <cellStyle name="Comma 5 5 2 3 3 3 2" xfId="41011" xr:uid="{508E1B4B-F521-45C6-85C4-57BED436AEB4}"/>
    <cellStyle name="Comma 5 5 2 3 3 4" xfId="28723" xr:uid="{FAD418D4-3ABF-4C65-A214-3C24D9531D0E}"/>
    <cellStyle name="Comma 5 5 2 3 4" xfId="7219" xr:uid="{4C8668E6-70D9-4665-8CF2-33ABDDCFC3E9}"/>
    <cellStyle name="Comma 5 5 2 3 4 2" xfId="19507" xr:uid="{2EE938A7-270E-4880-9457-462CD50E0989}"/>
    <cellStyle name="Comma 5 5 2 3 4 2 2" xfId="44083" xr:uid="{948AA0A8-0715-42FB-95CC-48D95EC9565F}"/>
    <cellStyle name="Comma 5 5 2 3 4 3" xfId="31795" xr:uid="{CD0B18A1-3F12-4EBB-A97C-C3AED92EB66C}"/>
    <cellStyle name="Comma 5 5 2 3 5" xfId="13363" xr:uid="{B1477C93-0C32-48DF-A596-6F6DC27F08B0}"/>
    <cellStyle name="Comma 5 5 2 3 5 2" xfId="37939" xr:uid="{A27699C8-239E-4D16-B4B3-F13F84566DE4}"/>
    <cellStyle name="Comma 5 5 2 3 6" xfId="25651" xr:uid="{19AF2CEE-CACD-4469-A737-954802A1BED5}"/>
    <cellStyle name="Comma 5 5 2 4" xfId="1843" xr:uid="{9BF334C1-DE9A-4499-B105-422D3DBED851}"/>
    <cellStyle name="Comma 5 5 2 4 2" xfId="4915" xr:uid="{E2D32277-40A5-41F6-9D11-AADE7232E6C2}"/>
    <cellStyle name="Comma 5 5 2 4 2 2" xfId="11059" xr:uid="{89B5D1A0-D265-4F20-97E2-869686DEDBA5}"/>
    <cellStyle name="Comma 5 5 2 4 2 2 2" xfId="23347" xr:uid="{70C9229B-9615-4C67-9156-B9D44CC64EC7}"/>
    <cellStyle name="Comma 5 5 2 4 2 2 2 2" xfId="47923" xr:uid="{7CC87F0C-4FD5-4F0C-A42C-7801DBA245DE}"/>
    <cellStyle name="Comma 5 5 2 4 2 2 3" xfId="35635" xr:uid="{2AA15C32-FB1E-4E36-A185-722A6EACAD15}"/>
    <cellStyle name="Comma 5 5 2 4 2 3" xfId="17203" xr:uid="{0BCC963B-1129-429D-8525-EC3931B76B5B}"/>
    <cellStyle name="Comma 5 5 2 4 2 3 2" xfId="41779" xr:uid="{0C023A69-D732-4C0C-A928-B999A91D153C}"/>
    <cellStyle name="Comma 5 5 2 4 2 4" xfId="29491" xr:uid="{2547817D-961B-471B-8EC8-0E463A095ECB}"/>
    <cellStyle name="Comma 5 5 2 4 3" xfId="7987" xr:uid="{B1ECBCB8-6D66-40B8-91E7-9C2D7EE0C711}"/>
    <cellStyle name="Comma 5 5 2 4 3 2" xfId="20275" xr:uid="{BCAE3917-CE17-4FFF-AFBF-4175F91279FB}"/>
    <cellStyle name="Comma 5 5 2 4 3 2 2" xfId="44851" xr:uid="{3BA5F112-DD2D-48EB-946A-A6E18D7ED4FF}"/>
    <cellStyle name="Comma 5 5 2 4 3 3" xfId="32563" xr:uid="{6B6C93A8-E348-452A-A7CE-1A25E74208ED}"/>
    <cellStyle name="Comma 5 5 2 4 4" xfId="14131" xr:uid="{0A53C414-8B18-4EA3-A005-794C4BA4FEF0}"/>
    <cellStyle name="Comma 5 5 2 4 4 2" xfId="38707" xr:uid="{C136CA06-1F78-4AE8-A8AA-D5523A9AFCFA}"/>
    <cellStyle name="Comma 5 5 2 4 5" xfId="26419" xr:uid="{F9C76BD4-F421-4D99-96DC-63BE63920033}"/>
    <cellStyle name="Comma 5 5 2 5" xfId="3379" xr:uid="{901A9674-A5E0-4FFE-B7EE-9AD8A7A7AE1D}"/>
    <cellStyle name="Comma 5 5 2 5 2" xfId="9523" xr:uid="{990FDBAD-72D3-4DFE-8E3C-55C028135202}"/>
    <cellStyle name="Comma 5 5 2 5 2 2" xfId="21811" xr:uid="{9F596C62-1838-4269-92AD-DFDD81834930}"/>
    <cellStyle name="Comma 5 5 2 5 2 2 2" xfId="46387" xr:uid="{C01D79A2-FD0D-404D-839B-48CD09FDE7A1}"/>
    <cellStyle name="Comma 5 5 2 5 2 3" xfId="34099" xr:uid="{CBE022BF-38B4-4384-B1CC-0F905E458545}"/>
    <cellStyle name="Comma 5 5 2 5 3" xfId="15667" xr:uid="{F1B379EB-CE75-49F7-9804-93D5E90D218F}"/>
    <cellStyle name="Comma 5 5 2 5 3 2" xfId="40243" xr:uid="{3E7645D3-EEFA-4BC4-9A07-4D45EFE40263}"/>
    <cellStyle name="Comma 5 5 2 5 4" xfId="27955" xr:uid="{B221D1EE-B3AA-42B1-884C-BA392ACEBFB2}"/>
    <cellStyle name="Comma 5 5 2 6" xfId="6451" xr:uid="{618D4B91-9ECB-4D06-9EA0-7F041DA979B1}"/>
    <cellStyle name="Comma 5 5 2 6 2" xfId="18739" xr:uid="{2D309750-7FE1-4D29-B1D4-3CD544921426}"/>
    <cellStyle name="Comma 5 5 2 6 2 2" xfId="43315" xr:uid="{B6F1B5A1-3F78-41D2-B88A-97320FEACFA4}"/>
    <cellStyle name="Comma 5 5 2 6 3" xfId="31027" xr:uid="{8F5CB29A-E2AA-4C36-88C1-4AB9A3E819A0}"/>
    <cellStyle name="Comma 5 5 2 7" xfId="12595" xr:uid="{4D404237-3CFF-40FC-A954-9E5FB229F498}"/>
    <cellStyle name="Comma 5 5 2 7 2" xfId="37171" xr:uid="{E8535224-0CC1-48CD-849A-A6E63CFE9916}"/>
    <cellStyle name="Comma 5 5 2 8" xfId="24883" xr:uid="{02FC9355-ADE5-4033-99CA-0AA4951B594B}"/>
    <cellStyle name="Comma 5 5 3" xfId="499" xr:uid="{A835CD6F-113F-4F40-82EE-7F21F081CC75}"/>
    <cellStyle name="Comma 5 5 3 2" xfId="1267" xr:uid="{3125064F-D8FF-46A1-AB6B-15123929F1B5}"/>
    <cellStyle name="Comma 5 5 3 2 2" xfId="2803" xr:uid="{9856E943-2E5E-480E-A506-18D1CCC09438}"/>
    <cellStyle name="Comma 5 5 3 2 2 2" xfId="5875" xr:uid="{ABE65EB1-93AD-4B65-9447-E064E3BACBF1}"/>
    <cellStyle name="Comma 5 5 3 2 2 2 2" xfId="12019" xr:uid="{D709DAFA-AFC3-4760-A517-67D5F4346910}"/>
    <cellStyle name="Comma 5 5 3 2 2 2 2 2" xfId="24307" xr:uid="{C8D7C800-4F88-424C-95DD-A7DAD9777205}"/>
    <cellStyle name="Comma 5 5 3 2 2 2 2 2 2" xfId="48883" xr:uid="{9DFC5298-9872-4ABA-B493-7CFDD94C250E}"/>
    <cellStyle name="Comma 5 5 3 2 2 2 2 3" xfId="36595" xr:uid="{F86BA0E8-1E1F-4D8B-88E2-4F577C4B105E}"/>
    <cellStyle name="Comma 5 5 3 2 2 2 3" xfId="18163" xr:uid="{FA6C0512-69B2-4DD4-B697-6F916ECA43EE}"/>
    <cellStyle name="Comma 5 5 3 2 2 2 3 2" xfId="42739" xr:uid="{EAA47895-BAE8-4533-A0D5-5014BF1BB4AB}"/>
    <cellStyle name="Comma 5 5 3 2 2 2 4" xfId="30451" xr:uid="{4FA504BC-3312-48E7-B2BC-16D6AD18FE89}"/>
    <cellStyle name="Comma 5 5 3 2 2 3" xfId="8947" xr:uid="{8E8C2B47-0FF2-4758-AAEA-AC2806615079}"/>
    <cellStyle name="Comma 5 5 3 2 2 3 2" xfId="21235" xr:uid="{D6042AE3-9C03-4453-A38A-FA23F58C8AF9}"/>
    <cellStyle name="Comma 5 5 3 2 2 3 2 2" xfId="45811" xr:uid="{90171E05-DCB4-4412-A61D-66069535D427}"/>
    <cellStyle name="Comma 5 5 3 2 2 3 3" xfId="33523" xr:uid="{598598F7-434F-4CAB-8A98-27AFBB5A7C72}"/>
    <cellStyle name="Comma 5 5 3 2 2 4" xfId="15091" xr:uid="{3BC9EE17-0E99-4EB0-9489-2588DD96F512}"/>
    <cellStyle name="Comma 5 5 3 2 2 4 2" xfId="39667" xr:uid="{F83ED7B5-FAF1-4201-9105-4110C171621B}"/>
    <cellStyle name="Comma 5 5 3 2 2 5" xfId="27379" xr:uid="{FD5FB6FF-F682-4C5B-B097-5A8504FE9DB4}"/>
    <cellStyle name="Comma 5 5 3 2 3" xfId="4339" xr:uid="{DC98ED98-3921-4F5B-8CE9-973004A8BA73}"/>
    <cellStyle name="Comma 5 5 3 2 3 2" xfId="10483" xr:uid="{A68E17B8-18A2-407A-94DE-2D8CF29610B1}"/>
    <cellStyle name="Comma 5 5 3 2 3 2 2" xfId="22771" xr:uid="{CBFC5ECC-069E-4813-8D86-BAA935B0A0FF}"/>
    <cellStyle name="Comma 5 5 3 2 3 2 2 2" xfId="47347" xr:uid="{55EB3C22-A997-4423-84C9-39EE593971C7}"/>
    <cellStyle name="Comma 5 5 3 2 3 2 3" xfId="35059" xr:uid="{EC86E369-9241-4B1A-ACA7-C909124B54EC}"/>
    <cellStyle name="Comma 5 5 3 2 3 3" xfId="16627" xr:uid="{634C23BF-75DB-471C-8531-7F1E4B1DBA77}"/>
    <cellStyle name="Comma 5 5 3 2 3 3 2" xfId="41203" xr:uid="{69DBE09C-01E9-4042-9065-FFEA56B0C88C}"/>
    <cellStyle name="Comma 5 5 3 2 3 4" xfId="28915" xr:uid="{F67E7DC9-5E15-492C-80EC-6C03B006A9BB}"/>
    <cellStyle name="Comma 5 5 3 2 4" xfId="7411" xr:uid="{49338E0E-1ED5-4AE3-93DB-7C555DB7EAB1}"/>
    <cellStyle name="Comma 5 5 3 2 4 2" xfId="19699" xr:uid="{A9397FDA-FF7B-4072-963D-AF624AD1713E}"/>
    <cellStyle name="Comma 5 5 3 2 4 2 2" xfId="44275" xr:uid="{0881A8FC-6DF1-4CCE-B8E0-985F573714A8}"/>
    <cellStyle name="Comma 5 5 3 2 4 3" xfId="31987" xr:uid="{BFA1F4C1-00F2-4177-AA53-DDC7F867741A}"/>
    <cellStyle name="Comma 5 5 3 2 5" xfId="13555" xr:uid="{D8DC0C3F-580A-4DD6-8C29-A674AC5CD4A9}"/>
    <cellStyle name="Comma 5 5 3 2 5 2" xfId="38131" xr:uid="{8107A586-5379-4988-B82B-192815FB5A96}"/>
    <cellStyle name="Comma 5 5 3 2 6" xfId="25843" xr:uid="{4048FC58-A52B-49C4-AD10-E357C6401109}"/>
    <cellStyle name="Comma 5 5 3 3" xfId="2035" xr:uid="{3223B1A9-BB47-4479-AF6E-0E83ACA57754}"/>
    <cellStyle name="Comma 5 5 3 3 2" xfId="5107" xr:uid="{75DA5B05-995D-4058-AB93-6ACBFC3EBC69}"/>
    <cellStyle name="Comma 5 5 3 3 2 2" xfId="11251" xr:uid="{73109C46-8D08-4570-B8F4-BDDC6D31E2AE}"/>
    <cellStyle name="Comma 5 5 3 3 2 2 2" xfId="23539" xr:uid="{ADA6195B-82B7-459C-B8C7-05B341116396}"/>
    <cellStyle name="Comma 5 5 3 3 2 2 2 2" xfId="48115" xr:uid="{AA336509-E407-48F8-9DCB-AB3716929504}"/>
    <cellStyle name="Comma 5 5 3 3 2 2 3" xfId="35827" xr:uid="{3BB2F13D-81BA-42C9-B792-B3C2C5381683}"/>
    <cellStyle name="Comma 5 5 3 3 2 3" xfId="17395" xr:uid="{F5BFDFA9-31C0-4FAF-A702-F230CE86B012}"/>
    <cellStyle name="Comma 5 5 3 3 2 3 2" xfId="41971" xr:uid="{1B811894-84C3-440C-8095-3E3420876B6A}"/>
    <cellStyle name="Comma 5 5 3 3 2 4" xfId="29683" xr:uid="{4D8E7093-8EB1-4B65-B6B0-9C6D5881215A}"/>
    <cellStyle name="Comma 5 5 3 3 3" xfId="8179" xr:uid="{F52905A0-D666-4157-A5B0-82A2A4CD9981}"/>
    <cellStyle name="Comma 5 5 3 3 3 2" xfId="20467" xr:uid="{5FFE2035-7F39-49FA-A3CF-3077AFF33A58}"/>
    <cellStyle name="Comma 5 5 3 3 3 2 2" xfId="45043" xr:uid="{A10268AB-7398-4B8C-AA18-312FC10B9969}"/>
    <cellStyle name="Comma 5 5 3 3 3 3" xfId="32755" xr:uid="{1026B8DD-2240-4AD9-9073-0641356585FE}"/>
    <cellStyle name="Comma 5 5 3 3 4" xfId="14323" xr:uid="{9973D31B-E17E-4FCC-914B-DDEEE08F624A}"/>
    <cellStyle name="Comma 5 5 3 3 4 2" xfId="38899" xr:uid="{57BC377A-E236-408C-B281-74274AD4BE3F}"/>
    <cellStyle name="Comma 5 5 3 3 5" xfId="26611" xr:uid="{449345C9-927E-40A3-B0D2-1E505DFE9165}"/>
    <cellStyle name="Comma 5 5 3 4" xfId="3571" xr:uid="{2CA78C8B-FD52-42CD-A706-00315C14F7BC}"/>
    <cellStyle name="Comma 5 5 3 4 2" xfId="9715" xr:uid="{3F977A60-CE53-4076-B196-E441B15A9688}"/>
    <cellStyle name="Comma 5 5 3 4 2 2" xfId="22003" xr:uid="{C9E27A16-4CE9-435A-A531-664CFE6F841A}"/>
    <cellStyle name="Comma 5 5 3 4 2 2 2" xfId="46579" xr:uid="{2334040B-5D54-4426-A6DC-023771D0A100}"/>
    <cellStyle name="Comma 5 5 3 4 2 3" xfId="34291" xr:uid="{4103E731-D45E-42BA-A0B1-F6C9BB19EEDF}"/>
    <cellStyle name="Comma 5 5 3 4 3" xfId="15859" xr:uid="{2D7CB047-7EBF-411C-8711-8AF77C2C63B4}"/>
    <cellStyle name="Comma 5 5 3 4 3 2" xfId="40435" xr:uid="{F46B36D1-1765-4E89-BF95-9B94D968F18B}"/>
    <cellStyle name="Comma 5 5 3 4 4" xfId="28147" xr:uid="{3D125825-A34F-438C-93F6-9E3DC82CCCB2}"/>
    <cellStyle name="Comma 5 5 3 5" xfId="6643" xr:uid="{7BBC04F7-04CC-4BF6-9949-8738BA342166}"/>
    <cellStyle name="Comma 5 5 3 5 2" xfId="18931" xr:uid="{1A8D177C-8A78-4347-AE0E-BA8CA04EA869}"/>
    <cellStyle name="Comma 5 5 3 5 2 2" xfId="43507" xr:uid="{93F4B70A-114A-405A-B231-B4EBCF5A68C2}"/>
    <cellStyle name="Comma 5 5 3 5 3" xfId="31219" xr:uid="{DB6B099B-839B-4C65-A62E-B6D4FFD69E8D}"/>
    <cellStyle name="Comma 5 5 3 6" xfId="12787" xr:uid="{CDF791E2-C393-4E0F-902A-768D12E9F9C6}"/>
    <cellStyle name="Comma 5 5 3 6 2" xfId="37363" xr:uid="{4BC00A94-F952-4D88-830E-5C266FFEA4D6}"/>
    <cellStyle name="Comma 5 5 3 7" xfId="25075" xr:uid="{E36A8E22-5D72-476C-B981-0FA542558AE4}"/>
    <cellStyle name="Comma 5 5 4" xfId="883" xr:uid="{17FA89A2-3E16-4BFB-A9FA-E07183234079}"/>
    <cellStyle name="Comma 5 5 4 2" xfId="2419" xr:uid="{A924CA28-5252-42B0-AD33-1878AA7CA731}"/>
    <cellStyle name="Comma 5 5 4 2 2" xfId="5491" xr:uid="{7C4127F2-C459-428A-85E8-A9D8CE844F61}"/>
    <cellStyle name="Comma 5 5 4 2 2 2" xfId="11635" xr:uid="{F3679C55-2258-48EA-AA25-6754196D39A4}"/>
    <cellStyle name="Comma 5 5 4 2 2 2 2" xfId="23923" xr:uid="{74BD589B-D98A-4CC0-A7D9-B354EA753C70}"/>
    <cellStyle name="Comma 5 5 4 2 2 2 2 2" xfId="48499" xr:uid="{E93C8151-1D5D-4593-A5AE-3804470BA7E6}"/>
    <cellStyle name="Comma 5 5 4 2 2 2 3" xfId="36211" xr:uid="{7605D966-27EA-4BCB-BE97-959A1A92CB7E}"/>
    <cellStyle name="Comma 5 5 4 2 2 3" xfId="17779" xr:uid="{0326ED11-DB61-499A-B6C6-B372BA46D4A3}"/>
    <cellStyle name="Comma 5 5 4 2 2 3 2" xfId="42355" xr:uid="{8073A675-664F-476E-9DC0-48F9B7669035}"/>
    <cellStyle name="Comma 5 5 4 2 2 4" xfId="30067" xr:uid="{C05FDD56-4177-4F7D-A95E-B11AC42BB57F}"/>
    <cellStyle name="Comma 5 5 4 2 3" xfId="8563" xr:uid="{48D3CF98-DFD8-4018-AD2B-BC065B2336A0}"/>
    <cellStyle name="Comma 5 5 4 2 3 2" xfId="20851" xr:uid="{66CC9EF1-656A-473B-AFC5-8A7262419A79}"/>
    <cellStyle name="Comma 5 5 4 2 3 2 2" xfId="45427" xr:uid="{D4ED2CD4-2EBD-4703-86E6-69362C56EE3C}"/>
    <cellStyle name="Comma 5 5 4 2 3 3" xfId="33139" xr:uid="{83A9FFF3-84A5-45E7-B5AD-46EE7C19E167}"/>
    <cellStyle name="Comma 5 5 4 2 4" xfId="14707" xr:uid="{B2EC864B-D238-4E0A-AB68-CF2B87AA7A58}"/>
    <cellStyle name="Comma 5 5 4 2 4 2" xfId="39283" xr:uid="{6C66D47B-AFFE-46C2-8677-96B6A3EFF3BB}"/>
    <cellStyle name="Comma 5 5 4 2 5" xfId="26995" xr:uid="{75BBB84B-6137-495E-84FE-FD77B1FD01E5}"/>
    <cellStyle name="Comma 5 5 4 3" xfId="3955" xr:uid="{34CE003F-7B91-495A-9A21-ADF14EA6A56E}"/>
    <cellStyle name="Comma 5 5 4 3 2" xfId="10099" xr:uid="{574E2799-1227-4F27-842C-40FC7ECC1FA7}"/>
    <cellStyle name="Comma 5 5 4 3 2 2" xfId="22387" xr:uid="{7688BB72-64C6-4C85-BD46-C29520B80686}"/>
    <cellStyle name="Comma 5 5 4 3 2 2 2" xfId="46963" xr:uid="{EFE01869-0266-49EB-96B2-77FBE22DBD49}"/>
    <cellStyle name="Comma 5 5 4 3 2 3" xfId="34675" xr:uid="{D57254D0-2BEF-4949-BFF5-FA4A44F37B8E}"/>
    <cellStyle name="Comma 5 5 4 3 3" xfId="16243" xr:uid="{B800D5D6-FC99-4C3E-9E74-4015C77F3A78}"/>
    <cellStyle name="Comma 5 5 4 3 3 2" xfId="40819" xr:uid="{DF89E3B7-15C8-426B-866F-8C26F806F938}"/>
    <cellStyle name="Comma 5 5 4 3 4" xfId="28531" xr:uid="{A8DAA4BA-6156-4082-B203-23E7188D2527}"/>
    <cellStyle name="Comma 5 5 4 4" xfId="7027" xr:uid="{9065813B-4840-4173-A01E-22DC5B590F09}"/>
    <cellStyle name="Comma 5 5 4 4 2" xfId="19315" xr:uid="{E4A8ED33-2ED5-401E-9540-B7669102A5E2}"/>
    <cellStyle name="Comma 5 5 4 4 2 2" xfId="43891" xr:uid="{761B66EC-F6DB-4D07-B8D9-51D877B4709D}"/>
    <cellStyle name="Comma 5 5 4 4 3" xfId="31603" xr:uid="{A21BCDB2-C828-4B4A-8B5E-5E5EC7DE234F}"/>
    <cellStyle name="Comma 5 5 4 5" xfId="13171" xr:uid="{BFB4DF67-6247-42A9-AA49-26343CE2EE5F}"/>
    <cellStyle name="Comma 5 5 4 5 2" xfId="37747" xr:uid="{E81F1961-F5B9-4B64-A7A5-AE946423588C}"/>
    <cellStyle name="Comma 5 5 4 6" xfId="25459" xr:uid="{9AEF01FC-45AA-4350-9ECB-4DC1757AE7A4}"/>
    <cellStyle name="Comma 5 5 5" xfId="1651" xr:uid="{47E4BC7C-A42E-4F06-B6A2-B054BC5144FF}"/>
    <cellStyle name="Comma 5 5 5 2" xfId="4723" xr:uid="{CC8F7629-ECDF-46D6-BFF8-BF2CBDFAD0DB}"/>
    <cellStyle name="Comma 5 5 5 2 2" xfId="10867" xr:uid="{475332EA-D3E1-4477-B5B7-850E70780EDC}"/>
    <cellStyle name="Comma 5 5 5 2 2 2" xfId="23155" xr:uid="{9E7D643D-492B-4E89-BE3F-3BEA02A8F48B}"/>
    <cellStyle name="Comma 5 5 5 2 2 2 2" xfId="47731" xr:uid="{CB423FC3-D6FE-4917-8B15-6C8912E592AE}"/>
    <cellStyle name="Comma 5 5 5 2 2 3" xfId="35443" xr:uid="{55D8E640-14F7-4D42-B88E-AF36E142FC8F}"/>
    <cellStyle name="Comma 5 5 5 2 3" xfId="17011" xr:uid="{98DBC3B0-DB14-48EE-BEC9-8EE944981865}"/>
    <cellStyle name="Comma 5 5 5 2 3 2" xfId="41587" xr:uid="{6A02BA64-4CC3-4D16-8696-BA1E6FC14F9C}"/>
    <cellStyle name="Comma 5 5 5 2 4" xfId="29299" xr:uid="{9BF12952-F407-4802-BBAD-0E02C8825352}"/>
    <cellStyle name="Comma 5 5 5 3" xfId="7795" xr:uid="{21EFB785-8B3B-4DEA-9227-409E087C92B1}"/>
    <cellStyle name="Comma 5 5 5 3 2" xfId="20083" xr:uid="{099E9AF8-29C6-40AB-8FE8-C9DA0090315F}"/>
    <cellStyle name="Comma 5 5 5 3 2 2" xfId="44659" xr:uid="{0E97EC83-8D88-4729-BF6C-3434441847EC}"/>
    <cellStyle name="Comma 5 5 5 3 3" xfId="32371" xr:uid="{BF71386C-1666-4F2A-A983-750C7B1F0437}"/>
    <cellStyle name="Comma 5 5 5 4" xfId="13939" xr:uid="{1D0251B1-416B-4BD4-8B47-2DB389888390}"/>
    <cellStyle name="Comma 5 5 5 4 2" xfId="38515" xr:uid="{F8252411-50A8-4C7E-9641-DEE649133A91}"/>
    <cellStyle name="Comma 5 5 5 5" xfId="26227" xr:uid="{6D571FDE-D577-4291-BAC3-4F93411165E9}"/>
    <cellStyle name="Comma 5 5 6" xfId="3187" xr:uid="{9F263292-A841-49DB-94E5-6A2B3B80D650}"/>
    <cellStyle name="Comma 5 5 6 2" xfId="9331" xr:uid="{50CB8C90-9061-4B3C-88E5-8CCDFE3AAB08}"/>
    <cellStyle name="Comma 5 5 6 2 2" xfId="21619" xr:uid="{466FAAC3-5FE4-4962-BBED-ACBF3065BBF1}"/>
    <cellStyle name="Comma 5 5 6 2 2 2" xfId="46195" xr:uid="{7BF7602F-F8D3-4077-B796-FBB1118A7E7E}"/>
    <cellStyle name="Comma 5 5 6 2 3" xfId="33907" xr:uid="{DFCDEE9E-486E-49C7-B47B-99792A3DCFB3}"/>
    <cellStyle name="Comma 5 5 6 3" xfId="15475" xr:uid="{D2913775-DDF9-4D0E-B3D8-B0A7C8556AAB}"/>
    <cellStyle name="Comma 5 5 6 3 2" xfId="40051" xr:uid="{1FD58303-367B-448D-81BE-C264AE5028F2}"/>
    <cellStyle name="Comma 5 5 6 4" xfId="27763" xr:uid="{9107E459-906F-498D-82A9-F93B32B40CBA}"/>
    <cellStyle name="Comma 5 5 7" xfId="6259" xr:uid="{04100D24-5DD8-4CAA-82B7-68C48BE32C1B}"/>
    <cellStyle name="Comma 5 5 7 2" xfId="18547" xr:uid="{5C1C9E76-26BE-4B87-A626-16B8C20BD660}"/>
    <cellStyle name="Comma 5 5 7 2 2" xfId="43123" xr:uid="{60349F36-CAC6-4217-B487-84CE74E1DA0B}"/>
    <cellStyle name="Comma 5 5 7 3" xfId="30835" xr:uid="{DA7573D6-2CE7-4716-920F-79A88F81D67D}"/>
    <cellStyle name="Comma 5 5 8" xfId="12403" xr:uid="{6251B7F4-5C00-4F52-ACD1-17052CAC864D}"/>
    <cellStyle name="Comma 5 5 8 2" xfId="36979" xr:uid="{FBA2874C-C4EC-497C-8A95-FC05C41C42C6}"/>
    <cellStyle name="Comma 5 5 9" xfId="24691" xr:uid="{04430FB3-FBB2-4DC8-878B-95A70F455DDB}"/>
    <cellStyle name="Comma 5 6" xfId="211" xr:uid="{B90CCE59-DF49-480D-9934-5C72E42EDD47}"/>
    <cellStyle name="Comma 5 6 2" xfId="595" xr:uid="{EC1075B5-578A-43B1-8D4D-0112E47F4EDA}"/>
    <cellStyle name="Comma 5 6 2 2" xfId="1363" xr:uid="{02A9D5EA-4C3E-450C-9C03-9791DB74048C}"/>
    <cellStyle name="Comma 5 6 2 2 2" xfId="2899" xr:uid="{092BF8F4-595F-45E2-A8CD-1AD6F2B1BD49}"/>
    <cellStyle name="Comma 5 6 2 2 2 2" xfId="5971" xr:uid="{A1B0257A-508F-4091-904A-7BED99EE7E36}"/>
    <cellStyle name="Comma 5 6 2 2 2 2 2" xfId="12115" xr:uid="{CDCB852A-E30B-45E3-A92C-1FB2D9934EEA}"/>
    <cellStyle name="Comma 5 6 2 2 2 2 2 2" xfId="24403" xr:uid="{B156D7D9-7221-4356-90A0-66CC0F426CC0}"/>
    <cellStyle name="Comma 5 6 2 2 2 2 2 2 2" xfId="48979" xr:uid="{2C7AF910-0993-4C26-A8F9-175D48128F92}"/>
    <cellStyle name="Comma 5 6 2 2 2 2 2 3" xfId="36691" xr:uid="{5C60B346-CD6D-4981-A694-18B5BEBE3DF1}"/>
    <cellStyle name="Comma 5 6 2 2 2 2 3" xfId="18259" xr:uid="{E029B270-CEFF-4FAB-9535-CD0BB88D8989}"/>
    <cellStyle name="Comma 5 6 2 2 2 2 3 2" xfId="42835" xr:uid="{D9C880C5-C09C-4204-AE8A-5741607A6912}"/>
    <cellStyle name="Comma 5 6 2 2 2 2 4" xfId="30547" xr:uid="{68FAE26A-97D8-46DB-8F58-4C83D7434EC2}"/>
    <cellStyle name="Comma 5 6 2 2 2 3" xfId="9043" xr:uid="{91536F4D-482E-42DB-A53D-048B66FEEFA0}"/>
    <cellStyle name="Comma 5 6 2 2 2 3 2" xfId="21331" xr:uid="{15391456-59A4-4746-89AF-3DBDE67E5090}"/>
    <cellStyle name="Comma 5 6 2 2 2 3 2 2" xfId="45907" xr:uid="{ED87384B-9635-492B-8CBC-41EC3A47527B}"/>
    <cellStyle name="Comma 5 6 2 2 2 3 3" xfId="33619" xr:uid="{928D204E-D35F-4FF5-9776-8A19EC758703}"/>
    <cellStyle name="Comma 5 6 2 2 2 4" xfId="15187" xr:uid="{452D2D57-DBC8-416C-8618-5D17C4B33927}"/>
    <cellStyle name="Comma 5 6 2 2 2 4 2" xfId="39763" xr:uid="{D9A922E7-0985-4E92-A5D0-C42B6B5408C4}"/>
    <cellStyle name="Comma 5 6 2 2 2 5" xfId="27475" xr:uid="{856FD8DF-7451-4CC0-9A03-EB734873DECA}"/>
    <cellStyle name="Comma 5 6 2 2 3" xfId="4435" xr:uid="{8F7EA881-EB2A-4596-9BF0-8203FD9A1EB4}"/>
    <cellStyle name="Comma 5 6 2 2 3 2" xfId="10579" xr:uid="{6EEFC8F5-4F9D-4268-8A6E-F78E2C5FA562}"/>
    <cellStyle name="Comma 5 6 2 2 3 2 2" xfId="22867" xr:uid="{D8F7A79D-294D-4842-978C-7A9C60976C66}"/>
    <cellStyle name="Comma 5 6 2 2 3 2 2 2" xfId="47443" xr:uid="{183D9D24-B9CE-4AA7-BEEE-5C2DE8B6AFA4}"/>
    <cellStyle name="Comma 5 6 2 2 3 2 3" xfId="35155" xr:uid="{4EF3784F-D27B-475A-B279-B98BD9F33A9F}"/>
    <cellStyle name="Comma 5 6 2 2 3 3" xfId="16723" xr:uid="{2F04D7FC-14D0-4BCC-A840-8345ACC7C162}"/>
    <cellStyle name="Comma 5 6 2 2 3 3 2" xfId="41299" xr:uid="{49EA8A25-7B12-40DA-8587-57900FA23AB6}"/>
    <cellStyle name="Comma 5 6 2 2 3 4" xfId="29011" xr:uid="{4664527F-36C4-4F79-BD25-E2353CB55BA3}"/>
    <cellStyle name="Comma 5 6 2 2 4" xfId="7507" xr:uid="{138691C0-7120-4DCC-8FF5-B982C9F11641}"/>
    <cellStyle name="Comma 5 6 2 2 4 2" xfId="19795" xr:uid="{C8D56ADB-ADF0-4693-A286-AFB53B42C42B}"/>
    <cellStyle name="Comma 5 6 2 2 4 2 2" xfId="44371" xr:uid="{49568914-0688-4C49-8FF5-C96E9D731201}"/>
    <cellStyle name="Comma 5 6 2 2 4 3" xfId="32083" xr:uid="{16D6605D-B7D4-4F83-9701-878A5F34A886}"/>
    <cellStyle name="Comma 5 6 2 2 5" xfId="13651" xr:uid="{C5390185-2E83-44B4-9945-4D06A3B05FFC}"/>
    <cellStyle name="Comma 5 6 2 2 5 2" xfId="38227" xr:uid="{D6E17AED-55A0-4E22-A6D2-CD2243DE8B36}"/>
    <cellStyle name="Comma 5 6 2 2 6" xfId="25939" xr:uid="{385A4244-D93F-48E5-A94A-060BCFD96D0F}"/>
    <cellStyle name="Comma 5 6 2 3" xfId="2131" xr:uid="{5DE362A2-496D-40CB-A3FA-D21FB6DD0788}"/>
    <cellStyle name="Comma 5 6 2 3 2" xfId="5203" xr:uid="{BC8F293E-6BB1-4505-AC2A-D392678F4D50}"/>
    <cellStyle name="Comma 5 6 2 3 2 2" xfId="11347" xr:uid="{A112AEC7-93AD-473C-8EDA-D504AC760868}"/>
    <cellStyle name="Comma 5 6 2 3 2 2 2" xfId="23635" xr:uid="{9AACD2A4-5177-48D9-AF4F-0A173848A738}"/>
    <cellStyle name="Comma 5 6 2 3 2 2 2 2" xfId="48211" xr:uid="{81C9DE82-F5BB-4531-A296-5F877519A0EB}"/>
    <cellStyle name="Comma 5 6 2 3 2 2 3" xfId="35923" xr:uid="{ACE7D50D-CF17-44F6-8CD5-2AEE4339C392}"/>
    <cellStyle name="Comma 5 6 2 3 2 3" xfId="17491" xr:uid="{94ACC420-5301-4DE9-A835-A3C6884E172D}"/>
    <cellStyle name="Comma 5 6 2 3 2 3 2" xfId="42067" xr:uid="{E0BED458-6B94-4295-8C37-947D71E84772}"/>
    <cellStyle name="Comma 5 6 2 3 2 4" xfId="29779" xr:uid="{558C3504-D25E-408A-99F2-D8D422CC8166}"/>
    <cellStyle name="Comma 5 6 2 3 3" xfId="8275" xr:uid="{9FDA0A3D-5B21-4EAC-BBCD-17246E120788}"/>
    <cellStyle name="Comma 5 6 2 3 3 2" xfId="20563" xr:uid="{75F9E042-A817-420C-8C55-EBE38CA8A298}"/>
    <cellStyle name="Comma 5 6 2 3 3 2 2" xfId="45139" xr:uid="{0412C13B-578A-4600-8F42-A0E35B622B0A}"/>
    <cellStyle name="Comma 5 6 2 3 3 3" xfId="32851" xr:uid="{FAF6A71B-F93C-4289-BC5E-F615C651CBDA}"/>
    <cellStyle name="Comma 5 6 2 3 4" xfId="14419" xr:uid="{26EF2D69-0759-484F-A48F-23F86B799454}"/>
    <cellStyle name="Comma 5 6 2 3 4 2" xfId="38995" xr:uid="{0B7AC178-09C8-49F1-9AF0-4A7AD3962F7D}"/>
    <cellStyle name="Comma 5 6 2 3 5" xfId="26707" xr:uid="{614D49C2-C765-4B3C-A9A2-CF7E6040929B}"/>
    <cellStyle name="Comma 5 6 2 4" xfId="3667" xr:uid="{75724649-273C-4D41-A08D-9ACF27875E23}"/>
    <cellStyle name="Comma 5 6 2 4 2" xfId="9811" xr:uid="{5C8AC5B4-C8BB-4B07-80E4-91ECD667D173}"/>
    <cellStyle name="Comma 5 6 2 4 2 2" xfId="22099" xr:uid="{CFB12792-5BE0-4289-8E51-BD9D96B7DFF7}"/>
    <cellStyle name="Comma 5 6 2 4 2 2 2" xfId="46675" xr:uid="{7C419294-1B8A-4C39-A74F-8334E998F2B4}"/>
    <cellStyle name="Comma 5 6 2 4 2 3" xfId="34387" xr:uid="{8E7D24FB-9705-4EA9-87B8-5189F0B2BBB1}"/>
    <cellStyle name="Comma 5 6 2 4 3" xfId="15955" xr:uid="{3C461F0B-B7A7-46CA-91B1-5D98DB445B8A}"/>
    <cellStyle name="Comma 5 6 2 4 3 2" xfId="40531" xr:uid="{B71546DE-590F-403F-A084-E30633ADD5FB}"/>
    <cellStyle name="Comma 5 6 2 4 4" xfId="28243" xr:uid="{FD9BD90F-BC42-49E1-A7D6-CC572F2F41AD}"/>
    <cellStyle name="Comma 5 6 2 5" xfId="6739" xr:uid="{C5087441-B5F7-43AF-A745-8A253170112D}"/>
    <cellStyle name="Comma 5 6 2 5 2" xfId="19027" xr:uid="{478CC468-6AB0-4D01-8671-EC309F1D170D}"/>
    <cellStyle name="Comma 5 6 2 5 2 2" xfId="43603" xr:uid="{EC8EC827-AD62-4D8F-B62F-E2F06DBB4A77}"/>
    <cellStyle name="Comma 5 6 2 5 3" xfId="31315" xr:uid="{A31D8D44-845E-4ECC-92DC-131AE692F008}"/>
    <cellStyle name="Comma 5 6 2 6" xfId="12883" xr:uid="{228FC57B-AACB-445A-B8DE-D77F0FB17304}"/>
    <cellStyle name="Comma 5 6 2 6 2" xfId="37459" xr:uid="{6C0F207B-1383-479C-9323-5E5819786982}"/>
    <cellStyle name="Comma 5 6 2 7" xfId="25171" xr:uid="{7C6550EA-6557-4BDB-A867-F8AA17330E25}"/>
    <cellStyle name="Comma 5 6 3" xfId="979" xr:uid="{2E134243-336D-41C5-B5EC-06A5E3FFAC99}"/>
    <cellStyle name="Comma 5 6 3 2" xfId="2515" xr:uid="{BCA66F7A-8F4F-4516-AFF6-ABE99B84A290}"/>
    <cellStyle name="Comma 5 6 3 2 2" xfId="5587" xr:uid="{5A38A6FE-8094-49E0-BF65-515EFDFEBF76}"/>
    <cellStyle name="Comma 5 6 3 2 2 2" xfId="11731" xr:uid="{44C806E8-C70D-4CDF-AA08-452E14A171A0}"/>
    <cellStyle name="Comma 5 6 3 2 2 2 2" xfId="24019" xr:uid="{63212881-F689-4190-AD6E-8BC056CBFDA0}"/>
    <cellStyle name="Comma 5 6 3 2 2 2 2 2" xfId="48595" xr:uid="{42260331-A7E9-4820-BF5B-CDEAAA8407E0}"/>
    <cellStyle name="Comma 5 6 3 2 2 2 3" xfId="36307" xr:uid="{3C0B53C2-2ADB-4C2F-91A0-C37DC4BCA943}"/>
    <cellStyle name="Comma 5 6 3 2 2 3" xfId="17875" xr:uid="{545AFCA3-F8BB-4988-A59C-28EC403CC2A0}"/>
    <cellStyle name="Comma 5 6 3 2 2 3 2" xfId="42451" xr:uid="{FE7643BF-2565-4884-9103-2DC699D1166E}"/>
    <cellStyle name="Comma 5 6 3 2 2 4" xfId="30163" xr:uid="{9ACFCA46-8FEC-4342-B814-79856EF88A21}"/>
    <cellStyle name="Comma 5 6 3 2 3" xfId="8659" xr:uid="{6867EB34-07ED-4D10-9E6D-6ED041F7664F}"/>
    <cellStyle name="Comma 5 6 3 2 3 2" xfId="20947" xr:uid="{0A30526B-70B0-442D-A89D-A1115437A103}"/>
    <cellStyle name="Comma 5 6 3 2 3 2 2" xfId="45523" xr:uid="{BC51E18F-BF13-48F8-BF15-3D034F02B377}"/>
    <cellStyle name="Comma 5 6 3 2 3 3" xfId="33235" xr:uid="{D305EA34-A816-4947-B5D3-A2F5C8A1B0C7}"/>
    <cellStyle name="Comma 5 6 3 2 4" xfId="14803" xr:uid="{05795F19-8C64-48C9-8964-CB2948A7F876}"/>
    <cellStyle name="Comma 5 6 3 2 4 2" xfId="39379" xr:uid="{C3D6D3BA-EAAC-4852-86D5-63F5493AD8B8}"/>
    <cellStyle name="Comma 5 6 3 2 5" xfId="27091" xr:uid="{76AD1311-38D8-4036-8D68-2DF32985CA93}"/>
    <cellStyle name="Comma 5 6 3 3" xfId="4051" xr:uid="{3528E000-0362-40CE-90A1-C4DDC81B7608}"/>
    <cellStyle name="Comma 5 6 3 3 2" xfId="10195" xr:uid="{70C9D164-CB7F-4396-AA3F-4481469C8B17}"/>
    <cellStyle name="Comma 5 6 3 3 2 2" xfId="22483" xr:uid="{832864A7-D700-46E6-B0DC-E28CD7BDB9C5}"/>
    <cellStyle name="Comma 5 6 3 3 2 2 2" xfId="47059" xr:uid="{B8EFAEED-7DA2-457F-B89B-02E77E93813C}"/>
    <cellStyle name="Comma 5 6 3 3 2 3" xfId="34771" xr:uid="{9200F3D5-CEC8-4BBE-AF5F-6D3FA7E7576E}"/>
    <cellStyle name="Comma 5 6 3 3 3" xfId="16339" xr:uid="{AEB43816-699F-4577-9C48-DC3CF19CCD8A}"/>
    <cellStyle name="Comma 5 6 3 3 3 2" xfId="40915" xr:uid="{3055D7DB-B16A-430C-9A97-98E25C054FD1}"/>
    <cellStyle name="Comma 5 6 3 3 4" xfId="28627" xr:uid="{ADE3C5C3-8F7C-4D68-94E5-EF3E5AE1709E}"/>
    <cellStyle name="Comma 5 6 3 4" xfId="7123" xr:uid="{D5A36667-0D2F-486B-B4B5-F62C237A2925}"/>
    <cellStyle name="Comma 5 6 3 4 2" xfId="19411" xr:uid="{6466B437-DE97-48C5-8287-FE8720EA55CC}"/>
    <cellStyle name="Comma 5 6 3 4 2 2" xfId="43987" xr:uid="{014DE8AB-F1A3-41C6-AE68-1A5E7CECDC9C}"/>
    <cellStyle name="Comma 5 6 3 4 3" xfId="31699" xr:uid="{30DBD117-1359-433B-BD0A-8BC0182C8059}"/>
    <cellStyle name="Comma 5 6 3 5" xfId="13267" xr:uid="{AA539C4F-B353-4672-AAC3-6755852717B9}"/>
    <cellStyle name="Comma 5 6 3 5 2" xfId="37843" xr:uid="{4A57001E-0489-4AE8-93C2-3428EC0ACE9C}"/>
    <cellStyle name="Comma 5 6 3 6" xfId="25555" xr:uid="{58EE8BB4-F6E7-4729-BE5C-84640D8D7520}"/>
    <cellStyle name="Comma 5 6 4" xfId="1747" xr:uid="{59E0081C-48A8-4B07-93F4-B1A741797E8D}"/>
    <cellStyle name="Comma 5 6 4 2" xfId="4819" xr:uid="{FFF91DEA-FACF-4424-B717-8DCC5608FDD6}"/>
    <cellStyle name="Comma 5 6 4 2 2" xfId="10963" xr:uid="{C1CE2415-B96D-4275-A0B4-3C52095E9913}"/>
    <cellStyle name="Comma 5 6 4 2 2 2" xfId="23251" xr:uid="{9AD3E589-B033-4A41-BE6D-0DFF2D063286}"/>
    <cellStyle name="Comma 5 6 4 2 2 2 2" xfId="47827" xr:uid="{3AAA2118-C66F-468F-871F-8049F379DF51}"/>
    <cellStyle name="Comma 5 6 4 2 2 3" xfId="35539" xr:uid="{BBCED7DF-0814-4C66-9EA5-7B97A1CB3442}"/>
    <cellStyle name="Comma 5 6 4 2 3" xfId="17107" xr:uid="{39BB723B-7832-492B-BEF0-BEA1EB6AD2AD}"/>
    <cellStyle name="Comma 5 6 4 2 3 2" xfId="41683" xr:uid="{C49B8540-5713-4F3A-B6D6-773BCBFF400B}"/>
    <cellStyle name="Comma 5 6 4 2 4" xfId="29395" xr:uid="{1EEFACDC-6E3A-4444-9EE6-8B1D6ABE4D6C}"/>
    <cellStyle name="Comma 5 6 4 3" xfId="7891" xr:uid="{CC16AE95-DB57-45B2-8B2C-D022D2BD0725}"/>
    <cellStyle name="Comma 5 6 4 3 2" xfId="20179" xr:uid="{D00CE6A8-7679-4DEA-B389-18770A8D1AFB}"/>
    <cellStyle name="Comma 5 6 4 3 2 2" xfId="44755" xr:uid="{E3A5B35E-4556-4539-9C58-B6842244C6FF}"/>
    <cellStyle name="Comma 5 6 4 3 3" xfId="32467" xr:uid="{1689A08C-52D8-4D57-B017-8561EF81392C}"/>
    <cellStyle name="Comma 5 6 4 4" xfId="14035" xr:uid="{3BFFD79A-CFB3-4E14-8B48-A2A2BDF2091F}"/>
    <cellStyle name="Comma 5 6 4 4 2" xfId="38611" xr:uid="{0249B272-D5AE-4E42-A869-86476D768ED2}"/>
    <cellStyle name="Comma 5 6 4 5" xfId="26323" xr:uid="{1C719ADB-2EE6-4341-A069-8912927C23D3}"/>
    <cellStyle name="Comma 5 6 5" xfId="3283" xr:uid="{507D020B-90EC-4252-A919-9D0BFBE72B31}"/>
    <cellStyle name="Comma 5 6 5 2" xfId="9427" xr:uid="{CFAFD36D-2B30-4311-A697-3ED6B89385D2}"/>
    <cellStyle name="Comma 5 6 5 2 2" xfId="21715" xr:uid="{C3C4172F-2F37-4C87-B5F7-E2021A799FB6}"/>
    <cellStyle name="Comma 5 6 5 2 2 2" xfId="46291" xr:uid="{914E6423-60EE-451D-A4EF-22D9A81479B2}"/>
    <cellStyle name="Comma 5 6 5 2 3" xfId="34003" xr:uid="{363B62EF-0AE8-45EB-8204-463FE9F8461D}"/>
    <cellStyle name="Comma 5 6 5 3" xfId="15571" xr:uid="{192C0E53-E5F2-4905-A9B0-654193274EA0}"/>
    <cellStyle name="Comma 5 6 5 3 2" xfId="40147" xr:uid="{06B2A5E7-FE86-4B14-B70E-529EAA365346}"/>
    <cellStyle name="Comma 5 6 5 4" xfId="27859" xr:uid="{B24F5782-36F4-4C28-8079-F925FDBF4662}"/>
    <cellStyle name="Comma 5 6 6" xfId="6355" xr:uid="{A34F43BF-2E6E-4A49-8C29-3D9390AD75CF}"/>
    <cellStyle name="Comma 5 6 6 2" xfId="18643" xr:uid="{8928BD2A-4F8D-435F-B9FF-67B0EABEB818}"/>
    <cellStyle name="Comma 5 6 6 2 2" xfId="43219" xr:uid="{9A333CF2-DD0A-462F-B288-31D9D486A2E5}"/>
    <cellStyle name="Comma 5 6 6 3" xfId="30931" xr:uid="{36E25814-68DC-4B9D-8176-75C083EE0A9F}"/>
    <cellStyle name="Comma 5 6 7" xfId="12499" xr:uid="{76E2379E-C549-462B-87FF-30A0ED0F9C5B}"/>
    <cellStyle name="Comma 5 6 7 2" xfId="37075" xr:uid="{72601E60-497C-44CC-9E21-E35E41504752}"/>
    <cellStyle name="Comma 5 6 8" xfId="24787" xr:uid="{A6FD1188-C337-45F1-8266-1972F2F065DB}"/>
    <cellStyle name="Comma 5 7" xfId="403" xr:uid="{D83220C4-CE59-4E13-9B4E-9A49ECE2F7A2}"/>
    <cellStyle name="Comma 5 7 2" xfId="1171" xr:uid="{A5065787-CBA9-4BCE-936B-9002BB617DEB}"/>
    <cellStyle name="Comma 5 7 2 2" xfId="2707" xr:uid="{73868A57-2528-4F8F-8A1C-16372C004090}"/>
    <cellStyle name="Comma 5 7 2 2 2" xfId="5779" xr:uid="{85CB0F3A-BF3D-47C1-8075-15C006C7F2BB}"/>
    <cellStyle name="Comma 5 7 2 2 2 2" xfId="11923" xr:uid="{4D991A32-97F6-4FA9-94A7-B8B2EF29613B}"/>
    <cellStyle name="Comma 5 7 2 2 2 2 2" xfId="24211" xr:uid="{B7D9F617-3CCC-4AD1-B14E-88D626FEABFA}"/>
    <cellStyle name="Comma 5 7 2 2 2 2 2 2" xfId="48787" xr:uid="{02B51E42-2479-471A-9641-33690D33FE6C}"/>
    <cellStyle name="Comma 5 7 2 2 2 2 3" xfId="36499" xr:uid="{018576C2-698E-4F7F-8726-C94F7D8216A4}"/>
    <cellStyle name="Comma 5 7 2 2 2 3" xfId="18067" xr:uid="{0B2A0EF7-8402-47EB-A2CF-EEA729676759}"/>
    <cellStyle name="Comma 5 7 2 2 2 3 2" xfId="42643" xr:uid="{8E3136E4-1CFD-4532-B335-CFDEC65C1E83}"/>
    <cellStyle name="Comma 5 7 2 2 2 4" xfId="30355" xr:uid="{57FD1224-73D6-464A-8840-02BAFB7FBABB}"/>
    <cellStyle name="Comma 5 7 2 2 3" xfId="8851" xr:uid="{257290A2-318C-4E06-85F7-5BDAC5083B75}"/>
    <cellStyle name="Comma 5 7 2 2 3 2" xfId="21139" xr:uid="{2E18A48A-4CC2-4AFF-B8BC-B27984210EE5}"/>
    <cellStyle name="Comma 5 7 2 2 3 2 2" xfId="45715" xr:uid="{96C63751-A879-4324-A731-AD98CBB2C30C}"/>
    <cellStyle name="Comma 5 7 2 2 3 3" xfId="33427" xr:uid="{64423FAF-2959-4755-B9A7-7B830911365B}"/>
    <cellStyle name="Comma 5 7 2 2 4" xfId="14995" xr:uid="{C33B48AB-DBAA-45D6-BBF6-D9D7A5FD9DC6}"/>
    <cellStyle name="Comma 5 7 2 2 4 2" xfId="39571" xr:uid="{BE0B6682-AEAC-47A0-A3BA-DEDDC22FED8A}"/>
    <cellStyle name="Comma 5 7 2 2 5" xfId="27283" xr:uid="{E0692C90-AD5B-4536-9B6F-56E9291B9F80}"/>
    <cellStyle name="Comma 5 7 2 3" xfId="4243" xr:uid="{B8C4B048-2581-4186-9F88-62B07BEBD32B}"/>
    <cellStyle name="Comma 5 7 2 3 2" xfId="10387" xr:uid="{59CCF956-1E66-4AAF-9338-71E693EAF286}"/>
    <cellStyle name="Comma 5 7 2 3 2 2" xfId="22675" xr:uid="{00FE8F9D-C7D1-46F2-BEB3-EC4C4147A44F}"/>
    <cellStyle name="Comma 5 7 2 3 2 2 2" xfId="47251" xr:uid="{EFCF43C9-2CB2-4DFB-81F9-9260A9AEF72C}"/>
    <cellStyle name="Comma 5 7 2 3 2 3" xfId="34963" xr:uid="{69FE645F-D702-4B3F-888F-DBB87BF7CCA8}"/>
    <cellStyle name="Comma 5 7 2 3 3" xfId="16531" xr:uid="{84D4FB49-A74F-41CE-8526-7693E2C968A3}"/>
    <cellStyle name="Comma 5 7 2 3 3 2" xfId="41107" xr:uid="{B55AB2A9-2073-44EE-81C4-75114D565AE3}"/>
    <cellStyle name="Comma 5 7 2 3 4" xfId="28819" xr:uid="{DBB808C5-73F9-4CD9-8104-038D91961163}"/>
    <cellStyle name="Comma 5 7 2 4" xfId="7315" xr:uid="{B1EE508C-4E01-49D7-9A47-14415EC15496}"/>
    <cellStyle name="Comma 5 7 2 4 2" xfId="19603" xr:uid="{3BC69495-C100-47B5-AA53-B5F5C6DF7699}"/>
    <cellStyle name="Comma 5 7 2 4 2 2" xfId="44179" xr:uid="{08FF897B-B40B-4DD5-99A2-81E06EB74499}"/>
    <cellStyle name="Comma 5 7 2 4 3" xfId="31891" xr:uid="{EDBB6AFA-C5C1-45C1-AC1D-570005CCB9A0}"/>
    <cellStyle name="Comma 5 7 2 5" xfId="13459" xr:uid="{4E6EE6E5-1F79-4246-B26A-36C9DB4321AF}"/>
    <cellStyle name="Comma 5 7 2 5 2" xfId="38035" xr:uid="{E90D2712-C053-4115-A0D2-E9EB94A0EE45}"/>
    <cellStyle name="Comma 5 7 2 6" xfId="25747" xr:uid="{5D4F9AD2-D11E-4D3A-A637-8189C9938723}"/>
    <cellStyle name="Comma 5 7 3" xfId="1939" xr:uid="{CAC09824-5E12-4F96-BB45-76066D1EBDCA}"/>
    <cellStyle name="Comma 5 7 3 2" xfId="5011" xr:uid="{0A035306-9A63-4490-83A2-C38C5D6934A8}"/>
    <cellStyle name="Comma 5 7 3 2 2" xfId="11155" xr:uid="{AF77632E-638C-408A-90C0-D38830D8C772}"/>
    <cellStyle name="Comma 5 7 3 2 2 2" xfId="23443" xr:uid="{0BD27294-578F-45C7-B200-EEFDB98EE595}"/>
    <cellStyle name="Comma 5 7 3 2 2 2 2" xfId="48019" xr:uid="{9C26C324-1245-4F42-8E16-6C77B6090942}"/>
    <cellStyle name="Comma 5 7 3 2 2 3" xfId="35731" xr:uid="{2995D79C-2D9E-47BB-8845-6EAF8F4038D6}"/>
    <cellStyle name="Comma 5 7 3 2 3" xfId="17299" xr:uid="{4B37CF30-2000-4190-899D-76CD292CD3EE}"/>
    <cellStyle name="Comma 5 7 3 2 3 2" xfId="41875" xr:uid="{B8882361-793A-480C-A9AC-72A7A05F3DB5}"/>
    <cellStyle name="Comma 5 7 3 2 4" xfId="29587" xr:uid="{F077BB7A-41E3-49CD-8737-EAD803E4C6CE}"/>
    <cellStyle name="Comma 5 7 3 3" xfId="8083" xr:uid="{1261D3AE-58F9-4661-BF95-F451B7114920}"/>
    <cellStyle name="Comma 5 7 3 3 2" xfId="20371" xr:uid="{E2E0DB49-9F12-4087-AD4B-9B17C9F01CE4}"/>
    <cellStyle name="Comma 5 7 3 3 2 2" xfId="44947" xr:uid="{9FE2CA23-2862-4CBD-AE85-70645925628A}"/>
    <cellStyle name="Comma 5 7 3 3 3" xfId="32659" xr:uid="{9E6B27EC-E23F-4E20-8F81-98A21556B895}"/>
    <cellStyle name="Comma 5 7 3 4" xfId="14227" xr:uid="{4685ACEA-A183-4812-B65C-9CFECEA78E17}"/>
    <cellStyle name="Comma 5 7 3 4 2" xfId="38803" xr:uid="{90531B4E-911D-4BD7-909F-111250AA11EC}"/>
    <cellStyle name="Comma 5 7 3 5" xfId="26515" xr:uid="{58E58591-47C5-49A6-B5E8-879585E7C0D8}"/>
    <cellStyle name="Comma 5 7 4" xfId="3475" xr:uid="{1913003F-156B-4FE6-B579-D2A573453576}"/>
    <cellStyle name="Comma 5 7 4 2" xfId="9619" xr:uid="{87D2B919-8F2A-484A-B348-E01DD2C0A598}"/>
    <cellStyle name="Comma 5 7 4 2 2" xfId="21907" xr:uid="{2D580A3D-2AFC-4D7D-AFC3-13A9F132D88E}"/>
    <cellStyle name="Comma 5 7 4 2 2 2" xfId="46483" xr:uid="{6EEF9050-64FD-4E2C-BBCA-42AA7DF04133}"/>
    <cellStyle name="Comma 5 7 4 2 3" xfId="34195" xr:uid="{C6870E32-8446-440B-B79A-B2EF1E23529D}"/>
    <cellStyle name="Comma 5 7 4 3" xfId="15763" xr:uid="{EBA68377-E1C7-41CA-932C-A9B0500448DA}"/>
    <cellStyle name="Comma 5 7 4 3 2" xfId="40339" xr:uid="{B50CF04F-406B-42B2-9618-E53C898DB6FB}"/>
    <cellStyle name="Comma 5 7 4 4" xfId="28051" xr:uid="{ACC45D37-ECC1-4757-A149-02C1E82079F6}"/>
    <cellStyle name="Comma 5 7 5" xfId="6547" xr:uid="{BB37F1C1-A9A2-4F00-9C65-8DFE10426E3F}"/>
    <cellStyle name="Comma 5 7 5 2" xfId="18835" xr:uid="{9F6D8CE2-2F71-45FD-844A-AD7316D962AA}"/>
    <cellStyle name="Comma 5 7 5 2 2" xfId="43411" xr:uid="{98717E87-F350-4FFC-8235-DB2F698A1AAE}"/>
    <cellStyle name="Comma 5 7 5 3" xfId="31123" xr:uid="{983293A9-6DD6-4284-B24A-13A27B90BA62}"/>
    <cellStyle name="Comma 5 7 6" xfId="12691" xr:uid="{8F0CEDE6-E3DB-48DE-92F5-51520C908C2B}"/>
    <cellStyle name="Comma 5 7 6 2" xfId="37267" xr:uid="{E52260A4-CF36-4075-9948-2458EA1C853D}"/>
    <cellStyle name="Comma 5 7 7" xfId="24979" xr:uid="{FA3C4C23-2DE4-41F2-A801-DFF99295F389}"/>
    <cellStyle name="Comma 5 8" xfId="787" xr:uid="{E440E15D-0CD1-4987-9273-29A5BB1D55B6}"/>
    <cellStyle name="Comma 5 8 2" xfId="2323" xr:uid="{5A480BBF-4A0F-4F44-A486-435CEDB12079}"/>
    <cellStyle name="Comma 5 8 2 2" xfId="5395" xr:uid="{5AFB0423-02CB-47C3-A9DA-916D35F484BC}"/>
    <cellStyle name="Comma 5 8 2 2 2" xfId="11539" xr:uid="{A83AF46C-7D6A-4AE2-BFF9-065D285E54AB}"/>
    <cellStyle name="Comma 5 8 2 2 2 2" xfId="23827" xr:uid="{A0780C56-50C0-43EC-9D71-7B846B0F953E}"/>
    <cellStyle name="Comma 5 8 2 2 2 2 2" xfId="48403" xr:uid="{88B563BE-6E15-44D4-9553-A9D0BCAAB555}"/>
    <cellStyle name="Comma 5 8 2 2 2 3" xfId="36115" xr:uid="{1EA0FAE6-1A71-44B7-BE1A-253EFE1C5359}"/>
    <cellStyle name="Comma 5 8 2 2 3" xfId="17683" xr:uid="{63C39F76-E2F2-4AAA-9EF8-7C19873524C1}"/>
    <cellStyle name="Comma 5 8 2 2 3 2" xfId="42259" xr:uid="{E34D37FD-4127-4387-8ECC-B8A860DC272B}"/>
    <cellStyle name="Comma 5 8 2 2 4" xfId="29971" xr:uid="{297BAF10-327F-4777-85CB-22C6E9D6F1C7}"/>
    <cellStyle name="Comma 5 8 2 3" xfId="8467" xr:uid="{0436CDEF-31C4-4000-90F7-C91E1993A108}"/>
    <cellStyle name="Comma 5 8 2 3 2" xfId="20755" xr:uid="{FB3E26E9-77C0-43CD-8FC5-E90D08D60082}"/>
    <cellStyle name="Comma 5 8 2 3 2 2" xfId="45331" xr:uid="{72F1000A-ABBD-48B1-BDB8-D9E84F5FA1F7}"/>
    <cellStyle name="Comma 5 8 2 3 3" xfId="33043" xr:uid="{4739F694-4780-48CF-A362-5C42DE89ACBC}"/>
    <cellStyle name="Comma 5 8 2 4" xfId="14611" xr:uid="{CB4B33E7-C306-4720-89C6-7EF4F92B9AC0}"/>
    <cellStyle name="Comma 5 8 2 4 2" xfId="39187" xr:uid="{30D5DF1B-455E-4EC3-89FA-A673E5F86DA3}"/>
    <cellStyle name="Comma 5 8 2 5" xfId="26899" xr:uid="{E27F80FF-568D-44E2-8979-D6FADC41576B}"/>
    <cellStyle name="Comma 5 8 3" xfId="3859" xr:uid="{06A8B924-451F-4D77-91A9-94CC6DB24A8B}"/>
    <cellStyle name="Comma 5 8 3 2" xfId="10003" xr:uid="{F301140B-175E-4364-A324-467E0ADA436B}"/>
    <cellStyle name="Comma 5 8 3 2 2" xfId="22291" xr:uid="{663E955E-EE13-4732-BF0D-5A138A696DFC}"/>
    <cellStyle name="Comma 5 8 3 2 2 2" xfId="46867" xr:uid="{6C8F361B-8C3E-41BD-98CF-F0BA1255386A}"/>
    <cellStyle name="Comma 5 8 3 2 3" xfId="34579" xr:uid="{0DA30358-CA3B-4A59-824B-AFFAC7B055BB}"/>
    <cellStyle name="Comma 5 8 3 3" xfId="16147" xr:uid="{37BDE701-2F13-4212-B295-77BDE13E2ADB}"/>
    <cellStyle name="Comma 5 8 3 3 2" xfId="40723" xr:uid="{F016FF9D-18C5-4D25-BC28-CBEC54B0CD8A}"/>
    <cellStyle name="Comma 5 8 3 4" xfId="28435" xr:uid="{7AD2D1CB-05DA-4182-9027-DFDEF4B73158}"/>
    <cellStyle name="Comma 5 8 4" xfId="6931" xr:uid="{5D3C341D-DB09-4CC3-993C-01FD20F12F15}"/>
    <cellStyle name="Comma 5 8 4 2" xfId="19219" xr:uid="{542ACDA9-CD1E-4C75-8AF3-8667D0D862A4}"/>
    <cellStyle name="Comma 5 8 4 2 2" xfId="43795" xr:uid="{E3AB4130-41F4-4431-93F0-46444233F1AA}"/>
    <cellStyle name="Comma 5 8 4 3" xfId="31507" xr:uid="{F452A297-C701-42E8-AA41-0ECEC201154F}"/>
    <cellStyle name="Comma 5 8 5" xfId="13075" xr:uid="{A87090FA-1568-4E1D-B87A-E47C5C5615A4}"/>
    <cellStyle name="Comma 5 8 5 2" xfId="37651" xr:uid="{6F009993-1769-4F2C-A078-F34AFCDB2073}"/>
    <cellStyle name="Comma 5 8 6" xfId="25363" xr:uid="{5D6D7297-C8E9-4C5D-954B-C232927B4A93}"/>
    <cellStyle name="Comma 5 9" xfId="1555" xr:uid="{F22332E3-0071-4E12-B962-670B43D11A39}"/>
    <cellStyle name="Comma 5 9 2" xfId="4627" xr:uid="{0FB109FC-001B-4FD7-AE31-00716D5C5B03}"/>
    <cellStyle name="Comma 5 9 2 2" xfId="10771" xr:uid="{B49ED7F0-2071-40AA-8F13-7AF3BF385655}"/>
    <cellStyle name="Comma 5 9 2 2 2" xfId="23059" xr:uid="{4D3EF039-145E-4EF1-96A3-3E5AB15D4EA2}"/>
    <cellStyle name="Comma 5 9 2 2 2 2" xfId="47635" xr:uid="{81340F12-AF88-4CC7-9252-B65164DF6E1E}"/>
    <cellStyle name="Comma 5 9 2 2 3" xfId="35347" xr:uid="{F9F404FD-4A2A-4CA5-89CA-F29001F2A579}"/>
    <cellStyle name="Comma 5 9 2 3" xfId="16915" xr:uid="{A6CFFAD2-3E4F-4A54-B1D4-DB02EF8788F9}"/>
    <cellStyle name="Comma 5 9 2 3 2" xfId="41491" xr:uid="{B42F7C7B-E2BE-4FA6-8790-CBCE575E92B9}"/>
    <cellStyle name="Comma 5 9 2 4" xfId="29203" xr:uid="{EBF54367-0F59-4699-8065-EC65F87E2451}"/>
    <cellStyle name="Comma 5 9 3" xfId="7699" xr:uid="{BAAE17F0-08A0-47AD-A6E8-469DF9C7A425}"/>
    <cellStyle name="Comma 5 9 3 2" xfId="19987" xr:uid="{05321FA9-CDBF-4CF7-867E-8A1A90135EC7}"/>
    <cellStyle name="Comma 5 9 3 2 2" xfId="44563" xr:uid="{AA4C54F8-2176-44FA-92AC-662566458255}"/>
    <cellStyle name="Comma 5 9 3 3" xfId="32275" xr:uid="{12DC0BBA-497E-44B5-96C1-9B51E30AF46D}"/>
    <cellStyle name="Comma 5 9 4" xfId="13843" xr:uid="{6C5DE037-DF9F-4CD3-8F1D-5D3930BEA680}"/>
    <cellStyle name="Comma 5 9 4 2" xfId="38419" xr:uid="{4D5CF153-8119-4F30-AE55-D07C8D594527}"/>
    <cellStyle name="Comma 5 9 5" xfId="26131" xr:uid="{D10E9F5B-2F5E-47BC-BEF7-7D1D07EDA823}"/>
    <cellStyle name="Comma 6" xfId="31" xr:uid="{0AF59530-FF68-45D7-999C-9FC597A5BC12}"/>
    <cellStyle name="Comma 6 10" xfId="6177" xr:uid="{626388B2-B2DF-4576-B1CC-F23E56719905}"/>
    <cellStyle name="Comma 6 10 2" xfId="18465" xr:uid="{DF3389AA-00B4-4EE2-B74F-87A6F1CE50B8}"/>
    <cellStyle name="Comma 6 10 2 2" xfId="43041" xr:uid="{EDE4693A-4E4E-4EC5-965E-B2106741F523}"/>
    <cellStyle name="Comma 6 10 3" xfId="30753" xr:uid="{F22AB2DA-4BB5-472B-9B85-B294ACFD15B4}"/>
    <cellStyle name="Comma 6 11" xfId="12321" xr:uid="{FEE1130E-ED82-4CCF-87CE-A7340B1DBF2E}"/>
    <cellStyle name="Comma 6 11 2" xfId="36897" xr:uid="{2C87074A-5632-419F-AEBC-37927B4C8758}"/>
    <cellStyle name="Comma 6 12" xfId="24609" xr:uid="{0D52B101-49F0-45DA-9214-BBCF65B4DE10}"/>
    <cellStyle name="Comma 6 2" xfId="57" xr:uid="{372982DB-1A43-4348-94EB-F9E8FB050F93}"/>
    <cellStyle name="Comma 6 2 10" xfId="12345" xr:uid="{4781A966-E6F4-425E-B929-05288F88825D}"/>
    <cellStyle name="Comma 6 2 10 2" xfId="36921" xr:uid="{E3F591A3-E1FE-4115-84BD-E9879E1FC34F}"/>
    <cellStyle name="Comma 6 2 11" xfId="24633" xr:uid="{3339514B-18F5-419B-BF06-9C3B4FDB3D77}"/>
    <cellStyle name="Comma 6 2 2" xfId="105" xr:uid="{5A595303-3F0D-43F1-B1CD-D62B7CEBD5A1}"/>
    <cellStyle name="Comma 6 2 2 10" xfId="24681" xr:uid="{51592565-6B5C-4C12-81DC-D2C01D62A063}"/>
    <cellStyle name="Comma 6 2 2 2" xfId="201" xr:uid="{501689A6-35AA-48E9-B893-73A9F002228A}"/>
    <cellStyle name="Comma 6 2 2 2 2" xfId="393" xr:uid="{56A2D39B-E8EC-4EC5-8694-75CE5E94305E}"/>
    <cellStyle name="Comma 6 2 2 2 2 2" xfId="777" xr:uid="{8F9586A4-DA2E-419C-BD88-D19BDC4DFEA5}"/>
    <cellStyle name="Comma 6 2 2 2 2 2 2" xfId="1545" xr:uid="{08D6CC6A-83AE-4EF5-9BC4-75DC6F84C698}"/>
    <cellStyle name="Comma 6 2 2 2 2 2 2 2" xfId="3081" xr:uid="{D3C9510C-5BBC-4D10-836D-01F83E93A2CC}"/>
    <cellStyle name="Comma 6 2 2 2 2 2 2 2 2" xfId="6153" xr:uid="{3436B775-0518-4986-89D8-0830604E916D}"/>
    <cellStyle name="Comma 6 2 2 2 2 2 2 2 2 2" xfId="12297" xr:uid="{E98C6796-1F0C-4B40-92D3-638CFF8CE1A1}"/>
    <cellStyle name="Comma 6 2 2 2 2 2 2 2 2 2 2" xfId="24585" xr:uid="{3378D683-9EAF-4165-A1DE-54DF6DD53736}"/>
    <cellStyle name="Comma 6 2 2 2 2 2 2 2 2 2 2 2" xfId="49161" xr:uid="{9BFC0AF9-FB83-4793-B034-530D93A71BED}"/>
    <cellStyle name="Comma 6 2 2 2 2 2 2 2 2 2 3" xfId="36873" xr:uid="{F700B0F4-77A8-4455-9AC4-FCC8D026CDC0}"/>
    <cellStyle name="Comma 6 2 2 2 2 2 2 2 2 3" xfId="18441" xr:uid="{3265477A-2F11-4702-ACE5-F4E8149489AA}"/>
    <cellStyle name="Comma 6 2 2 2 2 2 2 2 2 3 2" xfId="43017" xr:uid="{0E092652-3AF4-46EA-B04A-46806E2D231E}"/>
    <cellStyle name="Comma 6 2 2 2 2 2 2 2 2 4" xfId="30729" xr:uid="{CE1B4007-2638-41EE-8991-1CAC607A9325}"/>
    <cellStyle name="Comma 6 2 2 2 2 2 2 2 3" xfId="9225" xr:uid="{5699D6AD-0F01-45FC-A8AC-FB89CEC02212}"/>
    <cellStyle name="Comma 6 2 2 2 2 2 2 2 3 2" xfId="21513" xr:uid="{A473EEAB-1C3C-46DA-9BF3-209786F3ED44}"/>
    <cellStyle name="Comma 6 2 2 2 2 2 2 2 3 2 2" xfId="46089" xr:uid="{FEECA912-B11C-47CE-B7AE-C5B409040CCC}"/>
    <cellStyle name="Comma 6 2 2 2 2 2 2 2 3 3" xfId="33801" xr:uid="{313D869B-79A0-4291-A1F5-2D41F2F3C268}"/>
    <cellStyle name="Comma 6 2 2 2 2 2 2 2 4" xfId="15369" xr:uid="{7F383BFC-E686-4B2D-84D0-58393977B299}"/>
    <cellStyle name="Comma 6 2 2 2 2 2 2 2 4 2" xfId="39945" xr:uid="{FFF9FC2F-6950-42E1-B7AC-B2C9B9F67FB6}"/>
    <cellStyle name="Comma 6 2 2 2 2 2 2 2 5" xfId="27657" xr:uid="{ECF9FF35-EC07-4D44-B2B6-D465E9666FF4}"/>
    <cellStyle name="Comma 6 2 2 2 2 2 2 3" xfId="4617" xr:uid="{13DCA4DD-9BA9-4929-A030-00FA384A5877}"/>
    <cellStyle name="Comma 6 2 2 2 2 2 2 3 2" xfId="10761" xr:uid="{7773C485-BD50-4A0A-8C0E-CA70D42976A1}"/>
    <cellStyle name="Comma 6 2 2 2 2 2 2 3 2 2" xfId="23049" xr:uid="{9B735989-1D18-4EAD-B0B1-4848B5707043}"/>
    <cellStyle name="Comma 6 2 2 2 2 2 2 3 2 2 2" xfId="47625" xr:uid="{11A2BFA1-D1E0-4DBA-8EAB-DA9D05DC5B25}"/>
    <cellStyle name="Comma 6 2 2 2 2 2 2 3 2 3" xfId="35337" xr:uid="{C057E371-73A4-4DD1-B251-0B136BBD63C4}"/>
    <cellStyle name="Comma 6 2 2 2 2 2 2 3 3" xfId="16905" xr:uid="{5E951E68-712D-48E3-86A4-991B539CD2EF}"/>
    <cellStyle name="Comma 6 2 2 2 2 2 2 3 3 2" xfId="41481" xr:uid="{58040B8C-651A-4460-8DFC-EF5FD90A0CD3}"/>
    <cellStyle name="Comma 6 2 2 2 2 2 2 3 4" xfId="29193" xr:uid="{AEFAD7CB-648E-4D9B-966D-6586AE9E13F8}"/>
    <cellStyle name="Comma 6 2 2 2 2 2 2 4" xfId="7689" xr:uid="{AC014482-15EF-4B6B-BEF1-5898D74D5C83}"/>
    <cellStyle name="Comma 6 2 2 2 2 2 2 4 2" xfId="19977" xr:uid="{BFEDF2DF-0EF2-402F-9ED5-225079D0AD1D}"/>
    <cellStyle name="Comma 6 2 2 2 2 2 2 4 2 2" xfId="44553" xr:uid="{3CCE3D66-D1A0-473D-854B-3891540A83D0}"/>
    <cellStyle name="Comma 6 2 2 2 2 2 2 4 3" xfId="32265" xr:uid="{1D1974F5-51DF-4E39-BD16-214EC7AFF053}"/>
    <cellStyle name="Comma 6 2 2 2 2 2 2 5" xfId="13833" xr:uid="{C1CC919D-80AC-4989-BEDC-7B013D4D53E5}"/>
    <cellStyle name="Comma 6 2 2 2 2 2 2 5 2" xfId="38409" xr:uid="{3AF3F8FD-E0CF-442C-AA24-D436D8F67671}"/>
    <cellStyle name="Comma 6 2 2 2 2 2 2 6" xfId="26121" xr:uid="{54349219-F890-4BB7-B76F-A012D9667B69}"/>
    <cellStyle name="Comma 6 2 2 2 2 2 3" xfId="2313" xr:uid="{67C259BB-5919-4399-9403-421547A03B2F}"/>
    <cellStyle name="Comma 6 2 2 2 2 2 3 2" xfId="5385" xr:uid="{F8A750CE-4524-453E-960D-42A7F70AB702}"/>
    <cellStyle name="Comma 6 2 2 2 2 2 3 2 2" xfId="11529" xr:uid="{F28B0E2B-F998-469F-9618-1023930B4030}"/>
    <cellStyle name="Comma 6 2 2 2 2 2 3 2 2 2" xfId="23817" xr:uid="{099766B2-AB85-4D1E-86BA-763B26D2AC74}"/>
    <cellStyle name="Comma 6 2 2 2 2 2 3 2 2 2 2" xfId="48393" xr:uid="{9BD0A192-43BE-416A-BE07-0CC3AE317DFA}"/>
    <cellStyle name="Comma 6 2 2 2 2 2 3 2 2 3" xfId="36105" xr:uid="{5AC6A51D-078D-453A-AA73-57A7392B0A6A}"/>
    <cellStyle name="Comma 6 2 2 2 2 2 3 2 3" xfId="17673" xr:uid="{639BD813-B04F-44F7-B619-495ED29E7027}"/>
    <cellStyle name="Comma 6 2 2 2 2 2 3 2 3 2" xfId="42249" xr:uid="{1628A792-4081-492B-BEF6-4CB20811EF20}"/>
    <cellStyle name="Comma 6 2 2 2 2 2 3 2 4" xfId="29961" xr:uid="{F92AF4A5-DD39-4E8B-BC6C-6438E9763363}"/>
    <cellStyle name="Comma 6 2 2 2 2 2 3 3" xfId="8457" xr:uid="{7BF549BB-E98F-4939-8DB9-18A98724B65E}"/>
    <cellStyle name="Comma 6 2 2 2 2 2 3 3 2" xfId="20745" xr:uid="{33D55373-31F4-46A8-863A-09F595F9CBD9}"/>
    <cellStyle name="Comma 6 2 2 2 2 2 3 3 2 2" xfId="45321" xr:uid="{46CE0D63-904B-4690-AC88-C17EC66F8D76}"/>
    <cellStyle name="Comma 6 2 2 2 2 2 3 3 3" xfId="33033" xr:uid="{4B7A3D36-230E-40C0-8429-14B78F4717D0}"/>
    <cellStyle name="Comma 6 2 2 2 2 2 3 4" xfId="14601" xr:uid="{C4C393C3-7226-4E82-B04F-EC4DF1EABC76}"/>
    <cellStyle name="Comma 6 2 2 2 2 2 3 4 2" xfId="39177" xr:uid="{C5F883CC-158C-4FF5-B85E-6022F8860133}"/>
    <cellStyle name="Comma 6 2 2 2 2 2 3 5" xfId="26889" xr:uid="{6C41C3FD-C82B-48E7-800A-51AA79DE1C67}"/>
    <cellStyle name="Comma 6 2 2 2 2 2 4" xfId="3849" xr:uid="{5DD5E182-EE0D-44B9-BD19-C17B3C107AE8}"/>
    <cellStyle name="Comma 6 2 2 2 2 2 4 2" xfId="9993" xr:uid="{2A4DD1F4-F859-4F66-9E0B-8E1B0D30ABB8}"/>
    <cellStyle name="Comma 6 2 2 2 2 2 4 2 2" xfId="22281" xr:uid="{982E4691-332D-41AD-93EF-BF64331FB8D3}"/>
    <cellStyle name="Comma 6 2 2 2 2 2 4 2 2 2" xfId="46857" xr:uid="{DD1B8466-EE0B-4F62-AD78-AC6A6BB99788}"/>
    <cellStyle name="Comma 6 2 2 2 2 2 4 2 3" xfId="34569" xr:uid="{3A2D836F-7432-4321-AA82-2C861A638388}"/>
    <cellStyle name="Comma 6 2 2 2 2 2 4 3" xfId="16137" xr:uid="{3CBEA1F4-2140-41AC-8F86-3FAEA409D2ED}"/>
    <cellStyle name="Comma 6 2 2 2 2 2 4 3 2" xfId="40713" xr:uid="{18EB2B01-7292-42C1-8949-A33E2274F67B}"/>
    <cellStyle name="Comma 6 2 2 2 2 2 4 4" xfId="28425" xr:uid="{8BF78551-C7D6-4492-877D-10AAC7E578DA}"/>
    <cellStyle name="Comma 6 2 2 2 2 2 5" xfId="6921" xr:uid="{CB771229-AE82-4156-9665-73B68F5493F6}"/>
    <cellStyle name="Comma 6 2 2 2 2 2 5 2" xfId="19209" xr:uid="{0BD0C2A5-78C6-4071-8792-77741F2B32C2}"/>
    <cellStyle name="Comma 6 2 2 2 2 2 5 2 2" xfId="43785" xr:uid="{282D7634-61B7-443C-AD5E-4653B050717F}"/>
    <cellStyle name="Comma 6 2 2 2 2 2 5 3" xfId="31497" xr:uid="{12B09450-AD6A-443E-9D57-2221CCBF6644}"/>
    <cellStyle name="Comma 6 2 2 2 2 2 6" xfId="13065" xr:uid="{2A37A22B-F2AB-4BF2-AC90-69E1FE4EDF85}"/>
    <cellStyle name="Comma 6 2 2 2 2 2 6 2" xfId="37641" xr:uid="{EC21FE63-9343-405D-8AF9-D000A484DA0C}"/>
    <cellStyle name="Comma 6 2 2 2 2 2 7" xfId="25353" xr:uid="{2A4306C8-E838-43A1-A17B-12454768E306}"/>
    <cellStyle name="Comma 6 2 2 2 2 3" xfId="1161" xr:uid="{A222273A-3DF9-4E6E-A2DC-36FCD8EE31B3}"/>
    <cellStyle name="Comma 6 2 2 2 2 3 2" xfId="2697" xr:uid="{02803674-CEED-4D17-AEC3-2D0BA36D86C9}"/>
    <cellStyle name="Comma 6 2 2 2 2 3 2 2" xfId="5769" xr:uid="{B0441D4A-0E3A-4636-A74D-F1DEEAE8D346}"/>
    <cellStyle name="Comma 6 2 2 2 2 3 2 2 2" xfId="11913" xr:uid="{6DD1C91E-F84A-4F88-866B-946DD3136E59}"/>
    <cellStyle name="Comma 6 2 2 2 2 3 2 2 2 2" xfId="24201" xr:uid="{23D0C48F-BDA3-4C54-9D7C-1677848201D2}"/>
    <cellStyle name="Comma 6 2 2 2 2 3 2 2 2 2 2" xfId="48777" xr:uid="{13555569-4FC8-4C8F-88DC-33D5916B5844}"/>
    <cellStyle name="Comma 6 2 2 2 2 3 2 2 2 3" xfId="36489" xr:uid="{0388D2E6-72EE-45AB-952E-21DCFA6AEB75}"/>
    <cellStyle name="Comma 6 2 2 2 2 3 2 2 3" xfId="18057" xr:uid="{428F0950-AA39-4B6B-86A5-600EF13FDF42}"/>
    <cellStyle name="Comma 6 2 2 2 2 3 2 2 3 2" xfId="42633" xr:uid="{DF286A74-3B3C-4C71-A143-2789049637D2}"/>
    <cellStyle name="Comma 6 2 2 2 2 3 2 2 4" xfId="30345" xr:uid="{3A269495-DB79-49FE-99A8-E2A0A739DA7D}"/>
    <cellStyle name="Comma 6 2 2 2 2 3 2 3" xfId="8841" xr:uid="{144C2B77-357C-4FE0-AEA8-6F29F9638E87}"/>
    <cellStyle name="Comma 6 2 2 2 2 3 2 3 2" xfId="21129" xr:uid="{5690D29E-E13A-421B-A596-BBE7526275D0}"/>
    <cellStyle name="Comma 6 2 2 2 2 3 2 3 2 2" xfId="45705" xr:uid="{1BB444AB-F672-4F8A-A175-2311AC257D1B}"/>
    <cellStyle name="Comma 6 2 2 2 2 3 2 3 3" xfId="33417" xr:uid="{CE83FC16-45A8-4B49-96B2-B749C6B3F2ED}"/>
    <cellStyle name="Comma 6 2 2 2 2 3 2 4" xfId="14985" xr:uid="{F18A121B-67E9-4163-9069-CB5D9DD30694}"/>
    <cellStyle name="Comma 6 2 2 2 2 3 2 4 2" xfId="39561" xr:uid="{29579751-9989-4945-84A4-ED5A8CC34DF0}"/>
    <cellStyle name="Comma 6 2 2 2 2 3 2 5" xfId="27273" xr:uid="{7F0A1428-AF4F-4846-AD2B-B68EC3904CCD}"/>
    <cellStyle name="Comma 6 2 2 2 2 3 3" xfId="4233" xr:uid="{B7F93F03-86AD-44F2-8799-4FE6BD69B62F}"/>
    <cellStyle name="Comma 6 2 2 2 2 3 3 2" xfId="10377" xr:uid="{D7E4B805-7A6A-4938-B1DB-56ECC184BD0E}"/>
    <cellStyle name="Comma 6 2 2 2 2 3 3 2 2" xfId="22665" xr:uid="{97EFEBB9-6EBF-4A88-87D8-9BB6F9966D50}"/>
    <cellStyle name="Comma 6 2 2 2 2 3 3 2 2 2" xfId="47241" xr:uid="{AD75DB67-C11B-48EB-8ABA-4F66531B06C1}"/>
    <cellStyle name="Comma 6 2 2 2 2 3 3 2 3" xfId="34953" xr:uid="{56A53C2D-D390-4C01-8B7C-AEEFAFFA7309}"/>
    <cellStyle name="Comma 6 2 2 2 2 3 3 3" xfId="16521" xr:uid="{6A00C9B9-01D8-4537-947D-76A6089ED5F8}"/>
    <cellStyle name="Comma 6 2 2 2 2 3 3 3 2" xfId="41097" xr:uid="{AD0BA1B6-D453-43E5-BA40-2BA9911997CD}"/>
    <cellStyle name="Comma 6 2 2 2 2 3 3 4" xfId="28809" xr:uid="{E38938B3-A42A-4634-BAE4-B6B048360C66}"/>
    <cellStyle name="Comma 6 2 2 2 2 3 4" xfId="7305" xr:uid="{0DDD4150-B7C0-4CAD-B9DD-0F3C70CC84B4}"/>
    <cellStyle name="Comma 6 2 2 2 2 3 4 2" xfId="19593" xr:uid="{92EE6A9D-96C6-415E-B5F1-B6A1D664A1C4}"/>
    <cellStyle name="Comma 6 2 2 2 2 3 4 2 2" xfId="44169" xr:uid="{A31415BA-24E6-4106-8871-F70A4619FA30}"/>
    <cellStyle name="Comma 6 2 2 2 2 3 4 3" xfId="31881" xr:uid="{DE2CB8D8-DBDC-4BFC-B3F2-30946B8EDCBD}"/>
    <cellStyle name="Comma 6 2 2 2 2 3 5" xfId="13449" xr:uid="{B2CDA633-9E5E-402B-A48D-3A8B41C0DBB2}"/>
    <cellStyle name="Comma 6 2 2 2 2 3 5 2" xfId="38025" xr:uid="{F954913B-C98B-4450-8B00-E6E07FC5BC17}"/>
    <cellStyle name="Comma 6 2 2 2 2 3 6" xfId="25737" xr:uid="{8292A048-0C20-46CE-AC6D-04A2C3AA870A}"/>
    <cellStyle name="Comma 6 2 2 2 2 4" xfId="1929" xr:uid="{B6F35414-F094-46B7-B18C-829C7BDC2DCA}"/>
    <cellStyle name="Comma 6 2 2 2 2 4 2" xfId="5001" xr:uid="{FA2D445D-5816-4486-91B5-EFFA61CBC516}"/>
    <cellStyle name="Comma 6 2 2 2 2 4 2 2" xfId="11145" xr:uid="{580C8B7F-6499-48B9-9AAA-7D575FB3F698}"/>
    <cellStyle name="Comma 6 2 2 2 2 4 2 2 2" xfId="23433" xr:uid="{D1E678AE-6949-49C5-8BC8-44EDE5BA4549}"/>
    <cellStyle name="Comma 6 2 2 2 2 4 2 2 2 2" xfId="48009" xr:uid="{418190F1-C18F-4CEE-ABC7-40DE28564D00}"/>
    <cellStyle name="Comma 6 2 2 2 2 4 2 2 3" xfId="35721" xr:uid="{2AAAE320-0A03-4CC7-860C-35B6BABDD4A0}"/>
    <cellStyle name="Comma 6 2 2 2 2 4 2 3" xfId="17289" xr:uid="{2CA078FA-172D-463A-B5A7-7CA4D8D6CDB9}"/>
    <cellStyle name="Comma 6 2 2 2 2 4 2 3 2" xfId="41865" xr:uid="{C5B090D8-5EC7-47CA-917F-09445DE00043}"/>
    <cellStyle name="Comma 6 2 2 2 2 4 2 4" xfId="29577" xr:uid="{C862DB9A-9F3E-447B-B0D1-CFDC39E59403}"/>
    <cellStyle name="Comma 6 2 2 2 2 4 3" xfId="8073" xr:uid="{7CC8F652-7E50-4247-A9F8-45214208C7EA}"/>
    <cellStyle name="Comma 6 2 2 2 2 4 3 2" xfId="20361" xr:uid="{B44BA48C-793B-4BDE-A25A-745B27BFADE9}"/>
    <cellStyle name="Comma 6 2 2 2 2 4 3 2 2" xfId="44937" xr:uid="{8122A731-A749-4D57-BB4F-11F830DFB834}"/>
    <cellStyle name="Comma 6 2 2 2 2 4 3 3" xfId="32649" xr:uid="{6CCFF450-670B-4753-AFC6-312D3209EBF4}"/>
    <cellStyle name="Comma 6 2 2 2 2 4 4" xfId="14217" xr:uid="{33A0246A-3B08-4051-8A15-F3B79CFA0836}"/>
    <cellStyle name="Comma 6 2 2 2 2 4 4 2" xfId="38793" xr:uid="{24B6B40A-0DA0-4F3F-BBF7-7B121A0D1509}"/>
    <cellStyle name="Comma 6 2 2 2 2 4 5" xfId="26505" xr:uid="{9DEAEC02-E4DD-4F97-9605-F356153CB849}"/>
    <cellStyle name="Comma 6 2 2 2 2 5" xfId="3465" xr:uid="{21572DD4-DAF4-4BD3-80D0-74AA893E4B09}"/>
    <cellStyle name="Comma 6 2 2 2 2 5 2" xfId="9609" xr:uid="{2F8E65B3-D5EC-47E0-B672-8E88490F43B2}"/>
    <cellStyle name="Comma 6 2 2 2 2 5 2 2" xfId="21897" xr:uid="{F7BCD3D4-6169-4751-AC10-D2D8812C2158}"/>
    <cellStyle name="Comma 6 2 2 2 2 5 2 2 2" xfId="46473" xr:uid="{0D4CC18B-858A-42B7-A67D-971F2DDA84C2}"/>
    <cellStyle name="Comma 6 2 2 2 2 5 2 3" xfId="34185" xr:uid="{39A42EB6-3594-4D40-A554-4C73B75BF956}"/>
    <cellStyle name="Comma 6 2 2 2 2 5 3" xfId="15753" xr:uid="{54D13B40-742D-48C9-B494-1F8B00FAEBFE}"/>
    <cellStyle name="Comma 6 2 2 2 2 5 3 2" xfId="40329" xr:uid="{1525927E-589D-473D-8922-C167E54DAC3C}"/>
    <cellStyle name="Comma 6 2 2 2 2 5 4" xfId="28041" xr:uid="{488B7DF7-2270-41E1-A181-A614FB3D5B6F}"/>
    <cellStyle name="Comma 6 2 2 2 2 6" xfId="6537" xr:uid="{DEB54F2D-90EE-41F0-9F94-BFA671C43F7E}"/>
    <cellStyle name="Comma 6 2 2 2 2 6 2" xfId="18825" xr:uid="{443ECF67-725A-4E56-9D4A-C71D4103624B}"/>
    <cellStyle name="Comma 6 2 2 2 2 6 2 2" xfId="43401" xr:uid="{6AAEB690-16DA-437F-A095-8F7C68EB7B80}"/>
    <cellStyle name="Comma 6 2 2 2 2 6 3" xfId="31113" xr:uid="{B35D9BCC-A4E1-4A9D-A4EC-F798F4A9A5B5}"/>
    <cellStyle name="Comma 6 2 2 2 2 7" xfId="12681" xr:uid="{F0BF2EF4-1C51-45EC-A8D1-E3C0AFBA673B}"/>
    <cellStyle name="Comma 6 2 2 2 2 7 2" xfId="37257" xr:uid="{3F8EC5A2-0C08-443A-9383-2E53C7126F16}"/>
    <cellStyle name="Comma 6 2 2 2 2 8" xfId="24969" xr:uid="{C3B97FC1-7B8F-46B4-8714-E49C6F717B53}"/>
    <cellStyle name="Comma 6 2 2 2 3" xfId="585" xr:uid="{6FDDB8E1-93CB-4B69-A524-275429F4FF5B}"/>
    <cellStyle name="Comma 6 2 2 2 3 2" xfId="1353" xr:uid="{EB5D4150-CD4F-406C-8DBD-E73D2017DB3A}"/>
    <cellStyle name="Comma 6 2 2 2 3 2 2" xfId="2889" xr:uid="{0324BA36-D30A-415C-8A80-6A0A8DD1F24E}"/>
    <cellStyle name="Comma 6 2 2 2 3 2 2 2" xfId="5961" xr:uid="{6F9B231F-876B-4C5B-8BBF-15DF511A69C1}"/>
    <cellStyle name="Comma 6 2 2 2 3 2 2 2 2" xfId="12105" xr:uid="{A239E41B-8C01-4111-A28B-BD806DF9A4F8}"/>
    <cellStyle name="Comma 6 2 2 2 3 2 2 2 2 2" xfId="24393" xr:uid="{C078D826-6578-4414-82C3-6FCE4A03B0C8}"/>
    <cellStyle name="Comma 6 2 2 2 3 2 2 2 2 2 2" xfId="48969" xr:uid="{77151E53-462A-474B-B5C2-7400E149C1F7}"/>
    <cellStyle name="Comma 6 2 2 2 3 2 2 2 2 3" xfId="36681" xr:uid="{AD61151C-0114-4655-AB2A-9D88A87B7307}"/>
    <cellStyle name="Comma 6 2 2 2 3 2 2 2 3" xfId="18249" xr:uid="{F2391F68-0C50-48F0-AF0D-FA124F3979C9}"/>
    <cellStyle name="Comma 6 2 2 2 3 2 2 2 3 2" xfId="42825" xr:uid="{7AB6B9D9-F4E0-47AD-B867-460212F2F6BC}"/>
    <cellStyle name="Comma 6 2 2 2 3 2 2 2 4" xfId="30537" xr:uid="{0576C79D-8E78-4BC4-B006-0BC36F180B50}"/>
    <cellStyle name="Comma 6 2 2 2 3 2 2 3" xfId="9033" xr:uid="{CBE3B1BD-C827-4098-A79C-6F67A20B4F53}"/>
    <cellStyle name="Comma 6 2 2 2 3 2 2 3 2" xfId="21321" xr:uid="{0B22AB61-E090-4578-B489-14237744541C}"/>
    <cellStyle name="Comma 6 2 2 2 3 2 2 3 2 2" xfId="45897" xr:uid="{C16B097F-29AB-4F20-A142-2BF1FABC18FA}"/>
    <cellStyle name="Comma 6 2 2 2 3 2 2 3 3" xfId="33609" xr:uid="{5FC3A10D-99C8-4578-A1F7-DCCB5A9FBAF7}"/>
    <cellStyle name="Comma 6 2 2 2 3 2 2 4" xfId="15177" xr:uid="{54DA581E-062E-43F4-8906-D419A3845DFF}"/>
    <cellStyle name="Comma 6 2 2 2 3 2 2 4 2" xfId="39753" xr:uid="{826D33DB-555D-477B-AA95-156FE53991A4}"/>
    <cellStyle name="Comma 6 2 2 2 3 2 2 5" xfId="27465" xr:uid="{66F11B40-C0EF-42DC-A074-9B42009F9C6F}"/>
    <cellStyle name="Comma 6 2 2 2 3 2 3" xfId="4425" xr:uid="{0EE3EE9E-8E0F-4305-8F80-EFAE2A3126C8}"/>
    <cellStyle name="Comma 6 2 2 2 3 2 3 2" xfId="10569" xr:uid="{F93303B3-1B79-4D36-A57E-9A9A2B36D3FC}"/>
    <cellStyle name="Comma 6 2 2 2 3 2 3 2 2" xfId="22857" xr:uid="{720EC135-17CC-4795-9DFB-DD940D3444B0}"/>
    <cellStyle name="Comma 6 2 2 2 3 2 3 2 2 2" xfId="47433" xr:uid="{67DAFA71-A8FF-4823-A617-1098C66E5AD1}"/>
    <cellStyle name="Comma 6 2 2 2 3 2 3 2 3" xfId="35145" xr:uid="{06FAC639-AAC6-45D9-83FF-909D563929F2}"/>
    <cellStyle name="Comma 6 2 2 2 3 2 3 3" xfId="16713" xr:uid="{1E4C0DFD-3AB9-48B4-B62C-E7C7F9F0ABAB}"/>
    <cellStyle name="Comma 6 2 2 2 3 2 3 3 2" xfId="41289" xr:uid="{3F48D3F1-0BAD-4C6E-8DCB-9A630753ADC7}"/>
    <cellStyle name="Comma 6 2 2 2 3 2 3 4" xfId="29001" xr:uid="{96CD9A09-4709-42EA-8E6B-7F0827971810}"/>
    <cellStyle name="Comma 6 2 2 2 3 2 4" xfId="7497" xr:uid="{0B58DCC8-944F-4B97-A287-A2F6E6C8A0E9}"/>
    <cellStyle name="Comma 6 2 2 2 3 2 4 2" xfId="19785" xr:uid="{365EE4C1-9F9C-4F08-9BA4-85B8CF8CA231}"/>
    <cellStyle name="Comma 6 2 2 2 3 2 4 2 2" xfId="44361" xr:uid="{9EAE082B-33AA-4090-80F3-83C05EEFE627}"/>
    <cellStyle name="Comma 6 2 2 2 3 2 4 3" xfId="32073" xr:uid="{196E2A65-8DF6-4A70-B703-CB5B058DF3E7}"/>
    <cellStyle name="Comma 6 2 2 2 3 2 5" xfId="13641" xr:uid="{CBAB6C31-9FCA-46EE-B8A3-E942B52FE9F2}"/>
    <cellStyle name="Comma 6 2 2 2 3 2 5 2" xfId="38217" xr:uid="{D680E0C2-BFA4-49AF-BD5C-4A5398B79DB1}"/>
    <cellStyle name="Comma 6 2 2 2 3 2 6" xfId="25929" xr:uid="{7FAD2828-5F98-4AFC-A4C8-051BF47F396D}"/>
    <cellStyle name="Comma 6 2 2 2 3 3" xfId="2121" xr:uid="{01089706-68F3-4FDC-9A31-9A6A0E57403F}"/>
    <cellStyle name="Comma 6 2 2 2 3 3 2" xfId="5193" xr:uid="{F6FB1D69-B993-4FB9-B536-1BD412F33893}"/>
    <cellStyle name="Comma 6 2 2 2 3 3 2 2" xfId="11337" xr:uid="{A60895C7-BC54-403A-B01C-D954D54AFE66}"/>
    <cellStyle name="Comma 6 2 2 2 3 3 2 2 2" xfId="23625" xr:uid="{2221631A-42BB-4A42-A547-DE5800225D4C}"/>
    <cellStyle name="Comma 6 2 2 2 3 3 2 2 2 2" xfId="48201" xr:uid="{70CBC1E2-D4A3-419C-B2CB-622B51C16915}"/>
    <cellStyle name="Comma 6 2 2 2 3 3 2 2 3" xfId="35913" xr:uid="{90FBE3FE-7956-4CF6-B997-D3D38FE0C60D}"/>
    <cellStyle name="Comma 6 2 2 2 3 3 2 3" xfId="17481" xr:uid="{AE66A88E-3E77-4C75-A445-DB1CE72DD82F}"/>
    <cellStyle name="Comma 6 2 2 2 3 3 2 3 2" xfId="42057" xr:uid="{6C9C3EF3-C112-4047-9C58-0387080B4642}"/>
    <cellStyle name="Comma 6 2 2 2 3 3 2 4" xfId="29769" xr:uid="{77488458-0778-415D-8F03-2A624B69F8E9}"/>
    <cellStyle name="Comma 6 2 2 2 3 3 3" xfId="8265" xr:uid="{4369B3C2-476D-40BC-82E4-B93FB21357F9}"/>
    <cellStyle name="Comma 6 2 2 2 3 3 3 2" xfId="20553" xr:uid="{269927C5-2776-4885-A087-FA2CB0AC6529}"/>
    <cellStyle name="Comma 6 2 2 2 3 3 3 2 2" xfId="45129" xr:uid="{AF80C533-1832-47B1-8ADB-1CC655C06007}"/>
    <cellStyle name="Comma 6 2 2 2 3 3 3 3" xfId="32841" xr:uid="{F1E5CC13-B7D1-48A4-8725-24E9F392A582}"/>
    <cellStyle name="Comma 6 2 2 2 3 3 4" xfId="14409" xr:uid="{0B4DD773-95E5-49DE-A45F-FDDD98183B4E}"/>
    <cellStyle name="Comma 6 2 2 2 3 3 4 2" xfId="38985" xr:uid="{1D57C2C8-ECC9-401A-8B93-31AB1327FC5E}"/>
    <cellStyle name="Comma 6 2 2 2 3 3 5" xfId="26697" xr:uid="{BC5A6E04-FBD9-45C2-91B2-41C898397767}"/>
    <cellStyle name="Comma 6 2 2 2 3 4" xfId="3657" xr:uid="{689CAAF9-4EEE-4A5E-854E-1FCF02F0A694}"/>
    <cellStyle name="Comma 6 2 2 2 3 4 2" xfId="9801" xr:uid="{912FA35B-5F0A-43A9-B7B0-0B111F498BA5}"/>
    <cellStyle name="Comma 6 2 2 2 3 4 2 2" xfId="22089" xr:uid="{D5FD058F-2C28-42CF-B29E-4B5239C18DD3}"/>
    <cellStyle name="Comma 6 2 2 2 3 4 2 2 2" xfId="46665" xr:uid="{E1CC9AC8-DA1B-479F-AD0E-5DF22C493971}"/>
    <cellStyle name="Comma 6 2 2 2 3 4 2 3" xfId="34377" xr:uid="{0D580E8B-D859-4F74-AB4C-D1919D491C55}"/>
    <cellStyle name="Comma 6 2 2 2 3 4 3" xfId="15945" xr:uid="{F731B334-43C5-41E7-998E-827C912462ED}"/>
    <cellStyle name="Comma 6 2 2 2 3 4 3 2" xfId="40521" xr:uid="{3E6CB563-7B0D-490D-9CF9-0B89CB9AC64E}"/>
    <cellStyle name="Comma 6 2 2 2 3 4 4" xfId="28233" xr:uid="{F9243283-5F34-4011-97FA-9ADDE4AF8ECF}"/>
    <cellStyle name="Comma 6 2 2 2 3 5" xfId="6729" xr:uid="{E5281B3A-6884-4851-8F1F-BFB85B7C4FFD}"/>
    <cellStyle name="Comma 6 2 2 2 3 5 2" xfId="19017" xr:uid="{70A8451E-38F4-43A0-A000-756DB0D584CC}"/>
    <cellStyle name="Comma 6 2 2 2 3 5 2 2" xfId="43593" xr:uid="{39C435F8-8582-4930-A1C4-745A5D642ACE}"/>
    <cellStyle name="Comma 6 2 2 2 3 5 3" xfId="31305" xr:uid="{EF2D6926-2031-4CEE-BB43-2B141E6BF69F}"/>
    <cellStyle name="Comma 6 2 2 2 3 6" xfId="12873" xr:uid="{B3793C55-B44D-4AC4-953E-CCD08E501BDC}"/>
    <cellStyle name="Comma 6 2 2 2 3 6 2" xfId="37449" xr:uid="{CD539490-86CA-4BD9-89EE-1CC78A72ACB0}"/>
    <cellStyle name="Comma 6 2 2 2 3 7" xfId="25161" xr:uid="{07C4D0E4-289D-47EA-8F85-F7485602D1DF}"/>
    <cellStyle name="Comma 6 2 2 2 4" xfId="969" xr:uid="{09C52096-3646-42A3-9D0B-49D5C4AACCDD}"/>
    <cellStyle name="Comma 6 2 2 2 4 2" xfId="2505" xr:uid="{7C1C0E7D-C9B3-4355-8027-77E65BF1003B}"/>
    <cellStyle name="Comma 6 2 2 2 4 2 2" xfId="5577" xr:uid="{C8EBB204-C361-4D56-8F7F-C19CF7171A0B}"/>
    <cellStyle name="Comma 6 2 2 2 4 2 2 2" xfId="11721" xr:uid="{CCAED507-EC22-465A-B82F-5C49772B302D}"/>
    <cellStyle name="Comma 6 2 2 2 4 2 2 2 2" xfId="24009" xr:uid="{8C294844-AB7A-446C-B06C-B0AFBC1E91CD}"/>
    <cellStyle name="Comma 6 2 2 2 4 2 2 2 2 2" xfId="48585" xr:uid="{CAC5E214-9E9B-40D0-A0D2-8639C4975FFE}"/>
    <cellStyle name="Comma 6 2 2 2 4 2 2 2 3" xfId="36297" xr:uid="{D0039402-0ED2-438D-B1B1-F4BBBAC5AFF9}"/>
    <cellStyle name="Comma 6 2 2 2 4 2 2 3" xfId="17865" xr:uid="{FC20CDA5-1D5B-410B-8FD4-FC6EF0673F9D}"/>
    <cellStyle name="Comma 6 2 2 2 4 2 2 3 2" xfId="42441" xr:uid="{1E990C7E-113A-4CF1-A24C-1754AF485EE6}"/>
    <cellStyle name="Comma 6 2 2 2 4 2 2 4" xfId="30153" xr:uid="{72F0B42F-C125-4843-A176-577E3C46CC5A}"/>
    <cellStyle name="Comma 6 2 2 2 4 2 3" xfId="8649" xr:uid="{243B1DC4-30A3-4E76-B834-4212638EF7B1}"/>
    <cellStyle name="Comma 6 2 2 2 4 2 3 2" xfId="20937" xr:uid="{15196391-E727-4874-8F53-0EEC6CC0D6C8}"/>
    <cellStyle name="Comma 6 2 2 2 4 2 3 2 2" xfId="45513" xr:uid="{D61A474A-0D7D-40BE-B016-739ABA4C65AE}"/>
    <cellStyle name="Comma 6 2 2 2 4 2 3 3" xfId="33225" xr:uid="{F7D23F5E-C86B-4B9C-AEDE-BAE3A38144FE}"/>
    <cellStyle name="Comma 6 2 2 2 4 2 4" xfId="14793" xr:uid="{8BF3AC7F-76EF-47AE-9EC4-7ECF6C3C9704}"/>
    <cellStyle name="Comma 6 2 2 2 4 2 4 2" xfId="39369" xr:uid="{D7C2E7D1-0337-43BF-A74F-A524CCB15736}"/>
    <cellStyle name="Comma 6 2 2 2 4 2 5" xfId="27081" xr:uid="{F4F8F446-7D7D-4A1A-BD16-C0776F38C789}"/>
    <cellStyle name="Comma 6 2 2 2 4 3" xfId="4041" xr:uid="{1471F28D-04AD-4C83-A0E1-D6C0D15AC229}"/>
    <cellStyle name="Comma 6 2 2 2 4 3 2" xfId="10185" xr:uid="{5B0CA137-13D2-43B3-8511-2ABF226036C2}"/>
    <cellStyle name="Comma 6 2 2 2 4 3 2 2" xfId="22473" xr:uid="{E3F19BE2-841A-46A9-9406-D244EDC8AF25}"/>
    <cellStyle name="Comma 6 2 2 2 4 3 2 2 2" xfId="47049" xr:uid="{596DAC01-276E-43B5-A820-E16DE87CDC77}"/>
    <cellStyle name="Comma 6 2 2 2 4 3 2 3" xfId="34761" xr:uid="{6CAB4461-A670-4A86-8D0F-175987B882C9}"/>
    <cellStyle name="Comma 6 2 2 2 4 3 3" xfId="16329" xr:uid="{1D7181A4-2B3A-46F8-B72C-269B3C7EA7C9}"/>
    <cellStyle name="Comma 6 2 2 2 4 3 3 2" xfId="40905" xr:uid="{1B90FF1F-E0E8-4D29-9489-A3E7B28C1CF7}"/>
    <cellStyle name="Comma 6 2 2 2 4 3 4" xfId="28617" xr:uid="{A9C561D4-C4DC-4960-A0D8-CDE3E26C10C8}"/>
    <cellStyle name="Comma 6 2 2 2 4 4" xfId="7113" xr:uid="{A0B396C8-69BA-407E-A25A-607C405D531C}"/>
    <cellStyle name="Comma 6 2 2 2 4 4 2" xfId="19401" xr:uid="{87DAAC49-5968-491B-9BD7-0F86A27AED92}"/>
    <cellStyle name="Comma 6 2 2 2 4 4 2 2" xfId="43977" xr:uid="{304613A6-8D05-4B74-AA1A-436C7E0DCAC3}"/>
    <cellStyle name="Comma 6 2 2 2 4 4 3" xfId="31689" xr:uid="{2C0D07E8-0552-4B4D-B94E-DE611FDA4659}"/>
    <cellStyle name="Comma 6 2 2 2 4 5" xfId="13257" xr:uid="{FA7D3B0A-D0F2-4D46-841C-63E417A7AE95}"/>
    <cellStyle name="Comma 6 2 2 2 4 5 2" xfId="37833" xr:uid="{3FB2948A-A165-4A8E-9D74-B131D4253D5E}"/>
    <cellStyle name="Comma 6 2 2 2 4 6" xfId="25545" xr:uid="{3D6B666A-ADB9-4A61-B47C-384E10F12BFD}"/>
    <cellStyle name="Comma 6 2 2 2 5" xfId="1737" xr:uid="{E91C1A48-4EBA-4695-87BB-4602CFDC5ED5}"/>
    <cellStyle name="Comma 6 2 2 2 5 2" xfId="4809" xr:uid="{59236E98-ED9D-4FE5-BF80-9D407FBC1604}"/>
    <cellStyle name="Comma 6 2 2 2 5 2 2" xfId="10953" xr:uid="{CB399D27-16FE-4B04-8F7A-F844317C69F4}"/>
    <cellStyle name="Comma 6 2 2 2 5 2 2 2" xfId="23241" xr:uid="{ECCFDEB3-80EE-49DE-9B35-73C225042FA1}"/>
    <cellStyle name="Comma 6 2 2 2 5 2 2 2 2" xfId="47817" xr:uid="{36E4B7AA-EDC7-4366-AA55-08A60090F8F5}"/>
    <cellStyle name="Comma 6 2 2 2 5 2 2 3" xfId="35529" xr:uid="{F5DD76F7-7649-4F22-87C9-A79AF1879AE2}"/>
    <cellStyle name="Comma 6 2 2 2 5 2 3" xfId="17097" xr:uid="{490D7E63-2E55-4B0A-9B39-7A94EA424467}"/>
    <cellStyle name="Comma 6 2 2 2 5 2 3 2" xfId="41673" xr:uid="{C93070C6-C008-4241-9F52-CB97561EB0F5}"/>
    <cellStyle name="Comma 6 2 2 2 5 2 4" xfId="29385" xr:uid="{32B6B797-1686-4DD3-A2DD-8D6137218145}"/>
    <cellStyle name="Comma 6 2 2 2 5 3" xfId="7881" xr:uid="{BE6188CD-A411-4DCD-A188-E04A3C56579C}"/>
    <cellStyle name="Comma 6 2 2 2 5 3 2" xfId="20169" xr:uid="{790E8D0F-3360-4690-8AF0-58EDE89A62C9}"/>
    <cellStyle name="Comma 6 2 2 2 5 3 2 2" xfId="44745" xr:uid="{C6B2434E-E959-4869-AA88-B5728E9917BB}"/>
    <cellStyle name="Comma 6 2 2 2 5 3 3" xfId="32457" xr:uid="{A3BD6C30-2C07-4A47-B879-78A1A7C4ACBD}"/>
    <cellStyle name="Comma 6 2 2 2 5 4" xfId="14025" xr:uid="{F5709B6E-28F3-408A-9E6C-6CAEEA8E2B3A}"/>
    <cellStyle name="Comma 6 2 2 2 5 4 2" xfId="38601" xr:uid="{7A6918DD-AA06-4269-A955-9859CA28C2F2}"/>
    <cellStyle name="Comma 6 2 2 2 5 5" xfId="26313" xr:uid="{5B5B02EC-FD8A-4B22-9F75-001DDD1044AE}"/>
    <cellStyle name="Comma 6 2 2 2 6" xfId="3273" xr:uid="{282E2E15-496D-470D-88CF-2E69C97AC7F2}"/>
    <cellStyle name="Comma 6 2 2 2 6 2" xfId="9417" xr:uid="{DC0A227A-90AA-4ACE-A85A-3EFFC29371AA}"/>
    <cellStyle name="Comma 6 2 2 2 6 2 2" xfId="21705" xr:uid="{F9C1CAA2-0BFD-4AD4-B37B-AECC52F32E3C}"/>
    <cellStyle name="Comma 6 2 2 2 6 2 2 2" xfId="46281" xr:uid="{617D3AF7-9D58-4C39-A19A-7EFD00CB2007}"/>
    <cellStyle name="Comma 6 2 2 2 6 2 3" xfId="33993" xr:uid="{E947EE96-0F72-4AB3-9FF2-B67D1BA1F489}"/>
    <cellStyle name="Comma 6 2 2 2 6 3" xfId="15561" xr:uid="{AEC54CE9-5FC5-4CF5-9765-FF5EB95F7135}"/>
    <cellStyle name="Comma 6 2 2 2 6 3 2" xfId="40137" xr:uid="{C4D63275-A7D1-4009-BB9D-2B62EF1DA7F3}"/>
    <cellStyle name="Comma 6 2 2 2 6 4" xfId="27849" xr:uid="{40BBFD8D-8ED3-408A-81CD-7D6699320B52}"/>
    <cellStyle name="Comma 6 2 2 2 7" xfId="6345" xr:uid="{6F5224C6-44A1-4ED3-A026-3606517F0024}"/>
    <cellStyle name="Comma 6 2 2 2 7 2" xfId="18633" xr:uid="{79F72E2E-FF55-467E-A0E4-37D384CED1AF}"/>
    <cellStyle name="Comma 6 2 2 2 7 2 2" xfId="43209" xr:uid="{A38E08D3-37CE-4315-A7F3-BF138522AFF6}"/>
    <cellStyle name="Comma 6 2 2 2 7 3" xfId="30921" xr:uid="{EEB2AAA8-7B90-4DE4-B477-551E5F915A1B}"/>
    <cellStyle name="Comma 6 2 2 2 8" xfId="12489" xr:uid="{86582B96-2F90-41B7-B1D4-FAE8FBD5506B}"/>
    <cellStyle name="Comma 6 2 2 2 8 2" xfId="37065" xr:uid="{969F304B-9FE1-4995-8837-BDF7A2D77DA5}"/>
    <cellStyle name="Comma 6 2 2 2 9" xfId="24777" xr:uid="{58814093-8262-4977-9DAE-4210622E862F}"/>
    <cellStyle name="Comma 6 2 2 3" xfId="297" xr:uid="{0E777C58-89DF-47E9-B3CB-54178EE69303}"/>
    <cellStyle name="Comma 6 2 2 3 2" xfId="681" xr:uid="{30E9C1B2-AFFD-452A-A7C0-9A17F41066FE}"/>
    <cellStyle name="Comma 6 2 2 3 2 2" xfId="1449" xr:uid="{DF48FD46-D7CC-4A40-B7E9-02FC96974A9A}"/>
    <cellStyle name="Comma 6 2 2 3 2 2 2" xfId="2985" xr:uid="{C87E10B6-6FC3-459B-9D50-4E963220C2BC}"/>
    <cellStyle name="Comma 6 2 2 3 2 2 2 2" xfId="6057" xr:uid="{81D3F6D6-6BC4-4E8A-AE5B-17560B3BBCAC}"/>
    <cellStyle name="Comma 6 2 2 3 2 2 2 2 2" xfId="12201" xr:uid="{E58E3931-C95F-465D-A315-5D31924492C0}"/>
    <cellStyle name="Comma 6 2 2 3 2 2 2 2 2 2" xfId="24489" xr:uid="{A31A3B39-A89E-4A42-977F-AE1BFBE882ED}"/>
    <cellStyle name="Comma 6 2 2 3 2 2 2 2 2 2 2" xfId="49065" xr:uid="{DA474A4A-4BF6-4F72-BBDF-37EB30DEDB02}"/>
    <cellStyle name="Comma 6 2 2 3 2 2 2 2 2 3" xfId="36777" xr:uid="{24EB9E01-84FB-40AA-8660-674ACB4CB268}"/>
    <cellStyle name="Comma 6 2 2 3 2 2 2 2 3" xfId="18345" xr:uid="{31762101-F633-4E1B-8A55-81091FCCD1B6}"/>
    <cellStyle name="Comma 6 2 2 3 2 2 2 2 3 2" xfId="42921" xr:uid="{4B4592EF-E129-41BC-BFDF-FE7247FE8DEA}"/>
    <cellStyle name="Comma 6 2 2 3 2 2 2 2 4" xfId="30633" xr:uid="{93A8827B-0FEB-4931-BFFF-E5E5F6FC3A31}"/>
    <cellStyle name="Comma 6 2 2 3 2 2 2 3" xfId="9129" xr:uid="{DCC29AC5-1031-4992-A220-3E7D41649972}"/>
    <cellStyle name="Comma 6 2 2 3 2 2 2 3 2" xfId="21417" xr:uid="{4B630B6D-3002-478D-AF2F-7E4863AF4ACC}"/>
    <cellStyle name="Comma 6 2 2 3 2 2 2 3 2 2" xfId="45993" xr:uid="{981E763A-FF80-4360-A8FF-2478D1B9966E}"/>
    <cellStyle name="Comma 6 2 2 3 2 2 2 3 3" xfId="33705" xr:uid="{272E0497-20BB-4EB4-A993-861C49087513}"/>
    <cellStyle name="Comma 6 2 2 3 2 2 2 4" xfId="15273" xr:uid="{B9E6CEC3-DD7D-486F-9757-4498DD6EC4B3}"/>
    <cellStyle name="Comma 6 2 2 3 2 2 2 4 2" xfId="39849" xr:uid="{D1C716B4-AE8F-4052-85AB-A488BF61D03B}"/>
    <cellStyle name="Comma 6 2 2 3 2 2 2 5" xfId="27561" xr:uid="{46D7ED7D-29E8-475B-81F0-2AC169E17F7B}"/>
    <cellStyle name="Comma 6 2 2 3 2 2 3" xfId="4521" xr:uid="{65366149-C793-4F3F-8DB4-93A6243856B5}"/>
    <cellStyle name="Comma 6 2 2 3 2 2 3 2" xfId="10665" xr:uid="{68CE14CB-E562-4833-A06D-975132B1BA83}"/>
    <cellStyle name="Comma 6 2 2 3 2 2 3 2 2" xfId="22953" xr:uid="{F9BA7EE7-390C-4738-A754-02088A2297B0}"/>
    <cellStyle name="Comma 6 2 2 3 2 2 3 2 2 2" xfId="47529" xr:uid="{7F7DC660-C7A2-4E88-B652-285989E5CC5A}"/>
    <cellStyle name="Comma 6 2 2 3 2 2 3 2 3" xfId="35241" xr:uid="{8F49FABF-2E84-4E73-9694-50A4C38B0A03}"/>
    <cellStyle name="Comma 6 2 2 3 2 2 3 3" xfId="16809" xr:uid="{B59046FE-4BAE-41B8-AF71-08C83C5F39F8}"/>
    <cellStyle name="Comma 6 2 2 3 2 2 3 3 2" xfId="41385" xr:uid="{19D7BD4F-BD28-462C-A2A1-B2455F1F536C}"/>
    <cellStyle name="Comma 6 2 2 3 2 2 3 4" xfId="29097" xr:uid="{E92148BB-95B4-464E-87AC-78043B9A14F2}"/>
    <cellStyle name="Comma 6 2 2 3 2 2 4" xfId="7593" xr:uid="{A139D5AB-FCA8-4ADA-A790-669DC8294923}"/>
    <cellStyle name="Comma 6 2 2 3 2 2 4 2" xfId="19881" xr:uid="{F1C141AB-F2BC-4057-872D-3528B4074778}"/>
    <cellStyle name="Comma 6 2 2 3 2 2 4 2 2" xfId="44457" xr:uid="{E11360FC-E102-4D24-9EF6-4EE5B5B3CFFF}"/>
    <cellStyle name="Comma 6 2 2 3 2 2 4 3" xfId="32169" xr:uid="{F803AEDF-C7CE-4D61-8829-2101CDB5F879}"/>
    <cellStyle name="Comma 6 2 2 3 2 2 5" xfId="13737" xr:uid="{B5581974-C8CE-4C2E-A28D-81726B20DB99}"/>
    <cellStyle name="Comma 6 2 2 3 2 2 5 2" xfId="38313" xr:uid="{3AA6CE7D-37A2-42AF-A93F-E2FE85819533}"/>
    <cellStyle name="Comma 6 2 2 3 2 2 6" xfId="26025" xr:uid="{EE859F43-F807-4CA8-9EDB-D0F2A2554989}"/>
    <cellStyle name="Comma 6 2 2 3 2 3" xfId="2217" xr:uid="{AA625CEB-8DCC-4017-B358-55013B02E5A8}"/>
    <cellStyle name="Comma 6 2 2 3 2 3 2" xfId="5289" xr:uid="{D7DA4F04-5F05-41FF-BE4F-D87DC3CF09F5}"/>
    <cellStyle name="Comma 6 2 2 3 2 3 2 2" xfId="11433" xr:uid="{D3572DA8-7263-496F-8C2C-7CFC4DF5E009}"/>
    <cellStyle name="Comma 6 2 2 3 2 3 2 2 2" xfId="23721" xr:uid="{C2159E8B-DE61-4DDC-A848-C70882535569}"/>
    <cellStyle name="Comma 6 2 2 3 2 3 2 2 2 2" xfId="48297" xr:uid="{8C04703A-6A67-40D8-9D6F-7F3534529334}"/>
    <cellStyle name="Comma 6 2 2 3 2 3 2 2 3" xfId="36009" xr:uid="{A08243EE-DE36-4F5F-BDF1-9E6D602C07FB}"/>
    <cellStyle name="Comma 6 2 2 3 2 3 2 3" xfId="17577" xr:uid="{40DD226E-6AB9-4F43-B524-97273BD7D647}"/>
    <cellStyle name="Comma 6 2 2 3 2 3 2 3 2" xfId="42153" xr:uid="{4BC21695-1F82-4F68-92E3-F090718B35AE}"/>
    <cellStyle name="Comma 6 2 2 3 2 3 2 4" xfId="29865" xr:uid="{94015008-EB85-4DFD-8673-E54AC9175BF4}"/>
    <cellStyle name="Comma 6 2 2 3 2 3 3" xfId="8361" xr:uid="{FA4E8268-213A-4BCA-8DB2-7293E10A0B7B}"/>
    <cellStyle name="Comma 6 2 2 3 2 3 3 2" xfId="20649" xr:uid="{75303764-3FDB-439C-AC6C-185F08A6F8C1}"/>
    <cellStyle name="Comma 6 2 2 3 2 3 3 2 2" xfId="45225" xr:uid="{053A9C97-9B22-42AE-A58D-8ED19FECFF7F}"/>
    <cellStyle name="Comma 6 2 2 3 2 3 3 3" xfId="32937" xr:uid="{66BB43C0-DE65-47CD-B5FD-C1A9EF082F9E}"/>
    <cellStyle name="Comma 6 2 2 3 2 3 4" xfId="14505" xr:uid="{A4212351-07AF-4C4F-AA78-D56C889B21D3}"/>
    <cellStyle name="Comma 6 2 2 3 2 3 4 2" xfId="39081" xr:uid="{100A84DF-8A07-4818-A2CA-7EDCC49B9922}"/>
    <cellStyle name="Comma 6 2 2 3 2 3 5" xfId="26793" xr:uid="{172BAD05-20D5-4DFF-B553-72A5BD4915E3}"/>
    <cellStyle name="Comma 6 2 2 3 2 4" xfId="3753" xr:uid="{8317DC0B-0C00-4325-94FF-F1AE2CF6E083}"/>
    <cellStyle name="Comma 6 2 2 3 2 4 2" xfId="9897" xr:uid="{2986B202-E178-488C-ACC4-09B3E72BCFEC}"/>
    <cellStyle name="Comma 6 2 2 3 2 4 2 2" xfId="22185" xr:uid="{806AF4CB-7D88-4092-97AA-36FF04A741BD}"/>
    <cellStyle name="Comma 6 2 2 3 2 4 2 2 2" xfId="46761" xr:uid="{52AC5112-5961-40A0-A4A9-26E39128E11C}"/>
    <cellStyle name="Comma 6 2 2 3 2 4 2 3" xfId="34473" xr:uid="{A322E9CE-C085-4283-80B3-E886B78A7A6A}"/>
    <cellStyle name="Comma 6 2 2 3 2 4 3" xfId="16041" xr:uid="{825A1EB3-396F-4821-822C-D02CF6F8D39E}"/>
    <cellStyle name="Comma 6 2 2 3 2 4 3 2" xfId="40617" xr:uid="{7D20DE86-BE45-400F-BA70-8BB275DE217D}"/>
    <cellStyle name="Comma 6 2 2 3 2 4 4" xfId="28329" xr:uid="{57651696-8210-46B2-B35F-653363B877FF}"/>
    <cellStyle name="Comma 6 2 2 3 2 5" xfId="6825" xr:uid="{3FAAD5B1-4F2C-4298-AF09-73A03199A76E}"/>
    <cellStyle name="Comma 6 2 2 3 2 5 2" xfId="19113" xr:uid="{A4EB1BE9-8654-470F-82AE-38E3B4D97274}"/>
    <cellStyle name="Comma 6 2 2 3 2 5 2 2" xfId="43689" xr:uid="{B28CB52F-D9C4-4A3F-8206-499406919C50}"/>
    <cellStyle name="Comma 6 2 2 3 2 5 3" xfId="31401" xr:uid="{5CB7677A-F1F8-4D52-8E07-B474A949BE94}"/>
    <cellStyle name="Comma 6 2 2 3 2 6" xfId="12969" xr:uid="{E5C5C1EF-06DB-4CC7-837F-9DBFE07DAA13}"/>
    <cellStyle name="Comma 6 2 2 3 2 6 2" xfId="37545" xr:uid="{6B2A9FFB-E55B-431F-B736-33448C1FA55E}"/>
    <cellStyle name="Comma 6 2 2 3 2 7" xfId="25257" xr:uid="{8336684D-8C85-4C66-94BF-787AF702A56B}"/>
    <cellStyle name="Comma 6 2 2 3 3" xfId="1065" xr:uid="{4447EB2A-10FD-466B-A6D6-3D7582DA2410}"/>
    <cellStyle name="Comma 6 2 2 3 3 2" xfId="2601" xr:uid="{D761CC78-6B05-43A6-A921-C99D16BB0A52}"/>
    <cellStyle name="Comma 6 2 2 3 3 2 2" xfId="5673" xr:uid="{40DD3334-CFE3-4F1E-89DC-A38E89F0196D}"/>
    <cellStyle name="Comma 6 2 2 3 3 2 2 2" xfId="11817" xr:uid="{6EC82B79-362B-4601-8BC0-4F3698303E08}"/>
    <cellStyle name="Comma 6 2 2 3 3 2 2 2 2" xfId="24105" xr:uid="{AEF57488-D714-4764-B98B-CBF633F7DDF8}"/>
    <cellStyle name="Comma 6 2 2 3 3 2 2 2 2 2" xfId="48681" xr:uid="{C8C33CBB-2A4F-42C1-AB35-4428BDAA9C57}"/>
    <cellStyle name="Comma 6 2 2 3 3 2 2 2 3" xfId="36393" xr:uid="{D2407970-7843-487E-A1CC-8ECCE0844AE2}"/>
    <cellStyle name="Comma 6 2 2 3 3 2 2 3" xfId="17961" xr:uid="{C01E504B-A98A-4F89-AEFC-6B887057F71C}"/>
    <cellStyle name="Comma 6 2 2 3 3 2 2 3 2" xfId="42537" xr:uid="{0898EE1A-ED85-4BBC-8561-09147044AAC5}"/>
    <cellStyle name="Comma 6 2 2 3 3 2 2 4" xfId="30249" xr:uid="{79372A7A-17C1-4484-BF39-AE4F155E92D5}"/>
    <cellStyle name="Comma 6 2 2 3 3 2 3" xfId="8745" xr:uid="{880C747C-3B5D-4D5F-AD55-1FE1E185AA10}"/>
    <cellStyle name="Comma 6 2 2 3 3 2 3 2" xfId="21033" xr:uid="{E358D4FE-80EE-40BC-90D0-94EE4DC0268B}"/>
    <cellStyle name="Comma 6 2 2 3 3 2 3 2 2" xfId="45609" xr:uid="{0894AA79-E58E-4C7A-A5C5-2B4717842164}"/>
    <cellStyle name="Comma 6 2 2 3 3 2 3 3" xfId="33321" xr:uid="{76B883F2-14B9-44CD-B529-D354CA4E4D4B}"/>
    <cellStyle name="Comma 6 2 2 3 3 2 4" xfId="14889" xr:uid="{703E670D-4D62-493D-9B8C-4AC68F3F638A}"/>
    <cellStyle name="Comma 6 2 2 3 3 2 4 2" xfId="39465" xr:uid="{F9EB657C-4FD7-4F09-8318-1584A509345D}"/>
    <cellStyle name="Comma 6 2 2 3 3 2 5" xfId="27177" xr:uid="{6764A045-6603-459E-8C02-F7D3A285485A}"/>
    <cellStyle name="Comma 6 2 2 3 3 3" xfId="4137" xr:uid="{44A8D08F-3A46-48DE-AE1C-AB7BFAA4D1CD}"/>
    <cellStyle name="Comma 6 2 2 3 3 3 2" xfId="10281" xr:uid="{AAB2DA82-6D8C-48F6-8BDC-4AF9E5DA1A63}"/>
    <cellStyle name="Comma 6 2 2 3 3 3 2 2" xfId="22569" xr:uid="{8570C634-E660-4219-97BC-49C57EC359C3}"/>
    <cellStyle name="Comma 6 2 2 3 3 3 2 2 2" xfId="47145" xr:uid="{7B0106C8-A1AC-492F-BB7F-A0C0DCC0E90F}"/>
    <cellStyle name="Comma 6 2 2 3 3 3 2 3" xfId="34857" xr:uid="{5D0F808C-284E-4578-8DC5-28A6DD584E7B}"/>
    <cellStyle name="Comma 6 2 2 3 3 3 3" xfId="16425" xr:uid="{56D2FE56-E4C2-4F18-A8B1-F0E645F7700C}"/>
    <cellStyle name="Comma 6 2 2 3 3 3 3 2" xfId="41001" xr:uid="{2C00790F-21EB-4D13-BCBA-D20079CF0B37}"/>
    <cellStyle name="Comma 6 2 2 3 3 3 4" xfId="28713" xr:uid="{51DE6E10-AFFF-4580-8072-3036CC88C57F}"/>
    <cellStyle name="Comma 6 2 2 3 3 4" xfId="7209" xr:uid="{0AA37084-8F2D-4F3A-8AB3-5E0730D542E0}"/>
    <cellStyle name="Comma 6 2 2 3 3 4 2" xfId="19497" xr:uid="{ECDED30F-6A88-4CAB-A366-5DD81CF91A66}"/>
    <cellStyle name="Comma 6 2 2 3 3 4 2 2" xfId="44073" xr:uid="{52C4EAC3-D4D1-4C74-92CD-2722395C9E3D}"/>
    <cellStyle name="Comma 6 2 2 3 3 4 3" xfId="31785" xr:uid="{0B03B56C-3356-4083-A835-2E223F47E29C}"/>
    <cellStyle name="Comma 6 2 2 3 3 5" xfId="13353" xr:uid="{C4DAD6E4-25C5-4541-BA1F-5B3701D51B4B}"/>
    <cellStyle name="Comma 6 2 2 3 3 5 2" xfId="37929" xr:uid="{24DC4EFD-B09F-46BC-B1DD-3D0CD102227B}"/>
    <cellStyle name="Comma 6 2 2 3 3 6" xfId="25641" xr:uid="{3DACA875-1A3E-4413-8F9A-C598C8B3415B}"/>
    <cellStyle name="Comma 6 2 2 3 4" xfId="1833" xr:uid="{AF50884D-F2C3-4C87-9022-273FFD63C366}"/>
    <cellStyle name="Comma 6 2 2 3 4 2" xfId="4905" xr:uid="{CE785C69-5AEB-440D-9B2A-76F5312B2B15}"/>
    <cellStyle name="Comma 6 2 2 3 4 2 2" xfId="11049" xr:uid="{76DC7EE9-7FE9-42AD-AFAF-DDAC074D9502}"/>
    <cellStyle name="Comma 6 2 2 3 4 2 2 2" xfId="23337" xr:uid="{6BC30E9A-B71E-4A56-861C-2CAF399A9AD9}"/>
    <cellStyle name="Comma 6 2 2 3 4 2 2 2 2" xfId="47913" xr:uid="{2C6BAADE-38A0-4C1C-8304-687D34772A8D}"/>
    <cellStyle name="Comma 6 2 2 3 4 2 2 3" xfId="35625" xr:uid="{E7246004-6A53-4D9E-A3EE-EE3F4410E80D}"/>
    <cellStyle name="Comma 6 2 2 3 4 2 3" xfId="17193" xr:uid="{B4DA5701-5451-43B7-B29C-0EE296E08BFB}"/>
    <cellStyle name="Comma 6 2 2 3 4 2 3 2" xfId="41769" xr:uid="{2C1AA65D-42B8-457C-8CB6-8C5A1DDE6A2A}"/>
    <cellStyle name="Comma 6 2 2 3 4 2 4" xfId="29481" xr:uid="{7C02A10F-A9B7-44CD-A4D9-64AA8BF64B23}"/>
    <cellStyle name="Comma 6 2 2 3 4 3" xfId="7977" xr:uid="{89F9902A-AAE9-432E-B65E-8D3DEB13F25B}"/>
    <cellStyle name="Comma 6 2 2 3 4 3 2" xfId="20265" xr:uid="{A8DFAEF6-11A8-4220-AB1C-8ACAE78583B7}"/>
    <cellStyle name="Comma 6 2 2 3 4 3 2 2" xfId="44841" xr:uid="{87048E98-1D4E-42C6-B950-CE93ED1F725B}"/>
    <cellStyle name="Comma 6 2 2 3 4 3 3" xfId="32553" xr:uid="{3B4E16B4-F270-4CC6-A470-86AD2A24255B}"/>
    <cellStyle name="Comma 6 2 2 3 4 4" xfId="14121" xr:uid="{34BF08B4-CE2F-4740-BA4E-5677EE6BA476}"/>
    <cellStyle name="Comma 6 2 2 3 4 4 2" xfId="38697" xr:uid="{6C0435D0-65C4-48B5-BFCB-22EE48463F33}"/>
    <cellStyle name="Comma 6 2 2 3 4 5" xfId="26409" xr:uid="{206E39AF-BD70-4DCA-BBD4-E66E1C505FBD}"/>
    <cellStyle name="Comma 6 2 2 3 5" xfId="3369" xr:uid="{A8A72BA5-3D93-4A7D-9B31-E442C46CE69A}"/>
    <cellStyle name="Comma 6 2 2 3 5 2" xfId="9513" xr:uid="{E65E05E6-82FF-4D25-AAD3-6C606E9DA0C8}"/>
    <cellStyle name="Comma 6 2 2 3 5 2 2" xfId="21801" xr:uid="{DEFE7A71-6DC9-46DA-93FD-9F3D46320880}"/>
    <cellStyle name="Comma 6 2 2 3 5 2 2 2" xfId="46377" xr:uid="{A04DAD5C-1A39-4E92-BDF7-00A946F1A3AF}"/>
    <cellStyle name="Comma 6 2 2 3 5 2 3" xfId="34089" xr:uid="{65532ABD-A935-4837-9480-FEA7FB4A1333}"/>
    <cellStyle name="Comma 6 2 2 3 5 3" xfId="15657" xr:uid="{ED2DE980-E59F-42EF-A83F-D4D252FA84F8}"/>
    <cellStyle name="Comma 6 2 2 3 5 3 2" xfId="40233" xr:uid="{F169DCCD-DE04-446C-A3C4-863B09C74226}"/>
    <cellStyle name="Comma 6 2 2 3 5 4" xfId="27945" xr:uid="{BC5426B9-B4F1-4B7A-88FE-F790051047D0}"/>
    <cellStyle name="Comma 6 2 2 3 6" xfId="6441" xr:uid="{084313ED-C955-44E4-A993-D95E4095BFD7}"/>
    <cellStyle name="Comma 6 2 2 3 6 2" xfId="18729" xr:uid="{C95ADFED-CA25-4CCA-BC40-F63985C77DA3}"/>
    <cellStyle name="Comma 6 2 2 3 6 2 2" xfId="43305" xr:uid="{0266C031-D420-416A-ABCB-0F84501D61F2}"/>
    <cellStyle name="Comma 6 2 2 3 6 3" xfId="31017" xr:uid="{0802E218-487D-45BF-AD35-70733BBD43F9}"/>
    <cellStyle name="Comma 6 2 2 3 7" xfId="12585" xr:uid="{8219A476-B733-44E8-B4AA-BA8F4777F72F}"/>
    <cellStyle name="Comma 6 2 2 3 7 2" xfId="37161" xr:uid="{42E854F4-62E7-47C2-84AA-DC514AD1C196}"/>
    <cellStyle name="Comma 6 2 2 3 8" xfId="24873" xr:uid="{8C76603C-226C-426C-B3C9-F18E031FB53B}"/>
    <cellStyle name="Comma 6 2 2 4" xfId="489" xr:uid="{C4F3E97E-EBE5-41A4-BE2B-CF918620DEE5}"/>
    <cellStyle name="Comma 6 2 2 4 2" xfId="1257" xr:uid="{907BC042-633A-439E-B935-E22609C68DB0}"/>
    <cellStyle name="Comma 6 2 2 4 2 2" xfId="2793" xr:uid="{02DA7A4D-DEED-45D6-9A57-EF353066FB6F}"/>
    <cellStyle name="Comma 6 2 2 4 2 2 2" xfId="5865" xr:uid="{E447851D-DE7D-4228-9CF6-B07203A378DB}"/>
    <cellStyle name="Comma 6 2 2 4 2 2 2 2" xfId="12009" xr:uid="{6BB6E041-44AB-4857-BAE1-DF5560C0B755}"/>
    <cellStyle name="Comma 6 2 2 4 2 2 2 2 2" xfId="24297" xr:uid="{E3C4AF60-E6AB-449A-9CE2-8F7D307384F7}"/>
    <cellStyle name="Comma 6 2 2 4 2 2 2 2 2 2" xfId="48873" xr:uid="{83CF253F-2CD6-4D47-9749-89328EE089E0}"/>
    <cellStyle name="Comma 6 2 2 4 2 2 2 2 3" xfId="36585" xr:uid="{326AB98D-9677-4619-8B63-59ADCF3111C9}"/>
    <cellStyle name="Comma 6 2 2 4 2 2 2 3" xfId="18153" xr:uid="{A178E757-4035-4B7F-880A-898C8F71EB84}"/>
    <cellStyle name="Comma 6 2 2 4 2 2 2 3 2" xfId="42729" xr:uid="{78AE424F-0949-4B29-9209-4ECB8B7DFBC5}"/>
    <cellStyle name="Comma 6 2 2 4 2 2 2 4" xfId="30441" xr:uid="{AA554BBE-55EC-4EC3-9C67-29AAD6537E1C}"/>
    <cellStyle name="Comma 6 2 2 4 2 2 3" xfId="8937" xr:uid="{D33C76C5-CEBD-4F95-8F33-38057F9FA05E}"/>
    <cellStyle name="Comma 6 2 2 4 2 2 3 2" xfId="21225" xr:uid="{3527C449-59EE-4919-9796-7DE85059C2AC}"/>
    <cellStyle name="Comma 6 2 2 4 2 2 3 2 2" xfId="45801" xr:uid="{2CCC8D18-E194-43A7-A34A-9B55BD3DEB46}"/>
    <cellStyle name="Comma 6 2 2 4 2 2 3 3" xfId="33513" xr:uid="{4B30143C-2957-4644-B24D-9A0340587EE4}"/>
    <cellStyle name="Comma 6 2 2 4 2 2 4" xfId="15081" xr:uid="{17585952-B690-44BA-90A5-8AB1D25336A9}"/>
    <cellStyle name="Comma 6 2 2 4 2 2 4 2" xfId="39657" xr:uid="{0C75029A-926C-40D9-91B9-B735F46BB4F8}"/>
    <cellStyle name="Comma 6 2 2 4 2 2 5" xfId="27369" xr:uid="{AFC7510C-D6E4-492A-A89D-4EDA9203F19B}"/>
    <cellStyle name="Comma 6 2 2 4 2 3" xfId="4329" xr:uid="{F7DB76A9-8971-46CC-A253-FC57771C670E}"/>
    <cellStyle name="Comma 6 2 2 4 2 3 2" xfId="10473" xr:uid="{E59AFF5F-EC4E-4858-913D-9E551ACFCD5A}"/>
    <cellStyle name="Comma 6 2 2 4 2 3 2 2" xfId="22761" xr:uid="{99DC2A56-A037-43F7-B0BF-F0F3694F5A92}"/>
    <cellStyle name="Comma 6 2 2 4 2 3 2 2 2" xfId="47337" xr:uid="{CA655495-6944-4897-B7B4-22B5DF63D657}"/>
    <cellStyle name="Comma 6 2 2 4 2 3 2 3" xfId="35049" xr:uid="{AF33CB86-28E1-4176-98E2-BFF2337DE27E}"/>
    <cellStyle name="Comma 6 2 2 4 2 3 3" xfId="16617" xr:uid="{7474C053-2519-4868-B58F-4B0DB5D8BE63}"/>
    <cellStyle name="Comma 6 2 2 4 2 3 3 2" xfId="41193" xr:uid="{E793BCC7-BE52-4847-AB6C-74469E084BA8}"/>
    <cellStyle name="Comma 6 2 2 4 2 3 4" xfId="28905" xr:uid="{C7637A25-5D0C-49AC-B16D-DA631A8D6463}"/>
    <cellStyle name="Comma 6 2 2 4 2 4" xfId="7401" xr:uid="{2772BB61-8BF4-40E5-8ACE-9DA314771372}"/>
    <cellStyle name="Comma 6 2 2 4 2 4 2" xfId="19689" xr:uid="{9751AEE6-0001-4AB9-97F4-1D8BCFF8F68E}"/>
    <cellStyle name="Comma 6 2 2 4 2 4 2 2" xfId="44265" xr:uid="{8EF3674A-D1F0-4A22-988B-F1553C5824F0}"/>
    <cellStyle name="Comma 6 2 2 4 2 4 3" xfId="31977" xr:uid="{6A3E692C-0149-4713-86CC-A005EAE66CB1}"/>
    <cellStyle name="Comma 6 2 2 4 2 5" xfId="13545" xr:uid="{9E3DB770-A661-477B-A094-9FE69DE7B881}"/>
    <cellStyle name="Comma 6 2 2 4 2 5 2" xfId="38121" xr:uid="{E806981C-E69A-47C5-9FD7-76C203454895}"/>
    <cellStyle name="Comma 6 2 2 4 2 6" xfId="25833" xr:uid="{4B9F9D44-8882-4B7F-91C9-A3DF8D48E6AF}"/>
    <cellStyle name="Comma 6 2 2 4 3" xfId="2025" xr:uid="{B45ABD6D-CFCB-49F1-B854-951D9FA6CE2B}"/>
    <cellStyle name="Comma 6 2 2 4 3 2" xfId="5097" xr:uid="{C63BE35D-E423-434A-8B15-E02B03D99BAA}"/>
    <cellStyle name="Comma 6 2 2 4 3 2 2" xfId="11241" xr:uid="{7AC9B0C8-8DD9-40CB-92FE-A9D33DEED754}"/>
    <cellStyle name="Comma 6 2 2 4 3 2 2 2" xfId="23529" xr:uid="{3318D1BC-9599-40D1-A546-644AA5E5C93D}"/>
    <cellStyle name="Comma 6 2 2 4 3 2 2 2 2" xfId="48105" xr:uid="{8668DDA1-A4AD-4BCB-B212-9DEEBF860F9B}"/>
    <cellStyle name="Comma 6 2 2 4 3 2 2 3" xfId="35817" xr:uid="{D01D8C14-1717-4465-A034-2A2554DDAC9B}"/>
    <cellStyle name="Comma 6 2 2 4 3 2 3" xfId="17385" xr:uid="{CC5910C9-F859-4356-8121-0D685E4670AA}"/>
    <cellStyle name="Comma 6 2 2 4 3 2 3 2" xfId="41961" xr:uid="{6DCCEE72-D7C8-4569-947D-1BAF2A2EC396}"/>
    <cellStyle name="Comma 6 2 2 4 3 2 4" xfId="29673" xr:uid="{B5785028-B4BE-4FE9-9BDF-018EFDEA6102}"/>
    <cellStyle name="Comma 6 2 2 4 3 3" xfId="8169" xr:uid="{B5F5B174-B291-4E9F-ABA2-C83F65386F62}"/>
    <cellStyle name="Comma 6 2 2 4 3 3 2" xfId="20457" xr:uid="{2E672889-9E89-4061-84A4-9B74EE8DED2A}"/>
    <cellStyle name="Comma 6 2 2 4 3 3 2 2" xfId="45033" xr:uid="{24B83123-A8F7-4271-B5EC-CE7AA98782F9}"/>
    <cellStyle name="Comma 6 2 2 4 3 3 3" xfId="32745" xr:uid="{B43BC4E0-ADC2-4CB8-917F-01DE83F6BE7E}"/>
    <cellStyle name="Comma 6 2 2 4 3 4" xfId="14313" xr:uid="{5F3C84EB-B001-433A-8E56-1C82BF25FF35}"/>
    <cellStyle name="Comma 6 2 2 4 3 4 2" xfId="38889" xr:uid="{45E4E623-DCA8-4D31-865D-7CA3EBF4FEB9}"/>
    <cellStyle name="Comma 6 2 2 4 3 5" xfId="26601" xr:uid="{C213BA12-ED72-4AC7-A13C-3A9EA9AF4C05}"/>
    <cellStyle name="Comma 6 2 2 4 4" xfId="3561" xr:uid="{D6D91BCA-F21B-4DBB-A369-6FC2876B3DAB}"/>
    <cellStyle name="Comma 6 2 2 4 4 2" xfId="9705" xr:uid="{FAEC50F7-65CF-4673-91D5-D8B965477AAE}"/>
    <cellStyle name="Comma 6 2 2 4 4 2 2" xfId="21993" xr:uid="{83225A76-CF3E-4C27-828B-20F47A914C4A}"/>
    <cellStyle name="Comma 6 2 2 4 4 2 2 2" xfId="46569" xr:uid="{26417B24-1139-40EF-95EA-6AAA20546C46}"/>
    <cellStyle name="Comma 6 2 2 4 4 2 3" xfId="34281" xr:uid="{4EC60997-4E71-4CBC-8FB5-2B1399A2B531}"/>
    <cellStyle name="Comma 6 2 2 4 4 3" xfId="15849" xr:uid="{14D0C9B4-56AA-42F2-9D8B-89F32561E0C7}"/>
    <cellStyle name="Comma 6 2 2 4 4 3 2" xfId="40425" xr:uid="{CF476F4F-6EB5-4F02-A2F6-4347CAF559A1}"/>
    <cellStyle name="Comma 6 2 2 4 4 4" xfId="28137" xr:uid="{4B30A939-FD8D-4BAA-AC67-0E50A484BDF5}"/>
    <cellStyle name="Comma 6 2 2 4 5" xfId="6633" xr:uid="{B270C2C0-4356-414B-82A0-128E5500D7B2}"/>
    <cellStyle name="Comma 6 2 2 4 5 2" xfId="18921" xr:uid="{1A6E4F0A-D068-4679-9A99-CF2EDEABE770}"/>
    <cellStyle name="Comma 6 2 2 4 5 2 2" xfId="43497" xr:uid="{ED54AA73-A0D0-40A3-B7BF-789C75290D1B}"/>
    <cellStyle name="Comma 6 2 2 4 5 3" xfId="31209" xr:uid="{319FF7D1-1E7C-406A-963E-BA59579E4807}"/>
    <cellStyle name="Comma 6 2 2 4 6" xfId="12777" xr:uid="{F6DECAFB-C41E-443E-9B41-B76AD2303502}"/>
    <cellStyle name="Comma 6 2 2 4 6 2" xfId="37353" xr:uid="{2BE8686E-30D9-4C36-B9C1-05875A7B9CB6}"/>
    <cellStyle name="Comma 6 2 2 4 7" xfId="25065" xr:uid="{89D6AB88-80BF-4613-84FB-12FC128C5E04}"/>
    <cellStyle name="Comma 6 2 2 5" xfId="873" xr:uid="{A9E53599-364A-41EA-9CD6-96458A04D9E0}"/>
    <cellStyle name="Comma 6 2 2 5 2" xfId="2409" xr:uid="{A7FFA9DE-D149-47BA-835A-46F05CF634E7}"/>
    <cellStyle name="Comma 6 2 2 5 2 2" xfId="5481" xr:uid="{7CA5E4AF-1831-4C6F-8A8F-415E945CDCB1}"/>
    <cellStyle name="Comma 6 2 2 5 2 2 2" xfId="11625" xr:uid="{1554030F-2C14-4C0E-A632-E9FCC8C77311}"/>
    <cellStyle name="Comma 6 2 2 5 2 2 2 2" xfId="23913" xr:uid="{D00AC192-7F61-46E6-BBD2-B0310A6E732F}"/>
    <cellStyle name="Comma 6 2 2 5 2 2 2 2 2" xfId="48489" xr:uid="{949A0E3E-5947-4B15-8D41-0AF6CB36FF43}"/>
    <cellStyle name="Comma 6 2 2 5 2 2 2 3" xfId="36201" xr:uid="{43805384-B5C2-483F-95CB-35F417D5C0F7}"/>
    <cellStyle name="Comma 6 2 2 5 2 2 3" xfId="17769" xr:uid="{54D632BB-E396-43EF-A3BA-8FAAFD53BFE3}"/>
    <cellStyle name="Comma 6 2 2 5 2 2 3 2" xfId="42345" xr:uid="{49CD24DC-5F4A-4946-9984-2181BB8B2628}"/>
    <cellStyle name="Comma 6 2 2 5 2 2 4" xfId="30057" xr:uid="{3FE56933-CEB9-4639-8BA7-05E358E553DD}"/>
    <cellStyle name="Comma 6 2 2 5 2 3" xfId="8553" xr:uid="{6F31C5A3-F926-4DDD-8B4B-839B6DFBB648}"/>
    <cellStyle name="Comma 6 2 2 5 2 3 2" xfId="20841" xr:uid="{8030DE30-FCF7-48F7-822B-0AFD51AA26E7}"/>
    <cellStyle name="Comma 6 2 2 5 2 3 2 2" xfId="45417" xr:uid="{35B3BD8C-9BAB-4FB6-96B0-C8BB57201C4F}"/>
    <cellStyle name="Comma 6 2 2 5 2 3 3" xfId="33129" xr:uid="{3CBF446D-015A-4F49-A260-DC1A85E60353}"/>
    <cellStyle name="Comma 6 2 2 5 2 4" xfId="14697" xr:uid="{26809343-1E0C-4BB3-9D55-5D52A0CC2686}"/>
    <cellStyle name="Comma 6 2 2 5 2 4 2" xfId="39273" xr:uid="{225C49F7-4A3D-4607-9C86-EB34F901FFCB}"/>
    <cellStyle name="Comma 6 2 2 5 2 5" xfId="26985" xr:uid="{1125890F-753F-4791-B0AA-BA0E44E614A4}"/>
    <cellStyle name="Comma 6 2 2 5 3" xfId="3945" xr:uid="{837D12B9-BB31-4339-9603-DCFE0AE581C4}"/>
    <cellStyle name="Comma 6 2 2 5 3 2" xfId="10089" xr:uid="{034C2F85-55C3-488A-BA7D-1F810C9082B1}"/>
    <cellStyle name="Comma 6 2 2 5 3 2 2" xfId="22377" xr:uid="{C6443592-121B-414C-9BA8-7A9669E63980}"/>
    <cellStyle name="Comma 6 2 2 5 3 2 2 2" xfId="46953" xr:uid="{3207E850-30A3-4972-8460-2CDB29EB659C}"/>
    <cellStyle name="Comma 6 2 2 5 3 2 3" xfId="34665" xr:uid="{C99633AD-31F8-4F18-A4C5-F00AC1B5226F}"/>
    <cellStyle name="Comma 6 2 2 5 3 3" xfId="16233" xr:uid="{5B942B21-F21D-4468-8A63-6918D7988199}"/>
    <cellStyle name="Comma 6 2 2 5 3 3 2" xfId="40809" xr:uid="{3177CC8C-1550-4457-8001-DE118C1214D4}"/>
    <cellStyle name="Comma 6 2 2 5 3 4" xfId="28521" xr:uid="{CB950B22-6BE6-439D-863E-D32C67174E6F}"/>
    <cellStyle name="Comma 6 2 2 5 4" xfId="7017" xr:uid="{121761E6-FD55-4A9F-961A-4624AD75F4D6}"/>
    <cellStyle name="Comma 6 2 2 5 4 2" xfId="19305" xr:uid="{10F638FD-E4FA-42C3-B4FB-F152DBC2895E}"/>
    <cellStyle name="Comma 6 2 2 5 4 2 2" xfId="43881" xr:uid="{C891F9F6-F71B-4BA9-8817-DDBE518824F7}"/>
    <cellStyle name="Comma 6 2 2 5 4 3" xfId="31593" xr:uid="{22797C9B-CE37-4B06-B189-DED496DB2193}"/>
    <cellStyle name="Comma 6 2 2 5 5" xfId="13161" xr:uid="{D88FD2F1-97A7-45B7-9984-02080CB29610}"/>
    <cellStyle name="Comma 6 2 2 5 5 2" xfId="37737" xr:uid="{80AD5E4E-5B98-4449-AA53-7A2175270B91}"/>
    <cellStyle name="Comma 6 2 2 5 6" xfId="25449" xr:uid="{A9E8441E-5780-4543-8D32-FE958E170B93}"/>
    <cellStyle name="Comma 6 2 2 6" xfId="1641" xr:uid="{278EE502-CFD5-4E62-9760-11FAAFA8C145}"/>
    <cellStyle name="Comma 6 2 2 6 2" xfId="4713" xr:uid="{82D7B817-B567-4949-9E75-F759A4FE286D}"/>
    <cellStyle name="Comma 6 2 2 6 2 2" xfId="10857" xr:uid="{E673F1F6-8BF9-4226-B113-85817AB62CE2}"/>
    <cellStyle name="Comma 6 2 2 6 2 2 2" xfId="23145" xr:uid="{9F58551F-6228-4806-8057-11D1B887DDB1}"/>
    <cellStyle name="Comma 6 2 2 6 2 2 2 2" xfId="47721" xr:uid="{2028187D-EFBC-44AC-82C5-7DAF7A250437}"/>
    <cellStyle name="Comma 6 2 2 6 2 2 3" xfId="35433" xr:uid="{6641B0CB-5982-4B57-986C-BCD336C4817C}"/>
    <cellStyle name="Comma 6 2 2 6 2 3" xfId="17001" xr:uid="{07A59CED-362C-4379-A150-709943071027}"/>
    <cellStyle name="Comma 6 2 2 6 2 3 2" xfId="41577" xr:uid="{5A827760-1F2E-4503-814F-D5C72A9F283E}"/>
    <cellStyle name="Comma 6 2 2 6 2 4" xfId="29289" xr:uid="{7536E600-C23A-4448-AE77-0937AF37881F}"/>
    <cellStyle name="Comma 6 2 2 6 3" xfId="7785" xr:uid="{B540B0EE-ADB6-417B-86B5-8520AB815E90}"/>
    <cellStyle name="Comma 6 2 2 6 3 2" xfId="20073" xr:uid="{C60551FE-8971-4529-A78C-AC9B71E3B256}"/>
    <cellStyle name="Comma 6 2 2 6 3 2 2" xfId="44649" xr:uid="{E2482F87-A79D-4643-A8E9-733A8D1BB15F}"/>
    <cellStyle name="Comma 6 2 2 6 3 3" xfId="32361" xr:uid="{28C77B98-BCE1-419A-A5F6-D3F5F7FCEF04}"/>
    <cellStyle name="Comma 6 2 2 6 4" xfId="13929" xr:uid="{E73B893F-38EE-451B-B9B7-2645E106C0B2}"/>
    <cellStyle name="Comma 6 2 2 6 4 2" xfId="38505" xr:uid="{E5C60EA1-604E-4E56-9406-946354D2A678}"/>
    <cellStyle name="Comma 6 2 2 6 5" xfId="26217" xr:uid="{FD32CD8B-ED84-4AA6-B83A-AAB55F4844C8}"/>
    <cellStyle name="Comma 6 2 2 7" xfId="3177" xr:uid="{06F430CD-4652-4B7F-AED7-322C58DEA946}"/>
    <cellStyle name="Comma 6 2 2 7 2" xfId="9321" xr:uid="{D8203543-C8A4-49CD-9EBB-3F0E2A7776A0}"/>
    <cellStyle name="Comma 6 2 2 7 2 2" xfId="21609" xr:uid="{579A1742-E2CB-49A8-8A71-0576300C8470}"/>
    <cellStyle name="Comma 6 2 2 7 2 2 2" xfId="46185" xr:uid="{C579B134-623F-4273-B010-8EE075EE1C74}"/>
    <cellStyle name="Comma 6 2 2 7 2 3" xfId="33897" xr:uid="{76C69699-E8B9-4091-9A95-E488532FA2CB}"/>
    <cellStyle name="Comma 6 2 2 7 3" xfId="15465" xr:uid="{9B4B54B7-A4CB-4F18-95B6-B0F230E3A85C}"/>
    <cellStyle name="Comma 6 2 2 7 3 2" xfId="40041" xr:uid="{86AEF1C8-3105-4B72-8B09-582771D8FCB0}"/>
    <cellStyle name="Comma 6 2 2 7 4" xfId="27753" xr:uid="{4E5F4114-A8F5-4926-B4A8-A01531F9D623}"/>
    <cellStyle name="Comma 6 2 2 8" xfId="6249" xr:uid="{1DD4A95F-2540-44DA-95FC-30BDB1CA7C9A}"/>
    <cellStyle name="Comma 6 2 2 8 2" xfId="18537" xr:uid="{840E0BB4-34ED-4EE8-BD53-4FC660D672C9}"/>
    <cellStyle name="Comma 6 2 2 8 2 2" xfId="43113" xr:uid="{92BB4517-DC1E-491A-ABE8-B1D398462372}"/>
    <cellStyle name="Comma 6 2 2 8 3" xfId="30825" xr:uid="{DB1AEA62-8550-4049-999F-2E47246391B6}"/>
    <cellStyle name="Comma 6 2 2 9" xfId="12393" xr:uid="{1DC4C91E-F6EA-4DB0-99B2-07939B00DC97}"/>
    <cellStyle name="Comma 6 2 2 9 2" xfId="36969" xr:uid="{6148C844-DF73-44F0-BA24-4A0E8849FFCC}"/>
    <cellStyle name="Comma 6 2 3" xfId="153" xr:uid="{56D8272C-EC17-4A2E-9367-FD755CE7017D}"/>
    <cellStyle name="Comma 6 2 3 2" xfId="345" xr:uid="{083A3A9C-002B-4EE0-A51A-91E750A265E7}"/>
    <cellStyle name="Comma 6 2 3 2 2" xfId="729" xr:uid="{31CD8951-87F2-4519-A113-A6948A7924E4}"/>
    <cellStyle name="Comma 6 2 3 2 2 2" xfId="1497" xr:uid="{8B323B60-AD72-4B9F-B473-BE3C9314714D}"/>
    <cellStyle name="Comma 6 2 3 2 2 2 2" xfId="3033" xr:uid="{FCF71D9D-0D9D-4C35-A929-BF97144C1635}"/>
    <cellStyle name="Comma 6 2 3 2 2 2 2 2" xfId="6105" xr:uid="{1F4D9B53-50D6-4E90-8D11-FD0C8AD178DB}"/>
    <cellStyle name="Comma 6 2 3 2 2 2 2 2 2" xfId="12249" xr:uid="{9E944949-7EED-45C9-B6E2-5D7A78AE9172}"/>
    <cellStyle name="Comma 6 2 3 2 2 2 2 2 2 2" xfId="24537" xr:uid="{821F1755-C9C7-4AAC-9AF6-30E16640086A}"/>
    <cellStyle name="Comma 6 2 3 2 2 2 2 2 2 2 2" xfId="49113" xr:uid="{FCA69E8E-23B3-441A-B862-1C6DB5FEA652}"/>
    <cellStyle name="Comma 6 2 3 2 2 2 2 2 2 3" xfId="36825" xr:uid="{194751DD-2C9D-4519-BFFD-97B140FDCA8F}"/>
    <cellStyle name="Comma 6 2 3 2 2 2 2 2 3" xfId="18393" xr:uid="{714DC94E-8929-48FE-95EA-809AD16D7B1B}"/>
    <cellStyle name="Comma 6 2 3 2 2 2 2 2 3 2" xfId="42969" xr:uid="{66156B1C-7F3C-42C9-84A9-FED183D0D481}"/>
    <cellStyle name="Comma 6 2 3 2 2 2 2 2 4" xfId="30681" xr:uid="{CD6C4D1E-A11C-47AE-B87B-051FA60AA106}"/>
    <cellStyle name="Comma 6 2 3 2 2 2 2 3" xfId="9177" xr:uid="{7080029E-1D6C-41F9-B3D1-821C2C3A0A18}"/>
    <cellStyle name="Comma 6 2 3 2 2 2 2 3 2" xfId="21465" xr:uid="{7E007DFF-446E-4619-BF28-F3B4964F4AFC}"/>
    <cellStyle name="Comma 6 2 3 2 2 2 2 3 2 2" xfId="46041" xr:uid="{44E8C3BA-C671-4928-B159-EBD35B1F3B67}"/>
    <cellStyle name="Comma 6 2 3 2 2 2 2 3 3" xfId="33753" xr:uid="{75567CA0-4877-420D-8B32-12371208547B}"/>
    <cellStyle name="Comma 6 2 3 2 2 2 2 4" xfId="15321" xr:uid="{75B8FFA6-584D-47F7-9223-88143F092E04}"/>
    <cellStyle name="Comma 6 2 3 2 2 2 2 4 2" xfId="39897" xr:uid="{1443B720-40A4-40E0-9EB4-3C91792EF929}"/>
    <cellStyle name="Comma 6 2 3 2 2 2 2 5" xfId="27609" xr:uid="{DAFCB8F1-072F-49BE-81A5-2FE3C2C36CED}"/>
    <cellStyle name="Comma 6 2 3 2 2 2 3" xfId="4569" xr:uid="{7A6AE2F0-F13C-443A-A125-4588E8FF3BA1}"/>
    <cellStyle name="Comma 6 2 3 2 2 2 3 2" xfId="10713" xr:uid="{18DABF5F-9796-4DD1-8884-99DB6F4D7E93}"/>
    <cellStyle name="Comma 6 2 3 2 2 2 3 2 2" xfId="23001" xr:uid="{1D349D08-91AC-483C-97EE-81BCEE59E2BD}"/>
    <cellStyle name="Comma 6 2 3 2 2 2 3 2 2 2" xfId="47577" xr:uid="{3C2763D8-A44D-4843-A3DC-0FF70120159C}"/>
    <cellStyle name="Comma 6 2 3 2 2 2 3 2 3" xfId="35289" xr:uid="{3CD42F4D-EF17-4671-BFA2-031D3B6E7EDE}"/>
    <cellStyle name="Comma 6 2 3 2 2 2 3 3" xfId="16857" xr:uid="{A2B650EA-2B4C-44EB-B9CF-FB249676BC44}"/>
    <cellStyle name="Comma 6 2 3 2 2 2 3 3 2" xfId="41433" xr:uid="{9ABC9FA1-C2F0-4A0A-9D83-9643A4C798D3}"/>
    <cellStyle name="Comma 6 2 3 2 2 2 3 4" xfId="29145" xr:uid="{93C58BAF-B309-451C-ABF2-D62F6E6210C8}"/>
    <cellStyle name="Comma 6 2 3 2 2 2 4" xfId="7641" xr:uid="{CD035E15-2008-439A-A5C1-65ECD2850DAA}"/>
    <cellStyle name="Comma 6 2 3 2 2 2 4 2" xfId="19929" xr:uid="{51B960F6-AFA0-45EE-9E58-3EAF30A4D9E4}"/>
    <cellStyle name="Comma 6 2 3 2 2 2 4 2 2" xfId="44505" xr:uid="{607C76FE-AFFA-4715-A240-D6B69F7DCB81}"/>
    <cellStyle name="Comma 6 2 3 2 2 2 4 3" xfId="32217" xr:uid="{55D34C35-7616-4280-8199-5CA54662012D}"/>
    <cellStyle name="Comma 6 2 3 2 2 2 5" xfId="13785" xr:uid="{9A121AE5-3E63-47B4-8EE7-B754F4F1492C}"/>
    <cellStyle name="Comma 6 2 3 2 2 2 5 2" xfId="38361" xr:uid="{D8D3849A-1CE0-4F1B-9D45-794A2DDEC7DB}"/>
    <cellStyle name="Comma 6 2 3 2 2 2 6" xfId="26073" xr:uid="{F7793B09-BC7C-4EEF-AB38-AEA1A29330ED}"/>
    <cellStyle name="Comma 6 2 3 2 2 3" xfId="2265" xr:uid="{C98BCF18-5041-4851-AA31-50B49395D2DE}"/>
    <cellStyle name="Comma 6 2 3 2 2 3 2" xfId="5337" xr:uid="{7FACA575-6680-4D19-B352-E1467207FF89}"/>
    <cellStyle name="Comma 6 2 3 2 2 3 2 2" xfId="11481" xr:uid="{552163DB-3116-4C04-9BFA-0166C8CCE5AC}"/>
    <cellStyle name="Comma 6 2 3 2 2 3 2 2 2" xfId="23769" xr:uid="{9401A0B1-1A6F-4BBC-A42C-F378E74C5ACC}"/>
    <cellStyle name="Comma 6 2 3 2 2 3 2 2 2 2" xfId="48345" xr:uid="{9F556787-CDEC-4CAD-BA47-8592DDF08ABF}"/>
    <cellStyle name="Comma 6 2 3 2 2 3 2 2 3" xfId="36057" xr:uid="{67EA8831-6485-4649-A4EA-D2BBA87B1014}"/>
    <cellStyle name="Comma 6 2 3 2 2 3 2 3" xfId="17625" xr:uid="{D8D8D022-0C7E-4083-A46A-0363EBA83677}"/>
    <cellStyle name="Comma 6 2 3 2 2 3 2 3 2" xfId="42201" xr:uid="{4319073C-D44C-41EF-9001-1E86945AFD7A}"/>
    <cellStyle name="Comma 6 2 3 2 2 3 2 4" xfId="29913" xr:uid="{C049D0A9-2C74-4B51-BC83-0E80530490BE}"/>
    <cellStyle name="Comma 6 2 3 2 2 3 3" xfId="8409" xr:uid="{37E5C8EE-4A83-462B-820D-80B5969607A7}"/>
    <cellStyle name="Comma 6 2 3 2 2 3 3 2" xfId="20697" xr:uid="{BDCE60AD-F555-4225-B35D-199ABAE77914}"/>
    <cellStyle name="Comma 6 2 3 2 2 3 3 2 2" xfId="45273" xr:uid="{EA65D686-96FA-4533-B492-1B3A9F80D279}"/>
    <cellStyle name="Comma 6 2 3 2 2 3 3 3" xfId="32985" xr:uid="{F59ADE80-9D1D-49F3-AF1C-82A4758B0972}"/>
    <cellStyle name="Comma 6 2 3 2 2 3 4" xfId="14553" xr:uid="{DB7CBB56-12D9-4DD4-9D2C-290E41CD4B71}"/>
    <cellStyle name="Comma 6 2 3 2 2 3 4 2" xfId="39129" xr:uid="{D9622A2B-24DB-4AD8-A072-DDB81E17670D}"/>
    <cellStyle name="Comma 6 2 3 2 2 3 5" xfId="26841" xr:uid="{AC714B43-B95A-4B99-8902-5952A569E72C}"/>
    <cellStyle name="Comma 6 2 3 2 2 4" xfId="3801" xr:uid="{938B3393-E854-434E-8362-BAC06E2694F7}"/>
    <cellStyle name="Comma 6 2 3 2 2 4 2" xfId="9945" xr:uid="{DCEDD477-A772-41AE-928F-A19196401A02}"/>
    <cellStyle name="Comma 6 2 3 2 2 4 2 2" xfId="22233" xr:uid="{63D2C9F9-D3F8-4E6B-89DA-2E01B73DA17F}"/>
    <cellStyle name="Comma 6 2 3 2 2 4 2 2 2" xfId="46809" xr:uid="{BCA050B7-62AA-4662-AFCE-122C48A5F86A}"/>
    <cellStyle name="Comma 6 2 3 2 2 4 2 3" xfId="34521" xr:uid="{6A5412F4-608E-4014-997E-537445051EBE}"/>
    <cellStyle name="Comma 6 2 3 2 2 4 3" xfId="16089" xr:uid="{A20453B3-B039-4D56-8AFA-BC2C2615BFBF}"/>
    <cellStyle name="Comma 6 2 3 2 2 4 3 2" xfId="40665" xr:uid="{BEAEB910-47E5-4828-A7AD-CFEEC4ACC33B}"/>
    <cellStyle name="Comma 6 2 3 2 2 4 4" xfId="28377" xr:uid="{2787B40B-57B2-48B3-8121-32A958F042F9}"/>
    <cellStyle name="Comma 6 2 3 2 2 5" xfId="6873" xr:uid="{F0C80CD4-DBB3-45A8-8FB4-EAEC8947B16D}"/>
    <cellStyle name="Comma 6 2 3 2 2 5 2" xfId="19161" xr:uid="{682EE6E4-D981-4CDA-88F8-23CDE7AAE587}"/>
    <cellStyle name="Comma 6 2 3 2 2 5 2 2" xfId="43737" xr:uid="{BFB8B8B6-271F-4E6A-8276-6DA1BADD9251}"/>
    <cellStyle name="Comma 6 2 3 2 2 5 3" xfId="31449" xr:uid="{F820C806-0E1D-43E4-B9BA-27306161728E}"/>
    <cellStyle name="Comma 6 2 3 2 2 6" xfId="13017" xr:uid="{AC5577B9-B597-40E4-A308-8B2B37CDA879}"/>
    <cellStyle name="Comma 6 2 3 2 2 6 2" xfId="37593" xr:uid="{00E28D74-78D4-4DE8-93BE-B7B4FCB9035E}"/>
    <cellStyle name="Comma 6 2 3 2 2 7" xfId="25305" xr:uid="{D26B1A99-F92E-40E5-8CB6-A73A232BADAA}"/>
    <cellStyle name="Comma 6 2 3 2 3" xfId="1113" xr:uid="{68B8BFB6-5982-4132-B2DC-AC1F5ED719A5}"/>
    <cellStyle name="Comma 6 2 3 2 3 2" xfId="2649" xr:uid="{88240C7B-D17C-4CA8-888F-4F9D2EE4075B}"/>
    <cellStyle name="Comma 6 2 3 2 3 2 2" xfId="5721" xr:uid="{C7E0AF5F-C01F-414B-8157-54C7FAB4C6BF}"/>
    <cellStyle name="Comma 6 2 3 2 3 2 2 2" xfId="11865" xr:uid="{48A44501-1EAB-4C21-AD61-97A171E0B26E}"/>
    <cellStyle name="Comma 6 2 3 2 3 2 2 2 2" xfId="24153" xr:uid="{C970131B-0674-4F17-AD8E-FDC124DD90FA}"/>
    <cellStyle name="Comma 6 2 3 2 3 2 2 2 2 2" xfId="48729" xr:uid="{0A2A4CB9-D89A-45BB-B00F-5CDBE7BF4FAA}"/>
    <cellStyle name="Comma 6 2 3 2 3 2 2 2 3" xfId="36441" xr:uid="{1EBE0488-775A-420D-9D79-017DD57FD412}"/>
    <cellStyle name="Comma 6 2 3 2 3 2 2 3" xfId="18009" xr:uid="{335F2EF7-50DF-49C5-8C61-BA97E5D6BA7D}"/>
    <cellStyle name="Comma 6 2 3 2 3 2 2 3 2" xfId="42585" xr:uid="{3E02EAA3-8A57-4FE7-9949-458045161ABF}"/>
    <cellStyle name="Comma 6 2 3 2 3 2 2 4" xfId="30297" xr:uid="{BE990BD2-6EE8-471C-BF72-DB2CB2583FC9}"/>
    <cellStyle name="Comma 6 2 3 2 3 2 3" xfId="8793" xr:uid="{16B8CCD2-2737-431D-BFEF-7F37C3D26CED}"/>
    <cellStyle name="Comma 6 2 3 2 3 2 3 2" xfId="21081" xr:uid="{5224E54C-D147-420D-860D-988258C4FCAA}"/>
    <cellStyle name="Comma 6 2 3 2 3 2 3 2 2" xfId="45657" xr:uid="{D895C6FF-D3E7-4E93-9889-DC1DBD3D9670}"/>
    <cellStyle name="Comma 6 2 3 2 3 2 3 3" xfId="33369" xr:uid="{12FA2526-B5AD-459E-8AA8-FED6787D8CBE}"/>
    <cellStyle name="Comma 6 2 3 2 3 2 4" xfId="14937" xr:uid="{3E7FC688-A41C-4894-9848-32E654830EB2}"/>
    <cellStyle name="Comma 6 2 3 2 3 2 4 2" xfId="39513" xr:uid="{B3BF95D3-45B8-46E0-9375-83647D5CE357}"/>
    <cellStyle name="Comma 6 2 3 2 3 2 5" xfId="27225" xr:uid="{D7CB4FE9-18EB-4086-BEA3-0813F1DD6DBF}"/>
    <cellStyle name="Comma 6 2 3 2 3 3" xfId="4185" xr:uid="{5F148207-1DC0-4EE5-B162-52D3241CF138}"/>
    <cellStyle name="Comma 6 2 3 2 3 3 2" xfId="10329" xr:uid="{EB402D5C-FF90-41DB-B317-D1B698B7845B}"/>
    <cellStyle name="Comma 6 2 3 2 3 3 2 2" xfId="22617" xr:uid="{237D7616-C371-4379-BF73-4DE8F2B4E044}"/>
    <cellStyle name="Comma 6 2 3 2 3 3 2 2 2" xfId="47193" xr:uid="{4490C230-22A6-4CEF-B520-A6B09E364317}"/>
    <cellStyle name="Comma 6 2 3 2 3 3 2 3" xfId="34905" xr:uid="{1C1A7473-76C8-421F-A818-C1D2B4A71B6E}"/>
    <cellStyle name="Comma 6 2 3 2 3 3 3" xfId="16473" xr:uid="{CB581976-2FD6-43B3-9BA6-84ED8168FFB1}"/>
    <cellStyle name="Comma 6 2 3 2 3 3 3 2" xfId="41049" xr:uid="{11F3A9DD-5F4C-4933-BC9F-CD5F560DDF50}"/>
    <cellStyle name="Comma 6 2 3 2 3 3 4" xfId="28761" xr:uid="{A75B0511-0F66-4FC2-AEB2-9D05CCFBA6C7}"/>
    <cellStyle name="Comma 6 2 3 2 3 4" xfId="7257" xr:uid="{3C792588-FEE9-469F-BAA5-55D3D0EE6198}"/>
    <cellStyle name="Comma 6 2 3 2 3 4 2" xfId="19545" xr:uid="{640C8C3B-0C9C-4816-9063-EAE227D8131D}"/>
    <cellStyle name="Comma 6 2 3 2 3 4 2 2" xfId="44121" xr:uid="{1E970E07-E375-49CA-87E3-D87A263671E6}"/>
    <cellStyle name="Comma 6 2 3 2 3 4 3" xfId="31833" xr:uid="{D099333F-6EB7-4AF4-A141-44C2D915A712}"/>
    <cellStyle name="Comma 6 2 3 2 3 5" xfId="13401" xr:uid="{D043AC5E-CEB8-48F1-8952-C111B0149743}"/>
    <cellStyle name="Comma 6 2 3 2 3 5 2" xfId="37977" xr:uid="{0D2ADD17-9847-4128-874D-E92F53B61345}"/>
    <cellStyle name="Comma 6 2 3 2 3 6" xfId="25689" xr:uid="{0DE70B4B-4B84-4964-9B07-E1B884024344}"/>
    <cellStyle name="Comma 6 2 3 2 4" xfId="1881" xr:uid="{2E1F72BE-5EB2-41EF-BD7F-2751CA16D31D}"/>
    <cellStyle name="Comma 6 2 3 2 4 2" xfId="4953" xr:uid="{71F2D277-98CA-4EC4-B543-A8302EB6F4EA}"/>
    <cellStyle name="Comma 6 2 3 2 4 2 2" xfId="11097" xr:uid="{0C975BA0-7A56-4538-8941-17404DEF7ED6}"/>
    <cellStyle name="Comma 6 2 3 2 4 2 2 2" xfId="23385" xr:uid="{56E6E5D3-9AAA-454B-9B7E-41DA277051C4}"/>
    <cellStyle name="Comma 6 2 3 2 4 2 2 2 2" xfId="47961" xr:uid="{55A11B4E-F2F7-4223-8A9A-84BCBEE5FA45}"/>
    <cellStyle name="Comma 6 2 3 2 4 2 2 3" xfId="35673" xr:uid="{D43DE6F5-DBA5-4F2F-8B35-239A103E7140}"/>
    <cellStyle name="Comma 6 2 3 2 4 2 3" xfId="17241" xr:uid="{70772088-1909-4679-939F-E61E30051BBB}"/>
    <cellStyle name="Comma 6 2 3 2 4 2 3 2" xfId="41817" xr:uid="{E9DA1D1B-2878-480B-91DB-871C80706DE8}"/>
    <cellStyle name="Comma 6 2 3 2 4 2 4" xfId="29529" xr:uid="{F275ED34-CE78-4E8A-94E7-3079D72C458F}"/>
    <cellStyle name="Comma 6 2 3 2 4 3" xfId="8025" xr:uid="{C002BBD5-1F22-4C86-8FF6-76BE1ADF731E}"/>
    <cellStyle name="Comma 6 2 3 2 4 3 2" xfId="20313" xr:uid="{E5EEB564-E2E1-423C-B6B4-C20EEAABD6B4}"/>
    <cellStyle name="Comma 6 2 3 2 4 3 2 2" xfId="44889" xr:uid="{8E89759D-6E8B-40C7-AA42-00A2F96680A4}"/>
    <cellStyle name="Comma 6 2 3 2 4 3 3" xfId="32601" xr:uid="{17B7F580-9B03-4634-AFD1-9A9455A5C644}"/>
    <cellStyle name="Comma 6 2 3 2 4 4" xfId="14169" xr:uid="{FF0A4856-56FC-49DF-B0A6-039749CA3889}"/>
    <cellStyle name="Comma 6 2 3 2 4 4 2" xfId="38745" xr:uid="{9E1E4052-710A-4836-8B07-9EEBF3CB1B67}"/>
    <cellStyle name="Comma 6 2 3 2 4 5" xfId="26457" xr:uid="{DA433B5D-7180-4592-A619-67FF6822CA9F}"/>
    <cellStyle name="Comma 6 2 3 2 5" xfId="3417" xr:uid="{4C3ADD66-25C4-4F66-A5FF-3A01AC17B66C}"/>
    <cellStyle name="Comma 6 2 3 2 5 2" xfId="9561" xr:uid="{C5C7B704-2BE7-4ABF-8175-3444D8CA0C5C}"/>
    <cellStyle name="Comma 6 2 3 2 5 2 2" xfId="21849" xr:uid="{3C5E09C2-CDFC-49A6-8B2E-A1F73771BD26}"/>
    <cellStyle name="Comma 6 2 3 2 5 2 2 2" xfId="46425" xr:uid="{97970AE6-6A80-45EE-8E05-666FB3EBFD0A}"/>
    <cellStyle name="Comma 6 2 3 2 5 2 3" xfId="34137" xr:uid="{BA57EC86-17A0-4912-8CEA-59AF30463496}"/>
    <cellStyle name="Comma 6 2 3 2 5 3" xfId="15705" xr:uid="{811E1477-614D-4CD5-B57C-1BDAA42B413F}"/>
    <cellStyle name="Comma 6 2 3 2 5 3 2" xfId="40281" xr:uid="{1206DB25-1D93-4BA2-ABCA-BFF95F755E42}"/>
    <cellStyle name="Comma 6 2 3 2 5 4" xfId="27993" xr:uid="{203841BD-1D2A-4841-AD46-657BA1E5A03C}"/>
    <cellStyle name="Comma 6 2 3 2 6" xfId="6489" xr:uid="{A680B030-0D75-4059-9690-F41E7B2BC8C7}"/>
    <cellStyle name="Comma 6 2 3 2 6 2" xfId="18777" xr:uid="{275EC25E-D54F-47C7-9582-E6C5DEA3D53A}"/>
    <cellStyle name="Comma 6 2 3 2 6 2 2" xfId="43353" xr:uid="{743DAF69-9C69-4F54-97D7-30F171FB02EA}"/>
    <cellStyle name="Comma 6 2 3 2 6 3" xfId="31065" xr:uid="{3751FEBE-7FF0-452C-9276-336FC1918DE3}"/>
    <cellStyle name="Comma 6 2 3 2 7" xfId="12633" xr:uid="{C35E1F70-D4E9-445B-8455-D3F92C6A9465}"/>
    <cellStyle name="Comma 6 2 3 2 7 2" xfId="37209" xr:uid="{D546B5C2-A2E2-4BA5-963F-8885B8AF5EB9}"/>
    <cellStyle name="Comma 6 2 3 2 8" xfId="24921" xr:uid="{B1B1AA44-8AAA-498C-9DA2-97B89E78F909}"/>
    <cellStyle name="Comma 6 2 3 3" xfId="537" xr:uid="{A82EACCE-A987-491F-BADE-F2AA1517BAE1}"/>
    <cellStyle name="Comma 6 2 3 3 2" xfId="1305" xr:uid="{EAFA7751-6007-49D0-B667-6F67155E19A3}"/>
    <cellStyle name="Comma 6 2 3 3 2 2" xfId="2841" xr:uid="{98BA1FBB-DEFD-42FF-B8D3-A07DCB2E32E2}"/>
    <cellStyle name="Comma 6 2 3 3 2 2 2" xfId="5913" xr:uid="{0A718FFC-8084-4867-A65D-9FD7E063D55A}"/>
    <cellStyle name="Comma 6 2 3 3 2 2 2 2" xfId="12057" xr:uid="{51CF47FA-E5C4-4E27-80A5-B1E97917796D}"/>
    <cellStyle name="Comma 6 2 3 3 2 2 2 2 2" xfId="24345" xr:uid="{6C8759DF-9E5A-4A1A-AA53-63021488FE5E}"/>
    <cellStyle name="Comma 6 2 3 3 2 2 2 2 2 2" xfId="48921" xr:uid="{856C2CFE-BA99-4122-8379-1D46DE469CEE}"/>
    <cellStyle name="Comma 6 2 3 3 2 2 2 2 3" xfId="36633" xr:uid="{E720B427-F982-4096-A207-2768951229E3}"/>
    <cellStyle name="Comma 6 2 3 3 2 2 2 3" xfId="18201" xr:uid="{FA6AB6F6-9F65-4E2C-851B-40854AFB2FA0}"/>
    <cellStyle name="Comma 6 2 3 3 2 2 2 3 2" xfId="42777" xr:uid="{AC3F06C7-D804-45CE-B643-15DC6834F67F}"/>
    <cellStyle name="Comma 6 2 3 3 2 2 2 4" xfId="30489" xr:uid="{855F37EB-9BA1-4DD1-9CEA-D2F9F8E61808}"/>
    <cellStyle name="Comma 6 2 3 3 2 2 3" xfId="8985" xr:uid="{E8D5020A-EE33-45E9-9D9B-2202E26783E6}"/>
    <cellStyle name="Comma 6 2 3 3 2 2 3 2" xfId="21273" xr:uid="{CDF7BB2C-CA98-4299-8C83-445D716E657C}"/>
    <cellStyle name="Comma 6 2 3 3 2 2 3 2 2" xfId="45849" xr:uid="{A5323DCB-9C02-40F8-80CA-9E1364EA2B45}"/>
    <cellStyle name="Comma 6 2 3 3 2 2 3 3" xfId="33561" xr:uid="{C5A5E718-39E8-4B3D-B8BB-B1F6056EC097}"/>
    <cellStyle name="Comma 6 2 3 3 2 2 4" xfId="15129" xr:uid="{7752462F-2F7B-4497-A512-D97CE1770C6A}"/>
    <cellStyle name="Comma 6 2 3 3 2 2 4 2" xfId="39705" xr:uid="{64F9CECC-4272-4769-95A1-3C0245B34EED}"/>
    <cellStyle name="Comma 6 2 3 3 2 2 5" xfId="27417" xr:uid="{DBE504E0-BBE9-4AE8-8D46-D44F1E555510}"/>
    <cellStyle name="Comma 6 2 3 3 2 3" xfId="4377" xr:uid="{D8F1234F-CB99-4EA7-8C23-46788EC84623}"/>
    <cellStyle name="Comma 6 2 3 3 2 3 2" xfId="10521" xr:uid="{C85DEC3D-6635-44BF-9FCE-FE75520013BD}"/>
    <cellStyle name="Comma 6 2 3 3 2 3 2 2" xfId="22809" xr:uid="{5B5ED6C9-CB91-4C47-828F-C97399DBDA49}"/>
    <cellStyle name="Comma 6 2 3 3 2 3 2 2 2" xfId="47385" xr:uid="{565BBA5A-3B7C-4288-8DCA-F9AA2EE9E8CD}"/>
    <cellStyle name="Comma 6 2 3 3 2 3 2 3" xfId="35097" xr:uid="{CD64ADD1-8AF9-47F8-A44E-3D91374668C2}"/>
    <cellStyle name="Comma 6 2 3 3 2 3 3" xfId="16665" xr:uid="{89684090-9D66-4FD3-B083-8755944BC3B2}"/>
    <cellStyle name="Comma 6 2 3 3 2 3 3 2" xfId="41241" xr:uid="{55CAF2D0-197B-4A85-9205-E578DDF84C5E}"/>
    <cellStyle name="Comma 6 2 3 3 2 3 4" xfId="28953" xr:uid="{8D4A89D5-0A65-4DA7-B687-E829EB9A1B0C}"/>
    <cellStyle name="Comma 6 2 3 3 2 4" xfId="7449" xr:uid="{635D1F57-ADEF-4D76-AA12-D09ABE0A955D}"/>
    <cellStyle name="Comma 6 2 3 3 2 4 2" xfId="19737" xr:uid="{9165A4B1-DEAE-43AE-A6C5-A85946130117}"/>
    <cellStyle name="Comma 6 2 3 3 2 4 2 2" xfId="44313" xr:uid="{1B7AE1C2-BFB4-4F18-87EB-366346AC74E3}"/>
    <cellStyle name="Comma 6 2 3 3 2 4 3" xfId="32025" xr:uid="{18A37502-BBD2-4F34-8FED-C9F615C43301}"/>
    <cellStyle name="Comma 6 2 3 3 2 5" xfId="13593" xr:uid="{F2B05F76-147A-467F-A293-63E000D1EB5A}"/>
    <cellStyle name="Comma 6 2 3 3 2 5 2" xfId="38169" xr:uid="{F042355F-9791-48BC-BCC7-D47F4178CA3F}"/>
    <cellStyle name="Comma 6 2 3 3 2 6" xfId="25881" xr:uid="{700471AF-50B2-4BF2-9AD0-DDE18B792737}"/>
    <cellStyle name="Comma 6 2 3 3 3" xfId="2073" xr:uid="{457BDFA7-BB43-4863-9203-91993CEA0E72}"/>
    <cellStyle name="Comma 6 2 3 3 3 2" xfId="5145" xr:uid="{1DC1A20E-1B08-4838-95C1-E7A45BB72974}"/>
    <cellStyle name="Comma 6 2 3 3 3 2 2" xfId="11289" xr:uid="{C2086E66-8ED9-47D4-B8DB-E421F3DD228E}"/>
    <cellStyle name="Comma 6 2 3 3 3 2 2 2" xfId="23577" xr:uid="{195323B5-4165-47CB-AE03-DC8B441C15AF}"/>
    <cellStyle name="Comma 6 2 3 3 3 2 2 2 2" xfId="48153" xr:uid="{70944455-6188-4444-B839-1BE628BCB9E2}"/>
    <cellStyle name="Comma 6 2 3 3 3 2 2 3" xfId="35865" xr:uid="{3656FB11-E9ED-45D0-A15C-59545D270C4C}"/>
    <cellStyle name="Comma 6 2 3 3 3 2 3" xfId="17433" xr:uid="{D98B89D0-AEA7-42AE-B671-B8808529309F}"/>
    <cellStyle name="Comma 6 2 3 3 3 2 3 2" xfId="42009" xr:uid="{7ACDB357-9B26-4BCE-A283-356DE5B68980}"/>
    <cellStyle name="Comma 6 2 3 3 3 2 4" xfId="29721" xr:uid="{013FA432-D71F-44A1-B6F8-88AD36D67773}"/>
    <cellStyle name="Comma 6 2 3 3 3 3" xfId="8217" xr:uid="{2B90AA05-C5C9-4FDF-A466-6383EDF3F81C}"/>
    <cellStyle name="Comma 6 2 3 3 3 3 2" xfId="20505" xr:uid="{1E514321-3E1C-4B06-AFB7-0C4D22210CCF}"/>
    <cellStyle name="Comma 6 2 3 3 3 3 2 2" xfId="45081" xr:uid="{5DC82C7D-F4BD-4F5A-AE64-2AE5AA28D306}"/>
    <cellStyle name="Comma 6 2 3 3 3 3 3" xfId="32793" xr:uid="{D389E1A9-F7BC-47D1-8DC1-93EE8E24B57D}"/>
    <cellStyle name="Comma 6 2 3 3 3 4" xfId="14361" xr:uid="{1750D9A3-9B43-4138-9648-ECD3296C83B0}"/>
    <cellStyle name="Comma 6 2 3 3 3 4 2" xfId="38937" xr:uid="{906258FE-8D28-41A9-B490-C442D591207C}"/>
    <cellStyle name="Comma 6 2 3 3 3 5" xfId="26649" xr:uid="{ABFC6FF3-6960-40FC-8811-4A9C324DB1D1}"/>
    <cellStyle name="Comma 6 2 3 3 4" xfId="3609" xr:uid="{A3BE80E1-2A9C-44C4-88E6-8272DF74AC64}"/>
    <cellStyle name="Comma 6 2 3 3 4 2" xfId="9753" xr:uid="{52205254-8F8E-46E3-B6E8-F8EA5490B122}"/>
    <cellStyle name="Comma 6 2 3 3 4 2 2" xfId="22041" xr:uid="{A6DBC7B2-2CB9-44EA-B6E8-CE627C42BB45}"/>
    <cellStyle name="Comma 6 2 3 3 4 2 2 2" xfId="46617" xr:uid="{9008E4E8-B0F8-41DA-9ACC-9395E47D05B2}"/>
    <cellStyle name="Comma 6 2 3 3 4 2 3" xfId="34329" xr:uid="{953B5143-FC6C-4E24-A2A3-71D959AF41EA}"/>
    <cellStyle name="Comma 6 2 3 3 4 3" xfId="15897" xr:uid="{54D7899F-09AA-478B-9260-9AE3C70CDF7D}"/>
    <cellStyle name="Comma 6 2 3 3 4 3 2" xfId="40473" xr:uid="{28CA3FD2-E4BD-4B02-B36D-00359083C67A}"/>
    <cellStyle name="Comma 6 2 3 3 4 4" xfId="28185" xr:uid="{EB565889-3D97-48DB-9B01-EF1B498AF35E}"/>
    <cellStyle name="Comma 6 2 3 3 5" xfId="6681" xr:uid="{7532ADD2-1961-4992-9A25-CE038F44670D}"/>
    <cellStyle name="Comma 6 2 3 3 5 2" xfId="18969" xr:uid="{C02FEE1E-057B-4662-89BE-A9DF4A6884EB}"/>
    <cellStyle name="Comma 6 2 3 3 5 2 2" xfId="43545" xr:uid="{1E86090B-6320-4776-A91E-A9A869181D6B}"/>
    <cellStyle name="Comma 6 2 3 3 5 3" xfId="31257" xr:uid="{F67D6421-31EC-421B-B399-BBF61BF6E671}"/>
    <cellStyle name="Comma 6 2 3 3 6" xfId="12825" xr:uid="{0459AD41-D9A5-49F0-AF9D-EEF7AEFC2218}"/>
    <cellStyle name="Comma 6 2 3 3 6 2" xfId="37401" xr:uid="{198C46CB-2D2A-4F0D-AEEB-1A5A1B2600B9}"/>
    <cellStyle name="Comma 6 2 3 3 7" xfId="25113" xr:uid="{E57B7EC0-7416-47A5-B741-853AC3365976}"/>
    <cellStyle name="Comma 6 2 3 4" xfId="921" xr:uid="{E189DB35-F8EB-4BCE-897C-CC3D2F2A86B9}"/>
    <cellStyle name="Comma 6 2 3 4 2" xfId="2457" xr:uid="{2C9683F7-6CCD-4FD6-8686-3E05A70CA0AF}"/>
    <cellStyle name="Comma 6 2 3 4 2 2" xfId="5529" xr:uid="{2E822A06-5CB7-4556-BF59-49CAE36873F9}"/>
    <cellStyle name="Comma 6 2 3 4 2 2 2" xfId="11673" xr:uid="{A2628113-D1ED-4329-9B1F-8E039C13AD36}"/>
    <cellStyle name="Comma 6 2 3 4 2 2 2 2" xfId="23961" xr:uid="{08A5C6AD-EE58-401F-A9F4-159E1A649CDF}"/>
    <cellStyle name="Comma 6 2 3 4 2 2 2 2 2" xfId="48537" xr:uid="{5C16C6F6-5802-4283-A91B-600F61C7DF8D}"/>
    <cellStyle name="Comma 6 2 3 4 2 2 2 3" xfId="36249" xr:uid="{091918A2-9C6C-40AE-883C-93A170C65AD4}"/>
    <cellStyle name="Comma 6 2 3 4 2 2 3" xfId="17817" xr:uid="{D522E764-48B0-4455-BAC8-F26B24005323}"/>
    <cellStyle name="Comma 6 2 3 4 2 2 3 2" xfId="42393" xr:uid="{B72C88B8-6A4E-4EC7-8336-8F411B199AF2}"/>
    <cellStyle name="Comma 6 2 3 4 2 2 4" xfId="30105" xr:uid="{D5E86E8F-A21D-4B88-9F3F-B2D8DF660AB8}"/>
    <cellStyle name="Comma 6 2 3 4 2 3" xfId="8601" xr:uid="{CEBF182A-D9F4-45B2-8090-3BF03D1E4553}"/>
    <cellStyle name="Comma 6 2 3 4 2 3 2" xfId="20889" xr:uid="{D9146206-5F8C-4139-8174-E3459E0CB85B}"/>
    <cellStyle name="Comma 6 2 3 4 2 3 2 2" xfId="45465" xr:uid="{2C2057E7-516D-431E-A94E-5CFC1116A7C1}"/>
    <cellStyle name="Comma 6 2 3 4 2 3 3" xfId="33177" xr:uid="{CF1B58ED-EE94-4211-826B-302E2E5B44E4}"/>
    <cellStyle name="Comma 6 2 3 4 2 4" xfId="14745" xr:uid="{91F22957-A303-48DB-A943-582316EF4749}"/>
    <cellStyle name="Comma 6 2 3 4 2 4 2" xfId="39321" xr:uid="{B07E119C-67E0-47AF-AB5E-DD56DAC28E7A}"/>
    <cellStyle name="Comma 6 2 3 4 2 5" xfId="27033" xr:uid="{D9772336-1975-4972-82E9-A5DA9CA0FB5B}"/>
    <cellStyle name="Comma 6 2 3 4 3" xfId="3993" xr:uid="{85D50E5B-197B-48BD-96E1-9B8FFE30D137}"/>
    <cellStyle name="Comma 6 2 3 4 3 2" xfId="10137" xr:uid="{E16C91A9-6E5D-49E5-BFD5-17A93278E16F}"/>
    <cellStyle name="Comma 6 2 3 4 3 2 2" xfId="22425" xr:uid="{86A6A9C1-29BB-4343-88B4-1980A2D8608B}"/>
    <cellStyle name="Comma 6 2 3 4 3 2 2 2" xfId="47001" xr:uid="{4D4B6BF0-5E05-48B1-8A5C-7D093F0B78CC}"/>
    <cellStyle name="Comma 6 2 3 4 3 2 3" xfId="34713" xr:uid="{BE596F4C-0C08-48E0-84BA-86E22D225D0D}"/>
    <cellStyle name="Comma 6 2 3 4 3 3" xfId="16281" xr:uid="{97E981C2-1D05-4B3C-80B2-BA62E2FF5C8E}"/>
    <cellStyle name="Comma 6 2 3 4 3 3 2" xfId="40857" xr:uid="{63BE2720-F570-4666-BFC8-BEC719939E73}"/>
    <cellStyle name="Comma 6 2 3 4 3 4" xfId="28569" xr:uid="{4C54216E-1551-4007-AA68-C92A95AA3A3B}"/>
    <cellStyle name="Comma 6 2 3 4 4" xfId="7065" xr:uid="{2E3E0AD3-2D80-44BA-95D0-7C20F8C25EA6}"/>
    <cellStyle name="Comma 6 2 3 4 4 2" xfId="19353" xr:uid="{611AC819-A498-420A-9C53-DDB298608A40}"/>
    <cellStyle name="Comma 6 2 3 4 4 2 2" xfId="43929" xr:uid="{CEB9BDC5-756A-4DEC-964B-E028F52C5337}"/>
    <cellStyle name="Comma 6 2 3 4 4 3" xfId="31641" xr:uid="{C77A932E-8E15-400A-9D4D-EA122157AAF6}"/>
    <cellStyle name="Comma 6 2 3 4 5" xfId="13209" xr:uid="{849C12C4-C45B-490F-84F2-C575C2A54F41}"/>
    <cellStyle name="Comma 6 2 3 4 5 2" xfId="37785" xr:uid="{B579019D-E23D-4533-B607-CAEB041DD8A6}"/>
    <cellStyle name="Comma 6 2 3 4 6" xfId="25497" xr:uid="{6F81C944-EEBF-4FB3-B006-F0907E1D9CA3}"/>
    <cellStyle name="Comma 6 2 3 5" xfId="1689" xr:uid="{9BD04BD1-21EC-4CC7-B586-BB1CF4FCEEBA}"/>
    <cellStyle name="Comma 6 2 3 5 2" xfId="4761" xr:uid="{DD6733D1-F699-4F80-8126-A2277D01B364}"/>
    <cellStyle name="Comma 6 2 3 5 2 2" xfId="10905" xr:uid="{06A7A3CF-5865-4E7B-964E-D405B184FCCE}"/>
    <cellStyle name="Comma 6 2 3 5 2 2 2" xfId="23193" xr:uid="{5FCFCB35-B02B-4F8B-BE9B-16A62B7B006E}"/>
    <cellStyle name="Comma 6 2 3 5 2 2 2 2" xfId="47769" xr:uid="{24EF564D-103F-4D84-A5CF-27975CAB5396}"/>
    <cellStyle name="Comma 6 2 3 5 2 2 3" xfId="35481" xr:uid="{C7136B28-6C98-4061-80A6-FE160EEF8249}"/>
    <cellStyle name="Comma 6 2 3 5 2 3" xfId="17049" xr:uid="{95EE200B-9774-48AD-B92D-DF04FB9A39E3}"/>
    <cellStyle name="Comma 6 2 3 5 2 3 2" xfId="41625" xr:uid="{86C3077E-65FC-420D-81ED-3ECD36AA1D6F}"/>
    <cellStyle name="Comma 6 2 3 5 2 4" xfId="29337" xr:uid="{C12E151E-A94E-4C03-AEF1-5968E7A4E0BE}"/>
    <cellStyle name="Comma 6 2 3 5 3" xfId="7833" xr:uid="{7B250210-551B-4901-A409-22296E8A71E6}"/>
    <cellStyle name="Comma 6 2 3 5 3 2" xfId="20121" xr:uid="{B7FAB128-30D0-4CB1-8178-D2315F2B2D4B}"/>
    <cellStyle name="Comma 6 2 3 5 3 2 2" xfId="44697" xr:uid="{59474825-5E80-40B9-92EF-9AB80B3FB66E}"/>
    <cellStyle name="Comma 6 2 3 5 3 3" xfId="32409" xr:uid="{72058FFF-041D-40B1-BC70-830BCD323B60}"/>
    <cellStyle name="Comma 6 2 3 5 4" xfId="13977" xr:uid="{3B74B302-E52B-495F-9B3D-2E555B1C2A8A}"/>
    <cellStyle name="Comma 6 2 3 5 4 2" xfId="38553" xr:uid="{5053AF39-D4FB-41C8-BE5E-ABF9239082C1}"/>
    <cellStyle name="Comma 6 2 3 5 5" xfId="26265" xr:uid="{EE93CA0E-BF90-49B5-AC65-94453B339181}"/>
    <cellStyle name="Comma 6 2 3 6" xfId="3225" xr:uid="{309A6E52-A68F-444B-9F34-E95F017CB12F}"/>
    <cellStyle name="Comma 6 2 3 6 2" xfId="9369" xr:uid="{F55E6889-32A7-4EB2-A9CA-B6F652E873DF}"/>
    <cellStyle name="Comma 6 2 3 6 2 2" xfId="21657" xr:uid="{89933A6B-A464-4B90-B0C6-7ECC6F056F8E}"/>
    <cellStyle name="Comma 6 2 3 6 2 2 2" xfId="46233" xr:uid="{C4A902DE-FFA7-440C-AFEF-0B0C6BCDCDAC}"/>
    <cellStyle name="Comma 6 2 3 6 2 3" xfId="33945" xr:uid="{C0519360-EC4A-4943-93A2-F508923CC367}"/>
    <cellStyle name="Comma 6 2 3 6 3" xfId="15513" xr:uid="{F4943E02-0D05-49F8-BB32-D639185FAB34}"/>
    <cellStyle name="Comma 6 2 3 6 3 2" xfId="40089" xr:uid="{8DF77A13-DC5E-44AE-90FA-80F934F3F6F7}"/>
    <cellStyle name="Comma 6 2 3 6 4" xfId="27801" xr:uid="{E131D720-2874-44EA-94B7-F707ADEB3CDE}"/>
    <cellStyle name="Comma 6 2 3 7" xfId="6297" xr:uid="{36143CD9-12AE-4BB0-897E-8F62A70D8518}"/>
    <cellStyle name="Comma 6 2 3 7 2" xfId="18585" xr:uid="{28EF340B-9635-4D6B-8405-DD7BB8BD0802}"/>
    <cellStyle name="Comma 6 2 3 7 2 2" xfId="43161" xr:uid="{E14C0F8D-4392-42A7-98B1-829CA25E3D12}"/>
    <cellStyle name="Comma 6 2 3 7 3" xfId="30873" xr:uid="{A91D2DC0-C08E-4C6D-A6EA-083CB1D5AEAD}"/>
    <cellStyle name="Comma 6 2 3 8" xfId="12441" xr:uid="{A8613B56-5FD9-4583-AADB-232723264F32}"/>
    <cellStyle name="Comma 6 2 3 8 2" xfId="37017" xr:uid="{9EDF08E0-41ED-49E3-B609-753E4BE252E4}"/>
    <cellStyle name="Comma 6 2 3 9" xfId="24729" xr:uid="{BC0693C6-5C82-42B7-BC48-A85A011376EE}"/>
    <cellStyle name="Comma 6 2 4" xfId="249" xr:uid="{2B60D7FC-CB61-43F8-BE9F-8AB5ACB55776}"/>
    <cellStyle name="Comma 6 2 4 2" xfId="633" xr:uid="{317ACF6A-B53C-4C7B-882C-A625CE2E6E5F}"/>
    <cellStyle name="Comma 6 2 4 2 2" xfId="1401" xr:uid="{5FE18AD5-C9AD-48DF-8E26-A63880E56728}"/>
    <cellStyle name="Comma 6 2 4 2 2 2" xfId="2937" xr:uid="{0AA18FC9-0660-4FC6-9A0D-C5ABF3DF6978}"/>
    <cellStyle name="Comma 6 2 4 2 2 2 2" xfId="6009" xr:uid="{4C794D23-A913-4F61-85C6-6E8442D6AD9E}"/>
    <cellStyle name="Comma 6 2 4 2 2 2 2 2" xfId="12153" xr:uid="{DE608F54-211D-4785-8162-F32845200C83}"/>
    <cellStyle name="Comma 6 2 4 2 2 2 2 2 2" xfId="24441" xr:uid="{1876A868-9B66-49C8-A221-1097A7262FE5}"/>
    <cellStyle name="Comma 6 2 4 2 2 2 2 2 2 2" xfId="49017" xr:uid="{2D43BCCD-318F-45D1-8209-68FCFF858C9C}"/>
    <cellStyle name="Comma 6 2 4 2 2 2 2 2 3" xfId="36729" xr:uid="{BA4DFC4E-A11C-4387-9245-7C655337B8A4}"/>
    <cellStyle name="Comma 6 2 4 2 2 2 2 3" xfId="18297" xr:uid="{9DFAB8CD-6118-4897-9440-F54ACDAFB776}"/>
    <cellStyle name="Comma 6 2 4 2 2 2 2 3 2" xfId="42873" xr:uid="{E23CD6A5-5438-414C-9A74-BDB047DF0436}"/>
    <cellStyle name="Comma 6 2 4 2 2 2 2 4" xfId="30585" xr:uid="{BE1074EA-A6EB-45C8-B7FA-0AE4A96D845C}"/>
    <cellStyle name="Comma 6 2 4 2 2 2 3" xfId="9081" xr:uid="{61C57177-9112-46DB-B8DF-D79C12633129}"/>
    <cellStyle name="Comma 6 2 4 2 2 2 3 2" xfId="21369" xr:uid="{1834D416-A811-4B1F-9DAA-31A3DE11368A}"/>
    <cellStyle name="Comma 6 2 4 2 2 2 3 2 2" xfId="45945" xr:uid="{B3478C91-ED41-4D37-A7A3-0DF65F44E57F}"/>
    <cellStyle name="Comma 6 2 4 2 2 2 3 3" xfId="33657" xr:uid="{392FE058-499A-4222-B60D-ABF6FD43BA67}"/>
    <cellStyle name="Comma 6 2 4 2 2 2 4" xfId="15225" xr:uid="{C3524172-2DB2-461C-A0E4-F0040A3B3A11}"/>
    <cellStyle name="Comma 6 2 4 2 2 2 4 2" xfId="39801" xr:uid="{F247E52C-369C-4C36-A349-BF1EECCEA90D}"/>
    <cellStyle name="Comma 6 2 4 2 2 2 5" xfId="27513" xr:uid="{64967A70-AEC1-4F83-8888-1E531E8A2469}"/>
    <cellStyle name="Comma 6 2 4 2 2 3" xfId="4473" xr:uid="{E7C7C11B-41C3-4AEE-8620-0BF5CE715CE9}"/>
    <cellStyle name="Comma 6 2 4 2 2 3 2" xfId="10617" xr:uid="{C7AD6CA9-0436-47B5-A2B3-72AF5EBE5696}"/>
    <cellStyle name="Comma 6 2 4 2 2 3 2 2" xfId="22905" xr:uid="{83D0252B-3C03-4CEF-BF1D-C6021F178838}"/>
    <cellStyle name="Comma 6 2 4 2 2 3 2 2 2" xfId="47481" xr:uid="{99CED8EA-9DB8-4746-A975-67F085ACCC4A}"/>
    <cellStyle name="Comma 6 2 4 2 2 3 2 3" xfId="35193" xr:uid="{8F81490F-1457-4028-AC4B-AE49EC7CB39F}"/>
    <cellStyle name="Comma 6 2 4 2 2 3 3" xfId="16761" xr:uid="{1A1D90B9-2CFC-4FFA-ABCE-3C255E806C43}"/>
    <cellStyle name="Comma 6 2 4 2 2 3 3 2" xfId="41337" xr:uid="{D287292B-E33B-48B4-9724-8D7EFDDEBDA5}"/>
    <cellStyle name="Comma 6 2 4 2 2 3 4" xfId="29049" xr:uid="{1AE927A0-D786-4AAF-BE31-3BB21D76DF06}"/>
    <cellStyle name="Comma 6 2 4 2 2 4" xfId="7545" xr:uid="{71B8E38B-4093-4697-B43C-365450152AAD}"/>
    <cellStyle name="Comma 6 2 4 2 2 4 2" xfId="19833" xr:uid="{43AEE473-03F6-4630-8867-C21298AC66FE}"/>
    <cellStyle name="Comma 6 2 4 2 2 4 2 2" xfId="44409" xr:uid="{9FEBD21B-ACEB-4E48-B145-C0E29A51D3C0}"/>
    <cellStyle name="Comma 6 2 4 2 2 4 3" xfId="32121" xr:uid="{5525BB92-FCCB-4950-9A63-95A68E712CD5}"/>
    <cellStyle name="Comma 6 2 4 2 2 5" xfId="13689" xr:uid="{4FCF4BAA-0B11-4F52-B6DB-F37752595AAD}"/>
    <cellStyle name="Comma 6 2 4 2 2 5 2" xfId="38265" xr:uid="{95AD5BBB-EE4D-43B5-A764-0925E713BF69}"/>
    <cellStyle name="Comma 6 2 4 2 2 6" xfId="25977" xr:uid="{D525F49E-35D5-4F8B-88AA-71BD884ABC7B}"/>
    <cellStyle name="Comma 6 2 4 2 3" xfId="2169" xr:uid="{220C0FA0-5C7E-4172-AB54-B768EE8FC0B8}"/>
    <cellStyle name="Comma 6 2 4 2 3 2" xfId="5241" xr:uid="{0E7F05CD-3220-44BB-9E75-96992E9CD476}"/>
    <cellStyle name="Comma 6 2 4 2 3 2 2" xfId="11385" xr:uid="{A3D4ACE6-2954-499C-91E4-9B58E4994ED8}"/>
    <cellStyle name="Comma 6 2 4 2 3 2 2 2" xfId="23673" xr:uid="{6CE45CF7-6ED0-42F4-A317-95A7BFB2171D}"/>
    <cellStyle name="Comma 6 2 4 2 3 2 2 2 2" xfId="48249" xr:uid="{2124A190-68EC-4618-960C-8498DD18D03D}"/>
    <cellStyle name="Comma 6 2 4 2 3 2 2 3" xfId="35961" xr:uid="{9AF2C46A-5A8C-4E27-9AEA-88F274A7CBF7}"/>
    <cellStyle name="Comma 6 2 4 2 3 2 3" xfId="17529" xr:uid="{BA183AA0-E172-40DB-B18F-8EBEEC913906}"/>
    <cellStyle name="Comma 6 2 4 2 3 2 3 2" xfId="42105" xr:uid="{534A5FC8-9BDC-46C5-BE98-3238F6490466}"/>
    <cellStyle name="Comma 6 2 4 2 3 2 4" xfId="29817" xr:uid="{4894B7F2-05AF-47CB-B7C5-3A401BFA20A5}"/>
    <cellStyle name="Comma 6 2 4 2 3 3" xfId="8313" xr:uid="{91668E32-DFA6-4743-B56A-227F5FF312A7}"/>
    <cellStyle name="Comma 6 2 4 2 3 3 2" xfId="20601" xr:uid="{EE9D2A98-8B1A-4A32-A778-0502D9D2318A}"/>
    <cellStyle name="Comma 6 2 4 2 3 3 2 2" xfId="45177" xr:uid="{334F75CC-32FB-4667-892D-B4CE11E34F1A}"/>
    <cellStyle name="Comma 6 2 4 2 3 3 3" xfId="32889" xr:uid="{EDCE93D2-2047-4564-94A8-27A9273D6E29}"/>
    <cellStyle name="Comma 6 2 4 2 3 4" xfId="14457" xr:uid="{90EE719E-D2BD-457B-AEBC-5A1EF2D29655}"/>
    <cellStyle name="Comma 6 2 4 2 3 4 2" xfId="39033" xr:uid="{51D48C46-FA5B-4A52-9C03-C9C22D32CEFE}"/>
    <cellStyle name="Comma 6 2 4 2 3 5" xfId="26745" xr:uid="{C210E211-E4E2-4587-819B-4023A83E4592}"/>
    <cellStyle name="Comma 6 2 4 2 4" xfId="3705" xr:uid="{61B9E7A0-C37F-4E34-8CE2-746A13007D75}"/>
    <cellStyle name="Comma 6 2 4 2 4 2" xfId="9849" xr:uid="{40BC72E2-68C5-4C9C-8AF3-2520162A9CB4}"/>
    <cellStyle name="Comma 6 2 4 2 4 2 2" xfId="22137" xr:uid="{43745384-CB10-4AC5-9ED1-CE1C7465D671}"/>
    <cellStyle name="Comma 6 2 4 2 4 2 2 2" xfId="46713" xr:uid="{549EB7C8-D4A4-4101-B469-1DECBD170710}"/>
    <cellStyle name="Comma 6 2 4 2 4 2 3" xfId="34425" xr:uid="{70EEDEF9-57D2-44C6-BADF-0D0EDA921ADF}"/>
    <cellStyle name="Comma 6 2 4 2 4 3" xfId="15993" xr:uid="{7290AF96-073D-4F41-8E4C-A376F31FA8FB}"/>
    <cellStyle name="Comma 6 2 4 2 4 3 2" xfId="40569" xr:uid="{E9B81F6B-F35C-4745-B861-9468A706A39A}"/>
    <cellStyle name="Comma 6 2 4 2 4 4" xfId="28281" xr:uid="{972A933E-DADD-4261-9AB3-745336BF3893}"/>
    <cellStyle name="Comma 6 2 4 2 5" xfId="6777" xr:uid="{AD27EE6E-BCA6-426B-85DE-AD1940631453}"/>
    <cellStyle name="Comma 6 2 4 2 5 2" xfId="19065" xr:uid="{34018157-59B2-4808-A983-C2093EC8DA94}"/>
    <cellStyle name="Comma 6 2 4 2 5 2 2" xfId="43641" xr:uid="{31030B80-361C-4370-A123-B4B7525E4AE4}"/>
    <cellStyle name="Comma 6 2 4 2 5 3" xfId="31353" xr:uid="{24E7D717-54F0-405B-B487-65348A8855F8}"/>
    <cellStyle name="Comma 6 2 4 2 6" xfId="12921" xr:uid="{F885D8E2-4C37-4EF1-999A-F33AD20B7E77}"/>
    <cellStyle name="Comma 6 2 4 2 6 2" xfId="37497" xr:uid="{7648E8FD-C03E-4EFA-BDB1-FB5A7BF79AD7}"/>
    <cellStyle name="Comma 6 2 4 2 7" xfId="25209" xr:uid="{8CDAA001-79BA-4517-AAF2-DE94B1E6F230}"/>
    <cellStyle name="Comma 6 2 4 3" xfId="1017" xr:uid="{807552AC-23E8-4C1B-83CD-89A8DF348EED}"/>
    <cellStyle name="Comma 6 2 4 3 2" xfId="2553" xr:uid="{1A118064-54E3-4A1F-8091-D3ADDA1AD7D2}"/>
    <cellStyle name="Comma 6 2 4 3 2 2" xfId="5625" xr:uid="{1F91524E-F52B-4689-AA23-406129F8BE2E}"/>
    <cellStyle name="Comma 6 2 4 3 2 2 2" xfId="11769" xr:uid="{7A87FADC-41FB-4AFE-9106-33F92753335C}"/>
    <cellStyle name="Comma 6 2 4 3 2 2 2 2" xfId="24057" xr:uid="{003F9301-41EE-44FC-9154-C976986D99D3}"/>
    <cellStyle name="Comma 6 2 4 3 2 2 2 2 2" xfId="48633" xr:uid="{A2D81B2C-F4DD-47CF-8776-23A4C98B2EE2}"/>
    <cellStyle name="Comma 6 2 4 3 2 2 2 3" xfId="36345" xr:uid="{6F3375DD-4C3B-4B0B-928C-ADA2B4C767C4}"/>
    <cellStyle name="Comma 6 2 4 3 2 2 3" xfId="17913" xr:uid="{16CA1C15-4DBA-48C6-9540-0CB871603CEF}"/>
    <cellStyle name="Comma 6 2 4 3 2 2 3 2" xfId="42489" xr:uid="{83B922BF-6AAA-4C63-A2E5-16AA8B061432}"/>
    <cellStyle name="Comma 6 2 4 3 2 2 4" xfId="30201" xr:uid="{4623446F-E42B-41C1-8D00-D21E68ACB761}"/>
    <cellStyle name="Comma 6 2 4 3 2 3" xfId="8697" xr:uid="{64C391F9-59DF-4784-AA0B-EFCCBB1E2EF0}"/>
    <cellStyle name="Comma 6 2 4 3 2 3 2" xfId="20985" xr:uid="{A145958B-9E03-4112-A3EB-C4868EC8B9BD}"/>
    <cellStyle name="Comma 6 2 4 3 2 3 2 2" xfId="45561" xr:uid="{5CF68D56-C288-41E1-8F78-C93038019CE9}"/>
    <cellStyle name="Comma 6 2 4 3 2 3 3" xfId="33273" xr:uid="{6E6A4EE8-A974-4163-99F9-6F12B4241CFF}"/>
    <cellStyle name="Comma 6 2 4 3 2 4" xfId="14841" xr:uid="{C555B2FE-E107-4CE9-BA45-0836A440266C}"/>
    <cellStyle name="Comma 6 2 4 3 2 4 2" xfId="39417" xr:uid="{36AD4365-936A-4E62-9147-8FC315FE001C}"/>
    <cellStyle name="Comma 6 2 4 3 2 5" xfId="27129" xr:uid="{1DD3FF22-6189-4426-8BA6-A9C879566771}"/>
    <cellStyle name="Comma 6 2 4 3 3" xfId="4089" xr:uid="{EDAA0A8B-78B1-4B73-9209-CB823ABA2598}"/>
    <cellStyle name="Comma 6 2 4 3 3 2" xfId="10233" xr:uid="{3F6887BF-99BA-4A27-8BA0-5E055B715F05}"/>
    <cellStyle name="Comma 6 2 4 3 3 2 2" xfId="22521" xr:uid="{5F3A0D07-088F-4163-8134-DF69A35985FE}"/>
    <cellStyle name="Comma 6 2 4 3 3 2 2 2" xfId="47097" xr:uid="{15B4E47B-5451-43D6-9B95-940E77AED506}"/>
    <cellStyle name="Comma 6 2 4 3 3 2 3" xfId="34809" xr:uid="{E24792E1-F6B3-4D2B-B537-EAD188F037AE}"/>
    <cellStyle name="Comma 6 2 4 3 3 3" xfId="16377" xr:uid="{38312FF4-7534-4F6E-A66B-89F3B0BBE8F9}"/>
    <cellStyle name="Comma 6 2 4 3 3 3 2" xfId="40953" xr:uid="{57D7AEC5-474E-430E-8E3D-4B7EAFB68B75}"/>
    <cellStyle name="Comma 6 2 4 3 3 4" xfId="28665" xr:uid="{98DC8F90-C903-4264-AE81-56F1BCAD0303}"/>
    <cellStyle name="Comma 6 2 4 3 4" xfId="7161" xr:uid="{4B94CB62-2248-42B0-963E-AC04906F394B}"/>
    <cellStyle name="Comma 6 2 4 3 4 2" xfId="19449" xr:uid="{31488FDC-AFE9-4FEF-A3B3-25D049BE2043}"/>
    <cellStyle name="Comma 6 2 4 3 4 2 2" xfId="44025" xr:uid="{FA6D6BE0-070B-481A-B816-860A0120678A}"/>
    <cellStyle name="Comma 6 2 4 3 4 3" xfId="31737" xr:uid="{A19F83CB-D214-420A-9EB1-C609FF8C85BD}"/>
    <cellStyle name="Comma 6 2 4 3 5" xfId="13305" xr:uid="{5902D004-3E63-4CCA-BA67-E41AC0656732}"/>
    <cellStyle name="Comma 6 2 4 3 5 2" xfId="37881" xr:uid="{127C537F-FDA6-4047-9A7C-DCAFF167292B}"/>
    <cellStyle name="Comma 6 2 4 3 6" xfId="25593" xr:uid="{879133DA-155B-4C03-9167-AA54A786B130}"/>
    <cellStyle name="Comma 6 2 4 4" xfId="1785" xr:uid="{4A66E691-2A23-40FC-B095-FA3049D4F743}"/>
    <cellStyle name="Comma 6 2 4 4 2" xfId="4857" xr:uid="{B029191D-6B7E-4F0A-A5C2-F35CDB92C184}"/>
    <cellStyle name="Comma 6 2 4 4 2 2" xfId="11001" xr:uid="{CAF70BE5-D567-4713-87EA-A112FD4B1C0E}"/>
    <cellStyle name="Comma 6 2 4 4 2 2 2" xfId="23289" xr:uid="{7653BCF6-894F-4EB7-8A65-9956E86BAD6B}"/>
    <cellStyle name="Comma 6 2 4 4 2 2 2 2" xfId="47865" xr:uid="{89C33D03-9C2E-4E37-9D62-742EBFE4482C}"/>
    <cellStyle name="Comma 6 2 4 4 2 2 3" xfId="35577" xr:uid="{9E28BD5B-B24A-42FA-9429-C6E47313C777}"/>
    <cellStyle name="Comma 6 2 4 4 2 3" xfId="17145" xr:uid="{142F5865-FF06-4011-85FF-B2F4C829B8DB}"/>
    <cellStyle name="Comma 6 2 4 4 2 3 2" xfId="41721" xr:uid="{427B26A0-3067-4398-B77A-B755B39EC1A6}"/>
    <cellStyle name="Comma 6 2 4 4 2 4" xfId="29433" xr:uid="{D037D91F-0664-40C8-AD11-A3C8D9CFAB69}"/>
    <cellStyle name="Comma 6 2 4 4 3" xfId="7929" xr:uid="{20144DFA-57EA-41A3-BB50-17AE2E5652B4}"/>
    <cellStyle name="Comma 6 2 4 4 3 2" xfId="20217" xr:uid="{50C4F8C7-7D41-4269-AA43-12CC2E82CDB0}"/>
    <cellStyle name="Comma 6 2 4 4 3 2 2" xfId="44793" xr:uid="{33A9B3D4-7615-4662-891F-30E250784830}"/>
    <cellStyle name="Comma 6 2 4 4 3 3" xfId="32505" xr:uid="{610C5CC9-F685-4A59-A811-02D6E9677D15}"/>
    <cellStyle name="Comma 6 2 4 4 4" xfId="14073" xr:uid="{4A8BEF72-FD68-4507-B2BF-479EAA40200D}"/>
    <cellStyle name="Comma 6 2 4 4 4 2" xfId="38649" xr:uid="{B929EDC2-8DE6-4070-B4A1-32E467C3AE96}"/>
    <cellStyle name="Comma 6 2 4 4 5" xfId="26361" xr:uid="{48F2C2C5-6730-4849-8301-20E6805DE781}"/>
    <cellStyle name="Comma 6 2 4 5" xfId="3321" xr:uid="{7CBF2C66-9473-4DE4-AF42-16CEEC6AE9FC}"/>
    <cellStyle name="Comma 6 2 4 5 2" xfId="9465" xr:uid="{49ADDE9D-FB15-4467-AD77-A029E46F9DE5}"/>
    <cellStyle name="Comma 6 2 4 5 2 2" xfId="21753" xr:uid="{4A45DCF5-2577-48A2-835C-FCB603CD43F1}"/>
    <cellStyle name="Comma 6 2 4 5 2 2 2" xfId="46329" xr:uid="{C884926F-8994-41FD-9C52-1D15E5C17E15}"/>
    <cellStyle name="Comma 6 2 4 5 2 3" xfId="34041" xr:uid="{8617018F-F317-4A55-A982-84D6878A5DB5}"/>
    <cellStyle name="Comma 6 2 4 5 3" xfId="15609" xr:uid="{A1F4B18D-EA28-422F-92CC-CA970855058D}"/>
    <cellStyle name="Comma 6 2 4 5 3 2" xfId="40185" xr:uid="{2936D242-8A3F-40DA-9B83-DE595FA39332}"/>
    <cellStyle name="Comma 6 2 4 5 4" xfId="27897" xr:uid="{088F9C0C-5758-4414-89D6-BCFFE47A6CA8}"/>
    <cellStyle name="Comma 6 2 4 6" xfId="6393" xr:uid="{73EF0544-31DA-4233-9309-5D97C5ABF82C}"/>
    <cellStyle name="Comma 6 2 4 6 2" xfId="18681" xr:uid="{FF5558CD-89D2-4D95-A12B-CCFDBB6FCADD}"/>
    <cellStyle name="Comma 6 2 4 6 2 2" xfId="43257" xr:uid="{19BF8B9D-AAA0-4426-BDA7-70EC4AABFD3B}"/>
    <cellStyle name="Comma 6 2 4 6 3" xfId="30969" xr:uid="{A49D086C-6415-4DDF-B304-C44986F67D02}"/>
    <cellStyle name="Comma 6 2 4 7" xfId="12537" xr:uid="{8F234C8B-827F-4F8C-836C-1105B65CB29D}"/>
    <cellStyle name="Comma 6 2 4 7 2" xfId="37113" xr:uid="{013D27EA-BFAF-45C8-9720-C2F2C84A4324}"/>
    <cellStyle name="Comma 6 2 4 8" xfId="24825" xr:uid="{094E34FD-67B2-4BBE-A909-18ECF7964876}"/>
    <cellStyle name="Comma 6 2 5" xfId="441" xr:uid="{AD4B12B9-C8E5-46A3-8E43-287C4033CF52}"/>
    <cellStyle name="Comma 6 2 5 2" xfId="1209" xr:uid="{A7382067-5EB0-483A-9E95-0E695979EDB7}"/>
    <cellStyle name="Comma 6 2 5 2 2" xfId="2745" xr:uid="{A90A0CF0-C3D8-4069-BC51-070B6DAD5B6C}"/>
    <cellStyle name="Comma 6 2 5 2 2 2" xfId="5817" xr:uid="{B7F5E452-444D-47A1-8032-2C0E994D650C}"/>
    <cellStyle name="Comma 6 2 5 2 2 2 2" xfId="11961" xr:uid="{84355C16-59DD-4C3C-9AAB-B225025D177C}"/>
    <cellStyle name="Comma 6 2 5 2 2 2 2 2" xfId="24249" xr:uid="{7D1C3FD3-C3B2-40AF-9D40-FEBCECB9DF4A}"/>
    <cellStyle name="Comma 6 2 5 2 2 2 2 2 2" xfId="48825" xr:uid="{FD326B5D-987D-4812-9EB9-B9DA69AD490D}"/>
    <cellStyle name="Comma 6 2 5 2 2 2 2 3" xfId="36537" xr:uid="{260F2F95-012A-4397-AA32-AAB22C48A413}"/>
    <cellStyle name="Comma 6 2 5 2 2 2 3" xfId="18105" xr:uid="{79BCBB54-95AD-4AE4-9014-3C7A8178A97B}"/>
    <cellStyle name="Comma 6 2 5 2 2 2 3 2" xfId="42681" xr:uid="{6FE765AA-00B0-4341-B1BE-6BAF5BE666E2}"/>
    <cellStyle name="Comma 6 2 5 2 2 2 4" xfId="30393" xr:uid="{B3E56B42-6725-483C-AF55-5B289C93258A}"/>
    <cellStyle name="Comma 6 2 5 2 2 3" xfId="8889" xr:uid="{F893C057-C023-40D3-9953-57FDABC91083}"/>
    <cellStyle name="Comma 6 2 5 2 2 3 2" xfId="21177" xr:uid="{4CCCE74A-76C7-48AE-895F-8B35EE6C220B}"/>
    <cellStyle name="Comma 6 2 5 2 2 3 2 2" xfId="45753" xr:uid="{8623736C-9957-4599-AEC6-19A7DBDB6EA3}"/>
    <cellStyle name="Comma 6 2 5 2 2 3 3" xfId="33465" xr:uid="{2F21F5AA-DB0E-4AB3-BED8-64BC29EC3819}"/>
    <cellStyle name="Comma 6 2 5 2 2 4" xfId="15033" xr:uid="{BB7AB1CC-89F7-4CBB-8519-2AA6F4890501}"/>
    <cellStyle name="Comma 6 2 5 2 2 4 2" xfId="39609" xr:uid="{AA80C7AB-5469-4A4F-B464-2109722F441F}"/>
    <cellStyle name="Comma 6 2 5 2 2 5" xfId="27321" xr:uid="{48D45E4C-459A-42ED-9880-FD6F2B38852C}"/>
    <cellStyle name="Comma 6 2 5 2 3" xfId="4281" xr:uid="{F205FDEE-2F46-4DF4-8BC4-A04D1A45677F}"/>
    <cellStyle name="Comma 6 2 5 2 3 2" xfId="10425" xr:uid="{1A719B7A-DC34-4373-AD41-AB6C07A1C78C}"/>
    <cellStyle name="Comma 6 2 5 2 3 2 2" xfId="22713" xr:uid="{DE46C0BD-60FB-4762-A702-93890CAA8C48}"/>
    <cellStyle name="Comma 6 2 5 2 3 2 2 2" xfId="47289" xr:uid="{BF66AD73-5054-4A6D-9B3B-8ED51FD2CFA4}"/>
    <cellStyle name="Comma 6 2 5 2 3 2 3" xfId="35001" xr:uid="{683D59EE-2CE8-4A98-B9CD-7DAB384DB421}"/>
    <cellStyle name="Comma 6 2 5 2 3 3" xfId="16569" xr:uid="{F6CE2EF6-D0EC-4A01-9125-1D6123D053F2}"/>
    <cellStyle name="Comma 6 2 5 2 3 3 2" xfId="41145" xr:uid="{87EF671B-91E4-4F9C-B56D-C85D54450CC7}"/>
    <cellStyle name="Comma 6 2 5 2 3 4" xfId="28857" xr:uid="{86A70572-DB12-47E5-B37B-644CF53A67BD}"/>
    <cellStyle name="Comma 6 2 5 2 4" xfId="7353" xr:uid="{A9297009-3F17-4278-97A5-A7C52EEEAC67}"/>
    <cellStyle name="Comma 6 2 5 2 4 2" xfId="19641" xr:uid="{4E4560D6-1566-4043-9865-F31E966D5362}"/>
    <cellStyle name="Comma 6 2 5 2 4 2 2" xfId="44217" xr:uid="{17240DE6-008B-4B25-83A7-45C19A428458}"/>
    <cellStyle name="Comma 6 2 5 2 4 3" xfId="31929" xr:uid="{57319878-DDC8-4E46-A12A-D01137428C0B}"/>
    <cellStyle name="Comma 6 2 5 2 5" xfId="13497" xr:uid="{42F4178F-2210-4C21-9615-A1BFF908ADE9}"/>
    <cellStyle name="Comma 6 2 5 2 5 2" xfId="38073" xr:uid="{1B850310-0CB0-4866-B7C1-237887440F7C}"/>
    <cellStyle name="Comma 6 2 5 2 6" xfId="25785" xr:uid="{0F8F7E2B-3018-4091-80D8-B9D081E84E03}"/>
    <cellStyle name="Comma 6 2 5 3" xfId="1977" xr:uid="{E88D1770-3B4C-4CDD-AA4F-AA068614FEEA}"/>
    <cellStyle name="Comma 6 2 5 3 2" xfId="5049" xr:uid="{C5E1CB76-6112-49DA-8302-AE786FE7645E}"/>
    <cellStyle name="Comma 6 2 5 3 2 2" xfId="11193" xr:uid="{31584B8C-4BE6-4621-92AB-AB4634EBD8D3}"/>
    <cellStyle name="Comma 6 2 5 3 2 2 2" xfId="23481" xr:uid="{97E787B2-3DBF-423D-897B-57895C9FA15B}"/>
    <cellStyle name="Comma 6 2 5 3 2 2 2 2" xfId="48057" xr:uid="{6F288138-660D-4C40-BAB9-484EF6A4AACE}"/>
    <cellStyle name="Comma 6 2 5 3 2 2 3" xfId="35769" xr:uid="{C025E1FE-FF37-41BD-ADE2-FF487E3A8E84}"/>
    <cellStyle name="Comma 6 2 5 3 2 3" xfId="17337" xr:uid="{F69DBF1C-EEDE-4625-9445-6B35ED451B08}"/>
    <cellStyle name="Comma 6 2 5 3 2 3 2" xfId="41913" xr:uid="{3317A0E2-9258-436D-A679-C08F63021D83}"/>
    <cellStyle name="Comma 6 2 5 3 2 4" xfId="29625" xr:uid="{BFE784EB-D80B-4098-B0E0-E8F94B26A803}"/>
    <cellStyle name="Comma 6 2 5 3 3" xfId="8121" xr:uid="{7FB2535F-EC49-479D-8616-77FCF0E9CB96}"/>
    <cellStyle name="Comma 6 2 5 3 3 2" xfId="20409" xr:uid="{C173E33F-3A6E-4A15-AA9F-C65504D74806}"/>
    <cellStyle name="Comma 6 2 5 3 3 2 2" xfId="44985" xr:uid="{99DE2C9D-E98E-4E0A-B3B8-86D6567888A1}"/>
    <cellStyle name="Comma 6 2 5 3 3 3" xfId="32697" xr:uid="{E69BD07D-467D-4581-BF63-B1501EE60B11}"/>
    <cellStyle name="Comma 6 2 5 3 4" xfId="14265" xr:uid="{7FFAA9DE-4E6F-4D1C-8163-281598F930E7}"/>
    <cellStyle name="Comma 6 2 5 3 4 2" xfId="38841" xr:uid="{BDFF7AC5-88B2-4C17-8AD2-EA1A99A1F8A5}"/>
    <cellStyle name="Comma 6 2 5 3 5" xfId="26553" xr:uid="{19EEAEE7-E8A1-4B21-8E3C-B0B0042F95D4}"/>
    <cellStyle name="Comma 6 2 5 4" xfId="3513" xr:uid="{09AF1714-6A7E-4A48-92E2-79CD46540C6C}"/>
    <cellStyle name="Comma 6 2 5 4 2" xfId="9657" xr:uid="{389D99AD-5675-4849-B6F7-8FF5CE72B469}"/>
    <cellStyle name="Comma 6 2 5 4 2 2" xfId="21945" xr:uid="{E4D02D61-FAEE-4257-BA5B-E5088AB61A15}"/>
    <cellStyle name="Comma 6 2 5 4 2 2 2" xfId="46521" xr:uid="{681EA57B-9C19-4035-8B19-549906B6032F}"/>
    <cellStyle name="Comma 6 2 5 4 2 3" xfId="34233" xr:uid="{C0AD8C83-D552-4BD1-AA9E-1983FD17DA89}"/>
    <cellStyle name="Comma 6 2 5 4 3" xfId="15801" xr:uid="{835B1E76-D7C3-4C2D-97B5-F8BE623AF2E1}"/>
    <cellStyle name="Comma 6 2 5 4 3 2" xfId="40377" xr:uid="{BC5C4398-9404-491F-98C2-BB4DF263A088}"/>
    <cellStyle name="Comma 6 2 5 4 4" xfId="28089" xr:uid="{F23BD995-B797-4681-A480-5D60A6140E46}"/>
    <cellStyle name="Comma 6 2 5 5" xfId="6585" xr:uid="{EEA2C95F-AB26-40F2-942B-7ED679AF2B0B}"/>
    <cellStyle name="Comma 6 2 5 5 2" xfId="18873" xr:uid="{2C7C7888-7A99-4368-A289-F0993E3147B7}"/>
    <cellStyle name="Comma 6 2 5 5 2 2" xfId="43449" xr:uid="{CB891A69-5E32-4742-88BC-6D0EB24C945F}"/>
    <cellStyle name="Comma 6 2 5 5 3" xfId="31161" xr:uid="{763D66B2-5C47-4938-BD51-027FBA0AEA2E}"/>
    <cellStyle name="Comma 6 2 5 6" xfId="12729" xr:uid="{64DE8E92-C7F1-4F89-BCE5-B1F4D1E548DA}"/>
    <cellStyle name="Comma 6 2 5 6 2" xfId="37305" xr:uid="{29B6A802-9C1D-460B-BD79-A73A03B08848}"/>
    <cellStyle name="Comma 6 2 5 7" xfId="25017" xr:uid="{6A9CE279-0448-46AD-BF6B-233BE9D66F70}"/>
    <cellStyle name="Comma 6 2 6" xfId="825" xr:uid="{B3B60EBE-4798-42A0-91A3-3D19CE518E24}"/>
    <cellStyle name="Comma 6 2 6 2" xfId="2361" xr:uid="{78F9D63F-78F9-4F78-9E03-8C224AE79539}"/>
    <cellStyle name="Comma 6 2 6 2 2" xfId="5433" xr:uid="{C6F62909-F9ED-4494-8FBC-C212FAEC463E}"/>
    <cellStyle name="Comma 6 2 6 2 2 2" xfId="11577" xr:uid="{165F64F3-7139-4C6B-AB43-496F77CFAEA1}"/>
    <cellStyle name="Comma 6 2 6 2 2 2 2" xfId="23865" xr:uid="{0F46F005-5CDB-47CE-A544-3CBB5F313D35}"/>
    <cellStyle name="Comma 6 2 6 2 2 2 2 2" xfId="48441" xr:uid="{7F9A728A-CB86-431E-84BD-D04AC960BE41}"/>
    <cellStyle name="Comma 6 2 6 2 2 2 3" xfId="36153" xr:uid="{40CE9231-B6A2-4367-8B00-E6A41FFD952B}"/>
    <cellStyle name="Comma 6 2 6 2 2 3" xfId="17721" xr:uid="{D36C1035-20EA-47C0-8F89-CEDB65B3B1D0}"/>
    <cellStyle name="Comma 6 2 6 2 2 3 2" xfId="42297" xr:uid="{D90545B8-AF05-498B-A19A-3FF22A552654}"/>
    <cellStyle name="Comma 6 2 6 2 2 4" xfId="30009" xr:uid="{02C55E67-611D-4B86-8A85-8760AD646C3D}"/>
    <cellStyle name="Comma 6 2 6 2 3" xfId="8505" xr:uid="{216633F0-29F5-41B2-91FE-C79915DE5300}"/>
    <cellStyle name="Comma 6 2 6 2 3 2" xfId="20793" xr:uid="{1139E1AC-E70E-4B1C-93F3-E75EA970BE10}"/>
    <cellStyle name="Comma 6 2 6 2 3 2 2" xfId="45369" xr:uid="{1A96F259-9E21-40C4-9888-C8BEBC004981}"/>
    <cellStyle name="Comma 6 2 6 2 3 3" xfId="33081" xr:uid="{498E7396-F045-4161-9C9E-58452178A514}"/>
    <cellStyle name="Comma 6 2 6 2 4" xfId="14649" xr:uid="{086EB4A2-551D-435A-86A0-2943C50A5F05}"/>
    <cellStyle name="Comma 6 2 6 2 4 2" xfId="39225" xr:uid="{2ADCBA35-717F-44A2-BC53-FA467C710744}"/>
    <cellStyle name="Comma 6 2 6 2 5" xfId="26937" xr:uid="{8BA09835-1625-4DE4-9DEB-8C2CD74D705F}"/>
    <cellStyle name="Comma 6 2 6 3" xfId="3897" xr:uid="{A08CFB09-8547-447A-8633-D9BF53E54606}"/>
    <cellStyle name="Comma 6 2 6 3 2" xfId="10041" xr:uid="{F08EE455-A1B0-4EBD-BE7D-7B63F35696E4}"/>
    <cellStyle name="Comma 6 2 6 3 2 2" xfId="22329" xr:uid="{FDBA67DE-5B92-400B-AF7F-E3E0780179C6}"/>
    <cellStyle name="Comma 6 2 6 3 2 2 2" xfId="46905" xr:uid="{0C3BA1C3-6410-48C7-88DE-7D6B0B42EC1C}"/>
    <cellStyle name="Comma 6 2 6 3 2 3" xfId="34617" xr:uid="{52227822-85C2-4C29-9E54-3CDED2B3449E}"/>
    <cellStyle name="Comma 6 2 6 3 3" xfId="16185" xr:uid="{F0D16903-8B6D-4EB1-847C-8354D117635D}"/>
    <cellStyle name="Comma 6 2 6 3 3 2" xfId="40761" xr:uid="{EC791918-E76B-42DE-A4E3-A3D05928B20C}"/>
    <cellStyle name="Comma 6 2 6 3 4" xfId="28473" xr:uid="{9677DDA3-D9CB-4120-B7D0-F4C073A6BAE3}"/>
    <cellStyle name="Comma 6 2 6 4" xfId="6969" xr:uid="{13FF4C7E-BCAF-4ECB-84A6-E1264DFBED47}"/>
    <cellStyle name="Comma 6 2 6 4 2" xfId="19257" xr:uid="{B4564663-5EFD-459C-8BD3-2A476AAC9702}"/>
    <cellStyle name="Comma 6 2 6 4 2 2" xfId="43833" xr:uid="{454C44D8-0C7D-4779-AB32-5F55F7AD1C4D}"/>
    <cellStyle name="Comma 6 2 6 4 3" xfId="31545" xr:uid="{0B6AA1F7-7125-4F5D-BF40-22DCF417B606}"/>
    <cellStyle name="Comma 6 2 6 5" xfId="13113" xr:uid="{F0A0D1D0-B32C-4A03-B0F4-EAA13EC1091F}"/>
    <cellStyle name="Comma 6 2 6 5 2" xfId="37689" xr:uid="{9BA838B9-79F3-4AA4-BF80-3F08A4342AD5}"/>
    <cellStyle name="Comma 6 2 6 6" xfId="25401" xr:uid="{F4B48E51-4CA1-4866-A186-6313A3D00C18}"/>
    <cellStyle name="Comma 6 2 7" xfId="1593" xr:uid="{C7C6B911-33DB-4D84-B98E-327B603AAFC5}"/>
    <cellStyle name="Comma 6 2 7 2" xfId="4665" xr:uid="{D27B88BF-F30C-423F-901B-3D3BC2031DCE}"/>
    <cellStyle name="Comma 6 2 7 2 2" xfId="10809" xr:uid="{13C5ECD0-BBAD-4BCD-A0F2-C64D45714C8F}"/>
    <cellStyle name="Comma 6 2 7 2 2 2" xfId="23097" xr:uid="{D1D6B723-BA8D-407E-A324-8150ABAE0845}"/>
    <cellStyle name="Comma 6 2 7 2 2 2 2" xfId="47673" xr:uid="{075B4C2F-80DC-4799-9BCC-C4B0FBCDFAC2}"/>
    <cellStyle name="Comma 6 2 7 2 2 3" xfId="35385" xr:uid="{E29ED413-2AFB-41B9-9568-F55B892D9B16}"/>
    <cellStyle name="Comma 6 2 7 2 3" xfId="16953" xr:uid="{8C625CA8-5C9A-4305-8538-DCD7EEA27F14}"/>
    <cellStyle name="Comma 6 2 7 2 3 2" xfId="41529" xr:uid="{80A8A9A2-024B-4658-A67C-D8CB0C6F092E}"/>
    <cellStyle name="Comma 6 2 7 2 4" xfId="29241" xr:uid="{294792BA-FDFD-479A-A73A-821C3D9EB1D1}"/>
    <cellStyle name="Comma 6 2 7 3" xfId="7737" xr:uid="{66E68317-E0CE-4966-8DC8-5DD2E51B9A7E}"/>
    <cellStyle name="Comma 6 2 7 3 2" xfId="20025" xr:uid="{C7898A25-C957-45E2-AD69-FACD6C7E3388}"/>
    <cellStyle name="Comma 6 2 7 3 2 2" xfId="44601" xr:uid="{D3314FF7-866D-4EDA-A28B-8771A152437D}"/>
    <cellStyle name="Comma 6 2 7 3 3" xfId="32313" xr:uid="{35A5700F-3C7E-49C1-B28A-09EE4EBB2D50}"/>
    <cellStyle name="Comma 6 2 7 4" xfId="13881" xr:uid="{68517CC3-73EA-4E80-86AB-198E68AB8EDD}"/>
    <cellStyle name="Comma 6 2 7 4 2" xfId="38457" xr:uid="{016C09C4-A214-4AAB-B5EE-24C62965A612}"/>
    <cellStyle name="Comma 6 2 7 5" xfId="26169" xr:uid="{FCA41104-2E71-4A07-987E-AC60602F1EA5}"/>
    <cellStyle name="Comma 6 2 8" xfId="3129" xr:uid="{FE784221-25D8-4599-903C-315E3DF33C6D}"/>
    <cellStyle name="Comma 6 2 8 2" xfId="9273" xr:uid="{D30E183B-E672-4EA5-8FB8-180BD9886DEE}"/>
    <cellStyle name="Comma 6 2 8 2 2" xfId="21561" xr:uid="{B61B3D10-6F95-4AE8-9C8F-9F19FD4BBD54}"/>
    <cellStyle name="Comma 6 2 8 2 2 2" xfId="46137" xr:uid="{68600406-F7D7-48B2-BE94-BF2AE93CB4CC}"/>
    <cellStyle name="Comma 6 2 8 2 3" xfId="33849" xr:uid="{97684439-A21A-4EC4-87BB-678E11810010}"/>
    <cellStyle name="Comma 6 2 8 3" xfId="15417" xr:uid="{A7CF0D73-AC10-4C6A-91B7-4B60862E2155}"/>
    <cellStyle name="Comma 6 2 8 3 2" xfId="39993" xr:uid="{A9659F82-9598-4C77-A889-CF987ACE011B}"/>
    <cellStyle name="Comma 6 2 8 4" xfId="27705" xr:uid="{879409EF-FE1A-4B7C-AB59-FCEDE0BA4916}"/>
    <cellStyle name="Comma 6 2 9" xfId="6201" xr:uid="{B693D373-7144-4942-A184-88F8544C3494}"/>
    <cellStyle name="Comma 6 2 9 2" xfId="18489" xr:uid="{3A04B888-99DB-4D87-BBB2-F34E034D06DE}"/>
    <cellStyle name="Comma 6 2 9 2 2" xfId="43065" xr:uid="{13A5E536-2C9A-4C88-9535-F97126A83678}"/>
    <cellStyle name="Comma 6 2 9 3" xfId="30777" xr:uid="{B55D6DCF-1443-40A3-8FFD-FF440982D77E}"/>
    <cellStyle name="Comma 6 3" xfId="81" xr:uid="{F9AAC673-7D0A-4BB9-A612-04B75C4CFFA3}"/>
    <cellStyle name="Comma 6 3 10" xfId="24657" xr:uid="{70CCB9EA-27C3-48CB-8EF5-76C3B6E19F9B}"/>
    <cellStyle name="Comma 6 3 2" xfId="177" xr:uid="{55442109-125F-44BD-A166-A6228F4D7351}"/>
    <cellStyle name="Comma 6 3 2 2" xfId="369" xr:uid="{AB8698CE-79E4-4604-8901-E08BD89D1DBC}"/>
    <cellStyle name="Comma 6 3 2 2 2" xfId="753" xr:uid="{0A549242-273A-4C5E-B94C-ACECD78BC7D3}"/>
    <cellStyle name="Comma 6 3 2 2 2 2" xfId="1521" xr:uid="{7EF542B4-162D-4ADB-B82C-0396921ED9BB}"/>
    <cellStyle name="Comma 6 3 2 2 2 2 2" xfId="3057" xr:uid="{C5890A12-BF06-4E93-8E09-990D3F8E7033}"/>
    <cellStyle name="Comma 6 3 2 2 2 2 2 2" xfId="6129" xr:uid="{05A5A4A7-67B2-4C68-B5AA-BA2F5B2F3629}"/>
    <cellStyle name="Comma 6 3 2 2 2 2 2 2 2" xfId="12273" xr:uid="{9A4CAC2D-A1EC-4DCD-8B83-9AD852F52420}"/>
    <cellStyle name="Comma 6 3 2 2 2 2 2 2 2 2" xfId="24561" xr:uid="{7163516B-0C49-46D8-ACC7-86F893F9A386}"/>
    <cellStyle name="Comma 6 3 2 2 2 2 2 2 2 2 2" xfId="49137" xr:uid="{10B49790-C933-40C0-8BF1-7FCFB62DF4BB}"/>
    <cellStyle name="Comma 6 3 2 2 2 2 2 2 2 3" xfId="36849" xr:uid="{345CCDAB-6375-4E2A-9DC7-CB51CE990A50}"/>
    <cellStyle name="Comma 6 3 2 2 2 2 2 2 3" xfId="18417" xr:uid="{71699196-ED19-4E28-9A95-DE9BDCFD41CB}"/>
    <cellStyle name="Comma 6 3 2 2 2 2 2 2 3 2" xfId="42993" xr:uid="{529FD078-84B9-450B-8C46-71BF4BAFB9F9}"/>
    <cellStyle name="Comma 6 3 2 2 2 2 2 2 4" xfId="30705" xr:uid="{E3F649E1-AEF1-4143-8893-B50EC34AD26C}"/>
    <cellStyle name="Comma 6 3 2 2 2 2 2 3" xfId="9201" xr:uid="{C3FB78B9-6115-4319-9BFA-3915515AB4D4}"/>
    <cellStyle name="Comma 6 3 2 2 2 2 2 3 2" xfId="21489" xr:uid="{D22CB8C7-0BC6-4415-83DF-99247BD18459}"/>
    <cellStyle name="Comma 6 3 2 2 2 2 2 3 2 2" xfId="46065" xr:uid="{222AB974-E066-4B88-A637-978803506D93}"/>
    <cellStyle name="Comma 6 3 2 2 2 2 2 3 3" xfId="33777" xr:uid="{43D41B8C-BD63-4148-A54B-55BAA639F5BA}"/>
    <cellStyle name="Comma 6 3 2 2 2 2 2 4" xfId="15345" xr:uid="{2C1983DE-1B75-4315-999F-669074411C5C}"/>
    <cellStyle name="Comma 6 3 2 2 2 2 2 4 2" xfId="39921" xr:uid="{30847C75-6D81-4382-92B8-907D6B8F8794}"/>
    <cellStyle name="Comma 6 3 2 2 2 2 2 5" xfId="27633" xr:uid="{D66D72D4-C5D4-43F5-A2D3-D89B928AB079}"/>
    <cellStyle name="Comma 6 3 2 2 2 2 3" xfId="4593" xr:uid="{B308D72F-7236-448E-95CE-81E0F95FEA55}"/>
    <cellStyle name="Comma 6 3 2 2 2 2 3 2" xfId="10737" xr:uid="{1A027204-75D5-4A59-9D4A-7A530A0762A8}"/>
    <cellStyle name="Comma 6 3 2 2 2 2 3 2 2" xfId="23025" xr:uid="{A0663540-7A7E-4484-84E6-123BDADFEEF1}"/>
    <cellStyle name="Comma 6 3 2 2 2 2 3 2 2 2" xfId="47601" xr:uid="{46E78D95-3614-48D6-9FE7-C43E0A3BE0E8}"/>
    <cellStyle name="Comma 6 3 2 2 2 2 3 2 3" xfId="35313" xr:uid="{375053A7-18AB-45F1-B945-C74827F26DBD}"/>
    <cellStyle name="Comma 6 3 2 2 2 2 3 3" xfId="16881" xr:uid="{54788A5F-7140-4CA9-BA34-F75E305BEA60}"/>
    <cellStyle name="Comma 6 3 2 2 2 2 3 3 2" xfId="41457" xr:uid="{EABFD5EB-9094-41DF-BD75-CC9F04A37FBF}"/>
    <cellStyle name="Comma 6 3 2 2 2 2 3 4" xfId="29169" xr:uid="{36EFFE65-11A8-4556-A6FF-1262B36AA009}"/>
    <cellStyle name="Comma 6 3 2 2 2 2 4" xfId="7665" xr:uid="{2923FB52-8CCC-46A1-BCA9-918E355ADDEC}"/>
    <cellStyle name="Comma 6 3 2 2 2 2 4 2" xfId="19953" xr:uid="{5085B899-4A59-4112-B4D0-7A65903D74B6}"/>
    <cellStyle name="Comma 6 3 2 2 2 2 4 2 2" xfId="44529" xr:uid="{569440F2-A045-4A38-8E8A-603FE1EFC01A}"/>
    <cellStyle name="Comma 6 3 2 2 2 2 4 3" xfId="32241" xr:uid="{1C7D5F46-4FA4-41F6-BDC4-B6F693ABD616}"/>
    <cellStyle name="Comma 6 3 2 2 2 2 5" xfId="13809" xr:uid="{E3D49C31-9A47-430D-AD5A-52A0C3BA1714}"/>
    <cellStyle name="Comma 6 3 2 2 2 2 5 2" xfId="38385" xr:uid="{8FE4206D-D964-4071-8E52-F2A36DBC4766}"/>
    <cellStyle name="Comma 6 3 2 2 2 2 6" xfId="26097" xr:uid="{3687DAF6-8220-4259-9F38-73A3C70B1FF7}"/>
    <cellStyle name="Comma 6 3 2 2 2 3" xfId="2289" xr:uid="{8146A8DF-4875-482A-9687-FC32F5BA110C}"/>
    <cellStyle name="Comma 6 3 2 2 2 3 2" xfId="5361" xr:uid="{E9E09D1E-D146-4E5F-B217-8717A017D2D6}"/>
    <cellStyle name="Comma 6 3 2 2 2 3 2 2" xfId="11505" xr:uid="{BFA6EB7E-D365-473B-8414-7729762768F0}"/>
    <cellStyle name="Comma 6 3 2 2 2 3 2 2 2" xfId="23793" xr:uid="{F127DF11-072D-43F0-A945-168FF49A044E}"/>
    <cellStyle name="Comma 6 3 2 2 2 3 2 2 2 2" xfId="48369" xr:uid="{1A9FDC78-2D33-4052-A2CD-1827FA4FB1CF}"/>
    <cellStyle name="Comma 6 3 2 2 2 3 2 2 3" xfId="36081" xr:uid="{D65688E6-F2BE-48C9-8780-584548B062AC}"/>
    <cellStyle name="Comma 6 3 2 2 2 3 2 3" xfId="17649" xr:uid="{8B2843A6-9DA1-4BC8-905E-DC72CE99FC12}"/>
    <cellStyle name="Comma 6 3 2 2 2 3 2 3 2" xfId="42225" xr:uid="{9B140F22-20E8-4710-97D1-76C7EB4D0091}"/>
    <cellStyle name="Comma 6 3 2 2 2 3 2 4" xfId="29937" xr:uid="{27F709DE-0D06-45EE-974D-7D27EED4589A}"/>
    <cellStyle name="Comma 6 3 2 2 2 3 3" xfId="8433" xr:uid="{3818895E-B4F9-4C63-A964-FBE39F0219FD}"/>
    <cellStyle name="Comma 6 3 2 2 2 3 3 2" xfId="20721" xr:uid="{A2AB8296-2DD2-46A9-93E4-F66230BC286C}"/>
    <cellStyle name="Comma 6 3 2 2 2 3 3 2 2" xfId="45297" xr:uid="{28FEE633-F8D3-4F15-B6EF-C95167ED74B9}"/>
    <cellStyle name="Comma 6 3 2 2 2 3 3 3" xfId="33009" xr:uid="{FF85F738-17FC-4990-8021-F250E7D76E49}"/>
    <cellStyle name="Comma 6 3 2 2 2 3 4" xfId="14577" xr:uid="{8B0F84C8-5D51-4E8C-99CB-58813CCFADDA}"/>
    <cellStyle name="Comma 6 3 2 2 2 3 4 2" xfId="39153" xr:uid="{630994E0-F0E8-4759-B30D-98139CD7E231}"/>
    <cellStyle name="Comma 6 3 2 2 2 3 5" xfId="26865" xr:uid="{BF254C1F-6839-4D4D-9DE0-58F0D2B15885}"/>
    <cellStyle name="Comma 6 3 2 2 2 4" xfId="3825" xr:uid="{56CDB208-0512-437D-B957-CA1B5276D552}"/>
    <cellStyle name="Comma 6 3 2 2 2 4 2" xfId="9969" xr:uid="{B01A8322-4235-47BD-B669-697879194371}"/>
    <cellStyle name="Comma 6 3 2 2 2 4 2 2" xfId="22257" xr:uid="{2D0081CA-477A-4B7F-8D35-4E04C0CB2A03}"/>
    <cellStyle name="Comma 6 3 2 2 2 4 2 2 2" xfId="46833" xr:uid="{71DB08B2-369F-4FF9-8259-D4539FA1A0DA}"/>
    <cellStyle name="Comma 6 3 2 2 2 4 2 3" xfId="34545" xr:uid="{06450C56-5391-4532-A922-B879541D6A49}"/>
    <cellStyle name="Comma 6 3 2 2 2 4 3" xfId="16113" xr:uid="{2B7C0298-6DC1-4EAD-A4E2-B229CBB918FD}"/>
    <cellStyle name="Comma 6 3 2 2 2 4 3 2" xfId="40689" xr:uid="{EB945878-6F41-4CEA-91F5-A8383E34A4F2}"/>
    <cellStyle name="Comma 6 3 2 2 2 4 4" xfId="28401" xr:uid="{7A1ECAC1-9643-4BA6-A2EF-E5ED9392E5FD}"/>
    <cellStyle name="Comma 6 3 2 2 2 5" xfId="6897" xr:uid="{9C32AC6F-62FB-4062-8D9E-5474F8D86AA3}"/>
    <cellStyle name="Comma 6 3 2 2 2 5 2" xfId="19185" xr:uid="{6FC9D868-78D6-422B-9A53-7981F533234E}"/>
    <cellStyle name="Comma 6 3 2 2 2 5 2 2" xfId="43761" xr:uid="{F873F2E4-426F-4AEC-BBD4-4B46E33B7469}"/>
    <cellStyle name="Comma 6 3 2 2 2 5 3" xfId="31473" xr:uid="{24DCE642-C35B-487B-ADD8-242BA7EA827B}"/>
    <cellStyle name="Comma 6 3 2 2 2 6" xfId="13041" xr:uid="{E8C8AEB6-3E54-474F-8C94-0F82346F3735}"/>
    <cellStyle name="Comma 6 3 2 2 2 6 2" xfId="37617" xr:uid="{CCE653FC-04D5-4967-8ACE-B8CFDB5FCFF0}"/>
    <cellStyle name="Comma 6 3 2 2 2 7" xfId="25329" xr:uid="{C733E4E8-73F0-4FD2-BCE9-C32CEC618845}"/>
    <cellStyle name="Comma 6 3 2 2 3" xfId="1137" xr:uid="{6D55E520-5EF5-44EF-8FCE-C22DF7780B45}"/>
    <cellStyle name="Comma 6 3 2 2 3 2" xfId="2673" xr:uid="{B4124F91-DA74-4BDF-8705-E0DB0DD24EE1}"/>
    <cellStyle name="Comma 6 3 2 2 3 2 2" xfId="5745" xr:uid="{AA657158-F448-47C1-BE90-D87402A73611}"/>
    <cellStyle name="Comma 6 3 2 2 3 2 2 2" xfId="11889" xr:uid="{0836295A-E296-4EFB-84A5-955ADAA91D69}"/>
    <cellStyle name="Comma 6 3 2 2 3 2 2 2 2" xfId="24177" xr:uid="{5FA95ED5-594E-4092-B3E6-FCA407375A2D}"/>
    <cellStyle name="Comma 6 3 2 2 3 2 2 2 2 2" xfId="48753" xr:uid="{FC80E090-EFED-4564-82AF-6C15D381283F}"/>
    <cellStyle name="Comma 6 3 2 2 3 2 2 2 3" xfId="36465" xr:uid="{31989B5B-8B67-48C2-8225-9F78FB58296B}"/>
    <cellStyle name="Comma 6 3 2 2 3 2 2 3" xfId="18033" xr:uid="{22EDF6F5-4506-4A57-B0B7-DA6162E55A4A}"/>
    <cellStyle name="Comma 6 3 2 2 3 2 2 3 2" xfId="42609" xr:uid="{6736BFEE-6259-4B3F-B0FA-1A6ADF0A906D}"/>
    <cellStyle name="Comma 6 3 2 2 3 2 2 4" xfId="30321" xr:uid="{FF2582BF-171D-42FB-B640-16079F30DC20}"/>
    <cellStyle name="Comma 6 3 2 2 3 2 3" xfId="8817" xr:uid="{4742F839-A7C8-4A65-A1EA-3D5EB2BC75DC}"/>
    <cellStyle name="Comma 6 3 2 2 3 2 3 2" xfId="21105" xr:uid="{FBC7A0F7-26BD-4908-8738-5491935C585C}"/>
    <cellStyle name="Comma 6 3 2 2 3 2 3 2 2" xfId="45681" xr:uid="{95260E97-48C4-4F49-A4F6-B94D9E4A85CE}"/>
    <cellStyle name="Comma 6 3 2 2 3 2 3 3" xfId="33393" xr:uid="{1FDFC6BE-2A4D-4AD8-9FA2-2D117948A5B6}"/>
    <cellStyle name="Comma 6 3 2 2 3 2 4" xfId="14961" xr:uid="{F81DD154-A928-442D-A45E-9259BD428279}"/>
    <cellStyle name="Comma 6 3 2 2 3 2 4 2" xfId="39537" xr:uid="{33B108F7-2880-4B72-8A51-2A1A8B7028F6}"/>
    <cellStyle name="Comma 6 3 2 2 3 2 5" xfId="27249" xr:uid="{84CD2AB8-9873-4097-92F6-708ACA1D2AC2}"/>
    <cellStyle name="Comma 6 3 2 2 3 3" xfId="4209" xr:uid="{B80D2DB0-A0D0-4B7C-876D-B36D77C7F050}"/>
    <cellStyle name="Comma 6 3 2 2 3 3 2" xfId="10353" xr:uid="{A0022735-D746-4619-88F0-7716A2F9E6C1}"/>
    <cellStyle name="Comma 6 3 2 2 3 3 2 2" xfId="22641" xr:uid="{E0FDA491-844A-4F79-910D-820B6617CF4D}"/>
    <cellStyle name="Comma 6 3 2 2 3 3 2 2 2" xfId="47217" xr:uid="{DB6D4D7E-360F-4843-AA4B-B0804674E34A}"/>
    <cellStyle name="Comma 6 3 2 2 3 3 2 3" xfId="34929" xr:uid="{32978A66-F47D-4AB4-B4BE-5C93015E8904}"/>
    <cellStyle name="Comma 6 3 2 2 3 3 3" xfId="16497" xr:uid="{EC053B15-DE9D-40F2-BCAF-6BA4720AB66D}"/>
    <cellStyle name="Comma 6 3 2 2 3 3 3 2" xfId="41073" xr:uid="{CCC1827C-026B-4990-AAEB-A49E0C4548D5}"/>
    <cellStyle name="Comma 6 3 2 2 3 3 4" xfId="28785" xr:uid="{B82A8B9B-B73C-4DC5-98D6-A4A855194576}"/>
    <cellStyle name="Comma 6 3 2 2 3 4" xfId="7281" xr:uid="{EDC2E3D9-F8F4-4DC1-9A92-8E1167C27014}"/>
    <cellStyle name="Comma 6 3 2 2 3 4 2" xfId="19569" xr:uid="{5479B4B1-2435-486D-8F89-6AE409E10FDB}"/>
    <cellStyle name="Comma 6 3 2 2 3 4 2 2" xfId="44145" xr:uid="{7D19273E-D99E-4E24-B1A9-BCBE808C06A1}"/>
    <cellStyle name="Comma 6 3 2 2 3 4 3" xfId="31857" xr:uid="{F3900F33-3241-4241-ACA0-384DAEB95099}"/>
    <cellStyle name="Comma 6 3 2 2 3 5" xfId="13425" xr:uid="{DF3E703D-E65E-45BB-9371-E5C1D08A0636}"/>
    <cellStyle name="Comma 6 3 2 2 3 5 2" xfId="38001" xr:uid="{511D92DA-16C2-40CE-B0F6-51AAF3DC4B92}"/>
    <cellStyle name="Comma 6 3 2 2 3 6" xfId="25713" xr:uid="{418F5C1F-DE09-43EB-91ED-529EEF77BAC4}"/>
    <cellStyle name="Comma 6 3 2 2 4" xfId="1905" xr:uid="{4C3B1654-6EA8-448D-BBA7-41101FCD1061}"/>
    <cellStyle name="Comma 6 3 2 2 4 2" xfId="4977" xr:uid="{97115524-B6C7-4228-82FE-25B92E246F22}"/>
    <cellStyle name="Comma 6 3 2 2 4 2 2" xfId="11121" xr:uid="{F1D5B827-8D8B-475F-A895-84A7B26A7C1F}"/>
    <cellStyle name="Comma 6 3 2 2 4 2 2 2" xfId="23409" xr:uid="{93E25BF5-2C6A-4829-9654-C4B2A776F1B3}"/>
    <cellStyle name="Comma 6 3 2 2 4 2 2 2 2" xfId="47985" xr:uid="{057BEED5-76AB-479C-8AE9-643F05161EC2}"/>
    <cellStyle name="Comma 6 3 2 2 4 2 2 3" xfId="35697" xr:uid="{5DAEB0C0-FEAB-40F8-9F3D-B88A5B13FF75}"/>
    <cellStyle name="Comma 6 3 2 2 4 2 3" xfId="17265" xr:uid="{A8A615E5-E187-4385-BC22-2D3C9C0B64F5}"/>
    <cellStyle name="Comma 6 3 2 2 4 2 3 2" xfId="41841" xr:uid="{0AF03500-D6D3-4B79-B6CF-BB244DD6D845}"/>
    <cellStyle name="Comma 6 3 2 2 4 2 4" xfId="29553" xr:uid="{CCC29395-F0F5-413C-B621-4C090258BC15}"/>
    <cellStyle name="Comma 6 3 2 2 4 3" xfId="8049" xr:uid="{FB35383E-AA6A-4D03-BBD5-EC07D8FEACC7}"/>
    <cellStyle name="Comma 6 3 2 2 4 3 2" xfId="20337" xr:uid="{33344A60-53BC-4D5C-986D-8C330DA265E3}"/>
    <cellStyle name="Comma 6 3 2 2 4 3 2 2" xfId="44913" xr:uid="{C0A491BD-4BEF-4E13-9D80-D50EEAADE378}"/>
    <cellStyle name="Comma 6 3 2 2 4 3 3" xfId="32625" xr:uid="{8508954C-B596-4DBB-9BD0-DC33938E9BD4}"/>
    <cellStyle name="Comma 6 3 2 2 4 4" xfId="14193" xr:uid="{865584CF-D6AE-44E2-B9F4-97DA4EE3EA9C}"/>
    <cellStyle name="Comma 6 3 2 2 4 4 2" xfId="38769" xr:uid="{C959A6C5-EBC4-462B-9F19-2FE92CF7B443}"/>
    <cellStyle name="Comma 6 3 2 2 4 5" xfId="26481" xr:uid="{9CD610AC-5419-4416-916F-49B60C8A14A9}"/>
    <cellStyle name="Comma 6 3 2 2 5" xfId="3441" xr:uid="{B7DBFDF6-85C4-4114-A4A1-22C9E14E446E}"/>
    <cellStyle name="Comma 6 3 2 2 5 2" xfId="9585" xr:uid="{63621F3F-5CF4-4C54-86B3-46A2EC0E307E}"/>
    <cellStyle name="Comma 6 3 2 2 5 2 2" xfId="21873" xr:uid="{8DE64778-D6E5-4982-9AFF-1F9AF7CA35BB}"/>
    <cellStyle name="Comma 6 3 2 2 5 2 2 2" xfId="46449" xr:uid="{24517151-5FB6-47A4-9981-A8B82E41FF0D}"/>
    <cellStyle name="Comma 6 3 2 2 5 2 3" xfId="34161" xr:uid="{7D8CE816-C7FA-4C26-BE2B-D31BC90F0EF9}"/>
    <cellStyle name="Comma 6 3 2 2 5 3" xfId="15729" xr:uid="{582233FC-F017-4EC3-92A3-ED96627BDEA7}"/>
    <cellStyle name="Comma 6 3 2 2 5 3 2" xfId="40305" xr:uid="{6332F925-F1D0-4F53-B024-9B6BBC791159}"/>
    <cellStyle name="Comma 6 3 2 2 5 4" xfId="28017" xr:uid="{0F5833D9-5416-4EC9-988E-EC9477BDB998}"/>
    <cellStyle name="Comma 6 3 2 2 6" xfId="6513" xr:uid="{25D56185-78A3-4026-A5BF-928471A69A53}"/>
    <cellStyle name="Comma 6 3 2 2 6 2" xfId="18801" xr:uid="{72DC19C1-F186-4E79-B2C0-BCA7F8762157}"/>
    <cellStyle name="Comma 6 3 2 2 6 2 2" xfId="43377" xr:uid="{5C07EC20-32F9-4C30-B6E8-F6F9286ECB19}"/>
    <cellStyle name="Comma 6 3 2 2 6 3" xfId="31089" xr:uid="{706FAAEA-7827-4282-81C2-070B6FDF3579}"/>
    <cellStyle name="Comma 6 3 2 2 7" xfId="12657" xr:uid="{D884BD45-5C78-46A1-8F05-5BA1DB6EDAF7}"/>
    <cellStyle name="Comma 6 3 2 2 7 2" xfId="37233" xr:uid="{31B83382-E89A-4198-9327-6CCDA0A6C34D}"/>
    <cellStyle name="Comma 6 3 2 2 8" xfId="24945" xr:uid="{79D78722-61C0-43B7-8CA5-2364CDD03617}"/>
    <cellStyle name="Comma 6 3 2 3" xfId="561" xr:uid="{24C9CAE1-7C92-4EA8-9347-1CCDE74DCE42}"/>
    <cellStyle name="Comma 6 3 2 3 2" xfId="1329" xr:uid="{14366815-C89D-4884-9BB4-5D5E530CF285}"/>
    <cellStyle name="Comma 6 3 2 3 2 2" xfId="2865" xr:uid="{D9A8CA42-24E7-46F8-9B38-37C3576F2BB0}"/>
    <cellStyle name="Comma 6 3 2 3 2 2 2" xfId="5937" xr:uid="{12696372-28D3-444C-BBC5-BD97BA2F963A}"/>
    <cellStyle name="Comma 6 3 2 3 2 2 2 2" xfId="12081" xr:uid="{1276E919-4D06-449E-994E-5A3F0C3B76D9}"/>
    <cellStyle name="Comma 6 3 2 3 2 2 2 2 2" xfId="24369" xr:uid="{B217A6F4-9956-4C76-A100-4FDFCF2730B9}"/>
    <cellStyle name="Comma 6 3 2 3 2 2 2 2 2 2" xfId="48945" xr:uid="{19E4D882-6BA0-4E4B-B63E-1D72D09CB54C}"/>
    <cellStyle name="Comma 6 3 2 3 2 2 2 2 3" xfId="36657" xr:uid="{94B29702-4907-4EF4-AB33-D8B24BE9EC6D}"/>
    <cellStyle name="Comma 6 3 2 3 2 2 2 3" xfId="18225" xr:uid="{17882539-5AFE-4769-A0BC-570503E15E63}"/>
    <cellStyle name="Comma 6 3 2 3 2 2 2 3 2" xfId="42801" xr:uid="{53F35B59-05C8-4396-8192-5FC456FB27BF}"/>
    <cellStyle name="Comma 6 3 2 3 2 2 2 4" xfId="30513" xr:uid="{563CA0D8-8FB2-435F-A1BE-8950D770ED8D}"/>
    <cellStyle name="Comma 6 3 2 3 2 2 3" xfId="9009" xr:uid="{CB23FC5E-DD19-4B30-ADED-93AB7142AA80}"/>
    <cellStyle name="Comma 6 3 2 3 2 2 3 2" xfId="21297" xr:uid="{25D9DB67-D9AC-400D-AD2F-52A96955D205}"/>
    <cellStyle name="Comma 6 3 2 3 2 2 3 2 2" xfId="45873" xr:uid="{BCAF47FB-8B09-4E7A-9C26-1AD812662F35}"/>
    <cellStyle name="Comma 6 3 2 3 2 2 3 3" xfId="33585" xr:uid="{8B7456C4-9096-4E6A-BBAE-8D8797897039}"/>
    <cellStyle name="Comma 6 3 2 3 2 2 4" xfId="15153" xr:uid="{9C361CE6-4D11-437C-B926-F73E7ABBB4FE}"/>
    <cellStyle name="Comma 6 3 2 3 2 2 4 2" xfId="39729" xr:uid="{79BDD1F9-E228-4687-A390-FC5A16B23065}"/>
    <cellStyle name="Comma 6 3 2 3 2 2 5" xfId="27441" xr:uid="{5D4392CF-5DF8-48FE-A950-A748C0399E48}"/>
    <cellStyle name="Comma 6 3 2 3 2 3" xfId="4401" xr:uid="{74B61359-710A-443E-9A2D-79FC367999D8}"/>
    <cellStyle name="Comma 6 3 2 3 2 3 2" xfId="10545" xr:uid="{4DA7FE47-4A16-4531-8EE8-5A7F11D1C2D3}"/>
    <cellStyle name="Comma 6 3 2 3 2 3 2 2" xfId="22833" xr:uid="{1C5CE141-697B-4406-A951-1DADE7417008}"/>
    <cellStyle name="Comma 6 3 2 3 2 3 2 2 2" xfId="47409" xr:uid="{A8EF7E5D-76CE-4545-98BB-232022FEF3A1}"/>
    <cellStyle name="Comma 6 3 2 3 2 3 2 3" xfId="35121" xr:uid="{6AEFC155-714F-4ED4-A594-D609FECD70FE}"/>
    <cellStyle name="Comma 6 3 2 3 2 3 3" xfId="16689" xr:uid="{8C664514-CE88-4E62-8D0B-5B9112EBEA8A}"/>
    <cellStyle name="Comma 6 3 2 3 2 3 3 2" xfId="41265" xr:uid="{18EF646B-D012-4EAA-9D3A-902ADD6F9BC1}"/>
    <cellStyle name="Comma 6 3 2 3 2 3 4" xfId="28977" xr:uid="{C35C916D-7489-4FC7-B660-6B52923928FB}"/>
    <cellStyle name="Comma 6 3 2 3 2 4" xfId="7473" xr:uid="{D8D9F045-1EDD-4589-8678-272768D0A1F7}"/>
    <cellStyle name="Comma 6 3 2 3 2 4 2" xfId="19761" xr:uid="{6349A9B1-3464-41DE-A6DF-921C2EB12616}"/>
    <cellStyle name="Comma 6 3 2 3 2 4 2 2" xfId="44337" xr:uid="{8F7DD6F7-925A-4346-975C-7FFD6D5E11F1}"/>
    <cellStyle name="Comma 6 3 2 3 2 4 3" xfId="32049" xr:uid="{07852B86-9E82-4B51-B8AC-79D4AD971D7E}"/>
    <cellStyle name="Comma 6 3 2 3 2 5" xfId="13617" xr:uid="{44E551E6-88BE-4C36-A309-BF0D92E719B7}"/>
    <cellStyle name="Comma 6 3 2 3 2 5 2" xfId="38193" xr:uid="{7417D60B-5EE9-4D75-BBBA-C30AB5FBA707}"/>
    <cellStyle name="Comma 6 3 2 3 2 6" xfId="25905" xr:uid="{46689220-E549-49B7-95C2-19C52E3C995E}"/>
    <cellStyle name="Comma 6 3 2 3 3" xfId="2097" xr:uid="{453F7EDA-9AC8-4AF3-912F-8B89D55DCB53}"/>
    <cellStyle name="Comma 6 3 2 3 3 2" xfId="5169" xr:uid="{040717AA-AC92-465D-A217-7D2A3732E63D}"/>
    <cellStyle name="Comma 6 3 2 3 3 2 2" xfId="11313" xr:uid="{1DC55B25-A949-46F1-8079-28D143D2DF5B}"/>
    <cellStyle name="Comma 6 3 2 3 3 2 2 2" xfId="23601" xr:uid="{A546A5F7-CF8D-445B-8727-6C85D24A1BC4}"/>
    <cellStyle name="Comma 6 3 2 3 3 2 2 2 2" xfId="48177" xr:uid="{23C3F488-0FF5-46ED-BFD7-4870CE253CE4}"/>
    <cellStyle name="Comma 6 3 2 3 3 2 2 3" xfId="35889" xr:uid="{77D06094-3576-4E99-9546-1820CF727986}"/>
    <cellStyle name="Comma 6 3 2 3 3 2 3" xfId="17457" xr:uid="{232A9DE4-0423-44A1-ADEA-DE14023EBF4E}"/>
    <cellStyle name="Comma 6 3 2 3 3 2 3 2" xfId="42033" xr:uid="{B9B4DE99-0CC8-4F33-BF1C-5648F2D072A3}"/>
    <cellStyle name="Comma 6 3 2 3 3 2 4" xfId="29745" xr:uid="{51DE52F1-D962-44CE-B39B-C98D7EE9494A}"/>
    <cellStyle name="Comma 6 3 2 3 3 3" xfId="8241" xr:uid="{14E83B3A-8A24-4C29-B945-0367D091A1B8}"/>
    <cellStyle name="Comma 6 3 2 3 3 3 2" xfId="20529" xr:uid="{90034C72-257E-4EA7-9F75-6377030E44B8}"/>
    <cellStyle name="Comma 6 3 2 3 3 3 2 2" xfId="45105" xr:uid="{DE2944D0-1BC5-4CBD-A2EF-59B6B575C2C0}"/>
    <cellStyle name="Comma 6 3 2 3 3 3 3" xfId="32817" xr:uid="{91A54F02-5ECB-4079-846C-343ACB5C8498}"/>
    <cellStyle name="Comma 6 3 2 3 3 4" xfId="14385" xr:uid="{5572A26D-F3C6-400D-8696-B696C1424A01}"/>
    <cellStyle name="Comma 6 3 2 3 3 4 2" xfId="38961" xr:uid="{CA3A8B08-E01F-4A75-8EEC-81F1F750CFB2}"/>
    <cellStyle name="Comma 6 3 2 3 3 5" xfId="26673" xr:uid="{41EAD95D-6760-4791-9AC1-B34E2FADCE8F}"/>
    <cellStyle name="Comma 6 3 2 3 4" xfId="3633" xr:uid="{16A3FD91-8EA4-41B0-A8C1-3CCF6E60477C}"/>
    <cellStyle name="Comma 6 3 2 3 4 2" xfId="9777" xr:uid="{11612023-E63F-44EC-A12C-D6939B3A3673}"/>
    <cellStyle name="Comma 6 3 2 3 4 2 2" xfId="22065" xr:uid="{D36BD381-ADD4-4E2F-A42F-DDAD6C704D60}"/>
    <cellStyle name="Comma 6 3 2 3 4 2 2 2" xfId="46641" xr:uid="{CEFD4123-16A1-415B-A3D8-D5A909324620}"/>
    <cellStyle name="Comma 6 3 2 3 4 2 3" xfId="34353" xr:uid="{D8BBF25D-410E-43BD-AC90-5A28DA19C2A3}"/>
    <cellStyle name="Comma 6 3 2 3 4 3" xfId="15921" xr:uid="{B0AAB3BE-0794-4CA2-A507-F25093657772}"/>
    <cellStyle name="Comma 6 3 2 3 4 3 2" xfId="40497" xr:uid="{6A00984F-F0BF-4F07-B460-0B567C77A4BA}"/>
    <cellStyle name="Comma 6 3 2 3 4 4" xfId="28209" xr:uid="{3B322245-6EA9-4753-A935-17CD91ABE63C}"/>
    <cellStyle name="Comma 6 3 2 3 5" xfId="6705" xr:uid="{51862E91-39B5-46A1-B7C1-D7CCF47F0076}"/>
    <cellStyle name="Comma 6 3 2 3 5 2" xfId="18993" xr:uid="{1DF54701-F97B-4C54-9A5B-DFF1ED4CFE5B}"/>
    <cellStyle name="Comma 6 3 2 3 5 2 2" xfId="43569" xr:uid="{0C1E6653-7A03-4EBC-B5E0-0B56D990537E}"/>
    <cellStyle name="Comma 6 3 2 3 5 3" xfId="31281" xr:uid="{35399452-030D-418A-9F2E-6E2B94BF286A}"/>
    <cellStyle name="Comma 6 3 2 3 6" xfId="12849" xr:uid="{B830B829-02B2-4C34-898B-2A0F07BD4E2E}"/>
    <cellStyle name="Comma 6 3 2 3 6 2" xfId="37425" xr:uid="{18DC7CCF-C950-44D6-B5EE-1DA31837E2B2}"/>
    <cellStyle name="Comma 6 3 2 3 7" xfId="25137" xr:uid="{05444E44-A28F-435A-B4A1-4BBF2E760880}"/>
    <cellStyle name="Comma 6 3 2 4" xfId="945" xr:uid="{ABC977D0-872C-423E-A0E2-6595F97A267E}"/>
    <cellStyle name="Comma 6 3 2 4 2" xfId="2481" xr:uid="{557762BE-50A7-4421-B137-E1B864F391AB}"/>
    <cellStyle name="Comma 6 3 2 4 2 2" xfId="5553" xr:uid="{317999A4-5A5D-4E74-ADFF-93D7B85047C9}"/>
    <cellStyle name="Comma 6 3 2 4 2 2 2" xfId="11697" xr:uid="{F3CCD4CB-57FC-448E-B9F2-C7CDD69FABA3}"/>
    <cellStyle name="Comma 6 3 2 4 2 2 2 2" xfId="23985" xr:uid="{FE9DAD2C-3A29-4CA9-A2BC-E4EBC66F60EE}"/>
    <cellStyle name="Comma 6 3 2 4 2 2 2 2 2" xfId="48561" xr:uid="{EFFB2451-246F-4391-89AA-C8B0E06B6A20}"/>
    <cellStyle name="Comma 6 3 2 4 2 2 2 3" xfId="36273" xr:uid="{85E69F2F-86CD-4A80-8BF9-26DB1ECDF612}"/>
    <cellStyle name="Comma 6 3 2 4 2 2 3" xfId="17841" xr:uid="{724EA085-31E7-48F6-A087-569FB0786EAF}"/>
    <cellStyle name="Comma 6 3 2 4 2 2 3 2" xfId="42417" xr:uid="{62CF1160-594F-4A5E-B00F-962FF64F9825}"/>
    <cellStyle name="Comma 6 3 2 4 2 2 4" xfId="30129" xr:uid="{7F8FAD03-69BF-486F-B798-B4ECA266C0B9}"/>
    <cellStyle name="Comma 6 3 2 4 2 3" xfId="8625" xr:uid="{76FE9E31-A4D1-4870-BA06-863ECB40B565}"/>
    <cellStyle name="Comma 6 3 2 4 2 3 2" xfId="20913" xr:uid="{18E2D7A1-6856-49E7-ADC3-E57B58B13CBA}"/>
    <cellStyle name="Comma 6 3 2 4 2 3 2 2" xfId="45489" xr:uid="{710BE21C-942F-4E47-B2BB-F155250498B3}"/>
    <cellStyle name="Comma 6 3 2 4 2 3 3" xfId="33201" xr:uid="{33F47546-7506-49A4-A61B-AF125CF60797}"/>
    <cellStyle name="Comma 6 3 2 4 2 4" xfId="14769" xr:uid="{924C6512-0AB4-46FE-B973-5407D14B0564}"/>
    <cellStyle name="Comma 6 3 2 4 2 4 2" xfId="39345" xr:uid="{2CC70E3B-51B1-47AB-BE2F-5EABAC5A9415}"/>
    <cellStyle name="Comma 6 3 2 4 2 5" xfId="27057" xr:uid="{DD9DE971-CDD8-4975-BCAF-BF3626F93512}"/>
    <cellStyle name="Comma 6 3 2 4 3" xfId="4017" xr:uid="{FFD34F31-233D-44B4-87DE-4A5823F73F62}"/>
    <cellStyle name="Comma 6 3 2 4 3 2" xfId="10161" xr:uid="{8413454A-06FF-4639-AB46-CC39424C179C}"/>
    <cellStyle name="Comma 6 3 2 4 3 2 2" xfId="22449" xr:uid="{ED7FEFED-1B8F-43D3-BB38-9C12DF697180}"/>
    <cellStyle name="Comma 6 3 2 4 3 2 2 2" xfId="47025" xr:uid="{5A12AABA-19E7-41BD-869D-382166B3127E}"/>
    <cellStyle name="Comma 6 3 2 4 3 2 3" xfId="34737" xr:uid="{9116177E-BB04-4689-BA8D-ADD9190EC90C}"/>
    <cellStyle name="Comma 6 3 2 4 3 3" xfId="16305" xr:uid="{26F35FB8-616F-4462-83FA-5F8931870FEE}"/>
    <cellStyle name="Comma 6 3 2 4 3 3 2" xfId="40881" xr:uid="{21BA193E-7231-4696-AB3B-2C4ABF4B35CD}"/>
    <cellStyle name="Comma 6 3 2 4 3 4" xfId="28593" xr:uid="{E14BB72F-735B-46C3-9310-6AA476276A5B}"/>
    <cellStyle name="Comma 6 3 2 4 4" xfId="7089" xr:uid="{43BC9078-89EB-41A8-B31E-271B983987C2}"/>
    <cellStyle name="Comma 6 3 2 4 4 2" xfId="19377" xr:uid="{E14167DB-E242-44EC-81C6-0333AD447B2C}"/>
    <cellStyle name="Comma 6 3 2 4 4 2 2" xfId="43953" xr:uid="{A96A9CCE-6A6D-46C3-8CBA-8CA029E5AA00}"/>
    <cellStyle name="Comma 6 3 2 4 4 3" xfId="31665" xr:uid="{03D0465E-F8AF-4323-9C02-C6AD8065DE7F}"/>
    <cellStyle name="Comma 6 3 2 4 5" xfId="13233" xr:uid="{6DE60E96-E6BA-4B68-ACEA-F5C0B7972FBC}"/>
    <cellStyle name="Comma 6 3 2 4 5 2" xfId="37809" xr:uid="{B91B5656-F971-4FAC-ABCF-A8676BFDF511}"/>
    <cellStyle name="Comma 6 3 2 4 6" xfId="25521" xr:uid="{326CBB60-DD8D-4274-B9F9-03DFDA437557}"/>
    <cellStyle name="Comma 6 3 2 5" xfId="1713" xr:uid="{FE2AC249-DBF8-4692-A61E-97CEE618D5CD}"/>
    <cellStyle name="Comma 6 3 2 5 2" xfId="4785" xr:uid="{C84815F7-C384-4C11-BB16-18635F9AB0A7}"/>
    <cellStyle name="Comma 6 3 2 5 2 2" xfId="10929" xr:uid="{C26BFA2F-F736-4859-B2D7-E0C946FBDCA8}"/>
    <cellStyle name="Comma 6 3 2 5 2 2 2" xfId="23217" xr:uid="{886FA296-1623-427A-B8AF-7431622F1893}"/>
    <cellStyle name="Comma 6 3 2 5 2 2 2 2" xfId="47793" xr:uid="{9BF9DA0A-DA37-404E-A4BA-BBE998088503}"/>
    <cellStyle name="Comma 6 3 2 5 2 2 3" xfId="35505" xr:uid="{C8A03E72-8FD1-4942-AEFE-3485A4049D2F}"/>
    <cellStyle name="Comma 6 3 2 5 2 3" xfId="17073" xr:uid="{7AC9B33C-0FE9-43B3-AA1F-CAC5A82F667A}"/>
    <cellStyle name="Comma 6 3 2 5 2 3 2" xfId="41649" xr:uid="{008A94FA-CF07-4684-BACE-2DD5CAC889F1}"/>
    <cellStyle name="Comma 6 3 2 5 2 4" xfId="29361" xr:uid="{1EE7A178-4731-4136-8DA1-B8CCA14FDA25}"/>
    <cellStyle name="Comma 6 3 2 5 3" xfId="7857" xr:uid="{CD51D49C-91A2-4438-9ADB-05ADA809D33F}"/>
    <cellStyle name="Comma 6 3 2 5 3 2" xfId="20145" xr:uid="{A9B33748-469B-43D0-A3EF-532705B95F0F}"/>
    <cellStyle name="Comma 6 3 2 5 3 2 2" xfId="44721" xr:uid="{A1B233FE-56CC-4AFD-8A7F-C34AFF323B77}"/>
    <cellStyle name="Comma 6 3 2 5 3 3" xfId="32433" xr:uid="{8B8CAFCA-7E00-4DFF-BA28-4BE001F150FC}"/>
    <cellStyle name="Comma 6 3 2 5 4" xfId="14001" xr:uid="{019F375C-FC7A-4C34-800E-80C6C9544453}"/>
    <cellStyle name="Comma 6 3 2 5 4 2" xfId="38577" xr:uid="{4C1A7996-067D-46BF-96D3-24A7EDD0CBF4}"/>
    <cellStyle name="Comma 6 3 2 5 5" xfId="26289" xr:uid="{83158E95-85E3-4551-9ED9-09DE780D71A0}"/>
    <cellStyle name="Comma 6 3 2 6" xfId="3249" xr:uid="{6E329A87-F5C0-40E6-8465-985536691214}"/>
    <cellStyle name="Comma 6 3 2 6 2" xfId="9393" xr:uid="{F130BDCD-9DD4-4B04-850A-D77B9F3D333F}"/>
    <cellStyle name="Comma 6 3 2 6 2 2" xfId="21681" xr:uid="{04963A1A-3FEE-4D06-8117-1CF794815B81}"/>
    <cellStyle name="Comma 6 3 2 6 2 2 2" xfId="46257" xr:uid="{FCA97406-7DC3-47EC-9360-DE9389E14541}"/>
    <cellStyle name="Comma 6 3 2 6 2 3" xfId="33969" xr:uid="{142B6CDE-3475-453C-8A0F-AAC89C216148}"/>
    <cellStyle name="Comma 6 3 2 6 3" xfId="15537" xr:uid="{BC457A46-A7A0-4CE2-AA2D-2EB86C793830}"/>
    <cellStyle name="Comma 6 3 2 6 3 2" xfId="40113" xr:uid="{38B230ED-C02C-4786-8BF5-D023DB30116F}"/>
    <cellStyle name="Comma 6 3 2 6 4" xfId="27825" xr:uid="{C1500079-2E10-4D26-A411-A99996DC3F47}"/>
    <cellStyle name="Comma 6 3 2 7" xfId="6321" xr:uid="{C1F382BB-8309-446D-9480-F890C6913E66}"/>
    <cellStyle name="Comma 6 3 2 7 2" xfId="18609" xr:uid="{2B95DF07-6066-44EE-AD5C-949BF5232B56}"/>
    <cellStyle name="Comma 6 3 2 7 2 2" xfId="43185" xr:uid="{F72D9849-EE69-4CCB-9D17-08ED0F3955D6}"/>
    <cellStyle name="Comma 6 3 2 7 3" xfId="30897" xr:uid="{D518E453-75C3-45D5-9CC9-204F36761825}"/>
    <cellStyle name="Comma 6 3 2 8" xfId="12465" xr:uid="{2B141DFE-B73B-40F6-84E8-54D05CCD637A}"/>
    <cellStyle name="Comma 6 3 2 8 2" xfId="37041" xr:uid="{A3408AAE-334B-48DA-BF8B-A64CBC3D05A1}"/>
    <cellStyle name="Comma 6 3 2 9" xfId="24753" xr:uid="{5FFFC593-B9E2-4880-B61B-C0AF2225EDBB}"/>
    <cellStyle name="Comma 6 3 3" xfId="273" xr:uid="{51E88A0B-948D-46D7-93F0-84AC0DE4F1E6}"/>
    <cellStyle name="Comma 6 3 3 2" xfId="657" xr:uid="{1787A7A1-D625-402D-AB56-3A425A52CC3E}"/>
    <cellStyle name="Comma 6 3 3 2 2" xfId="1425" xr:uid="{D1D0C8E9-C698-4ADD-B7F2-C81388BA329A}"/>
    <cellStyle name="Comma 6 3 3 2 2 2" xfId="2961" xr:uid="{4303D488-ADE7-4622-A8E2-B22CAD88CB53}"/>
    <cellStyle name="Comma 6 3 3 2 2 2 2" xfId="6033" xr:uid="{F57744D8-A656-4CD3-B548-46F4DF5180CE}"/>
    <cellStyle name="Comma 6 3 3 2 2 2 2 2" xfId="12177" xr:uid="{72C21AFA-5C1F-4CB5-B3B6-52968B3DF4A1}"/>
    <cellStyle name="Comma 6 3 3 2 2 2 2 2 2" xfId="24465" xr:uid="{FA426CF2-174E-4079-B855-A5A071C205F6}"/>
    <cellStyle name="Comma 6 3 3 2 2 2 2 2 2 2" xfId="49041" xr:uid="{31D1B966-8BD1-49C0-8C62-F88122FC7BC2}"/>
    <cellStyle name="Comma 6 3 3 2 2 2 2 2 3" xfId="36753" xr:uid="{8358A5CC-2620-4DF8-8BB7-83ABE3CAD226}"/>
    <cellStyle name="Comma 6 3 3 2 2 2 2 3" xfId="18321" xr:uid="{6576CF87-6F3C-4B63-B747-C264E1BFC1D9}"/>
    <cellStyle name="Comma 6 3 3 2 2 2 2 3 2" xfId="42897" xr:uid="{4FC15B86-C2F8-41B4-BD66-56D4675A035F}"/>
    <cellStyle name="Comma 6 3 3 2 2 2 2 4" xfId="30609" xr:uid="{F4CA31B6-B103-4E4E-92FB-81DED5D2D380}"/>
    <cellStyle name="Comma 6 3 3 2 2 2 3" xfId="9105" xr:uid="{E600D64B-AFA4-4E8B-8884-15EAA859D161}"/>
    <cellStyle name="Comma 6 3 3 2 2 2 3 2" xfId="21393" xr:uid="{FD1B4B42-64AE-41DC-BE01-F425E2B596B6}"/>
    <cellStyle name="Comma 6 3 3 2 2 2 3 2 2" xfId="45969" xr:uid="{966B4CB5-96CD-40A6-BB87-AC920BA84C7F}"/>
    <cellStyle name="Comma 6 3 3 2 2 2 3 3" xfId="33681" xr:uid="{1A0E3AB9-3171-49BC-A42B-F8A01AF65B19}"/>
    <cellStyle name="Comma 6 3 3 2 2 2 4" xfId="15249" xr:uid="{BFC3029E-66F0-4B67-BAF2-388497E653E1}"/>
    <cellStyle name="Comma 6 3 3 2 2 2 4 2" xfId="39825" xr:uid="{F5B755C0-72A9-4003-98DD-6F5F2FE8A3FD}"/>
    <cellStyle name="Comma 6 3 3 2 2 2 5" xfId="27537" xr:uid="{E2863363-7D34-43CF-876B-A08B52C8D8C3}"/>
    <cellStyle name="Comma 6 3 3 2 2 3" xfId="4497" xr:uid="{52E4B85C-D41D-43AB-A319-5B60EB221582}"/>
    <cellStyle name="Comma 6 3 3 2 2 3 2" xfId="10641" xr:uid="{BB08047B-1845-4122-A9AD-F9315820411C}"/>
    <cellStyle name="Comma 6 3 3 2 2 3 2 2" xfId="22929" xr:uid="{5D69892B-D7D0-409B-A4CE-96B827342289}"/>
    <cellStyle name="Comma 6 3 3 2 2 3 2 2 2" xfId="47505" xr:uid="{1906837A-B11B-430D-90BA-9F6810D1A306}"/>
    <cellStyle name="Comma 6 3 3 2 2 3 2 3" xfId="35217" xr:uid="{0B028322-89EE-4C1C-8B30-64C8019D012C}"/>
    <cellStyle name="Comma 6 3 3 2 2 3 3" xfId="16785" xr:uid="{E57DBC5E-B557-4F7E-AECC-7B938D3FB89A}"/>
    <cellStyle name="Comma 6 3 3 2 2 3 3 2" xfId="41361" xr:uid="{77381219-EFF6-490D-BA03-6DF812174295}"/>
    <cellStyle name="Comma 6 3 3 2 2 3 4" xfId="29073" xr:uid="{517D148A-F061-43E6-A137-423A143C64EC}"/>
    <cellStyle name="Comma 6 3 3 2 2 4" xfId="7569" xr:uid="{118445ED-8BB0-4767-8B34-CB88C55E6B6A}"/>
    <cellStyle name="Comma 6 3 3 2 2 4 2" xfId="19857" xr:uid="{B5CF5D85-AA1E-4DE3-9FD9-C00C34973ACF}"/>
    <cellStyle name="Comma 6 3 3 2 2 4 2 2" xfId="44433" xr:uid="{DA05E59A-2139-465E-BD78-3923EB2FD760}"/>
    <cellStyle name="Comma 6 3 3 2 2 4 3" xfId="32145" xr:uid="{A74C6AA9-7A57-4A19-814B-94A558E9BEF0}"/>
    <cellStyle name="Comma 6 3 3 2 2 5" xfId="13713" xr:uid="{8892C18C-155F-4B65-BB97-F344959C6741}"/>
    <cellStyle name="Comma 6 3 3 2 2 5 2" xfId="38289" xr:uid="{AA0E0CF6-7FB5-4313-A93A-6983C05592D9}"/>
    <cellStyle name="Comma 6 3 3 2 2 6" xfId="26001" xr:uid="{8DE1595C-2D10-4E2C-9776-44AE6856BF3B}"/>
    <cellStyle name="Comma 6 3 3 2 3" xfId="2193" xr:uid="{442E05FF-32A8-47AB-BAEC-19675E29F212}"/>
    <cellStyle name="Comma 6 3 3 2 3 2" xfId="5265" xr:uid="{5AD6E5A1-EB2C-454A-A009-7D118254DD31}"/>
    <cellStyle name="Comma 6 3 3 2 3 2 2" xfId="11409" xr:uid="{F80D6658-17A0-4AC8-8563-08C168688940}"/>
    <cellStyle name="Comma 6 3 3 2 3 2 2 2" xfId="23697" xr:uid="{8EE516F4-4110-4749-A80D-C9153C26C4F3}"/>
    <cellStyle name="Comma 6 3 3 2 3 2 2 2 2" xfId="48273" xr:uid="{9E57DCCE-A905-4EFC-B709-26FBEB1B170E}"/>
    <cellStyle name="Comma 6 3 3 2 3 2 2 3" xfId="35985" xr:uid="{325685C2-7964-44A3-8E50-1FFECE94D7EF}"/>
    <cellStyle name="Comma 6 3 3 2 3 2 3" xfId="17553" xr:uid="{CD85CFB5-C3CD-4BE6-B75C-8F9495889C65}"/>
    <cellStyle name="Comma 6 3 3 2 3 2 3 2" xfId="42129" xr:uid="{4BBF852F-61B8-4F36-A5B4-3861EBEA5BAD}"/>
    <cellStyle name="Comma 6 3 3 2 3 2 4" xfId="29841" xr:uid="{D62E12D1-C75E-48D3-ABB0-18AAFBC38314}"/>
    <cellStyle name="Comma 6 3 3 2 3 3" xfId="8337" xr:uid="{2CCEFCE6-1178-428B-A662-C2EFB56FBEAC}"/>
    <cellStyle name="Comma 6 3 3 2 3 3 2" xfId="20625" xr:uid="{11C24070-BE80-4ABF-81E4-9107401E51DF}"/>
    <cellStyle name="Comma 6 3 3 2 3 3 2 2" xfId="45201" xr:uid="{139B9302-2384-45C9-8B10-3DEAE968C372}"/>
    <cellStyle name="Comma 6 3 3 2 3 3 3" xfId="32913" xr:uid="{84B64B1E-EAD3-4BA3-B9B9-0F427EF94363}"/>
    <cellStyle name="Comma 6 3 3 2 3 4" xfId="14481" xr:uid="{549C7660-9C64-4E6E-9CA3-0199191EA6D5}"/>
    <cellStyle name="Comma 6 3 3 2 3 4 2" xfId="39057" xr:uid="{08955248-F437-4A81-8C0E-17ACB8C895DF}"/>
    <cellStyle name="Comma 6 3 3 2 3 5" xfId="26769" xr:uid="{63EA7BB9-1DF6-4A44-B2BA-51B145A8444A}"/>
    <cellStyle name="Comma 6 3 3 2 4" xfId="3729" xr:uid="{237B3600-B1F4-4219-B3CF-C5A12871F8C8}"/>
    <cellStyle name="Comma 6 3 3 2 4 2" xfId="9873" xr:uid="{A730504F-540D-4495-A077-46A4F34DB14C}"/>
    <cellStyle name="Comma 6 3 3 2 4 2 2" xfId="22161" xr:uid="{80C818A2-BB7D-4410-B1EB-4271619C26DB}"/>
    <cellStyle name="Comma 6 3 3 2 4 2 2 2" xfId="46737" xr:uid="{2C88797A-4D3D-473B-9683-73A82D1F8D20}"/>
    <cellStyle name="Comma 6 3 3 2 4 2 3" xfId="34449" xr:uid="{0EA95955-67DD-4770-876D-D6237A8B20C4}"/>
    <cellStyle name="Comma 6 3 3 2 4 3" xfId="16017" xr:uid="{0B41631C-ECCE-43AF-BCE7-C4E90DC589BA}"/>
    <cellStyle name="Comma 6 3 3 2 4 3 2" xfId="40593" xr:uid="{2A38F7EC-A9E4-4E1B-AB5D-3E91B1C3177F}"/>
    <cellStyle name="Comma 6 3 3 2 4 4" xfId="28305" xr:uid="{087D5DF4-C7E9-48E1-9BBA-BDCD97FAB318}"/>
    <cellStyle name="Comma 6 3 3 2 5" xfId="6801" xr:uid="{EFE491A2-0054-4075-ADC2-727564A2EFA1}"/>
    <cellStyle name="Comma 6 3 3 2 5 2" xfId="19089" xr:uid="{1A151157-B6CE-4D42-8B2F-49B0B0D3EA52}"/>
    <cellStyle name="Comma 6 3 3 2 5 2 2" xfId="43665" xr:uid="{BB989AB1-6399-488A-9BC1-A70757C8B21D}"/>
    <cellStyle name="Comma 6 3 3 2 5 3" xfId="31377" xr:uid="{71F6BAF3-FD53-4F30-8775-1502E659817D}"/>
    <cellStyle name="Comma 6 3 3 2 6" xfId="12945" xr:uid="{5FF94828-B5C6-41B7-8345-73D0EC5F546E}"/>
    <cellStyle name="Comma 6 3 3 2 6 2" xfId="37521" xr:uid="{1CA51760-0CE2-403C-BD60-EC0DE731C19F}"/>
    <cellStyle name="Comma 6 3 3 2 7" xfId="25233" xr:uid="{B1A8EAF3-58E6-4638-8B9F-8F2F271EE9D7}"/>
    <cellStyle name="Comma 6 3 3 3" xfId="1041" xr:uid="{E4743845-D76F-4A9E-A549-0BFF5595C2AA}"/>
    <cellStyle name="Comma 6 3 3 3 2" xfId="2577" xr:uid="{26F1D542-5D26-4F50-8711-F38926585572}"/>
    <cellStyle name="Comma 6 3 3 3 2 2" xfId="5649" xr:uid="{BDB76808-0339-4C82-B4C5-76C63171BC0D}"/>
    <cellStyle name="Comma 6 3 3 3 2 2 2" xfId="11793" xr:uid="{9F3F7EC9-B45B-4DF0-B818-775000BE4EA6}"/>
    <cellStyle name="Comma 6 3 3 3 2 2 2 2" xfId="24081" xr:uid="{6F2C31D0-A032-4794-BAE1-6541A0303767}"/>
    <cellStyle name="Comma 6 3 3 3 2 2 2 2 2" xfId="48657" xr:uid="{AE7BBC3B-FBB8-455D-9286-768B8B69A1CA}"/>
    <cellStyle name="Comma 6 3 3 3 2 2 2 3" xfId="36369" xr:uid="{DF6351CC-1199-4D76-94D4-3DACEE534B8E}"/>
    <cellStyle name="Comma 6 3 3 3 2 2 3" xfId="17937" xr:uid="{470DEB48-0F6E-41A2-8A6F-24C470F1AF3F}"/>
    <cellStyle name="Comma 6 3 3 3 2 2 3 2" xfId="42513" xr:uid="{BB186211-376E-4237-BC6E-EDF583B83ADF}"/>
    <cellStyle name="Comma 6 3 3 3 2 2 4" xfId="30225" xr:uid="{29926018-C04D-4AB5-BC67-D04E139F9549}"/>
    <cellStyle name="Comma 6 3 3 3 2 3" xfId="8721" xr:uid="{0ACDD21F-0D51-4D41-9FB8-B67904F0DCD7}"/>
    <cellStyle name="Comma 6 3 3 3 2 3 2" xfId="21009" xr:uid="{C3B4A431-2716-4EE3-918D-BBE49C799545}"/>
    <cellStyle name="Comma 6 3 3 3 2 3 2 2" xfId="45585" xr:uid="{DA5EC959-DA87-4D39-803F-4131352BDBEF}"/>
    <cellStyle name="Comma 6 3 3 3 2 3 3" xfId="33297" xr:uid="{7A47F579-9DB0-4AAF-A319-29E5BEB99354}"/>
    <cellStyle name="Comma 6 3 3 3 2 4" xfId="14865" xr:uid="{5ED63734-5322-4000-BCCE-243C9239F375}"/>
    <cellStyle name="Comma 6 3 3 3 2 4 2" xfId="39441" xr:uid="{79FA0034-52EF-46D2-81F6-3E364A60206A}"/>
    <cellStyle name="Comma 6 3 3 3 2 5" xfId="27153" xr:uid="{9CD24E12-BC48-4012-A2D9-8967C8AAED2C}"/>
    <cellStyle name="Comma 6 3 3 3 3" xfId="4113" xr:uid="{E9FBBF0B-23F8-4B98-B65B-D515158B581D}"/>
    <cellStyle name="Comma 6 3 3 3 3 2" xfId="10257" xr:uid="{1E2F045C-5B85-44FC-8AB3-8DE11A16FE50}"/>
    <cellStyle name="Comma 6 3 3 3 3 2 2" xfId="22545" xr:uid="{2F57F260-EC30-4D10-8D09-24CE6320E09B}"/>
    <cellStyle name="Comma 6 3 3 3 3 2 2 2" xfId="47121" xr:uid="{E7714503-BEAF-40E2-8B8B-F92B33A69098}"/>
    <cellStyle name="Comma 6 3 3 3 3 2 3" xfId="34833" xr:uid="{2737EBF5-A133-48AA-86C4-8091E14BE188}"/>
    <cellStyle name="Comma 6 3 3 3 3 3" xfId="16401" xr:uid="{E65EBAE9-0B4F-405C-8FE2-22076C489939}"/>
    <cellStyle name="Comma 6 3 3 3 3 3 2" xfId="40977" xr:uid="{333424E1-87ED-4221-A15D-120A67C8E808}"/>
    <cellStyle name="Comma 6 3 3 3 3 4" xfId="28689" xr:uid="{32ABE711-B2AF-429D-A922-0EC5D0D652B5}"/>
    <cellStyle name="Comma 6 3 3 3 4" xfId="7185" xr:uid="{47939D50-0BB2-45EA-AA98-6A8993220DCC}"/>
    <cellStyle name="Comma 6 3 3 3 4 2" xfId="19473" xr:uid="{222D871D-1582-46AB-88F3-7D66215F9CB7}"/>
    <cellStyle name="Comma 6 3 3 3 4 2 2" xfId="44049" xr:uid="{8804D61C-EB98-44B2-9CCA-352FF32CCB74}"/>
    <cellStyle name="Comma 6 3 3 3 4 3" xfId="31761" xr:uid="{4F406E88-A342-4259-AB95-11EADF943D58}"/>
    <cellStyle name="Comma 6 3 3 3 5" xfId="13329" xr:uid="{D80C429F-108C-4287-8C05-649898C36512}"/>
    <cellStyle name="Comma 6 3 3 3 5 2" xfId="37905" xr:uid="{CF87A7EE-3A2A-4D1C-B331-126FA7C6813C}"/>
    <cellStyle name="Comma 6 3 3 3 6" xfId="25617" xr:uid="{916B64D3-4FAD-4076-854E-AA56A3AAE39A}"/>
    <cellStyle name="Comma 6 3 3 4" xfId="1809" xr:uid="{07F8679B-5C23-4763-BE1C-90F33937A3B8}"/>
    <cellStyle name="Comma 6 3 3 4 2" xfId="4881" xr:uid="{3235778B-83F2-4358-A46C-7024B2E6E8FB}"/>
    <cellStyle name="Comma 6 3 3 4 2 2" xfId="11025" xr:uid="{BD3F6812-0FEF-4669-AC9D-7BAEC70BAFDC}"/>
    <cellStyle name="Comma 6 3 3 4 2 2 2" xfId="23313" xr:uid="{1471A903-B91D-48FC-B5D1-6CB6C34F6480}"/>
    <cellStyle name="Comma 6 3 3 4 2 2 2 2" xfId="47889" xr:uid="{FA3E6AD1-F74F-4ED0-8B8C-04D41B024943}"/>
    <cellStyle name="Comma 6 3 3 4 2 2 3" xfId="35601" xr:uid="{A317BC3C-F4B1-4CD0-87CB-54FCBB90E64F}"/>
    <cellStyle name="Comma 6 3 3 4 2 3" xfId="17169" xr:uid="{E04859D6-3285-4307-878F-BD1B05F81CD1}"/>
    <cellStyle name="Comma 6 3 3 4 2 3 2" xfId="41745" xr:uid="{E2E1682D-728E-466C-A1C7-1921350631EF}"/>
    <cellStyle name="Comma 6 3 3 4 2 4" xfId="29457" xr:uid="{4F45EFFE-47AB-4D72-BF19-5072D59E9239}"/>
    <cellStyle name="Comma 6 3 3 4 3" xfId="7953" xr:uid="{3782FB08-F806-4C7A-B9C7-447B7755B7E0}"/>
    <cellStyle name="Comma 6 3 3 4 3 2" xfId="20241" xr:uid="{471A745E-ABAF-4080-9B72-C6B81EBD9D4A}"/>
    <cellStyle name="Comma 6 3 3 4 3 2 2" xfId="44817" xr:uid="{525E73D6-1780-4C17-BDC3-414F1A281D54}"/>
    <cellStyle name="Comma 6 3 3 4 3 3" xfId="32529" xr:uid="{E17EE03F-875B-4BE8-ADE9-2C5A6D900D8B}"/>
    <cellStyle name="Comma 6 3 3 4 4" xfId="14097" xr:uid="{0F9666E7-DF77-4E56-907C-1DFFD2811329}"/>
    <cellStyle name="Comma 6 3 3 4 4 2" xfId="38673" xr:uid="{D13B6D8C-8C90-459C-9B3A-F1CCEDD61B73}"/>
    <cellStyle name="Comma 6 3 3 4 5" xfId="26385" xr:uid="{FF51D138-3DD2-45E3-97B9-53DE3F3AC1B4}"/>
    <cellStyle name="Comma 6 3 3 5" xfId="3345" xr:uid="{E8633DC2-51DA-499E-8F57-4051E169B9E9}"/>
    <cellStyle name="Comma 6 3 3 5 2" xfId="9489" xr:uid="{CD386E17-7DF0-498E-9269-166B182ED7DF}"/>
    <cellStyle name="Comma 6 3 3 5 2 2" xfId="21777" xr:uid="{02CCB948-B5F7-4B3B-8D89-09862A0069D1}"/>
    <cellStyle name="Comma 6 3 3 5 2 2 2" xfId="46353" xr:uid="{A0937AC9-6814-4D0A-B60C-38A2B33AD71C}"/>
    <cellStyle name="Comma 6 3 3 5 2 3" xfId="34065" xr:uid="{1F71DE7A-B988-45D4-BF1D-D230BB06587C}"/>
    <cellStyle name="Comma 6 3 3 5 3" xfId="15633" xr:uid="{D6B9FCB0-5ED2-42C4-90C9-97422E402A93}"/>
    <cellStyle name="Comma 6 3 3 5 3 2" xfId="40209" xr:uid="{D5479768-1815-476D-9F87-165C508BF60E}"/>
    <cellStyle name="Comma 6 3 3 5 4" xfId="27921" xr:uid="{947B699D-C70B-4F2B-94FB-C478143E36DF}"/>
    <cellStyle name="Comma 6 3 3 6" xfId="6417" xr:uid="{F64238EF-3C64-4DFC-8973-05272DC365A3}"/>
    <cellStyle name="Comma 6 3 3 6 2" xfId="18705" xr:uid="{4C2D0D5D-C38D-40DC-8FC7-8C5E158F5FE5}"/>
    <cellStyle name="Comma 6 3 3 6 2 2" xfId="43281" xr:uid="{62E1F25D-B5D5-4A56-970D-C1DA002BD48E}"/>
    <cellStyle name="Comma 6 3 3 6 3" xfId="30993" xr:uid="{A4AAFB14-3882-41ED-BC61-FFC298D2E175}"/>
    <cellStyle name="Comma 6 3 3 7" xfId="12561" xr:uid="{0A5D9A7A-46ED-4337-8FE8-47296FEFBC26}"/>
    <cellStyle name="Comma 6 3 3 7 2" xfId="37137" xr:uid="{2A40A918-AD6E-443A-BA03-130D08306BCE}"/>
    <cellStyle name="Comma 6 3 3 8" xfId="24849" xr:uid="{3FCE30D0-054C-44C5-8D35-9FE3B974C4B5}"/>
    <cellStyle name="Comma 6 3 4" xfId="465" xr:uid="{9C1C8325-545C-4C5D-863E-99832BE6F0B3}"/>
    <cellStyle name="Comma 6 3 4 2" xfId="1233" xr:uid="{238DA90B-8711-4DE3-BA14-A2CA42813D78}"/>
    <cellStyle name="Comma 6 3 4 2 2" xfId="2769" xr:uid="{5D9BB2A6-E89F-4704-8710-EA5ADE56B5C2}"/>
    <cellStyle name="Comma 6 3 4 2 2 2" xfId="5841" xr:uid="{8EC39695-5ECA-4CEB-8120-336902B9807A}"/>
    <cellStyle name="Comma 6 3 4 2 2 2 2" xfId="11985" xr:uid="{E212AA2A-6A95-4F3E-A7D0-28D0EE027705}"/>
    <cellStyle name="Comma 6 3 4 2 2 2 2 2" xfId="24273" xr:uid="{5F8672EE-8800-437B-9A69-1DC7688997B7}"/>
    <cellStyle name="Comma 6 3 4 2 2 2 2 2 2" xfId="48849" xr:uid="{4AEBB77E-AD4F-45F1-BB4F-085E10A79329}"/>
    <cellStyle name="Comma 6 3 4 2 2 2 2 3" xfId="36561" xr:uid="{8BE5DC20-B1EA-4DAF-BD17-A773CC6B4643}"/>
    <cellStyle name="Comma 6 3 4 2 2 2 3" xfId="18129" xr:uid="{04BE21EC-AF04-4F99-8F27-0F823286FF5D}"/>
    <cellStyle name="Comma 6 3 4 2 2 2 3 2" xfId="42705" xr:uid="{24074BC3-BFB6-49EC-82A3-37F1555206D5}"/>
    <cellStyle name="Comma 6 3 4 2 2 2 4" xfId="30417" xr:uid="{BF554EB9-9DF1-4395-98FF-3C953218C640}"/>
    <cellStyle name="Comma 6 3 4 2 2 3" xfId="8913" xr:uid="{CF07271D-A78F-4171-95CB-89BC34C9F4E0}"/>
    <cellStyle name="Comma 6 3 4 2 2 3 2" xfId="21201" xr:uid="{73586D37-A925-45F0-AC1C-12C9FFCF6023}"/>
    <cellStyle name="Comma 6 3 4 2 2 3 2 2" xfId="45777" xr:uid="{13EADB17-DB3F-4810-91E5-51FB67DE8ED4}"/>
    <cellStyle name="Comma 6 3 4 2 2 3 3" xfId="33489" xr:uid="{9D4C2F23-0CAA-4DAF-9C9A-BCB6140A0340}"/>
    <cellStyle name="Comma 6 3 4 2 2 4" xfId="15057" xr:uid="{48249514-2F29-4A5C-B068-E11861C4B55F}"/>
    <cellStyle name="Comma 6 3 4 2 2 4 2" xfId="39633" xr:uid="{78615398-6EB3-413B-B7C5-B406C606EBB5}"/>
    <cellStyle name="Comma 6 3 4 2 2 5" xfId="27345" xr:uid="{FF621C36-C648-4E55-A081-6E808FEADD25}"/>
    <cellStyle name="Comma 6 3 4 2 3" xfId="4305" xr:uid="{DB702AFC-C6E1-4168-B6F9-F7D3DDEA5781}"/>
    <cellStyle name="Comma 6 3 4 2 3 2" xfId="10449" xr:uid="{0E69BE69-9D38-45DF-A3EE-C242E8D6DA7D}"/>
    <cellStyle name="Comma 6 3 4 2 3 2 2" xfId="22737" xr:uid="{DE92B353-A371-48D3-9486-89B7AEDED37D}"/>
    <cellStyle name="Comma 6 3 4 2 3 2 2 2" xfId="47313" xr:uid="{0A904B7C-A4B8-457B-870C-1D9554F9878C}"/>
    <cellStyle name="Comma 6 3 4 2 3 2 3" xfId="35025" xr:uid="{337901F5-3195-4620-B5E2-7E7074E2DB56}"/>
    <cellStyle name="Comma 6 3 4 2 3 3" xfId="16593" xr:uid="{2637EA11-2791-41F6-BCA4-783D17F90E60}"/>
    <cellStyle name="Comma 6 3 4 2 3 3 2" xfId="41169" xr:uid="{452DC254-DE02-435F-A1E2-1C4D6C5E0906}"/>
    <cellStyle name="Comma 6 3 4 2 3 4" xfId="28881" xr:uid="{BE0B98D2-3605-41D7-ABF5-80A6D2D89EC0}"/>
    <cellStyle name="Comma 6 3 4 2 4" xfId="7377" xr:uid="{138FD411-0B76-4B42-A144-0B9A22C931D4}"/>
    <cellStyle name="Comma 6 3 4 2 4 2" xfId="19665" xr:uid="{7017EF64-B4FC-414D-9C93-B3C8C560D712}"/>
    <cellStyle name="Comma 6 3 4 2 4 2 2" xfId="44241" xr:uid="{C8A4F7F0-461D-48E4-8332-FC58963AA527}"/>
    <cellStyle name="Comma 6 3 4 2 4 3" xfId="31953" xr:uid="{0D82EFDB-8E72-4D8A-913C-F747CD6E7212}"/>
    <cellStyle name="Comma 6 3 4 2 5" xfId="13521" xr:uid="{BA91D65B-3326-40AD-B03A-EC2627BAC562}"/>
    <cellStyle name="Comma 6 3 4 2 5 2" xfId="38097" xr:uid="{AD213B5C-0F51-40F5-9B58-B06080B4F5AE}"/>
    <cellStyle name="Comma 6 3 4 2 6" xfId="25809" xr:uid="{E551E9B2-E8A4-409F-889B-EED4BC758743}"/>
    <cellStyle name="Comma 6 3 4 3" xfId="2001" xr:uid="{7C9E081B-8AA3-49C1-BD1C-6E2E3DA34BE1}"/>
    <cellStyle name="Comma 6 3 4 3 2" xfId="5073" xr:uid="{36F809DB-1229-4815-9CA9-6A982688C7D4}"/>
    <cellStyle name="Comma 6 3 4 3 2 2" xfId="11217" xr:uid="{92113A45-682D-484E-9112-8F22A2F3F707}"/>
    <cellStyle name="Comma 6 3 4 3 2 2 2" xfId="23505" xr:uid="{4A3F078B-2940-461C-AF52-44359BC96E82}"/>
    <cellStyle name="Comma 6 3 4 3 2 2 2 2" xfId="48081" xr:uid="{26B3B2E4-AF9E-42A6-A097-027C8A09A22B}"/>
    <cellStyle name="Comma 6 3 4 3 2 2 3" xfId="35793" xr:uid="{616EB462-7D4E-4652-AD23-0C6ADC05B053}"/>
    <cellStyle name="Comma 6 3 4 3 2 3" xfId="17361" xr:uid="{140D3C65-E239-4043-BDE8-C892FCF1A686}"/>
    <cellStyle name="Comma 6 3 4 3 2 3 2" xfId="41937" xr:uid="{ECD48BDF-1BEA-44F9-9D21-0785036EE442}"/>
    <cellStyle name="Comma 6 3 4 3 2 4" xfId="29649" xr:uid="{8DC1AEE9-7801-4F8B-8EDD-224EA2359774}"/>
    <cellStyle name="Comma 6 3 4 3 3" xfId="8145" xr:uid="{96028634-C23E-4337-90D9-924653C294A7}"/>
    <cellStyle name="Comma 6 3 4 3 3 2" xfId="20433" xr:uid="{8F7B9F44-A4DE-474F-BAC9-1C3088266F00}"/>
    <cellStyle name="Comma 6 3 4 3 3 2 2" xfId="45009" xr:uid="{5D263D60-843F-4761-AF92-CBF2315A102C}"/>
    <cellStyle name="Comma 6 3 4 3 3 3" xfId="32721" xr:uid="{1789C77E-6D77-4897-8BFC-B562B263DC14}"/>
    <cellStyle name="Comma 6 3 4 3 4" xfId="14289" xr:uid="{80874B80-961D-4FA4-AC53-824EF5A190D9}"/>
    <cellStyle name="Comma 6 3 4 3 4 2" xfId="38865" xr:uid="{42FE4344-2629-4B1F-9308-A71F415C8A4C}"/>
    <cellStyle name="Comma 6 3 4 3 5" xfId="26577" xr:uid="{DE3E9B88-8AC1-4065-968D-0133730050FF}"/>
    <cellStyle name="Comma 6 3 4 4" xfId="3537" xr:uid="{057E1055-C974-4BFF-8849-57BA0B970D64}"/>
    <cellStyle name="Comma 6 3 4 4 2" xfId="9681" xr:uid="{7BC95F47-DCFE-4F90-B35D-B1A0F8BBF913}"/>
    <cellStyle name="Comma 6 3 4 4 2 2" xfId="21969" xr:uid="{5C98A0EB-01C8-455B-87A6-5FF5EC10967C}"/>
    <cellStyle name="Comma 6 3 4 4 2 2 2" xfId="46545" xr:uid="{DE945357-6D64-4F62-A322-9DC055D127F3}"/>
    <cellStyle name="Comma 6 3 4 4 2 3" xfId="34257" xr:uid="{832D8E01-A451-42C9-B8A5-9B112F2093FD}"/>
    <cellStyle name="Comma 6 3 4 4 3" xfId="15825" xr:uid="{3F6CADE5-5C5E-4C32-A81A-064AB8AD6382}"/>
    <cellStyle name="Comma 6 3 4 4 3 2" xfId="40401" xr:uid="{0DF05EB9-1D62-43C9-8C90-A82A7CCC7D9E}"/>
    <cellStyle name="Comma 6 3 4 4 4" xfId="28113" xr:uid="{15EE2396-BB44-4B84-B650-46BFCFD9C084}"/>
    <cellStyle name="Comma 6 3 4 5" xfId="6609" xr:uid="{B7A113AD-F1F6-49D2-97BE-9A99BCB65573}"/>
    <cellStyle name="Comma 6 3 4 5 2" xfId="18897" xr:uid="{670B843C-1C87-45D1-9320-B12D59454E4D}"/>
    <cellStyle name="Comma 6 3 4 5 2 2" xfId="43473" xr:uid="{59095E3C-F996-45FA-AACB-FA031022BE44}"/>
    <cellStyle name="Comma 6 3 4 5 3" xfId="31185" xr:uid="{0BEA65C2-3410-44B6-ABE2-5059B2CF983D}"/>
    <cellStyle name="Comma 6 3 4 6" xfId="12753" xr:uid="{491620C1-3094-4240-98F3-D3A521AB8A39}"/>
    <cellStyle name="Comma 6 3 4 6 2" xfId="37329" xr:uid="{0261BEE3-0B6A-4775-873C-E7A55E6E97A9}"/>
    <cellStyle name="Comma 6 3 4 7" xfId="25041" xr:uid="{DD930CB3-2C9B-45B5-A9A1-F327A11F4C66}"/>
    <cellStyle name="Comma 6 3 5" xfId="849" xr:uid="{755D8033-AE9C-4A8F-86EA-63D412784A25}"/>
    <cellStyle name="Comma 6 3 5 2" xfId="2385" xr:uid="{B455E56B-CE48-4A4A-9FE7-C21CAF53F9BA}"/>
    <cellStyle name="Comma 6 3 5 2 2" xfId="5457" xr:uid="{C004431A-0247-41AB-9909-E69638FA6BE0}"/>
    <cellStyle name="Comma 6 3 5 2 2 2" xfId="11601" xr:uid="{2984EBE2-F32F-4205-BE6F-B960B328C0F6}"/>
    <cellStyle name="Comma 6 3 5 2 2 2 2" xfId="23889" xr:uid="{14428546-36FE-4D02-A6EA-5B70F6BD5F3A}"/>
    <cellStyle name="Comma 6 3 5 2 2 2 2 2" xfId="48465" xr:uid="{B662A973-DE39-484F-A581-69722784219E}"/>
    <cellStyle name="Comma 6 3 5 2 2 2 3" xfId="36177" xr:uid="{A483093E-24D8-404A-807A-908F26A10DC5}"/>
    <cellStyle name="Comma 6 3 5 2 2 3" xfId="17745" xr:uid="{B65FA785-0DF1-4FF9-B565-67378642BC28}"/>
    <cellStyle name="Comma 6 3 5 2 2 3 2" xfId="42321" xr:uid="{4EFC21F0-9DDF-48FD-9463-EC55F3FBFFA4}"/>
    <cellStyle name="Comma 6 3 5 2 2 4" xfId="30033" xr:uid="{37C07575-2A03-4DC6-B27A-A805E52A6C33}"/>
    <cellStyle name="Comma 6 3 5 2 3" xfId="8529" xr:uid="{829CC342-0672-4AA8-9F3E-E1C186842853}"/>
    <cellStyle name="Comma 6 3 5 2 3 2" xfId="20817" xr:uid="{98874966-6ACE-4BEA-908B-1811CB1D2E4B}"/>
    <cellStyle name="Comma 6 3 5 2 3 2 2" xfId="45393" xr:uid="{4C7BA5BD-1997-4E9D-B373-B6372DF868CD}"/>
    <cellStyle name="Comma 6 3 5 2 3 3" xfId="33105" xr:uid="{24C0A39C-1CE9-4AF2-B4B4-36C384003401}"/>
    <cellStyle name="Comma 6 3 5 2 4" xfId="14673" xr:uid="{1AA8E014-C575-4C69-A22B-1C74CEB26244}"/>
    <cellStyle name="Comma 6 3 5 2 4 2" xfId="39249" xr:uid="{2088A07E-3E38-418B-B870-5FA7F899AECC}"/>
    <cellStyle name="Comma 6 3 5 2 5" xfId="26961" xr:uid="{F0C8D807-E5B7-42C1-AF7C-39F0E0DBC507}"/>
    <cellStyle name="Comma 6 3 5 3" xfId="3921" xr:uid="{743ACD77-0835-4B07-B12F-CE7A75535AE8}"/>
    <cellStyle name="Comma 6 3 5 3 2" xfId="10065" xr:uid="{0C2C3A7D-763C-4030-96F5-CA2D2B81CCBC}"/>
    <cellStyle name="Comma 6 3 5 3 2 2" xfId="22353" xr:uid="{D93DDA4A-708D-4305-832F-659A0D2911BC}"/>
    <cellStyle name="Comma 6 3 5 3 2 2 2" xfId="46929" xr:uid="{B90FC15D-8DA8-402D-8E3B-9849A02F3003}"/>
    <cellStyle name="Comma 6 3 5 3 2 3" xfId="34641" xr:uid="{FB1746C1-9030-4A82-B5E0-04155B1BD381}"/>
    <cellStyle name="Comma 6 3 5 3 3" xfId="16209" xr:uid="{0404D004-1B60-4A05-9D73-80A5A6B64A7B}"/>
    <cellStyle name="Comma 6 3 5 3 3 2" xfId="40785" xr:uid="{EA834FFB-A02C-4816-B6A0-19747108931A}"/>
    <cellStyle name="Comma 6 3 5 3 4" xfId="28497" xr:uid="{A5C6F9D4-61D5-4570-8939-8FDB7273D50E}"/>
    <cellStyle name="Comma 6 3 5 4" xfId="6993" xr:uid="{EA0A9447-6BAB-4F3B-85A0-8DFC964BBA74}"/>
    <cellStyle name="Comma 6 3 5 4 2" xfId="19281" xr:uid="{496F60CD-410D-46DD-979C-090C5EC21F79}"/>
    <cellStyle name="Comma 6 3 5 4 2 2" xfId="43857" xr:uid="{6603CE89-9DA4-4CFE-8D2B-114F58CF7C8A}"/>
    <cellStyle name="Comma 6 3 5 4 3" xfId="31569" xr:uid="{F5D720DA-C81C-4563-ACFC-95AC112AFBEA}"/>
    <cellStyle name="Comma 6 3 5 5" xfId="13137" xr:uid="{8F4A797D-6D5C-4B0A-ACED-A00DB4428B59}"/>
    <cellStyle name="Comma 6 3 5 5 2" xfId="37713" xr:uid="{3CDA0F33-857F-4446-85E9-3F13EC939D26}"/>
    <cellStyle name="Comma 6 3 5 6" xfId="25425" xr:uid="{B0D84A30-9E66-4B26-BD4D-B1E67A9B7048}"/>
    <cellStyle name="Comma 6 3 6" xfId="1617" xr:uid="{1A474840-8EE3-43F2-8E48-3525E24E4C3B}"/>
    <cellStyle name="Comma 6 3 6 2" xfId="4689" xr:uid="{7970CFEF-8EC6-453B-9512-825139C5899B}"/>
    <cellStyle name="Comma 6 3 6 2 2" xfId="10833" xr:uid="{C974C3F6-944E-4C46-A135-E65747669311}"/>
    <cellStyle name="Comma 6 3 6 2 2 2" xfId="23121" xr:uid="{D3259AA2-3C77-4B67-9F4C-740A8A49EF3D}"/>
    <cellStyle name="Comma 6 3 6 2 2 2 2" xfId="47697" xr:uid="{B5AFE5FB-B095-4D71-94A3-5C9B96D8E7D7}"/>
    <cellStyle name="Comma 6 3 6 2 2 3" xfId="35409" xr:uid="{4C2AFEDA-A267-4794-B950-BC15273A3E26}"/>
    <cellStyle name="Comma 6 3 6 2 3" xfId="16977" xr:uid="{5D136191-CCBC-409A-A73D-46B376535FBA}"/>
    <cellStyle name="Comma 6 3 6 2 3 2" xfId="41553" xr:uid="{4B4FA1A7-C4DF-439A-801F-025CF84D1BD2}"/>
    <cellStyle name="Comma 6 3 6 2 4" xfId="29265" xr:uid="{720A2962-C6B6-4560-977D-837F529DEDD0}"/>
    <cellStyle name="Comma 6 3 6 3" xfId="7761" xr:uid="{83BDD3AA-E752-4012-99D0-8D64A880346C}"/>
    <cellStyle name="Comma 6 3 6 3 2" xfId="20049" xr:uid="{25ECEBA2-81C0-4451-9CE0-5D7819D9E1B5}"/>
    <cellStyle name="Comma 6 3 6 3 2 2" xfId="44625" xr:uid="{7B6E8358-D7F2-46A9-9098-7111E47EB7B1}"/>
    <cellStyle name="Comma 6 3 6 3 3" xfId="32337" xr:uid="{813284C0-A7AE-48F1-B049-3AEA057D93AD}"/>
    <cellStyle name="Comma 6 3 6 4" xfId="13905" xr:uid="{180C4B8A-0557-416D-B7FC-8B8451B69CEC}"/>
    <cellStyle name="Comma 6 3 6 4 2" xfId="38481" xr:uid="{565503EF-84D0-4791-983A-1797E8C51C52}"/>
    <cellStyle name="Comma 6 3 6 5" xfId="26193" xr:uid="{F90B5F5F-79BA-4022-B88F-281FBEDC9068}"/>
    <cellStyle name="Comma 6 3 7" xfId="3153" xr:uid="{B439A8DF-8B96-496D-BC51-DCD701C3C569}"/>
    <cellStyle name="Comma 6 3 7 2" xfId="9297" xr:uid="{055B99A9-6664-4D83-B9D3-98CB4B11CD3F}"/>
    <cellStyle name="Comma 6 3 7 2 2" xfId="21585" xr:uid="{8EF81C0F-CF22-44AF-B182-941C4E651203}"/>
    <cellStyle name="Comma 6 3 7 2 2 2" xfId="46161" xr:uid="{1C0C4E16-ED63-44C5-B0B1-A367D6D313B3}"/>
    <cellStyle name="Comma 6 3 7 2 3" xfId="33873" xr:uid="{CF78B76E-6526-4BA4-9FBD-E28F5B050B15}"/>
    <cellStyle name="Comma 6 3 7 3" xfId="15441" xr:uid="{60BC2B7D-3D6A-45F7-886E-D2D3F8FAA8BB}"/>
    <cellStyle name="Comma 6 3 7 3 2" xfId="40017" xr:uid="{999155D3-37BF-40AC-8093-5DE79B9D1D5B}"/>
    <cellStyle name="Comma 6 3 7 4" xfId="27729" xr:uid="{7004E898-9991-4A49-8CAE-C8541B89AE60}"/>
    <cellStyle name="Comma 6 3 8" xfId="6225" xr:uid="{14ADB5E3-CFBA-475D-A10B-ACE5E3097860}"/>
    <cellStyle name="Comma 6 3 8 2" xfId="18513" xr:uid="{15F458E3-4C16-4DD1-AE6C-86F52EAB2CA0}"/>
    <cellStyle name="Comma 6 3 8 2 2" xfId="43089" xr:uid="{FFB74E35-991A-4297-9673-5464131C52ED}"/>
    <cellStyle name="Comma 6 3 8 3" xfId="30801" xr:uid="{49B6BE8E-495A-4191-9E13-478C795D52A1}"/>
    <cellStyle name="Comma 6 3 9" xfId="12369" xr:uid="{79C19D3D-DD96-4B71-A418-64314BD06C70}"/>
    <cellStyle name="Comma 6 3 9 2" xfId="36945" xr:uid="{DF867414-9786-4429-A4C0-1AFDAF961677}"/>
    <cellStyle name="Comma 6 4" xfId="129" xr:uid="{B9A7DC89-9762-4DCA-A224-477253702351}"/>
    <cellStyle name="Comma 6 4 2" xfId="321" xr:uid="{A6F338C6-E601-446D-BC35-ED0DC308AF60}"/>
    <cellStyle name="Comma 6 4 2 2" xfId="705" xr:uid="{606DDF74-4B2E-42AE-88AD-D861ACDCF64D}"/>
    <cellStyle name="Comma 6 4 2 2 2" xfId="1473" xr:uid="{27084EC7-771A-4703-9D74-A4202256D32F}"/>
    <cellStyle name="Comma 6 4 2 2 2 2" xfId="3009" xr:uid="{F3B6AA9F-142C-4044-97BD-E4B6514FDB11}"/>
    <cellStyle name="Comma 6 4 2 2 2 2 2" xfId="6081" xr:uid="{13822015-F0B5-4831-AF5D-A9829C75C669}"/>
    <cellStyle name="Comma 6 4 2 2 2 2 2 2" xfId="12225" xr:uid="{6212E001-EBF1-4A03-9E13-9976CCF4BC7E}"/>
    <cellStyle name="Comma 6 4 2 2 2 2 2 2 2" xfId="24513" xr:uid="{F233C6FD-19F4-4025-B155-A6ACFD1AF11D}"/>
    <cellStyle name="Comma 6 4 2 2 2 2 2 2 2 2" xfId="49089" xr:uid="{DAFB27F9-40DF-4218-9800-8EA75E7833C7}"/>
    <cellStyle name="Comma 6 4 2 2 2 2 2 2 3" xfId="36801" xr:uid="{53DC6EE7-1585-47CC-B840-03A98DB58525}"/>
    <cellStyle name="Comma 6 4 2 2 2 2 2 3" xfId="18369" xr:uid="{2CC48BE2-B356-4611-9C82-5065DCF23EFA}"/>
    <cellStyle name="Comma 6 4 2 2 2 2 2 3 2" xfId="42945" xr:uid="{5980ABB7-539E-49CB-B91E-ABF014F701BD}"/>
    <cellStyle name="Comma 6 4 2 2 2 2 2 4" xfId="30657" xr:uid="{CC0E56A1-EBAB-4252-8143-DAE150B36AD4}"/>
    <cellStyle name="Comma 6 4 2 2 2 2 3" xfId="9153" xr:uid="{A9F1C4AD-F3A8-4A8D-AD38-2194F34A9ED0}"/>
    <cellStyle name="Comma 6 4 2 2 2 2 3 2" xfId="21441" xr:uid="{8F12D74C-091C-480A-BE50-4F6E40EE9058}"/>
    <cellStyle name="Comma 6 4 2 2 2 2 3 2 2" xfId="46017" xr:uid="{B594A899-D902-444F-9309-207D09DFD7AD}"/>
    <cellStyle name="Comma 6 4 2 2 2 2 3 3" xfId="33729" xr:uid="{B93F2464-A2FE-4FDD-928C-41DD3D0CC478}"/>
    <cellStyle name="Comma 6 4 2 2 2 2 4" xfId="15297" xr:uid="{6B0DAB19-9C65-4DED-8182-3334AC1DECBD}"/>
    <cellStyle name="Comma 6 4 2 2 2 2 4 2" xfId="39873" xr:uid="{F4BB4F3B-0340-43E3-8C32-675742E91438}"/>
    <cellStyle name="Comma 6 4 2 2 2 2 5" xfId="27585" xr:uid="{9721DE25-F78B-4E8E-A5E8-BA193C005CBC}"/>
    <cellStyle name="Comma 6 4 2 2 2 3" xfId="4545" xr:uid="{D22B0BF9-48A3-4FF3-B37C-77F304E5347C}"/>
    <cellStyle name="Comma 6 4 2 2 2 3 2" xfId="10689" xr:uid="{2CAFF389-0F82-4EB2-BC1B-00EA675C3390}"/>
    <cellStyle name="Comma 6 4 2 2 2 3 2 2" xfId="22977" xr:uid="{5ACAE502-94AC-4AB7-BB0A-455E28695A82}"/>
    <cellStyle name="Comma 6 4 2 2 2 3 2 2 2" xfId="47553" xr:uid="{2784F4A2-E386-4322-8C85-A4C92747C797}"/>
    <cellStyle name="Comma 6 4 2 2 2 3 2 3" xfId="35265" xr:uid="{20C45F4A-57E6-41D8-B206-4F2E8FBCE5A4}"/>
    <cellStyle name="Comma 6 4 2 2 2 3 3" xfId="16833" xr:uid="{9DFCEF02-E510-4012-BBD0-6C9FC54BDF43}"/>
    <cellStyle name="Comma 6 4 2 2 2 3 3 2" xfId="41409" xr:uid="{75B27C67-6451-4AB8-8E68-A37A46E855A4}"/>
    <cellStyle name="Comma 6 4 2 2 2 3 4" xfId="29121" xr:uid="{4CE0147F-00A3-4615-A0E7-053B7590D5C6}"/>
    <cellStyle name="Comma 6 4 2 2 2 4" xfId="7617" xr:uid="{C576A46D-17A7-4F45-B9CF-EC6DE2546EE4}"/>
    <cellStyle name="Comma 6 4 2 2 2 4 2" xfId="19905" xr:uid="{A4428559-365F-44BF-B4F7-BCEDE567CD9C}"/>
    <cellStyle name="Comma 6 4 2 2 2 4 2 2" xfId="44481" xr:uid="{18574105-359E-42FB-B81C-8D12A5271E7A}"/>
    <cellStyle name="Comma 6 4 2 2 2 4 3" xfId="32193" xr:uid="{81605385-0F82-4979-907B-113B9E265F59}"/>
    <cellStyle name="Comma 6 4 2 2 2 5" xfId="13761" xr:uid="{ABD46632-F7A8-4063-B0E8-FD28CBBEE71C}"/>
    <cellStyle name="Comma 6 4 2 2 2 5 2" xfId="38337" xr:uid="{7255DA2B-F4C2-49AE-946E-3C06C5C62155}"/>
    <cellStyle name="Comma 6 4 2 2 2 6" xfId="26049" xr:uid="{72654CBD-B647-4F81-931F-E296C9D9742B}"/>
    <cellStyle name="Comma 6 4 2 2 3" xfId="2241" xr:uid="{3309F6D3-7D4E-4ED7-84EE-669A4FF2504C}"/>
    <cellStyle name="Comma 6 4 2 2 3 2" xfId="5313" xr:uid="{D4930788-B62B-4FC0-8F8C-1ADCC67853BA}"/>
    <cellStyle name="Comma 6 4 2 2 3 2 2" xfId="11457" xr:uid="{75DDBDE2-A691-4893-98D0-68F732FA347D}"/>
    <cellStyle name="Comma 6 4 2 2 3 2 2 2" xfId="23745" xr:uid="{58B8B808-959D-409A-B78B-08988C8B1C5C}"/>
    <cellStyle name="Comma 6 4 2 2 3 2 2 2 2" xfId="48321" xr:uid="{6071E0A0-2462-4BA4-8590-1647A780AD01}"/>
    <cellStyle name="Comma 6 4 2 2 3 2 2 3" xfId="36033" xr:uid="{55D2299C-CD1E-4E33-89BE-8BD171413F85}"/>
    <cellStyle name="Comma 6 4 2 2 3 2 3" xfId="17601" xr:uid="{AC1F17EA-22E1-4328-9612-B6ACD479A819}"/>
    <cellStyle name="Comma 6 4 2 2 3 2 3 2" xfId="42177" xr:uid="{726F4400-0677-4573-9681-F7D04A6D2184}"/>
    <cellStyle name="Comma 6 4 2 2 3 2 4" xfId="29889" xr:uid="{2A22CFD5-B351-4DDA-933C-FFD4516BC7A0}"/>
    <cellStyle name="Comma 6 4 2 2 3 3" xfId="8385" xr:uid="{ABFFB770-DC93-4C82-B62C-46C4D24843C4}"/>
    <cellStyle name="Comma 6 4 2 2 3 3 2" xfId="20673" xr:uid="{96ECD138-80D7-41C5-9BBE-78EDC66121F0}"/>
    <cellStyle name="Comma 6 4 2 2 3 3 2 2" xfId="45249" xr:uid="{3CD88AFA-589D-46E5-A33F-0C946506F000}"/>
    <cellStyle name="Comma 6 4 2 2 3 3 3" xfId="32961" xr:uid="{A4FF5BAF-C430-4D2D-8F43-90DC15F07AFA}"/>
    <cellStyle name="Comma 6 4 2 2 3 4" xfId="14529" xr:uid="{09D4FC3D-E3E0-4217-BE46-6F4CF5F63AE7}"/>
    <cellStyle name="Comma 6 4 2 2 3 4 2" xfId="39105" xr:uid="{9C2B6239-AAF4-47DB-9BEB-A95E4BAC489C}"/>
    <cellStyle name="Comma 6 4 2 2 3 5" xfId="26817" xr:uid="{88CB9954-39AE-4EA4-8DA6-94C932B70C10}"/>
    <cellStyle name="Comma 6 4 2 2 4" xfId="3777" xr:uid="{6CAC188F-C476-4FA1-A9EB-69F6B13671A6}"/>
    <cellStyle name="Comma 6 4 2 2 4 2" xfId="9921" xr:uid="{EEE0A9F8-1921-425C-B19B-F06099A6115F}"/>
    <cellStyle name="Comma 6 4 2 2 4 2 2" xfId="22209" xr:uid="{FDEC8432-7F57-4843-BC5F-108086D48908}"/>
    <cellStyle name="Comma 6 4 2 2 4 2 2 2" xfId="46785" xr:uid="{0F797FE2-CE8B-4CFD-85E8-3C5A8B601BB4}"/>
    <cellStyle name="Comma 6 4 2 2 4 2 3" xfId="34497" xr:uid="{ED9930B7-C2A9-4382-A88D-6A180E0CBFA8}"/>
    <cellStyle name="Comma 6 4 2 2 4 3" xfId="16065" xr:uid="{B63474DD-B6D2-4DF0-8249-E2B36A1291E2}"/>
    <cellStyle name="Comma 6 4 2 2 4 3 2" xfId="40641" xr:uid="{E6D805B5-D16D-4000-AA35-4A53F8BB1628}"/>
    <cellStyle name="Comma 6 4 2 2 4 4" xfId="28353" xr:uid="{D1743AD2-C69E-44E9-845B-A043D2DBCAAC}"/>
    <cellStyle name="Comma 6 4 2 2 5" xfId="6849" xr:uid="{4D894B3F-4F87-48A0-9639-E475AB669DA9}"/>
    <cellStyle name="Comma 6 4 2 2 5 2" xfId="19137" xr:uid="{38BA92B0-BE53-4C82-B032-8F3CCA8856FA}"/>
    <cellStyle name="Comma 6 4 2 2 5 2 2" xfId="43713" xr:uid="{C3040023-269C-4042-B1A5-9F849E9CBC9A}"/>
    <cellStyle name="Comma 6 4 2 2 5 3" xfId="31425" xr:uid="{B710F946-44D7-457B-8886-8CAEE73CC484}"/>
    <cellStyle name="Comma 6 4 2 2 6" xfId="12993" xr:uid="{4D055786-1300-40E4-882F-4098B3477D1C}"/>
    <cellStyle name="Comma 6 4 2 2 6 2" xfId="37569" xr:uid="{04DA6B3E-D1C3-4BC3-8FF3-48732C68053A}"/>
    <cellStyle name="Comma 6 4 2 2 7" xfId="25281" xr:uid="{C414586E-BC51-48FA-BF67-2313847D0E76}"/>
    <cellStyle name="Comma 6 4 2 3" xfId="1089" xr:uid="{40C6B225-4052-44F4-98D0-E1E7B5850E19}"/>
    <cellStyle name="Comma 6 4 2 3 2" xfId="2625" xr:uid="{E5C3831C-F3FC-4F6B-862E-ABF514366821}"/>
    <cellStyle name="Comma 6 4 2 3 2 2" xfId="5697" xr:uid="{8CCEDA5F-1CC0-4C8C-8100-5D54E48EB829}"/>
    <cellStyle name="Comma 6 4 2 3 2 2 2" xfId="11841" xr:uid="{98E1AC81-50DF-4C28-BE84-B74B12523C8E}"/>
    <cellStyle name="Comma 6 4 2 3 2 2 2 2" xfId="24129" xr:uid="{6F877BD8-84DF-47CF-B353-8601B681A4E8}"/>
    <cellStyle name="Comma 6 4 2 3 2 2 2 2 2" xfId="48705" xr:uid="{4CB072D9-67B3-4240-9E55-2ACAC20A6267}"/>
    <cellStyle name="Comma 6 4 2 3 2 2 2 3" xfId="36417" xr:uid="{3908B91A-6F9B-450D-BB94-12F3088B3109}"/>
    <cellStyle name="Comma 6 4 2 3 2 2 3" xfId="17985" xr:uid="{5FF57291-C762-4D25-A9B9-75AF614D0BB4}"/>
    <cellStyle name="Comma 6 4 2 3 2 2 3 2" xfId="42561" xr:uid="{25195AA9-A574-4C43-8A46-5039C80C5F03}"/>
    <cellStyle name="Comma 6 4 2 3 2 2 4" xfId="30273" xr:uid="{F9B0C54B-4EA1-4ABD-913A-7255002EB74A}"/>
    <cellStyle name="Comma 6 4 2 3 2 3" xfId="8769" xr:uid="{0A7F7BB6-EAE4-4BF0-AF7E-B54A377BCC6D}"/>
    <cellStyle name="Comma 6 4 2 3 2 3 2" xfId="21057" xr:uid="{92A5923B-2201-4D4B-B8C6-D44770EBC10D}"/>
    <cellStyle name="Comma 6 4 2 3 2 3 2 2" xfId="45633" xr:uid="{FCEC348A-CC36-4BE7-8CA1-68614484D638}"/>
    <cellStyle name="Comma 6 4 2 3 2 3 3" xfId="33345" xr:uid="{D04FE86E-AB5E-4931-9AD2-385673C11A61}"/>
    <cellStyle name="Comma 6 4 2 3 2 4" xfId="14913" xr:uid="{48A085A9-4F57-4ED8-B2AA-7362AD485AD8}"/>
    <cellStyle name="Comma 6 4 2 3 2 4 2" xfId="39489" xr:uid="{0237BE60-B34E-4783-9CB2-C4305FAC5E9F}"/>
    <cellStyle name="Comma 6 4 2 3 2 5" xfId="27201" xr:uid="{144E898D-D350-4233-92FC-9A5F87F96DEB}"/>
    <cellStyle name="Comma 6 4 2 3 3" xfId="4161" xr:uid="{A0FFB2DA-5C82-447C-B295-D6CC8AF72FA9}"/>
    <cellStyle name="Comma 6 4 2 3 3 2" xfId="10305" xr:uid="{44DDFF35-FD3F-4118-8A33-E9BB8B2333A1}"/>
    <cellStyle name="Comma 6 4 2 3 3 2 2" xfId="22593" xr:uid="{0BC9E28C-89CB-4FC1-80A0-6031EB1139D2}"/>
    <cellStyle name="Comma 6 4 2 3 3 2 2 2" xfId="47169" xr:uid="{C63DE1A6-98B2-409B-AEC6-2850681CA065}"/>
    <cellStyle name="Comma 6 4 2 3 3 2 3" xfId="34881" xr:uid="{19B61817-552E-4CD1-B74E-ACE744CD0B87}"/>
    <cellStyle name="Comma 6 4 2 3 3 3" xfId="16449" xr:uid="{BBF7CBD2-C11C-48E1-8D81-84F37354B255}"/>
    <cellStyle name="Comma 6 4 2 3 3 3 2" xfId="41025" xr:uid="{4E215A3A-22AB-41B9-A33C-55F1A5AF5AAA}"/>
    <cellStyle name="Comma 6 4 2 3 3 4" xfId="28737" xr:uid="{3B581DF1-7167-48AD-905E-892FE509319B}"/>
    <cellStyle name="Comma 6 4 2 3 4" xfId="7233" xr:uid="{A09F0616-D784-436D-8967-EE765C2FA55C}"/>
    <cellStyle name="Comma 6 4 2 3 4 2" xfId="19521" xr:uid="{78FF6877-4C49-4656-BCC8-EBC2664252E4}"/>
    <cellStyle name="Comma 6 4 2 3 4 2 2" xfId="44097" xr:uid="{51A67B74-D356-49A0-8FD7-721B2D384756}"/>
    <cellStyle name="Comma 6 4 2 3 4 3" xfId="31809" xr:uid="{606911C9-BA9A-4485-B56D-238FA4144C52}"/>
    <cellStyle name="Comma 6 4 2 3 5" xfId="13377" xr:uid="{94E23784-28D2-48DA-93F1-03D1375934B8}"/>
    <cellStyle name="Comma 6 4 2 3 5 2" xfId="37953" xr:uid="{C3FCFA57-971A-4F94-B026-2200F6CC70B8}"/>
    <cellStyle name="Comma 6 4 2 3 6" xfId="25665" xr:uid="{97B4CCAA-A8F4-450F-BF19-F1896B1CE7FB}"/>
    <cellStyle name="Comma 6 4 2 4" xfId="1857" xr:uid="{405A2712-50FB-4B8A-A096-6DD5BA995A02}"/>
    <cellStyle name="Comma 6 4 2 4 2" xfId="4929" xr:uid="{32B276CE-F53F-4B6A-805D-5F85639ACCEF}"/>
    <cellStyle name="Comma 6 4 2 4 2 2" xfId="11073" xr:uid="{C8ABBBAC-708E-4412-8720-847347ECB9DA}"/>
    <cellStyle name="Comma 6 4 2 4 2 2 2" xfId="23361" xr:uid="{80C0F86C-2A73-4829-B860-DF51E7F96A32}"/>
    <cellStyle name="Comma 6 4 2 4 2 2 2 2" xfId="47937" xr:uid="{4F4D9590-2B12-4AB7-89AD-2F1E1ED1A46A}"/>
    <cellStyle name="Comma 6 4 2 4 2 2 3" xfId="35649" xr:uid="{3F642969-11A3-496D-B8BD-6BA81189F0C6}"/>
    <cellStyle name="Comma 6 4 2 4 2 3" xfId="17217" xr:uid="{7ADAF517-DCA5-4B9D-B55D-02DD1A3BF080}"/>
    <cellStyle name="Comma 6 4 2 4 2 3 2" xfId="41793" xr:uid="{B6B15647-0092-401C-ADA9-41F56707BA17}"/>
    <cellStyle name="Comma 6 4 2 4 2 4" xfId="29505" xr:uid="{3C5CA762-1F44-4BA9-8CE2-80017E343CA4}"/>
    <cellStyle name="Comma 6 4 2 4 3" xfId="8001" xr:uid="{E1B5D052-F301-4C9B-8A7C-65E8B732CB14}"/>
    <cellStyle name="Comma 6 4 2 4 3 2" xfId="20289" xr:uid="{372E64CC-F1CB-401A-831B-BB5D20BC04BA}"/>
    <cellStyle name="Comma 6 4 2 4 3 2 2" xfId="44865" xr:uid="{AC621D6B-4A3D-422A-89F5-7844298591C3}"/>
    <cellStyle name="Comma 6 4 2 4 3 3" xfId="32577" xr:uid="{4B505A30-B9C4-40BB-BA32-35EE1F905160}"/>
    <cellStyle name="Comma 6 4 2 4 4" xfId="14145" xr:uid="{CB5F0B34-172A-4DC0-9B27-949C9F9FE487}"/>
    <cellStyle name="Comma 6 4 2 4 4 2" xfId="38721" xr:uid="{9D7E51FA-3651-42AF-97BD-34FE60151DB5}"/>
    <cellStyle name="Comma 6 4 2 4 5" xfId="26433" xr:uid="{348D7C20-9A29-4004-AE90-CDB318B60094}"/>
    <cellStyle name="Comma 6 4 2 5" xfId="3393" xr:uid="{959EB566-F121-44D7-BD59-FCE493EB33B7}"/>
    <cellStyle name="Comma 6 4 2 5 2" xfId="9537" xr:uid="{AD1C4181-3BDC-42A0-8DCF-D56CCCAB2253}"/>
    <cellStyle name="Comma 6 4 2 5 2 2" xfId="21825" xr:uid="{B712CA66-AF00-45D8-8909-D4DC94AF06DF}"/>
    <cellStyle name="Comma 6 4 2 5 2 2 2" xfId="46401" xr:uid="{C86D99CF-A453-4C7E-B4D7-B8E0E5C34103}"/>
    <cellStyle name="Comma 6 4 2 5 2 3" xfId="34113" xr:uid="{53F814A3-8F36-41B4-9437-4D96873F1CAB}"/>
    <cellStyle name="Comma 6 4 2 5 3" xfId="15681" xr:uid="{9734F5F9-1F1E-4885-84B8-55F735D880AF}"/>
    <cellStyle name="Comma 6 4 2 5 3 2" xfId="40257" xr:uid="{BD8D6803-8C0D-474C-BC0C-755A46675EEC}"/>
    <cellStyle name="Comma 6 4 2 5 4" xfId="27969" xr:uid="{1ECC1594-B6D9-41C1-A070-851587EB145C}"/>
    <cellStyle name="Comma 6 4 2 6" xfId="6465" xr:uid="{6D6E51D3-FF52-4889-937E-285B1152E03B}"/>
    <cellStyle name="Comma 6 4 2 6 2" xfId="18753" xr:uid="{5ACD66A2-2EC7-4E95-A21A-0056026FC54B}"/>
    <cellStyle name="Comma 6 4 2 6 2 2" xfId="43329" xr:uid="{BC163E19-10DC-43F6-BEBA-0EEAB649E09B}"/>
    <cellStyle name="Comma 6 4 2 6 3" xfId="31041" xr:uid="{278F9B3F-3C10-4615-9E3A-AC44071F6EA8}"/>
    <cellStyle name="Comma 6 4 2 7" xfId="12609" xr:uid="{E083B034-BB10-4613-898D-DF6B5106AD8B}"/>
    <cellStyle name="Comma 6 4 2 7 2" xfId="37185" xr:uid="{3E26EA41-61A3-4A10-AD9B-B8AB0D0D63B8}"/>
    <cellStyle name="Comma 6 4 2 8" xfId="24897" xr:uid="{DC1989B1-37C6-40F1-8EC0-4A4B333B2B49}"/>
    <cellStyle name="Comma 6 4 3" xfId="513" xr:uid="{690B151C-4A1C-4C0D-8516-E64A1893C7C0}"/>
    <cellStyle name="Comma 6 4 3 2" xfId="1281" xr:uid="{FF182564-C6FD-410E-8E5B-83408D569F58}"/>
    <cellStyle name="Comma 6 4 3 2 2" xfId="2817" xr:uid="{5AE90F1B-5B2E-41AD-B503-BBABBD73C981}"/>
    <cellStyle name="Comma 6 4 3 2 2 2" xfId="5889" xr:uid="{8F4A5E15-DD6D-452D-A233-B001E29E6E5F}"/>
    <cellStyle name="Comma 6 4 3 2 2 2 2" xfId="12033" xr:uid="{0E24C1AD-5E00-4A06-AC70-D8C296D8E2CD}"/>
    <cellStyle name="Comma 6 4 3 2 2 2 2 2" xfId="24321" xr:uid="{F9395152-570E-4D86-A204-95B0DA81EF56}"/>
    <cellStyle name="Comma 6 4 3 2 2 2 2 2 2" xfId="48897" xr:uid="{651FB21C-606F-4867-800D-F6019818AAA8}"/>
    <cellStyle name="Comma 6 4 3 2 2 2 2 3" xfId="36609" xr:uid="{35434771-01E1-496C-84F3-96C9EFAF38FC}"/>
    <cellStyle name="Comma 6 4 3 2 2 2 3" xfId="18177" xr:uid="{506606EE-4826-49A0-869B-6CBB8D1F6CA9}"/>
    <cellStyle name="Comma 6 4 3 2 2 2 3 2" xfId="42753" xr:uid="{5DFB3B29-3E1A-49AB-BAB5-EE771D21ACFC}"/>
    <cellStyle name="Comma 6 4 3 2 2 2 4" xfId="30465" xr:uid="{D14DE9F2-4739-41AC-B982-57D06DC32D56}"/>
    <cellStyle name="Comma 6 4 3 2 2 3" xfId="8961" xr:uid="{F97EEDD3-AFE1-4D06-A7EE-2BA0B1E18F2C}"/>
    <cellStyle name="Comma 6 4 3 2 2 3 2" xfId="21249" xr:uid="{01E5987B-2853-471C-96F9-6C695C29115E}"/>
    <cellStyle name="Comma 6 4 3 2 2 3 2 2" xfId="45825" xr:uid="{135ECF6B-2728-4168-B84D-7A055CD78725}"/>
    <cellStyle name="Comma 6 4 3 2 2 3 3" xfId="33537" xr:uid="{588BB24C-6984-4B37-A012-B26283348538}"/>
    <cellStyle name="Comma 6 4 3 2 2 4" xfId="15105" xr:uid="{74BFC340-BE70-467A-87FD-E8794BDDE011}"/>
    <cellStyle name="Comma 6 4 3 2 2 4 2" xfId="39681" xr:uid="{6EE8A7F8-303D-4131-8A33-EA5300C11EAE}"/>
    <cellStyle name="Comma 6 4 3 2 2 5" xfId="27393" xr:uid="{11E24FA3-A656-46E8-92D9-BB67F71B3141}"/>
    <cellStyle name="Comma 6 4 3 2 3" xfId="4353" xr:uid="{5FEB87B7-067D-4D53-A580-033C9432ADFC}"/>
    <cellStyle name="Comma 6 4 3 2 3 2" xfId="10497" xr:uid="{965FF8C2-FA0A-4388-A077-33B606A99EE8}"/>
    <cellStyle name="Comma 6 4 3 2 3 2 2" xfId="22785" xr:uid="{FD78CF10-B459-4CAE-B755-DE02376F5E1F}"/>
    <cellStyle name="Comma 6 4 3 2 3 2 2 2" xfId="47361" xr:uid="{3C48D478-3512-4105-AB60-7A7347FC6E88}"/>
    <cellStyle name="Comma 6 4 3 2 3 2 3" xfId="35073" xr:uid="{1C6386AF-AB1E-4A33-B97F-49D06B9F9557}"/>
    <cellStyle name="Comma 6 4 3 2 3 3" xfId="16641" xr:uid="{A346F2AB-6945-4DA5-BD0A-0091F625CAAF}"/>
    <cellStyle name="Comma 6 4 3 2 3 3 2" xfId="41217" xr:uid="{31DC6069-A1D3-4DE0-A5E3-9932824F0377}"/>
    <cellStyle name="Comma 6 4 3 2 3 4" xfId="28929" xr:uid="{A3EE6B13-5479-4484-BE8F-79B56FA8F4C9}"/>
    <cellStyle name="Comma 6 4 3 2 4" xfId="7425" xr:uid="{F2FE88A8-8126-4CC8-847D-4ADA226F6E80}"/>
    <cellStyle name="Comma 6 4 3 2 4 2" xfId="19713" xr:uid="{E218225B-3666-4160-A92E-DDD0C117394C}"/>
    <cellStyle name="Comma 6 4 3 2 4 2 2" xfId="44289" xr:uid="{B5207988-5682-420A-BA5F-FC3B75AE2796}"/>
    <cellStyle name="Comma 6 4 3 2 4 3" xfId="32001" xr:uid="{322CD496-0E52-40EF-8DA4-2D14F5FF9E47}"/>
    <cellStyle name="Comma 6 4 3 2 5" xfId="13569" xr:uid="{C86D9DD1-4952-4251-B846-15283716131C}"/>
    <cellStyle name="Comma 6 4 3 2 5 2" xfId="38145" xr:uid="{BBEA8835-ACDF-4556-9789-C05E2A5C371A}"/>
    <cellStyle name="Comma 6 4 3 2 6" xfId="25857" xr:uid="{A2E4A16A-4521-4F55-8901-17BE23044BA4}"/>
    <cellStyle name="Comma 6 4 3 3" xfId="2049" xr:uid="{F5F4D29F-DEC6-4113-82A0-B74CD2BA0131}"/>
    <cellStyle name="Comma 6 4 3 3 2" xfId="5121" xr:uid="{CFF78E61-3C9E-4ECC-BD9E-C42CC514848D}"/>
    <cellStyle name="Comma 6 4 3 3 2 2" xfId="11265" xr:uid="{6A2D8C06-C5BC-41C8-827D-1B5AFEDFFE3E}"/>
    <cellStyle name="Comma 6 4 3 3 2 2 2" xfId="23553" xr:uid="{63CBB80D-FB1F-4630-A82B-0E511DD020D2}"/>
    <cellStyle name="Comma 6 4 3 3 2 2 2 2" xfId="48129" xr:uid="{A929185E-6D43-43B8-940E-58E1FA188F7C}"/>
    <cellStyle name="Comma 6 4 3 3 2 2 3" xfId="35841" xr:uid="{DEA2E5F9-BF39-4B5E-95BD-0B57A8328492}"/>
    <cellStyle name="Comma 6 4 3 3 2 3" xfId="17409" xr:uid="{BB8415FE-69D4-491C-AADB-4FD5BEDCA96B}"/>
    <cellStyle name="Comma 6 4 3 3 2 3 2" xfId="41985" xr:uid="{E75DDCA9-9BD7-43B9-A39C-CD4D04482B33}"/>
    <cellStyle name="Comma 6 4 3 3 2 4" xfId="29697" xr:uid="{1C98976A-23BB-4798-9AE3-FED48AF5C331}"/>
    <cellStyle name="Comma 6 4 3 3 3" xfId="8193" xr:uid="{041EAB49-3683-4A5A-BEC9-7D100AAAA66D}"/>
    <cellStyle name="Comma 6 4 3 3 3 2" xfId="20481" xr:uid="{4DFC6EB1-3E9A-4652-B8FA-AE60547F2663}"/>
    <cellStyle name="Comma 6 4 3 3 3 2 2" xfId="45057" xr:uid="{D367DB32-10C8-46DA-8009-7E58C43ADBFF}"/>
    <cellStyle name="Comma 6 4 3 3 3 3" xfId="32769" xr:uid="{A16ACE33-D378-4360-B546-427097A1D19C}"/>
    <cellStyle name="Comma 6 4 3 3 4" xfId="14337" xr:uid="{B86D5FD0-5B90-4350-925F-A38FF50D4236}"/>
    <cellStyle name="Comma 6 4 3 3 4 2" xfId="38913" xr:uid="{04CF28F8-12B3-4363-B0C9-9D4B87D6B8AC}"/>
    <cellStyle name="Comma 6 4 3 3 5" xfId="26625" xr:uid="{E2C01F03-7CA5-4342-8816-38C386BB14AD}"/>
    <cellStyle name="Comma 6 4 3 4" xfId="3585" xr:uid="{1F550371-572D-43D2-BEEB-E68C853C0428}"/>
    <cellStyle name="Comma 6 4 3 4 2" xfId="9729" xr:uid="{F0A6BF1A-ACFD-43D7-8560-6F66787A7EC3}"/>
    <cellStyle name="Comma 6 4 3 4 2 2" xfId="22017" xr:uid="{051D4477-DE58-46C8-8FE1-D67007EE68C4}"/>
    <cellStyle name="Comma 6 4 3 4 2 2 2" xfId="46593" xr:uid="{DAC26BE1-B9D1-4847-8929-74FFEA23D681}"/>
    <cellStyle name="Comma 6 4 3 4 2 3" xfId="34305" xr:uid="{9559067A-69BC-4B1B-9176-4AD7CD54D2A3}"/>
    <cellStyle name="Comma 6 4 3 4 3" xfId="15873" xr:uid="{08F810F7-F2B4-447C-B2E6-A15B72E2CEDE}"/>
    <cellStyle name="Comma 6 4 3 4 3 2" xfId="40449" xr:uid="{5DD6C04D-4DD7-40F7-BB8D-3D4871ECEF80}"/>
    <cellStyle name="Comma 6 4 3 4 4" xfId="28161" xr:uid="{CF0EA370-0510-4916-8F7E-DABAE5E0E816}"/>
    <cellStyle name="Comma 6 4 3 5" xfId="6657" xr:uid="{8D825C46-DC16-458F-8B6B-4B6B423B64DC}"/>
    <cellStyle name="Comma 6 4 3 5 2" xfId="18945" xr:uid="{42D4AEE5-64D8-4CB5-8235-865AE382EC1C}"/>
    <cellStyle name="Comma 6 4 3 5 2 2" xfId="43521" xr:uid="{79B722D7-82A6-444E-AA43-AEE1E5862EA2}"/>
    <cellStyle name="Comma 6 4 3 5 3" xfId="31233" xr:uid="{EAD9C9C8-D5B8-4A89-8DB1-F7362E6A18D1}"/>
    <cellStyle name="Comma 6 4 3 6" xfId="12801" xr:uid="{3CC9D614-9BF7-4F88-A631-56701C7A0B5B}"/>
    <cellStyle name="Comma 6 4 3 6 2" xfId="37377" xr:uid="{FB11AEE1-AEBB-4855-A1C9-4BC1D07D335B}"/>
    <cellStyle name="Comma 6 4 3 7" xfId="25089" xr:uid="{31B1AB97-89EB-4285-BD20-E9D681C12BB8}"/>
    <cellStyle name="Comma 6 4 4" xfId="897" xr:uid="{EFFFEAE3-2931-4264-96EE-3A49FA8F5444}"/>
    <cellStyle name="Comma 6 4 4 2" xfId="2433" xr:uid="{E5E0F0B2-1534-4222-894B-F65F361FAC03}"/>
    <cellStyle name="Comma 6 4 4 2 2" xfId="5505" xr:uid="{80D9A65A-12D3-44C8-8F7C-B2FF69856B74}"/>
    <cellStyle name="Comma 6 4 4 2 2 2" xfId="11649" xr:uid="{CE2E2C1E-D76A-401A-9080-DD5E54DD0E5F}"/>
    <cellStyle name="Comma 6 4 4 2 2 2 2" xfId="23937" xr:uid="{C9B97525-6E5C-4C96-B6A4-D9D6130E9165}"/>
    <cellStyle name="Comma 6 4 4 2 2 2 2 2" xfId="48513" xr:uid="{83E57BD8-FF85-44E2-B5E6-B0E36A49995E}"/>
    <cellStyle name="Comma 6 4 4 2 2 2 3" xfId="36225" xr:uid="{4EF28659-4C72-46A0-83A8-CB1E1FD9BF49}"/>
    <cellStyle name="Comma 6 4 4 2 2 3" xfId="17793" xr:uid="{7C48D9FE-10ED-40A4-97D6-D5AE76977BDF}"/>
    <cellStyle name="Comma 6 4 4 2 2 3 2" xfId="42369" xr:uid="{884AFE99-BFD7-448A-BFEE-26801FB595E9}"/>
    <cellStyle name="Comma 6 4 4 2 2 4" xfId="30081" xr:uid="{84A887D7-5C0C-4305-80C5-BCE95F345C28}"/>
    <cellStyle name="Comma 6 4 4 2 3" xfId="8577" xr:uid="{CA7E342B-03E2-49D9-B100-1053FBB11C8B}"/>
    <cellStyle name="Comma 6 4 4 2 3 2" xfId="20865" xr:uid="{8669BD98-E24F-48F2-A0DB-8D35419F0A11}"/>
    <cellStyle name="Comma 6 4 4 2 3 2 2" xfId="45441" xr:uid="{BC88037A-A8A2-456C-BC25-8A56C93A6755}"/>
    <cellStyle name="Comma 6 4 4 2 3 3" xfId="33153" xr:uid="{5F5887D6-1376-42AE-82FC-DF10A7998888}"/>
    <cellStyle name="Comma 6 4 4 2 4" xfId="14721" xr:uid="{B88F392D-2B60-4876-9283-6F0599946718}"/>
    <cellStyle name="Comma 6 4 4 2 4 2" xfId="39297" xr:uid="{B9793A51-16AA-4B51-A954-18675577D371}"/>
    <cellStyle name="Comma 6 4 4 2 5" xfId="27009" xr:uid="{E9132C2C-61D1-4B04-B284-C61CB765E034}"/>
    <cellStyle name="Comma 6 4 4 3" xfId="3969" xr:uid="{B72E4EF6-01EC-401C-99BC-A2F5B3CFAFDE}"/>
    <cellStyle name="Comma 6 4 4 3 2" xfId="10113" xr:uid="{3723C8A7-14A6-48DD-AA82-8CC63E806465}"/>
    <cellStyle name="Comma 6 4 4 3 2 2" xfId="22401" xr:uid="{7F49779A-03B4-40C2-B1AB-A50C22E29E14}"/>
    <cellStyle name="Comma 6 4 4 3 2 2 2" xfId="46977" xr:uid="{EE21A263-9A35-4C25-B233-6901488FE164}"/>
    <cellStyle name="Comma 6 4 4 3 2 3" xfId="34689" xr:uid="{8836EBEB-E862-4CAC-AEAC-5DFABB811500}"/>
    <cellStyle name="Comma 6 4 4 3 3" xfId="16257" xr:uid="{3E6616BA-7222-49B4-904C-AEDB743184CC}"/>
    <cellStyle name="Comma 6 4 4 3 3 2" xfId="40833" xr:uid="{3E9FEA85-9980-4726-8353-194A75A71ABD}"/>
    <cellStyle name="Comma 6 4 4 3 4" xfId="28545" xr:uid="{826BACFB-E86D-480D-9654-B722BA01FA98}"/>
    <cellStyle name="Comma 6 4 4 4" xfId="7041" xr:uid="{2C76E00D-B8CC-4118-9ACB-372551AEAFDE}"/>
    <cellStyle name="Comma 6 4 4 4 2" xfId="19329" xr:uid="{685B058E-9DC0-45F0-B6E6-76F9FE3BB951}"/>
    <cellStyle name="Comma 6 4 4 4 2 2" xfId="43905" xr:uid="{97A6FEE4-8F95-456E-B788-65E66137F21A}"/>
    <cellStyle name="Comma 6 4 4 4 3" xfId="31617" xr:uid="{5AB57B08-C908-4E9D-B6CD-4A4745413AF2}"/>
    <cellStyle name="Comma 6 4 4 5" xfId="13185" xr:uid="{09C603B1-3169-4445-8670-4F301B1BD284}"/>
    <cellStyle name="Comma 6 4 4 5 2" xfId="37761" xr:uid="{15F24C1B-B380-42EE-AD4D-38235B16006F}"/>
    <cellStyle name="Comma 6 4 4 6" xfId="25473" xr:uid="{8D97BE2D-2DCD-4E62-B941-FBD83080ADCC}"/>
    <cellStyle name="Comma 6 4 5" xfId="1665" xr:uid="{06FCF77D-1D0A-40DD-907C-BF0882B88CE0}"/>
    <cellStyle name="Comma 6 4 5 2" xfId="4737" xr:uid="{55115CA8-9748-498D-8FEF-F9FF0E1371EA}"/>
    <cellStyle name="Comma 6 4 5 2 2" xfId="10881" xr:uid="{803F9484-AB05-4C7E-8BA7-DD1B5F2CB496}"/>
    <cellStyle name="Comma 6 4 5 2 2 2" xfId="23169" xr:uid="{8E4D756B-1B0D-47EF-9147-5F72074B5266}"/>
    <cellStyle name="Comma 6 4 5 2 2 2 2" xfId="47745" xr:uid="{1AC40F15-3D1D-43E9-9310-9929F31020A6}"/>
    <cellStyle name="Comma 6 4 5 2 2 3" xfId="35457" xr:uid="{02BAAF82-B796-410E-8669-7A22456A1799}"/>
    <cellStyle name="Comma 6 4 5 2 3" xfId="17025" xr:uid="{8BDDE9E1-DE3A-4ED2-9E7A-3051099BF7C0}"/>
    <cellStyle name="Comma 6 4 5 2 3 2" xfId="41601" xr:uid="{05DA55B8-F3EA-451D-BF1E-98DC3DC88D4E}"/>
    <cellStyle name="Comma 6 4 5 2 4" xfId="29313" xr:uid="{916A1C6D-031A-4A88-AB88-4CD226249E6F}"/>
    <cellStyle name="Comma 6 4 5 3" xfId="7809" xr:uid="{F0445F2B-DA59-4278-A61D-8FC269A82ECA}"/>
    <cellStyle name="Comma 6 4 5 3 2" xfId="20097" xr:uid="{C9DED19A-D558-4E8E-8E92-F48C8D9F5D59}"/>
    <cellStyle name="Comma 6 4 5 3 2 2" xfId="44673" xr:uid="{B0E937FB-402D-49AD-B85F-A896AB39C9B0}"/>
    <cellStyle name="Comma 6 4 5 3 3" xfId="32385" xr:uid="{08D4AB59-24D2-41BE-9CAE-4D71FE50408C}"/>
    <cellStyle name="Comma 6 4 5 4" xfId="13953" xr:uid="{D3DA7E74-5C0B-48CE-9DC9-73A9A6D987E7}"/>
    <cellStyle name="Comma 6 4 5 4 2" xfId="38529" xr:uid="{6683F6E7-8700-4D43-BE24-63B396C2C341}"/>
    <cellStyle name="Comma 6 4 5 5" xfId="26241" xr:uid="{3E15833C-B0EB-4718-B9CA-B14BFC5D4599}"/>
    <cellStyle name="Comma 6 4 6" xfId="3201" xr:uid="{4F2F61AA-B8D7-40BA-BD2B-46740B1993AF}"/>
    <cellStyle name="Comma 6 4 6 2" xfId="9345" xr:uid="{2E9F2652-2774-4E7B-86CA-3579E9D19781}"/>
    <cellStyle name="Comma 6 4 6 2 2" xfId="21633" xr:uid="{43870D2D-FD9D-45DD-90B5-569131E7E558}"/>
    <cellStyle name="Comma 6 4 6 2 2 2" xfId="46209" xr:uid="{F852DDE2-A279-4520-9AD4-8257DC490C32}"/>
    <cellStyle name="Comma 6 4 6 2 3" xfId="33921" xr:uid="{939F53A1-D0E7-4A88-BE9E-C69ADC9B5622}"/>
    <cellStyle name="Comma 6 4 6 3" xfId="15489" xr:uid="{6075C0CC-FD61-4F65-B7AA-C1337B9087C6}"/>
    <cellStyle name="Comma 6 4 6 3 2" xfId="40065" xr:uid="{FED9DB43-54D4-4115-BB7E-82702021DD32}"/>
    <cellStyle name="Comma 6 4 6 4" xfId="27777" xr:uid="{876D453A-483A-486B-952E-A1A63739CE06}"/>
    <cellStyle name="Comma 6 4 7" xfId="6273" xr:uid="{2B97372E-594C-474D-A9EB-BB116E99BE94}"/>
    <cellStyle name="Comma 6 4 7 2" xfId="18561" xr:uid="{81C789A6-CC66-48ED-A4A1-F1D8CE151F68}"/>
    <cellStyle name="Comma 6 4 7 2 2" xfId="43137" xr:uid="{A6B3015C-8E93-4E00-915A-C6EEFF916D97}"/>
    <cellStyle name="Comma 6 4 7 3" xfId="30849" xr:uid="{6D41479E-2659-44C7-AE43-7B34203E71A3}"/>
    <cellStyle name="Comma 6 4 8" xfId="12417" xr:uid="{59802784-C24B-4DD0-9935-C30D3C797820}"/>
    <cellStyle name="Comma 6 4 8 2" xfId="36993" xr:uid="{DEA6BDED-ACCF-4C1E-A0D5-2513B77206B0}"/>
    <cellStyle name="Comma 6 4 9" xfId="24705" xr:uid="{16631AA4-BBCF-4F6F-AB05-CA5AF3C37F06}"/>
    <cellStyle name="Comma 6 5" xfId="225" xr:uid="{20DE9585-6AE4-4AD1-898D-4BA6302D167A}"/>
    <cellStyle name="Comma 6 5 2" xfId="609" xr:uid="{7FC298F2-CFA7-41D2-90CE-0CB493B4EB39}"/>
    <cellStyle name="Comma 6 5 2 2" xfId="1377" xr:uid="{8A89539B-1AEE-4F9F-95AA-A4E8137170CC}"/>
    <cellStyle name="Comma 6 5 2 2 2" xfId="2913" xr:uid="{04C01D50-2755-4DB1-84FC-7EBEF78B55C2}"/>
    <cellStyle name="Comma 6 5 2 2 2 2" xfId="5985" xr:uid="{9D930A65-8FC8-4EEB-AE85-84C8B62DF46D}"/>
    <cellStyle name="Comma 6 5 2 2 2 2 2" xfId="12129" xr:uid="{B2A2F667-9224-4D32-B444-B9FBACDDD0BF}"/>
    <cellStyle name="Comma 6 5 2 2 2 2 2 2" xfId="24417" xr:uid="{7680B508-CF9A-43D3-B74F-CDA7A5772A73}"/>
    <cellStyle name="Comma 6 5 2 2 2 2 2 2 2" xfId="48993" xr:uid="{BC8E2A6C-500E-4D9C-B334-B7966F92D5D8}"/>
    <cellStyle name="Comma 6 5 2 2 2 2 2 3" xfId="36705" xr:uid="{A4FBB29C-4AEC-4272-B587-EB1030CD600D}"/>
    <cellStyle name="Comma 6 5 2 2 2 2 3" xfId="18273" xr:uid="{8A32FDB0-D595-43C1-81BB-4416919D563A}"/>
    <cellStyle name="Comma 6 5 2 2 2 2 3 2" xfId="42849" xr:uid="{CDEF7514-BD5F-482F-BB2F-14FCEEC01CC2}"/>
    <cellStyle name="Comma 6 5 2 2 2 2 4" xfId="30561" xr:uid="{F44D111A-F4DD-47E8-BB5E-4DD1E248C338}"/>
    <cellStyle name="Comma 6 5 2 2 2 3" xfId="9057" xr:uid="{839BA5F4-11EF-4EBF-A7CD-A14A01863A7B}"/>
    <cellStyle name="Comma 6 5 2 2 2 3 2" xfId="21345" xr:uid="{5D33E819-DD61-40D4-BA40-E467D6C8A790}"/>
    <cellStyle name="Comma 6 5 2 2 2 3 2 2" xfId="45921" xr:uid="{1C988CB2-17DD-4FA6-9B68-61AE46488E19}"/>
    <cellStyle name="Comma 6 5 2 2 2 3 3" xfId="33633" xr:uid="{605656F8-7C48-41CF-AE24-7BF33019A2A9}"/>
    <cellStyle name="Comma 6 5 2 2 2 4" xfId="15201" xr:uid="{3BA564DE-7A7B-4823-9B50-CA8D8C89CB5A}"/>
    <cellStyle name="Comma 6 5 2 2 2 4 2" xfId="39777" xr:uid="{DDA75CDF-4681-4B46-85C5-6F9989C23D84}"/>
    <cellStyle name="Comma 6 5 2 2 2 5" xfId="27489" xr:uid="{9CE6228A-908A-4484-8381-A79D1A302A80}"/>
    <cellStyle name="Comma 6 5 2 2 3" xfId="4449" xr:uid="{0E2030EA-8E3F-422E-BBFC-79414DBB2EEC}"/>
    <cellStyle name="Comma 6 5 2 2 3 2" xfId="10593" xr:uid="{93EB461F-A763-40AF-9081-F7E0D93E848B}"/>
    <cellStyle name="Comma 6 5 2 2 3 2 2" xfId="22881" xr:uid="{3937828B-5231-414F-B64F-3DBD151A9CC2}"/>
    <cellStyle name="Comma 6 5 2 2 3 2 2 2" xfId="47457" xr:uid="{27CCDC64-7FB5-401D-BF30-2230BC7D0177}"/>
    <cellStyle name="Comma 6 5 2 2 3 2 3" xfId="35169" xr:uid="{E2932D13-6CF9-487C-92B3-C115EE058B3D}"/>
    <cellStyle name="Comma 6 5 2 2 3 3" xfId="16737" xr:uid="{A89DAF01-5955-46D2-BE78-13BBD664C558}"/>
    <cellStyle name="Comma 6 5 2 2 3 3 2" xfId="41313" xr:uid="{B990D21A-448C-4D82-86EE-32E188BDF84F}"/>
    <cellStyle name="Comma 6 5 2 2 3 4" xfId="29025" xr:uid="{8A61FCED-2762-4DAF-AC5A-77D0113B9CBE}"/>
    <cellStyle name="Comma 6 5 2 2 4" xfId="7521" xr:uid="{D461F920-9404-45D0-B081-90611834A8FE}"/>
    <cellStyle name="Comma 6 5 2 2 4 2" xfId="19809" xr:uid="{195FAA80-4BE3-409E-B733-DB73E1558ACC}"/>
    <cellStyle name="Comma 6 5 2 2 4 2 2" xfId="44385" xr:uid="{A3AA1024-2C0F-43B7-BF21-33F39DD02548}"/>
    <cellStyle name="Comma 6 5 2 2 4 3" xfId="32097" xr:uid="{D184F310-726A-46C2-A513-A3D2BE23F4C0}"/>
    <cellStyle name="Comma 6 5 2 2 5" xfId="13665" xr:uid="{A2DBC7BC-8A8E-4045-A653-257F16AC4ABE}"/>
    <cellStyle name="Comma 6 5 2 2 5 2" xfId="38241" xr:uid="{AABB4FCB-7EAE-4199-90B0-CFB06C2B5862}"/>
    <cellStyle name="Comma 6 5 2 2 6" xfId="25953" xr:uid="{F48E040E-EDD5-4BBA-9855-76711CF61566}"/>
    <cellStyle name="Comma 6 5 2 3" xfId="2145" xr:uid="{8DF6F927-6EA8-4F45-8F52-CAB1990BB3EA}"/>
    <cellStyle name="Comma 6 5 2 3 2" xfId="5217" xr:uid="{42D4D562-423D-4C34-9157-08D635A35917}"/>
    <cellStyle name="Comma 6 5 2 3 2 2" xfId="11361" xr:uid="{7C4FC3EB-5C86-49DE-BB0D-E62F03F0656E}"/>
    <cellStyle name="Comma 6 5 2 3 2 2 2" xfId="23649" xr:uid="{018B1F70-9128-428A-A134-95A0A17CFDE6}"/>
    <cellStyle name="Comma 6 5 2 3 2 2 2 2" xfId="48225" xr:uid="{7E583342-356E-49D3-835E-5B2520BE6507}"/>
    <cellStyle name="Comma 6 5 2 3 2 2 3" xfId="35937" xr:uid="{A4C53817-3EF2-4FCD-99E6-7B5A5A705B1D}"/>
    <cellStyle name="Comma 6 5 2 3 2 3" xfId="17505" xr:uid="{6AC68544-175B-4A6E-A412-0280CF946E21}"/>
    <cellStyle name="Comma 6 5 2 3 2 3 2" xfId="42081" xr:uid="{D24059FF-602F-4DDB-B0F8-0E20A2E60931}"/>
    <cellStyle name="Comma 6 5 2 3 2 4" xfId="29793" xr:uid="{E28C3368-6DF0-4C4E-B0A9-3489D298E738}"/>
    <cellStyle name="Comma 6 5 2 3 3" xfId="8289" xr:uid="{2DF6BE8B-AE39-4466-AC3A-BB05FA5AB1BE}"/>
    <cellStyle name="Comma 6 5 2 3 3 2" xfId="20577" xr:uid="{E56D73E8-FF2D-4C2C-AA88-34E95AC08E89}"/>
    <cellStyle name="Comma 6 5 2 3 3 2 2" xfId="45153" xr:uid="{6C3DE849-D62E-4BDC-B015-B3AC30209377}"/>
    <cellStyle name="Comma 6 5 2 3 3 3" xfId="32865" xr:uid="{34719230-77E8-4B70-AB11-93F7A7600717}"/>
    <cellStyle name="Comma 6 5 2 3 4" xfId="14433" xr:uid="{F4508565-20FB-4BF5-94E1-BD124D0D3FF0}"/>
    <cellStyle name="Comma 6 5 2 3 4 2" xfId="39009" xr:uid="{461746AD-3150-4F8A-A58C-0E7510AFF6C0}"/>
    <cellStyle name="Comma 6 5 2 3 5" xfId="26721" xr:uid="{80160A9B-E28C-4AB0-87CD-1FB23A1CDA76}"/>
    <cellStyle name="Comma 6 5 2 4" xfId="3681" xr:uid="{25EBDE1C-87AD-413F-94D2-683DCC8E76E4}"/>
    <cellStyle name="Comma 6 5 2 4 2" xfId="9825" xr:uid="{8FD3E358-AE93-4005-84BA-CB981FF76FF3}"/>
    <cellStyle name="Comma 6 5 2 4 2 2" xfId="22113" xr:uid="{3DAC4968-F007-46CF-8AA3-83623BFCEE2A}"/>
    <cellStyle name="Comma 6 5 2 4 2 2 2" xfId="46689" xr:uid="{150A8C7B-97AC-4EBF-854E-E5384D14383F}"/>
    <cellStyle name="Comma 6 5 2 4 2 3" xfId="34401" xr:uid="{82E9A824-D7FC-475A-8756-0FD7B3F1880B}"/>
    <cellStyle name="Comma 6 5 2 4 3" xfId="15969" xr:uid="{2AE04BD1-CC21-4D2D-AD26-360FE96764DC}"/>
    <cellStyle name="Comma 6 5 2 4 3 2" xfId="40545" xr:uid="{D802417C-CDDA-4E35-B6CF-3B15FBD98200}"/>
    <cellStyle name="Comma 6 5 2 4 4" xfId="28257" xr:uid="{305D8D2E-7D4D-49B4-859C-8E272E676BFD}"/>
    <cellStyle name="Comma 6 5 2 5" xfId="6753" xr:uid="{40D2DBA6-65A2-489E-BB30-386663E359A0}"/>
    <cellStyle name="Comma 6 5 2 5 2" xfId="19041" xr:uid="{9D37560B-38DC-407F-A84A-677E8FBC2904}"/>
    <cellStyle name="Comma 6 5 2 5 2 2" xfId="43617" xr:uid="{2B9D5D33-0AE9-4250-83EB-BFE59AAD1647}"/>
    <cellStyle name="Comma 6 5 2 5 3" xfId="31329" xr:uid="{A2B2C701-3FC5-4A3D-A692-7E6417288889}"/>
    <cellStyle name="Comma 6 5 2 6" xfId="12897" xr:uid="{EB4DB6A7-98B8-414A-A3E1-92A21049ACE3}"/>
    <cellStyle name="Comma 6 5 2 6 2" xfId="37473" xr:uid="{78EEE146-54E2-4C61-8BB6-9A55946B02C0}"/>
    <cellStyle name="Comma 6 5 2 7" xfId="25185" xr:uid="{6A439707-AFD4-4369-B0A7-97BEE699F3B6}"/>
    <cellStyle name="Comma 6 5 3" xfId="993" xr:uid="{7FF63075-213E-4E64-895D-BA958D6ABA95}"/>
    <cellStyle name="Comma 6 5 3 2" xfId="2529" xr:uid="{66ED3C82-5924-4901-A12C-437E9119E79A}"/>
    <cellStyle name="Comma 6 5 3 2 2" xfId="5601" xr:uid="{76FF0E34-3A42-4789-93C5-49D501482498}"/>
    <cellStyle name="Comma 6 5 3 2 2 2" xfId="11745" xr:uid="{B9646146-B6C0-48CC-BEE6-45C357FA8D30}"/>
    <cellStyle name="Comma 6 5 3 2 2 2 2" xfId="24033" xr:uid="{83AFC849-5521-4148-8663-18A793946052}"/>
    <cellStyle name="Comma 6 5 3 2 2 2 2 2" xfId="48609" xr:uid="{4DB1F2C1-1B04-44B9-A06A-F29A023FBE72}"/>
    <cellStyle name="Comma 6 5 3 2 2 2 3" xfId="36321" xr:uid="{BE84AAEE-C83E-4A20-B91C-AAB54AD94BB3}"/>
    <cellStyle name="Comma 6 5 3 2 2 3" xfId="17889" xr:uid="{CBF0FB4A-B2F1-42D3-8017-F5436B763C53}"/>
    <cellStyle name="Comma 6 5 3 2 2 3 2" xfId="42465" xr:uid="{ADEC2329-2F00-45A5-A2DD-8D70D4785AB0}"/>
    <cellStyle name="Comma 6 5 3 2 2 4" xfId="30177" xr:uid="{BE437908-566E-471B-92C0-8D7B4A5BA63B}"/>
    <cellStyle name="Comma 6 5 3 2 3" xfId="8673" xr:uid="{ECCD1CB6-A802-4944-B597-3809473F2FE8}"/>
    <cellStyle name="Comma 6 5 3 2 3 2" xfId="20961" xr:uid="{C91D4FA8-CA01-4912-8F17-EF20CDA31FFB}"/>
    <cellStyle name="Comma 6 5 3 2 3 2 2" xfId="45537" xr:uid="{A58E8462-4D5C-44B1-BBA1-B5DD2E688653}"/>
    <cellStyle name="Comma 6 5 3 2 3 3" xfId="33249" xr:uid="{C96CD1C3-8210-496E-AFBC-9B458D0EAB01}"/>
    <cellStyle name="Comma 6 5 3 2 4" xfId="14817" xr:uid="{FFACF179-CFF7-4131-ADC2-C3969A52EB1A}"/>
    <cellStyle name="Comma 6 5 3 2 4 2" xfId="39393" xr:uid="{2D558CF3-3403-4CFD-880C-72C19FE203FD}"/>
    <cellStyle name="Comma 6 5 3 2 5" xfId="27105" xr:uid="{D79FB039-FA89-4E41-B481-010D3421F642}"/>
    <cellStyle name="Comma 6 5 3 3" xfId="4065" xr:uid="{CB7C390C-7418-4BAF-81B4-5CF68BE315D3}"/>
    <cellStyle name="Comma 6 5 3 3 2" xfId="10209" xr:uid="{691704F6-43B7-4E7C-BE55-884973AFCBBC}"/>
    <cellStyle name="Comma 6 5 3 3 2 2" xfId="22497" xr:uid="{4BAD3BCF-FF2D-48E3-BAA2-179D16AB73F3}"/>
    <cellStyle name="Comma 6 5 3 3 2 2 2" xfId="47073" xr:uid="{74A07FDF-9D65-40EE-B28E-162410C5A36A}"/>
    <cellStyle name="Comma 6 5 3 3 2 3" xfId="34785" xr:uid="{BDE4ADEE-8FC5-4803-8641-C184A4DE94B5}"/>
    <cellStyle name="Comma 6 5 3 3 3" xfId="16353" xr:uid="{08F52B81-C841-459B-8292-A03B40E4272B}"/>
    <cellStyle name="Comma 6 5 3 3 3 2" xfId="40929" xr:uid="{2089466E-5488-4EAE-AA7B-86AF25E2B230}"/>
    <cellStyle name="Comma 6 5 3 3 4" xfId="28641" xr:uid="{696CAEF5-BB75-4DAB-A450-6CE8C47EFAC7}"/>
    <cellStyle name="Comma 6 5 3 4" xfId="7137" xr:uid="{63946AB5-B2DD-4BB0-ABCE-4B92C98DB374}"/>
    <cellStyle name="Comma 6 5 3 4 2" xfId="19425" xr:uid="{8D0F3D91-2609-4BB1-BAD9-92B49D3D584F}"/>
    <cellStyle name="Comma 6 5 3 4 2 2" xfId="44001" xr:uid="{EDC8E31D-E5DE-4D16-8F53-5DFE93DAE9F4}"/>
    <cellStyle name="Comma 6 5 3 4 3" xfId="31713" xr:uid="{5849D9C5-6BBA-4598-8BFE-489C86CE823C}"/>
    <cellStyle name="Comma 6 5 3 5" xfId="13281" xr:uid="{976A365A-CE6B-4D45-90F7-5B50678220D0}"/>
    <cellStyle name="Comma 6 5 3 5 2" xfId="37857" xr:uid="{773D2F98-5ED9-4145-B055-A1043D884584}"/>
    <cellStyle name="Comma 6 5 3 6" xfId="25569" xr:uid="{87DC00F8-B867-4D51-822B-3BB3801E3C20}"/>
    <cellStyle name="Comma 6 5 4" xfId="1761" xr:uid="{ECBCAF89-D590-4A24-9924-03897EFA6E2A}"/>
    <cellStyle name="Comma 6 5 4 2" xfId="4833" xr:uid="{8DBC2165-ABAE-41F5-BEBB-C1D8F789226B}"/>
    <cellStyle name="Comma 6 5 4 2 2" xfId="10977" xr:uid="{C6B07ACE-F2FC-494D-B3C3-64A495CC2707}"/>
    <cellStyle name="Comma 6 5 4 2 2 2" xfId="23265" xr:uid="{40265987-4C25-4B00-AA35-BD3F0C7E293F}"/>
    <cellStyle name="Comma 6 5 4 2 2 2 2" xfId="47841" xr:uid="{251D5E4B-D273-449A-BC59-69665965EF07}"/>
    <cellStyle name="Comma 6 5 4 2 2 3" xfId="35553" xr:uid="{254725FA-8A2A-4B83-ADDF-BB210A21355E}"/>
    <cellStyle name="Comma 6 5 4 2 3" xfId="17121" xr:uid="{8D00E3CC-B17C-4A32-BBDE-DD1E48D87317}"/>
    <cellStyle name="Comma 6 5 4 2 3 2" xfId="41697" xr:uid="{BE41509F-7596-428E-ADDC-35C5059A3300}"/>
    <cellStyle name="Comma 6 5 4 2 4" xfId="29409" xr:uid="{CC7562B4-B403-4617-BCA8-A8FDC9784DEC}"/>
    <cellStyle name="Comma 6 5 4 3" xfId="7905" xr:uid="{EB5F2CC7-C036-49FD-8AF7-53B90C6C1738}"/>
    <cellStyle name="Comma 6 5 4 3 2" xfId="20193" xr:uid="{115ADCD6-F1FD-48DD-9089-1BD1EEDD47C0}"/>
    <cellStyle name="Comma 6 5 4 3 2 2" xfId="44769" xr:uid="{64577C09-1347-45F6-9D29-FB7FA4FF56BF}"/>
    <cellStyle name="Comma 6 5 4 3 3" xfId="32481" xr:uid="{8F9B0A1C-4828-402B-B853-42ADB7B76883}"/>
    <cellStyle name="Comma 6 5 4 4" xfId="14049" xr:uid="{0D8A509F-CB51-4AA0-B61A-31C171FF80AD}"/>
    <cellStyle name="Comma 6 5 4 4 2" xfId="38625" xr:uid="{85DE9D94-1FE2-4F3A-84B3-B76CF9BCCAE6}"/>
    <cellStyle name="Comma 6 5 4 5" xfId="26337" xr:uid="{D8EFEC0C-C4E3-4206-8A46-49733E19B47B}"/>
    <cellStyle name="Comma 6 5 5" xfId="3297" xr:uid="{CB9E4C5C-3AAD-46AA-88FC-B2C7A14CFB77}"/>
    <cellStyle name="Comma 6 5 5 2" xfId="9441" xr:uid="{CB8FD0D8-D5C5-4D71-ABC8-38BA4E1111DC}"/>
    <cellStyle name="Comma 6 5 5 2 2" xfId="21729" xr:uid="{39CBD29A-8F8C-4954-974F-9B7682060122}"/>
    <cellStyle name="Comma 6 5 5 2 2 2" xfId="46305" xr:uid="{11AE6728-2F39-44FD-9BD6-B53A74C94356}"/>
    <cellStyle name="Comma 6 5 5 2 3" xfId="34017" xr:uid="{AB5A726A-E0C8-4D47-8BE1-17B1DE527CAC}"/>
    <cellStyle name="Comma 6 5 5 3" xfId="15585" xr:uid="{8C67DF27-117A-4A73-9311-6EDC25355FC5}"/>
    <cellStyle name="Comma 6 5 5 3 2" xfId="40161" xr:uid="{D65733B5-C364-44E3-A83E-430B5EEB173E}"/>
    <cellStyle name="Comma 6 5 5 4" xfId="27873" xr:uid="{76C5B376-8FEC-4F7B-870B-1426DD265B97}"/>
    <cellStyle name="Comma 6 5 6" xfId="6369" xr:uid="{8197A5E8-9A8E-4B57-9543-71D4EC0EEB0D}"/>
    <cellStyle name="Comma 6 5 6 2" xfId="18657" xr:uid="{A02187CF-18F6-42E9-987E-93AA85E108B6}"/>
    <cellStyle name="Comma 6 5 6 2 2" xfId="43233" xr:uid="{8C821692-A9F6-40DA-A7B4-4603444AEFAA}"/>
    <cellStyle name="Comma 6 5 6 3" xfId="30945" xr:uid="{BC5A42BE-8508-4DBC-B62D-9A134FD60523}"/>
    <cellStyle name="Comma 6 5 7" xfId="12513" xr:uid="{64EC4BCA-4857-4BF1-948A-1DA5855D715F}"/>
    <cellStyle name="Comma 6 5 7 2" xfId="37089" xr:uid="{57BD9D6F-987B-4CE5-AA34-5254CA50F1C5}"/>
    <cellStyle name="Comma 6 5 8" xfId="24801" xr:uid="{49F5D8AF-BA9C-4E47-8E85-412270CEDF77}"/>
    <cellStyle name="Comma 6 6" xfId="417" xr:uid="{136CBA6A-4BB8-4AF7-8471-7D10D602A650}"/>
    <cellStyle name="Comma 6 6 2" xfId="1185" xr:uid="{312B2F4A-3EDF-4994-BA97-5F7F703E35F4}"/>
    <cellStyle name="Comma 6 6 2 2" xfId="2721" xr:uid="{367C7541-D06E-4327-A20B-5334102EAAE4}"/>
    <cellStyle name="Comma 6 6 2 2 2" xfId="5793" xr:uid="{8CCD2BFC-27CD-498B-9D31-14CBEC8E0617}"/>
    <cellStyle name="Comma 6 6 2 2 2 2" xfId="11937" xr:uid="{F6164B2C-502D-4C58-B443-A3BC7132AC8B}"/>
    <cellStyle name="Comma 6 6 2 2 2 2 2" xfId="24225" xr:uid="{E239791B-4989-464F-B075-8C8D19EADD37}"/>
    <cellStyle name="Comma 6 6 2 2 2 2 2 2" xfId="48801" xr:uid="{F8F77B70-5AD5-4927-852C-1A4DE289693E}"/>
    <cellStyle name="Comma 6 6 2 2 2 2 3" xfId="36513" xr:uid="{35B07B4B-0A3B-4A3B-B0AB-CE0FC1F86516}"/>
    <cellStyle name="Comma 6 6 2 2 2 3" xfId="18081" xr:uid="{B6D844D8-3FB5-4B5D-A5F9-BDF864D475F1}"/>
    <cellStyle name="Comma 6 6 2 2 2 3 2" xfId="42657" xr:uid="{089370BF-68F5-440C-9BDF-198851296802}"/>
    <cellStyle name="Comma 6 6 2 2 2 4" xfId="30369" xr:uid="{D297090E-24BE-49C7-BFF7-AD6A2351AE30}"/>
    <cellStyle name="Comma 6 6 2 2 3" xfId="8865" xr:uid="{38994273-B6EC-4A87-A197-A76321707421}"/>
    <cellStyle name="Comma 6 6 2 2 3 2" xfId="21153" xr:uid="{A6DD5A4C-C0B8-4396-955F-24549BEE825C}"/>
    <cellStyle name="Comma 6 6 2 2 3 2 2" xfId="45729" xr:uid="{D2180EC5-B8FC-4FBB-BAEE-0ABBA3B51764}"/>
    <cellStyle name="Comma 6 6 2 2 3 3" xfId="33441" xr:uid="{698352E6-EB64-4DC3-A876-E9ED6B704ADB}"/>
    <cellStyle name="Comma 6 6 2 2 4" xfId="15009" xr:uid="{B67BA296-8ED3-47C9-B294-53A5524CEC25}"/>
    <cellStyle name="Comma 6 6 2 2 4 2" xfId="39585" xr:uid="{6FB101BA-AD55-45DF-8D08-48704150CAD8}"/>
    <cellStyle name="Comma 6 6 2 2 5" xfId="27297" xr:uid="{DE6DE459-7E29-4D4E-B994-644354D391B7}"/>
    <cellStyle name="Comma 6 6 2 3" xfId="4257" xr:uid="{C716488B-29FB-4F07-9DBF-C2D3BD06ED3A}"/>
    <cellStyle name="Comma 6 6 2 3 2" xfId="10401" xr:uid="{3C29DA9A-9336-4BB8-AAF4-746A2A254C97}"/>
    <cellStyle name="Comma 6 6 2 3 2 2" xfId="22689" xr:uid="{472AF787-29D3-4A52-AFD7-55824316BADE}"/>
    <cellStyle name="Comma 6 6 2 3 2 2 2" xfId="47265" xr:uid="{835E2F1B-B7C4-469F-8DF0-EB17712E2437}"/>
    <cellStyle name="Comma 6 6 2 3 2 3" xfId="34977" xr:uid="{D26C1E17-F0F6-4EBD-905D-5217A845FBC9}"/>
    <cellStyle name="Comma 6 6 2 3 3" xfId="16545" xr:uid="{6EB17D28-8F2A-45FA-B6CB-D50E438049FE}"/>
    <cellStyle name="Comma 6 6 2 3 3 2" xfId="41121" xr:uid="{EB8048A7-8CDA-4340-B4C5-01CAB87F7C4B}"/>
    <cellStyle name="Comma 6 6 2 3 4" xfId="28833" xr:uid="{558AF06C-3F20-40F1-9A33-453A1B70816F}"/>
    <cellStyle name="Comma 6 6 2 4" xfId="7329" xr:uid="{8047CD8D-9DAB-4990-8ED3-C0DA297EBD8D}"/>
    <cellStyle name="Comma 6 6 2 4 2" xfId="19617" xr:uid="{146222D4-D80C-45F1-8C09-F514ECB36C2C}"/>
    <cellStyle name="Comma 6 6 2 4 2 2" xfId="44193" xr:uid="{1D0ED9E1-C7C6-4825-9C2B-A47E09BA08C4}"/>
    <cellStyle name="Comma 6 6 2 4 3" xfId="31905" xr:uid="{767524A5-AE94-46F2-B3A9-08F838C27333}"/>
    <cellStyle name="Comma 6 6 2 5" xfId="13473" xr:uid="{B41A2D85-4F39-430A-BB90-748875E3F12E}"/>
    <cellStyle name="Comma 6 6 2 5 2" xfId="38049" xr:uid="{12929640-5E6A-4B0C-AF5C-A947F96E78D1}"/>
    <cellStyle name="Comma 6 6 2 6" xfId="25761" xr:uid="{9FAA1EC8-64AC-454D-9026-2343AEF06854}"/>
    <cellStyle name="Comma 6 6 3" xfId="1953" xr:uid="{F5D01638-9A57-4A00-9F3B-1AFD72C71AA1}"/>
    <cellStyle name="Comma 6 6 3 2" xfId="5025" xr:uid="{A83082CD-706C-4F83-A81C-F4A2DD313E36}"/>
    <cellStyle name="Comma 6 6 3 2 2" xfId="11169" xr:uid="{4240F728-D8C8-47C1-998F-97D8A4DFDFD4}"/>
    <cellStyle name="Comma 6 6 3 2 2 2" xfId="23457" xr:uid="{A051E5B9-88CE-448F-B0F9-47A93F23979B}"/>
    <cellStyle name="Comma 6 6 3 2 2 2 2" xfId="48033" xr:uid="{6A0C1679-F5FF-4C5B-A979-C3412CFF1AF6}"/>
    <cellStyle name="Comma 6 6 3 2 2 3" xfId="35745" xr:uid="{71B77BA8-A452-42D5-AC46-CE0271BEC4EE}"/>
    <cellStyle name="Comma 6 6 3 2 3" xfId="17313" xr:uid="{692598C2-8122-40E1-93E5-F5EC6D669834}"/>
    <cellStyle name="Comma 6 6 3 2 3 2" xfId="41889" xr:uid="{C44732CF-35DA-4715-8A7E-899BBF7F0E1D}"/>
    <cellStyle name="Comma 6 6 3 2 4" xfId="29601" xr:uid="{929319F1-AFAB-4EA4-B270-B347B87426E7}"/>
    <cellStyle name="Comma 6 6 3 3" xfId="8097" xr:uid="{4CBFA351-DF1A-4D79-9779-DC53ECA68890}"/>
    <cellStyle name="Comma 6 6 3 3 2" xfId="20385" xr:uid="{2F618D36-D482-4A48-8D45-7819DB26D19D}"/>
    <cellStyle name="Comma 6 6 3 3 2 2" xfId="44961" xr:uid="{ADEF8AE6-5673-420E-B7DB-56D875F4BA75}"/>
    <cellStyle name="Comma 6 6 3 3 3" xfId="32673" xr:uid="{774A21D8-8FF8-4C15-8A1A-B7A1BD5A5445}"/>
    <cellStyle name="Comma 6 6 3 4" xfId="14241" xr:uid="{70EA03E0-B618-4AE4-A4A5-313949F9B295}"/>
    <cellStyle name="Comma 6 6 3 4 2" xfId="38817" xr:uid="{9F7005D5-B725-43BC-981D-9637997DA1F5}"/>
    <cellStyle name="Comma 6 6 3 5" xfId="26529" xr:uid="{3DF7F5A0-9402-49C6-95C7-5A24CCBB091D}"/>
    <cellStyle name="Comma 6 6 4" xfId="3489" xr:uid="{EFEACE92-0A3B-4644-970D-B06CC86BE2E2}"/>
    <cellStyle name="Comma 6 6 4 2" xfId="9633" xr:uid="{AD5AD8A2-D9C6-483D-A36A-52CF691EBEF6}"/>
    <cellStyle name="Comma 6 6 4 2 2" xfId="21921" xr:uid="{B7A7B6C9-7E68-4D50-9B9E-0A1448B0B3AD}"/>
    <cellStyle name="Comma 6 6 4 2 2 2" xfId="46497" xr:uid="{CD1ADC05-F744-4D1B-9875-FD7F7ED32B0E}"/>
    <cellStyle name="Comma 6 6 4 2 3" xfId="34209" xr:uid="{F924F341-E438-4144-812D-0F1DE7FA0FD1}"/>
    <cellStyle name="Comma 6 6 4 3" xfId="15777" xr:uid="{A20D2C8B-9711-4C91-99F4-8ADD76EA24D6}"/>
    <cellStyle name="Comma 6 6 4 3 2" xfId="40353" xr:uid="{A46A7F14-CDE5-4FFB-A8A9-CA2978045DC7}"/>
    <cellStyle name="Comma 6 6 4 4" xfId="28065" xr:uid="{6941DA4C-1B3B-4D7A-9700-84A11F906C88}"/>
    <cellStyle name="Comma 6 6 5" xfId="6561" xr:uid="{F6A71E00-878B-4ACF-9363-0F277830D2CB}"/>
    <cellStyle name="Comma 6 6 5 2" xfId="18849" xr:uid="{E95E0839-D4CC-4ED5-955E-654D14EB1AFA}"/>
    <cellStyle name="Comma 6 6 5 2 2" xfId="43425" xr:uid="{5BED6A1D-CC8B-4B43-B5E5-EC42EFDDD986}"/>
    <cellStyle name="Comma 6 6 5 3" xfId="31137" xr:uid="{ACB8A737-89CA-4F78-99BB-FA7E4853EBD3}"/>
    <cellStyle name="Comma 6 6 6" xfId="12705" xr:uid="{31875FB4-17AA-499A-9097-CF6765C0E6B0}"/>
    <cellStyle name="Comma 6 6 6 2" xfId="37281" xr:uid="{11F5C05D-792B-46F0-AFF5-56711FD3FFA8}"/>
    <cellStyle name="Comma 6 6 7" xfId="24993" xr:uid="{4ADCAE29-3269-4502-8D8C-563EF27FD7DD}"/>
    <cellStyle name="Comma 6 7" xfId="801" xr:uid="{37B82EB4-32D1-4E58-A28D-9481089DF6CD}"/>
    <cellStyle name="Comma 6 7 2" xfId="2337" xr:uid="{DA165DD0-1720-4299-88AE-DD5D084C9712}"/>
    <cellStyle name="Comma 6 7 2 2" xfId="5409" xr:uid="{78D62EB5-C57D-403D-A5B9-D1651A459627}"/>
    <cellStyle name="Comma 6 7 2 2 2" xfId="11553" xr:uid="{1F4A85D1-C45B-4932-B134-7D8CF936F69E}"/>
    <cellStyle name="Comma 6 7 2 2 2 2" xfId="23841" xr:uid="{D3B8842E-3935-4E0E-A63F-62057C1BC251}"/>
    <cellStyle name="Comma 6 7 2 2 2 2 2" xfId="48417" xr:uid="{E8B1EA39-E69E-4896-9559-0441120A868F}"/>
    <cellStyle name="Comma 6 7 2 2 2 3" xfId="36129" xr:uid="{190BB6D3-1F58-4CB9-A67F-F68247A523C8}"/>
    <cellStyle name="Comma 6 7 2 2 3" xfId="17697" xr:uid="{5091A3C6-B770-4E36-AE7C-367935D1D8F9}"/>
    <cellStyle name="Comma 6 7 2 2 3 2" xfId="42273" xr:uid="{A5DE40DC-0B87-4BF5-9B79-079164043D6B}"/>
    <cellStyle name="Comma 6 7 2 2 4" xfId="29985" xr:uid="{44E11395-5E66-4ED6-8D89-1C7F8686D9E5}"/>
    <cellStyle name="Comma 6 7 2 3" xfId="8481" xr:uid="{9FB4C545-F065-4D84-B7D1-7856C5B6861C}"/>
    <cellStyle name="Comma 6 7 2 3 2" xfId="20769" xr:uid="{19091C76-4995-47FE-A9F8-7B9BCE0BD988}"/>
    <cellStyle name="Comma 6 7 2 3 2 2" xfId="45345" xr:uid="{5AA85396-1062-4017-BD3F-F783BD364111}"/>
    <cellStyle name="Comma 6 7 2 3 3" xfId="33057" xr:uid="{55EE7EDF-1281-418E-9014-731FD31AA21D}"/>
    <cellStyle name="Comma 6 7 2 4" xfId="14625" xr:uid="{F4294796-72AF-490D-BE66-54F619A9CC88}"/>
    <cellStyle name="Comma 6 7 2 4 2" xfId="39201" xr:uid="{B641BC6F-AA4C-4BD2-A7A0-0D8F3AB3F1B7}"/>
    <cellStyle name="Comma 6 7 2 5" xfId="26913" xr:uid="{4D7895BD-1B6F-4345-8D9D-F3227FE2D277}"/>
    <cellStyle name="Comma 6 7 3" xfId="3873" xr:uid="{30F09442-7606-4BB8-AF26-99DC9126F724}"/>
    <cellStyle name="Comma 6 7 3 2" xfId="10017" xr:uid="{B0AA25E3-5E84-4A5B-A3E0-4EB004BEBCED}"/>
    <cellStyle name="Comma 6 7 3 2 2" xfId="22305" xr:uid="{7DB58AE8-E62D-47D0-BD3A-F6CE99B18D25}"/>
    <cellStyle name="Comma 6 7 3 2 2 2" xfId="46881" xr:uid="{B86E0648-BCB3-4DB8-A0BF-0F172EB73981}"/>
    <cellStyle name="Comma 6 7 3 2 3" xfId="34593" xr:uid="{6B47F57B-85DB-437D-96E4-DF7DBD4D4770}"/>
    <cellStyle name="Comma 6 7 3 3" xfId="16161" xr:uid="{FB14F0B6-B3CD-402F-B736-370DB6B552DB}"/>
    <cellStyle name="Comma 6 7 3 3 2" xfId="40737" xr:uid="{C78DFC43-01E5-4423-8C83-C12CDFC55164}"/>
    <cellStyle name="Comma 6 7 3 4" xfId="28449" xr:uid="{DADC1CA0-E510-4D01-A53F-89D59B8402C1}"/>
    <cellStyle name="Comma 6 7 4" xfId="6945" xr:uid="{1A383135-7647-4279-A888-51915902F123}"/>
    <cellStyle name="Comma 6 7 4 2" xfId="19233" xr:uid="{0809D69F-2D20-41A0-8188-553D7296FCC5}"/>
    <cellStyle name="Comma 6 7 4 2 2" xfId="43809" xr:uid="{DF86CA73-95E3-45B7-B31B-1D35194C4959}"/>
    <cellStyle name="Comma 6 7 4 3" xfId="31521" xr:uid="{04E233A1-D288-45A8-9222-D3D6E9D5AB28}"/>
    <cellStyle name="Comma 6 7 5" xfId="13089" xr:uid="{55BAA83C-8075-4657-A392-EA5CF70E1086}"/>
    <cellStyle name="Comma 6 7 5 2" xfId="37665" xr:uid="{45496F70-54C2-4FB1-8F61-6229CF6DC57A}"/>
    <cellStyle name="Comma 6 7 6" xfId="25377" xr:uid="{ED452E85-DE4F-4044-ADC4-584FB363FA67}"/>
    <cellStyle name="Comma 6 8" xfId="1569" xr:uid="{03FFAB6A-8D6C-46EA-9052-39248341C980}"/>
    <cellStyle name="Comma 6 8 2" xfId="4641" xr:uid="{9275EEE1-DF0D-46DD-B94B-228604011726}"/>
    <cellStyle name="Comma 6 8 2 2" xfId="10785" xr:uid="{55D20068-4C51-4A69-8199-DFC4195147A6}"/>
    <cellStyle name="Comma 6 8 2 2 2" xfId="23073" xr:uid="{D326A693-3E90-402C-8C3E-42F0AF45A3B7}"/>
    <cellStyle name="Comma 6 8 2 2 2 2" xfId="47649" xr:uid="{2279AC19-9500-481F-A1EE-AD38ABDEB6B5}"/>
    <cellStyle name="Comma 6 8 2 2 3" xfId="35361" xr:uid="{6115629A-3713-47E2-9E82-EC53FBF1C9C0}"/>
    <cellStyle name="Comma 6 8 2 3" xfId="16929" xr:uid="{1239E11B-B3EE-421E-B235-94F901CCD791}"/>
    <cellStyle name="Comma 6 8 2 3 2" xfId="41505" xr:uid="{9FF00193-B458-4B94-83CC-3BCC57D82AA0}"/>
    <cellStyle name="Comma 6 8 2 4" xfId="29217" xr:uid="{F071A580-8CEE-4E12-9637-5841E5FCF9AB}"/>
    <cellStyle name="Comma 6 8 3" xfId="7713" xr:uid="{EE991098-AADA-43F1-99FC-2BB5F6DCB5BC}"/>
    <cellStyle name="Comma 6 8 3 2" xfId="20001" xr:uid="{E3911D77-5901-48B0-9C7A-604F71046E00}"/>
    <cellStyle name="Comma 6 8 3 2 2" xfId="44577" xr:uid="{490AD31D-06A1-4CDD-B391-60FCA42C789D}"/>
    <cellStyle name="Comma 6 8 3 3" xfId="32289" xr:uid="{A3613641-B96D-41F2-BF11-95775FE5C9C7}"/>
    <cellStyle name="Comma 6 8 4" xfId="13857" xr:uid="{505E96D1-743D-4D65-8010-CA668C31F0ED}"/>
    <cellStyle name="Comma 6 8 4 2" xfId="38433" xr:uid="{2A95F960-B0F2-4132-A22D-3274BBF4A578}"/>
    <cellStyle name="Comma 6 8 5" xfId="26145" xr:uid="{C18DAAB3-4476-4A58-A48B-D2B1BD2B8B7B}"/>
    <cellStyle name="Comma 6 9" xfId="3105" xr:uid="{5B0D5744-B6A4-4A08-911D-06B0CCD8D046}"/>
    <cellStyle name="Comma 6 9 2" xfId="9249" xr:uid="{4A5F2A0E-C2F5-456E-8B05-FAA7ECE2816E}"/>
    <cellStyle name="Comma 6 9 2 2" xfId="21537" xr:uid="{B2461D73-2FFD-4A56-A45A-E6A17AD24651}"/>
    <cellStyle name="Comma 6 9 2 2 2" xfId="46113" xr:uid="{0375F432-3DF5-4D71-A8B2-B968D0BE878B}"/>
    <cellStyle name="Comma 6 9 2 3" xfId="33825" xr:uid="{AF3E1AD4-98E3-45C8-A436-D4E9E228CA53}"/>
    <cellStyle name="Comma 6 9 3" xfId="15393" xr:uid="{8EA0D42E-0998-4E84-B6F7-C7EF0E27815C}"/>
    <cellStyle name="Comma 6 9 3 2" xfId="39969" xr:uid="{9D5CB5E3-4E37-4775-B242-50E1F2B20CF9}"/>
    <cellStyle name="Comma 6 9 4" xfId="27681" xr:uid="{7D0A881E-770E-40DA-9450-66DEE50D1037}"/>
    <cellStyle name="Hyperlink" xfId="1" builtinId="8"/>
    <cellStyle name="Hyperlink 2" xfId="33" xr:uid="{F93222DD-C641-43D0-9CF0-C8327CF9EDBA}"/>
    <cellStyle name="Normal" xfId="0" builtinId="0"/>
    <cellStyle name="Normal 2" xfId="3" xr:uid="{00000000-0005-0000-0000-000003000000}"/>
    <cellStyle name="Normal 2 2" xfId="32" xr:uid="{9CC2CC53-BE49-4CF7-A4C6-333C57326877}"/>
    <cellStyle name="Normal 3" xfId="4" xr:uid="{D8F245BC-630F-47BF-B29F-878AD3BA15C3}"/>
    <cellStyle name="Normal 3 2" xfId="7" xr:uid="{B6F8BDE4-6FB5-4020-8162-D48070F9EAED}"/>
    <cellStyle name="Normal 4" xfId="8" xr:uid="{25018225-FAAF-41A0-9D24-94055956F4E2}"/>
    <cellStyle name="Normal 4 10" xfId="1546" xr:uid="{49A4062A-6D8F-4CAC-A29D-A68D46D7351A}"/>
    <cellStyle name="Normal 4 10 2" xfId="4618" xr:uid="{A14F16B8-7A4F-4D3C-8F38-D7B9DF93FB23}"/>
    <cellStyle name="Normal 4 10 2 2" xfId="10762" xr:uid="{2AA7F874-5CF8-4FBB-90F6-6954A9F03EA9}"/>
    <cellStyle name="Normal 4 10 2 2 2" xfId="23050" xr:uid="{8A0EC846-3BBA-4686-B7DA-F8C09961BE9B}"/>
    <cellStyle name="Normal 4 10 2 2 2 2" xfId="47626" xr:uid="{71723CD1-26A6-41C7-A031-F9DA3F0BD692}"/>
    <cellStyle name="Normal 4 10 2 2 3" xfId="35338" xr:uid="{50B89C22-1DBE-4D90-AC7E-BF5B8A05B555}"/>
    <cellStyle name="Normal 4 10 2 3" xfId="16906" xr:uid="{61550AAD-B2D7-4BC7-BA8E-198054736D6F}"/>
    <cellStyle name="Normal 4 10 2 3 2" xfId="41482" xr:uid="{FE2C7B38-C39B-4BA5-BAEC-0587F0DB0E18}"/>
    <cellStyle name="Normal 4 10 2 4" xfId="29194" xr:uid="{7E9A2EDF-245C-4139-9272-FE5910A83FAF}"/>
    <cellStyle name="Normal 4 10 3" xfId="7690" xr:uid="{C84FDFBB-9B47-4C86-A1A1-851CEF30C9E4}"/>
    <cellStyle name="Normal 4 10 3 2" xfId="19978" xr:uid="{C5C3F72D-0C18-485D-B8D3-4C26E212FD7C}"/>
    <cellStyle name="Normal 4 10 3 2 2" xfId="44554" xr:uid="{3BCD1B7F-C170-446F-BB5C-A4690C1C2956}"/>
    <cellStyle name="Normal 4 10 3 3" xfId="32266" xr:uid="{3ACAFACE-3D07-4E96-B7DA-C0CFD353E878}"/>
    <cellStyle name="Normal 4 10 4" xfId="13834" xr:uid="{93D03C65-DDE6-4B92-9F5A-4D2F3C5A8C08}"/>
    <cellStyle name="Normal 4 10 4 2" xfId="38410" xr:uid="{E898E183-C01D-4DB8-A180-D9D6136B3889}"/>
    <cellStyle name="Normal 4 10 5" xfId="26122" xr:uid="{4D2D29D6-0382-4D5B-94D9-AE1273FFF677}"/>
    <cellStyle name="Normal 4 11" xfId="3082" xr:uid="{87E5D0E3-FAEB-41A7-BF83-A0EFC3896C38}"/>
    <cellStyle name="Normal 4 11 2" xfId="9226" xr:uid="{BB53B534-7199-4046-A45E-5E2CDC3CDACF}"/>
    <cellStyle name="Normal 4 11 2 2" xfId="21514" xr:uid="{784A7448-2BC1-4170-A60A-D5D961B2113A}"/>
    <cellStyle name="Normal 4 11 2 2 2" xfId="46090" xr:uid="{24FA721E-F49B-4133-9578-209608939540}"/>
    <cellStyle name="Normal 4 11 2 3" xfId="33802" xr:uid="{E74D2511-CC87-47D2-84B6-BACA4F9CAB5B}"/>
    <cellStyle name="Normal 4 11 3" xfId="15370" xr:uid="{C105524D-25AB-43D7-A003-CCB56AABF151}"/>
    <cellStyle name="Normal 4 11 3 2" xfId="39946" xr:uid="{2E5681D3-99B9-4C8B-96E5-167C0DECC3AA}"/>
    <cellStyle name="Normal 4 11 4" xfId="27658" xr:uid="{F89F05F1-F35C-40D8-8683-56A648566B49}"/>
    <cellStyle name="Normal 4 12" xfId="6154" xr:uid="{81075A8D-DD8C-4C07-9705-5B3707102262}"/>
    <cellStyle name="Normal 4 12 2" xfId="18442" xr:uid="{EF395B46-1BA9-463F-ABA9-58A8A2FD70CF}"/>
    <cellStyle name="Normal 4 12 2 2" xfId="43018" xr:uid="{D3AD9593-EA9E-48CC-B9E1-F6B020BC824F}"/>
    <cellStyle name="Normal 4 12 3" xfId="30730" xr:uid="{94C0EB9D-56DC-448A-B79E-3594B15EF9C1}"/>
    <cellStyle name="Normal 4 13" xfId="12298" xr:uid="{1CC9BCDC-11FE-4AC8-B05E-6BA6C475DC35}"/>
    <cellStyle name="Normal 4 13 2" xfId="36874" xr:uid="{9EC9460C-E51D-45CB-88DF-F8A74F549C0D}"/>
    <cellStyle name="Normal 4 14" xfId="24586" xr:uid="{2041593A-BB26-42D4-A666-91FD35446A9B}"/>
    <cellStyle name="Normal 4 2" xfId="12" xr:uid="{B56C8691-AB96-4EA6-AD0F-205C95800791}"/>
    <cellStyle name="Normal 4 2 10" xfId="3086" xr:uid="{CD540ADE-4458-461B-BC41-4054ED0BEA91}"/>
    <cellStyle name="Normal 4 2 10 2" xfId="9230" xr:uid="{C0D9D9D0-0ACA-4901-86BE-2BD979FBC523}"/>
    <cellStyle name="Normal 4 2 10 2 2" xfId="21518" xr:uid="{AA18898E-AEF9-4388-9E93-BDA2121A282E}"/>
    <cellStyle name="Normal 4 2 10 2 2 2" xfId="46094" xr:uid="{8826C531-D335-4919-A2FD-C0BBACFD79CF}"/>
    <cellStyle name="Normal 4 2 10 2 3" xfId="33806" xr:uid="{E05C87D8-7DD3-45F8-A4CF-05B4F88920A5}"/>
    <cellStyle name="Normal 4 2 10 3" xfId="15374" xr:uid="{70CA46E3-921F-4C79-ADEB-8C684108E245}"/>
    <cellStyle name="Normal 4 2 10 3 2" xfId="39950" xr:uid="{C2FC8591-D0B4-47FC-886F-14F4ACD7B025}"/>
    <cellStyle name="Normal 4 2 10 4" xfId="27662" xr:uid="{5B71ACB0-5DB1-43FB-A59B-A16C7EB038E2}"/>
    <cellStyle name="Normal 4 2 11" xfId="6158" xr:uid="{9DBF33D2-E9BB-4F9B-B5BF-FB22545DCC6A}"/>
    <cellStyle name="Normal 4 2 11 2" xfId="18446" xr:uid="{F6575006-C2D2-42F4-B3D5-0025D0245BCF}"/>
    <cellStyle name="Normal 4 2 11 2 2" xfId="43022" xr:uid="{D37A9041-8767-4CA2-89AF-23609430822B}"/>
    <cellStyle name="Normal 4 2 11 3" xfId="30734" xr:uid="{DB488939-3564-4A6C-BEB0-8EDBBE893A02}"/>
    <cellStyle name="Normal 4 2 12" xfId="12302" xr:uid="{B0E3DD63-433C-469E-B20B-9C46A4742E7E}"/>
    <cellStyle name="Normal 4 2 12 2" xfId="36878" xr:uid="{03BAD997-3E79-4CFD-B8F2-1BC61C10A01A}"/>
    <cellStyle name="Normal 4 2 13" xfId="24590" xr:uid="{53252AE2-10A0-4BBE-B428-1D21BB0FE01A}"/>
    <cellStyle name="Normal 4 2 2" xfId="23" xr:uid="{3F6B79DE-2DB8-45CB-B7FC-FFAB38089B31}"/>
    <cellStyle name="Normal 4 2 2 10" xfId="6169" xr:uid="{36B20FBA-BFE6-4443-849B-4D2A1740ECCF}"/>
    <cellStyle name="Normal 4 2 2 10 2" xfId="18457" xr:uid="{04DB8D9D-2974-4920-A8D6-E12C2A6E64DA}"/>
    <cellStyle name="Normal 4 2 2 10 2 2" xfId="43033" xr:uid="{39B042A3-7D54-4901-88A6-07C58620BFF3}"/>
    <cellStyle name="Normal 4 2 2 10 3" xfId="30745" xr:uid="{BE4EDB47-A506-4D15-8A6C-BFF47F53EFD9}"/>
    <cellStyle name="Normal 4 2 2 11" xfId="12313" xr:uid="{A003ED54-3B9A-4EDD-8625-33740470F681}"/>
    <cellStyle name="Normal 4 2 2 11 2" xfId="36889" xr:uid="{565CC043-A900-4378-8B22-9CD20BAD7CDD}"/>
    <cellStyle name="Normal 4 2 2 12" xfId="24601" xr:uid="{2E1A1533-5361-4771-BF39-66DAA2A06DA1}"/>
    <cellStyle name="Normal 4 2 2 2" xfId="49" xr:uid="{05C7F4F9-FD34-40EB-B338-2235EF4989C4}"/>
    <cellStyle name="Normal 4 2 2 2 10" xfId="12337" xr:uid="{58B16C4A-662D-4CDF-811D-E9CDE6D32E18}"/>
    <cellStyle name="Normal 4 2 2 2 10 2" xfId="36913" xr:uid="{D122F434-EA2D-4F4E-BC29-0CDDD9778824}"/>
    <cellStyle name="Normal 4 2 2 2 11" xfId="24625" xr:uid="{459901FA-2820-47E5-B250-D3D49AADF12F}"/>
    <cellStyle name="Normal 4 2 2 2 2" xfId="97" xr:uid="{E00323DC-0464-4443-8516-E528F22E0655}"/>
    <cellStyle name="Normal 4 2 2 2 2 10" xfId="24673" xr:uid="{416ECBC3-85B6-4D21-B717-E73EDFD3186A}"/>
    <cellStyle name="Normal 4 2 2 2 2 2" xfId="193" xr:uid="{D1221F0A-5E75-4BD7-A23D-89AE83B5BCE3}"/>
    <cellStyle name="Normal 4 2 2 2 2 2 2" xfId="385" xr:uid="{D826B081-89B6-4E95-A478-5B3A5B22FC62}"/>
    <cellStyle name="Normal 4 2 2 2 2 2 2 2" xfId="769" xr:uid="{79B8E59B-26C5-4011-A4D3-BCC3DCFAFAFC}"/>
    <cellStyle name="Normal 4 2 2 2 2 2 2 2 2" xfId="1537" xr:uid="{8CDAB5F7-2D0E-45B8-B6AB-BDD5646076C9}"/>
    <cellStyle name="Normal 4 2 2 2 2 2 2 2 2 2" xfId="3073" xr:uid="{33FA0DD0-6E56-42FB-BA4B-3E707848C2F8}"/>
    <cellStyle name="Normal 4 2 2 2 2 2 2 2 2 2 2" xfId="6145" xr:uid="{1FB56AE9-3F60-47C1-B7EA-23053BE48D70}"/>
    <cellStyle name="Normal 4 2 2 2 2 2 2 2 2 2 2 2" xfId="12289" xr:uid="{3B0EF870-93C9-455A-92F2-70A85885AACC}"/>
    <cellStyle name="Normal 4 2 2 2 2 2 2 2 2 2 2 2 2" xfId="24577" xr:uid="{6D9E6E10-2173-40FA-944E-C7CE6092300D}"/>
    <cellStyle name="Normal 4 2 2 2 2 2 2 2 2 2 2 2 2 2" xfId="49153" xr:uid="{D3D697A4-B003-45C5-84FC-B177F7FC3A4A}"/>
    <cellStyle name="Normal 4 2 2 2 2 2 2 2 2 2 2 2 3" xfId="36865" xr:uid="{084435C3-A783-4E9C-8DC6-D50FB339DCDC}"/>
    <cellStyle name="Normal 4 2 2 2 2 2 2 2 2 2 2 3" xfId="18433" xr:uid="{7E953E67-176E-449B-B68E-DC7D13A9A680}"/>
    <cellStyle name="Normal 4 2 2 2 2 2 2 2 2 2 2 3 2" xfId="43009" xr:uid="{F93D1B41-AC7B-469E-86DD-13FAF0464557}"/>
    <cellStyle name="Normal 4 2 2 2 2 2 2 2 2 2 2 4" xfId="30721" xr:uid="{2CCAAC8B-ED3D-444D-AB21-F3EC17B652DE}"/>
    <cellStyle name="Normal 4 2 2 2 2 2 2 2 2 2 3" xfId="9217" xr:uid="{C60C63F5-D7BA-480B-84EB-BEF6F090EBA7}"/>
    <cellStyle name="Normal 4 2 2 2 2 2 2 2 2 2 3 2" xfId="21505" xr:uid="{5C2CFF6F-3E22-4381-8DDC-36ABD20948B1}"/>
    <cellStyle name="Normal 4 2 2 2 2 2 2 2 2 2 3 2 2" xfId="46081" xr:uid="{3BC451C7-14BE-4EFC-BA26-7E7A60805879}"/>
    <cellStyle name="Normal 4 2 2 2 2 2 2 2 2 2 3 3" xfId="33793" xr:uid="{591415B1-5597-4C38-95A5-D2FF23F8EA28}"/>
    <cellStyle name="Normal 4 2 2 2 2 2 2 2 2 2 4" xfId="15361" xr:uid="{B942934D-3FFD-43EB-A35C-AC02A3DB0484}"/>
    <cellStyle name="Normal 4 2 2 2 2 2 2 2 2 2 4 2" xfId="39937" xr:uid="{7CC6B257-4795-49F3-9FDB-BC90C33A36CB}"/>
    <cellStyle name="Normal 4 2 2 2 2 2 2 2 2 2 5" xfId="27649" xr:uid="{C96EDF05-A46C-4B9A-B619-CDDB131E56EC}"/>
    <cellStyle name="Normal 4 2 2 2 2 2 2 2 2 3" xfId="4609" xr:uid="{A9F83793-8843-43B0-B67C-616D8EC84BA1}"/>
    <cellStyle name="Normal 4 2 2 2 2 2 2 2 2 3 2" xfId="10753" xr:uid="{B8030941-542B-4486-AC09-E9DC1031B47D}"/>
    <cellStyle name="Normal 4 2 2 2 2 2 2 2 2 3 2 2" xfId="23041" xr:uid="{71B02040-BB5A-4B4C-B777-FC4D11565AB1}"/>
    <cellStyle name="Normal 4 2 2 2 2 2 2 2 2 3 2 2 2" xfId="47617" xr:uid="{D00EA6FC-6FFA-44A6-9AFA-88728C985D08}"/>
    <cellStyle name="Normal 4 2 2 2 2 2 2 2 2 3 2 3" xfId="35329" xr:uid="{71A60AEC-2B2E-4BD0-8972-80BB43626F46}"/>
    <cellStyle name="Normal 4 2 2 2 2 2 2 2 2 3 3" xfId="16897" xr:uid="{4B31EFBA-0740-4B66-AAA9-54EB1F31BDA4}"/>
    <cellStyle name="Normal 4 2 2 2 2 2 2 2 2 3 3 2" xfId="41473" xr:uid="{06DA8AB1-58E4-4ED5-886E-ACAD2024BB42}"/>
    <cellStyle name="Normal 4 2 2 2 2 2 2 2 2 3 4" xfId="29185" xr:uid="{D1BB581D-ACAD-4A28-9DDB-F0ECACAAEC3D}"/>
    <cellStyle name="Normal 4 2 2 2 2 2 2 2 2 4" xfId="7681" xr:uid="{3C155372-A5A6-433D-8297-423E4970200F}"/>
    <cellStyle name="Normal 4 2 2 2 2 2 2 2 2 4 2" xfId="19969" xr:uid="{93503494-19C9-4791-973F-6D5A54E0C2B6}"/>
    <cellStyle name="Normal 4 2 2 2 2 2 2 2 2 4 2 2" xfId="44545" xr:uid="{3228B308-EC42-4380-81B9-D3214770C871}"/>
    <cellStyle name="Normal 4 2 2 2 2 2 2 2 2 4 3" xfId="32257" xr:uid="{ECE92F1E-A8DE-4068-8FED-796D722C74CB}"/>
    <cellStyle name="Normal 4 2 2 2 2 2 2 2 2 5" xfId="13825" xr:uid="{900FDB43-B4FF-4B36-A99C-789AE4422656}"/>
    <cellStyle name="Normal 4 2 2 2 2 2 2 2 2 5 2" xfId="38401" xr:uid="{4824D3FB-4F1E-4517-831A-C0416CDE1319}"/>
    <cellStyle name="Normal 4 2 2 2 2 2 2 2 2 6" xfId="26113" xr:uid="{3C80ABA8-E545-4778-8C2C-B58E5760AFF0}"/>
    <cellStyle name="Normal 4 2 2 2 2 2 2 2 3" xfId="2305" xr:uid="{F807AA1C-C990-4132-9BC3-21F43A584EB5}"/>
    <cellStyle name="Normal 4 2 2 2 2 2 2 2 3 2" xfId="5377" xr:uid="{09C5E431-7185-4D38-97B3-D50987EADFE4}"/>
    <cellStyle name="Normal 4 2 2 2 2 2 2 2 3 2 2" xfId="11521" xr:uid="{AEFD801A-E53D-4DB2-A216-C8CB25B50E4B}"/>
    <cellStyle name="Normal 4 2 2 2 2 2 2 2 3 2 2 2" xfId="23809" xr:uid="{456573D2-5AFA-4F7A-BE1F-D0DE7DFF2FAE}"/>
    <cellStyle name="Normal 4 2 2 2 2 2 2 2 3 2 2 2 2" xfId="48385" xr:uid="{C672C38E-0080-4BE0-9099-36BBA4EEDD53}"/>
    <cellStyle name="Normal 4 2 2 2 2 2 2 2 3 2 2 3" xfId="36097" xr:uid="{595798BE-8188-463D-B4A8-5720DEFBD3AB}"/>
    <cellStyle name="Normal 4 2 2 2 2 2 2 2 3 2 3" xfId="17665" xr:uid="{607D5A20-9B48-4F79-ABBA-46360C664CC1}"/>
    <cellStyle name="Normal 4 2 2 2 2 2 2 2 3 2 3 2" xfId="42241" xr:uid="{6479637A-6E90-4872-80AE-C4FFBE53995C}"/>
    <cellStyle name="Normal 4 2 2 2 2 2 2 2 3 2 4" xfId="29953" xr:uid="{1C03EF31-CBE2-4F79-8E86-F49FD889A869}"/>
    <cellStyle name="Normal 4 2 2 2 2 2 2 2 3 3" xfId="8449" xr:uid="{EAC9D8C3-B35F-4152-9BA1-3A9B51A436CF}"/>
    <cellStyle name="Normal 4 2 2 2 2 2 2 2 3 3 2" xfId="20737" xr:uid="{0F6DCCBF-205D-4B59-AF61-7E9AE895DCD6}"/>
    <cellStyle name="Normal 4 2 2 2 2 2 2 2 3 3 2 2" xfId="45313" xr:uid="{C88E46FA-E938-4C3E-A653-FFE29CF59786}"/>
    <cellStyle name="Normal 4 2 2 2 2 2 2 2 3 3 3" xfId="33025" xr:uid="{4A387EF8-3608-4631-A12C-37F4D4905936}"/>
    <cellStyle name="Normal 4 2 2 2 2 2 2 2 3 4" xfId="14593" xr:uid="{70F95DA7-2482-4236-A1AF-90B4CC9A7F09}"/>
    <cellStyle name="Normal 4 2 2 2 2 2 2 2 3 4 2" xfId="39169" xr:uid="{6B0489C5-B332-4E42-B438-AAA932CCA14B}"/>
    <cellStyle name="Normal 4 2 2 2 2 2 2 2 3 5" xfId="26881" xr:uid="{DDFB47E3-C27A-4559-91AD-1293212294BB}"/>
    <cellStyle name="Normal 4 2 2 2 2 2 2 2 4" xfId="3841" xr:uid="{080BAFA2-F566-4B33-B081-3415C464B026}"/>
    <cellStyle name="Normal 4 2 2 2 2 2 2 2 4 2" xfId="9985" xr:uid="{3DBDFE63-026B-4962-8A40-3C5044E74CA9}"/>
    <cellStyle name="Normal 4 2 2 2 2 2 2 2 4 2 2" xfId="22273" xr:uid="{832DCAB1-9A7B-4D8D-8CA8-CF20A7AAEC89}"/>
    <cellStyle name="Normal 4 2 2 2 2 2 2 2 4 2 2 2" xfId="46849" xr:uid="{B1A049CB-4066-4059-BD11-8E8CB0C906F7}"/>
    <cellStyle name="Normal 4 2 2 2 2 2 2 2 4 2 3" xfId="34561" xr:uid="{3B8563D0-0D6B-4CD9-B6CF-87A59F1EE6CE}"/>
    <cellStyle name="Normal 4 2 2 2 2 2 2 2 4 3" xfId="16129" xr:uid="{9317CE8C-9F60-4262-9D4C-BE4D679D2E92}"/>
    <cellStyle name="Normal 4 2 2 2 2 2 2 2 4 3 2" xfId="40705" xr:uid="{627E6413-DEF2-4243-A02F-C07A0B9A3C13}"/>
    <cellStyle name="Normal 4 2 2 2 2 2 2 2 4 4" xfId="28417" xr:uid="{B7A3E62E-B614-4741-A071-A0A44D59B12F}"/>
    <cellStyle name="Normal 4 2 2 2 2 2 2 2 5" xfId="6913" xr:uid="{D59FA83E-FB45-4E76-BEE7-C06FB15B890D}"/>
    <cellStyle name="Normal 4 2 2 2 2 2 2 2 5 2" xfId="19201" xr:uid="{C70DE051-9D2D-41AB-B3CA-54865CD477F7}"/>
    <cellStyle name="Normal 4 2 2 2 2 2 2 2 5 2 2" xfId="43777" xr:uid="{B285749B-AC54-460A-B7CD-D80DF4DE12CB}"/>
    <cellStyle name="Normal 4 2 2 2 2 2 2 2 5 3" xfId="31489" xr:uid="{61EC8CB9-9127-4DDE-A99C-91CC10323CDE}"/>
    <cellStyle name="Normal 4 2 2 2 2 2 2 2 6" xfId="13057" xr:uid="{80973191-E629-49E5-A096-0FC69F6F1D60}"/>
    <cellStyle name="Normal 4 2 2 2 2 2 2 2 6 2" xfId="37633" xr:uid="{65F1A196-827C-408E-B081-C34ABFA0157C}"/>
    <cellStyle name="Normal 4 2 2 2 2 2 2 2 7" xfId="25345" xr:uid="{2F0444C1-357A-4B79-8542-29C0AA2F3C25}"/>
    <cellStyle name="Normal 4 2 2 2 2 2 2 3" xfId="1153" xr:uid="{3ECA44E2-1922-48F4-8D0E-9EFDC9FC84E5}"/>
    <cellStyle name="Normal 4 2 2 2 2 2 2 3 2" xfId="2689" xr:uid="{F0386CCB-9202-4BCF-A47D-B235645DEB3C}"/>
    <cellStyle name="Normal 4 2 2 2 2 2 2 3 2 2" xfId="5761" xr:uid="{2678D1CC-6FF3-476E-8D9C-E17CF72D77B3}"/>
    <cellStyle name="Normal 4 2 2 2 2 2 2 3 2 2 2" xfId="11905" xr:uid="{E35B3129-2536-4C6D-A641-C0F3E30D1D11}"/>
    <cellStyle name="Normal 4 2 2 2 2 2 2 3 2 2 2 2" xfId="24193" xr:uid="{D8CB920B-0E82-4C26-8094-CEF6FC851EF4}"/>
    <cellStyle name="Normal 4 2 2 2 2 2 2 3 2 2 2 2 2" xfId="48769" xr:uid="{9525FC61-1E96-4338-90C1-74C3ED26082E}"/>
    <cellStyle name="Normal 4 2 2 2 2 2 2 3 2 2 2 3" xfId="36481" xr:uid="{34923831-0930-4D37-B276-AFFD3825D03A}"/>
    <cellStyle name="Normal 4 2 2 2 2 2 2 3 2 2 3" xfId="18049" xr:uid="{3527ECC2-4C5A-4232-8F73-F350871EEBAD}"/>
    <cellStyle name="Normal 4 2 2 2 2 2 2 3 2 2 3 2" xfId="42625" xr:uid="{47AF8F24-9ACE-4FF4-A635-F965FCD89B8C}"/>
    <cellStyle name="Normal 4 2 2 2 2 2 2 3 2 2 4" xfId="30337" xr:uid="{F2124B54-0D25-40CC-AA23-5FDFEFDA70A6}"/>
    <cellStyle name="Normal 4 2 2 2 2 2 2 3 2 3" xfId="8833" xr:uid="{D8C1A41E-C95D-4618-8CCB-3BA570B45C51}"/>
    <cellStyle name="Normal 4 2 2 2 2 2 2 3 2 3 2" xfId="21121" xr:uid="{0D000A18-5F09-4DE2-AD7C-81359DC86AFB}"/>
    <cellStyle name="Normal 4 2 2 2 2 2 2 3 2 3 2 2" xfId="45697" xr:uid="{747BBB1D-2E9B-498B-958D-B38F07544F32}"/>
    <cellStyle name="Normal 4 2 2 2 2 2 2 3 2 3 3" xfId="33409" xr:uid="{3E21E03A-4C11-428F-93B4-CF666498F6A3}"/>
    <cellStyle name="Normal 4 2 2 2 2 2 2 3 2 4" xfId="14977" xr:uid="{89755475-F93F-4931-B302-0C4AE1036BE0}"/>
    <cellStyle name="Normal 4 2 2 2 2 2 2 3 2 4 2" xfId="39553" xr:uid="{92B92E0A-8DAC-49B7-B2CD-D4C8CD64828E}"/>
    <cellStyle name="Normal 4 2 2 2 2 2 2 3 2 5" xfId="27265" xr:uid="{2A5AA741-317F-481E-9533-5A76C54980F5}"/>
    <cellStyle name="Normal 4 2 2 2 2 2 2 3 3" xfId="4225" xr:uid="{8A2580A0-F83A-463D-9DD1-45B187C217CD}"/>
    <cellStyle name="Normal 4 2 2 2 2 2 2 3 3 2" xfId="10369" xr:uid="{B8102541-C971-45FF-BC57-EBA037CC343B}"/>
    <cellStyle name="Normal 4 2 2 2 2 2 2 3 3 2 2" xfId="22657" xr:uid="{FE7A6DF2-288D-4C97-B5B1-2A480F415306}"/>
    <cellStyle name="Normal 4 2 2 2 2 2 2 3 3 2 2 2" xfId="47233" xr:uid="{11BAB682-9236-4B11-B299-C72F71065B98}"/>
    <cellStyle name="Normal 4 2 2 2 2 2 2 3 3 2 3" xfId="34945" xr:uid="{D21DF641-13EA-4BAA-84B6-93F0CC2262D1}"/>
    <cellStyle name="Normal 4 2 2 2 2 2 2 3 3 3" xfId="16513" xr:uid="{6D72D84F-C09E-4B75-9097-647886BD98DD}"/>
    <cellStyle name="Normal 4 2 2 2 2 2 2 3 3 3 2" xfId="41089" xr:uid="{E17A949B-298D-4DD1-98A9-6FC7AAA169CE}"/>
    <cellStyle name="Normal 4 2 2 2 2 2 2 3 3 4" xfId="28801" xr:uid="{BFB61EDB-AB37-473A-ADE7-A6C5023D211C}"/>
    <cellStyle name="Normal 4 2 2 2 2 2 2 3 4" xfId="7297" xr:uid="{6659B295-A956-4C7E-8B43-BF53E27C979B}"/>
    <cellStyle name="Normal 4 2 2 2 2 2 2 3 4 2" xfId="19585" xr:uid="{DBFD3D4C-8A1F-4899-ABDA-72580A64C03D}"/>
    <cellStyle name="Normal 4 2 2 2 2 2 2 3 4 2 2" xfId="44161" xr:uid="{9C8AE49F-9FC4-4832-8CEC-4D065EF1770D}"/>
    <cellStyle name="Normal 4 2 2 2 2 2 2 3 4 3" xfId="31873" xr:uid="{881C9B22-E072-4223-A2DC-644A78B6A794}"/>
    <cellStyle name="Normal 4 2 2 2 2 2 2 3 5" xfId="13441" xr:uid="{B048B9AA-8330-4E45-A619-CA54A7AC862C}"/>
    <cellStyle name="Normal 4 2 2 2 2 2 2 3 5 2" xfId="38017" xr:uid="{F6FF6CC1-8BE7-4C85-91DC-439A21BC914F}"/>
    <cellStyle name="Normal 4 2 2 2 2 2 2 3 6" xfId="25729" xr:uid="{C461A938-99DC-4303-A0B8-9A68412B4FD9}"/>
    <cellStyle name="Normal 4 2 2 2 2 2 2 4" xfId="1921" xr:uid="{E12DDD15-533B-42F4-84DD-4EACDE60A34E}"/>
    <cellStyle name="Normal 4 2 2 2 2 2 2 4 2" xfId="4993" xr:uid="{744D7A1E-EE29-44EF-90D6-690EFA50CC55}"/>
    <cellStyle name="Normal 4 2 2 2 2 2 2 4 2 2" xfId="11137" xr:uid="{FA367702-8C38-4193-8134-85ECF28A36D3}"/>
    <cellStyle name="Normal 4 2 2 2 2 2 2 4 2 2 2" xfId="23425" xr:uid="{3086072E-7D93-4133-9019-CA59395EEA05}"/>
    <cellStyle name="Normal 4 2 2 2 2 2 2 4 2 2 2 2" xfId="48001" xr:uid="{DEE1A8C6-1F44-441E-9F3A-3FD6E8EC33E7}"/>
    <cellStyle name="Normal 4 2 2 2 2 2 2 4 2 2 3" xfId="35713" xr:uid="{3550BF23-A109-4E33-A48F-207C39340AF9}"/>
    <cellStyle name="Normal 4 2 2 2 2 2 2 4 2 3" xfId="17281" xr:uid="{E5723CC1-DAB6-48A8-911D-E771D9788951}"/>
    <cellStyle name="Normal 4 2 2 2 2 2 2 4 2 3 2" xfId="41857" xr:uid="{AC9ECBDA-B5D7-4B39-9645-1FF96115FD0F}"/>
    <cellStyle name="Normal 4 2 2 2 2 2 2 4 2 4" xfId="29569" xr:uid="{7A976BD6-7551-4A1F-9A95-F8C030E851D2}"/>
    <cellStyle name="Normal 4 2 2 2 2 2 2 4 3" xfId="8065" xr:uid="{22F2FED5-E0BB-4701-BEEF-62939C451A3E}"/>
    <cellStyle name="Normal 4 2 2 2 2 2 2 4 3 2" xfId="20353" xr:uid="{D88AFDA1-477D-4F0C-B1BD-2BF2B6E6EF97}"/>
    <cellStyle name="Normal 4 2 2 2 2 2 2 4 3 2 2" xfId="44929" xr:uid="{52D61914-5683-4CF8-8B76-238BBBF90F80}"/>
    <cellStyle name="Normal 4 2 2 2 2 2 2 4 3 3" xfId="32641" xr:uid="{DA3EC152-C1C1-4725-ABEC-B178FAA0F026}"/>
    <cellStyle name="Normal 4 2 2 2 2 2 2 4 4" xfId="14209" xr:uid="{C2101954-633A-481E-AFF6-9FA6829DA9CE}"/>
    <cellStyle name="Normal 4 2 2 2 2 2 2 4 4 2" xfId="38785" xr:uid="{C19AB6EF-669E-4B06-8240-CC20D759FDB7}"/>
    <cellStyle name="Normal 4 2 2 2 2 2 2 4 5" xfId="26497" xr:uid="{312157DE-409C-4AF9-9681-676C9CA24755}"/>
    <cellStyle name="Normal 4 2 2 2 2 2 2 5" xfId="3457" xr:uid="{E832E060-B540-4E0C-8120-09C0D8FB4210}"/>
    <cellStyle name="Normal 4 2 2 2 2 2 2 5 2" xfId="9601" xr:uid="{9FA4525C-604C-476A-BBDA-F0639D63833E}"/>
    <cellStyle name="Normal 4 2 2 2 2 2 2 5 2 2" xfId="21889" xr:uid="{D55746B2-4CAD-4053-A5F5-FA963DC96561}"/>
    <cellStyle name="Normal 4 2 2 2 2 2 2 5 2 2 2" xfId="46465" xr:uid="{A796FB8D-598B-41DE-ABC4-DD8F3DF39F77}"/>
    <cellStyle name="Normal 4 2 2 2 2 2 2 5 2 3" xfId="34177" xr:uid="{7AE1E171-F676-43B7-BD12-D57508AEF253}"/>
    <cellStyle name="Normal 4 2 2 2 2 2 2 5 3" xfId="15745" xr:uid="{96DB370C-2100-4853-A061-AE7836E67C7E}"/>
    <cellStyle name="Normal 4 2 2 2 2 2 2 5 3 2" xfId="40321" xr:uid="{48429335-BE92-4BBF-9F05-04A568493C46}"/>
    <cellStyle name="Normal 4 2 2 2 2 2 2 5 4" xfId="28033" xr:uid="{8F33DA13-70CF-4699-9CD1-9EA68882767F}"/>
    <cellStyle name="Normal 4 2 2 2 2 2 2 6" xfId="6529" xr:uid="{B3D6245D-B5AA-45AF-A863-589FA22ACEB5}"/>
    <cellStyle name="Normal 4 2 2 2 2 2 2 6 2" xfId="18817" xr:uid="{60BE4D54-8663-4532-8DAC-DEED8AE4258A}"/>
    <cellStyle name="Normal 4 2 2 2 2 2 2 6 2 2" xfId="43393" xr:uid="{BC81C6A8-5D22-4670-93A9-91D2B24CDD17}"/>
    <cellStyle name="Normal 4 2 2 2 2 2 2 6 3" xfId="31105" xr:uid="{7FC7E954-94EE-4383-A5F8-4461E7F64C95}"/>
    <cellStyle name="Normal 4 2 2 2 2 2 2 7" xfId="12673" xr:uid="{A0867545-902B-4DC4-AFAA-2EEFBCA3A52D}"/>
    <cellStyle name="Normal 4 2 2 2 2 2 2 7 2" xfId="37249" xr:uid="{E88E1BED-E725-402E-AE33-14A318782CE0}"/>
    <cellStyle name="Normal 4 2 2 2 2 2 2 8" xfId="24961" xr:uid="{EDBF291B-31AA-4BE4-AC80-2679718E0995}"/>
    <cellStyle name="Normal 4 2 2 2 2 2 3" xfId="577" xr:uid="{382F08D9-3929-4FA0-AC05-B8D6451E2663}"/>
    <cellStyle name="Normal 4 2 2 2 2 2 3 2" xfId="1345" xr:uid="{3A2B63BD-CEBC-4195-B665-4C822FE9D7D0}"/>
    <cellStyle name="Normal 4 2 2 2 2 2 3 2 2" xfId="2881" xr:uid="{AD895627-1093-47F4-84EC-B777B5B147C9}"/>
    <cellStyle name="Normal 4 2 2 2 2 2 3 2 2 2" xfId="5953" xr:uid="{D450B836-1F16-4980-8BC4-FC33488ABA88}"/>
    <cellStyle name="Normal 4 2 2 2 2 2 3 2 2 2 2" xfId="12097" xr:uid="{52890864-ADA6-49F2-BDEC-C43B77BECD0A}"/>
    <cellStyle name="Normal 4 2 2 2 2 2 3 2 2 2 2 2" xfId="24385" xr:uid="{E83C03DD-EE18-4CC1-B91F-DC74BA32F329}"/>
    <cellStyle name="Normal 4 2 2 2 2 2 3 2 2 2 2 2 2" xfId="48961" xr:uid="{C747123D-5CDF-4CD4-B74D-F23755E1469A}"/>
    <cellStyle name="Normal 4 2 2 2 2 2 3 2 2 2 2 3" xfId="36673" xr:uid="{0F6C4196-E845-4502-9BE5-15F498BE57BC}"/>
    <cellStyle name="Normal 4 2 2 2 2 2 3 2 2 2 3" xfId="18241" xr:uid="{AD56166F-0BA5-4F96-AF06-DEE6EFD05BB9}"/>
    <cellStyle name="Normal 4 2 2 2 2 2 3 2 2 2 3 2" xfId="42817" xr:uid="{D389C62D-95F3-476F-B27A-66C7BBA51B1F}"/>
    <cellStyle name="Normal 4 2 2 2 2 2 3 2 2 2 4" xfId="30529" xr:uid="{E50BFADD-D78D-44A1-A39F-CA349F8BDF47}"/>
    <cellStyle name="Normal 4 2 2 2 2 2 3 2 2 3" xfId="9025" xr:uid="{08C4AD53-6CCF-401C-A44B-5CC4A4CE06C2}"/>
    <cellStyle name="Normal 4 2 2 2 2 2 3 2 2 3 2" xfId="21313" xr:uid="{94F84A83-963A-445B-A399-9E82997E7DFF}"/>
    <cellStyle name="Normal 4 2 2 2 2 2 3 2 2 3 2 2" xfId="45889" xr:uid="{4D640AA4-69B9-4383-9FBC-84C339B21965}"/>
    <cellStyle name="Normal 4 2 2 2 2 2 3 2 2 3 3" xfId="33601" xr:uid="{CEFF35F2-B125-40C3-859D-35C85DC92E56}"/>
    <cellStyle name="Normal 4 2 2 2 2 2 3 2 2 4" xfId="15169" xr:uid="{1A4DA487-CBDF-40FA-BF6C-4FB2BC5C25D5}"/>
    <cellStyle name="Normal 4 2 2 2 2 2 3 2 2 4 2" xfId="39745" xr:uid="{79B68A32-05C2-4E89-9F4B-19CF224372E5}"/>
    <cellStyle name="Normal 4 2 2 2 2 2 3 2 2 5" xfId="27457" xr:uid="{F35991D1-BADC-4395-BDC7-D691E8AF0F5E}"/>
    <cellStyle name="Normal 4 2 2 2 2 2 3 2 3" xfId="4417" xr:uid="{7715736B-8B88-42A0-BE46-BB195A972F77}"/>
    <cellStyle name="Normal 4 2 2 2 2 2 3 2 3 2" xfId="10561" xr:uid="{98B9E59F-84C2-4CEF-B930-57E74DF9FF65}"/>
    <cellStyle name="Normal 4 2 2 2 2 2 3 2 3 2 2" xfId="22849" xr:uid="{ECBB30D7-8C30-493E-9F34-819D334A2064}"/>
    <cellStyle name="Normal 4 2 2 2 2 2 3 2 3 2 2 2" xfId="47425" xr:uid="{B14D66B0-A0B9-4D32-8AE0-60480C5D7218}"/>
    <cellStyle name="Normal 4 2 2 2 2 2 3 2 3 2 3" xfId="35137" xr:uid="{F25D6C5D-C655-4D23-BA8A-B5A7FCC18AE8}"/>
    <cellStyle name="Normal 4 2 2 2 2 2 3 2 3 3" xfId="16705" xr:uid="{8E80C03C-E722-44A1-8028-278E0DF798C8}"/>
    <cellStyle name="Normal 4 2 2 2 2 2 3 2 3 3 2" xfId="41281" xr:uid="{3B72034B-9797-4383-B18E-76AC5BE1524B}"/>
    <cellStyle name="Normal 4 2 2 2 2 2 3 2 3 4" xfId="28993" xr:uid="{62EA6016-A760-454C-9DF5-C84C0F93EE8A}"/>
    <cellStyle name="Normal 4 2 2 2 2 2 3 2 4" xfId="7489" xr:uid="{151E3ECC-C006-4AD4-9A1B-83850F853F0E}"/>
    <cellStyle name="Normal 4 2 2 2 2 2 3 2 4 2" xfId="19777" xr:uid="{8E99A83C-1A50-42F3-89EE-C55DDDE75A7E}"/>
    <cellStyle name="Normal 4 2 2 2 2 2 3 2 4 2 2" xfId="44353" xr:uid="{49190385-92A4-429D-87FB-A75A7C703F56}"/>
    <cellStyle name="Normal 4 2 2 2 2 2 3 2 4 3" xfId="32065" xr:uid="{25045EAD-B631-4B1A-B05A-E5BCC0F4F27B}"/>
    <cellStyle name="Normal 4 2 2 2 2 2 3 2 5" xfId="13633" xr:uid="{5AF395B0-8E11-46C8-8D2A-909D63C54C74}"/>
    <cellStyle name="Normal 4 2 2 2 2 2 3 2 5 2" xfId="38209" xr:uid="{09372355-0312-4540-8552-C1720D92CC07}"/>
    <cellStyle name="Normal 4 2 2 2 2 2 3 2 6" xfId="25921" xr:uid="{B6832438-EBDA-4B2C-8D4B-BA91ED80A6A9}"/>
    <cellStyle name="Normal 4 2 2 2 2 2 3 3" xfId="2113" xr:uid="{33E6B6E3-0D1E-408A-8A3C-40AD651128A0}"/>
    <cellStyle name="Normal 4 2 2 2 2 2 3 3 2" xfId="5185" xr:uid="{B42EB801-1A81-45A0-A48F-762AC2933751}"/>
    <cellStyle name="Normal 4 2 2 2 2 2 3 3 2 2" xfId="11329" xr:uid="{BB05B2C2-7A0F-49DA-A807-3014D7570772}"/>
    <cellStyle name="Normal 4 2 2 2 2 2 3 3 2 2 2" xfId="23617" xr:uid="{C1901EFC-96DD-49A9-99A1-2043FC728D79}"/>
    <cellStyle name="Normal 4 2 2 2 2 2 3 3 2 2 2 2" xfId="48193" xr:uid="{E725D6F3-425C-4FBD-9E15-6A57E1FFDFF3}"/>
    <cellStyle name="Normal 4 2 2 2 2 2 3 3 2 2 3" xfId="35905" xr:uid="{24706016-902B-4DE6-8A35-08E36B4D1D6A}"/>
    <cellStyle name="Normal 4 2 2 2 2 2 3 3 2 3" xfId="17473" xr:uid="{3B7A26B3-CF40-4331-90C1-3C10205107CB}"/>
    <cellStyle name="Normal 4 2 2 2 2 2 3 3 2 3 2" xfId="42049" xr:uid="{D9D31FAB-1D2D-4828-AE7F-72906FA65DFB}"/>
    <cellStyle name="Normal 4 2 2 2 2 2 3 3 2 4" xfId="29761" xr:uid="{96E1A0A8-C445-480E-98E5-233B9D1FE51B}"/>
    <cellStyle name="Normal 4 2 2 2 2 2 3 3 3" xfId="8257" xr:uid="{C9F19A16-906A-4B0E-B879-901E3ADB8366}"/>
    <cellStyle name="Normal 4 2 2 2 2 2 3 3 3 2" xfId="20545" xr:uid="{E3A5B128-D47A-4D7D-9B13-2CE3D9EB6503}"/>
    <cellStyle name="Normal 4 2 2 2 2 2 3 3 3 2 2" xfId="45121" xr:uid="{654D40DF-31B7-4478-AA3A-38C248A3198C}"/>
    <cellStyle name="Normal 4 2 2 2 2 2 3 3 3 3" xfId="32833" xr:uid="{5B1AAB33-5B0C-48C1-8191-CF00116E45CC}"/>
    <cellStyle name="Normal 4 2 2 2 2 2 3 3 4" xfId="14401" xr:uid="{A877561C-793E-4421-BFDC-B1E8B932D755}"/>
    <cellStyle name="Normal 4 2 2 2 2 2 3 3 4 2" xfId="38977" xr:uid="{D0C8DDCB-5B25-4BF0-BB66-E7B13046A5E2}"/>
    <cellStyle name="Normal 4 2 2 2 2 2 3 3 5" xfId="26689" xr:uid="{0E9B4B12-204D-41E0-9435-ABAFA85B4C9B}"/>
    <cellStyle name="Normal 4 2 2 2 2 2 3 4" xfId="3649" xr:uid="{240C1EC2-70C4-4836-98EB-51E1BB5761DC}"/>
    <cellStyle name="Normal 4 2 2 2 2 2 3 4 2" xfId="9793" xr:uid="{4F63012C-4BF9-462C-A1DB-B4F57305B3F4}"/>
    <cellStyle name="Normal 4 2 2 2 2 2 3 4 2 2" xfId="22081" xr:uid="{F0A13EA8-747C-4CB0-A187-6C6A36E77996}"/>
    <cellStyle name="Normal 4 2 2 2 2 2 3 4 2 2 2" xfId="46657" xr:uid="{04B34196-D76B-4115-9550-3195B2DD3510}"/>
    <cellStyle name="Normal 4 2 2 2 2 2 3 4 2 3" xfId="34369" xr:uid="{E872DD2E-7555-4140-B70C-6307E133289F}"/>
    <cellStyle name="Normal 4 2 2 2 2 2 3 4 3" xfId="15937" xr:uid="{27B6B73A-71BB-41A0-8B57-5F7D3C8B197B}"/>
    <cellStyle name="Normal 4 2 2 2 2 2 3 4 3 2" xfId="40513" xr:uid="{6588D822-DCE1-4BAB-8390-CEA46F5D069B}"/>
    <cellStyle name="Normal 4 2 2 2 2 2 3 4 4" xfId="28225" xr:uid="{2F248483-64C6-49A7-9803-921135CC432F}"/>
    <cellStyle name="Normal 4 2 2 2 2 2 3 5" xfId="6721" xr:uid="{236EB5D5-F2C1-426A-ACC0-243D39F65733}"/>
    <cellStyle name="Normal 4 2 2 2 2 2 3 5 2" xfId="19009" xr:uid="{F1A685E2-0E2A-45CC-9A61-C7FD1ABBDB1D}"/>
    <cellStyle name="Normal 4 2 2 2 2 2 3 5 2 2" xfId="43585" xr:uid="{08B298AC-CE1E-4F04-A304-E704AC39556D}"/>
    <cellStyle name="Normal 4 2 2 2 2 2 3 5 3" xfId="31297" xr:uid="{A6BEB1D5-4CE6-402B-9975-3069ABAD4EE0}"/>
    <cellStyle name="Normal 4 2 2 2 2 2 3 6" xfId="12865" xr:uid="{895E8247-202F-4113-B76D-740EAA438C7A}"/>
    <cellStyle name="Normal 4 2 2 2 2 2 3 6 2" xfId="37441" xr:uid="{4C7A986D-0717-49BC-99A8-41CCB1816CA5}"/>
    <cellStyle name="Normal 4 2 2 2 2 2 3 7" xfId="25153" xr:uid="{343AFA6B-421C-4728-AE06-370AB1DE2F1D}"/>
    <cellStyle name="Normal 4 2 2 2 2 2 4" xfId="961" xr:uid="{18CB0DAD-7632-4A80-83F6-D46559733049}"/>
    <cellStyle name="Normal 4 2 2 2 2 2 4 2" xfId="2497" xr:uid="{4F29FFA2-D2D1-44A6-A5B9-F49898A45C05}"/>
    <cellStyle name="Normal 4 2 2 2 2 2 4 2 2" xfId="5569" xr:uid="{FFED5C4B-0AA7-4D93-8969-C641C24A48B3}"/>
    <cellStyle name="Normal 4 2 2 2 2 2 4 2 2 2" xfId="11713" xr:uid="{F386648F-32E6-4590-B7B7-971A8033ECE7}"/>
    <cellStyle name="Normal 4 2 2 2 2 2 4 2 2 2 2" xfId="24001" xr:uid="{FD1DA154-7283-4C1C-99EB-C65FA0EF8627}"/>
    <cellStyle name="Normal 4 2 2 2 2 2 4 2 2 2 2 2" xfId="48577" xr:uid="{4AC034A4-563B-49B8-A123-30EF9EC4065A}"/>
    <cellStyle name="Normal 4 2 2 2 2 2 4 2 2 2 3" xfId="36289" xr:uid="{A4DCC43F-5F7D-4886-99D8-10995BCE74FE}"/>
    <cellStyle name="Normal 4 2 2 2 2 2 4 2 2 3" xfId="17857" xr:uid="{6C60191F-6435-4DBE-B9BB-1C07D75CC02C}"/>
    <cellStyle name="Normal 4 2 2 2 2 2 4 2 2 3 2" xfId="42433" xr:uid="{1EAA6852-A284-480D-B590-28F2F2FA07C3}"/>
    <cellStyle name="Normal 4 2 2 2 2 2 4 2 2 4" xfId="30145" xr:uid="{723BF7A3-2B83-4385-BCC4-9EDD5043BA5A}"/>
    <cellStyle name="Normal 4 2 2 2 2 2 4 2 3" xfId="8641" xr:uid="{58080BFF-0140-4E42-BF40-BFDF294ACDFB}"/>
    <cellStyle name="Normal 4 2 2 2 2 2 4 2 3 2" xfId="20929" xr:uid="{A35E31CB-53A0-4FB3-ADC4-21CFB8FC93D6}"/>
    <cellStyle name="Normal 4 2 2 2 2 2 4 2 3 2 2" xfId="45505" xr:uid="{D5990E2E-979E-43EA-B76F-CB9F5E352AC6}"/>
    <cellStyle name="Normal 4 2 2 2 2 2 4 2 3 3" xfId="33217" xr:uid="{60B07F60-8CA8-41D9-8147-CF89A8ECBA07}"/>
    <cellStyle name="Normal 4 2 2 2 2 2 4 2 4" xfId="14785" xr:uid="{A0F0F558-5908-4E29-9F8F-96A1687E72AC}"/>
    <cellStyle name="Normal 4 2 2 2 2 2 4 2 4 2" xfId="39361" xr:uid="{C6048445-A901-4A57-87C2-2C3DFA92FAD6}"/>
    <cellStyle name="Normal 4 2 2 2 2 2 4 2 5" xfId="27073" xr:uid="{7B501137-E0D4-4968-B23D-2C7EE172E2CE}"/>
    <cellStyle name="Normal 4 2 2 2 2 2 4 3" xfId="4033" xr:uid="{E91611EC-FC64-4170-B9F3-64C1E0DDF135}"/>
    <cellStyle name="Normal 4 2 2 2 2 2 4 3 2" xfId="10177" xr:uid="{3F9458FA-B224-4145-BC7B-A8F0D9F3EC35}"/>
    <cellStyle name="Normal 4 2 2 2 2 2 4 3 2 2" xfId="22465" xr:uid="{F313B946-7632-403E-A134-D75E45239CCB}"/>
    <cellStyle name="Normal 4 2 2 2 2 2 4 3 2 2 2" xfId="47041" xr:uid="{6B873F53-190D-48D5-A510-F024B37F89E9}"/>
    <cellStyle name="Normal 4 2 2 2 2 2 4 3 2 3" xfId="34753" xr:uid="{6E08D192-2013-497A-A086-E4C62C330F2B}"/>
    <cellStyle name="Normal 4 2 2 2 2 2 4 3 3" xfId="16321" xr:uid="{AC10809F-F8C4-4C08-9706-94194F3BCA1B}"/>
    <cellStyle name="Normal 4 2 2 2 2 2 4 3 3 2" xfId="40897" xr:uid="{333C482D-72F1-4750-A60D-93D93E65C7F4}"/>
    <cellStyle name="Normal 4 2 2 2 2 2 4 3 4" xfId="28609" xr:uid="{72611F3C-10B2-4306-B965-53DD38021C4A}"/>
    <cellStyle name="Normal 4 2 2 2 2 2 4 4" xfId="7105" xr:uid="{292A0FA5-8F95-4951-9C1F-477242BB5B42}"/>
    <cellStyle name="Normal 4 2 2 2 2 2 4 4 2" xfId="19393" xr:uid="{27268D99-F986-432D-8651-D89BBD8B678D}"/>
    <cellStyle name="Normal 4 2 2 2 2 2 4 4 2 2" xfId="43969" xr:uid="{DDCD8623-13AC-4ECA-96EB-0AF7393D388F}"/>
    <cellStyle name="Normal 4 2 2 2 2 2 4 4 3" xfId="31681" xr:uid="{DB7A9431-6EFC-4C2D-80FC-FE33D2E810F6}"/>
    <cellStyle name="Normal 4 2 2 2 2 2 4 5" xfId="13249" xr:uid="{A46A5E3F-8FAC-4F9D-A6AA-AE31E11F8FBA}"/>
    <cellStyle name="Normal 4 2 2 2 2 2 4 5 2" xfId="37825" xr:uid="{C3AD1524-9A92-42A3-8104-91DC74ED63DD}"/>
    <cellStyle name="Normal 4 2 2 2 2 2 4 6" xfId="25537" xr:uid="{5C6B5776-B494-46C9-B2F3-AEC129289821}"/>
    <cellStyle name="Normal 4 2 2 2 2 2 5" xfId="1729" xr:uid="{83786129-8F74-43C2-9E1D-37C0D315551B}"/>
    <cellStyle name="Normal 4 2 2 2 2 2 5 2" xfId="4801" xr:uid="{4CF9FB2F-26DF-43AB-B222-5D7782A2FC8A}"/>
    <cellStyle name="Normal 4 2 2 2 2 2 5 2 2" xfId="10945" xr:uid="{DF879F25-78EB-42BC-80CA-8E6E48AF9379}"/>
    <cellStyle name="Normal 4 2 2 2 2 2 5 2 2 2" xfId="23233" xr:uid="{B09EE898-26AE-49B0-85C2-6E68ECC8F132}"/>
    <cellStyle name="Normal 4 2 2 2 2 2 5 2 2 2 2" xfId="47809" xr:uid="{53A3EDA2-194C-429F-B098-3A79EC475F15}"/>
    <cellStyle name="Normal 4 2 2 2 2 2 5 2 2 3" xfId="35521" xr:uid="{5ACED429-CA0A-4D89-A2E0-F9F51FB17D97}"/>
    <cellStyle name="Normal 4 2 2 2 2 2 5 2 3" xfId="17089" xr:uid="{93562F85-A794-4F38-9945-329888BEED7E}"/>
    <cellStyle name="Normal 4 2 2 2 2 2 5 2 3 2" xfId="41665" xr:uid="{4628B32E-E09B-4547-8AC9-63AE51F04766}"/>
    <cellStyle name="Normal 4 2 2 2 2 2 5 2 4" xfId="29377" xr:uid="{1695B67C-628F-4715-98B5-0B98210A5812}"/>
    <cellStyle name="Normal 4 2 2 2 2 2 5 3" xfId="7873" xr:uid="{666D622D-1AE7-4E5E-B964-42050AC580C8}"/>
    <cellStyle name="Normal 4 2 2 2 2 2 5 3 2" xfId="20161" xr:uid="{F71706D0-0AD6-41D4-987C-47C81CD2E12D}"/>
    <cellStyle name="Normal 4 2 2 2 2 2 5 3 2 2" xfId="44737" xr:uid="{DC73AA30-8669-4EAF-8A97-3EBFF238ACCA}"/>
    <cellStyle name="Normal 4 2 2 2 2 2 5 3 3" xfId="32449" xr:uid="{2617C662-746A-4DB3-9FDF-54833EC4AC94}"/>
    <cellStyle name="Normal 4 2 2 2 2 2 5 4" xfId="14017" xr:uid="{B53902DE-14B9-4100-B715-A722EE5340D0}"/>
    <cellStyle name="Normal 4 2 2 2 2 2 5 4 2" xfId="38593" xr:uid="{BFCB1A45-CFC3-477D-986D-EC73065DD6DF}"/>
    <cellStyle name="Normal 4 2 2 2 2 2 5 5" xfId="26305" xr:uid="{AD516001-9920-4488-82E4-2ACC2097FB67}"/>
    <cellStyle name="Normal 4 2 2 2 2 2 6" xfId="3265" xr:uid="{E88461A3-6206-4E66-8410-8436CDDCBBF3}"/>
    <cellStyle name="Normal 4 2 2 2 2 2 6 2" xfId="9409" xr:uid="{C2DE9C65-D33C-4892-A60D-9EF62BC8FA95}"/>
    <cellStyle name="Normal 4 2 2 2 2 2 6 2 2" xfId="21697" xr:uid="{9F260F27-84A7-496B-9495-49A96E8986B4}"/>
    <cellStyle name="Normal 4 2 2 2 2 2 6 2 2 2" xfId="46273" xr:uid="{065560C4-C86A-4895-8FE9-672C99ED8FF4}"/>
    <cellStyle name="Normal 4 2 2 2 2 2 6 2 3" xfId="33985" xr:uid="{178155E3-C7DC-4093-834F-D5345C210734}"/>
    <cellStyle name="Normal 4 2 2 2 2 2 6 3" xfId="15553" xr:uid="{67CBD9C4-32E0-4D39-903A-100E12F0916B}"/>
    <cellStyle name="Normal 4 2 2 2 2 2 6 3 2" xfId="40129" xr:uid="{3A198D45-8070-47B2-BD42-74898F62AC8A}"/>
    <cellStyle name="Normal 4 2 2 2 2 2 6 4" xfId="27841" xr:uid="{F7330344-EB53-4593-8674-4BCE0AE98D78}"/>
    <cellStyle name="Normal 4 2 2 2 2 2 7" xfId="6337" xr:uid="{322CBFBA-FB0D-4C52-91F9-D83CB7E77F35}"/>
    <cellStyle name="Normal 4 2 2 2 2 2 7 2" xfId="18625" xr:uid="{5D142FE5-B535-4642-9D31-4D83E2BAD00E}"/>
    <cellStyle name="Normal 4 2 2 2 2 2 7 2 2" xfId="43201" xr:uid="{01E3D547-827A-4814-9CAE-AB542F48C93D}"/>
    <cellStyle name="Normal 4 2 2 2 2 2 7 3" xfId="30913" xr:uid="{772E833A-D987-441F-9064-277D7AF723F6}"/>
    <cellStyle name="Normal 4 2 2 2 2 2 8" xfId="12481" xr:uid="{B65B2DDE-DA94-49C5-B63B-5AC9E392D173}"/>
    <cellStyle name="Normal 4 2 2 2 2 2 8 2" xfId="37057" xr:uid="{8B2995EA-1164-4E58-ACBB-FEC00A422E9E}"/>
    <cellStyle name="Normal 4 2 2 2 2 2 9" xfId="24769" xr:uid="{A6323253-5817-4410-81E7-02EE7F9159BE}"/>
    <cellStyle name="Normal 4 2 2 2 2 3" xfId="289" xr:uid="{052A398C-D96B-4BC9-92AE-1F57EFC26B81}"/>
    <cellStyle name="Normal 4 2 2 2 2 3 2" xfId="673" xr:uid="{044F6495-77AA-4C7B-9DFE-F4E286270738}"/>
    <cellStyle name="Normal 4 2 2 2 2 3 2 2" xfId="1441" xr:uid="{FF2C1E6E-0F82-4CCD-8FF7-2E2CC915339E}"/>
    <cellStyle name="Normal 4 2 2 2 2 3 2 2 2" xfId="2977" xr:uid="{A55D77A5-864A-4922-98D5-699863F65372}"/>
    <cellStyle name="Normal 4 2 2 2 2 3 2 2 2 2" xfId="6049" xr:uid="{9F4A4056-295B-42D7-84EF-8E1535120CD6}"/>
    <cellStyle name="Normal 4 2 2 2 2 3 2 2 2 2 2" xfId="12193" xr:uid="{37742406-E3AE-47F7-B9BC-808309BB45B6}"/>
    <cellStyle name="Normal 4 2 2 2 2 3 2 2 2 2 2 2" xfId="24481" xr:uid="{2E07D30A-676E-4696-819D-C9FB0F70265A}"/>
    <cellStyle name="Normal 4 2 2 2 2 3 2 2 2 2 2 2 2" xfId="49057" xr:uid="{744565C5-9542-49DE-A7B5-541E9B6016BA}"/>
    <cellStyle name="Normal 4 2 2 2 2 3 2 2 2 2 2 3" xfId="36769" xr:uid="{DA73DFCD-F925-48EE-B479-06B5C14FDA22}"/>
    <cellStyle name="Normal 4 2 2 2 2 3 2 2 2 2 3" xfId="18337" xr:uid="{087ACF54-648A-4637-A1E8-5DA62C4FEC9C}"/>
    <cellStyle name="Normal 4 2 2 2 2 3 2 2 2 2 3 2" xfId="42913" xr:uid="{57FFECE5-01D6-4314-B0AE-2E6B0F7CE369}"/>
    <cellStyle name="Normal 4 2 2 2 2 3 2 2 2 2 4" xfId="30625" xr:uid="{7A6D157B-9211-4875-A5E2-98DC9A2EC462}"/>
    <cellStyle name="Normal 4 2 2 2 2 3 2 2 2 3" xfId="9121" xr:uid="{5CF638AD-0E63-4D6A-8F4B-674774E6522A}"/>
    <cellStyle name="Normal 4 2 2 2 2 3 2 2 2 3 2" xfId="21409" xr:uid="{90FC8B79-2094-455C-BB54-4641681AC089}"/>
    <cellStyle name="Normal 4 2 2 2 2 3 2 2 2 3 2 2" xfId="45985" xr:uid="{BF773F40-914E-421B-9248-3D521437501E}"/>
    <cellStyle name="Normal 4 2 2 2 2 3 2 2 2 3 3" xfId="33697" xr:uid="{F7A6899E-C7C1-4B83-B7CF-B0F1AB38566B}"/>
    <cellStyle name="Normal 4 2 2 2 2 3 2 2 2 4" xfId="15265" xr:uid="{CFC2D1D8-3A1F-40D1-90F3-37255952F06C}"/>
    <cellStyle name="Normal 4 2 2 2 2 3 2 2 2 4 2" xfId="39841" xr:uid="{ACBB7B71-4D14-4172-B745-A245184AD6D1}"/>
    <cellStyle name="Normal 4 2 2 2 2 3 2 2 2 5" xfId="27553" xr:uid="{6177B8CD-4314-4011-B3E1-B9EFB413FBD8}"/>
    <cellStyle name="Normal 4 2 2 2 2 3 2 2 3" xfId="4513" xr:uid="{2D7221E3-CDE3-49BA-B785-27FDEE1F532E}"/>
    <cellStyle name="Normal 4 2 2 2 2 3 2 2 3 2" xfId="10657" xr:uid="{E9ACB783-CA99-485C-AE48-236CBEF71D56}"/>
    <cellStyle name="Normal 4 2 2 2 2 3 2 2 3 2 2" xfId="22945" xr:uid="{401585E7-32BF-4FCA-84A2-DD6A2EA716D0}"/>
    <cellStyle name="Normal 4 2 2 2 2 3 2 2 3 2 2 2" xfId="47521" xr:uid="{CC80BC57-8648-4665-8E64-C6C2F3A2DB88}"/>
    <cellStyle name="Normal 4 2 2 2 2 3 2 2 3 2 3" xfId="35233" xr:uid="{89129A16-FDF7-41B9-AEF2-57F77473405E}"/>
    <cellStyle name="Normal 4 2 2 2 2 3 2 2 3 3" xfId="16801" xr:uid="{D4416ED6-E5B9-4234-BD72-4BBFF8AC57EC}"/>
    <cellStyle name="Normal 4 2 2 2 2 3 2 2 3 3 2" xfId="41377" xr:uid="{02EFCCBA-D862-4981-8CB1-ABB31B1F32B5}"/>
    <cellStyle name="Normal 4 2 2 2 2 3 2 2 3 4" xfId="29089" xr:uid="{C736417B-0E11-45FB-B577-84302925D40B}"/>
    <cellStyle name="Normal 4 2 2 2 2 3 2 2 4" xfId="7585" xr:uid="{917DD161-7621-4537-B1CE-8FC6E3D4D83C}"/>
    <cellStyle name="Normal 4 2 2 2 2 3 2 2 4 2" xfId="19873" xr:uid="{82CECF7B-49B8-4E8B-9339-37D7CF5B238E}"/>
    <cellStyle name="Normal 4 2 2 2 2 3 2 2 4 2 2" xfId="44449" xr:uid="{403C9445-8C8D-49A3-9140-F4B20949E67D}"/>
    <cellStyle name="Normal 4 2 2 2 2 3 2 2 4 3" xfId="32161" xr:uid="{5BC1E20F-075C-415B-B2E6-6F9DCF01EDFC}"/>
    <cellStyle name="Normal 4 2 2 2 2 3 2 2 5" xfId="13729" xr:uid="{B1411F18-065D-4CD3-AFDC-5C02D9D03185}"/>
    <cellStyle name="Normal 4 2 2 2 2 3 2 2 5 2" xfId="38305" xr:uid="{9B3DEFE6-BA7A-4626-A049-6436882AD06F}"/>
    <cellStyle name="Normal 4 2 2 2 2 3 2 2 6" xfId="26017" xr:uid="{1974EB3A-E04D-4DFC-A1FC-57811C53ECA5}"/>
    <cellStyle name="Normal 4 2 2 2 2 3 2 3" xfId="2209" xr:uid="{15DD465E-BCDC-4079-8EE5-29519106DFF3}"/>
    <cellStyle name="Normal 4 2 2 2 2 3 2 3 2" xfId="5281" xr:uid="{2F8944AD-B3F5-4734-AF0D-8A5B431A3945}"/>
    <cellStyle name="Normal 4 2 2 2 2 3 2 3 2 2" xfId="11425" xr:uid="{6512F99F-67C8-4FE4-8291-9676707E0E06}"/>
    <cellStyle name="Normal 4 2 2 2 2 3 2 3 2 2 2" xfId="23713" xr:uid="{22F49CC5-D306-44FC-AF4E-2540898B4EBD}"/>
    <cellStyle name="Normal 4 2 2 2 2 3 2 3 2 2 2 2" xfId="48289" xr:uid="{E6EE2512-FF11-40B1-A7A1-D7F708C07A12}"/>
    <cellStyle name="Normal 4 2 2 2 2 3 2 3 2 2 3" xfId="36001" xr:uid="{08CF5858-C535-4030-AF96-BFD4977ED02A}"/>
    <cellStyle name="Normal 4 2 2 2 2 3 2 3 2 3" xfId="17569" xr:uid="{4922578D-2CFE-4E2C-A374-66158637CEBC}"/>
    <cellStyle name="Normal 4 2 2 2 2 3 2 3 2 3 2" xfId="42145" xr:uid="{0CE5035C-8B05-4DAD-AA8D-1692BE189FBF}"/>
    <cellStyle name="Normal 4 2 2 2 2 3 2 3 2 4" xfId="29857" xr:uid="{CA9A8C5D-55F8-405C-9C82-4B20E2539F1C}"/>
    <cellStyle name="Normal 4 2 2 2 2 3 2 3 3" xfId="8353" xr:uid="{59423513-2657-40DF-9012-B497761E05CB}"/>
    <cellStyle name="Normal 4 2 2 2 2 3 2 3 3 2" xfId="20641" xr:uid="{42C2FE6A-BA14-430B-8ECE-150C56C053B2}"/>
    <cellStyle name="Normal 4 2 2 2 2 3 2 3 3 2 2" xfId="45217" xr:uid="{B2582D1F-2688-4244-BDA2-2CDA212CFA31}"/>
    <cellStyle name="Normal 4 2 2 2 2 3 2 3 3 3" xfId="32929" xr:uid="{781CE127-E4C9-4386-8C90-41984C3BD348}"/>
    <cellStyle name="Normal 4 2 2 2 2 3 2 3 4" xfId="14497" xr:uid="{79CD83F1-06E6-465B-9415-D4EE813BAD63}"/>
    <cellStyle name="Normal 4 2 2 2 2 3 2 3 4 2" xfId="39073" xr:uid="{FA305E47-1B42-45FA-8AFE-F00CBCE23E8F}"/>
    <cellStyle name="Normal 4 2 2 2 2 3 2 3 5" xfId="26785" xr:uid="{1297AEE9-5AA7-447E-97D0-AC68A6E79AC9}"/>
    <cellStyle name="Normal 4 2 2 2 2 3 2 4" xfId="3745" xr:uid="{D20CB498-8AE5-43E7-AE76-276124C737C9}"/>
    <cellStyle name="Normal 4 2 2 2 2 3 2 4 2" xfId="9889" xr:uid="{B2DF18D5-2340-4466-99D5-F2ACE83ECE3F}"/>
    <cellStyle name="Normal 4 2 2 2 2 3 2 4 2 2" xfId="22177" xr:uid="{1700D859-983E-4D59-919B-310D3926B085}"/>
    <cellStyle name="Normal 4 2 2 2 2 3 2 4 2 2 2" xfId="46753" xr:uid="{03212FEC-8347-461B-A4AC-20B1B630F2FB}"/>
    <cellStyle name="Normal 4 2 2 2 2 3 2 4 2 3" xfId="34465" xr:uid="{80FA0694-0EF9-4E00-88DD-3C41B50010E9}"/>
    <cellStyle name="Normal 4 2 2 2 2 3 2 4 3" xfId="16033" xr:uid="{5E1CD74A-8E5B-472C-B77A-C65897AF1FE8}"/>
    <cellStyle name="Normal 4 2 2 2 2 3 2 4 3 2" xfId="40609" xr:uid="{FD70E7BD-BDCF-41E1-ABD0-95A4EA417098}"/>
    <cellStyle name="Normal 4 2 2 2 2 3 2 4 4" xfId="28321" xr:uid="{ACF4D491-840C-49A5-A130-8A4993CA1245}"/>
    <cellStyle name="Normal 4 2 2 2 2 3 2 5" xfId="6817" xr:uid="{2DEC76C9-0715-4C95-9389-72A3295DE88C}"/>
    <cellStyle name="Normal 4 2 2 2 2 3 2 5 2" xfId="19105" xr:uid="{F96085A5-7236-48C7-9553-EDDAE79439F2}"/>
    <cellStyle name="Normal 4 2 2 2 2 3 2 5 2 2" xfId="43681" xr:uid="{F6573026-9262-48DE-B8FA-B240E7F8BFFC}"/>
    <cellStyle name="Normal 4 2 2 2 2 3 2 5 3" xfId="31393" xr:uid="{7C3F024B-D08C-40AC-BF54-6258BB9DC8D2}"/>
    <cellStyle name="Normal 4 2 2 2 2 3 2 6" xfId="12961" xr:uid="{AC6E10C5-7F3E-4CD1-AC1C-EE0B53254737}"/>
    <cellStyle name="Normal 4 2 2 2 2 3 2 6 2" xfId="37537" xr:uid="{632DBC33-CFF3-4DEC-BD78-78553752DC91}"/>
    <cellStyle name="Normal 4 2 2 2 2 3 2 7" xfId="25249" xr:uid="{9FA5ADD7-BA14-41BB-B63E-A3882DA2CA6D}"/>
    <cellStyle name="Normal 4 2 2 2 2 3 3" xfId="1057" xr:uid="{BC10258B-8A16-4030-B9DB-EC44A071BBE2}"/>
    <cellStyle name="Normal 4 2 2 2 2 3 3 2" xfId="2593" xr:uid="{940D932C-0E94-4DA1-A0E6-DCA249976580}"/>
    <cellStyle name="Normal 4 2 2 2 2 3 3 2 2" xfId="5665" xr:uid="{3226B04B-3ADB-4BCF-9642-39FA7B66A5EF}"/>
    <cellStyle name="Normal 4 2 2 2 2 3 3 2 2 2" xfId="11809" xr:uid="{DBA38B93-52E6-42E5-B1CA-02AC8BAC2EB3}"/>
    <cellStyle name="Normal 4 2 2 2 2 3 3 2 2 2 2" xfId="24097" xr:uid="{4A15D1D7-F46F-4768-B9CB-18085CA0AED5}"/>
    <cellStyle name="Normal 4 2 2 2 2 3 3 2 2 2 2 2" xfId="48673" xr:uid="{615B05EB-4B61-49CE-B750-54DDBAEAAE2E}"/>
    <cellStyle name="Normal 4 2 2 2 2 3 3 2 2 2 3" xfId="36385" xr:uid="{4C7E8B18-5D55-4631-8D06-03207952F014}"/>
    <cellStyle name="Normal 4 2 2 2 2 3 3 2 2 3" xfId="17953" xr:uid="{097C082A-C361-4B38-B0C5-6CD049B34B27}"/>
    <cellStyle name="Normal 4 2 2 2 2 3 3 2 2 3 2" xfId="42529" xr:uid="{38753A93-43B3-4E3F-98D4-BC8B5CBF0BE3}"/>
    <cellStyle name="Normal 4 2 2 2 2 3 3 2 2 4" xfId="30241" xr:uid="{7E6D068A-28C4-4B7B-915A-1C4C06347673}"/>
    <cellStyle name="Normal 4 2 2 2 2 3 3 2 3" xfId="8737" xr:uid="{8B381663-0A7E-4BF0-AFFC-A219AF10521A}"/>
    <cellStyle name="Normal 4 2 2 2 2 3 3 2 3 2" xfId="21025" xr:uid="{7F2CC4AA-6637-433D-BA0F-366E4DAAE37B}"/>
    <cellStyle name="Normal 4 2 2 2 2 3 3 2 3 2 2" xfId="45601" xr:uid="{978B8CAA-1BE6-490E-8F17-5186F05E4E8C}"/>
    <cellStyle name="Normal 4 2 2 2 2 3 3 2 3 3" xfId="33313" xr:uid="{9CCAF229-F820-4443-9F14-9CA3A8922A12}"/>
    <cellStyle name="Normal 4 2 2 2 2 3 3 2 4" xfId="14881" xr:uid="{AC8CF8A7-5548-4917-911F-2079A03CEC49}"/>
    <cellStyle name="Normal 4 2 2 2 2 3 3 2 4 2" xfId="39457" xr:uid="{0298B9C5-FED7-41A0-A39B-D779787C3BCA}"/>
    <cellStyle name="Normal 4 2 2 2 2 3 3 2 5" xfId="27169" xr:uid="{CE1A5FE0-D6A8-4302-B123-C7E9B5EC0669}"/>
    <cellStyle name="Normal 4 2 2 2 2 3 3 3" xfId="4129" xr:uid="{40CEC9CC-0D34-4686-8F7E-A4128F4A8EEB}"/>
    <cellStyle name="Normal 4 2 2 2 2 3 3 3 2" xfId="10273" xr:uid="{C73E0846-13AB-4EDD-B10C-530716CB2A00}"/>
    <cellStyle name="Normal 4 2 2 2 2 3 3 3 2 2" xfId="22561" xr:uid="{E8A52DD3-1677-4E59-8F88-2C6DA9AB9260}"/>
    <cellStyle name="Normal 4 2 2 2 2 3 3 3 2 2 2" xfId="47137" xr:uid="{078A21B8-1869-43BA-8670-3EF9AC580D26}"/>
    <cellStyle name="Normal 4 2 2 2 2 3 3 3 2 3" xfId="34849" xr:uid="{41119B7D-B8DD-418B-B213-952622188F74}"/>
    <cellStyle name="Normal 4 2 2 2 2 3 3 3 3" xfId="16417" xr:uid="{7956760B-5489-43B9-9014-FEC579768393}"/>
    <cellStyle name="Normal 4 2 2 2 2 3 3 3 3 2" xfId="40993" xr:uid="{73CF4837-500B-4C77-9478-8210F377CD88}"/>
    <cellStyle name="Normal 4 2 2 2 2 3 3 3 4" xfId="28705" xr:uid="{5EEA0B74-0772-48E2-B785-2FEB0CF4E728}"/>
    <cellStyle name="Normal 4 2 2 2 2 3 3 4" xfId="7201" xr:uid="{89410A18-2348-475E-913F-417E8DFB1ECC}"/>
    <cellStyle name="Normal 4 2 2 2 2 3 3 4 2" xfId="19489" xr:uid="{DD7BACFB-91BE-4D5E-9E68-B8A5976E65C8}"/>
    <cellStyle name="Normal 4 2 2 2 2 3 3 4 2 2" xfId="44065" xr:uid="{4FBBD78B-F90E-45A4-B52A-3FFDEB8F5B37}"/>
    <cellStyle name="Normal 4 2 2 2 2 3 3 4 3" xfId="31777" xr:uid="{21A5E4F8-D566-4BF4-A831-53C5B3841004}"/>
    <cellStyle name="Normal 4 2 2 2 2 3 3 5" xfId="13345" xr:uid="{BBD04957-ECD8-4726-A08B-E51E67D5D64A}"/>
    <cellStyle name="Normal 4 2 2 2 2 3 3 5 2" xfId="37921" xr:uid="{02217694-C53C-433D-8DD6-4D37D8072BD6}"/>
    <cellStyle name="Normal 4 2 2 2 2 3 3 6" xfId="25633" xr:uid="{C36B7A86-FE23-4AEF-96CC-E23416342105}"/>
    <cellStyle name="Normal 4 2 2 2 2 3 4" xfId="1825" xr:uid="{DDD22FA9-AB4D-4536-838D-5771A2929D92}"/>
    <cellStyle name="Normal 4 2 2 2 2 3 4 2" xfId="4897" xr:uid="{5D402E1E-2144-4038-A962-27F80AEC6DD2}"/>
    <cellStyle name="Normal 4 2 2 2 2 3 4 2 2" xfId="11041" xr:uid="{B86BE917-8745-4381-992E-33A838043FE7}"/>
    <cellStyle name="Normal 4 2 2 2 2 3 4 2 2 2" xfId="23329" xr:uid="{06C483F4-A51D-4925-A33C-8F9FDD9C4014}"/>
    <cellStyle name="Normal 4 2 2 2 2 3 4 2 2 2 2" xfId="47905" xr:uid="{62092D58-1F6A-466F-979F-648331C33541}"/>
    <cellStyle name="Normal 4 2 2 2 2 3 4 2 2 3" xfId="35617" xr:uid="{DA1A838D-0161-49D1-B0C0-1F488AEAACA4}"/>
    <cellStyle name="Normal 4 2 2 2 2 3 4 2 3" xfId="17185" xr:uid="{B442F983-9B41-481F-953D-4B8B9AC5D44A}"/>
    <cellStyle name="Normal 4 2 2 2 2 3 4 2 3 2" xfId="41761" xr:uid="{7C98B27B-AD80-4C53-930B-0DAC34A98275}"/>
    <cellStyle name="Normal 4 2 2 2 2 3 4 2 4" xfId="29473" xr:uid="{0DA058C2-E668-46E7-B444-20974049B47D}"/>
    <cellStyle name="Normal 4 2 2 2 2 3 4 3" xfId="7969" xr:uid="{6E6241B2-B4EF-4DCD-B5E7-3DA82D9B9953}"/>
    <cellStyle name="Normal 4 2 2 2 2 3 4 3 2" xfId="20257" xr:uid="{D0767A2F-C206-4648-8D2E-D83E6DC11D50}"/>
    <cellStyle name="Normal 4 2 2 2 2 3 4 3 2 2" xfId="44833" xr:uid="{A099127D-2222-4069-BDF3-EEF3FFDC80E5}"/>
    <cellStyle name="Normal 4 2 2 2 2 3 4 3 3" xfId="32545" xr:uid="{BD409F44-3D49-4D19-9CD1-3602DFA3DF33}"/>
    <cellStyle name="Normal 4 2 2 2 2 3 4 4" xfId="14113" xr:uid="{A5C76AE5-2FAD-4A40-83B0-C357C40469EB}"/>
    <cellStyle name="Normal 4 2 2 2 2 3 4 4 2" xfId="38689" xr:uid="{C931EB49-C265-40AC-A17D-50D67B869ED2}"/>
    <cellStyle name="Normal 4 2 2 2 2 3 4 5" xfId="26401" xr:uid="{1AEB8DC9-8035-4B75-BB00-E17328950204}"/>
    <cellStyle name="Normal 4 2 2 2 2 3 5" xfId="3361" xr:uid="{6F092B9C-41D8-4BFB-A031-2AFEC4481343}"/>
    <cellStyle name="Normal 4 2 2 2 2 3 5 2" xfId="9505" xr:uid="{3053CD16-F393-4F72-8CE7-972DD1D66EF4}"/>
    <cellStyle name="Normal 4 2 2 2 2 3 5 2 2" xfId="21793" xr:uid="{8717A094-4B6A-4AFD-86E3-D0A2E7DDF38A}"/>
    <cellStyle name="Normal 4 2 2 2 2 3 5 2 2 2" xfId="46369" xr:uid="{498E7F09-4361-443A-8B9D-102FA024713F}"/>
    <cellStyle name="Normal 4 2 2 2 2 3 5 2 3" xfId="34081" xr:uid="{93FA8DD4-5949-4E7E-BCED-C3695D5D977C}"/>
    <cellStyle name="Normal 4 2 2 2 2 3 5 3" xfId="15649" xr:uid="{B99F75EB-6AE3-405E-83FE-67BE18E05382}"/>
    <cellStyle name="Normal 4 2 2 2 2 3 5 3 2" xfId="40225" xr:uid="{AD01B329-8AF2-489E-B689-FF36984D5578}"/>
    <cellStyle name="Normal 4 2 2 2 2 3 5 4" xfId="27937" xr:uid="{323A6EB2-E00C-47E5-B973-2A7E69BF4995}"/>
    <cellStyle name="Normal 4 2 2 2 2 3 6" xfId="6433" xr:uid="{96C4B0B3-1F8F-4150-B772-7A4DB31C9251}"/>
    <cellStyle name="Normal 4 2 2 2 2 3 6 2" xfId="18721" xr:uid="{4C92E850-3A0C-4C86-9F50-B6F669A06F50}"/>
    <cellStyle name="Normal 4 2 2 2 2 3 6 2 2" xfId="43297" xr:uid="{320A783E-93F8-4DBC-A115-E664BDDF9D26}"/>
    <cellStyle name="Normal 4 2 2 2 2 3 6 3" xfId="31009" xr:uid="{FCE098AF-109F-4906-8253-A45334407560}"/>
    <cellStyle name="Normal 4 2 2 2 2 3 7" xfId="12577" xr:uid="{5DB0A520-5924-4E0B-BF1F-BEDDC4B17FE2}"/>
    <cellStyle name="Normal 4 2 2 2 2 3 7 2" xfId="37153" xr:uid="{E93349C6-5B00-4BD4-93F9-8C4E13D96981}"/>
    <cellStyle name="Normal 4 2 2 2 2 3 8" xfId="24865" xr:uid="{B6E5C385-5D87-49BD-9CCA-6890CF2FF1A2}"/>
    <cellStyle name="Normal 4 2 2 2 2 4" xfId="481" xr:uid="{D400B9C1-B395-469E-A95B-4833EC59C2A9}"/>
    <cellStyle name="Normal 4 2 2 2 2 4 2" xfId="1249" xr:uid="{DFD90244-DD4D-4362-8C02-7E3D680536FD}"/>
    <cellStyle name="Normal 4 2 2 2 2 4 2 2" xfId="2785" xr:uid="{60100A76-9256-485A-895E-7FD0BD645D9B}"/>
    <cellStyle name="Normal 4 2 2 2 2 4 2 2 2" xfId="5857" xr:uid="{EE262B47-E695-450D-B015-9BB38579BDFE}"/>
    <cellStyle name="Normal 4 2 2 2 2 4 2 2 2 2" xfId="12001" xr:uid="{EB65B138-A84B-4643-BE1E-B84600BA4883}"/>
    <cellStyle name="Normal 4 2 2 2 2 4 2 2 2 2 2" xfId="24289" xr:uid="{DEB7A315-0FA7-4153-AF2F-373E17F0BFB3}"/>
    <cellStyle name="Normal 4 2 2 2 2 4 2 2 2 2 2 2" xfId="48865" xr:uid="{DBAC67F5-E7B1-4200-B21A-A0D2751BD1C5}"/>
    <cellStyle name="Normal 4 2 2 2 2 4 2 2 2 2 3" xfId="36577" xr:uid="{8755F58B-AC1E-4315-ADFB-161B7AA9EB0E}"/>
    <cellStyle name="Normal 4 2 2 2 2 4 2 2 2 3" xfId="18145" xr:uid="{0D501B39-4DBA-49E5-A7C3-14F36C7C56B0}"/>
    <cellStyle name="Normal 4 2 2 2 2 4 2 2 2 3 2" xfId="42721" xr:uid="{3D789992-AC9B-42B7-8ECE-32ACF4B6CB9C}"/>
    <cellStyle name="Normal 4 2 2 2 2 4 2 2 2 4" xfId="30433" xr:uid="{666568A4-281A-4964-8ED9-8503AB758248}"/>
    <cellStyle name="Normal 4 2 2 2 2 4 2 2 3" xfId="8929" xr:uid="{45FCA26A-67EA-4C41-AB1C-1C47FF85EDD7}"/>
    <cellStyle name="Normal 4 2 2 2 2 4 2 2 3 2" xfId="21217" xr:uid="{55E1C5D2-DA96-4E41-BA57-394EF7BA02BC}"/>
    <cellStyle name="Normal 4 2 2 2 2 4 2 2 3 2 2" xfId="45793" xr:uid="{23BD273D-2104-42B2-A711-42420485CC47}"/>
    <cellStyle name="Normal 4 2 2 2 2 4 2 2 3 3" xfId="33505" xr:uid="{C8305D03-37CC-44EA-A34D-DD349C674BA6}"/>
    <cellStyle name="Normal 4 2 2 2 2 4 2 2 4" xfId="15073" xr:uid="{A60465EE-1F91-4398-B089-785994BE1B19}"/>
    <cellStyle name="Normal 4 2 2 2 2 4 2 2 4 2" xfId="39649" xr:uid="{A41DAB3E-8FF4-469B-BC18-C40BD0384EC8}"/>
    <cellStyle name="Normal 4 2 2 2 2 4 2 2 5" xfId="27361" xr:uid="{BFCFEDF3-9C48-4414-B99D-5F808552C987}"/>
    <cellStyle name="Normal 4 2 2 2 2 4 2 3" xfId="4321" xr:uid="{4FC9A773-1EA1-46BA-B1F0-705A6AE937BE}"/>
    <cellStyle name="Normal 4 2 2 2 2 4 2 3 2" xfId="10465" xr:uid="{92D0EFE1-6815-4A4A-854F-EDB3B430CA60}"/>
    <cellStyle name="Normal 4 2 2 2 2 4 2 3 2 2" xfId="22753" xr:uid="{35D88411-C06B-487F-9ABB-91E3EBDCEBC5}"/>
    <cellStyle name="Normal 4 2 2 2 2 4 2 3 2 2 2" xfId="47329" xr:uid="{E3DB5A59-9A54-4677-BB76-CCB7D09C24D2}"/>
    <cellStyle name="Normal 4 2 2 2 2 4 2 3 2 3" xfId="35041" xr:uid="{7242500E-E0C0-49C1-8B37-15C0A47B69E6}"/>
    <cellStyle name="Normal 4 2 2 2 2 4 2 3 3" xfId="16609" xr:uid="{AED09C98-C62F-4483-9CE1-809850977A98}"/>
    <cellStyle name="Normal 4 2 2 2 2 4 2 3 3 2" xfId="41185" xr:uid="{7B39910C-4BE7-4CEF-A551-29DA92898C19}"/>
    <cellStyle name="Normal 4 2 2 2 2 4 2 3 4" xfId="28897" xr:uid="{76503B57-AC26-4B82-98DB-F2CC22DA6F29}"/>
    <cellStyle name="Normal 4 2 2 2 2 4 2 4" xfId="7393" xr:uid="{29046AC2-9A2B-457D-9944-97EA523DDD95}"/>
    <cellStyle name="Normal 4 2 2 2 2 4 2 4 2" xfId="19681" xr:uid="{BAD288E8-0CBC-4162-B428-812029998D67}"/>
    <cellStyle name="Normal 4 2 2 2 2 4 2 4 2 2" xfId="44257" xr:uid="{A81A2F9A-59AE-42A1-951E-1F7BEB0EB4D5}"/>
    <cellStyle name="Normal 4 2 2 2 2 4 2 4 3" xfId="31969" xr:uid="{52FC2E2F-0240-45EB-BBE5-15C179BF4998}"/>
    <cellStyle name="Normal 4 2 2 2 2 4 2 5" xfId="13537" xr:uid="{58E55F53-28C6-415D-BA29-A7B7BB391A6F}"/>
    <cellStyle name="Normal 4 2 2 2 2 4 2 5 2" xfId="38113" xr:uid="{4723596B-24AD-4D1C-887C-41394F2AE9C8}"/>
    <cellStyle name="Normal 4 2 2 2 2 4 2 6" xfId="25825" xr:uid="{6BEA0450-04FC-4084-9442-567AF4938130}"/>
    <cellStyle name="Normal 4 2 2 2 2 4 3" xfId="2017" xr:uid="{7BDCC86A-1905-4016-8363-784BF4D14910}"/>
    <cellStyle name="Normal 4 2 2 2 2 4 3 2" xfId="5089" xr:uid="{67992E11-FA55-4EFC-BBAC-412DA960FCED}"/>
    <cellStyle name="Normal 4 2 2 2 2 4 3 2 2" xfId="11233" xr:uid="{E4AFFE0C-B38E-4AD7-ADFC-1743E6FD371A}"/>
    <cellStyle name="Normal 4 2 2 2 2 4 3 2 2 2" xfId="23521" xr:uid="{2CCDF909-EB3D-4AB7-B4AD-2FDAB29F7992}"/>
    <cellStyle name="Normal 4 2 2 2 2 4 3 2 2 2 2" xfId="48097" xr:uid="{BEC6E93C-5810-4C43-8A4C-EADFB7539039}"/>
    <cellStyle name="Normal 4 2 2 2 2 4 3 2 2 3" xfId="35809" xr:uid="{55DF7128-9406-4501-8F45-C809970A8007}"/>
    <cellStyle name="Normal 4 2 2 2 2 4 3 2 3" xfId="17377" xr:uid="{FE90C9F2-C82B-4C93-B953-EC2AC456D170}"/>
    <cellStyle name="Normal 4 2 2 2 2 4 3 2 3 2" xfId="41953" xr:uid="{BAB80932-28FC-4916-9C03-514D546198EE}"/>
    <cellStyle name="Normal 4 2 2 2 2 4 3 2 4" xfId="29665" xr:uid="{5173DB1C-117F-4596-9925-5F110FF17A52}"/>
    <cellStyle name="Normal 4 2 2 2 2 4 3 3" xfId="8161" xr:uid="{5C0CFF16-6734-4BF7-8DAD-8DE52C2B2DDC}"/>
    <cellStyle name="Normal 4 2 2 2 2 4 3 3 2" xfId="20449" xr:uid="{533DC3D6-2E0E-460C-8F5B-3718C8DDE4A1}"/>
    <cellStyle name="Normal 4 2 2 2 2 4 3 3 2 2" xfId="45025" xr:uid="{8A8EE619-F469-42E9-8CB6-13E8A428AD27}"/>
    <cellStyle name="Normal 4 2 2 2 2 4 3 3 3" xfId="32737" xr:uid="{B8F9C1BE-E331-4D7F-BEAC-82BF91BD9DE2}"/>
    <cellStyle name="Normal 4 2 2 2 2 4 3 4" xfId="14305" xr:uid="{F7290B36-3203-4CAC-A90A-D3CE90DAAEF6}"/>
    <cellStyle name="Normal 4 2 2 2 2 4 3 4 2" xfId="38881" xr:uid="{5D425A70-1485-48E8-8692-F2885E9DB268}"/>
    <cellStyle name="Normal 4 2 2 2 2 4 3 5" xfId="26593" xr:uid="{E593147F-D3C4-4A39-840A-A65AC42C3902}"/>
    <cellStyle name="Normal 4 2 2 2 2 4 4" xfId="3553" xr:uid="{557A5133-DFA5-4114-B753-E27CF7C28DFC}"/>
    <cellStyle name="Normal 4 2 2 2 2 4 4 2" xfId="9697" xr:uid="{D4D4C237-DF96-4347-9DC7-8912A730EC9C}"/>
    <cellStyle name="Normal 4 2 2 2 2 4 4 2 2" xfId="21985" xr:uid="{A2DEFF89-4A3B-452D-907E-9AEF446FED35}"/>
    <cellStyle name="Normal 4 2 2 2 2 4 4 2 2 2" xfId="46561" xr:uid="{F8B69BD3-56C9-4B61-89FF-7331AB64EF70}"/>
    <cellStyle name="Normal 4 2 2 2 2 4 4 2 3" xfId="34273" xr:uid="{E47583BA-EF9B-4948-933A-12C03343461F}"/>
    <cellStyle name="Normal 4 2 2 2 2 4 4 3" xfId="15841" xr:uid="{CEAE1A31-D448-4634-BD83-AA2CA8CE0A68}"/>
    <cellStyle name="Normal 4 2 2 2 2 4 4 3 2" xfId="40417" xr:uid="{8D6AC57E-16DB-494C-AE7B-93F28815C525}"/>
    <cellStyle name="Normal 4 2 2 2 2 4 4 4" xfId="28129" xr:uid="{82C146DD-8D3F-4267-A9A7-44C4E4A2D788}"/>
    <cellStyle name="Normal 4 2 2 2 2 4 5" xfId="6625" xr:uid="{74CFCBF5-A32D-4917-BA67-E1B0E65D5D39}"/>
    <cellStyle name="Normal 4 2 2 2 2 4 5 2" xfId="18913" xr:uid="{7A49ACF5-5BB4-416D-835A-06C3CB5C3D84}"/>
    <cellStyle name="Normal 4 2 2 2 2 4 5 2 2" xfId="43489" xr:uid="{7E8551F0-8A5D-4C7B-9DF7-64CB74C81FAB}"/>
    <cellStyle name="Normal 4 2 2 2 2 4 5 3" xfId="31201" xr:uid="{3D190091-16CF-4BFD-A604-77FFF857FA72}"/>
    <cellStyle name="Normal 4 2 2 2 2 4 6" xfId="12769" xr:uid="{078109F8-2424-4FB9-A4C7-D5BA89EED6DD}"/>
    <cellStyle name="Normal 4 2 2 2 2 4 6 2" xfId="37345" xr:uid="{84243F47-183E-4447-AE17-A6F244725478}"/>
    <cellStyle name="Normal 4 2 2 2 2 4 7" xfId="25057" xr:uid="{167286AF-A21B-4708-98E9-CAE698EA8595}"/>
    <cellStyle name="Normal 4 2 2 2 2 5" xfId="865" xr:uid="{C5C3D91B-8D76-4E79-871A-580C13FF1EF4}"/>
    <cellStyle name="Normal 4 2 2 2 2 5 2" xfId="2401" xr:uid="{6272E4B1-7FBE-4ABE-84C3-49B694587A36}"/>
    <cellStyle name="Normal 4 2 2 2 2 5 2 2" xfId="5473" xr:uid="{E9CB4A4A-A4E4-4BF1-9C11-83A7176ECB2D}"/>
    <cellStyle name="Normal 4 2 2 2 2 5 2 2 2" xfId="11617" xr:uid="{69801D00-C307-4E4B-8E5F-7CD1490A2961}"/>
    <cellStyle name="Normal 4 2 2 2 2 5 2 2 2 2" xfId="23905" xr:uid="{BF7E3232-E47C-444C-AFAC-F0BF0D140E2A}"/>
    <cellStyle name="Normal 4 2 2 2 2 5 2 2 2 2 2" xfId="48481" xr:uid="{30482EF6-15D6-41AA-B510-CBDB2EAE65F2}"/>
    <cellStyle name="Normal 4 2 2 2 2 5 2 2 2 3" xfId="36193" xr:uid="{16C732C6-C771-4C6F-A5F1-662D7A92C923}"/>
    <cellStyle name="Normal 4 2 2 2 2 5 2 2 3" xfId="17761" xr:uid="{F9D750EE-4D7C-40CC-948E-FC7E26ECC881}"/>
    <cellStyle name="Normal 4 2 2 2 2 5 2 2 3 2" xfId="42337" xr:uid="{074D3034-1AED-4BBE-AFF8-2C152D0711CD}"/>
    <cellStyle name="Normal 4 2 2 2 2 5 2 2 4" xfId="30049" xr:uid="{5E795A67-D657-4D67-BEDD-E4A6BBD65530}"/>
    <cellStyle name="Normal 4 2 2 2 2 5 2 3" xfId="8545" xr:uid="{95F8CFE0-1662-47AA-B02E-D335BD9FBA7F}"/>
    <cellStyle name="Normal 4 2 2 2 2 5 2 3 2" xfId="20833" xr:uid="{F80C1982-C12B-4976-8D59-8552D84BB1A9}"/>
    <cellStyle name="Normal 4 2 2 2 2 5 2 3 2 2" xfId="45409" xr:uid="{8A79E5A3-48EF-470C-9171-82C5C8CC3C55}"/>
    <cellStyle name="Normal 4 2 2 2 2 5 2 3 3" xfId="33121" xr:uid="{201E093F-1406-41F9-A04D-2D12EAD35E84}"/>
    <cellStyle name="Normal 4 2 2 2 2 5 2 4" xfId="14689" xr:uid="{1C6AB168-6251-4D3A-BD91-AF7F1ACAED07}"/>
    <cellStyle name="Normal 4 2 2 2 2 5 2 4 2" xfId="39265" xr:uid="{835629F0-F385-4CB5-8774-9D00F58784E7}"/>
    <cellStyle name="Normal 4 2 2 2 2 5 2 5" xfId="26977" xr:uid="{DFE6CF09-F4B9-41C7-A0DB-2214A1451D70}"/>
    <cellStyle name="Normal 4 2 2 2 2 5 3" xfId="3937" xr:uid="{D3E0EDB7-5750-44FD-92C3-730042DD0F97}"/>
    <cellStyle name="Normal 4 2 2 2 2 5 3 2" xfId="10081" xr:uid="{F42A9299-8967-4202-A535-8565CCAFF4E3}"/>
    <cellStyle name="Normal 4 2 2 2 2 5 3 2 2" xfId="22369" xr:uid="{07DAC23A-F268-4C21-BEEF-51D2A48954BC}"/>
    <cellStyle name="Normal 4 2 2 2 2 5 3 2 2 2" xfId="46945" xr:uid="{F0C45AEB-AFB9-48F0-95D6-34EDFC4510E0}"/>
    <cellStyle name="Normal 4 2 2 2 2 5 3 2 3" xfId="34657" xr:uid="{DE5ED8BD-1819-41D2-A2EB-C4E3BA73BE82}"/>
    <cellStyle name="Normal 4 2 2 2 2 5 3 3" xfId="16225" xr:uid="{88CB4104-27FF-466E-B3F3-21B54A06EE69}"/>
    <cellStyle name="Normal 4 2 2 2 2 5 3 3 2" xfId="40801" xr:uid="{C069DA9D-DF87-4B65-9371-0B937545D44F}"/>
    <cellStyle name="Normal 4 2 2 2 2 5 3 4" xfId="28513" xr:uid="{72951995-9A79-4B8A-816E-9D3C826E8D36}"/>
    <cellStyle name="Normal 4 2 2 2 2 5 4" xfId="7009" xr:uid="{9D254DB7-44F7-4778-AD2C-D1A55F4B9F96}"/>
    <cellStyle name="Normal 4 2 2 2 2 5 4 2" xfId="19297" xr:uid="{8C6152F4-8539-42E7-BF4C-9BE7259578A6}"/>
    <cellStyle name="Normal 4 2 2 2 2 5 4 2 2" xfId="43873" xr:uid="{F53EE285-217A-42A8-8163-2A8590CE8FBF}"/>
    <cellStyle name="Normal 4 2 2 2 2 5 4 3" xfId="31585" xr:uid="{338D05C0-590E-40C7-8C0E-F3B98BB0BA13}"/>
    <cellStyle name="Normal 4 2 2 2 2 5 5" xfId="13153" xr:uid="{DBBD7053-0DF7-430C-B5BE-DDC5E668C1D9}"/>
    <cellStyle name="Normal 4 2 2 2 2 5 5 2" xfId="37729" xr:uid="{E25FAFBF-D758-4F58-953A-45F065D3D71C}"/>
    <cellStyle name="Normal 4 2 2 2 2 5 6" xfId="25441" xr:uid="{6B2DC779-104B-42BE-B1D6-486849EF5CF2}"/>
    <cellStyle name="Normal 4 2 2 2 2 6" xfId="1633" xr:uid="{F75FF16B-AB5B-4535-86D9-F2A179AB002F}"/>
    <cellStyle name="Normal 4 2 2 2 2 6 2" xfId="4705" xr:uid="{8CEA7943-6095-49C0-BE80-4D2726403091}"/>
    <cellStyle name="Normal 4 2 2 2 2 6 2 2" xfId="10849" xr:uid="{3F9B1F14-71BF-49B2-8FCB-477218A4A468}"/>
    <cellStyle name="Normal 4 2 2 2 2 6 2 2 2" xfId="23137" xr:uid="{0697E043-CC5D-416F-9E17-4C3AB67A1318}"/>
    <cellStyle name="Normal 4 2 2 2 2 6 2 2 2 2" xfId="47713" xr:uid="{6A7C2376-44FB-4D88-92DB-569144715F72}"/>
    <cellStyle name="Normal 4 2 2 2 2 6 2 2 3" xfId="35425" xr:uid="{1950D703-A88D-4777-80D1-48C59383EFBB}"/>
    <cellStyle name="Normal 4 2 2 2 2 6 2 3" xfId="16993" xr:uid="{C1FB3695-3D03-4478-B3F7-87CB36316A7B}"/>
    <cellStyle name="Normal 4 2 2 2 2 6 2 3 2" xfId="41569" xr:uid="{2C61365C-9159-4FE1-8B02-5BB41E2F2A71}"/>
    <cellStyle name="Normal 4 2 2 2 2 6 2 4" xfId="29281" xr:uid="{635653BA-6F07-4EAA-BE09-3B2C0241AD39}"/>
    <cellStyle name="Normal 4 2 2 2 2 6 3" xfId="7777" xr:uid="{C9E9F6A9-B160-4004-9593-A760A3ED3AC7}"/>
    <cellStyle name="Normal 4 2 2 2 2 6 3 2" xfId="20065" xr:uid="{CFBF9130-F44E-4B61-AC2A-69D1E3155700}"/>
    <cellStyle name="Normal 4 2 2 2 2 6 3 2 2" xfId="44641" xr:uid="{3B220EBC-6414-4454-9537-8B3B93D296D9}"/>
    <cellStyle name="Normal 4 2 2 2 2 6 3 3" xfId="32353" xr:uid="{698C8A72-5E95-4EE0-BA72-040B5ADC0DEA}"/>
    <cellStyle name="Normal 4 2 2 2 2 6 4" xfId="13921" xr:uid="{126E8BEA-A717-4BBC-AB93-4956AD7871FD}"/>
    <cellStyle name="Normal 4 2 2 2 2 6 4 2" xfId="38497" xr:uid="{1329EF84-0418-43EB-97AC-AF61B192EA36}"/>
    <cellStyle name="Normal 4 2 2 2 2 6 5" xfId="26209" xr:uid="{D235C281-4D82-4359-8EAF-C58DE90CFF83}"/>
    <cellStyle name="Normal 4 2 2 2 2 7" xfId="3169" xr:uid="{3ECAC9AB-ACEA-47D1-A6EB-8DE5E1FB8EEB}"/>
    <cellStyle name="Normal 4 2 2 2 2 7 2" xfId="9313" xr:uid="{32E9B771-1CB2-4F61-9A0F-662A516C068F}"/>
    <cellStyle name="Normal 4 2 2 2 2 7 2 2" xfId="21601" xr:uid="{D4CA25E5-A8FB-447A-95C5-7C605DBCA9E1}"/>
    <cellStyle name="Normal 4 2 2 2 2 7 2 2 2" xfId="46177" xr:uid="{B39C7D08-481F-4F69-A025-D9AC765C29BB}"/>
    <cellStyle name="Normal 4 2 2 2 2 7 2 3" xfId="33889" xr:uid="{BAF6CCED-F33E-4B2B-82E4-A6CDB1CB2D0B}"/>
    <cellStyle name="Normal 4 2 2 2 2 7 3" xfId="15457" xr:uid="{8EFC993D-20C8-45F0-880F-A1A72316FC96}"/>
    <cellStyle name="Normal 4 2 2 2 2 7 3 2" xfId="40033" xr:uid="{84648648-75FA-4A6C-B2E4-2871BAD07874}"/>
    <cellStyle name="Normal 4 2 2 2 2 7 4" xfId="27745" xr:uid="{0DECEE13-19FF-4693-88DA-6CE16101BF25}"/>
    <cellStyle name="Normal 4 2 2 2 2 8" xfId="6241" xr:uid="{D70E32B4-C973-47E4-BC4E-51B9BC8EE04D}"/>
    <cellStyle name="Normal 4 2 2 2 2 8 2" xfId="18529" xr:uid="{01D4DD98-6E7A-4BD6-99B6-9114C610FEB3}"/>
    <cellStyle name="Normal 4 2 2 2 2 8 2 2" xfId="43105" xr:uid="{2E117280-1ED8-4491-9480-049087B26EDE}"/>
    <cellStyle name="Normal 4 2 2 2 2 8 3" xfId="30817" xr:uid="{858531EE-F10A-449B-A289-6EEC49633D2A}"/>
    <cellStyle name="Normal 4 2 2 2 2 9" xfId="12385" xr:uid="{4F36BE1E-EC45-40AF-8AD4-0D7131C5692D}"/>
    <cellStyle name="Normal 4 2 2 2 2 9 2" xfId="36961" xr:uid="{34F26E20-B254-4BEC-B6E1-5DDE5D46CA84}"/>
    <cellStyle name="Normal 4 2 2 2 3" xfId="145" xr:uid="{D2C4D41D-F1E1-44C1-9A93-9E97FDE38815}"/>
    <cellStyle name="Normal 4 2 2 2 3 2" xfId="337" xr:uid="{53C88F28-36EF-4E66-832F-0D5EA0B5752B}"/>
    <cellStyle name="Normal 4 2 2 2 3 2 2" xfId="721" xr:uid="{7F8C2156-A54A-46D7-93EF-880BBEA1B9A4}"/>
    <cellStyle name="Normal 4 2 2 2 3 2 2 2" xfId="1489" xr:uid="{3399B363-2339-4AAD-BEB5-64E5A538024B}"/>
    <cellStyle name="Normal 4 2 2 2 3 2 2 2 2" xfId="3025" xr:uid="{0D2D636F-3B0F-4ADB-8471-C64F513CEC6D}"/>
    <cellStyle name="Normal 4 2 2 2 3 2 2 2 2 2" xfId="6097" xr:uid="{DB2ACADD-98FB-459C-9D13-79DD3C6EC195}"/>
    <cellStyle name="Normal 4 2 2 2 3 2 2 2 2 2 2" xfId="12241" xr:uid="{A969E1B9-270F-4517-87A7-ADB741ED1650}"/>
    <cellStyle name="Normal 4 2 2 2 3 2 2 2 2 2 2 2" xfId="24529" xr:uid="{96FC5040-D5FF-4AFB-9B7F-134AEE12C4E4}"/>
    <cellStyle name="Normal 4 2 2 2 3 2 2 2 2 2 2 2 2" xfId="49105" xr:uid="{E4D374ED-59B0-43A2-9175-D7FED19FECE1}"/>
    <cellStyle name="Normal 4 2 2 2 3 2 2 2 2 2 2 3" xfId="36817" xr:uid="{1932EE85-5E10-47DE-9989-19511CD481B2}"/>
    <cellStyle name="Normal 4 2 2 2 3 2 2 2 2 2 3" xfId="18385" xr:uid="{21B0BE38-A013-4436-945F-FF6F53CE950B}"/>
    <cellStyle name="Normal 4 2 2 2 3 2 2 2 2 2 3 2" xfId="42961" xr:uid="{782D1DDE-605A-4058-87C3-F5E31DAED577}"/>
    <cellStyle name="Normal 4 2 2 2 3 2 2 2 2 2 4" xfId="30673" xr:uid="{D7FA708D-E3BD-4D1E-A336-D49D375DE4FE}"/>
    <cellStyle name="Normal 4 2 2 2 3 2 2 2 2 3" xfId="9169" xr:uid="{A6051443-8944-48AA-B961-CFEB436D6C8A}"/>
    <cellStyle name="Normal 4 2 2 2 3 2 2 2 2 3 2" xfId="21457" xr:uid="{C8BD9211-31B1-4AD0-954E-A8B3EDCACB2E}"/>
    <cellStyle name="Normal 4 2 2 2 3 2 2 2 2 3 2 2" xfId="46033" xr:uid="{4601E72F-6471-4D5B-A39B-A5E6C5A59EF8}"/>
    <cellStyle name="Normal 4 2 2 2 3 2 2 2 2 3 3" xfId="33745" xr:uid="{67088F3A-F2A4-41D9-9C55-BCA8894F0285}"/>
    <cellStyle name="Normal 4 2 2 2 3 2 2 2 2 4" xfId="15313" xr:uid="{FA89332B-903D-4EE2-9526-F72C4CD27DBE}"/>
    <cellStyle name="Normal 4 2 2 2 3 2 2 2 2 4 2" xfId="39889" xr:uid="{4142EE25-4374-45C6-B3C1-48CDBD09B884}"/>
    <cellStyle name="Normal 4 2 2 2 3 2 2 2 2 5" xfId="27601" xr:uid="{19389147-454E-4A23-927E-2EDB830933BC}"/>
    <cellStyle name="Normal 4 2 2 2 3 2 2 2 3" xfId="4561" xr:uid="{A73E72DC-9B84-40D6-8CE6-FD497251179E}"/>
    <cellStyle name="Normal 4 2 2 2 3 2 2 2 3 2" xfId="10705" xr:uid="{376CD639-D2BD-4494-9781-16F73074488B}"/>
    <cellStyle name="Normal 4 2 2 2 3 2 2 2 3 2 2" xfId="22993" xr:uid="{EA189411-DEEA-4532-8C00-6608F30371C6}"/>
    <cellStyle name="Normal 4 2 2 2 3 2 2 2 3 2 2 2" xfId="47569" xr:uid="{D84A73D8-8D9F-4FC2-8B83-3C7C3118F22D}"/>
    <cellStyle name="Normal 4 2 2 2 3 2 2 2 3 2 3" xfId="35281" xr:uid="{1DB93291-5C8F-45FE-B5B1-F2A7191F551D}"/>
    <cellStyle name="Normal 4 2 2 2 3 2 2 2 3 3" xfId="16849" xr:uid="{0DCEE416-4BA6-4C7C-AD51-36177EA87809}"/>
    <cellStyle name="Normal 4 2 2 2 3 2 2 2 3 3 2" xfId="41425" xr:uid="{24D423CE-2B8F-4DDA-85A1-C850FDDBF548}"/>
    <cellStyle name="Normal 4 2 2 2 3 2 2 2 3 4" xfId="29137" xr:uid="{77162A19-D1CB-4B99-A846-0C5C5D1ECA7E}"/>
    <cellStyle name="Normal 4 2 2 2 3 2 2 2 4" xfId="7633" xr:uid="{AD3E693F-2593-46E4-A423-6726DB21699A}"/>
    <cellStyle name="Normal 4 2 2 2 3 2 2 2 4 2" xfId="19921" xr:uid="{37D2FD6B-6160-4BEF-8CED-E44BD7069D7F}"/>
    <cellStyle name="Normal 4 2 2 2 3 2 2 2 4 2 2" xfId="44497" xr:uid="{4873764E-F80B-4EB7-831D-6BF52748AE1C}"/>
    <cellStyle name="Normal 4 2 2 2 3 2 2 2 4 3" xfId="32209" xr:uid="{4CC982BF-2454-40BA-97CC-9FA2FB5A89DE}"/>
    <cellStyle name="Normal 4 2 2 2 3 2 2 2 5" xfId="13777" xr:uid="{0D37FE99-8D67-4781-99AE-DC5D37502544}"/>
    <cellStyle name="Normal 4 2 2 2 3 2 2 2 5 2" xfId="38353" xr:uid="{23D6D9E3-1C2B-4424-B5A9-028C48391E15}"/>
    <cellStyle name="Normal 4 2 2 2 3 2 2 2 6" xfId="26065" xr:uid="{92AB8236-5CB9-4A29-BF7F-728CB9CE4CEE}"/>
    <cellStyle name="Normal 4 2 2 2 3 2 2 3" xfId="2257" xr:uid="{3A348296-95B4-477F-AD4E-18FB58D639D1}"/>
    <cellStyle name="Normal 4 2 2 2 3 2 2 3 2" xfId="5329" xr:uid="{6D7BB15C-B781-4DCB-B337-8575BB1035DD}"/>
    <cellStyle name="Normal 4 2 2 2 3 2 2 3 2 2" xfId="11473" xr:uid="{177B3517-91A9-4F57-AE07-41D954AC0C42}"/>
    <cellStyle name="Normal 4 2 2 2 3 2 2 3 2 2 2" xfId="23761" xr:uid="{F31B2F64-1BA5-420B-BBB8-5DC3955DB613}"/>
    <cellStyle name="Normal 4 2 2 2 3 2 2 3 2 2 2 2" xfId="48337" xr:uid="{31B42C29-DCE0-47D7-BC56-165BF0AF4504}"/>
    <cellStyle name="Normal 4 2 2 2 3 2 2 3 2 2 3" xfId="36049" xr:uid="{F419FD2B-1DBF-4DC0-B05A-28A7CCD24F6E}"/>
    <cellStyle name="Normal 4 2 2 2 3 2 2 3 2 3" xfId="17617" xr:uid="{8954219D-8F8F-4EA2-898E-3A859FE84A59}"/>
    <cellStyle name="Normal 4 2 2 2 3 2 2 3 2 3 2" xfId="42193" xr:uid="{CC681537-100C-4371-95C4-71F4F2A409F1}"/>
    <cellStyle name="Normal 4 2 2 2 3 2 2 3 2 4" xfId="29905" xr:uid="{2D2D6F43-3967-4ECE-ABB5-7BE5CB36258C}"/>
    <cellStyle name="Normal 4 2 2 2 3 2 2 3 3" xfId="8401" xr:uid="{7C80072D-D840-41E1-B2B9-31D57D9118E4}"/>
    <cellStyle name="Normal 4 2 2 2 3 2 2 3 3 2" xfId="20689" xr:uid="{A19D4859-F147-4291-9E12-7E15D3149AD6}"/>
    <cellStyle name="Normal 4 2 2 2 3 2 2 3 3 2 2" xfId="45265" xr:uid="{312F951D-35CE-4FCB-AF2B-83B4371D21C7}"/>
    <cellStyle name="Normal 4 2 2 2 3 2 2 3 3 3" xfId="32977" xr:uid="{BEA0530E-46BD-42DE-ABAD-20C04B13D5F4}"/>
    <cellStyle name="Normal 4 2 2 2 3 2 2 3 4" xfId="14545" xr:uid="{7CAAEAAB-CD41-4BDF-815D-A98844FD621D}"/>
    <cellStyle name="Normal 4 2 2 2 3 2 2 3 4 2" xfId="39121" xr:uid="{29E638A1-05B9-4852-89EB-A76594B82AA3}"/>
    <cellStyle name="Normal 4 2 2 2 3 2 2 3 5" xfId="26833" xr:uid="{7446920A-34AB-44CB-9015-7D5F53EBDAD3}"/>
    <cellStyle name="Normal 4 2 2 2 3 2 2 4" xfId="3793" xr:uid="{B867FE47-1C0C-4FA1-9400-504E25B09FEB}"/>
    <cellStyle name="Normal 4 2 2 2 3 2 2 4 2" xfId="9937" xr:uid="{A480969F-49A8-499C-96DF-8C572A6C9DA7}"/>
    <cellStyle name="Normal 4 2 2 2 3 2 2 4 2 2" xfId="22225" xr:uid="{457749F7-B2FC-42D0-A333-985C7C06C192}"/>
    <cellStyle name="Normal 4 2 2 2 3 2 2 4 2 2 2" xfId="46801" xr:uid="{D00AD534-D85D-4ABC-8EA0-3E24A767EC85}"/>
    <cellStyle name="Normal 4 2 2 2 3 2 2 4 2 3" xfId="34513" xr:uid="{F9B80ED6-424C-4A05-8B7C-500E8D5B986A}"/>
    <cellStyle name="Normal 4 2 2 2 3 2 2 4 3" xfId="16081" xr:uid="{911A61FD-32C8-4D56-B481-02188A63EE6C}"/>
    <cellStyle name="Normal 4 2 2 2 3 2 2 4 3 2" xfId="40657" xr:uid="{FC467B31-114C-4E33-8FBB-5F454F3AAB1F}"/>
    <cellStyle name="Normal 4 2 2 2 3 2 2 4 4" xfId="28369" xr:uid="{B98D2E85-2BCD-4316-B90F-FE09E249D6F5}"/>
    <cellStyle name="Normal 4 2 2 2 3 2 2 5" xfId="6865" xr:uid="{56169460-8967-458E-BE39-63FED0A4276D}"/>
    <cellStyle name="Normal 4 2 2 2 3 2 2 5 2" xfId="19153" xr:uid="{B5ECAD46-9056-460F-896E-651D2BC52277}"/>
    <cellStyle name="Normal 4 2 2 2 3 2 2 5 2 2" xfId="43729" xr:uid="{93162B01-49E7-425E-8DC7-3AF631F8CE39}"/>
    <cellStyle name="Normal 4 2 2 2 3 2 2 5 3" xfId="31441" xr:uid="{21388E42-6431-4201-8DE6-565B4D066007}"/>
    <cellStyle name="Normal 4 2 2 2 3 2 2 6" xfId="13009" xr:uid="{D2951F3B-D5CC-44A1-B2CB-8E57FC982C72}"/>
    <cellStyle name="Normal 4 2 2 2 3 2 2 6 2" xfId="37585" xr:uid="{CF21485E-8A77-43D7-9DA0-E6E4FC0E4F76}"/>
    <cellStyle name="Normal 4 2 2 2 3 2 2 7" xfId="25297" xr:uid="{48D5A391-0209-4A6C-9A4D-9541CF22BC33}"/>
    <cellStyle name="Normal 4 2 2 2 3 2 3" xfId="1105" xr:uid="{03FBBEF0-003C-4B18-9124-4DFBFE5C5E60}"/>
    <cellStyle name="Normal 4 2 2 2 3 2 3 2" xfId="2641" xr:uid="{8223C8DE-D98B-4AF0-95C8-AA7EB838C0CA}"/>
    <cellStyle name="Normal 4 2 2 2 3 2 3 2 2" xfId="5713" xr:uid="{A0603703-DC0B-4FA9-82DE-A1A0040C44BC}"/>
    <cellStyle name="Normal 4 2 2 2 3 2 3 2 2 2" xfId="11857" xr:uid="{ACED03F8-57EF-4124-884E-64DEBCE42C48}"/>
    <cellStyle name="Normal 4 2 2 2 3 2 3 2 2 2 2" xfId="24145" xr:uid="{C9819377-82F1-445C-B623-7BBB250B80F7}"/>
    <cellStyle name="Normal 4 2 2 2 3 2 3 2 2 2 2 2" xfId="48721" xr:uid="{C26A349F-3B5C-4BE8-B302-5AB90601A6B5}"/>
    <cellStyle name="Normal 4 2 2 2 3 2 3 2 2 2 3" xfId="36433" xr:uid="{C72FF1CB-B71C-4206-9361-E3531EE3FEEA}"/>
    <cellStyle name="Normal 4 2 2 2 3 2 3 2 2 3" xfId="18001" xr:uid="{9E6B3262-3C40-4B70-912F-050A198A119D}"/>
    <cellStyle name="Normal 4 2 2 2 3 2 3 2 2 3 2" xfId="42577" xr:uid="{F91ADD4C-B78F-45EF-B56B-AA77D2ABF801}"/>
    <cellStyle name="Normal 4 2 2 2 3 2 3 2 2 4" xfId="30289" xr:uid="{6AC12E73-220C-4B21-8268-BA6085111F4C}"/>
    <cellStyle name="Normal 4 2 2 2 3 2 3 2 3" xfId="8785" xr:uid="{167A92B9-5C65-4CC3-BF11-FCDD22DD13BB}"/>
    <cellStyle name="Normal 4 2 2 2 3 2 3 2 3 2" xfId="21073" xr:uid="{EB3F5204-5B1B-438E-80B0-570D3765A7E2}"/>
    <cellStyle name="Normal 4 2 2 2 3 2 3 2 3 2 2" xfId="45649" xr:uid="{1F8600DD-B825-4AB9-81DF-B803E3B8FE35}"/>
    <cellStyle name="Normal 4 2 2 2 3 2 3 2 3 3" xfId="33361" xr:uid="{9076E003-9D2D-42CA-80E8-F58AB986D8C7}"/>
    <cellStyle name="Normal 4 2 2 2 3 2 3 2 4" xfId="14929" xr:uid="{FB0BD3BC-85E6-44EF-B317-477EAB6B4A37}"/>
    <cellStyle name="Normal 4 2 2 2 3 2 3 2 4 2" xfId="39505" xr:uid="{072AB641-D6F0-4C7B-B2AA-5B45DA5F9293}"/>
    <cellStyle name="Normal 4 2 2 2 3 2 3 2 5" xfId="27217" xr:uid="{8005BFFA-1687-4797-8C8A-3CE0BE06C14B}"/>
    <cellStyle name="Normal 4 2 2 2 3 2 3 3" xfId="4177" xr:uid="{D237BCF8-ED9C-4505-A7F9-A8BE19E12BB7}"/>
    <cellStyle name="Normal 4 2 2 2 3 2 3 3 2" xfId="10321" xr:uid="{12096BBC-3C0D-4C97-AC3D-8E8B1A876505}"/>
    <cellStyle name="Normal 4 2 2 2 3 2 3 3 2 2" xfId="22609" xr:uid="{B6B2F501-60E9-41BC-A3CF-B6028A13521B}"/>
    <cellStyle name="Normal 4 2 2 2 3 2 3 3 2 2 2" xfId="47185" xr:uid="{B364B4BF-4C54-4BE2-9853-B040F8B8265D}"/>
    <cellStyle name="Normal 4 2 2 2 3 2 3 3 2 3" xfId="34897" xr:uid="{031A7672-E710-47FB-8432-AE100BC2C74E}"/>
    <cellStyle name="Normal 4 2 2 2 3 2 3 3 3" xfId="16465" xr:uid="{DB702172-F66A-41CD-B10D-45A73D0803B3}"/>
    <cellStyle name="Normal 4 2 2 2 3 2 3 3 3 2" xfId="41041" xr:uid="{887F8D30-365E-488B-85C4-940C74AEDFA5}"/>
    <cellStyle name="Normal 4 2 2 2 3 2 3 3 4" xfId="28753" xr:uid="{3FC2B7EF-5560-4475-8453-B725E4DB30C9}"/>
    <cellStyle name="Normal 4 2 2 2 3 2 3 4" xfId="7249" xr:uid="{677C30A9-EFF7-4B02-BD1E-69CA0BB5F15C}"/>
    <cellStyle name="Normal 4 2 2 2 3 2 3 4 2" xfId="19537" xr:uid="{33B344D0-8148-4A20-B876-C8059CB4C687}"/>
    <cellStyle name="Normal 4 2 2 2 3 2 3 4 2 2" xfId="44113" xr:uid="{31E34A5B-FF2A-4F96-9C2D-A4E7DA3FC118}"/>
    <cellStyle name="Normal 4 2 2 2 3 2 3 4 3" xfId="31825" xr:uid="{1B64FB62-0710-4D88-9B13-91EA83C4AE45}"/>
    <cellStyle name="Normal 4 2 2 2 3 2 3 5" xfId="13393" xr:uid="{DE41B62C-71B7-4BC4-A538-6F0A2C4C9AEE}"/>
    <cellStyle name="Normal 4 2 2 2 3 2 3 5 2" xfId="37969" xr:uid="{C680A005-6FA2-46C3-AF05-437A2472F838}"/>
    <cellStyle name="Normal 4 2 2 2 3 2 3 6" xfId="25681" xr:uid="{63694BB1-F325-4C5F-A990-3CA282743F28}"/>
    <cellStyle name="Normal 4 2 2 2 3 2 4" xfId="1873" xr:uid="{A0B1E8E5-8BBC-4483-BAC0-DEB7B27A5660}"/>
    <cellStyle name="Normal 4 2 2 2 3 2 4 2" xfId="4945" xr:uid="{98F8A467-A7F4-4EC0-A043-111943515B4B}"/>
    <cellStyle name="Normal 4 2 2 2 3 2 4 2 2" xfId="11089" xr:uid="{8CCB23C2-021A-4F4F-82E8-78B8EAB51C30}"/>
    <cellStyle name="Normal 4 2 2 2 3 2 4 2 2 2" xfId="23377" xr:uid="{4C740988-6A04-4E62-868B-6B44B3D5CEAC}"/>
    <cellStyle name="Normal 4 2 2 2 3 2 4 2 2 2 2" xfId="47953" xr:uid="{BF9A12CF-7395-42CD-92F0-974CFD6B797C}"/>
    <cellStyle name="Normal 4 2 2 2 3 2 4 2 2 3" xfId="35665" xr:uid="{E696324A-8D8D-4AE7-AE7E-72018317439E}"/>
    <cellStyle name="Normal 4 2 2 2 3 2 4 2 3" xfId="17233" xr:uid="{01B40702-0755-4EDB-8298-DF70C582F064}"/>
    <cellStyle name="Normal 4 2 2 2 3 2 4 2 3 2" xfId="41809" xr:uid="{FE042001-833C-4AF9-8379-447AC547B9FF}"/>
    <cellStyle name="Normal 4 2 2 2 3 2 4 2 4" xfId="29521" xr:uid="{3C125B57-10AC-4A40-8B41-9014BB57B6DC}"/>
    <cellStyle name="Normal 4 2 2 2 3 2 4 3" xfId="8017" xr:uid="{DA6BC368-9B60-48EB-9626-AB6BF60F96C1}"/>
    <cellStyle name="Normal 4 2 2 2 3 2 4 3 2" xfId="20305" xr:uid="{DC84E609-F421-4949-8B0A-0EAEAD7DBB87}"/>
    <cellStyle name="Normal 4 2 2 2 3 2 4 3 2 2" xfId="44881" xr:uid="{274C812B-8086-421C-B5B8-B5EA4F34D876}"/>
    <cellStyle name="Normal 4 2 2 2 3 2 4 3 3" xfId="32593" xr:uid="{433C49B6-9AB7-4FA7-8A86-61F0BEB075EE}"/>
    <cellStyle name="Normal 4 2 2 2 3 2 4 4" xfId="14161" xr:uid="{BC8E0031-5752-43AB-BBB2-DF71E77B8F72}"/>
    <cellStyle name="Normal 4 2 2 2 3 2 4 4 2" xfId="38737" xr:uid="{A5143CD9-BA85-41D1-867E-7FD3A6979C27}"/>
    <cellStyle name="Normal 4 2 2 2 3 2 4 5" xfId="26449" xr:uid="{A7344994-AA16-4624-A488-AF6679AD0782}"/>
    <cellStyle name="Normal 4 2 2 2 3 2 5" xfId="3409" xr:uid="{3951C24B-E7BD-4386-B885-701C4EE019E1}"/>
    <cellStyle name="Normal 4 2 2 2 3 2 5 2" xfId="9553" xr:uid="{0C968640-2175-4CBB-B521-8746BE2371A3}"/>
    <cellStyle name="Normal 4 2 2 2 3 2 5 2 2" xfId="21841" xr:uid="{A7AB7C68-CB2E-4856-9356-10A07927BF00}"/>
    <cellStyle name="Normal 4 2 2 2 3 2 5 2 2 2" xfId="46417" xr:uid="{CF9A30FC-E955-4751-944A-4D644A2538AE}"/>
    <cellStyle name="Normal 4 2 2 2 3 2 5 2 3" xfId="34129" xr:uid="{AD3AF906-17BF-4FDC-9157-990076C07D69}"/>
    <cellStyle name="Normal 4 2 2 2 3 2 5 3" xfId="15697" xr:uid="{403803C5-5B93-459B-8D3A-140B664A5600}"/>
    <cellStyle name="Normal 4 2 2 2 3 2 5 3 2" xfId="40273" xr:uid="{123B16E9-E197-44A9-846D-45C3FC9691A5}"/>
    <cellStyle name="Normal 4 2 2 2 3 2 5 4" xfId="27985" xr:uid="{EEA28B51-245E-4776-9760-FBA520DDDDFF}"/>
    <cellStyle name="Normal 4 2 2 2 3 2 6" xfId="6481" xr:uid="{2FED7649-089A-423C-BD50-05E079E429DA}"/>
    <cellStyle name="Normal 4 2 2 2 3 2 6 2" xfId="18769" xr:uid="{C3E8DAD2-8CF4-4A9E-BA35-693041342A54}"/>
    <cellStyle name="Normal 4 2 2 2 3 2 6 2 2" xfId="43345" xr:uid="{D8EDBA26-A4C5-49FA-942C-85E296B9BFD1}"/>
    <cellStyle name="Normal 4 2 2 2 3 2 6 3" xfId="31057" xr:uid="{0C7D2412-33EE-4B2F-9743-6E637C7F239F}"/>
    <cellStyle name="Normal 4 2 2 2 3 2 7" xfId="12625" xr:uid="{E58191B3-056D-4E74-9B55-3499F6499E25}"/>
    <cellStyle name="Normal 4 2 2 2 3 2 7 2" xfId="37201" xr:uid="{74ADC80D-6F6A-4A42-A803-A30F8F80C577}"/>
    <cellStyle name="Normal 4 2 2 2 3 2 8" xfId="24913" xr:uid="{52CC4197-859D-4E6B-BF89-D0AF6FA5CDBC}"/>
    <cellStyle name="Normal 4 2 2 2 3 3" xfId="529" xr:uid="{2544B29B-6437-4C95-BAC5-805A294E8684}"/>
    <cellStyle name="Normal 4 2 2 2 3 3 2" xfId="1297" xr:uid="{54A673CF-890D-4201-8585-68422AF55239}"/>
    <cellStyle name="Normal 4 2 2 2 3 3 2 2" xfId="2833" xr:uid="{22FD3FD7-8781-486A-AD53-4FFB93253CDC}"/>
    <cellStyle name="Normal 4 2 2 2 3 3 2 2 2" xfId="5905" xr:uid="{C6371FC3-0029-4BEA-9D27-B1E679B6B267}"/>
    <cellStyle name="Normal 4 2 2 2 3 3 2 2 2 2" xfId="12049" xr:uid="{63822E76-0939-4684-999D-356C8CCB5C0E}"/>
    <cellStyle name="Normal 4 2 2 2 3 3 2 2 2 2 2" xfId="24337" xr:uid="{C65D2EC9-9439-4CB7-954B-413F79638613}"/>
    <cellStyle name="Normal 4 2 2 2 3 3 2 2 2 2 2 2" xfId="48913" xr:uid="{E553BD7A-AA2D-4392-BF3B-4DC32826DFA1}"/>
    <cellStyle name="Normal 4 2 2 2 3 3 2 2 2 2 3" xfId="36625" xr:uid="{BD790BF6-E554-42C7-BC5F-2C3E96F727F1}"/>
    <cellStyle name="Normal 4 2 2 2 3 3 2 2 2 3" xfId="18193" xr:uid="{C395790B-FA80-44B8-A62B-07EBE5099BC4}"/>
    <cellStyle name="Normal 4 2 2 2 3 3 2 2 2 3 2" xfId="42769" xr:uid="{0CB15053-F06F-4D0B-8769-9085CFF4DCCF}"/>
    <cellStyle name="Normal 4 2 2 2 3 3 2 2 2 4" xfId="30481" xr:uid="{C1DE7492-0FA6-4B8E-9BCC-A3C917EA9A74}"/>
    <cellStyle name="Normal 4 2 2 2 3 3 2 2 3" xfId="8977" xr:uid="{DF5FE7DE-C63F-4484-A24F-F3FFB5D7B94F}"/>
    <cellStyle name="Normal 4 2 2 2 3 3 2 2 3 2" xfId="21265" xr:uid="{F906CE37-9CDB-491A-8DE2-4B6062A589F4}"/>
    <cellStyle name="Normal 4 2 2 2 3 3 2 2 3 2 2" xfId="45841" xr:uid="{0133DA66-3D16-4F6A-A814-C442DC676710}"/>
    <cellStyle name="Normal 4 2 2 2 3 3 2 2 3 3" xfId="33553" xr:uid="{D25939EC-F316-4B9F-8FB4-F924C6EBAA29}"/>
    <cellStyle name="Normal 4 2 2 2 3 3 2 2 4" xfId="15121" xr:uid="{66AB5B2F-7845-4941-A6FB-5F97E8AAE4DA}"/>
    <cellStyle name="Normal 4 2 2 2 3 3 2 2 4 2" xfId="39697" xr:uid="{C94F30C0-65A8-4FC3-8084-2E44F880B559}"/>
    <cellStyle name="Normal 4 2 2 2 3 3 2 2 5" xfId="27409" xr:uid="{48D40696-E76B-4DE4-BFA0-7B97A2CECB93}"/>
    <cellStyle name="Normal 4 2 2 2 3 3 2 3" xfId="4369" xr:uid="{CCD26820-34C6-42F9-BDED-83CB2D0C1B8F}"/>
    <cellStyle name="Normal 4 2 2 2 3 3 2 3 2" xfId="10513" xr:uid="{7B87380E-6D9B-41C3-9E4D-D64F8929CE81}"/>
    <cellStyle name="Normal 4 2 2 2 3 3 2 3 2 2" xfId="22801" xr:uid="{DA545227-7D72-40D4-816C-1E58243EB9BB}"/>
    <cellStyle name="Normal 4 2 2 2 3 3 2 3 2 2 2" xfId="47377" xr:uid="{8F2BB530-58E3-4603-A2CC-AF4B21821534}"/>
    <cellStyle name="Normal 4 2 2 2 3 3 2 3 2 3" xfId="35089" xr:uid="{324C2D6B-134F-47E0-9AD4-42C029088076}"/>
    <cellStyle name="Normal 4 2 2 2 3 3 2 3 3" xfId="16657" xr:uid="{4BEB08A4-583E-4FDF-B801-9A988F8D7C73}"/>
    <cellStyle name="Normal 4 2 2 2 3 3 2 3 3 2" xfId="41233" xr:uid="{6EB1EC6E-61ED-446B-AA36-F1369F3EED1C}"/>
    <cellStyle name="Normal 4 2 2 2 3 3 2 3 4" xfId="28945" xr:uid="{5D0F415B-3C83-484A-A49E-094C6A15FB4E}"/>
    <cellStyle name="Normal 4 2 2 2 3 3 2 4" xfId="7441" xr:uid="{378A241F-2BAA-4A44-8A5F-FC2A9F5438CC}"/>
    <cellStyle name="Normal 4 2 2 2 3 3 2 4 2" xfId="19729" xr:uid="{53E7E8B2-305B-45B4-9AFA-E743AB498CB0}"/>
    <cellStyle name="Normal 4 2 2 2 3 3 2 4 2 2" xfId="44305" xr:uid="{44F4DC1F-6685-476A-8850-E8412B555FCB}"/>
    <cellStyle name="Normal 4 2 2 2 3 3 2 4 3" xfId="32017" xr:uid="{D43CA411-3C35-4DAC-9197-710D4EE83945}"/>
    <cellStyle name="Normal 4 2 2 2 3 3 2 5" xfId="13585" xr:uid="{FFAEDC3C-BFCA-4F0E-AF8A-D616AC0F7FEC}"/>
    <cellStyle name="Normal 4 2 2 2 3 3 2 5 2" xfId="38161" xr:uid="{8A824B29-9004-4419-AE78-48081F112444}"/>
    <cellStyle name="Normal 4 2 2 2 3 3 2 6" xfId="25873" xr:uid="{E438D741-BF82-4F72-8AC6-D4308EA7F5F9}"/>
    <cellStyle name="Normal 4 2 2 2 3 3 3" xfId="2065" xr:uid="{F5257903-555F-4102-8420-BF555FBD7971}"/>
    <cellStyle name="Normal 4 2 2 2 3 3 3 2" xfId="5137" xr:uid="{41420D34-428D-4F2B-8E82-06A2964B0987}"/>
    <cellStyle name="Normal 4 2 2 2 3 3 3 2 2" xfId="11281" xr:uid="{D2857996-2541-4131-89F9-B2606CCBF468}"/>
    <cellStyle name="Normal 4 2 2 2 3 3 3 2 2 2" xfId="23569" xr:uid="{0A938D49-5F34-4247-AA5B-BB19D48A4F0E}"/>
    <cellStyle name="Normal 4 2 2 2 3 3 3 2 2 2 2" xfId="48145" xr:uid="{A69E26C3-BD9C-46FB-BFF9-C159158BFC43}"/>
    <cellStyle name="Normal 4 2 2 2 3 3 3 2 2 3" xfId="35857" xr:uid="{6F5D1328-26E8-466C-AD9F-BAD2005666DC}"/>
    <cellStyle name="Normal 4 2 2 2 3 3 3 2 3" xfId="17425" xr:uid="{5625BA08-83FB-40C1-9972-4E51F5121731}"/>
    <cellStyle name="Normal 4 2 2 2 3 3 3 2 3 2" xfId="42001" xr:uid="{93637205-A52F-4403-9237-A73BFE648417}"/>
    <cellStyle name="Normal 4 2 2 2 3 3 3 2 4" xfId="29713" xr:uid="{9F550E18-ED4C-4864-80C0-8DCCDE19D6A4}"/>
    <cellStyle name="Normal 4 2 2 2 3 3 3 3" xfId="8209" xr:uid="{1EDD289D-EFB0-4196-8E3B-705450C6D132}"/>
    <cellStyle name="Normal 4 2 2 2 3 3 3 3 2" xfId="20497" xr:uid="{5ED3F9E9-5C0D-4A94-88B4-1428DAA6BC5E}"/>
    <cellStyle name="Normal 4 2 2 2 3 3 3 3 2 2" xfId="45073" xr:uid="{4F1D05B9-D921-4AF4-B851-B42976186CD7}"/>
    <cellStyle name="Normal 4 2 2 2 3 3 3 3 3" xfId="32785" xr:uid="{62A99A23-6E50-473B-ABF4-CEAC233D20C9}"/>
    <cellStyle name="Normal 4 2 2 2 3 3 3 4" xfId="14353" xr:uid="{6F26C2E5-5A85-4795-B67F-F9003164D5D2}"/>
    <cellStyle name="Normal 4 2 2 2 3 3 3 4 2" xfId="38929" xr:uid="{0483C57B-2A35-4623-A707-9A334BA59234}"/>
    <cellStyle name="Normal 4 2 2 2 3 3 3 5" xfId="26641" xr:uid="{C35091E1-0F8B-483C-9B8A-9BCCEEC0B6D9}"/>
    <cellStyle name="Normal 4 2 2 2 3 3 4" xfId="3601" xr:uid="{F0AA66B6-E487-4236-A42C-46EC4766EED0}"/>
    <cellStyle name="Normal 4 2 2 2 3 3 4 2" xfId="9745" xr:uid="{7D565B73-B38F-470E-A25E-262D672624E8}"/>
    <cellStyle name="Normal 4 2 2 2 3 3 4 2 2" xfId="22033" xr:uid="{FE1A1BA8-48D0-4C80-ADEE-D831F18AD4F3}"/>
    <cellStyle name="Normal 4 2 2 2 3 3 4 2 2 2" xfId="46609" xr:uid="{4BD95CED-6FA9-4793-ABDB-F5F2213AD403}"/>
    <cellStyle name="Normal 4 2 2 2 3 3 4 2 3" xfId="34321" xr:uid="{F48BDB10-3F3E-480B-B5BE-2E791575AA4C}"/>
    <cellStyle name="Normal 4 2 2 2 3 3 4 3" xfId="15889" xr:uid="{B0511E13-4093-4BA8-9958-B82E007010EE}"/>
    <cellStyle name="Normal 4 2 2 2 3 3 4 3 2" xfId="40465" xr:uid="{7B5F4507-00F6-4EF9-BD6E-0B19C060A727}"/>
    <cellStyle name="Normal 4 2 2 2 3 3 4 4" xfId="28177" xr:uid="{B8AE8E77-4D69-4937-9D9E-20E819D42ACD}"/>
    <cellStyle name="Normal 4 2 2 2 3 3 5" xfId="6673" xr:uid="{2ECB92B0-C487-41A8-AE61-C62B9FD11566}"/>
    <cellStyle name="Normal 4 2 2 2 3 3 5 2" xfId="18961" xr:uid="{3C97AD04-B7AA-4ABB-8ABC-2246FE38D333}"/>
    <cellStyle name="Normal 4 2 2 2 3 3 5 2 2" xfId="43537" xr:uid="{321B6770-C4D1-4C7D-93E7-B1C73630E470}"/>
    <cellStyle name="Normal 4 2 2 2 3 3 5 3" xfId="31249" xr:uid="{196CB6F8-5D5C-484B-B613-46039DAE8EA2}"/>
    <cellStyle name="Normal 4 2 2 2 3 3 6" xfId="12817" xr:uid="{08127D33-6A2A-4A75-9E2F-D02FC45BFA8D}"/>
    <cellStyle name="Normal 4 2 2 2 3 3 6 2" xfId="37393" xr:uid="{92537777-32B2-4E5A-8DAD-59B2B1A259B4}"/>
    <cellStyle name="Normal 4 2 2 2 3 3 7" xfId="25105" xr:uid="{F37248EF-8FDE-49C6-9B56-8A9335241EC0}"/>
    <cellStyle name="Normal 4 2 2 2 3 4" xfId="913" xr:uid="{BD5DA8B9-58FC-44AB-9F72-DF14DA57DA6D}"/>
    <cellStyle name="Normal 4 2 2 2 3 4 2" xfId="2449" xr:uid="{9607EC38-AF8E-49F3-8FC3-2C323F93DD69}"/>
    <cellStyle name="Normal 4 2 2 2 3 4 2 2" xfId="5521" xr:uid="{7D64988D-6882-43D1-A4ED-E1C0A746B8EC}"/>
    <cellStyle name="Normal 4 2 2 2 3 4 2 2 2" xfId="11665" xr:uid="{7317290C-6654-4035-BC58-33DB80E687E5}"/>
    <cellStyle name="Normal 4 2 2 2 3 4 2 2 2 2" xfId="23953" xr:uid="{72D6D3C1-2067-43C0-BAF8-128418D6BF2B}"/>
    <cellStyle name="Normal 4 2 2 2 3 4 2 2 2 2 2" xfId="48529" xr:uid="{96B52C3C-0F0D-4C92-8024-209A9612C686}"/>
    <cellStyle name="Normal 4 2 2 2 3 4 2 2 2 3" xfId="36241" xr:uid="{503665EA-6EDA-4C30-BD11-F1DC7C9A20D8}"/>
    <cellStyle name="Normal 4 2 2 2 3 4 2 2 3" xfId="17809" xr:uid="{72505BAE-6408-4908-BE1D-03E9523CF2FD}"/>
    <cellStyle name="Normal 4 2 2 2 3 4 2 2 3 2" xfId="42385" xr:uid="{DD59B15A-D92F-48A8-B4F2-68EAF8BE4CAA}"/>
    <cellStyle name="Normal 4 2 2 2 3 4 2 2 4" xfId="30097" xr:uid="{35CDAE4C-274C-46DF-AFD9-1E4BBA62CD34}"/>
    <cellStyle name="Normal 4 2 2 2 3 4 2 3" xfId="8593" xr:uid="{7FE28169-5F05-42C2-8E52-89BDC8D58279}"/>
    <cellStyle name="Normal 4 2 2 2 3 4 2 3 2" xfId="20881" xr:uid="{5C75F972-8DCB-4302-A217-89B0C08A5FB9}"/>
    <cellStyle name="Normal 4 2 2 2 3 4 2 3 2 2" xfId="45457" xr:uid="{EFD84A31-DF12-468A-B0AD-921E7636724C}"/>
    <cellStyle name="Normal 4 2 2 2 3 4 2 3 3" xfId="33169" xr:uid="{07CA005D-59F1-4FFC-9C40-CE1FA89BC3FD}"/>
    <cellStyle name="Normal 4 2 2 2 3 4 2 4" xfId="14737" xr:uid="{99C7CA19-A1D2-40E6-853C-EE3E83C122CB}"/>
    <cellStyle name="Normal 4 2 2 2 3 4 2 4 2" xfId="39313" xr:uid="{ABBDA2DB-1528-4F0A-942A-E80955F09033}"/>
    <cellStyle name="Normal 4 2 2 2 3 4 2 5" xfId="27025" xr:uid="{4E08097A-4E5E-4FF9-99F6-958BA02253EF}"/>
    <cellStyle name="Normal 4 2 2 2 3 4 3" xfId="3985" xr:uid="{C1D68405-4248-40B2-ABC7-499E32A0EB66}"/>
    <cellStyle name="Normal 4 2 2 2 3 4 3 2" xfId="10129" xr:uid="{D8FED4B8-B757-4A6C-BCC7-7CB75AC0C19F}"/>
    <cellStyle name="Normal 4 2 2 2 3 4 3 2 2" xfId="22417" xr:uid="{3B22B96C-508E-43DA-AF5F-417D8B3190E4}"/>
    <cellStyle name="Normal 4 2 2 2 3 4 3 2 2 2" xfId="46993" xr:uid="{F131509A-A7D1-44B6-8E92-420ADFB753C6}"/>
    <cellStyle name="Normal 4 2 2 2 3 4 3 2 3" xfId="34705" xr:uid="{FF24D611-99CC-41B1-A044-BF5DC229DC25}"/>
    <cellStyle name="Normal 4 2 2 2 3 4 3 3" xfId="16273" xr:uid="{7E4F59FB-E666-447F-A2ED-C32FE89367E5}"/>
    <cellStyle name="Normal 4 2 2 2 3 4 3 3 2" xfId="40849" xr:uid="{4A30618B-85B9-4D28-9B9C-A66BFAF70562}"/>
    <cellStyle name="Normal 4 2 2 2 3 4 3 4" xfId="28561" xr:uid="{5D308A65-4B4B-4445-8131-D8CB173EDB5C}"/>
    <cellStyle name="Normal 4 2 2 2 3 4 4" xfId="7057" xr:uid="{52B663EA-69C7-4512-B273-FCE73D7977AC}"/>
    <cellStyle name="Normal 4 2 2 2 3 4 4 2" xfId="19345" xr:uid="{A6374D4D-BFDB-4370-A856-8A01E416D0CC}"/>
    <cellStyle name="Normal 4 2 2 2 3 4 4 2 2" xfId="43921" xr:uid="{0034C17B-373F-44E9-B6BC-C49BB6A1FAFE}"/>
    <cellStyle name="Normal 4 2 2 2 3 4 4 3" xfId="31633" xr:uid="{CD708345-B599-4E58-9C5B-C20BF201714E}"/>
    <cellStyle name="Normal 4 2 2 2 3 4 5" xfId="13201" xr:uid="{103FD376-83F1-4D6A-A780-776E7CC1296F}"/>
    <cellStyle name="Normal 4 2 2 2 3 4 5 2" xfId="37777" xr:uid="{2C6303D5-D3C9-4180-9ED4-95A13B65A3D3}"/>
    <cellStyle name="Normal 4 2 2 2 3 4 6" xfId="25489" xr:uid="{7FD6BCE5-42F7-4EDA-BB31-61088CDD1543}"/>
    <cellStyle name="Normal 4 2 2 2 3 5" xfId="1681" xr:uid="{EBEAB842-1108-45C1-A1DB-24740244421E}"/>
    <cellStyle name="Normal 4 2 2 2 3 5 2" xfId="4753" xr:uid="{E7BDC5F9-0F73-45CE-A2E4-50ED35DA00F0}"/>
    <cellStyle name="Normal 4 2 2 2 3 5 2 2" xfId="10897" xr:uid="{B23A04C8-6BF5-406A-A6AD-CE94E6BFA351}"/>
    <cellStyle name="Normal 4 2 2 2 3 5 2 2 2" xfId="23185" xr:uid="{AF7195C0-DEE7-4B04-9E6C-9B8E325F3533}"/>
    <cellStyle name="Normal 4 2 2 2 3 5 2 2 2 2" xfId="47761" xr:uid="{F96624E1-B1CA-488D-8F18-CBC342E77ED5}"/>
    <cellStyle name="Normal 4 2 2 2 3 5 2 2 3" xfId="35473" xr:uid="{D7CF21DF-DF21-4491-BF69-4420DF60D29D}"/>
    <cellStyle name="Normal 4 2 2 2 3 5 2 3" xfId="17041" xr:uid="{A46FC37C-D949-4476-BE35-E6F079E498FC}"/>
    <cellStyle name="Normal 4 2 2 2 3 5 2 3 2" xfId="41617" xr:uid="{AD22B02C-924B-4F11-B02D-A612B234A1C0}"/>
    <cellStyle name="Normal 4 2 2 2 3 5 2 4" xfId="29329" xr:uid="{1ACE6C3E-1F23-4929-8B72-F67E315D9B4F}"/>
    <cellStyle name="Normal 4 2 2 2 3 5 3" xfId="7825" xr:uid="{D1AA2BEA-1BC2-4E9E-B830-2F29E44B8DE8}"/>
    <cellStyle name="Normal 4 2 2 2 3 5 3 2" xfId="20113" xr:uid="{3C20A5BB-F1C6-45DE-A1D3-67C8C66D93BF}"/>
    <cellStyle name="Normal 4 2 2 2 3 5 3 2 2" xfId="44689" xr:uid="{1919B3C2-E4F4-4CF0-88C8-FB1F845BC963}"/>
    <cellStyle name="Normal 4 2 2 2 3 5 3 3" xfId="32401" xr:uid="{2246C658-5B74-43E4-B6DE-3E46CD7E36E2}"/>
    <cellStyle name="Normal 4 2 2 2 3 5 4" xfId="13969" xr:uid="{993299D5-0EC9-492C-8952-F3C78E2ED18E}"/>
    <cellStyle name="Normal 4 2 2 2 3 5 4 2" xfId="38545" xr:uid="{E605ACB1-873F-4D00-9494-BFAF411E04C0}"/>
    <cellStyle name="Normal 4 2 2 2 3 5 5" xfId="26257" xr:uid="{92804074-F563-46AC-99F9-91BC4532F897}"/>
    <cellStyle name="Normal 4 2 2 2 3 6" xfId="3217" xr:uid="{C8CAB194-6F78-4AC9-9856-C730BB073D47}"/>
    <cellStyle name="Normal 4 2 2 2 3 6 2" xfId="9361" xr:uid="{D985C6D9-22B5-49D2-BA16-3A05D8BBE86A}"/>
    <cellStyle name="Normal 4 2 2 2 3 6 2 2" xfId="21649" xr:uid="{F5D297AD-9350-4B7E-8780-46E7A3A4BED4}"/>
    <cellStyle name="Normal 4 2 2 2 3 6 2 2 2" xfId="46225" xr:uid="{13B405F7-CB10-49A3-8964-A637D6EEF0B5}"/>
    <cellStyle name="Normal 4 2 2 2 3 6 2 3" xfId="33937" xr:uid="{8B7BB04A-4F80-49E3-B746-51F28D73A994}"/>
    <cellStyle name="Normal 4 2 2 2 3 6 3" xfId="15505" xr:uid="{1815957D-3047-4112-957D-14B31B792E02}"/>
    <cellStyle name="Normal 4 2 2 2 3 6 3 2" xfId="40081" xr:uid="{DBBFCAAD-73FD-44B6-9644-5C7826289BD8}"/>
    <cellStyle name="Normal 4 2 2 2 3 6 4" xfId="27793" xr:uid="{54B6BC38-08F8-4700-8F13-2A2C62F0B49E}"/>
    <cellStyle name="Normal 4 2 2 2 3 7" xfId="6289" xr:uid="{336BFDF5-004E-4E81-AFEF-9F5827274F5C}"/>
    <cellStyle name="Normal 4 2 2 2 3 7 2" xfId="18577" xr:uid="{5D722A61-7769-4932-B0FE-935BFC784A5B}"/>
    <cellStyle name="Normal 4 2 2 2 3 7 2 2" xfId="43153" xr:uid="{BA30491E-D802-4D51-847C-35CB1D72501F}"/>
    <cellStyle name="Normal 4 2 2 2 3 7 3" xfId="30865" xr:uid="{637BD56A-858D-4FA9-8179-4AC392BB9983}"/>
    <cellStyle name="Normal 4 2 2 2 3 8" xfId="12433" xr:uid="{76ADD50C-0D67-4D73-B450-A1EA279C2D6D}"/>
    <cellStyle name="Normal 4 2 2 2 3 8 2" xfId="37009" xr:uid="{0E34017D-264B-4332-9D8B-EC6E03720F18}"/>
    <cellStyle name="Normal 4 2 2 2 3 9" xfId="24721" xr:uid="{E3375291-5FB0-4C5B-BEA0-DF6E8A2BC661}"/>
    <cellStyle name="Normal 4 2 2 2 4" xfId="241" xr:uid="{4E542EA0-9379-4E38-98A3-C001A99645F9}"/>
    <cellStyle name="Normal 4 2 2 2 4 2" xfId="625" xr:uid="{B25BF46A-4400-49BF-AAEE-9625191FCA17}"/>
    <cellStyle name="Normal 4 2 2 2 4 2 2" xfId="1393" xr:uid="{AFD4F30D-E1E0-4629-88A7-92586C73770D}"/>
    <cellStyle name="Normal 4 2 2 2 4 2 2 2" xfId="2929" xr:uid="{65163F02-5094-454E-B98A-6D093A5F4BEB}"/>
    <cellStyle name="Normal 4 2 2 2 4 2 2 2 2" xfId="6001" xr:uid="{1A29F8DD-5381-47AE-8AFC-133A02744E51}"/>
    <cellStyle name="Normal 4 2 2 2 4 2 2 2 2 2" xfId="12145" xr:uid="{F4C4A44C-9CED-4B60-9FFE-BC81AB51AC17}"/>
    <cellStyle name="Normal 4 2 2 2 4 2 2 2 2 2 2" xfId="24433" xr:uid="{28C68C5C-2304-4570-958F-248403498C5F}"/>
    <cellStyle name="Normal 4 2 2 2 4 2 2 2 2 2 2 2" xfId="49009" xr:uid="{F28850CB-0F21-4480-9E48-036970F501AD}"/>
    <cellStyle name="Normal 4 2 2 2 4 2 2 2 2 2 3" xfId="36721" xr:uid="{F46155AA-A7BB-4CE4-9809-CA4D9DD7FCE7}"/>
    <cellStyle name="Normal 4 2 2 2 4 2 2 2 2 3" xfId="18289" xr:uid="{51389B78-4EEF-480C-8E71-E4482A2BCA14}"/>
    <cellStyle name="Normal 4 2 2 2 4 2 2 2 2 3 2" xfId="42865" xr:uid="{03074F03-449E-4B97-AA6F-A92FC20E8EDF}"/>
    <cellStyle name="Normal 4 2 2 2 4 2 2 2 2 4" xfId="30577" xr:uid="{5B28E908-2AB7-4B7E-8F3B-93C31234847E}"/>
    <cellStyle name="Normal 4 2 2 2 4 2 2 2 3" xfId="9073" xr:uid="{6A2104FC-DB4A-4BED-B841-86A19D836739}"/>
    <cellStyle name="Normal 4 2 2 2 4 2 2 2 3 2" xfId="21361" xr:uid="{1A953850-BAA7-41A1-AE74-3B40385F603F}"/>
    <cellStyle name="Normal 4 2 2 2 4 2 2 2 3 2 2" xfId="45937" xr:uid="{8B89630A-0B36-44CC-ABEE-C093EF73A216}"/>
    <cellStyle name="Normal 4 2 2 2 4 2 2 2 3 3" xfId="33649" xr:uid="{844646D9-613E-4145-B3E3-19631E9ACFB0}"/>
    <cellStyle name="Normal 4 2 2 2 4 2 2 2 4" xfId="15217" xr:uid="{41889FCC-2654-43DA-ADFB-FFF9935AE51A}"/>
    <cellStyle name="Normal 4 2 2 2 4 2 2 2 4 2" xfId="39793" xr:uid="{AA7D6AB2-9AF6-4001-A3A7-3F75E97B4659}"/>
    <cellStyle name="Normal 4 2 2 2 4 2 2 2 5" xfId="27505" xr:uid="{45BDCD23-5FD3-4A04-A3CB-868E1E0CC22B}"/>
    <cellStyle name="Normal 4 2 2 2 4 2 2 3" xfId="4465" xr:uid="{35E56A08-A0F2-4F40-9049-4DD17BD1FA7F}"/>
    <cellStyle name="Normal 4 2 2 2 4 2 2 3 2" xfId="10609" xr:uid="{921A12F2-CCF8-4F6B-9375-E9425F99659C}"/>
    <cellStyle name="Normal 4 2 2 2 4 2 2 3 2 2" xfId="22897" xr:uid="{391CCEDB-877A-4BC5-8765-707C0016B049}"/>
    <cellStyle name="Normal 4 2 2 2 4 2 2 3 2 2 2" xfId="47473" xr:uid="{7756377B-0745-4C0E-9FEE-7B09ABA99C0F}"/>
    <cellStyle name="Normal 4 2 2 2 4 2 2 3 2 3" xfId="35185" xr:uid="{B03C7179-BEA2-4A01-BBFB-E94B3F367F6F}"/>
    <cellStyle name="Normal 4 2 2 2 4 2 2 3 3" xfId="16753" xr:uid="{C38E8262-6BD9-46AB-B26C-9285642ED622}"/>
    <cellStyle name="Normal 4 2 2 2 4 2 2 3 3 2" xfId="41329" xr:uid="{5C44A3E6-11F5-4B08-8952-A3359D0EBF75}"/>
    <cellStyle name="Normal 4 2 2 2 4 2 2 3 4" xfId="29041" xr:uid="{1717F60F-A076-42E6-91AA-70C57BFB9369}"/>
    <cellStyle name="Normal 4 2 2 2 4 2 2 4" xfId="7537" xr:uid="{883C3595-1C26-43EA-B811-59BC8C41F897}"/>
    <cellStyle name="Normal 4 2 2 2 4 2 2 4 2" xfId="19825" xr:uid="{61E6ACEE-0534-4839-B926-160C34F9458E}"/>
    <cellStyle name="Normal 4 2 2 2 4 2 2 4 2 2" xfId="44401" xr:uid="{00168006-E245-4770-B0BA-A42D65546B78}"/>
    <cellStyle name="Normal 4 2 2 2 4 2 2 4 3" xfId="32113" xr:uid="{4FE9AEDB-C04B-4AEC-A4BC-3854778AD2BF}"/>
    <cellStyle name="Normal 4 2 2 2 4 2 2 5" xfId="13681" xr:uid="{9146E4D5-D96F-4487-A160-D1B614408EE5}"/>
    <cellStyle name="Normal 4 2 2 2 4 2 2 5 2" xfId="38257" xr:uid="{E97B50BF-C290-4887-9211-203501C59E3E}"/>
    <cellStyle name="Normal 4 2 2 2 4 2 2 6" xfId="25969" xr:uid="{15CBAA40-4B15-4171-91BA-240D30939172}"/>
    <cellStyle name="Normal 4 2 2 2 4 2 3" xfId="2161" xr:uid="{91DBA09B-6A11-412E-A124-F67F33097372}"/>
    <cellStyle name="Normal 4 2 2 2 4 2 3 2" xfId="5233" xr:uid="{EC8FBA08-282A-4713-A70A-CD3CEC12F6DA}"/>
    <cellStyle name="Normal 4 2 2 2 4 2 3 2 2" xfId="11377" xr:uid="{DEC4B8E4-5B20-46A0-8501-BBBB85795312}"/>
    <cellStyle name="Normal 4 2 2 2 4 2 3 2 2 2" xfId="23665" xr:uid="{D95B6045-1FCA-4BA2-8887-86894B765E3C}"/>
    <cellStyle name="Normal 4 2 2 2 4 2 3 2 2 2 2" xfId="48241" xr:uid="{E5EB6C9B-704D-42AD-9115-46F0534FBBB1}"/>
    <cellStyle name="Normal 4 2 2 2 4 2 3 2 2 3" xfId="35953" xr:uid="{4FEB0A96-FB94-4A28-A049-24D7F46617E4}"/>
    <cellStyle name="Normal 4 2 2 2 4 2 3 2 3" xfId="17521" xr:uid="{998E45E0-0F5B-4BF8-9637-4EFF3F2D1506}"/>
    <cellStyle name="Normal 4 2 2 2 4 2 3 2 3 2" xfId="42097" xr:uid="{056AA8D2-3AE1-4448-B5E1-A1B92D84B25D}"/>
    <cellStyle name="Normal 4 2 2 2 4 2 3 2 4" xfId="29809" xr:uid="{AA05112D-677B-429F-AD1A-46F9A3E92E13}"/>
    <cellStyle name="Normal 4 2 2 2 4 2 3 3" xfId="8305" xr:uid="{923A0398-BCCC-4604-B3E2-262AB633BFD5}"/>
    <cellStyle name="Normal 4 2 2 2 4 2 3 3 2" xfId="20593" xr:uid="{EBFEAA30-25CD-4F69-952C-9402221E6843}"/>
    <cellStyle name="Normal 4 2 2 2 4 2 3 3 2 2" xfId="45169" xr:uid="{F5226ACE-02B2-424C-80BE-06CC830343B1}"/>
    <cellStyle name="Normal 4 2 2 2 4 2 3 3 3" xfId="32881" xr:uid="{6F6554BD-AE3B-413D-97D2-D4E2F37640F8}"/>
    <cellStyle name="Normal 4 2 2 2 4 2 3 4" xfId="14449" xr:uid="{FC4505A7-BAB4-4A95-867F-E6C8067BEEDE}"/>
    <cellStyle name="Normal 4 2 2 2 4 2 3 4 2" xfId="39025" xr:uid="{36DCF48E-2994-48EA-8FA2-16A2EB3581F2}"/>
    <cellStyle name="Normal 4 2 2 2 4 2 3 5" xfId="26737" xr:uid="{4129B219-E5D7-48C7-997A-7D3FB602990C}"/>
    <cellStyle name="Normal 4 2 2 2 4 2 4" xfId="3697" xr:uid="{B8D714B3-6B05-435B-BEAE-182BA8468A65}"/>
    <cellStyle name="Normal 4 2 2 2 4 2 4 2" xfId="9841" xr:uid="{49D9D7C2-E940-4B34-89DC-F2EE56D03919}"/>
    <cellStyle name="Normal 4 2 2 2 4 2 4 2 2" xfId="22129" xr:uid="{D9A6D923-81D9-4131-B1DE-693DE2885C78}"/>
    <cellStyle name="Normal 4 2 2 2 4 2 4 2 2 2" xfId="46705" xr:uid="{76C64FAA-3AD6-4258-AEBC-A49EA4FBE83C}"/>
    <cellStyle name="Normal 4 2 2 2 4 2 4 2 3" xfId="34417" xr:uid="{E9A081B3-3528-45E2-8DA4-94444A5153FA}"/>
    <cellStyle name="Normal 4 2 2 2 4 2 4 3" xfId="15985" xr:uid="{128BC29D-A26F-43F7-91E9-4A5C137724B8}"/>
    <cellStyle name="Normal 4 2 2 2 4 2 4 3 2" xfId="40561" xr:uid="{F6395913-3442-4167-AC67-0EB9DC81245A}"/>
    <cellStyle name="Normal 4 2 2 2 4 2 4 4" xfId="28273" xr:uid="{CC0ADAE4-DFB4-4B40-8DF2-D4D42FA627C4}"/>
    <cellStyle name="Normal 4 2 2 2 4 2 5" xfId="6769" xr:uid="{781B9ECA-205A-4B51-B964-84DE24B6CAC3}"/>
    <cellStyle name="Normal 4 2 2 2 4 2 5 2" xfId="19057" xr:uid="{3166BF6F-A388-4656-BAF8-66587213215E}"/>
    <cellStyle name="Normal 4 2 2 2 4 2 5 2 2" xfId="43633" xr:uid="{0F97867D-2500-449A-A090-8057FED5B46E}"/>
    <cellStyle name="Normal 4 2 2 2 4 2 5 3" xfId="31345" xr:uid="{7649F958-6EC4-4314-8211-CDBA6E70EFA6}"/>
    <cellStyle name="Normal 4 2 2 2 4 2 6" xfId="12913" xr:uid="{2E73D1F2-2B4A-4653-ABFC-2B6A9D6016D8}"/>
    <cellStyle name="Normal 4 2 2 2 4 2 6 2" xfId="37489" xr:uid="{362C7A61-09D6-44B1-8AA4-5A3FADFB8C7A}"/>
    <cellStyle name="Normal 4 2 2 2 4 2 7" xfId="25201" xr:uid="{2DFF66C0-CC44-4DE3-AC2E-430145290BC7}"/>
    <cellStyle name="Normal 4 2 2 2 4 3" xfId="1009" xr:uid="{517AD696-6EB4-4875-BB7A-84356EDD708B}"/>
    <cellStyle name="Normal 4 2 2 2 4 3 2" xfId="2545" xr:uid="{55AFD473-C71C-4E34-AD61-64CC476BF6BD}"/>
    <cellStyle name="Normal 4 2 2 2 4 3 2 2" xfId="5617" xr:uid="{53084ACE-958E-411C-BC73-B0CF9476167B}"/>
    <cellStyle name="Normal 4 2 2 2 4 3 2 2 2" xfId="11761" xr:uid="{58E300A0-FC39-47DF-ABA0-28DB04406A55}"/>
    <cellStyle name="Normal 4 2 2 2 4 3 2 2 2 2" xfId="24049" xr:uid="{55BC7FA8-5DD6-4C75-A3D9-7306043CA73F}"/>
    <cellStyle name="Normal 4 2 2 2 4 3 2 2 2 2 2" xfId="48625" xr:uid="{06515502-3800-473F-9CDE-D493048E4929}"/>
    <cellStyle name="Normal 4 2 2 2 4 3 2 2 2 3" xfId="36337" xr:uid="{E54A7FC4-1323-46B5-8FB8-61A01488EB6B}"/>
    <cellStyle name="Normal 4 2 2 2 4 3 2 2 3" xfId="17905" xr:uid="{5ED83500-D138-4F80-9087-7259224BC9BD}"/>
    <cellStyle name="Normal 4 2 2 2 4 3 2 2 3 2" xfId="42481" xr:uid="{0BCA47EC-E4BF-4D02-B56A-3A216B1775EB}"/>
    <cellStyle name="Normal 4 2 2 2 4 3 2 2 4" xfId="30193" xr:uid="{346BF5D3-8E88-4735-8C8A-CEFF407E8FA8}"/>
    <cellStyle name="Normal 4 2 2 2 4 3 2 3" xfId="8689" xr:uid="{1965E6EC-5E0C-4E85-9271-136322FFA764}"/>
    <cellStyle name="Normal 4 2 2 2 4 3 2 3 2" xfId="20977" xr:uid="{3300CB83-106A-40CF-831E-D4E2C59E30B5}"/>
    <cellStyle name="Normal 4 2 2 2 4 3 2 3 2 2" xfId="45553" xr:uid="{37AFB458-53EB-409C-9BB6-10C77119C534}"/>
    <cellStyle name="Normal 4 2 2 2 4 3 2 3 3" xfId="33265" xr:uid="{3C5C9900-7EE3-4EB4-AF4C-C26BDA8788D2}"/>
    <cellStyle name="Normal 4 2 2 2 4 3 2 4" xfId="14833" xr:uid="{0032E434-8996-4356-956A-DA9D58BBC894}"/>
    <cellStyle name="Normal 4 2 2 2 4 3 2 4 2" xfId="39409" xr:uid="{23DBBBB3-8A58-40CA-B1B9-2D1592C0424F}"/>
    <cellStyle name="Normal 4 2 2 2 4 3 2 5" xfId="27121" xr:uid="{43314DF3-9CD6-4245-88D3-A80A78009CF3}"/>
    <cellStyle name="Normal 4 2 2 2 4 3 3" xfId="4081" xr:uid="{E3D25E4C-8400-4B14-A2EA-8687A670E488}"/>
    <cellStyle name="Normal 4 2 2 2 4 3 3 2" xfId="10225" xr:uid="{A438F3C2-1E12-4526-8B08-A19C677D145B}"/>
    <cellStyle name="Normal 4 2 2 2 4 3 3 2 2" xfId="22513" xr:uid="{7687CA5F-CA8A-4AC2-82A7-521DC5ADBB34}"/>
    <cellStyle name="Normal 4 2 2 2 4 3 3 2 2 2" xfId="47089" xr:uid="{30B1F670-4B90-45D3-9E04-91F1CFE8EE9D}"/>
    <cellStyle name="Normal 4 2 2 2 4 3 3 2 3" xfId="34801" xr:uid="{C8613DE8-B5B1-43DF-A63D-2EDF365393DE}"/>
    <cellStyle name="Normal 4 2 2 2 4 3 3 3" xfId="16369" xr:uid="{2B3F058B-4E68-4490-92A5-92D8D1F7A5F8}"/>
    <cellStyle name="Normal 4 2 2 2 4 3 3 3 2" xfId="40945" xr:uid="{D2B99346-3ED3-4D24-94B1-0304E59D79F4}"/>
    <cellStyle name="Normal 4 2 2 2 4 3 3 4" xfId="28657" xr:uid="{7C4E484A-03CF-46F2-8135-61EB214E9625}"/>
    <cellStyle name="Normal 4 2 2 2 4 3 4" xfId="7153" xr:uid="{1E7B836E-1480-4D8F-973B-55E70EFC062A}"/>
    <cellStyle name="Normal 4 2 2 2 4 3 4 2" xfId="19441" xr:uid="{3128AC27-98A9-4A8B-BD7A-BFCB823CB681}"/>
    <cellStyle name="Normal 4 2 2 2 4 3 4 2 2" xfId="44017" xr:uid="{4D4D8517-694D-4F97-823A-E60984AFECEE}"/>
    <cellStyle name="Normal 4 2 2 2 4 3 4 3" xfId="31729" xr:uid="{A58CC215-66FB-44B4-8ADB-263A57B94B62}"/>
    <cellStyle name="Normal 4 2 2 2 4 3 5" xfId="13297" xr:uid="{8EBBAC4D-5921-41D0-8A6E-A47D1213E443}"/>
    <cellStyle name="Normal 4 2 2 2 4 3 5 2" xfId="37873" xr:uid="{C1E34C44-4F17-4BCF-B1A7-B4C5D671FA14}"/>
    <cellStyle name="Normal 4 2 2 2 4 3 6" xfId="25585" xr:uid="{5D3A3A2F-8401-43D0-AF07-F48D8B983AE8}"/>
    <cellStyle name="Normal 4 2 2 2 4 4" xfId="1777" xr:uid="{31C11176-A854-42F7-8622-6497F97AA0CE}"/>
    <cellStyle name="Normal 4 2 2 2 4 4 2" xfId="4849" xr:uid="{3CF546DB-67B1-414F-B15D-02D4EC41AB67}"/>
    <cellStyle name="Normal 4 2 2 2 4 4 2 2" xfId="10993" xr:uid="{1F9234AB-2917-4712-9118-AABD3F9E8C8A}"/>
    <cellStyle name="Normal 4 2 2 2 4 4 2 2 2" xfId="23281" xr:uid="{09020FC7-50DF-4AF2-ACF9-E9E78DC62733}"/>
    <cellStyle name="Normal 4 2 2 2 4 4 2 2 2 2" xfId="47857" xr:uid="{19B6CB88-7D05-4C9A-8D53-BC298D576561}"/>
    <cellStyle name="Normal 4 2 2 2 4 4 2 2 3" xfId="35569" xr:uid="{F3D22E63-0891-423D-8CAB-BF9A49A4053E}"/>
    <cellStyle name="Normal 4 2 2 2 4 4 2 3" xfId="17137" xr:uid="{D3CCD6D1-A1F8-4762-87DF-6B255231B542}"/>
    <cellStyle name="Normal 4 2 2 2 4 4 2 3 2" xfId="41713" xr:uid="{AD515E43-D440-42FF-BA29-843CD82C50BE}"/>
    <cellStyle name="Normal 4 2 2 2 4 4 2 4" xfId="29425" xr:uid="{F0F20649-E7CD-4BE3-9EC0-BC790627C12E}"/>
    <cellStyle name="Normal 4 2 2 2 4 4 3" xfId="7921" xr:uid="{2605C5F5-6414-403D-B448-F16DE903650E}"/>
    <cellStyle name="Normal 4 2 2 2 4 4 3 2" xfId="20209" xr:uid="{B37E126F-1111-40F8-A75F-053D8929D87D}"/>
    <cellStyle name="Normal 4 2 2 2 4 4 3 2 2" xfId="44785" xr:uid="{38FAC4E6-F637-42E4-AAF0-AA337FD9C0BA}"/>
    <cellStyle name="Normal 4 2 2 2 4 4 3 3" xfId="32497" xr:uid="{8933B6FE-7DD2-4747-8BE9-EAE70CC4B80C}"/>
    <cellStyle name="Normal 4 2 2 2 4 4 4" xfId="14065" xr:uid="{6EB1BE70-9FF4-4ED4-8154-E403D8D1C2AF}"/>
    <cellStyle name="Normal 4 2 2 2 4 4 4 2" xfId="38641" xr:uid="{3E9120E7-2FB2-4597-9E31-C872403046D3}"/>
    <cellStyle name="Normal 4 2 2 2 4 4 5" xfId="26353" xr:uid="{5BC86997-27F4-4E41-A09D-D5009D962528}"/>
    <cellStyle name="Normal 4 2 2 2 4 5" xfId="3313" xr:uid="{69D560D9-4FDE-4BCA-968E-0918C6A7B879}"/>
    <cellStyle name="Normal 4 2 2 2 4 5 2" xfId="9457" xr:uid="{35BE7873-BDE7-445C-A2E6-FD0EB48166EB}"/>
    <cellStyle name="Normal 4 2 2 2 4 5 2 2" xfId="21745" xr:uid="{5532810F-F5A1-4B57-8F57-E42F3EBD207A}"/>
    <cellStyle name="Normal 4 2 2 2 4 5 2 2 2" xfId="46321" xr:uid="{77023600-3037-491E-9BA0-C8788B2DD946}"/>
    <cellStyle name="Normal 4 2 2 2 4 5 2 3" xfId="34033" xr:uid="{A9EC8719-C32F-4132-95AF-72F0BBF4FB4E}"/>
    <cellStyle name="Normal 4 2 2 2 4 5 3" xfId="15601" xr:uid="{1EBC0789-6C6D-4CFA-BBA9-D875A6432AC9}"/>
    <cellStyle name="Normal 4 2 2 2 4 5 3 2" xfId="40177" xr:uid="{491DEFAC-2C01-4608-AFB9-BEEEB0B16C16}"/>
    <cellStyle name="Normal 4 2 2 2 4 5 4" xfId="27889" xr:uid="{DA2FFF2C-559F-4B87-8DB0-72DD926B6E26}"/>
    <cellStyle name="Normal 4 2 2 2 4 6" xfId="6385" xr:uid="{0848CA56-B257-4476-AEBA-2CAD12AF2FC1}"/>
    <cellStyle name="Normal 4 2 2 2 4 6 2" xfId="18673" xr:uid="{8CAD444D-DA03-4D3F-8669-BD2CBF8EAB6B}"/>
    <cellStyle name="Normal 4 2 2 2 4 6 2 2" xfId="43249" xr:uid="{965F6611-DDB6-4C8E-BB09-42C89D57B188}"/>
    <cellStyle name="Normal 4 2 2 2 4 6 3" xfId="30961" xr:uid="{39FC0938-4128-46AB-8230-D8F41E3EA096}"/>
    <cellStyle name="Normal 4 2 2 2 4 7" xfId="12529" xr:uid="{BF5AB417-0A6A-4C30-AAC1-E6CBEAD6DA46}"/>
    <cellStyle name="Normal 4 2 2 2 4 7 2" xfId="37105" xr:uid="{00A60171-433F-45B5-AC59-71D806F22F40}"/>
    <cellStyle name="Normal 4 2 2 2 4 8" xfId="24817" xr:uid="{13E96334-09EE-4BA0-AE38-783DA46C2FA8}"/>
    <cellStyle name="Normal 4 2 2 2 5" xfId="433" xr:uid="{E794F3E2-BD17-4F99-9F70-6204C7E2C9E5}"/>
    <cellStyle name="Normal 4 2 2 2 5 2" xfId="1201" xr:uid="{EABA6E5F-929D-45D0-9410-FC6A93E9F4FE}"/>
    <cellStyle name="Normal 4 2 2 2 5 2 2" xfId="2737" xr:uid="{1DCB9BE2-FC13-441B-A637-7481545E4B31}"/>
    <cellStyle name="Normal 4 2 2 2 5 2 2 2" xfId="5809" xr:uid="{5C1ABE20-7C47-4907-8D01-46A2A514A5C3}"/>
    <cellStyle name="Normal 4 2 2 2 5 2 2 2 2" xfId="11953" xr:uid="{8C316E21-2E10-4D61-BC99-9204227654F4}"/>
    <cellStyle name="Normal 4 2 2 2 5 2 2 2 2 2" xfId="24241" xr:uid="{15D4BC36-FE91-4C15-910C-672648D46D4B}"/>
    <cellStyle name="Normal 4 2 2 2 5 2 2 2 2 2 2" xfId="48817" xr:uid="{E47DBF88-FC52-4408-9951-564CF12FBC9F}"/>
    <cellStyle name="Normal 4 2 2 2 5 2 2 2 2 3" xfId="36529" xr:uid="{96D93238-9D9F-4EAA-9D14-CAC4BA6127B4}"/>
    <cellStyle name="Normal 4 2 2 2 5 2 2 2 3" xfId="18097" xr:uid="{0A67AF1D-E662-4A39-8CDE-91D94474F6A1}"/>
    <cellStyle name="Normal 4 2 2 2 5 2 2 2 3 2" xfId="42673" xr:uid="{C9B3E822-0D86-4204-891D-DFCFC4815278}"/>
    <cellStyle name="Normal 4 2 2 2 5 2 2 2 4" xfId="30385" xr:uid="{420B1580-F972-4513-83B2-C5D02D4E5D56}"/>
    <cellStyle name="Normal 4 2 2 2 5 2 2 3" xfId="8881" xr:uid="{A7E1C575-9086-4208-AAEB-5368C37AFEE7}"/>
    <cellStyle name="Normal 4 2 2 2 5 2 2 3 2" xfId="21169" xr:uid="{9242B3D3-D6BA-48FD-9FC0-0F568875CB7F}"/>
    <cellStyle name="Normal 4 2 2 2 5 2 2 3 2 2" xfId="45745" xr:uid="{DF528576-38B6-4AD1-A072-B32C988E8570}"/>
    <cellStyle name="Normal 4 2 2 2 5 2 2 3 3" xfId="33457" xr:uid="{7F3288D4-6B6A-4F5D-95F5-2F99BDD58D29}"/>
    <cellStyle name="Normal 4 2 2 2 5 2 2 4" xfId="15025" xr:uid="{B6D3456D-7EA7-40A3-BCCB-A21A7B2708C6}"/>
    <cellStyle name="Normal 4 2 2 2 5 2 2 4 2" xfId="39601" xr:uid="{4574B211-39C8-4310-8FE4-CF19C3F017B0}"/>
    <cellStyle name="Normal 4 2 2 2 5 2 2 5" xfId="27313" xr:uid="{80BBB383-06B3-4116-BBD8-8310DB72988F}"/>
    <cellStyle name="Normal 4 2 2 2 5 2 3" xfId="4273" xr:uid="{C032DA21-BB32-406E-8124-2931F5F0FE84}"/>
    <cellStyle name="Normal 4 2 2 2 5 2 3 2" xfId="10417" xr:uid="{AD0ABCA3-E785-498F-A1E1-29C0C827513E}"/>
    <cellStyle name="Normal 4 2 2 2 5 2 3 2 2" xfId="22705" xr:uid="{0799A281-0738-4BD5-A4D0-D47EB95DC278}"/>
    <cellStyle name="Normal 4 2 2 2 5 2 3 2 2 2" xfId="47281" xr:uid="{5B3FBD6C-EE7D-46EF-B261-9348049FD574}"/>
    <cellStyle name="Normal 4 2 2 2 5 2 3 2 3" xfId="34993" xr:uid="{DD5ADD81-A894-4F45-A869-1B4F2B86F84D}"/>
    <cellStyle name="Normal 4 2 2 2 5 2 3 3" xfId="16561" xr:uid="{3C925E0A-7ED1-497B-8D4D-244BFB8A837A}"/>
    <cellStyle name="Normal 4 2 2 2 5 2 3 3 2" xfId="41137" xr:uid="{6FE35B09-D087-403F-B050-524589A548E8}"/>
    <cellStyle name="Normal 4 2 2 2 5 2 3 4" xfId="28849" xr:uid="{15D00709-6E59-4763-AEB1-901B718E5056}"/>
    <cellStyle name="Normal 4 2 2 2 5 2 4" xfId="7345" xr:uid="{402FA0EB-FBE9-4E7D-8AA1-EF664E5B51E2}"/>
    <cellStyle name="Normal 4 2 2 2 5 2 4 2" xfId="19633" xr:uid="{B824C680-C18A-4A5B-BFF2-57B2D4A38E34}"/>
    <cellStyle name="Normal 4 2 2 2 5 2 4 2 2" xfId="44209" xr:uid="{E0801725-B7E7-40CB-9269-6DBDAFB4333B}"/>
    <cellStyle name="Normal 4 2 2 2 5 2 4 3" xfId="31921" xr:uid="{4D946A19-07F7-4C1D-B7A3-B160ABD5E070}"/>
    <cellStyle name="Normal 4 2 2 2 5 2 5" xfId="13489" xr:uid="{2988E1C5-0184-4B6A-BF40-E54D79B34777}"/>
    <cellStyle name="Normal 4 2 2 2 5 2 5 2" xfId="38065" xr:uid="{441451F7-2388-41EC-9A03-8D0C9A88A5C1}"/>
    <cellStyle name="Normal 4 2 2 2 5 2 6" xfId="25777" xr:uid="{B5A9E16C-512D-4D7E-ABC2-540CA2326949}"/>
    <cellStyle name="Normal 4 2 2 2 5 3" xfId="1969" xr:uid="{FE264BDE-4E87-48A4-A31A-F48EC1387603}"/>
    <cellStyle name="Normal 4 2 2 2 5 3 2" xfId="5041" xr:uid="{43C3AB69-0D2C-4E96-BEF0-9BB064793DFC}"/>
    <cellStyle name="Normal 4 2 2 2 5 3 2 2" xfId="11185" xr:uid="{29700B2B-5ABE-4774-A551-7935605CC82A}"/>
    <cellStyle name="Normal 4 2 2 2 5 3 2 2 2" xfId="23473" xr:uid="{60CBE8F0-94E2-42E8-8A78-F096F502838D}"/>
    <cellStyle name="Normal 4 2 2 2 5 3 2 2 2 2" xfId="48049" xr:uid="{170FE66E-D683-485B-AB42-72679B27A17B}"/>
    <cellStyle name="Normal 4 2 2 2 5 3 2 2 3" xfId="35761" xr:uid="{580B862F-A588-47F5-9ED6-A37996C5CCFD}"/>
    <cellStyle name="Normal 4 2 2 2 5 3 2 3" xfId="17329" xr:uid="{40A1DEA8-3DF7-4CEF-8B57-42FA8B0E9611}"/>
    <cellStyle name="Normal 4 2 2 2 5 3 2 3 2" xfId="41905" xr:uid="{EDD265FC-7DBD-441E-B623-0D7C7745F38C}"/>
    <cellStyle name="Normal 4 2 2 2 5 3 2 4" xfId="29617" xr:uid="{1FC7352B-BAB0-465C-A761-30015DE28690}"/>
    <cellStyle name="Normal 4 2 2 2 5 3 3" xfId="8113" xr:uid="{1B687235-DE0B-4C1B-8865-AF57492852A8}"/>
    <cellStyle name="Normal 4 2 2 2 5 3 3 2" xfId="20401" xr:uid="{972D7AD4-C117-4881-B3DC-FC85C3A19EF7}"/>
    <cellStyle name="Normal 4 2 2 2 5 3 3 2 2" xfId="44977" xr:uid="{450F47DD-4C90-49B1-9BD9-8D26ADF901DD}"/>
    <cellStyle name="Normal 4 2 2 2 5 3 3 3" xfId="32689" xr:uid="{2A2D1F8D-CF6C-47AF-B486-106FDFA83565}"/>
    <cellStyle name="Normal 4 2 2 2 5 3 4" xfId="14257" xr:uid="{F579FB81-AD8F-49BF-861D-061B92DA8F90}"/>
    <cellStyle name="Normal 4 2 2 2 5 3 4 2" xfId="38833" xr:uid="{8DE7E46D-D713-4C63-8CB3-F18091E4FEB8}"/>
    <cellStyle name="Normal 4 2 2 2 5 3 5" xfId="26545" xr:uid="{FEC9994F-D30F-4D7A-86B2-1F7F8AFFA37E}"/>
    <cellStyle name="Normal 4 2 2 2 5 4" xfId="3505" xr:uid="{CE520E2E-3AD0-45E9-8E49-A937807A3FFC}"/>
    <cellStyle name="Normal 4 2 2 2 5 4 2" xfId="9649" xr:uid="{B48AC6D2-070B-4AD7-8775-5C447A3A9392}"/>
    <cellStyle name="Normal 4 2 2 2 5 4 2 2" xfId="21937" xr:uid="{56108300-D5B5-422C-8A58-49A05ABF8253}"/>
    <cellStyle name="Normal 4 2 2 2 5 4 2 2 2" xfId="46513" xr:uid="{3FEA2C04-2425-4229-BFE6-2E63FBE11400}"/>
    <cellStyle name="Normal 4 2 2 2 5 4 2 3" xfId="34225" xr:uid="{84F74689-803A-4ABE-B747-CF7F15A40447}"/>
    <cellStyle name="Normal 4 2 2 2 5 4 3" xfId="15793" xr:uid="{22D3423A-FB5C-4BE6-9A68-8DE6D72C4D00}"/>
    <cellStyle name="Normal 4 2 2 2 5 4 3 2" xfId="40369" xr:uid="{E5168B2B-2FC0-4FE1-8459-B107AEA91DEF}"/>
    <cellStyle name="Normal 4 2 2 2 5 4 4" xfId="28081" xr:uid="{D11F9469-4560-4D2E-8DD0-C55AD7BDFDA7}"/>
    <cellStyle name="Normal 4 2 2 2 5 5" xfId="6577" xr:uid="{2325877A-8FE4-41A9-8AF8-AE3B481F1016}"/>
    <cellStyle name="Normal 4 2 2 2 5 5 2" xfId="18865" xr:uid="{FC0D1121-5AE2-4042-9372-7CD5D8CF2234}"/>
    <cellStyle name="Normal 4 2 2 2 5 5 2 2" xfId="43441" xr:uid="{2E512CEA-B903-4F5B-BE03-C1F5036A9560}"/>
    <cellStyle name="Normal 4 2 2 2 5 5 3" xfId="31153" xr:uid="{DD35988B-AEFE-4D2D-B242-A0FF36F7517A}"/>
    <cellStyle name="Normal 4 2 2 2 5 6" xfId="12721" xr:uid="{BBEC4B7C-40B3-46D6-8B33-C33A504258B0}"/>
    <cellStyle name="Normal 4 2 2 2 5 6 2" xfId="37297" xr:uid="{D6440B34-791E-4A66-B449-DDE7726BE0AA}"/>
    <cellStyle name="Normal 4 2 2 2 5 7" xfId="25009" xr:uid="{CC502D91-C332-4369-A873-FF2995FA9852}"/>
    <cellStyle name="Normal 4 2 2 2 6" xfId="817" xr:uid="{5CEF9238-9F1E-426A-8775-738906EE0787}"/>
    <cellStyle name="Normal 4 2 2 2 6 2" xfId="2353" xr:uid="{7721FC4D-C499-4E53-9680-2FE8AB436DB5}"/>
    <cellStyle name="Normal 4 2 2 2 6 2 2" xfId="5425" xr:uid="{029B13EC-8631-4524-8448-20435A10984E}"/>
    <cellStyle name="Normal 4 2 2 2 6 2 2 2" xfId="11569" xr:uid="{D84CD27A-6B39-4B78-B146-315FB570A1C6}"/>
    <cellStyle name="Normal 4 2 2 2 6 2 2 2 2" xfId="23857" xr:uid="{54C0EDE9-9B29-4CA7-B760-E652E934E5BF}"/>
    <cellStyle name="Normal 4 2 2 2 6 2 2 2 2 2" xfId="48433" xr:uid="{F43AA2F4-390E-4000-B0B2-8C2BF288CC93}"/>
    <cellStyle name="Normal 4 2 2 2 6 2 2 2 3" xfId="36145" xr:uid="{1143DE09-3C0F-4215-B250-0F2D6343931C}"/>
    <cellStyle name="Normal 4 2 2 2 6 2 2 3" xfId="17713" xr:uid="{46A22DEB-846C-4709-819C-3A95B5BE44E9}"/>
    <cellStyle name="Normal 4 2 2 2 6 2 2 3 2" xfId="42289" xr:uid="{395A12C2-0ED2-4191-BA8A-41E312CEC03A}"/>
    <cellStyle name="Normal 4 2 2 2 6 2 2 4" xfId="30001" xr:uid="{3C945A52-20D9-4878-80B8-5CC389D15BD7}"/>
    <cellStyle name="Normal 4 2 2 2 6 2 3" xfId="8497" xr:uid="{BC0B7902-C49A-4A5A-BB42-20D4C83D138F}"/>
    <cellStyle name="Normal 4 2 2 2 6 2 3 2" xfId="20785" xr:uid="{92949150-ADCF-4A33-954A-47A68863B1A5}"/>
    <cellStyle name="Normal 4 2 2 2 6 2 3 2 2" xfId="45361" xr:uid="{47CE9509-FFEB-420B-8E6B-8A55F09D620F}"/>
    <cellStyle name="Normal 4 2 2 2 6 2 3 3" xfId="33073" xr:uid="{086D44B1-9BED-4065-BEFC-0F243DDAB629}"/>
    <cellStyle name="Normal 4 2 2 2 6 2 4" xfId="14641" xr:uid="{C2E507DF-34C3-448C-9296-EC7AB7A81047}"/>
    <cellStyle name="Normal 4 2 2 2 6 2 4 2" xfId="39217" xr:uid="{6EFF2743-1D01-43C1-A07A-8E1CD50A4734}"/>
    <cellStyle name="Normal 4 2 2 2 6 2 5" xfId="26929" xr:uid="{64FFE7DE-E870-4A5B-8947-B9960D5461B8}"/>
    <cellStyle name="Normal 4 2 2 2 6 3" xfId="3889" xr:uid="{FDD9A072-503C-46F3-AB46-95C048DA03F8}"/>
    <cellStyle name="Normal 4 2 2 2 6 3 2" xfId="10033" xr:uid="{3C6E5B84-25C6-4DA1-BAB5-83424F2792FA}"/>
    <cellStyle name="Normal 4 2 2 2 6 3 2 2" xfId="22321" xr:uid="{9F5F5B66-4508-4D94-9678-DAC4B8957011}"/>
    <cellStyle name="Normal 4 2 2 2 6 3 2 2 2" xfId="46897" xr:uid="{D0F69150-F5D9-4469-B838-318C6A69B07B}"/>
    <cellStyle name="Normal 4 2 2 2 6 3 2 3" xfId="34609" xr:uid="{5A81FE9F-40DC-49C2-8D37-5C0197D8EDA5}"/>
    <cellStyle name="Normal 4 2 2 2 6 3 3" xfId="16177" xr:uid="{CD622E34-0B1D-42FA-9AAF-B577A5666BAE}"/>
    <cellStyle name="Normal 4 2 2 2 6 3 3 2" xfId="40753" xr:uid="{B034713F-41E4-4016-932D-3C7357304CF1}"/>
    <cellStyle name="Normal 4 2 2 2 6 3 4" xfId="28465" xr:uid="{F041C3D4-0C2B-4AE7-A5B3-43602AB84E39}"/>
    <cellStyle name="Normal 4 2 2 2 6 4" xfId="6961" xr:uid="{1E349487-C180-4E80-9708-177C309B2F6F}"/>
    <cellStyle name="Normal 4 2 2 2 6 4 2" xfId="19249" xr:uid="{076F79E8-DBA3-4C36-AB88-CEBB538D03F5}"/>
    <cellStyle name="Normal 4 2 2 2 6 4 2 2" xfId="43825" xr:uid="{49A52565-A4E7-437F-908F-2AA4C736DC5E}"/>
    <cellStyle name="Normal 4 2 2 2 6 4 3" xfId="31537" xr:uid="{A7A73FD5-9582-4923-82A0-EE300FB87EF8}"/>
    <cellStyle name="Normal 4 2 2 2 6 5" xfId="13105" xr:uid="{E0E504B1-AC93-44E4-BCE2-A673B7B19A28}"/>
    <cellStyle name="Normal 4 2 2 2 6 5 2" xfId="37681" xr:uid="{4DEB0B98-5A8A-4851-A4CD-90BF00CB7D57}"/>
    <cellStyle name="Normal 4 2 2 2 6 6" xfId="25393" xr:uid="{A9A4B0CE-2EF7-4FE8-A19B-A562C11D7673}"/>
    <cellStyle name="Normal 4 2 2 2 7" xfId="1585" xr:uid="{B6DF0015-2D19-458C-A2BB-8870AB2A1D1D}"/>
    <cellStyle name="Normal 4 2 2 2 7 2" xfId="4657" xr:uid="{3DDE49B4-ED0A-4F4C-92C9-6469DB9F06CE}"/>
    <cellStyle name="Normal 4 2 2 2 7 2 2" xfId="10801" xr:uid="{7AD061F3-615D-4BDE-ABCA-88944694C5A2}"/>
    <cellStyle name="Normal 4 2 2 2 7 2 2 2" xfId="23089" xr:uid="{D763F8AD-8DE7-4C95-AE94-285EA13A79EF}"/>
    <cellStyle name="Normal 4 2 2 2 7 2 2 2 2" xfId="47665" xr:uid="{C7C4FADF-52A8-455E-820B-8655E86A0766}"/>
    <cellStyle name="Normal 4 2 2 2 7 2 2 3" xfId="35377" xr:uid="{CA5FFFBA-8459-46C9-AF89-D67DFD6F62D4}"/>
    <cellStyle name="Normal 4 2 2 2 7 2 3" xfId="16945" xr:uid="{9A02C63F-47B5-4D9B-B1DD-6C8C2FE7BD0D}"/>
    <cellStyle name="Normal 4 2 2 2 7 2 3 2" xfId="41521" xr:uid="{51784F09-F313-4BB6-B5CA-8D12799F2E8B}"/>
    <cellStyle name="Normal 4 2 2 2 7 2 4" xfId="29233" xr:uid="{BC534A45-17ED-4374-B431-E597A4646E63}"/>
    <cellStyle name="Normal 4 2 2 2 7 3" xfId="7729" xr:uid="{8B4320DC-BEB6-4399-8F40-98CB2A6F77FB}"/>
    <cellStyle name="Normal 4 2 2 2 7 3 2" xfId="20017" xr:uid="{092F7B22-F08E-44D8-AF87-1F68B04CAB0A}"/>
    <cellStyle name="Normal 4 2 2 2 7 3 2 2" xfId="44593" xr:uid="{198CC78A-8700-4FC7-9491-623DFE2B853E}"/>
    <cellStyle name="Normal 4 2 2 2 7 3 3" xfId="32305" xr:uid="{3155D6C9-BCDC-4344-81B9-DB084261DC8D}"/>
    <cellStyle name="Normal 4 2 2 2 7 4" xfId="13873" xr:uid="{689D8886-314E-4863-B895-99C38884429B}"/>
    <cellStyle name="Normal 4 2 2 2 7 4 2" xfId="38449" xr:uid="{DB0FAD40-C1B3-4A85-B797-D7255DCB4965}"/>
    <cellStyle name="Normal 4 2 2 2 7 5" xfId="26161" xr:uid="{E88868C1-7D00-4627-849F-4741FF0247C1}"/>
    <cellStyle name="Normal 4 2 2 2 8" xfId="3121" xr:uid="{6D8B561D-7517-4D56-B3BC-F0F9034986DD}"/>
    <cellStyle name="Normal 4 2 2 2 8 2" xfId="9265" xr:uid="{0870B98F-48EF-434B-8B61-F3DEAF3F1BC2}"/>
    <cellStyle name="Normal 4 2 2 2 8 2 2" xfId="21553" xr:uid="{BBEFFCA4-6F67-4E1D-B7B7-838B05A9F91D}"/>
    <cellStyle name="Normal 4 2 2 2 8 2 2 2" xfId="46129" xr:uid="{857E1314-B9E3-47FC-BF4E-FAD270D67403}"/>
    <cellStyle name="Normal 4 2 2 2 8 2 3" xfId="33841" xr:uid="{1D315847-2695-449D-B4C7-306893F41EEF}"/>
    <cellStyle name="Normal 4 2 2 2 8 3" xfId="15409" xr:uid="{7C266515-5181-4839-9FFA-B66FDDEB015B}"/>
    <cellStyle name="Normal 4 2 2 2 8 3 2" xfId="39985" xr:uid="{8853A453-D791-440F-A505-AA61267758E0}"/>
    <cellStyle name="Normal 4 2 2 2 8 4" xfId="27697" xr:uid="{21602DD6-8703-4172-981E-445E48990E1F}"/>
    <cellStyle name="Normal 4 2 2 2 9" xfId="6193" xr:uid="{FD88E6D5-4EA6-4C4B-B135-522700DAFD86}"/>
    <cellStyle name="Normal 4 2 2 2 9 2" xfId="18481" xr:uid="{1DEFAAAF-AA0B-4D45-BB41-0E241306B219}"/>
    <cellStyle name="Normal 4 2 2 2 9 2 2" xfId="43057" xr:uid="{4F9E2B32-63FE-4AC9-9647-6FA06F55847F}"/>
    <cellStyle name="Normal 4 2 2 2 9 3" xfId="30769" xr:uid="{4F3FF04E-B283-49C5-8BAC-34F551D00CB4}"/>
    <cellStyle name="Normal 4 2 2 3" xfId="73" xr:uid="{1E777CBF-0D63-4809-8740-A1F0A4582A82}"/>
    <cellStyle name="Normal 4 2 2 3 10" xfId="24649" xr:uid="{E1DE195C-69EC-4A74-897F-1410DB48B3BC}"/>
    <cellStyle name="Normal 4 2 2 3 2" xfId="169" xr:uid="{F80FCBBE-A4D2-43FB-8444-715A54F72429}"/>
    <cellStyle name="Normal 4 2 2 3 2 2" xfId="361" xr:uid="{1824ADC9-62E1-4264-A07E-49E3A122845B}"/>
    <cellStyle name="Normal 4 2 2 3 2 2 2" xfId="745" xr:uid="{381E9840-51D5-479D-91E7-F8B42B24E516}"/>
    <cellStyle name="Normal 4 2 2 3 2 2 2 2" xfId="1513" xr:uid="{98B6727F-47AB-4957-8E3E-43D3B3EE69E9}"/>
    <cellStyle name="Normal 4 2 2 3 2 2 2 2 2" xfId="3049" xr:uid="{7E463DE9-7607-4B52-9199-60487EDA17F8}"/>
    <cellStyle name="Normal 4 2 2 3 2 2 2 2 2 2" xfId="6121" xr:uid="{D5C65633-D3B8-4DF0-9B9D-84CD3AAE56E0}"/>
    <cellStyle name="Normal 4 2 2 3 2 2 2 2 2 2 2" xfId="12265" xr:uid="{D62D64E9-2E1D-4A60-8295-E0D4AEFF0240}"/>
    <cellStyle name="Normal 4 2 2 3 2 2 2 2 2 2 2 2" xfId="24553" xr:uid="{634727DA-D483-47F1-95A5-FF5C245032B5}"/>
    <cellStyle name="Normal 4 2 2 3 2 2 2 2 2 2 2 2 2" xfId="49129" xr:uid="{2BB5AFAF-86D8-4678-8910-8FC663EFDE21}"/>
    <cellStyle name="Normal 4 2 2 3 2 2 2 2 2 2 2 3" xfId="36841" xr:uid="{EE700485-D988-4CF4-96DC-985B12C58612}"/>
    <cellStyle name="Normal 4 2 2 3 2 2 2 2 2 2 3" xfId="18409" xr:uid="{825082BC-D554-4C2B-914F-5625E3EADB41}"/>
    <cellStyle name="Normal 4 2 2 3 2 2 2 2 2 2 3 2" xfId="42985" xr:uid="{2AC6EECA-2BD1-4AE2-8DD7-1CE8FF434597}"/>
    <cellStyle name="Normal 4 2 2 3 2 2 2 2 2 2 4" xfId="30697" xr:uid="{C8882B14-0D1E-40E0-8227-D75AD98A9AA6}"/>
    <cellStyle name="Normal 4 2 2 3 2 2 2 2 2 3" xfId="9193" xr:uid="{0873C541-4884-4564-9F3F-D3C42368BB3F}"/>
    <cellStyle name="Normal 4 2 2 3 2 2 2 2 2 3 2" xfId="21481" xr:uid="{44662AF2-E896-4B61-8CF7-A5B2C5311F8C}"/>
    <cellStyle name="Normal 4 2 2 3 2 2 2 2 2 3 2 2" xfId="46057" xr:uid="{A41A29CB-14C7-4306-A45D-68915DBEEF32}"/>
    <cellStyle name="Normal 4 2 2 3 2 2 2 2 2 3 3" xfId="33769" xr:uid="{9FE309BF-F140-4439-8DFE-82558005F613}"/>
    <cellStyle name="Normal 4 2 2 3 2 2 2 2 2 4" xfId="15337" xr:uid="{EB32DCFE-1F19-4DB8-BB1F-35F5E48DFE4A}"/>
    <cellStyle name="Normal 4 2 2 3 2 2 2 2 2 4 2" xfId="39913" xr:uid="{551D31F6-313D-44B9-AE99-18A697BDE342}"/>
    <cellStyle name="Normal 4 2 2 3 2 2 2 2 2 5" xfId="27625" xr:uid="{74F2AEBF-4274-410B-BC63-3E1421BE9711}"/>
    <cellStyle name="Normal 4 2 2 3 2 2 2 2 3" xfId="4585" xr:uid="{9D4F7C53-D306-4473-BAC6-4427968D04A8}"/>
    <cellStyle name="Normal 4 2 2 3 2 2 2 2 3 2" xfId="10729" xr:uid="{685BC7AC-D5C3-424B-B052-CEEBAFEBF9E2}"/>
    <cellStyle name="Normal 4 2 2 3 2 2 2 2 3 2 2" xfId="23017" xr:uid="{B1A5E466-6EA9-452D-9F7E-FEC9B4CFD734}"/>
    <cellStyle name="Normal 4 2 2 3 2 2 2 2 3 2 2 2" xfId="47593" xr:uid="{A98DD837-9429-44F6-9066-D253582579A7}"/>
    <cellStyle name="Normal 4 2 2 3 2 2 2 2 3 2 3" xfId="35305" xr:uid="{93F57753-0E83-4008-AE1E-1DBA16F2C3D0}"/>
    <cellStyle name="Normal 4 2 2 3 2 2 2 2 3 3" xfId="16873" xr:uid="{FA9C5106-E50A-4FC6-9579-4D0632137C78}"/>
    <cellStyle name="Normal 4 2 2 3 2 2 2 2 3 3 2" xfId="41449" xr:uid="{AC4F2B42-DB46-48EF-A671-46051B4B4027}"/>
    <cellStyle name="Normal 4 2 2 3 2 2 2 2 3 4" xfId="29161" xr:uid="{9078465E-D2FC-4525-8F53-EA0AEF1A0BC4}"/>
    <cellStyle name="Normal 4 2 2 3 2 2 2 2 4" xfId="7657" xr:uid="{0CE3CA62-2646-4C3E-925A-9117F8F5A95D}"/>
    <cellStyle name="Normal 4 2 2 3 2 2 2 2 4 2" xfId="19945" xr:uid="{EFBA6D4D-FD34-4BCC-B0D8-0EFD0B9864FB}"/>
    <cellStyle name="Normal 4 2 2 3 2 2 2 2 4 2 2" xfId="44521" xr:uid="{2F33ED8F-8687-4E29-A1BE-4B3A5D28042C}"/>
    <cellStyle name="Normal 4 2 2 3 2 2 2 2 4 3" xfId="32233" xr:uid="{F54B00D6-40DD-4C59-AD7D-D956C84770C5}"/>
    <cellStyle name="Normal 4 2 2 3 2 2 2 2 5" xfId="13801" xr:uid="{49F4C68B-77F4-47C3-BD66-9C4F46E1B38E}"/>
    <cellStyle name="Normal 4 2 2 3 2 2 2 2 5 2" xfId="38377" xr:uid="{731997E7-2D7E-4754-86D7-1F9C00CB714D}"/>
    <cellStyle name="Normal 4 2 2 3 2 2 2 2 6" xfId="26089" xr:uid="{69489D38-5B1E-42E8-B5D7-AD74B276EA2A}"/>
    <cellStyle name="Normal 4 2 2 3 2 2 2 3" xfId="2281" xr:uid="{44530F08-21A0-4D90-8109-C2CA2C7DDD21}"/>
    <cellStyle name="Normal 4 2 2 3 2 2 2 3 2" xfId="5353" xr:uid="{EEA6C3BE-59F4-4490-A539-D2B1509A993E}"/>
    <cellStyle name="Normal 4 2 2 3 2 2 2 3 2 2" xfId="11497" xr:uid="{653243EE-4AED-47FC-8C78-FD87EEA5B5D4}"/>
    <cellStyle name="Normal 4 2 2 3 2 2 2 3 2 2 2" xfId="23785" xr:uid="{C56EA428-5D7E-48B4-BDC5-4708EBEC0224}"/>
    <cellStyle name="Normal 4 2 2 3 2 2 2 3 2 2 2 2" xfId="48361" xr:uid="{D6784E9A-9801-4E28-980B-8A97668FD7D4}"/>
    <cellStyle name="Normal 4 2 2 3 2 2 2 3 2 2 3" xfId="36073" xr:uid="{BF5B530F-1A9E-464A-8314-A0F3D79DE329}"/>
    <cellStyle name="Normal 4 2 2 3 2 2 2 3 2 3" xfId="17641" xr:uid="{F31BF730-E17A-4D95-9A46-4A1C1E1788A3}"/>
    <cellStyle name="Normal 4 2 2 3 2 2 2 3 2 3 2" xfId="42217" xr:uid="{8C15CD06-CFC6-4F88-A42A-02A050B4D07D}"/>
    <cellStyle name="Normal 4 2 2 3 2 2 2 3 2 4" xfId="29929" xr:uid="{9E37F13D-C789-4DDB-B44C-9AF9D54CCFE0}"/>
    <cellStyle name="Normal 4 2 2 3 2 2 2 3 3" xfId="8425" xr:uid="{90AB7317-1DB5-43FB-B4FC-DA75046BFD6D}"/>
    <cellStyle name="Normal 4 2 2 3 2 2 2 3 3 2" xfId="20713" xr:uid="{AD01C8A7-BEE8-4B21-8BE9-6EB94F1C97C2}"/>
    <cellStyle name="Normal 4 2 2 3 2 2 2 3 3 2 2" xfId="45289" xr:uid="{FE58FD26-6D5D-433D-BAE9-3DD8C8437918}"/>
    <cellStyle name="Normal 4 2 2 3 2 2 2 3 3 3" xfId="33001" xr:uid="{864829C9-419A-4F56-AA6C-55213557A067}"/>
    <cellStyle name="Normal 4 2 2 3 2 2 2 3 4" xfId="14569" xr:uid="{C53E2A42-B1D0-43F0-90D8-3D3A9530D9DD}"/>
    <cellStyle name="Normal 4 2 2 3 2 2 2 3 4 2" xfId="39145" xr:uid="{119D5535-5946-4E90-A504-90124D24B3C7}"/>
    <cellStyle name="Normal 4 2 2 3 2 2 2 3 5" xfId="26857" xr:uid="{90C38542-E9C3-457F-A4F4-8B4CB59EF99B}"/>
    <cellStyle name="Normal 4 2 2 3 2 2 2 4" xfId="3817" xr:uid="{8025CFAB-E7E9-49F1-A396-41FA40D61D9E}"/>
    <cellStyle name="Normal 4 2 2 3 2 2 2 4 2" xfId="9961" xr:uid="{E70EBF7C-73F8-4AFC-AB5B-0CF13C6DF337}"/>
    <cellStyle name="Normal 4 2 2 3 2 2 2 4 2 2" xfId="22249" xr:uid="{E35E24B1-9CFA-4F9C-B10F-DD33235EFC7D}"/>
    <cellStyle name="Normal 4 2 2 3 2 2 2 4 2 2 2" xfId="46825" xr:uid="{A09419FC-D715-4E83-82BC-38B86705ED7C}"/>
    <cellStyle name="Normal 4 2 2 3 2 2 2 4 2 3" xfId="34537" xr:uid="{5619B5B9-8741-4059-BCCF-DB2F51F7EAF1}"/>
    <cellStyle name="Normal 4 2 2 3 2 2 2 4 3" xfId="16105" xr:uid="{808C1BC1-A8EF-4D4E-92CF-03F8F61A3D21}"/>
    <cellStyle name="Normal 4 2 2 3 2 2 2 4 3 2" xfId="40681" xr:uid="{3FAA3248-05F7-482F-8F74-42B3132CA171}"/>
    <cellStyle name="Normal 4 2 2 3 2 2 2 4 4" xfId="28393" xr:uid="{BD68399C-5882-4F75-9747-7E10BF60DB78}"/>
    <cellStyle name="Normal 4 2 2 3 2 2 2 5" xfId="6889" xr:uid="{A27732A7-9EBD-438D-8458-836A6242A6BA}"/>
    <cellStyle name="Normal 4 2 2 3 2 2 2 5 2" xfId="19177" xr:uid="{E811A948-82A5-4852-9D09-EE311A450818}"/>
    <cellStyle name="Normal 4 2 2 3 2 2 2 5 2 2" xfId="43753" xr:uid="{08E6E196-4572-482B-B6D6-AA8BEC761E7D}"/>
    <cellStyle name="Normal 4 2 2 3 2 2 2 5 3" xfId="31465" xr:uid="{95E8A70E-196E-47ED-9E36-8FC0B619FABA}"/>
    <cellStyle name="Normal 4 2 2 3 2 2 2 6" xfId="13033" xr:uid="{3C3A8BF3-881D-4FA7-982C-9EC0EAA341A4}"/>
    <cellStyle name="Normal 4 2 2 3 2 2 2 6 2" xfId="37609" xr:uid="{BE253D39-17F7-411E-BD1B-1613918B1180}"/>
    <cellStyle name="Normal 4 2 2 3 2 2 2 7" xfId="25321" xr:uid="{53A932B3-3F91-499A-8079-56CA28DDFDC7}"/>
    <cellStyle name="Normal 4 2 2 3 2 2 3" xfId="1129" xr:uid="{7C392B9A-59A5-4137-B5CB-2A88CE0BC5F3}"/>
    <cellStyle name="Normal 4 2 2 3 2 2 3 2" xfId="2665" xr:uid="{7EA87C80-FBE6-493C-9D70-6E42986FD2CE}"/>
    <cellStyle name="Normal 4 2 2 3 2 2 3 2 2" xfId="5737" xr:uid="{FC843E11-04D1-4CD3-988E-0D5CD12B1BAB}"/>
    <cellStyle name="Normal 4 2 2 3 2 2 3 2 2 2" xfId="11881" xr:uid="{6DE28981-4ABB-46BF-B32B-7836B5DF9F9A}"/>
    <cellStyle name="Normal 4 2 2 3 2 2 3 2 2 2 2" xfId="24169" xr:uid="{98A833ED-9288-46EC-8773-913262CC52CC}"/>
    <cellStyle name="Normal 4 2 2 3 2 2 3 2 2 2 2 2" xfId="48745" xr:uid="{A2B66C77-9F51-4078-9851-28B97D9BC291}"/>
    <cellStyle name="Normal 4 2 2 3 2 2 3 2 2 2 3" xfId="36457" xr:uid="{DEAAD2B3-E053-4876-910D-15FC3A02D455}"/>
    <cellStyle name="Normal 4 2 2 3 2 2 3 2 2 3" xfId="18025" xr:uid="{EA198335-2128-4B40-879F-998B924F5686}"/>
    <cellStyle name="Normal 4 2 2 3 2 2 3 2 2 3 2" xfId="42601" xr:uid="{38F0E118-D9BE-49B6-BD00-947D2CBE3E43}"/>
    <cellStyle name="Normal 4 2 2 3 2 2 3 2 2 4" xfId="30313" xr:uid="{4DED292F-BC1D-462D-9CDC-749C5B8D3BB1}"/>
    <cellStyle name="Normal 4 2 2 3 2 2 3 2 3" xfId="8809" xr:uid="{D11D2B10-A75B-418E-88AF-81A56742675E}"/>
    <cellStyle name="Normal 4 2 2 3 2 2 3 2 3 2" xfId="21097" xr:uid="{8C3436F6-5D84-4D63-B060-2216CE450B86}"/>
    <cellStyle name="Normal 4 2 2 3 2 2 3 2 3 2 2" xfId="45673" xr:uid="{4E6E36C6-0C8A-4173-8E3E-70430CF42F5F}"/>
    <cellStyle name="Normal 4 2 2 3 2 2 3 2 3 3" xfId="33385" xr:uid="{387A5F7C-BD79-4672-8888-CB81E4AC12B4}"/>
    <cellStyle name="Normal 4 2 2 3 2 2 3 2 4" xfId="14953" xr:uid="{907A1015-D098-4C4D-8ABA-9AEE94FA4706}"/>
    <cellStyle name="Normal 4 2 2 3 2 2 3 2 4 2" xfId="39529" xr:uid="{335DD8DE-08F2-4D56-83BB-162B395CC0DA}"/>
    <cellStyle name="Normal 4 2 2 3 2 2 3 2 5" xfId="27241" xr:uid="{F5D4C61C-8240-4AD0-A550-F8017F4B9FE2}"/>
    <cellStyle name="Normal 4 2 2 3 2 2 3 3" xfId="4201" xr:uid="{FDF34594-2296-4769-B22A-24F0A3134615}"/>
    <cellStyle name="Normal 4 2 2 3 2 2 3 3 2" xfId="10345" xr:uid="{330727BA-7FBB-4765-B952-82A93E40BAB3}"/>
    <cellStyle name="Normal 4 2 2 3 2 2 3 3 2 2" xfId="22633" xr:uid="{DA5916B0-FD58-4748-ADB0-98201ADA64DA}"/>
    <cellStyle name="Normal 4 2 2 3 2 2 3 3 2 2 2" xfId="47209" xr:uid="{AD4D18ED-DCBA-4369-8644-251340320245}"/>
    <cellStyle name="Normal 4 2 2 3 2 2 3 3 2 3" xfId="34921" xr:uid="{207DD224-1341-412A-95EF-7C4E8989D454}"/>
    <cellStyle name="Normal 4 2 2 3 2 2 3 3 3" xfId="16489" xr:uid="{89712E76-C70E-4F6E-ACB2-16942AA5F08A}"/>
    <cellStyle name="Normal 4 2 2 3 2 2 3 3 3 2" xfId="41065" xr:uid="{117CECF4-66C2-4E96-94EA-A7B8CD3FB2F8}"/>
    <cellStyle name="Normal 4 2 2 3 2 2 3 3 4" xfId="28777" xr:uid="{4DA3CA21-E322-449E-9EAA-6DEAE7A4AF23}"/>
    <cellStyle name="Normal 4 2 2 3 2 2 3 4" xfId="7273" xr:uid="{CECAC8DD-D42F-4EB6-991A-9E243968CD4B}"/>
    <cellStyle name="Normal 4 2 2 3 2 2 3 4 2" xfId="19561" xr:uid="{5C8DF5B5-D7D2-4365-BBE0-77106D977A7C}"/>
    <cellStyle name="Normal 4 2 2 3 2 2 3 4 2 2" xfId="44137" xr:uid="{5C340B4C-026C-43C8-8BB0-B6E2F95AC3A8}"/>
    <cellStyle name="Normal 4 2 2 3 2 2 3 4 3" xfId="31849" xr:uid="{730C3D69-0308-4124-9358-DA658F4305E2}"/>
    <cellStyle name="Normal 4 2 2 3 2 2 3 5" xfId="13417" xr:uid="{67A38DEE-D5C6-43B4-900E-691DB9FF66BB}"/>
    <cellStyle name="Normal 4 2 2 3 2 2 3 5 2" xfId="37993" xr:uid="{08AF0B29-0A7F-498D-826A-21D70DBF4B5F}"/>
    <cellStyle name="Normal 4 2 2 3 2 2 3 6" xfId="25705" xr:uid="{89DAF122-61E9-43D0-B2D9-FFC33C9FD7A0}"/>
    <cellStyle name="Normal 4 2 2 3 2 2 4" xfId="1897" xr:uid="{40282579-1AF6-44BB-9F44-B1C07BD2AE9C}"/>
    <cellStyle name="Normal 4 2 2 3 2 2 4 2" xfId="4969" xr:uid="{C36B4A0B-E5DF-495A-BAA8-336CA263A6E1}"/>
    <cellStyle name="Normal 4 2 2 3 2 2 4 2 2" xfId="11113" xr:uid="{88897C83-A49C-4FE2-9BC7-D8A4261542E1}"/>
    <cellStyle name="Normal 4 2 2 3 2 2 4 2 2 2" xfId="23401" xr:uid="{8B5CB27C-8E67-4C53-A54E-E09C773E4E1F}"/>
    <cellStyle name="Normal 4 2 2 3 2 2 4 2 2 2 2" xfId="47977" xr:uid="{BE048728-EEEC-47F3-8288-C9A62EAF10B4}"/>
    <cellStyle name="Normal 4 2 2 3 2 2 4 2 2 3" xfId="35689" xr:uid="{AB9BDCAC-A100-44DD-976F-2941651926B9}"/>
    <cellStyle name="Normal 4 2 2 3 2 2 4 2 3" xfId="17257" xr:uid="{9F1B6199-F122-418D-AEF1-DFFCFE14B23A}"/>
    <cellStyle name="Normal 4 2 2 3 2 2 4 2 3 2" xfId="41833" xr:uid="{3E70C177-C544-4A06-B503-499884DF38D3}"/>
    <cellStyle name="Normal 4 2 2 3 2 2 4 2 4" xfId="29545" xr:uid="{ED529B80-B647-4EAC-B889-05693F82FBDC}"/>
    <cellStyle name="Normal 4 2 2 3 2 2 4 3" xfId="8041" xr:uid="{C1AA7526-3C7C-4FB4-81EF-C08AA2742C8F}"/>
    <cellStyle name="Normal 4 2 2 3 2 2 4 3 2" xfId="20329" xr:uid="{A6373A3D-C87A-49C7-A182-D9AB6F644B65}"/>
    <cellStyle name="Normal 4 2 2 3 2 2 4 3 2 2" xfId="44905" xr:uid="{F3D6DC9A-B451-4A1D-93AE-5B7C7466587D}"/>
    <cellStyle name="Normal 4 2 2 3 2 2 4 3 3" xfId="32617" xr:uid="{23E8C344-54DD-4B19-BE1B-7944ADBF1DA2}"/>
    <cellStyle name="Normal 4 2 2 3 2 2 4 4" xfId="14185" xr:uid="{A0EC910A-1377-48CA-831E-F9250B76B2CE}"/>
    <cellStyle name="Normal 4 2 2 3 2 2 4 4 2" xfId="38761" xr:uid="{9298F454-57E1-4835-8755-CE99FAD84287}"/>
    <cellStyle name="Normal 4 2 2 3 2 2 4 5" xfId="26473" xr:uid="{527DB2DC-92EA-436F-B2D4-D6968E21EBF3}"/>
    <cellStyle name="Normal 4 2 2 3 2 2 5" xfId="3433" xr:uid="{F0CEBEBA-6A4A-4019-8BCD-061817A94B5F}"/>
    <cellStyle name="Normal 4 2 2 3 2 2 5 2" xfId="9577" xr:uid="{AED3F8B0-7754-4EB8-999A-FA299BAB35F3}"/>
    <cellStyle name="Normal 4 2 2 3 2 2 5 2 2" xfId="21865" xr:uid="{DA223690-6746-4517-BA72-83CD4EDBE875}"/>
    <cellStyle name="Normal 4 2 2 3 2 2 5 2 2 2" xfId="46441" xr:uid="{950F02C8-25CB-4E7D-A4DE-5260B03FEA2B}"/>
    <cellStyle name="Normal 4 2 2 3 2 2 5 2 3" xfId="34153" xr:uid="{309EEF04-0C0A-4208-8659-23C0F5CC8DB3}"/>
    <cellStyle name="Normal 4 2 2 3 2 2 5 3" xfId="15721" xr:uid="{7975C818-A073-4E70-9DE0-DEF6E7C8423D}"/>
    <cellStyle name="Normal 4 2 2 3 2 2 5 3 2" xfId="40297" xr:uid="{3B22472A-8732-4741-9869-B61760865C27}"/>
    <cellStyle name="Normal 4 2 2 3 2 2 5 4" xfId="28009" xr:uid="{4176459C-58CA-4CA9-B0DD-5620D21D4AC5}"/>
    <cellStyle name="Normal 4 2 2 3 2 2 6" xfId="6505" xr:uid="{EEFB26AC-72F1-457D-83AD-37C116474046}"/>
    <cellStyle name="Normal 4 2 2 3 2 2 6 2" xfId="18793" xr:uid="{E7FDE4FC-A667-434E-906B-1CEB47A44812}"/>
    <cellStyle name="Normal 4 2 2 3 2 2 6 2 2" xfId="43369" xr:uid="{F6A1C6E4-C4FD-460E-AEA4-7E6C029EFC48}"/>
    <cellStyle name="Normal 4 2 2 3 2 2 6 3" xfId="31081" xr:uid="{54E88BF6-7B8E-4E82-A3BF-227C951E7EDE}"/>
    <cellStyle name="Normal 4 2 2 3 2 2 7" xfId="12649" xr:uid="{88095306-7B02-4BCD-ABA6-173C762BF51B}"/>
    <cellStyle name="Normal 4 2 2 3 2 2 7 2" xfId="37225" xr:uid="{FBD2C186-7628-41EB-B05D-37065862DCA3}"/>
    <cellStyle name="Normal 4 2 2 3 2 2 8" xfId="24937" xr:uid="{2C426955-2D51-4FC3-AF0A-54140C28898A}"/>
    <cellStyle name="Normal 4 2 2 3 2 3" xfId="553" xr:uid="{961BA535-055F-457E-9F72-E504092DA380}"/>
    <cellStyle name="Normal 4 2 2 3 2 3 2" xfId="1321" xr:uid="{50C94D55-2F83-468A-A821-1456736B4A4B}"/>
    <cellStyle name="Normal 4 2 2 3 2 3 2 2" xfId="2857" xr:uid="{A50FB5D0-9CC8-48AB-989C-D672CA84DC0C}"/>
    <cellStyle name="Normal 4 2 2 3 2 3 2 2 2" xfId="5929" xr:uid="{87EC05E7-B789-4B59-84CC-4FEEC7EC70EE}"/>
    <cellStyle name="Normal 4 2 2 3 2 3 2 2 2 2" xfId="12073" xr:uid="{C1469470-A4F5-4136-B6DE-F4A9093E826C}"/>
    <cellStyle name="Normal 4 2 2 3 2 3 2 2 2 2 2" xfId="24361" xr:uid="{D210B77F-1B37-4479-8E18-C1AB50A5B84A}"/>
    <cellStyle name="Normal 4 2 2 3 2 3 2 2 2 2 2 2" xfId="48937" xr:uid="{DC165679-A568-4586-8FB3-80560A5BB206}"/>
    <cellStyle name="Normal 4 2 2 3 2 3 2 2 2 2 3" xfId="36649" xr:uid="{9D51793A-55E7-4DC5-8C00-A2B179C14C61}"/>
    <cellStyle name="Normal 4 2 2 3 2 3 2 2 2 3" xfId="18217" xr:uid="{C932A658-3CB4-4446-B19B-B089BB029B78}"/>
    <cellStyle name="Normal 4 2 2 3 2 3 2 2 2 3 2" xfId="42793" xr:uid="{6CC4C46D-625F-409A-B931-FDBC207D5E04}"/>
    <cellStyle name="Normal 4 2 2 3 2 3 2 2 2 4" xfId="30505" xr:uid="{C07856E5-B06B-45B4-B398-C9A0C3F3D041}"/>
    <cellStyle name="Normal 4 2 2 3 2 3 2 2 3" xfId="9001" xr:uid="{FC5CE037-0D35-424C-8237-343D08E9838D}"/>
    <cellStyle name="Normal 4 2 2 3 2 3 2 2 3 2" xfId="21289" xr:uid="{C297FBD4-C14E-450A-AB73-4652792FE309}"/>
    <cellStyle name="Normal 4 2 2 3 2 3 2 2 3 2 2" xfId="45865" xr:uid="{1E8A64D8-7FFF-4A95-B368-CA7523FC036F}"/>
    <cellStyle name="Normal 4 2 2 3 2 3 2 2 3 3" xfId="33577" xr:uid="{608F5C79-1A0A-41D7-851A-8A9E1756148A}"/>
    <cellStyle name="Normal 4 2 2 3 2 3 2 2 4" xfId="15145" xr:uid="{7ED74F75-470F-473B-AFA1-BBFA20C3E03E}"/>
    <cellStyle name="Normal 4 2 2 3 2 3 2 2 4 2" xfId="39721" xr:uid="{964958BC-0EFB-4BEE-9B07-19EC83E63887}"/>
    <cellStyle name="Normal 4 2 2 3 2 3 2 2 5" xfId="27433" xr:uid="{4231DF08-0E81-4D30-88D8-C0C1BF1ECCD9}"/>
    <cellStyle name="Normal 4 2 2 3 2 3 2 3" xfId="4393" xr:uid="{5FF311F1-1694-4DD9-9BDD-CFD7E0BD118D}"/>
    <cellStyle name="Normal 4 2 2 3 2 3 2 3 2" xfId="10537" xr:uid="{6206C925-3644-42BB-9E40-0FFAEBCA4A94}"/>
    <cellStyle name="Normal 4 2 2 3 2 3 2 3 2 2" xfId="22825" xr:uid="{C1DB57B5-83C3-4BBF-82C7-4051A755115B}"/>
    <cellStyle name="Normal 4 2 2 3 2 3 2 3 2 2 2" xfId="47401" xr:uid="{67651638-5280-4022-A8F9-B45E26F66461}"/>
    <cellStyle name="Normal 4 2 2 3 2 3 2 3 2 3" xfId="35113" xr:uid="{74269B24-EAB1-423A-9CC1-05275DB1090E}"/>
    <cellStyle name="Normal 4 2 2 3 2 3 2 3 3" xfId="16681" xr:uid="{59583B3C-9507-46DE-9F29-38F18184FA35}"/>
    <cellStyle name="Normal 4 2 2 3 2 3 2 3 3 2" xfId="41257" xr:uid="{000CF5C5-6DFB-4E51-9825-DD698DCF2A2D}"/>
    <cellStyle name="Normal 4 2 2 3 2 3 2 3 4" xfId="28969" xr:uid="{97003554-25AD-4DD5-AA1A-DD82EBBA7F65}"/>
    <cellStyle name="Normal 4 2 2 3 2 3 2 4" xfId="7465" xr:uid="{76F93E4E-C70D-4F0F-BABA-9B6EDBCB1521}"/>
    <cellStyle name="Normal 4 2 2 3 2 3 2 4 2" xfId="19753" xr:uid="{8473540D-8E7F-4B66-A638-0798F6AAC2FC}"/>
    <cellStyle name="Normal 4 2 2 3 2 3 2 4 2 2" xfId="44329" xr:uid="{4769BE5D-FC26-47E7-8167-1BF1ECFC8195}"/>
    <cellStyle name="Normal 4 2 2 3 2 3 2 4 3" xfId="32041" xr:uid="{CFE0B884-C6E8-458D-80E3-F69F362296D5}"/>
    <cellStyle name="Normal 4 2 2 3 2 3 2 5" xfId="13609" xr:uid="{C52C9C8B-52B8-4853-8C80-B2872202DFF5}"/>
    <cellStyle name="Normal 4 2 2 3 2 3 2 5 2" xfId="38185" xr:uid="{760E0DDD-8498-4905-BD7E-B85F9B57672C}"/>
    <cellStyle name="Normal 4 2 2 3 2 3 2 6" xfId="25897" xr:uid="{B65F0068-CA7F-44CA-9864-D22050EFDE06}"/>
    <cellStyle name="Normal 4 2 2 3 2 3 3" xfId="2089" xr:uid="{E87B7027-DB73-4732-8ED6-EE8013C7A531}"/>
    <cellStyle name="Normal 4 2 2 3 2 3 3 2" xfId="5161" xr:uid="{85A871A0-D76C-4327-9CCA-4B6DC6AE7C21}"/>
    <cellStyle name="Normal 4 2 2 3 2 3 3 2 2" xfId="11305" xr:uid="{2D103E43-41D6-4800-BB6C-0598A8BCF0C6}"/>
    <cellStyle name="Normal 4 2 2 3 2 3 3 2 2 2" xfId="23593" xr:uid="{2AB14D9B-DEFD-4CF2-8063-8D7B897E7C39}"/>
    <cellStyle name="Normal 4 2 2 3 2 3 3 2 2 2 2" xfId="48169" xr:uid="{849B3DE9-F680-4771-9EC6-7549CE749168}"/>
    <cellStyle name="Normal 4 2 2 3 2 3 3 2 2 3" xfId="35881" xr:uid="{A5CC4062-3117-4F7C-99C1-18677D6CFA5A}"/>
    <cellStyle name="Normal 4 2 2 3 2 3 3 2 3" xfId="17449" xr:uid="{ECE214DA-A738-4559-9783-AEE332C1D77A}"/>
    <cellStyle name="Normal 4 2 2 3 2 3 3 2 3 2" xfId="42025" xr:uid="{8177CE5C-FBBB-433F-9781-7A4F81729D9D}"/>
    <cellStyle name="Normal 4 2 2 3 2 3 3 2 4" xfId="29737" xr:uid="{CA21743C-63A8-480A-86BC-9C178283FF91}"/>
    <cellStyle name="Normal 4 2 2 3 2 3 3 3" xfId="8233" xr:uid="{8BD0656E-7961-409D-A821-6116AD8D41FF}"/>
    <cellStyle name="Normal 4 2 2 3 2 3 3 3 2" xfId="20521" xr:uid="{0CF071AD-7CAF-49B3-89CB-56EDEF0E1B5B}"/>
    <cellStyle name="Normal 4 2 2 3 2 3 3 3 2 2" xfId="45097" xr:uid="{33190A0A-93D0-47DD-8383-067F100C453F}"/>
    <cellStyle name="Normal 4 2 2 3 2 3 3 3 3" xfId="32809" xr:uid="{46D7103B-010D-4CEB-976A-48470F858B95}"/>
    <cellStyle name="Normal 4 2 2 3 2 3 3 4" xfId="14377" xr:uid="{EF668A4A-9A96-4820-BA16-50E147CEC334}"/>
    <cellStyle name="Normal 4 2 2 3 2 3 3 4 2" xfId="38953" xr:uid="{0194689F-4E3A-41F0-9954-92DB36A8C03E}"/>
    <cellStyle name="Normal 4 2 2 3 2 3 3 5" xfId="26665" xr:uid="{4BAF79A2-CFC9-4EF0-B231-967B4588EFF0}"/>
    <cellStyle name="Normal 4 2 2 3 2 3 4" xfId="3625" xr:uid="{F1CF5644-F0D7-42E8-AD4D-3EBE4FDEA270}"/>
    <cellStyle name="Normal 4 2 2 3 2 3 4 2" xfId="9769" xr:uid="{4BC10FC2-F5D7-4C1B-BBFD-5CF484C96C6B}"/>
    <cellStyle name="Normal 4 2 2 3 2 3 4 2 2" xfId="22057" xr:uid="{46FD9622-AF84-47F1-B5C6-F11A46093062}"/>
    <cellStyle name="Normal 4 2 2 3 2 3 4 2 2 2" xfId="46633" xr:uid="{1B65801E-8759-4BE4-9DC3-E796A3968F04}"/>
    <cellStyle name="Normal 4 2 2 3 2 3 4 2 3" xfId="34345" xr:uid="{B8527635-58AA-43F3-B445-89B89FB46F2E}"/>
    <cellStyle name="Normal 4 2 2 3 2 3 4 3" xfId="15913" xr:uid="{4B6CC0AA-8A6F-4ECE-8620-C9E550681E71}"/>
    <cellStyle name="Normal 4 2 2 3 2 3 4 3 2" xfId="40489" xr:uid="{DC4319E9-B937-4CD7-83AB-CAC12008A707}"/>
    <cellStyle name="Normal 4 2 2 3 2 3 4 4" xfId="28201" xr:uid="{07FC0E70-767A-487E-BD63-14237A10FFAD}"/>
    <cellStyle name="Normal 4 2 2 3 2 3 5" xfId="6697" xr:uid="{AD2B92AE-3555-4379-8B05-9EDE6DB03BE0}"/>
    <cellStyle name="Normal 4 2 2 3 2 3 5 2" xfId="18985" xr:uid="{129CFDB4-17C7-4525-BBD6-7EBA8DBC302B}"/>
    <cellStyle name="Normal 4 2 2 3 2 3 5 2 2" xfId="43561" xr:uid="{D2F73855-286A-48E2-B92A-9391074C6F7A}"/>
    <cellStyle name="Normal 4 2 2 3 2 3 5 3" xfId="31273" xr:uid="{0A4C8C98-BA9E-44D5-B85F-9DF44A1A5886}"/>
    <cellStyle name="Normal 4 2 2 3 2 3 6" xfId="12841" xr:uid="{0CECB67F-BC08-495C-AD69-6F733CB845DF}"/>
    <cellStyle name="Normal 4 2 2 3 2 3 6 2" xfId="37417" xr:uid="{8B04FE67-D162-4B10-A042-B40B825502A6}"/>
    <cellStyle name="Normal 4 2 2 3 2 3 7" xfId="25129" xr:uid="{F782C71C-B168-44CE-80B8-060CA4785CD7}"/>
    <cellStyle name="Normal 4 2 2 3 2 4" xfId="937" xr:uid="{57CBF18F-D12D-41FB-B16C-C1F197F0E89F}"/>
    <cellStyle name="Normal 4 2 2 3 2 4 2" xfId="2473" xr:uid="{8CF8892C-9012-4D5D-961F-314052668885}"/>
    <cellStyle name="Normal 4 2 2 3 2 4 2 2" xfId="5545" xr:uid="{80193034-6A8B-45A8-A90F-A44199D0050A}"/>
    <cellStyle name="Normal 4 2 2 3 2 4 2 2 2" xfId="11689" xr:uid="{204CCBEE-7267-4448-A236-E6FA1463C5F4}"/>
    <cellStyle name="Normal 4 2 2 3 2 4 2 2 2 2" xfId="23977" xr:uid="{96E16585-9328-4581-90C3-75FA3849F049}"/>
    <cellStyle name="Normal 4 2 2 3 2 4 2 2 2 2 2" xfId="48553" xr:uid="{80760F55-9BE7-45A6-8812-7C232AF393C7}"/>
    <cellStyle name="Normal 4 2 2 3 2 4 2 2 2 3" xfId="36265" xr:uid="{3A316AEB-42D6-4E00-9BBC-981D4324A461}"/>
    <cellStyle name="Normal 4 2 2 3 2 4 2 2 3" xfId="17833" xr:uid="{B8F549CA-EBD1-4067-B748-D691F174387D}"/>
    <cellStyle name="Normal 4 2 2 3 2 4 2 2 3 2" xfId="42409" xr:uid="{CE4B5475-63EA-4DFA-831A-ACAD7A18B1F6}"/>
    <cellStyle name="Normal 4 2 2 3 2 4 2 2 4" xfId="30121" xr:uid="{DB177055-C33A-4FB4-BF1F-8C75D3E3D49C}"/>
    <cellStyle name="Normal 4 2 2 3 2 4 2 3" xfId="8617" xr:uid="{76E63352-C44D-4D1B-B4E8-DD8CD53621E4}"/>
    <cellStyle name="Normal 4 2 2 3 2 4 2 3 2" xfId="20905" xr:uid="{D4A8CCF0-A0BB-45E5-8EBD-9A032281AD2D}"/>
    <cellStyle name="Normal 4 2 2 3 2 4 2 3 2 2" xfId="45481" xr:uid="{3144A930-C78A-4E9A-BCBC-7FDB11E93CFA}"/>
    <cellStyle name="Normal 4 2 2 3 2 4 2 3 3" xfId="33193" xr:uid="{48586B53-AC1F-459C-A484-C71A797023EF}"/>
    <cellStyle name="Normal 4 2 2 3 2 4 2 4" xfId="14761" xr:uid="{DB28FF5C-4EF9-4440-BFDF-3914CE949EB3}"/>
    <cellStyle name="Normal 4 2 2 3 2 4 2 4 2" xfId="39337" xr:uid="{F8CF8005-08D5-4728-8987-B1C8337AD367}"/>
    <cellStyle name="Normal 4 2 2 3 2 4 2 5" xfId="27049" xr:uid="{0BE7F6C4-B8BD-4C6D-B3A6-C1E0B751C07A}"/>
    <cellStyle name="Normal 4 2 2 3 2 4 3" xfId="4009" xr:uid="{BDFE40AE-A88F-4248-94E3-B7FE263EB207}"/>
    <cellStyle name="Normal 4 2 2 3 2 4 3 2" xfId="10153" xr:uid="{8C693C0F-8DC1-43A6-9260-5F5116B236F2}"/>
    <cellStyle name="Normal 4 2 2 3 2 4 3 2 2" xfId="22441" xr:uid="{30540504-0D6D-467D-9364-173E2ADA7737}"/>
    <cellStyle name="Normal 4 2 2 3 2 4 3 2 2 2" xfId="47017" xr:uid="{3968A23C-16BE-4E09-A332-E8BE368AAC42}"/>
    <cellStyle name="Normal 4 2 2 3 2 4 3 2 3" xfId="34729" xr:uid="{CC1B4FD0-CA51-45FF-B13A-69BD8097142E}"/>
    <cellStyle name="Normal 4 2 2 3 2 4 3 3" xfId="16297" xr:uid="{F1CC343E-8157-478C-8162-9FE4CCFABC82}"/>
    <cellStyle name="Normal 4 2 2 3 2 4 3 3 2" xfId="40873" xr:uid="{A9444986-AB3D-4238-B14A-EE75C34813BB}"/>
    <cellStyle name="Normal 4 2 2 3 2 4 3 4" xfId="28585" xr:uid="{E2CED158-A55C-49E6-A6F1-98FFED37D6BF}"/>
    <cellStyle name="Normal 4 2 2 3 2 4 4" xfId="7081" xr:uid="{5C2A3BEF-9DB2-4C00-BFE5-48E12F177937}"/>
    <cellStyle name="Normal 4 2 2 3 2 4 4 2" xfId="19369" xr:uid="{4480CF75-AC17-4CB8-980D-6266934394C7}"/>
    <cellStyle name="Normal 4 2 2 3 2 4 4 2 2" xfId="43945" xr:uid="{1472596A-8A5C-442D-B59A-E3A63A4A858A}"/>
    <cellStyle name="Normal 4 2 2 3 2 4 4 3" xfId="31657" xr:uid="{9A1779FB-AAD7-42D5-9B1F-A0D96DA2CE09}"/>
    <cellStyle name="Normal 4 2 2 3 2 4 5" xfId="13225" xr:uid="{7EFCDF81-E76C-4102-8D50-9B4324AD2C78}"/>
    <cellStyle name="Normal 4 2 2 3 2 4 5 2" xfId="37801" xr:uid="{40483690-1AB5-4DE1-A463-8CE068174473}"/>
    <cellStyle name="Normal 4 2 2 3 2 4 6" xfId="25513" xr:uid="{853C4C51-314B-4084-9261-829A505D9755}"/>
    <cellStyle name="Normal 4 2 2 3 2 5" xfId="1705" xr:uid="{97D1D20B-7CC3-44B4-8AAF-76A23B22A8D1}"/>
    <cellStyle name="Normal 4 2 2 3 2 5 2" xfId="4777" xr:uid="{1FFADB39-4441-4AE2-A0E4-57B04113B54B}"/>
    <cellStyle name="Normal 4 2 2 3 2 5 2 2" xfId="10921" xr:uid="{8DFD4008-FE1E-49A2-B909-987CFDB7B426}"/>
    <cellStyle name="Normal 4 2 2 3 2 5 2 2 2" xfId="23209" xr:uid="{FE5439BE-ADA4-4D4C-856C-3D26ED9FC91C}"/>
    <cellStyle name="Normal 4 2 2 3 2 5 2 2 2 2" xfId="47785" xr:uid="{CCB1C869-CA13-4B77-B017-2D6DDE300BE7}"/>
    <cellStyle name="Normal 4 2 2 3 2 5 2 2 3" xfId="35497" xr:uid="{625054F6-DD7D-4272-B557-DCFD46042D43}"/>
    <cellStyle name="Normal 4 2 2 3 2 5 2 3" xfId="17065" xr:uid="{370AFDFB-0083-45B4-9582-D8A1727775EC}"/>
    <cellStyle name="Normal 4 2 2 3 2 5 2 3 2" xfId="41641" xr:uid="{931EDF14-C2DD-4B7B-B508-4EA6736A9D82}"/>
    <cellStyle name="Normal 4 2 2 3 2 5 2 4" xfId="29353" xr:uid="{71C8026E-63B6-464B-99EB-A939872CD2BB}"/>
    <cellStyle name="Normal 4 2 2 3 2 5 3" xfId="7849" xr:uid="{88F42DCF-FC17-4B20-A39C-851A5E543629}"/>
    <cellStyle name="Normal 4 2 2 3 2 5 3 2" xfId="20137" xr:uid="{64C79BFB-3047-4219-A95E-82619D42503E}"/>
    <cellStyle name="Normal 4 2 2 3 2 5 3 2 2" xfId="44713" xr:uid="{B2309138-3A8B-4D00-B709-CA28F7530A83}"/>
    <cellStyle name="Normal 4 2 2 3 2 5 3 3" xfId="32425" xr:uid="{D705C161-E5D5-4576-A1F9-A4BC09751539}"/>
    <cellStyle name="Normal 4 2 2 3 2 5 4" xfId="13993" xr:uid="{041B0379-0ECF-42EF-BAA5-648157098B68}"/>
    <cellStyle name="Normal 4 2 2 3 2 5 4 2" xfId="38569" xr:uid="{FFD68EF7-90B1-4B9B-AC98-466F8C750B90}"/>
    <cellStyle name="Normal 4 2 2 3 2 5 5" xfId="26281" xr:uid="{3355853F-50CD-4A57-8246-84D60AAECDD6}"/>
    <cellStyle name="Normal 4 2 2 3 2 6" xfId="3241" xr:uid="{86ACA70E-6156-4A36-995D-B694A9E37712}"/>
    <cellStyle name="Normal 4 2 2 3 2 6 2" xfId="9385" xr:uid="{6F2E4363-3E90-4E24-AFC8-8EA79635A709}"/>
    <cellStyle name="Normal 4 2 2 3 2 6 2 2" xfId="21673" xr:uid="{1518F194-F058-44E0-8FFA-76891AAC4DB7}"/>
    <cellStyle name="Normal 4 2 2 3 2 6 2 2 2" xfId="46249" xr:uid="{E0B40837-154D-4CB4-A7B6-98FA1F74833E}"/>
    <cellStyle name="Normal 4 2 2 3 2 6 2 3" xfId="33961" xr:uid="{E2B60959-2FA3-4918-B280-98F8694FA2C5}"/>
    <cellStyle name="Normal 4 2 2 3 2 6 3" xfId="15529" xr:uid="{BCC63CFF-1FA6-4297-8A51-D1B4E5DE7837}"/>
    <cellStyle name="Normal 4 2 2 3 2 6 3 2" xfId="40105" xr:uid="{8440DB4A-4596-41BB-8A30-473DD8FE9CC3}"/>
    <cellStyle name="Normal 4 2 2 3 2 6 4" xfId="27817" xr:uid="{7AFE2F34-9261-4558-B248-E48C2662B6DE}"/>
    <cellStyle name="Normal 4 2 2 3 2 7" xfId="6313" xr:uid="{7AC85AE1-6129-4424-ACE2-7B2121D043E5}"/>
    <cellStyle name="Normal 4 2 2 3 2 7 2" xfId="18601" xr:uid="{3BE770F1-CD35-4A36-942C-48B20F036F35}"/>
    <cellStyle name="Normal 4 2 2 3 2 7 2 2" xfId="43177" xr:uid="{471CEB84-7B16-4443-80AC-19329F555503}"/>
    <cellStyle name="Normal 4 2 2 3 2 7 3" xfId="30889" xr:uid="{59FDC973-37F9-4413-B49A-E4D47D383CC7}"/>
    <cellStyle name="Normal 4 2 2 3 2 8" xfId="12457" xr:uid="{E55FBD77-BFFF-450D-8D92-463E19472BC2}"/>
    <cellStyle name="Normal 4 2 2 3 2 8 2" xfId="37033" xr:uid="{EB86520C-6EFF-49FC-A845-402F7009AE28}"/>
    <cellStyle name="Normal 4 2 2 3 2 9" xfId="24745" xr:uid="{05BE23C3-51F3-4380-956C-46A42141D5A1}"/>
    <cellStyle name="Normal 4 2 2 3 3" xfId="265" xr:uid="{DBB81CDB-C7FD-4E57-BBC2-F2FCB349B4CC}"/>
    <cellStyle name="Normal 4 2 2 3 3 2" xfId="649" xr:uid="{21607485-7899-412E-8B71-4ECF87881E5C}"/>
    <cellStyle name="Normal 4 2 2 3 3 2 2" xfId="1417" xr:uid="{E72FF349-B192-44DB-8E00-C634D300855B}"/>
    <cellStyle name="Normal 4 2 2 3 3 2 2 2" xfId="2953" xr:uid="{6625B1E8-81A2-4C7B-B31A-6B42C59DA63A}"/>
    <cellStyle name="Normal 4 2 2 3 3 2 2 2 2" xfId="6025" xr:uid="{95E3CD32-97FE-4223-9429-98FC8E0D0C1A}"/>
    <cellStyle name="Normal 4 2 2 3 3 2 2 2 2 2" xfId="12169" xr:uid="{2324DA5E-748A-4B14-A893-9658DCE3BAB7}"/>
    <cellStyle name="Normal 4 2 2 3 3 2 2 2 2 2 2" xfId="24457" xr:uid="{F04741CF-05CD-40DD-A199-E60D04165F53}"/>
    <cellStyle name="Normal 4 2 2 3 3 2 2 2 2 2 2 2" xfId="49033" xr:uid="{85FB5A08-279D-458B-8100-E0713DE867FC}"/>
    <cellStyle name="Normal 4 2 2 3 3 2 2 2 2 2 3" xfId="36745" xr:uid="{03F91D17-E5E0-4E7A-96C8-309E1E9D1EB7}"/>
    <cellStyle name="Normal 4 2 2 3 3 2 2 2 2 3" xfId="18313" xr:uid="{EEFE6255-915C-486E-9683-753C1C866C58}"/>
    <cellStyle name="Normal 4 2 2 3 3 2 2 2 2 3 2" xfId="42889" xr:uid="{F3DF0708-8C6D-4D2F-9D8C-348D5B99E524}"/>
    <cellStyle name="Normal 4 2 2 3 3 2 2 2 2 4" xfId="30601" xr:uid="{7F1F1342-1EA0-4480-9254-94F4F12DFEC7}"/>
    <cellStyle name="Normal 4 2 2 3 3 2 2 2 3" xfId="9097" xr:uid="{10F2C64A-F3ED-46B6-A90B-8782FEDF5654}"/>
    <cellStyle name="Normal 4 2 2 3 3 2 2 2 3 2" xfId="21385" xr:uid="{AE99BB08-BC85-429E-8D6D-68097E4464EE}"/>
    <cellStyle name="Normal 4 2 2 3 3 2 2 2 3 2 2" xfId="45961" xr:uid="{A11FD56F-30DD-4945-8635-7474017CF992}"/>
    <cellStyle name="Normal 4 2 2 3 3 2 2 2 3 3" xfId="33673" xr:uid="{C2AF65C2-3B6A-4BC8-8CC7-36B185E27B36}"/>
    <cellStyle name="Normal 4 2 2 3 3 2 2 2 4" xfId="15241" xr:uid="{3CFA634A-3E35-4412-BD33-1DDB1CDEB56D}"/>
    <cellStyle name="Normal 4 2 2 3 3 2 2 2 4 2" xfId="39817" xr:uid="{B4DDD210-8476-49DE-AA95-8F631C7566C6}"/>
    <cellStyle name="Normal 4 2 2 3 3 2 2 2 5" xfId="27529" xr:uid="{11B223BC-8829-426F-B622-9F98F02C2935}"/>
    <cellStyle name="Normal 4 2 2 3 3 2 2 3" xfId="4489" xr:uid="{048CE587-E1EE-470C-B6D4-623CA255CEE5}"/>
    <cellStyle name="Normal 4 2 2 3 3 2 2 3 2" xfId="10633" xr:uid="{A6126B72-B9FC-4027-885C-4A5A3FAA6706}"/>
    <cellStyle name="Normal 4 2 2 3 3 2 2 3 2 2" xfId="22921" xr:uid="{943DCA86-B285-4F13-B7CF-3187F9169F98}"/>
    <cellStyle name="Normal 4 2 2 3 3 2 2 3 2 2 2" xfId="47497" xr:uid="{775B350B-173A-4ED9-921B-911E4F5EA2C2}"/>
    <cellStyle name="Normal 4 2 2 3 3 2 2 3 2 3" xfId="35209" xr:uid="{E9710B74-0CDB-415A-B2ED-B466C195EA95}"/>
    <cellStyle name="Normal 4 2 2 3 3 2 2 3 3" xfId="16777" xr:uid="{45B7249E-03CE-4A62-A64D-FF270B273401}"/>
    <cellStyle name="Normal 4 2 2 3 3 2 2 3 3 2" xfId="41353" xr:uid="{5E03B66C-01C8-4EE2-BBD8-3F2691F87D5E}"/>
    <cellStyle name="Normal 4 2 2 3 3 2 2 3 4" xfId="29065" xr:uid="{74C4AD67-787B-48C7-8025-7DCACFB24D21}"/>
    <cellStyle name="Normal 4 2 2 3 3 2 2 4" xfId="7561" xr:uid="{1E4CE514-51E5-4CDF-8919-EAC182CAB7C5}"/>
    <cellStyle name="Normal 4 2 2 3 3 2 2 4 2" xfId="19849" xr:uid="{C57B6EE8-77B7-4A8D-9AAD-E05DCA126E9A}"/>
    <cellStyle name="Normal 4 2 2 3 3 2 2 4 2 2" xfId="44425" xr:uid="{1FC67E05-EE89-43B6-8AD1-83E7EAFAF433}"/>
    <cellStyle name="Normal 4 2 2 3 3 2 2 4 3" xfId="32137" xr:uid="{191AB432-F4C7-4EDF-8BA8-1A760AC688DB}"/>
    <cellStyle name="Normal 4 2 2 3 3 2 2 5" xfId="13705" xr:uid="{821E3F8D-F636-44D6-968F-A68E99275EC4}"/>
    <cellStyle name="Normal 4 2 2 3 3 2 2 5 2" xfId="38281" xr:uid="{6C305854-9F92-45A4-B9AE-27CEF7412AEF}"/>
    <cellStyle name="Normal 4 2 2 3 3 2 2 6" xfId="25993" xr:uid="{5C0A2803-A356-479A-BE10-6EC25E074B2B}"/>
    <cellStyle name="Normal 4 2 2 3 3 2 3" xfId="2185" xr:uid="{6A7CC761-7B31-4A4B-9FCE-F91CDD322788}"/>
    <cellStyle name="Normal 4 2 2 3 3 2 3 2" xfId="5257" xr:uid="{A5C1CD35-5586-4348-87C6-63CBD41C2970}"/>
    <cellStyle name="Normal 4 2 2 3 3 2 3 2 2" xfId="11401" xr:uid="{E3455CD8-F0F3-4AA1-B5AF-B64F8870084A}"/>
    <cellStyle name="Normal 4 2 2 3 3 2 3 2 2 2" xfId="23689" xr:uid="{568CC156-51E5-42A1-96CE-AB27F07349A1}"/>
    <cellStyle name="Normal 4 2 2 3 3 2 3 2 2 2 2" xfId="48265" xr:uid="{AB10F4BC-F5DA-49F7-999E-F254F8DD4808}"/>
    <cellStyle name="Normal 4 2 2 3 3 2 3 2 2 3" xfId="35977" xr:uid="{6C193F87-A16C-4729-AD9E-5A87023E2D7D}"/>
    <cellStyle name="Normal 4 2 2 3 3 2 3 2 3" xfId="17545" xr:uid="{4E7C2A16-C312-4897-B770-913581534194}"/>
    <cellStyle name="Normal 4 2 2 3 3 2 3 2 3 2" xfId="42121" xr:uid="{59E1E41E-39F8-4DA3-A226-FD96006C6DD5}"/>
    <cellStyle name="Normal 4 2 2 3 3 2 3 2 4" xfId="29833" xr:uid="{CA7CBB86-91C7-447F-9CC5-747F882C9A21}"/>
    <cellStyle name="Normal 4 2 2 3 3 2 3 3" xfId="8329" xr:uid="{57869F39-F613-48A8-BF61-EF09F1CC7978}"/>
    <cellStyle name="Normal 4 2 2 3 3 2 3 3 2" xfId="20617" xr:uid="{442E01C3-5149-48EC-8072-9148E32AF8AF}"/>
    <cellStyle name="Normal 4 2 2 3 3 2 3 3 2 2" xfId="45193" xr:uid="{17346DF1-EF2F-437E-A356-3C6E9C99B6A0}"/>
    <cellStyle name="Normal 4 2 2 3 3 2 3 3 3" xfId="32905" xr:uid="{D60AB2DE-8DAB-466B-BFAC-91769D5388B1}"/>
    <cellStyle name="Normal 4 2 2 3 3 2 3 4" xfId="14473" xr:uid="{4A862AB6-1CFB-40A5-A7EF-0745FB7BEBBF}"/>
    <cellStyle name="Normal 4 2 2 3 3 2 3 4 2" xfId="39049" xr:uid="{9E3401FC-05B6-4ABA-B0F9-92FC0BEB60C9}"/>
    <cellStyle name="Normal 4 2 2 3 3 2 3 5" xfId="26761" xr:uid="{D9B7778C-817B-4D2F-945E-38099416A37E}"/>
    <cellStyle name="Normal 4 2 2 3 3 2 4" xfId="3721" xr:uid="{6B7193A7-FD61-4913-91FB-23EA5CBC7685}"/>
    <cellStyle name="Normal 4 2 2 3 3 2 4 2" xfId="9865" xr:uid="{A9ADE58F-63EB-4C75-BFB5-E89118F5C7EB}"/>
    <cellStyle name="Normal 4 2 2 3 3 2 4 2 2" xfId="22153" xr:uid="{6B50213D-66B1-43AE-825A-34D1997CC891}"/>
    <cellStyle name="Normal 4 2 2 3 3 2 4 2 2 2" xfId="46729" xr:uid="{359C5593-AE8D-4450-A08C-07F8E28EBF53}"/>
    <cellStyle name="Normal 4 2 2 3 3 2 4 2 3" xfId="34441" xr:uid="{42FE7132-91D8-4915-9B08-A8AD42655CAE}"/>
    <cellStyle name="Normal 4 2 2 3 3 2 4 3" xfId="16009" xr:uid="{C446B93F-576B-4C3C-8006-7A213688E24F}"/>
    <cellStyle name="Normal 4 2 2 3 3 2 4 3 2" xfId="40585" xr:uid="{91B72547-DDF7-41AE-9A09-0C8E7434AF59}"/>
    <cellStyle name="Normal 4 2 2 3 3 2 4 4" xfId="28297" xr:uid="{B76E69A7-FEBA-4312-9D26-81FA39019396}"/>
    <cellStyle name="Normal 4 2 2 3 3 2 5" xfId="6793" xr:uid="{0084F11F-BE69-43D1-BC31-95241FB80D4D}"/>
    <cellStyle name="Normal 4 2 2 3 3 2 5 2" xfId="19081" xr:uid="{C24D35C7-C18F-4B7C-AD9B-64EC17545EF4}"/>
    <cellStyle name="Normal 4 2 2 3 3 2 5 2 2" xfId="43657" xr:uid="{DB12A09B-DF5E-4D3A-AA82-5C5E48C6E8B7}"/>
    <cellStyle name="Normal 4 2 2 3 3 2 5 3" xfId="31369" xr:uid="{4862584F-5E52-42A4-8708-FA8F2D534E35}"/>
    <cellStyle name="Normal 4 2 2 3 3 2 6" xfId="12937" xr:uid="{92FCE104-4892-40F3-895B-9A7F63D40F97}"/>
    <cellStyle name="Normal 4 2 2 3 3 2 6 2" xfId="37513" xr:uid="{D324A813-1755-423F-97AB-3B4E4690BC9E}"/>
    <cellStyle name="Normal 4 2 2 3 3 2 7" xfId="25225" xr:uid="{BD73505A-12F4-421A-BCAF-010B508ECFC2}"/>
    <cellStyle name="Normal 4 2 2 3 3 3" xfId="1033" xr:uid="{78BE49C7-F00C-4DD0-8CE6-F8B86069432F}"/>
    <cellStyle name="Normal 4 2 2 3 3 3 2" xfId="2569" xr:uid="{8C02029A-A925-496F-8520-8CB4780EAC7D}"/>
    <cellStyle name="Normal 4 2 2 3 3 3 2 2" xfId="5641" xr:uid="{11365F08-55E2-4325-BE2E-66A34D20D09F}"/>
    <cellStyle name="Normal 4 2 2 3 3 3 2 2 2" xfId="11785" xr:uid="{0A9C2EDB-F351-42E3-9DFA-B078D566C09E}"/>
    <cellStyle name="Normal 4 2 2 3 3 3 2 2 2 2" xfId="24073" xr:uid="{B967DD3A-7D32-48FC-A5F0-42BCAEAA531E}"/>
    <cellStyle name="Normal 4 2 2 3 3 3 2 2 2 2 2" xfId="48649" xr:uid="{7B2630AE-059D-49E8-B912-D8B35BBB7BB1}"/>
    <cellStyle name="Normal 4 2 2 3 3 3 2 2 2 3" xfId="36361" xr:uid="{4358FCFC-420E-4CA8-A726-F1378892225E}"/>
    <cellStyle name="Normal 4 2 2 3 3 3 2 2 3" xfId="17929" xr:uid="{901DB697-7404-459E-BD63-A59D5B3C542B}"/>
    <cellStyle name="Normal 4 2 2 3 3 3 2 2 3 2" xfId="42505" xr:uid="{C95FEC55-7B4C-4CC4-98C8-8695C617428C}"/>
    <cellStyle name="Normal 4 2 2 3 3 3 2 2 4" xfId="30217" xr:uid="{060862F2-0E06-455C-ADD3-5F17F23E05F8}"/>
    <cellStyle name="Normal 4 2 2 3 3 3 2 3" xfId="8713" xr:uid="{0281EEB0-1F51-4AD7-A189-906D21101C19}"/>
    <cellStyle name="Normal 4 2 2 3 3 3 2 3 2" xfId="21001" xr:uid="{6978E2EF-9E96-4D4C-A097-F1C6AF19297F}"/>
    <cellStyle name="Normal 4 2 2 3 3 3 2 3 2 2" xfId="45577" xr:uid="{496CAD8D-114F-4751-AB78-F7A4CCF65FC9}"/>
    <cellStyle name="Normal 4 2 2 3 3 3 2 3 3" xfId="33289" xr:uid="{B8530523-B7A2-4217-A2BA-96750943B55C}"/>
    <cellStyle name="Normal 4 2 2 3 3 3 2 4" xfId="14857" xr:uid="{40822959-F13D-4413-869C-08727849AAE1}"/>
    <cellStyle name="Normal 4 2 2 3 3 3 2 4 2" xfId="39433" xr:uid="{D4092148-7A48-41CF-82D3-84846115D834}"/>
    <cellStyle name="Normal 4 2 2 3 3 3 2 5" xfId="27145" xr:uid="{B02F9618-6483-4CA0-ADD8-62B864A408A5}"/>
    <cellStyle name="Normal 4 2 2 3 3 3 3" xfId="4105" xr:uid="{2BD17CFF-162D-4330-9E5F-99346AD7CC43}"/>
    <cellStyle name="Normal 4 2 2 3 3 3 3 2" xfId="10249" xr:uid="{16D87611-37E9-4320-B755-56325C2D4CD1}"/>
    <cellStyle name="Normal 4 2 2 3 3 3 3 2 2" xfId="22537" xr:uid="{4E513472-CB54-4F1B-84AC-C34E6EFDA113}"/>
    <cellStyle name="Normal 4 2 2 3 3 3 3 2 2 2" xfId="47113" xr:uid="{0303FDA2-E145-42BA-9FC7-31419D539D56}"/>
    <cellStyle name="Normal 4 2 2 3 3 3 3 2 3" xfId="34825" xr:uid="{A29DE8BA-A920-4585-AB72-528EB1F0D9D5}"/>
    <cellStyle name="Normal 4 2 2 3 3 3 3 3" xfId="16393" xr:uid="{963AABDE-C72D-4AFB-80D2-0D09ABF03A31}"/>
    <cellStyle name="Normal 4 2 2 3 3 3 3 3 2" xfId="40969" xr:uid="{D0764CA8-4C00-4704-9001-BCF4AB308DDE}"/>
    <cellStyle name="Normal 4 2 2 3 3 3 3 4" xfId="28681" xr:uid="{22C9C158-5608-4F2C-82AC-0FFE06FD7B0E}"/>
    <cellStyle name="Normal 4 2 2 3 3 3 4" xfId="7177" xr:uid="{9A32A83E-A490-4E58-9DA8-85738E71EA9A}"/>
    <cellStyle name="Normal 4 2 2 3 3 3 4 2" xfId="19465" xr:uid="{1730F488-89CE-4EE8-BC17-0CBC6AEB3597}"/>
    <cellStyle name="Normal 4 2 2 3 3 3 4 2 2" xfId="44041" xr:uid="{E1AF05F6-D69B-453B-86F5-845F36F23D8D}"/>
    <cellStyle name="Normal 4 2 2 3 3 3 4 3" xfId="31753" xr:uid="{05321CA4-1430-482A-B443-B77F02413D0B}"/>
    <cellStyle name="Normal 4 2 2 3 3 3 5" xfId="13321" xr:uid="{B6322696-6A44-4B4E-97A6-CEF9FDB0AE7A}"/>
    <cellStyle name="Normal 4 2 2 3 3 3 5 2" xfId="37897" xr:uid="{3E6F4C0E-90C8-4411-BACD-E4EC8B299E11}"/>
    <cellStyle name="Normal 4 2 2 3 3 3 6" xfId="25609" xr:uid="{EF300F49-7347-4BBF-8498-A85019F39CE9}"/>
    <cellStyle name="Normal 4 2 2 3 3 4" xfId="1801" xr:uid="{0CAAF063-292D-45D7-8814-C4E5AF936EC3}"/>
    <cellStyle name="Normal 4 2 2 3 3 4 2" xfId="4873" xr:uid="{BEA5BF97-8E54-40AB-B9B2-64154AB141C0}"/>
    <cellStyle name="Normal 4 2 2 3 3 4 2 2" xfId="11017" xr:uid="{38100378-31D3-4002-998D-DABEEE9496B8}"/>
    <cellStyle name="Normal 4 2 2 3 3 4 2 2 2" xfId="23305" xr:uid="{D85E08DF-E8DB-489B-B27E-0D362859E45D}"/>
    <cellStyle name="Normal 4 2 2 3 3 4 2 2 2 2" xfId="47881" xr:uid="{46CD1A77-A417-4B73-84ED-FD8EB9ACA6F4}"/>
    <cellStyle name="Normal 4 2 2 3 3 4 2 2 3" xfId="35593" xr:uid="{C3B242BC-2E5F-43EA-B954-8C5A21A34E92}"/>
    <cellStyle name="Normal 4 2 2 3 3 4 2 3" xfId="17161" xr:uid="{F6837624-1106-4634-A3B6-886BB3471582}"/>
    <cellStyle name="Normal 4 2 2 3 3 4 2 3 2" xfId="41737" xr:uid="{6E2555E7-D33C-4614-AD64-CD9DC62A02FD}"/>
    <cellStyle name="Normal 4 2 2 3 3 4 2 4" xfId="29449" xr:uid="{C28AE13C-C0BD-4175-8C32-A4A3520B1F36}"/>
    <cellStyle name="Normal 4 2 2 3 3 4 3" xfId="7945" xr:uid="{9F5392C2-7CA3-47D4-96D9-34779613BF52}"/>
    <cellStyle name="Normal 4 2 2 3 3 4 3 2" xfId="20233" xr:uid="{05455BD8-EF94-407D-801E-F66C9F7443ED}"/>
    <cellStyle name="Normal 4 2 2 3 3 4 3 2 2" xfId="44809" xr:uid="{173FF253-23E3-4CDA-A70E-A37B718866C9}"/>
    <cellStyle name="Normal 4 2 2 3 3 4 3 3" xfId="32521" xr:uid="{B76E8D88-3F41-47CA-BE63-17A181D1453F}"/>
    <cellStyle name="Normal 4 2 2 3 3 4 4" xfId="14089" xr:uid="{6854A672-9295-4AA0-9CFD-78DFE5D63C39}"/>
    <cellStyle name="Normal 4 2 2 3 3 4 4 2" xfId="38665" xr:uid="{1DE23472-E715-4642-A431-C9BA6D55896F}"/>
    <cellStyle name="Normal 4 2 2 3 3 4 5" xfId="26377" xr:uid="{0E64628A-6AA4-4CD5-B005-A07331AFF450}"/>
    <cellStyle name="Normal 4 2 2 3 3 5" xfId="3337" xr:uid="{4A476834-0062-4634-9B59-DC9F90E66769}"/>
    <cellStyle name="Normal 4 2 2 3 3 5 2" xfId="9481" xr:uid="{EF135BF9-5C47-46F1-ADBB-1ABBF917FC4E}"/>
    <cellStyle name="Normal 4 2 2 3 3 5 2 2" xfId="21769" xr:uid="{C931FE47-C77B-47B2-A487-DB963378AF17}"/>
    <cellStyle name="Normal 4 2 2 3 3 5 2 2 2" xfId="46345" xr:uid="{91F11947-760A-4843-AAA4-29A1C7554C77}"/>
    <cellStyle name="Normal 4 2 2 3 3 5 2 3" xfId="34057" xr:uid="{8996AA4F-07AB-498B-9C25-A04EF2F0BAC1}"/>
    <cellStyle name="Normal 4 2 2 3 3 5 3" xfId="15625" xr:uid="{75DBC252-5B61-4104-8F58-526FED8373F5}"/>
    <cellStyle name="Normal 4 2 2 3 3 5 3 2" xfId="40201" xr:uid="{29E1EACC-1DDA-4C1D-AB11-6F0EF5D3D26E}"/>
    <cellStyle name="Normal 4 2 2 3 3 5 4" xfId="27913" xr:uid="{509E8D2A-0136-4960-B042-2E3D5FBD1303}"/>
    <cellStyle name="Normal 4 2 2 3 3 6" xfId="6409" xr:uid="{1D24DE21-27A0-4F0F-B5A9-E57959FFC192}"/>
    <cellStyle name="Normal 4 2 2 3 3 6 2" xfId="18697" xr:uid="{B8B76D96-A206-4A1D-AFF5-4A556F3CC8F6}"/>
    <cellStyle name="Normal 4 2 2 3 3 6 2 2" xfId="43273" xr:uid="{B5119D65-B4A6-496A-A7C0-F020A42B9A46}"/>
    <cellStyle name="Normal 4 2 2 3 3 6 3" xfId="30985" xr:uid="{530F0638-9D06-4915-9D3A-4EAA2D9B1F3F}"/>
    <cellStyle name="Normal 4 2 2 3 3 7" xfId="12553" xr:uid="{41015CD8-FCF9-40F8-B2CF-4049725EC21D}"/>
    <cellStyle name="Normal 4 2 2 3 3 7 2" xfId="37129" xr:uid="{2A1BBF53-F8DB-4F11-9598-7B3C34F83294}"/>
    <cellStyle name="Normal 4 2 2 3 3 8" xfId="24841" xr:uid="{669F40C9-2E4B-4EB6-A503-6119D85416A6}"/>
    <cellStyle name="Normal 4 2 2 3 4" xfId="457" xr:uid="{AE7A6E71-A4E5-4131-BD0D-6837CCF3820D}"/>
    <cellStyle name="Normal 4 2 2 3 4 2" xfId="1225" xr:uid="{71E6904B-43A0-40BA-BC6E-1C239B0FF09A}"/>
    <cellStyle name="Normal 4 2 2 3 4 2 2" xfId="2761" xr:uid="{15CB8214-3C73-4796-80BB-8214049A2AB7}"/>
    <cellStyle name="Normal 4 2 2 3 4 2 2 2" xfId="5833" xr:uid="{C8F6D2CF-ADDF-43B4-8FA7-526A65D86423}"/>
    <cellStyle name="Normal 4 2 2 3 4 2 2 2 2" xfId="11977" xr:uid="{931ADA1E-47EA-405D-AD47-959792E0F5DB}"/>
    <cellStyle name="Normal 4 2 2 3 4 2 2 2 2 2" xfId="24265" xr:uid="{B6B1A92D-319F-42AF-9E1B-17CEFD0B2CAB}"/>
    <cellStyle name="Normal 4 2 2 3 4 2 2 2 2 2 2" xfId="48841" xr:uid="{BD744C1D-5284-4147-9CFB-DE24A63D4E00}"/>
    <cellStyle name="Normal 4 2 2 3 4 2 2 2 2 3" xfId="36553" xr:uid="{EA407BBD-BE52-46E8-94AB-B63A9C2FF99A}"/>
    <cellStyle name="Normal 4 2 2 3 4 2 2 2 3" xfId="18121" xr:uid="{AFDA9536-FE8E-4783-BFC9-DADDEAA02B3A}"/>
    <cellStyle name="Normal 4 2 2 3 4 2 2 2 3 2" xfId="42697" xr:uid="{E18B87CA-8E59-457A-A54A-AF7CFFCF8464}"/>
    <cellStyle name="Normal 4 2 2 3 4 2 2 2 4" xfId="30409" xr:uid="{B5FD24C5-92ED-405B-BCC0-4B0CA64CD81F}"/>
    <cellStyle name="Normal 4 2 2 3 4 2 2 3" xfId="8905" xr:uid="{461B3527-E105-417A-A0A6-A6AFC5315EDD}"/>
    <cellStyle name="Normal 4 2 2 3 4 2 2 3 2" xfId="21193" xr:uid="{08B69AFA-18BC-475B-A866-B49CF895F05C}"/>
    <cellStyle name="Normal 4 2 2 3 4 2 2 3 2 2" xfId="45769" xr:uid="{DA4CC7E8-E9E1-44A6-894C-DFFB0584EE81}"/>
    <cellStyle name="Normal 4 2 2 3 4 2 2 3 3" xfId="33481" xr:uid="{AE040FF6-C660-4C57-88E7-C440A03B3880}"/>
    <cellStyle name="Normal 4 2 2 3 4 2 2 4" xfId="15049" xr:uid="{9133229A-10E3-4E66-85FE-16A0FA6ABA06}"/>
    <cellStyle name="Normal 4 2 2 3 4 2 2 4 2" xfId="39625" xr:uid="{2D45816D-4B51-4A0E-BEA9-4C3B0ADB7779}"/>
    <cellStyle name="Normal 4 2 2 3 4 2 2 5" xfId="27337" xr:uid="{DD193BD9-58CD-458B-B160-2F33FA3FA6F5}"/>
    <cellStyle name="Normal 4 2 2 3 4 2 3" xfId="4297" xr:uid="{F4283545-302E-4DC0-8026-43AAAB43FE08}"/>
    <cellStyle name="Normal 4 2 2 3 4 2 3 2" xfId="10441" xr:uid="{72F59B0F-ECCE-4066-A047-5B92E8E01124}"/>
    <cellStyle name="Normal 4 2 2 3 4 2 3 2 2" xfId="22729" xr:uid="{8B71B955-3DB2-43C3-83E9-C167F7C6ABF6}"/>
    <cellStyle name="Normal 4 2 2 3 4 2 3 2 2 2" xfId="47305" xr:uid="{164B7F09-166F-4F81-A17E-644B412178AD}"/>
    <cellStyle name="Normal 4 2 2 3 4 2 3 2 3" xfId="35017" xr:uid="{D43A66BF-F04B-4132-AA7A-22F4F38ABF12}"/>
    <cellStyle name="Normal 4 2 2 3 4 2 3 3" xfId="16585" xr:uid="{363F445F-2FB4-4638-A790-2416F9D82098}"/>
    <cellStyle name="Normal 4 2 2 3 4 2 3 3 2" xfId="41161" xr:uid="{B9F13271-7631-4490-A438-B09CC24C618B}"/>
    <cellStyle name="Normal 4 2 2 3 4 2 3 4" xfId="28873" xr:uid="{A5A58798-C311-4B53-B8A5-8407830713EB}"/>
    <cellStyle name="Normal 4 2 2 3 4 2 4" xfId="7369" xr:uid="{A434C381-4E35-43B5-92EB-2C5F607AA81D}"/>
    <cellStyle name="Normal 4 2 2 3 4 2 4 2" xfId="19657" xr:uid="{1F99A3FE-4AFA-4DCB-8C61-A95F56DAEC69}"/>
    <cellStyle name="Normal 4 2 2 3 4 2 4 2 2" xfId="44233" xr:uid="{DE5FD468-A022-408E-93EE-C8254D41CA88}"/>
    <cellStyle name="Normal 4 2 2 3 4 2 4 3" xfId="31945" xr:uid="{CAFFBD90-DE19-4B23-A10D-E93AA5F2C7D5}"/>
    <cellStyle name="Normal 4 2 2 3 4 2 5" xfId="13513" xr:uid="{9162DE86-BC1B-4583-A6E8-066CEC7D3238}"/>
    <cellStyle name="Normal 4 2 2 3 4 2 5 2" xfId="38089" xr:uid="{9C76A8C6-DB3F-414A-9605-3DB94594B397}"/>
    <cellStyle name="Normal 4 2 2 3 4 2 6" xfId="25801" xr:uid="{FE38C59F-31EE-4E59-8327-00A135D0FA93}"/>
    <cellStyle name="Normal 4 2 2 3 4 3" xfId="1993" xr:uid="{99F1B9A7-FD81-414E-92A8-C3EF250DFA2F}"/>
    <cellStyle name="Normal 4 2 2 3 4 3 2" xfId="5065" xr:uid="{7A39D36F-B789-476E-AC74-56D45C6EE04B}"/>
    <cellStyle name="Normal 4 2 2 3 4 3 2 2" xfId="11209" xr:uid="{EACD4861-FA77-4CFC-BEFE-9BFF38C3CE28}"/>
    <cellStyle name="Normal 4 2 2 3 4 3 2 2 2" xfId="23497" xr:uid="{E4A45043-589B-49B2-B0F8-D197463E4144}"/>
    <cellStyle name="Normal 4 2 2 3 4 3 2 2 2 2" xfId="48073" xr:uid="{E7A9C393-902D-40B9-8912-41A02F3B5E0C}"/>
    <cellStyle name="Normal 4 2 2 3 4 3 2 2 3" xfId="35785" xr:uid="{667EAE6B-32DE-4D93-B4A3-E6AB111C1B5F}"/>
    <cellStyle name="Normal 4 2 2 3 4 3 2 3" xfId="17353" xr:uid="{649AA13D-8621-4B37-A14C-E64B5D778875}"/>
    <cellStyle name="Normal 4 2 2 3 4 3 2 3 2" xfId="41929" xr:uid="{69DA767B-9586-4AAB-B471-D5380C80C925}"/>
    <cellStyle name="Normal 4 2 2 3 4 3 2 4" xfId="29641" xr:uid="{362A5CC8-3B00-487F-84C4-39ED118B46E3}"/>
    <cellStyle name="Normal 4 2 2 3 4 3 3" xfId="8137" xr:uid="{6546DF1A-8101-401E-8E57-5E31328402F9}"/>
    <cellStyle name="Normal 4 2 2 3 4 3 3 2" xfId="20425" xr:uid="{133A2E21-5F14-4B59-91FA-DF7117891B8A}"/>
    <cellStyle name="Normal 4 2 2 3 4 3 3 2 2" xfId="45001" xr:uid="{304431E3-B3C7-4EB6-B00C-F82E340D4906}"/>
    <cellStyle name="Normal 4 2 2 3 4 3 3 3" xfId="32713" xr:uid="{013177D0-B262-4264-B901-77848B4FFE48}"/>
    <cellStyle name="Normal 4 2 2 3 4 3 4" xfId="14281" xr:uid="{15D54A7F-2D0B-4D08-B8C0-2DC0DB17CF6D}"/>
    <cellStyle name="Normal 4 2 2 3 4 3 4 2" xfId="38857" xr:uid="{EFFEDD9E-4C84-4854-BEBE-28241DB304A8}"/>
    <cellStyle name="Normal 4 2 2 3 4 3 5" xfId="26569" xr:uid="{51A17360-8728-4C23-BD7B-D0C9DCF3613A}"/>
    <cellStyle name="Normal 4 2 2 3 4 4" xfId="3529" xr:uid="{E87A9606-737F-4922-8614-DD42DB0A3791}"/>
    <cellStyle name="Normal 4 2 2 3 4 4 2" xfId="9673" xr:uid="{90693BCE-7C30-4555-B5BA-F91E078C66DA}"/>
    <cellStyle name="Normal 4 2 2 3 4 4 2 2" xfId="21961" xr:uid="{F216284F-43BE-40E6-943D-373D892140FC}"/>
    <cellStyle name="Normal 4 2 2 3 4 4 2 2 2" xfId="46537" xr:uid="{D91DCB2B-2FEE-4BAA-AB80-1F126C9F15E6}"/>
    <cellStyle name="Normal 4 2 2 3 4 4 2 3" xfId="34249" xr:uid="{825F165F-2749-4CA0-AFCE-8767C02EA0DC}"/>
    <cellStyle name="Normal 4 2 2 3 4 4 3" xfId="15817" xr:uid="{AC10CD34-870E-47F6-8164-0E1B83CE472D}"/>
    <cellStyle name="Normal 4 2 2 3 4 4 3 2" xfId="40393" xr:uid="{2C3B5331-D293-42A7-88C2-BB462687A3BE}"/>
    <cellStyle name="Normal 4 2 2 3 4 4 4" xfId="28105" xr:uid="{6E5936FA-03FC-4451-8F6E-9664B3284196}"/>
    <cellStyle name="Normal 4 2 2 3 4 5" xfId="6601" xr:uid="{2187D930-A36F-4ED1-B1D4-AE6FF92D0A8A}"/>
    <cellStyle name="Normal 4 2 2 3 4 5 2" xfId="18889" xr:uid="{88D58F29-C462-427C-BA94-A3FD63DFCAC6}"/>
    <cellStyle name="Normal 4 2 2 3 4 5 2 2" xfId="43465" xr:uid="{D4519490-DE6E-42EB-AD35-807D18B6CFDA}"/>
    <cellStyle name="Normal 4 2 2 3 4 5 3" xfId="31177" xr:uid="{6C849E8E-7437-44E6-B96A-66004FACD76A}"/>
    <cellStyle name="Normal 4 2 2 3 4 6" xfId="12745" xr:uid="{D491900B-7266-40D4-B83D-F78DBCA22F32}"/>
    <cellStyle name="Normal 4 2 2 3 4 6 2" xfId="37321" xr:uid="{F7E9A986-FBEA-44C5-B87A-BEBC1A7EBF37}"/>
    <cellStyle name="Normal 4 2 2 3 4 7" xfId="25033" xr:uid="{010A352D-BD84-4A6A-ACA6-D75B1107222A}"/>
    <cellStyle name="Normal 4 2 2 3 5" xfId="841" xr:uid="{703AA2E8-7578-429A-B3F7-B53FF30D0014}"/>
    <cellStyle name="Normal 4 2 2 3 5 2" xfId="2377" xr:uid="{EFB88C25-CB61-478E-876B-7098494BBAB4}"/>
    <cellStyle name="Normal 4 2 2 3 5 2 2" xfId="5449" xr:uid="{049386D7-E4D2-4970-94D2-20D55EC49C95}"/>
    <cellStyle name="Normal 4 2 2 3 5 2 2 2" xfId="11593" xr:uid="{25791546-3460-41F2-B4C8-5C9430D67730}"/>
    <cellStyle name="Normal 4 2 2 3 5 2 2 2 2" xfId="23881" xr:uid="{06257D24-E940-48CA-84A4-FB451A18F31F}"/>
    <cellStyle name="Normal 4 2 2 3 5 2 2 2 2 2" xfId="48457" xr:uid="{E1D98FBB-6485-4C92-8CA0-2653C9195905}"/>
    <cellStyle name="Normal 4 2 2 3 5 2 2 2 3" xfId="36169" xr:uid="{7EBE9365-D103-488D-8A40-51C9D10B7E7D}"/>
    <cellStyle name="Normal 4 2 2 3 5 2 2 3" xfId="17737" xr:uid="{6F70DD3A-A8A4-4B3A-A5BB-C9198FF9C37C}"/>
    <cellStyle name="Normal 4 2 2 3 5 2 2 3 2" xfId="42313" xr:uid="{C9A42C05-A1D8-4851-9AD9-B8B2C654A544}"/>
    <cellStyle name="Normal 4 2 2 3 5 2 2 4" xfId="30025" xr:uid="{F7680F60-009D-482C-98C2-CF533DECE186}"/>
    <cellStyle name="Normal 4 2 2 3 5 2 3" xfId="8521" xr:uid="{D855B733-F851-4D03-ACE2-FED01B952ABE}"/>
    <cellStyle name="Normal 4 2 2 3 5 2 3 2" xfId="20809" xr:uid="{4A80E54C-C3E6-45DE-AE8C-95F0649BE305}"/>
    <cellStyle name="Normal 4 2 2 3 5 2 3 2 2" xfId="45385" xr:uid="{DE033016-EB4A-4902-BEDD-D87D2B14F1B7}"/>
    <cellStyle name="Normal 4 2 2 3 5 2 3 3" xfId="33097" xr:uid="{AE8EBF05-1D72-468F-8745-46E8A53E60B8}"/>
    <cellStyle name="Normal 4 2 2 3 5 2 4" xfId="14665" xr:uid="{BC06DBC2-6D6B-4235-98A7-37055C11D9CC}"/>
    <cellStyle name="Normal 4 2 2 3 5 2 4 2" xfId="39241" xr:uid="{5B326700-68B3-498B-97CE-7A0DFB28B3EC}"/>
    <cellStyle name="Normal 4 2 2 3 5 2 5" xfId="26953" xr:uid="{92D4A1C8-5833-4BD6-B208-DE84E546515B}"/>
    <cellStyle name="Normal 4 2 2 3 5 3" xfId="3913" xr:uid="{5423E894-2314-4E8A-93DE-9B4B0CEB095C}"/>
    <cellStyle name="Normal 4 2 2 3 5 3 2" xfId="10057" xr:uid="{C1C504E6-BFE7-4A9D-AF3B-88717027C20F}"/>
    <cellStyle name="Normal 4 2 2 3 5 3 2 2" xfId="22345" xr:uid="{75156374-ECE1-416E-AC39-73D07480AFA7}"/>
    <cellStyle name="Normal 4 2 2 3 5 3 2 2 2" xfId="46921" xr:uid="{06197693-A9A5-47CD-8D59-233699B96DF1}"/>
    <cellStyle name="Normal 4 2 2 3 5 3 2 3" xfId="34633" xr:uid="{285938E4-1799-4C60-ADD7-EF8DF977FBC7}"/>
    <cellStyle name="Normal 4 2 2 3 5 3 3" xfId="16201" xr:uid="{9F87D069-BCA4-465C-B178-E5A3643F3F9A}"/>
    <cellStyle name="Normal 4 2 2 3 5 3 3 2" xfId="40777" xr:uid="{64DC615C-ADD9-4C3D-B20B-FCD6CA50DE81}"/>
    <cellStyle name="Normal 4 2 2 3 5 3 4" xfId="28489" xr:uid="{6FD708DF-B323-4B64-A83C-2662AD916910}"/>
    <cellStyle name="Normal 4 2 2 3 5 4" xfId="6985" xr:uid="{F7F56443-0C62-49CB-97A3-E309A6D82800}"/>
    <cellStyle name="Normal 4 2 2 3 5 4 2" xfId="19273" xr:uid="{4BF633AD-3A50-46D1-8E9F-7ACE4ECD597E}"/>
    <cellStyle name="Normal 4 2 2 3 5 4 2 2" xfId="43849" xr:uid="{D6DDC5B6-54CB-4D51-875C-F2DFAC93B484}"/>
    <cellStyle name="Normal 4 2 2 3 5 4 3" xfId="31561" xr:uid="{E5177506-B445-4017-870B-931A12405F79}"/>
    <cellStyle name="Normal 4 2 2 3 5 5" xfId="13129" xr:uid="{72CCBBD0-1CE1-4D40-9291-C624134A37ED}"/>
    <cellStyle name="Normal 4 2 2 3 5 5 2" xfId="37705" xr:uid="{498D840B-AC1F-4BD5-9DB7-63FE40CD157E}"/>
    <cellStyle name="Normal 4 2 2 3 5 6" xfId="25417" xr:uid="{5975B66A-2315-4228-80FC-7C0E480C9309}"/>
    <cellStyle name="Normal 4 2 2 3 6" xfId="1609" xr:uid="{6C226EEC-9CE1-4226-AE30-1D5107C642C2}"/>
    <cellStyle name="Normal 4 2 2 3 6 2" xfId="4681" xr:uid="{E379C696-EC52-4AC3-A5FE-3383AE33EEE2}"/>
    <cellStyle name="Normal 4 2 2 3 6 2 2" xfId="10825" xr:uid="{E03BC415-4BB9-4FEE-9FCF-3FB3F9DBFD96}"/>
    <cellStyle name="Normal 4 2 2 3 6 2 2 2" xfId="23113" xr:uid="{94F97039-C5F9-465B-8D46-1EB5300AD26D}"/>
    <cellStyle name="Normal 4 2 2 3 6 2 2 2 2" xfId="47689" xr:uid="{BB0E06CE-5CCC-4A9B-A99A-AAA7D5144C76}"/>
    <cellStyle name="Normal 4 2 2 3 6 2 2 3" xfId="35401" xr:uid="{92F46E20-C55B-4BDF-810B-7A12B4E14136}"/>
    <cellStyle name="Normal 4 2 2 3 6 2 3" xfId="16969" xr:uid="{C7B03F5F-769D-45B2-A5BC-DD1BED260C5D}"/>
    <cellStyle name="Normal 4 2 2 3 6 2 3 2" xfId="41545" xr:uid="{19CB18B6-0945-406D-8A59-3726CB07FFAC}"/>
    <cellStyle name="Normal 4 2 2 3 6 2 4" xfId="29257" xr:uid="{78A5E67A-56F5-4C13-99DE-F54B3258696F}"/>
    <cellStyle name="Normal 4 2 2 3 6 3" xfId="7753" xr:uid="{F5676F38-ACB5-4726-AD83-A802C85ACBD7}"/>
    <cellStyle name="Normal 4 2 2 3 6 3 2" xfId="20041" xr:uid="{B8F509BC-1026-449D-8C50-9304329F0358}"/>
    <cellStyle name="Normal 4 2 2 3 6 3 2 2" xfId="44617" xr:uid="{E2149F89-44D3-4419-8C18-E8FC483FF197}"/>
    <cellStyle name="Normal 4 2 2 3 6 3 3" xfId="32329" xr:uid="{AC7C0CB6-8DAB-4947-BB95-86B41B7A3A57}"/>
    <cellStyle name="Normal 4 2 2 3 6 4" xfId="13897" xr:uid="{13013179-6B77-4A32-BE9E-73B5B2853894}"/>
    <cellStyle name="Normal 4 2 2 3 6 4 2" xfId="38473" xr:uid="{A6AB3419-1AAE-4510-881F-DFC5F0B2934F}"/>
    <cellStyle name="Normal 4 2 2 3 6 5" xfId="26185" xr:uid="{EF6072A9-4B3D-4593-B524-EC03FA436C2A}"/>
    <cellStyle name="Normal 4 2 2 3 7" xfId="3145" xr:uid="{7694FE69-C889-4634-B5F6-948AE5959853}"/>
    <cellStyle name="Normal 4 2 2 3 7 2" xfId="9289" xr:uid="{F519A157-1D79-4E47-9D9F-57CABCB408BC}"/>
    <cellStyle name="Normal 4 2 2 3 7 2 2" xfId="21577" xr:uid="{3205ED5D-48C3-4196-8273-37110FC0E13F}"/>
    <cellStyle name="Normal 4 2 2 3 7 2 2 2" xfId="46153" xr:uid="{2A87CC96-BB41-477A-9969-F5E50E2AE7EB}"/>
    <cellStyle name="Normal 4 2 2 3 7 2 3" xfId="33865" xr:uid="{EE80DD8B-B1EE-482B-B7CE-CD5B0A12E64B}"/>
    <cellStyle name="Normal 4 2 2 3 7 3" xfId="15433" xr:uid="{DA07502D-D5B7-434B-85B7-AA2316CF0C2C}"/>
    <cellStyle name="Normal 4 2 2 3 7 3 2" xfId="40009" xr:uid="{D5B0D50C-48E0-4045-BD82-5CB514006A5E}"/>
    <cellStyle name="Normal 4 2 2 3 7 4" xfId="27721" xr:uid="{DEAA9678-23A4-4E42-B0E0-FD250979F8C3}"/>
    <cellStyle name="Normal 4 2 2 3 8" xfId="6217" xr:uid="{575E4BED-F258-4CC6-8337-C54A0AFA97D1}"/>
    <cellStyle name="Normal 4 2 2 3 8 2" xfId="18505" xr:uid="{17F6129C-1E01-47AE-B00B-C3C1351BD2D2}"/>
    <cellStyle name="Normal 4 2 2 3 8 2 2" xfId="43081" xr:uid="{5918C90A-30C3-435B-9BCA-9F74CDE1CE3C}"/>
    <cellStyle name="Normal 4 2 2 3 8 3" xfId="30793" xr:uid="{A97F7516-E145-4ADF-858C-F6184717FC5D}"/>
    <cellStyle name="Normal 4 2 2 3 9" xfId="12361" xr:uid="{542AC1F2-80B1-4572-A180-C7D1C6B706AF}"/>
    <cellStyle name="Normal 4 2 2 3 9 2" xfId="36937" xr:uid="{8A390FA2-B176-4DA9-A54B-F1445AF7A1B1}"/>
    <cellStyle name="Normal 4 2 2 4" xfId="121" xr:uid="{C2D6F21D-48B8-4746-88EE-43151571FC6C}"/>
    <cellStyle name="Normal 4 2 2 4 2" xfId="313" xr:uid="{F19D16ED-7C54-4551-9BDC-AD80ED9E59D2}"/>
    <cellStyle name="Normal 4 2 2 4 2 2" xfId="697" xr:uid="{7C10624A-7939-4F69-89CE-CABF28EC348E}"/>
    <cellStyle name="Normal 4 2 2 4 2 2 2" xfId="1465" xr:uid="{9BF416C6-AA53-4C59-8776-A55B6F25D777}"/>
    <cellStyle name="Normal 4 2 2 4 2 2 2 2" xfId="3001" xr:uid="{B7C212F9-2A22-4959-BC10-0D82CD18371C}"/>
    <cellStyle name="Normal 4 2 2 4 2 2 2 2 2" xfId="6073" xr:uid="{8CF1726A-8DFB-4522-9E44-6581BBC21461}"/>
    <cellStyle name="Normal 4 2 2 4 2 2 2 2 2 2" xfId="12217" xr:uid="{C716B8B5-257D-4144-8875-EFF2F43E47A6}"/>
    <cellStyle name="Normal 4 2 2 4 2 2 2 2 2 2 2" xfId="24505" xr:uid="{AA3C2B39-C5FE-4BED-839B-60CADB6C99FE}"/>
    <cellStyle name="Normal 4 2 2 4 2 2 2 2 2 2 2 2" xfId="49081" xr:uid="{513A6181-AF6D-434D-B85A-501E1BA2ED12}"/>
    <cellStyle name="Normal 4 2 2 4 2 2 2 2 2 2 3" xfId="36793" xr:uid="{AA631866-390F-4AFA-AAF3-7FE8D3623F6E}"/>
    <cellStyle name="Normal 4 2 2 4 2 2 2 2 2 3" xfId="18361" xr:uid="{5673D6C4-3C6A-4E9E-9711-E19715116E03}"/>
    <cellStyle name="Normal 4 2 2 4 2 2 2 2 2 3 2" xfId="42937" xr:uid="{3A8074AE-FD82-474C-82AD-F1D73A3E3EF1}"/>
    <cellStyle name="Normal 4 2 2 4 2 2 2 2 2 4" xfId="30649" xr:uid="{106B9D7F-A410-49DD-A1E3-58D6825780DA}"/>
    <cellStyle name="Normal 4 2 2 4 2 2 2 2 3" xfId="9145" xr:uid="{5A8A9B64-602F-47D0-862D-B67DF520E13C}"/>
    <cellStyle name="Normal 4 2 2 4 2 2 2 2 3 2" xfId="21433" xr:uid="{288C5835-23E0-4207-A84C-7E3280E0DEDB}"/>
    <cellStyle name="Normal 4 2 2 4 2 2 2 2 3 2 2" xfId="46009" xr:uid="{8A7EDA7D-11C2-4F1E-9DA8-D6C9112CA35B}"/>
    <cellStyle name="Normal 4 2 2 4 2 2 2 2 3 3" xfId="33721" xr:uid="{B10D1DC6-2A09-462E-8897-6E9767A91BA5}"/>
    <cellStyle name="Normal 4 2 2 4 2 2 2 2 4" xfId="15289" xr:uid="{71CCF239-4A5A-442B-9624-28EB63AD9D8D}"/>
    <cellStyle name="Normal 4 2 2 4 2 2 2 2 4 2" xfId="39865" xr:uid="{FE87F559-D87A-408D-A569-8EAAA8F6D3B5}"/>
    <cellStyle name="Normal 4 2 2 4 2 2 2 2 5" xfId="27577" xr:uid="{D9152AE7-46FE-4B74-9E75-6CB91EDAF330}"/>
    <cellStyle name="Normal 4 2 2 4 2 2 2 3" xfId="4537" xr:uid="{B67A7AB7-B85B-4E2C-97FD-66E46D924D5A}"/>
    <cellStyle name="Normal 4 2 2 4 2 2 2 3 2" xfId="10681" xr:uid="{98103D9C-3F97-45E4-9993-1B1A9CFD1E07}"/>
    <cellStyle name="Normal 4 2 2 4 2 2 2 3 2 2" xfId="22969" xr:uid="{F9012A4C-9171-4418-A71A-2C3331395F7C}"/>
    <cellStyle name="Normal 4 2 2 4 2 2 2 3 2 2 2" xfId="47545" xr:uid="{D281DCDA-E10E-4C26-8F90-38A6C026C526}"/>
    <cellStyle name="Normal 4 2 2 4 2 2 2 3 2 3" xfId="35257" xr:uid="{5A8CC7B5-2E55-44A7-94E6-13957AB390E0}"/>
    <cellStyle name="Normal 4 2 2 4 2 2 2 3 3" xfId="16825" xr:uid="{AEAF6B8F-1FFF-42CD-BA6B-0AE2DB446067}"/>
    <cellStyle name="Normal 4 2 2 4 2 2 2 3 3 2" xfId="41401" xr:uid="{ED2C022F-D508-4079-9300-ADFC75DB0D9D}"/>
    <cellStyle name="Normal 4 2 2 4 2 2 2 3 4" xfId="29113" xr:uid="{63B51669-3D16-4AF2-9C91-BC3D6B8DC442}"/>
    <cellStyle name="Normal 4 2 2 4 2 2 2 4" xfId="7609" xr:uid="{4E0CB150-81AA-43D5-B8AE-2076A33AAFCF}"/>
    <cellStyle name="Normal 4 2 2 4 2 2 2 4 2" xfId="19897" xr:uid="{C79CAA17-F455-4066-8D2D-85D0741B5905}"/>
    <cellStyle name="Normal 4 2 2 4 2 2 2 4 2 2" xfId="44473" xr:uid="{FB83C6AE-F403-4639-ADF2-B973B342511F}"/>
    <cellStyle name="Normal 4 2 2 4 2 2 2 4 3" xfId="32185" xr:uid="{CB4C4594-C7BC-412C-835D-BEE5B43C1EB6}"/>
    <cellStyle name="Normal 4 2 2 4 2 2 2 5" xfId="13753" xr:uid="{0BAE7AA9-C762-4173-834F-246596F63DC0}"/>
    <cellStyle name="Normal 4 2 2 4 2 2 2 5 2" xfId="38329" xr:uid="{38357DAB-BD7F-4A31-8D09-BB8995C949F6}"/>
    <cellStyle name="Normal 4 2 2 4 2 2 2 6" xfId="26041" xr:uid="{24E124A0-3096-4835-BF8B-C52B1B3B9AEA}"/>
    <cellStyle name="Normal 4 2 2 4 2 2 3" xfId="2233" xr:uid="{140E1C00-5F5D-4EBC-A29F-CBA1F5A4DD1D}"/>
    <cellStyle name="Normal 4 2 2 4 2 2 3 2" xfId="5305" xr:uid="{0C11A80A-E59E-44D5-908F-964451212AEB}"/>
    <cellStyle name="Normal 4 2 2 4 2 2 3 2 2" xfId="11449" xr:uid="{E8BD78C6-22D6-4D0B-B22D-63D76D2417B9}"/>
    <cellStyle name="Normal 4 2 2 4 2 2 3 2 2 2" xfId="23737" xr:uid="{709DF64C-636A-4500-B161-2B6C259CE0B3}"/>
    <cellStyle name="Normal 4 2 2 4 2 2 3 2 2 2 2" xfId="48313" xr:uid="{5113E632-03A9-4A7F-9087-D34FEFF35C38}"/>
    <cellStyle name="Normal 4 2 2 4 2 2 3 2 2 3" xfId="36025" xr:uid="{0590EA5F-3B57-44D1-B848-1CA385D1DAEA}"/>
    <cellStyle name="Normal 4 2 2 4 2 2 3 2 3" xfId="17593" xr:uid="{2ADC22DA-7F83-41BF-8B61-9898818DF1FA}"/>
    <cellStyle name="Normal 4 2 2 4 2 2 3 2 3 2" xfId="42169" xr:uid="{9B374006-4D38-4F73-AA58-E7E3186D003F}"/>
    <cellStyle name="Normal 4 2 2 4 2 2 3 2 4" xfId="29881" xr:uid="{14B08C56-6F47-42E0-8FF1-3AD6860C5E50}"/>
    <cellStyle name="Normal 4 2 2 4 2 2 3 3" xfId="8377" xr:uid="{6722DD02-E599-44BA-B109-968766B396F2}"/>
    <cellStyle name="Normal 4 2 2 4 2 2 3 3 2" xfId="20665" xr:uid="{28D9F6C9-06DB-4776-BC51-4BA9CE4091BC}"/>
    <cellStyle name="Normal 4 2 2 4 2 2 3 3 2 2" xfId="45241" xr:uid="{D7122388-F2AA-432A-9104-F48CCC4BD207}"/>
    <cellStyle name="Normal 4 2 2 4 2 2 3 3 3" xfId="32953" xr:uid="{518DD845-6CBA-454D-8B58-92157CBB63B7}"/>
    <cellStyle name="Normal 4 2 2 4 2 2 3 4" xfId="14521" xr:uid="{8705A015-4356-441E-B944-576C5B4B8FAB}"/>
    <cellStyle name="Normal 4 2 2 4 2 2 3 4 2" xfId="39097" xr:uid="{9FD6A833-A8A1-43BE-95C6-2BE381D6EE40}"/>
    <cellStyle name="Normal 4 2 2 4 2 2 3 5" xfId="26809" xr:uid="{2887AFFC-6148-4F0F-BF39-C506A0D939DA}"/>
    <cellStyle name="Normal 4 2 2 4 2 2 4" xfId="3769" xr:uid="{24F92ACA-0F51-4EFE-8F03-49C808209BDF}"/>
    <cellStyle name="Normal 4 2 2 4 2 2 4 2" xfId="9913" xr:uid="{BB5F72B0-6D78-42B8-8537-23496C73559B}"/>
    <cellStyle name="Normal 4 2 2 4 2 2 4 2 2" xfId="22201" xr:uid="{EDA554C3-B47F-41A6-B9AE-9126A60449CC}"/>
    <cellStyle name="Normal 4 2 2 4 2 2 4 2 2 2" xfId="46777" xr:uid="{DB86CAFD-D339-4D04-90A6-C1E7EB6E4A65}"/>
    <cellStyle name="Normal 4 2 2 4 2 2 4 2 3" xfId="34489" xr:uid="{FFCBB4EC-3A26-4D7F-B23D-AA9632A567A2}"/>
    <cellStyle name="Normal 4 2 2 4 2 2 4 3" xfId="16057" xr:uid="{C774E9D6-F9B4-454D-8168-D1ACDBF99B71}"/>
    <cellStyle name="Normal 4 2 2 4 2 2 4 3 2" xfId="40633" xr:uid="{D26435F7-C52E-4CF7-B77D-E0AA80C27406}"/>
    <cellStyle name="Normal 4 2 2 4 2 2 4 4" xfId="28345" xr:uid="{8A9B7072-3A92-4E96-9EA6-38935D6DB04D}"/>
    <cellStyle name="Normal 4 2 2 4 2 2 5" xfId="6841" xr:uid="{1490A01D-34CD-4D09-A9E5-AE0A4A7E6099}"/>
    <cellStyle name="Normal 4 2 2 4 2 2 5 2" xfId="19129" xr:uid="{056B2C36-D8BD-4168-B5B1-48406F7EE217}"/>
    <cellStyle name="Normal 4 2 2 4 2 2 5 2 2" xfId="43705" xr:uid="{7BA9D68C-2715-4BEB-983E-E8C4FD7FC247}"/>
    <cellStyle name="Normal 4 2 2 4 2 2 5 3" xfId="31417" xr:uid="{7B761F85-CCB1-462F-A7A3-8433210EFCD0}"/>
    <cellStyle name="Normal 4 2 2 4 2 2 6" xfId="12985" xr:uid="{214C42F4-C10E-44DF-8210-1D32451DBFA2}"/>
    <cellStyle name="Normal 4 2 2 4 2 2 6 2" xfId="37561" xr:uid="{652208ED-6C80-4939-AA52-435E36096E22}"/>
    <cellStyle name="Normal 4 2 2 4 2 2 7" xfId="25273" xr:uid="{11D08A73-A951-414E-AA25-71C573F14876}"/>
    <cellStyle name="Normal 4 2 2 4 2 3" xfId="1081" xr:uid="{976B5C56-F2AC-41BD-93BA-151E86E6FB7F}"/>
    <cellStyle name="Normal 4 2 2 4 2 3 2" xfId="2617" xr:uid="{93E85730-803D-4459-B22D-62B1AC7D3FF4}"/>
    <cellStyle name="Normal 4 2 2 4 2 3 2 2" xfId="5689" xr:uid="{F22BD4B9-F436-41DB-94A3-D289EF855764}"/>
    <cellStyle name="Normal 4 2 2 4 2 3 2 2 2" xfId="11833" xr:uid="{7E7E33DC-2A3F-4D51-88E5-0D2A31A07B0E}"/>
    <cellStyle name="Normal 4 2 2 4 2 3 2 2 2 2" xfId="24121" xr:uid="{915E1CBD-0CB0-427D-BF87-BB4B8F7778A3}"/>
    <cellStyle name="Normal 4 2 2 4 2 3 2 2 2 2 2" xfId="48697" xr:uid="{8E22B325-1149-4979-AC51-F2B2DA6D4764}"/>
    <cellStyle name="Normal 4 2 2 4 2 3 2 2 2 3" xfId="36409" xr:uid="{FAEC7C50-116C-4B37-AB44-09E9EE888EFA}"/>
    <cellStyle name="Normal 4 2 2 4 2 3 2 2 3" xfId="17977" xr:uid="{E66B8EDA-6FBC-49B9-9570-97A16653E8C8}"/>
    <cellStyle name="Normal 4 2 2 4 2 3 2 2 3 2" xfId="42553" xr:uid="{10A8824F-E8F4-4040-8BB4-93C2F131699E}"/>
    <cellStyle name="Normal 4 2 2 4 2 3 2 2 4" xfId="30265" xr:uid="{43DFAA31-F32A-4ED6-9E93-21906EB2CA9E}"/>
    <cellStyle name="Normal 4 2 2 4 2 3 2 3" xfId="8761" xr:uid="{478BB5C6-58C0-44C3-A206-A3219A6FCE84}"/>
    <cellStyle name="Normal 4 2 2 4 2 3 2 3 2" xfId="21049" xr:uid="{820A226C-877A-491A-BB92-09B814C53E98}"/>
    <cellStyle name="Normal 4 2 2 4 2 3 2 3 2 2" xfId="45625" xr:uid="{6317D6B6-39C4-40EA-AC99-9B7951E93BDE}"/>
    <cellStyle name="Normal 4 2 2 4 2 3 2 3 3" xfId="33337" xr:uid="{AD06B0A8-7124-42B5-AA8A-01E0E66584CE}"/>
    <cellStyle name="Normal 4 2 2 4 2 3 2 4" xfId="14905" xr:uid="{48492244-15A7-417E-AA51-617D28E38F72}"/>
    <cellStyle name="Normal 4 2 2 4 2 3 2 4 2" xfId="39481" xr:uid="{6BAC9EC9-59B3-4AC8-A8E4-4C366B31E8C4}"/>
    <cellStyle name="Normal 4 2 2 4 2 3 2 5" xfId="27193" xr:uid="{723CF15E-3384-459E-85CA-78F664357DDC}"/>
    <cellStyle name="Normal 4 2 2 4 2 3 3" xfId="4153" xr:uid="{22BC39BC-5290-48EA-989F-328E5D83B624}"/>
    <cellStyle name="Normal 4 2 2 4 2 3 3 2" xfId="10297" xr:uid="{6EBACFBA-49CC-43D3-80FD-71FD75175B3C}"/>
    <cellStyle name="Normal 4 2 2 4 2 3 3 2 2" xfId="22585" xr:uid="{B3FB27CE-9396-4313-B05A-5DAD5869368D}"/>
    <cellStyle name="Normal 4 2 2 4 2 3 3 2 2 2" xfId="47161" xr:uid="{8BD2D849-81B7-40CB-A69B-3F06E3CC8B02}"/>
    <cellStyle name="Normal 4 2 2 4 2 3 3 2 3" xfId="34873" xr:uid="{A8B1289E-4E4C-496B-8F93-A30B1226ECB8}"/>
    <cellStyle name="Normal 4 2 2 4 2 3 3 3" xfId="16441" xr:uid="{F180B3CC-CFBC-41D4-8712-7B28491B323F}"/>
    <cellStyle name="Normal 4 2 2 4 2 3 3 3 2" xfId="41017" xr:uid="{87DAA23C-95B0-45CD-808E-4D7F1128CE2C}"/>
    <cellStyle name="Normal 4 2 2 4 2 3 3 4" xfId="28729" xr:uid="{0C054EA8-5C28-4A6E-A6E1-B4D7B0A751D9}"/>
    <cellStyle name="Normal 4 2 2 4 2 3 4" xfId="7225" xr:uid="{23922DD3-F5EE-4BF3-83C3-815DAE87F3DD}"/>
    <cellStyle name="Normal 4 2 2 4 2 3 4 2" xfId="19513" xr:uid="{02810EED-071B-492A-AC18-4E1B824A7568}"/>
    <cellStyle name="Normal 4 2 2 4 2 3 4 2 2" xfId="44089" xr:uid="{23EE6D66-3E19-4272-BCA3-490FBA67024E}"/>
    <cellStyle name="Normal 4 2 2 4 2 3 4 3" xfId="31801" xr:uid="{163191F5-06F9-4EB0-91B8-A86374069878}"/>
    <cellStyle name="Normal 4 2 2 4 2 3 5" xfId="13369" xr:uid="{2D758ED6-CF10-4DB6-8FC2-E9516E42429B}"/>
    <cellStyle name="Normal 4 2 2 4 2 3 5 2" xfId="37945" xr:uid="{4FC9501F-55DB-46BC-8E02-F80B2852764C}"/>
    <cellStyle name="Normal 4 2 2 4 2 3 6" xfId="25657" xr:uid="{875C1D0B-56BD-4E6B-9506-890DA7056F1D}"/>
    <cellStyle name="Normal 4 2 2 4 2 4" xfId="1849" xr:uid="{71D82D67-B6A7-4E2B-B9DA-9812D3E44FBC}"/>
    <cellStyle name="Normal 4 2 2 4 2 4 2" xfId="4921" xr:uid="{F68CADD2-E8C7-45FA-9284-3450D6CFCEFA}"/>
    <cellStyle name="Normal 4 2 2 4 2 4 2 2" xfId="11065" xr:uid="{A864D60C-F532-4AA2-BD33-A9200DA07ECC}"/>
    <cellStyle name="Normal 4 2 2 4 2 4 2 2 2" xfId="23353" xr:uid="{4E1E9521-5BA4-48EC-8059-A80BE83D0CA8}"/>
    <cellStyle name="Normal 4 2 2 4 2 4 2 2 2 2" xfId="47929" xr:uid="{8FBC500D-353E-4634-8058-001077D5FFED}"/>
    <cellStyle name="Normal 4 2 2 4 2 4 2 2 3" xfId="35641" xr:uid="{69E0FD5D-6E83-4EEB-86AD-93A450711BF5}"/>
    <cellStyle name="Normal 4 2 2 4 2 4 2 3" xfId="17209" xr:uid="{164DEDBD-404A-40F9-B13E-70593A385582}"/>
    <cellStyle name="Normal 4 2 2 4 2 4 2 3 2" xfId="41785" xr:uid="{EAB701E8-B7EA-4AFD-83BA-57C705FAD436}"/>
    <cellStyle name="Normal 4 2 2 4 2 4 2 4" xfId="29497" xr:uid="{79721007-8C81-453E-AFE9-5F57115DC7DC}"/>
    <cellStyle name="Normal 4 2 2 4 2 4 3" xfId="7993" xr:uid="{8E6341A3-2093-4450-9DCD-5A972E759137}"/>
    <cellStyle name="Normal 4 2 2 4 2 4 3 2" xfId="20281" xr:uid="{AB60EC4C-9F69-413D-9EDD-675B75137D30}"/>
    <cellStyle name="Normal 4 2 2 4 2 4 3 2 2" xfId="44857" xr:uid="{4B1C0DF1-6FD2-445B-A780-6BF5F197C1A2}"/>
    <cellStyle name="Normal 4 2 2 4 2 4 3 3" xfId="32569" xr:uid="{0050C01C-6021-48AE-8606-6A54ECE83658}"/>
    <cellStyle name="Normal 4 2 2 4 2 4 4" xfId="14137" xr:uid="{258D47F0-4B48-427C-B725-11DF76AC106B}"/>
    <cellStyle name="Normal 4 2 2 4 2 4 4 2" xfId="38713" xr:uid="{322ECF9F-3FA8-4E99-83BE-0511AA99D869}"/>
    <cellStyle name="Normal 4 2 2 4 2 4 5" xfId="26425" xr:uid="{3DB6EC58-DBC2-408F-BA97-F789AAE4257B}"/>
    <cellStyle name="Normal 4 2 2 4 2 5" xfId="3385" xr:uid="{E18B3729-51AC-4567-A890-A497CAC2C298}"/>
    <cellStyle name="Normal 4 2 2 4 2 5 2" xfId="9529" xr:uid="{499BB194-F170-4C2D-8F0F-998EF18C227D}"/>
    <cellStyle name="Normal 4 2 2 4 2 5 2 2" xfId="21817" xr:uid="{01E50EC4-1471-4DAB-B031-32E2F182B1E6}"/>
    <cellStyle name="Normal 4 2 2 4 2 5 2 2 2" xfId="46393" xr:uid="{5CC9D8CA-1CD5-4D92-93CD-6BD7EB5AE403}"/>
    <cellStyle name="Normal 4 2 2 4 2 5 2 3" xfId="34105" xr:uid="{D15534A8-0EF8-4FDF-8733-D061D6A5C946}"/>
    <cellStyle name="Normal 4 2 2 4 2 5 3" xfId="15673" xr:uid="{9441E669-50E8-425F-8676-933919537CCB}"/>
    <cellStyle name="Normal 4 2 2 4 2 5 3 2" xfId="40249" xr:uid="{5CD569B6-DD97-4FC6-9215-BF9439DCA45C}"/>
    <cellStyle name="Normal 4 2 2 4 2 5 4" xfId="27961" xr:uid="{4ABF4537-0D01-477C-9835-94AFBA420DBA}"/>
    <cellStyle name="Normal 4 2 2 4 2 6" xfId="6457" xr:uid="{AB2B3A67-1009-4DD4-9686-77FB45EC9DAD}"/>
    <cellStyle name="Normal 4 2 2 4 2 6 2" xfId="18745" xr:uid="{0550F3B1-88A4-4034-B4C4-84C17F2627AC}"/>
    <cellStyle name="Normal 4 2 2 4 2 6 2 2" xfId="43321" xr:uid="{9F160EC0-36B6-488B-BFE5-CD8659560E64}"/>
    <cellStyle name="Normal 4 2 2 4 2 6 3" xfId="31033" xr:uid="{8D0CF4AB-6EEC-44B2-A89F-E92C4CE72B4B}"/>
    <cellStyle name="Normal 4 2 2 4 2 7" xfId="12601" xr:uid="{8BDC5AD7-4C08-46AD-8264-013A815C35C2}"/>
    <cellStyle name="Normal 4 2 2 4 2 7 2" xfId="37177" xr:uid="{E6161BAC-D8D8-4E8F-96B4-1A3825A5B418}"/>
    <cellStyle name="Normal 4 2 2 4 2 8" xfId="24889" xr:uid="{3C091B63-5070-4209-8425-657BBFEC918E}"/>
    <cellStyle name="Normal 4 2 2 4 3" xfId="505" xr:uid="{FE9CF657-8406-4278-96DA-4452F6F6E713}"/>
    <cellStyle name="Normal 4 2 2 4 3 2" xfId="1273" xr:uid="{67F3968A-6237-4C9D-ADB3-1CD4F43D2B6D}"/>
    <cellStyle name="Normal 4 2 2 4 3 2 2" xfId="2809" xr:uid="{58C8BE89-5DB8-47F1-B4CA-3D625AA8B07A}"/>
    <cellStyle name="Normal 4 2 2 4 3 2 2 2" xfId="5881" xr:uid="{66175C9A-6321-4217-A65D-E1134A29922A}"/>
    <cellStyle name="Normal 4 2 2 4 3 2 2 2 2" xfId="12025" xr:uid="{96388F6E-B8DE-48B7-8525-4B4C782F1EAE}"/>
    <cellStyle name="Normal 4 2 2 4 3 2 2 2 2 2" xfId="24313" xr:uid="{C892EE78-04EE-48B8-8316-825D990A669F}"/>
    <cellStyle name="Normal 4 2 2 4 3 2 2 2 2 2 2" xfId="48889" xr:uid="{75F0A8A8-6C72-4FF8-8D86-3F015FC65B36}"/>
    <cellStyle name="Normal 4 2 2 4 3 2 2 2 2 3" xfId="36601" xr:uid="{C107A436-CB28-4789-B87E-804E7AF84816}"/>
    <cellStyle name="Normal 4 2 2 4 3 2 2 2 3" xfId="18169" xr:uid="{A043EF2D-9129-45B6-A5CC-2559FB737840}"/>
    <cellStyle name="Normal 4 2 2 4 3 2 2 2 3 2" xfId="42745" xr:uid="{53D145C2-F838-402D-8957-993E1A4B388E}"/>
    <cellStyle name="Normal 4 2 2 4 3 2 2 2 4" xfId="30457" xr:uid="{6F2F32EC-A82B-492B-B84E-4F24FCD2B8FA}"/>
    <cellStyle name="Normal 4 2 2 4 3 2 2 3" xfId="8953" xr:uid="{093ACCEA-5C7F-462F-8DD4-DE6C43B1432F}"/>
    <cellStyle name="Normal 4 2 2 4 3 2 2 3 2" xfId="21241" xr:uid="{3E7B6A10-93CF-489D-92E9-1F2CDD3749F6}"/>
    <cellStyle name="Normal 4 2 2 4 3 2 2 3 2 2" xfId="45817" xr:uid="{A3DE88E2-EE1B-42EE-837E-4107F52B988E}"/>
    <cellStyle name="Normal 4 2 2 4 3 2 2 3 3" xfId="33529" xr:uid="{9114A3C8-634E-4C40-A9A5-7DF6BEBE7271}"/>
    <cellStyle name="Normal 4 2 2 4 3 2 2 4" xfId="15097" xr:uid="{DA26CF9C-5F0B-427E-8F54-5E90909A1208}"/>
    <cellStyle name="Normal 4 2 2 4 3 2 2 4 2" xfId="39673" xr:uid="{B4914F59-4F7E-41F8-BDCF-71EC938FBCB2}"/>
    <cellStyle name="Normal 4 2 2 4 3 2 2 5" xfId="27385" xr:uid="{AE803EB5-3FEF-4A9D-AE2A-467F4058A9D8}"/>
    <cellStyle name="Normal 4 2 2 4 3 2 3" xfId="4345" xr:uid="{5FEDA16B-A2F4-4ECC-B26A-E40F1924F53D}"/>
    <cellStyle name="Normal 4 2 2 4 3 2 3 2" xfId="10489" xr:uid="{58ED5947-9202-4876-A1F8-D94EC138DA09}"/>
    <cellStyle name="Normal 4 2 2 4 3 2 3 2 2" xfId="22777" xr:uid="{A7AE703E-BC16-4929-A781-1169E64718B7}"/>
    <cellStyle name="Normal 4 2 2 4 3 2 3 2 2 2" xfId="47353" xr:uid="{E6198948-EE75-4EAE-82D8-4033A6F7E059}"/>
    <cellStyle name="Normal 4 2 2 4 3 2 3 2 3" xfId="35065" xr:uid="{3C6A0C53-5989-4B3F-A0D1-8C21B514084C}"/>
    <cellStyle name="Normal 4 2 2 4 3 2 3 3" xfId="16633" xr:uid="{645BC916-EEE3-49D4-BED1-F7B2F1D488A6}"/>
    <cellStyle name="Normal 4 2 2 4 3 2 3 3 2" xfId="41209" xr:uid="{55809553-6453-4824-8AB3-8845B529970A}"/>
    <cellStyle name="Normal 4 2 2 4 3 2 3 4" xfId="28921" xr:uid="{FAA32679-BFAF-4400-AEB7-F505EEE23544}"/>
    <cellStyle name="Normal 4 2 2 4 3 2 4" xfId="7417" xr:uid="{23DC0F63-1AA8-4D11-B40C-2DEFCCF41530}"/>
    <cellStyle name="Normal 4 2 2 4 3 2 4 2" xfId="19705" xr:uid="{238DD8A3-53D8-49AC-BC51-449CC75C9394}"/>
    <cellStyle name="Normal 4 2 2 4 3 2 4 2 2" xfId="44281" xr:uid="{6645963D-F1B1-40E8-9A4E-5EF307726E52}"/>
    <cellStyle name="Normal 4 2 2 4 3 2 4 3" xfId="31993" xr:uid="{62175342-1934-4089-B2B4-1AAB76E08FA8}"/>
    <cellStyle name="Normal 4 2 2 4 3 2 5" xfId="13561" xr:uid="{B8CD2954-52CF-4977-A9D0-D3E0FD225A50}"/>
    <cellStyle name="Normal 4 2 2 4 3 2 5 2" xfId="38137" xr:uid="{57403AA4-0145-4566-A080-8AD701CAA861}"/>
    <cellStyle name="Normal 4 2 2 4 3 2 6" xfId="25849" xr:uid="{80C524F5-96BC-45F9-A30D-207DBBCEE2FF}"/>
    <cellStyle name="Normal 4 2 2 4 3 3" xfId="2041" xr:uid="{C4D7B44F-1ECF-4E93-9E1C-7D24A33D948C}"/>
    <cellStyle name="Normal 4 2 2 4 3 3 2" xfId="5113" xr:uid="{8386E60D-015D-4289-8F00-189369EBD181}"/>
    <cellStyle name="Normal 4 2 2 4 3 3 2 2" xfId="11257" xr:uid="{0A498C5F-9645-4193-8FD2-0F1D57206AF8}"/>
    <cellStyle name="Normal 4 2 2 4 3 3 2 2 2" xfId="23545" xr:uid="{0FC29CCF-96F7-4E47-8688-B2B16B79EF7A}"/>
    <cellStyle name="Normal 4 2 2 4 3 3 2 2 2 2" xfId="48121" xr:uid="{68C946DA-9C8F-4969-93E1-42612E75A618}"/>
    <cellStyle name="Normal 4 2 2 4 3 3 2 2 3" xfId="35833" xr:uid="{8C9567DC-64D0-4A47-AA78-229FE501AF4D}"/>
    <cellStyle name="Normal 4 2 2 4 3 3 2 3" xfId="17401" xr:uid="{D13F700D-D8EA-4B47-BA81-65212D95550E}"/>
    <cellStyle name="Normal 4 2 2 4 3 3 2 3 2" xfId="41977" xr:uid="{C6EC8841-82DF-43B9-A684-4C0B3B9BAD92}"/>
    <cellStyle name="Normal 4 2 2 4 3 3 2 4" xfId="29689" xr:uid="{01FEDD3F-1190-4C7E-A89B-482EE87531E4}"/>
    <cellStyle name="Normal 4 2 2 4 3 3 3" xfId="8185" xr:uid="{E8E8EE2C-0D51-4CAE-A6E7-715A171AABC9}"/>
    <cellStyle name="Normal 4 2 2 4 3 3 3 2" xfId="20473" xr:uid="{745F6E1F-0E1F-4248-AD2B-B0B5B1B95ECE}"/>
    <cellStyle name="Normal 4 2 2 4 3 3 3 2 2" xfId="45049" xr:uid="{7522022F-8F82-4D19-BBF8-BBCC0739D407}"/>
    <cellStyle name="Normal 4 2 2 4 3 3 3 3" xfId="32761" xr:uid="{62E46A0D-A2E2-4F18-A21F-79387E784A3D}"/>
    <cellStyle name="Normal 4 2 2 4 3 3 4" xfId="14329" xr:uid="{C2EE4356-9D0A-43C7-B4AF-D796DAFBEDC0}"/>
    <cellStyle name="Normal 4 2 2 4 3 3 4 2" xfId="38905" xr:uid="{829293D9-52BE-4D30-860E-B85516F5C4A6}"/>
    <cellStyle name="Normal 4 2 2 4 3 3 5" xfId="26617" xr:uid="{838CDF63-2E41-447D-9D1D-E544287CEDD1}"/>
    <cellStyle name="Normal 4 2 2 4 3 4" xfId="3577" xr:uid="{EEB0BF47-E4F2-4D28-8CA1-FED32DEF8436}"/>
    <cellStyle name="Normal 4 2 2 4 3 4 2" xfId="9721" xr:uid="{2AEB85DE-CC2D-44FE-B476-514E4CDE73FE}"/>
    <cellStyle name="Normal 4 2 2 4 3 4 2 2" xfId="22009" xr:uid="{665CB456-5426-4392-BB98-16DA653F667A}"/>
    <cellStyle name="Normal 4 2 2 4 3 4 2 2 2" xfId="46585" xr:uid="{89A7931D-127E-42F7-BD03-6570A9CED33A}"/>
    <cellStyle name="Normal 4 2 2 4 3 4 2 3" xfId="34297" xr:uid="{423F1387-9C41-4831-AF22-751832DE614B}"/>
    <cellStyle name="Normal 4 2 2 4 3 4 3" xfId="15865" xr:uid="{C643DAFB-002E-4F3E-A17A-BA95C9EA70AC}"/>
    <cellStyle name="Normal 4 2 2 4 3 4 3 2" xfId="40441" xr:uid="{5EAD56BC-6F14-4E08-BFFF-B347977085D9}"/>
    <cellStyle name="Normal 4 2 2 4 3 4 4" xfId="28153" xr:uid="{259B1380-CD85-441A-82B2-D8F7F48559BC}"/>
    <cellStyle name="Normal 4 2 2 4 3 5" xfId="6649" xr:uid="{D5952F67-7E44-4823-94E3-F7CD82C89164}"/>
    <cellStyle name="Normal 4 2 2 4 3 5 2" xfId="18937" xr:uid="{B253D5A9-C5F3-4164-BB57-FF0D4B071B87}"/>
    <cellStyle name="Normal 4 2 2 4 3 5 2 2" xfId="43513" xr:uid="{6AAD06E2-B45D-420C-AEA5-02059533687A}"/>
    <cellStyle name="Normal 4 2 2 4 3 5 3" xfId="31225" xr:uid="{10DAB5CC-28D9-4162-BA8E-69480806C6BE}"/>
    <cellStyle name="Normal 4 2 2 4 3 6" xfId="12793" xr:uid="{0A14A39A-E694-4A30-B7C2-654358BEF4CC}"/>
    <cellStyle name="Normal 4 2 2 4 3 6 2" xfId="37369" xr:uid="{530758DC-B96C-4DF7-8812-99939B1A8F9F}"/>
    <cellStyle name="Normal 4 2 2 4 3 7" xfId="25081" xr:uid="{349ABC4C-FE10-401F-BBA8-1042575839FB}"/>
    <cellStyle name="Normal 4 2 2 4 4" xfId="889" xr:uid="{3BE05C1D-416A-4E24-B3F5-0774827C3099}"/>
    <cellStyle name="Normal 4 2 2 4 4 2" xfId="2425" xr:uid="{D5B1F894-0690-49A0-BD2F-CE0EE9972AAC}"/>
    <cellStyle name="Normal 4 2 2 4 4 2 2" xfId="5497" xr:uid="{E2AA8D32-8196-430C-903E-0F245A2DC8A0}"/>
    <cellStyle name="Normal 4 2 2 4 4 2 2 2" xfId="11641" xr:uid="{7BA42478-47C1-4895-8723-D446E5A58063}"/>
    <cellStyle name="Normal 4 2 2 4 4 2 2 2 2" xfId="23929" xr:uid="{1BFE3B11-9A1E-483D-992A-4C72ADFC9AE8}"/>
    <cellStyle name="Normal 4 2 2 4 4 2 2 2 2 2" xfId="48505" xr:uid="{173F3CDB-12CE-4A7C-B387-0D9043DA93AF}"/>
    <cellStyle name="Normal 4 2 2 4 4 2 2 2 3" xfId="36217" xr:uid="{4F080B0B-78AC-4179-BDCB-ADF7BA25F868}"/>
    <cellStyle name="Normal 4 2 2 4 4 2 2 3" xfId="17785" xr:uid="{0E1955F2-F9FA-40F7-B838-0E36AC61638B}"/>
    <cellStyle name="Normal 4 2 2 4 4 2 2 3 2" xfId="42361" xr:uid="{1AB50B24-CA9B-44D8-8AE1-2BB9623F7669}"/>
    <cellStyle name="Normal 4 2 2 4 4 2 2 4" xfId="30073" xr:uid="{B93AB2FE-081A-43B9-89EA-328067192133}"/>
    <cellStyle name="Normal 4 2 2 4 4 2 3" xfId="8569" xr:uid="{E5202FDB-69C5-4182-8C5C-12F19F9E14BA}"/>
    <cellStyle name="Normal 4 2 2 4 4 2 3 2" xfId="20857" xr:uid="{058C33B8-CFE7-4E76-9E13-1610E6133054}"/>
    <cellStyle name="Normal 4 2 2 4 4 2 3 2 2" xfId="45433" xr:uid="{D02B24B3-720C-4F59-A136-403DAF3B9FA8}"/>
    <cellStyle name="Normal 4 2 2 4 4 2 3 3" xfId="33145" xr:uid="{D658F9CC-EC45-4E82-9E26-5F065911F5E0}"/>
    <cellStyle name="Normal 4 2 2 4 4 2 4" xfId="14713" xr:uid="{98597CAF-8ED5-427A-B43C-C089D8AB6D80}"/>
    <cellStyle name="Normal 4 2 2 4 4 2 4 2" xfId="39289" xr:uid="{7E826FA3-240F-46F7-8A15-384B9F51CE93}"/>
    <cellStyle name="Normal 4 2 2 4 4 2 5" xfId="27001" xr:uid="{4240569F-008B-47EC-88D9-CCF6EFC972D5}"/>
    <cellStyle name="Normal 4 2 2 4 4 3" xfId="3961" xr:uid="{B25A08D5-2573-4425-B126-4B26BF1E052B}"/>
    <cellStyle name="Normal 4 2 2 4 4 3 2" xfId="10105" xr:uid="{9C7C2D2B-42F3-4E5E-A34D-E47E65B16503}"/>
    <cellStyle name="Normal 4 2 2 4 4 3 2 2" xfId="22393" xr:uid="{B3C4641C-C0C6-4467-9161-B0C9BEE79087}"/>
    <cellStyle name="Normal 4 2 2 4 4 3 2 2 2" xfId="46969" xr:uid="{FADD3C27-CF1F-4FF8-9C9D-86C00F956A70}"/>
    <cellStyle name="Normal 4 2 2 4 4 3 2 3" xfId="34681" xr:uid="{C89F557B-09BB-4B54-B2E3-89F826255A75}"/>
    <cellStyle name="Normal 4 2 2 4 4 3 3" xfId="16249" xr:uid="{1A7AB8D6-C750-4882-B9BF-067706C832AE}"/>
    <cellStyle name="Normal 4 2 2 4 4 3 3 2" xfId="40825" xr:uid="{B5BC5E51-85F4-4C60-9E9F-D7E13887F05D}"/>
    <cellStyle name="Normal 4 2 2 4 4 3 4" xfId="28537" xr:uid="{95C7EADF-F1F4-4F7D-8AA0-DFF7727ED09D}"/>
    <cellStyle name="Normal 4 2 2 4 4 4" xfId="7033" xr:uid="{95C54BF8-6BDD-4DCA-96B3-94354AAFDEAF}"/>
    <cellStyle name="Normal 4 2 2 4 4 4 2" xfId="19321" xr:uid="{B6020F74-68CB-47ED-981F-805553FE13B8}"/>
    <cellStyle name="Normal 4 2 2 4 4 4 2 2" xfId="43897" xr:uid="{806B57BA-1902-4D66-AF6C-6A3F30DE2466}"/>
    <cellStyle name="Normal 4 2 2 4 4 4 3" xfId="31609" xr:uid="{3656AF08-8A21-4295-ACA2-A21AF7960A72}"/>
    <cellStyle name="Normal 4 2 2 4 4 5" xfId="13177" xr:uid="{D4B80798-D062-4656-BC14-F1B334FBC937}"/>
    <cellStyle name="Normal 4 2 2 4 4 5 2" xfId="37753" xr:uid="{922511AE-CCAE-4F7F-ADCA-6882EB5D51BA}"/>
    <cellStyle name="Normal 4 2 2 4 4 6" xfId="25465" xr:uid="{2A8025CA-DA18-4A85-A3F1-7B39EE154709}"/>
    <cellStyle name="Normal 4 2 2 4 5" xfId="1657" xr:uid="{7F832FB7-F335-4A55-BAC5-8C4AEBBB9613}"/>
    <cellStyle name="Normal 4 2 2 4 5 2" xfId="4729" xr:uid="{D3DB9D0D-168F-4D92-8543-C4C49FC453FD}"/>
    <cellStyle name="Normal 4 2 2 4 5 2 2" xfId="10873" xr:uid="{BDE54C7B-22CB-4668-9639-23391CA4749A}"/>
    <cellStyle name="Normal 4 2 2 4 5 2 2 2" xfId="23161" xr:uid="{0F97F301-8F19-4ED4-93FE-E342D5C53E2E}"/>
    <cellStyle name="Normal 4 2 2 4 5 2 2 2 2" xfId="47737" xr:uid="{068510B2-4D9B-4F7E-8D7F-72AE97BF01D8}"/>
    <cellStyle name="Normal 4 2 2 4 5 2 2 3" xfId="35449" xr:uid="{6A0AB787-9102-44FE-875E-AE475864220B}"/>
    <cellStyle name="Normal 4 2 2 4 5 2 3" xfId="17017" xr:uid="{2D153ADE-B7FA-45F6-A5CB-454FAA960AB6}"/>
    <cellStyle name="Normal 4 2 2 4 5 2 3 2" xfId="41593" xr:uid="{5C5484A2-BBDD-43A4-A024-506399ACC835}"/>
    <cellStyle name="Normal 4 2 2 4 5 2 4" xfId="29305" xr:uid="{B1A75A3D-E1AE-433B-953E-E8571C3EE8A9}"/>
    <cellStyle name="Normal 4 2 2 4 5 3" xfId="7801" xr:uid="{29C7AB46-49BF-48EA-9D80-156048D79612}"/>
    <cellStyle name="Normal 4 2 2 4 5 3 2" xfId="20089" xr:uid="{EAB661C2-980E-44AF-A688-A9444756E633}"/>
    <cellStyle name="Normal 4 2 2 4 5 3 2 2" xfId="44665" xr:uid="{0BD4E4A2-AE9F-40CA-B446-999C8125DD3D}"/>
    <cellStyle name="Normal 4 2 2 4 5 3 3" xfId="32377" xr:uid="{B3A47735-3CEA-4102-BE06-8F9BAC16814A}"/>
    <cellStyle name="Normal 4 2 2 4 5 4" xfId="13945" xr:uid="{60434B56-7117-48D3-9033-A9B69729A1CB}"/>
    <cellStyle name="Normal 4 2 2 4 5 4 2" xfId="38521" xr:uid="{B28D5EA2-6FE9-41BB-8A80-17D15D3790E5}"/>
    <cellStyle name="Normal 4 2 2 4 5 5" xfId="26233" xr:uid="{3D2E0F56-BA9D-46DD-A804-8E3A798EB019}"/>
    <cellStyle name="Normal 4 2 2 4 6" xfId="3193" xr:uid="{19AFB25B-8B3E-4C0D-A562-24C121C6BA89}"/>
    <cellStyle name="Normal 4 2 2 4 6 2" xfId="9337" xr:uid="{02C469C2-84F8-4C40-A0D2-36725BF2F557}"/>
    <cellStyle name="Normal 4 2 2 4 6 2 2" xfId="21625" xr:uid="{49B64C47-9942-453E-AED5-22BCD460DDDD}"/>
    <cellStyle name="Normal 4 2 2 4 6 2 2 2" xfId="46201" xr:uid="{DE7E4512-C7EF-46F8-BD17-C532D62AEB9D}"/>
    <cellStyle name="Normal 4 2 2 4 6 2 3" xfId="33913" xr:uid="{91DA612E-A17E-482E-B830-6E2400F8CD4C}"/>
    <cellStyle name="Normal 4 2 2 4 6 3" xfId="15481" xr:uid="{F947B2B3-5443-44F8-BACF-C04BAEC51B02}"/>
    <cellStyle name="Normal 4 2 2 4 6 3 2" xfId="40057" xr:uid="{6C594C56-1DD2-47BE-97AA-BE394061507B}"/>
    <cellStyle name="Normal 4 2 2 4 6 4" xfId="27769" xr:uid="{CEB8F024-8DEB-40C2-84B3-D88A3545BE6A}"/>
    <cellStyle name="Normal 4 2 2 4 7" xfId="6265" xr:uid="{273D1854-312D-4B14-B516-F9DD518B954A}"/>
    <cellStyle name="Normal 4 2 2 4 7 2" xfId="18553" xr:uid="{1DF73ECF-27D9-4CD0-BF27-EA25A2515CDF}"/>
    <cellStyle name="Normal 4 2 2 4 7 2 2" xfId="43129" xr:uid="{2E6C36A4-0AD3-4004-940E-19F339F1527C}"/>
    <cellStyle name="Normal 4 2 2 4 7 3" xfId="30841" xr:uid="{835ABA5F-041F-4644-B3DA-C901296FE05F}"/>
    <cellStyle name="Normal 4 2 2 4 8" xfId="12409" xr:uid="{A9F4883D-01D8-4727-AFBE-C39AE3CBAE26}"/>
    <cellStyle name="Normal 4 2 2 4 8 2" xfId="36985" xr:uid="{C3FC359B-B530-4DD9-9ECD-896CB189B9E7}"/>
    <cellStyle name="Normal 4 2 2 4 9" xfId="24697" xr:uid="{01748C09-DA2B-49DB-8353-DF23839F996B}"/>
    <cellStyle name="Normal 4 2 2 5" xfId="217" xr:uid="{CBE4DA71-4AF9-451E-A504-94747B0D0114}"/>
    <cellStyle name="Normal 4 2 2 5 2" xfId="601" xr:uid="{6FFD332E-C3ED-42FA-BC74-4F401306A8EB}"/>
    <cellStyle name="Normal 4 2 2 5 2 2" xfId="1369" xr:uid="{782A5957-0648-4E22-B74F-A6C309723471}"/>
    <cellStyle name="Normal 4 2 2 5 2 2 2" xfId="2905" xr:uid="{51159BCD-F1A8-416D-B0F9-44BA86AB0AFA}"/>
    <cellStyle name="Normal 4 2 2 5 2 2 2 2" xfId="5977" xr:uid="{C836892A-1605-4B99-9A96-4CA98E40F610}"/>
    <cellStyle name="Normal 4 2 2 5 2 2 2 2 2" xfId="12121" xr:uid="{6E3C2223-0844-41B1-9EB2-50EA1D237F94}"/>
    <cellStyle name="Normal 4 2 2 5 2 2 2 2 2 2" xfId="24409" xr:uid="{9A4EA5D5-314E-45A7-B6AB-E37290F0D0C5}"/>
    <cellStyle name="Normal 4 2 2 5 2 2 2 2 2 2 2" xfId="48985" xr:uid="{B2340552-4ED5-431D-B366-C7998F7081A6}"/>
    <cellStyle name="Normal 4 2 2 5 2 2 2 2 2 3" xfId="36697" xr:uid="{345103B1-564E-493D-9442-E5AE7992EFDE}"/>
    <cellStyle name="Normal 4 2 2 5 2 2 2 2 3" xfId="18265" xr:uid="{B617B0E3-6ED4-4129-A7FC-049894DCBE41}"/>
    <cellStyle name="Normal 4 2 2 5 2 2 2 2 3 2" xfId="42841" xr:uid="{C922BEED-54AE-48B2-98D1-DB2E1E37BCCD}"/>
    <cellStyle name="Normal 4 2 2 5 2 2 2 2 4" xfId="30553" xr:uid="{4520DB26-8F6D-4AF9-8C95-EBD4666AE4F0}"/>
    <cellStyle name="Normal 4 2 2 5 2 2 2 3" xfId="9049" xr:uid="{64723F0E-6ACA-4713-A1E8-6D91A8D45087}"/>
    <cellStyle name="Normal 4 2 2 5 2 2 2 3 2" xfId="21337" xr:uid="{1BDF044B-4D7B-4352-9934-42D84DCDB4F4}"/>
    <cellStyle name="Normal 4 2 2 5 2 2 2 3 2 2" xfId="45913" xr:uid="{A3487FBA-2745-4947-8778-36D85232F2D7}"/>
    <cellStyle name="Normal 4 2 2 5 2 2 2 3 3" xfId="33625" xr:uid="{84D67BB6-5C95-4E93-A7A8-C286260F6260}"/>
    <cellStyle name="Normal 4 2 2 5 2 2 2 4" xfId="15193" xr:uid="{6A33E047-50CF-4E25-8736-5BE3C04B4D99}"/>
    <cellStyle name="Normal 4 2 2 5 2 2 2 4 2" xfId="39769" xr:uid="{A78210F9-5B57-4975-9988-C5E5FA777BBC}"/>
    <cellStyle name="Normal 4 2 2 5 2 2 2 5" xfId="27481" xr:uid="{08197B6F-EC8B-40F7-A287-C7B11043DA68}"/>
    <cellStyle name="Normal 4 2 2 5 2 2 3" xfId="4441" xr:uid="{D7FD1223-E85E-4F0A-8104-0D6B462E3A76}"/>
    <cellStyle name="Normal 4 2 2 5 2 2 3 2" xfId="10585" xr:uid="{AD4D75F7-82CE-4F31-97A3-598F5D43DCF7}"/>
    <cellStyle name="Normal 4 2 2 5 2 2 3 2 2" xfId="22873" xr:uid="{7FFE5217-71AB-4BEC-82B0-511D09B970E6}"/>
    <cellStyle name="Normal 4 2 2 5 2 2 3 2 2 2" xfId="47449" xr:uid="{1BEB93A9-3B70-4614-AED0-77CFB45E2A55}"/>
    <cellStyle name="Normal 4 2 2 5 2 2 3 2 3" xfId="35161" xr:uid="{42875837-6CAB-44A2-AC43-770B0FE14D02}"/>
    <cellStyle name="Normal 4 2 2 5 2 2 3 3" xfId="16729" xr:uid="{588776E3-98AE-4C4F-97D7-08DFE53394D0}"/>
    <cellStyle name="Normal 4 2 2 5 2 2 3 3 2" xfId="41305" xr:uid="{6974E77D-F41F-4877-A85D-C61A5FB08653}"/>
    <cellStyle name="Normal 4 2 2 5 2 2 3 4" xfId="29017" xr:uid="{2E56380F-BD7A-4FF0-8E8C-9D36651439B8}"/>
    <cellStyle name="Normal 4 2 2 5 2 2 4" xfId="7513" xr:uid="{7627CD91-3729-45D5-A194-01016B3E82C7}"/>
    <cellStyle name="Normal 4 2 2 5 2 2 4 2" xfId="19801" xr:uid="{7D171500-0E5D-4062-AB6F-E5B960FF6FBD}"/>
    <cellStyle name="Normal 4 2 2 5 2 2 4 2 2" xfId="44377" xr:uid="{C0319BE5-1822-495F-BA4F-C8DCC0C97621}"/>
    <cellStyle name="Normal 4 2 2 5 2 2 4 3" xfId="32089" xr:uid="{5F187591-9A41-4A0E-92C4-26D964A8F828}"/>
    <cellStyle name="Normal 4 2 2 5 2 2 5" xfId="13657" xr:uid="{258E6C77-E1CC-4DE9-B73E-4BF4F856F301}"/>
    <cellStyle name="Normal 4 2 2 5 2 2 5 2" xfId="38233" xr:uid="{6FCB9188-7D7C-4890-891A-89D72742E5DF}"/>
    <cellStyle name="Normal 4 2 2 5 2 2 6" xfId="25945" xr:uid="{C14E3A80-460D-46E7-9701-AC0D7EDA6E0C}"/>
    <cellStyle name="Normal 4 2 2 5 2 3" xfId="2137" xr:uid="{AF62ECDF-53EB-4EC0-814F-D2EDAC394417}"/>
    <cellStyle name="Normal 4 2 2 5 2 3 2" xfId="5209" xr:uid="{C4F4FE61-D2EE-46B2-8EC4-64FBA1974DBF}"/>
    <cellStyle name="Normal 4 2 2 5 2 3 2 2" xfId="11353" xr:uid="{884A4431-50B4-4344-9C73-7F00AE2C97B0}"/>
    <cellStyle name="Normal 4 2 2 5 2 3 2 2 2" xfId="23641" xr:uid="{F442CA0F-1068-40DE-B32B-0F8CE92D34D7}"/>
    <cellStyle name="Normal 4 2 2 5 2 3 2 2 2 2" xfId="48217" xr:uid="{DC30A0FE-3DCF-44AB-86F5-9BBBA2D4FCFC}"/>
    <cellStyle name="Normal 4 2 2 5 2 3 2 2 3" xfId="35929" xr:uid="{8934F352-B4EB-43D7-8F49-F9969DBCBC11}"/>
    <cellStyle name="Normal 4 2 2 5 2 3 2 3" xfId="17497" xr:uid="{AFBF14B7-279E-48A0-A24D-E169C147481C}"/>
    <cellStyle name="Normal 4 2 2 5 2 3 2 3 2" xfId="42073" xr:uid="{C9C0A0A0-28FF-4BB0-8A1C-EB624E39E2C5}"/>
    <cellStyle name="Normal 4 2 2 5 2 3 2 4" xfId="29785" xr:uid="{1382EEE3-671A-4891-8AF0-0DEA679DBB23}"/>
    <cellStyle name="Normal 4 2 2 5 2 3 3" xfId="8281" xr:uid="{B3778603-FC5B-426F-837F-AFB2CE1DE1FB}"/>
    <cellStyle name="Normal 4 2 2 5 2 3 3 2" xfId="20569" xr:uid="{1BF5D974-07E3-4A71-B754-1C110369BF27}"/>
    <cellStyle name="Normal 4 2 2 5 2 3 3 2 2" xfId="45145" xr:uid="{E53D7A51-A1CE-4081-B0B2-15419389B818}"/>
    <cellStyle name="Normal 4 2 2 5 2 3 3 3" xfId="32857" xr:uid="{2682D251-1B59-42F3-A653-78B00DC44199}"/>
    <cellStyle name="Normal 4 2 2 5 2 3 4" xfId="14425" xr:uid="{0DAAEF2E-7BC3-47A2-803D-08AABFC88CCB}"/>
    <cellStyle name="Normal 4 2 2 5 2 3 4 2" xfId="39001" xr:uid="{2DE363C2-4903-4FCA-8516-AFA9C91DA0D7}"/>
    <cellStyle name="Normal 4 2 2 5 2 3 5" xfId="26713" xr:uid="{BA66DE51-56C5-4CDE-99D7-FC97E836AD77}"/>
    <cellStyle name="Normal 4 2 2 5 2 4" xfId="3673" xr:uid="{F5F3CB4D-0500-4E10-8CED-9F5EE350E541}"/>
    <cellStyle name="Normal 4 2 2 5 2 4 2" xfId="9817" xr:uid="{93066D57-7791-4356-AF6D-2AD68D5E589D}"/>
    <cellStyle name="Normal 4 2 2 5 2 4 2 2" xfId="22105" xr:uid="{C49A6DFC-2C3A-42E6-B283-88786701B4AB}"/>
    <cellStyle name="Normal 4 2 2 5 2 4 2 2 2" xfId="46681" xr:uid="{585111CA-9B77-4962-ACC2-373B4E0320C1}"/>
    <cellStyle name="Normal 4 2 2 5 2 4 2 3" xfId="34393" xr:uid="{B8226DC3-994D-4B2F-B112-282A7B4B1714}"/>
    <cellStyle name="Normal 4 2 2 5 2 4 3" xfId="15961" xr:uid="{C0BE4AA2-FBED-49D2-89F3-799EA88CF8E2}"/>
    <cellStyle name="Normal 4 2 2 5 2 4 3 2" xfId="40537" xr:uid="{02348573-F2BC-438C-A388-ABCC9D60CC34}"/>
    <cellStyle name="Normal 4 2 2 5 2 4 4" xfId="28249" xr:uid="{83E567D6-54F3-4FDE-997C-5FB322949364}"/>
    <cellStyle name="Normal 4 2 2 5 2 5" xfId="6745" xr:uid="{90F84E1E-1498-4CD6-A3D3-827B8CC2100D}"/>
    <cellStyle name="Normal 4 2 2 5 2 5 2" xfId="19033" xr:uid="{460A0ED5-E31A-4217-AC46-B6CBD881D6E7}"/>
    <cellStyle name="Normal 4 2 2 5 2 5 2 2" xfId="43609" xr:uid="{796E0788-BAF3-45D0-BDD1-4A5B94CB1E50}"/>
    <cellStyle name="Normal 4 2 2 5 2 5 3" xfId="31321" xr:uid="{A776FD86-79CA-42C5-9B73-8F977A688017}"/>
    <cellStyle name="Normal 4 2 2 5 2 6" xfId="12889" xr:uid="{40AC661B-A12F-4D4E-B65E-AB0BC455E13B}"/>
    <cellStyle name="Normal 4 2 2 5 2 6 2" xfId="37465" xr:uid="{E8EEE9FB-4961-4AD1-A085-A32EDA88ED30}"/>
    <cellStyle name="Normal 4 2 2 5 2 7" xfId="25177" xr:uid="{9507CC4E-2558-4179-8C2B-008F70913CD0}"/>
    <cellStyle name="Normal 4 2 2 5 3" xfId="985" xr:uid="{94676191-B827-4D5E-BE5B-0E3974089396}"/>
    <cellStyle name="Normal 4 2 2 5 3 2" xfId="2521" xr:uid="{7B07F218-8850-4FC6-896C-9D0C184CA9E2}"/>
    <cellStyle name="Normal 4 2 2 5 3 2 2" xfId="5593" xr:uid="{9AFE138B-F84D-40EF-B725-E7FEF48C33AC}"/>
    <cellStyle name="Normal 4 2 2 5 3 2 2 2" xfId="11737" xr:uid="{E7D66530-1490-4749-A5B8-961A92C29687}"/>
    <cellStyle name="Normal 4 2 2 5 3 2 2 2 2" xfId="24025" xr:uid="{0A466795-32B2-43CF-A74B-8CCA305B24F9}"/>
    <cellStyle name="Normal 4 2 2 5 3 2 2 2 2 2" xfId="48601" xr:uid="{582E4162-346F-4C66-A141-D78CB2219CBE}"/>
    <cellStyle name="Normal 4 2 2 5 3 2 2 2 3" xfId="36313" xr:uid="{3C3EDA92-521F-4478-B368-03DF64B13099}"/>
    <cellStyle name="Normal 4 2 2 5 3 2 2 3" xfId="17881" xr:uid="{0CE9102B-993E-4EA1-81B0-E837966CA15D}"/>
    <cellStyle name="Normal 4 2 2 5 3 2 2 3 2" xfId="42457" xr:uid="{E0FA698F-27AF-41B6-8137-DA65FDD82E4A}"/>
    <cellStyle name="Normal 4 2 2 5 3 2 2 4" xfId="30169" xr:uid="{DA959D68-C0EA-40E3-96C9-153A17B0C4A3}"/>
    <cellStyle name="Normal 4 2 2 5 3 2 3" xfId="8665" xr:uid="{FD5FAADE-E280-4ADC-B1A2-1234F1B10DA0}"/>
    <cellStyle name="Normal 4 2 2 5 3 2 3 2" xfId="20953" xr:uid="{955A1A8A-AB93-43B4-88FC-8605AC0AF685}"/>
    <cellStyle name="Normal 4 2 2 5 3 2 3 2 2" xfId="45529" xr:uid="{C3207E7D-8EE7-4DC8-B032-9A18ACF8091D}"/>
    <cellStyle name="Normal 4 2 2 5 3 2 3 3" xfId="33241" xr:uid="{846D1CA9-4217-4BA4-ABCB-385EFDF9E715}"/>
    <cellStyle name="Normal 4 2 2 5 3 2 4" xfId="14809" xr:uid="{E381A024-22DD-4FB1-82A8-3C2A119C46AB}"/>
    <cellStyle name="Normal 4 2 2 5 3 2 4 2" xfId="39385" xr:uid="{16B7C0BA-17AE-45EA-B75E-355BA6C27F08}"/>
    <cellStyle name="Normal 4 2 2 5 3 2 5" xfId="27097" xr:uid="{EB568147-2AAE-41A1-B072-BC52D2A1E396}"/>
    <cellStyle name="Normal 4 2 2 5 3 3" xfId="4057" xr:uid="{04F14F93-C242-466A-9FF7-B4370AEA2ABD}"/>
    <cellStyle name="Normal 4 2 2 5 3 3 2" xfId="10201" xr:uid="{34D4426F-209C-43C4-9AF4-B66F55803A2A}"/>
    <cellStyle name="Normal 4 2 2 5 3 3 2 2" xfId="22489" xr:uid="{CB927D08-250D-4238-969B-3D4A2A2C98F6}"/>
    <cellStyle name="Normal 4 2 2 5 3 3 2 2 2" xfId="47065" xr:uid="{6E878F15-E51E-406D-9A41-6DF3D497B134}"/>
    <cellStyle name="Normal 4 2 2 5 3 3 2 3" xfId="34777" xr:uid="{3930B65E-192C-4518-960C-424CE3A0BAC3}"/>
    <cellStyle name="Normal 4 2 2 5 3 3 3" xfId="16345" xr:uid="{B468D92C-E6F9-4E75-97BC-69B73A834C03}"/>
    <cellStyle name="Normal 4 2 2 5 3 3 3 2" xfId="40921" xr:uid="{5163D724-F0A9-4257-9764-B7EBA78443B3}"/>
    <cellStyle name="Normal 4 2 2 5 3 3 4" xfId="28633" xr:uid="{0649B607-D9F4-4B95-9530-33325FD29AE7}"/>
    <cellStyle name="Normal 4 2 2 5 3 4" xfId="7129" xr:uid="{6C943938-D715-4E32-ADD1-9DAFE8CEBE63}"/>
    <cellStyle name="Normal 4 2 2 5 3 4 2" xfId="19417" xr:uid="{FB2E2458-CEE3-4426-B9B3-B5536C7DA13E}"/>
    <cellStyle name="Normal 4 2 2 5 3 4 2 2" xfId="43993" xr:uid="{B4E99B9C-E40E-45DA-9AE8-AB06652BB561}"/>
    <cellStyle name="Normal 4 2 2 5 3 4 3" xfId="31705" xr:uid="{3E3912C5-7C08-4083-84A8-B5629A43F6DE}"/>
    <cellStyle name="Normal 4 2 2 5 3 5" xfId="13273" xr:uid="{D685C1F6-1E5C-4F80-800E-D9CF3ECA0FF9}"/>
    <cellStyle name="Normal 4 2 2 5 3 5 2" xfId="37849" xr:uid="{92F1F1AB-B9FF-4B44-80B2-2DC645745282}"/>
    <cellStyle name="Normal 4 2 2 5 3 6" xfId="25561" xr:uid="{5436A180-BC15-478E-8F6B-8826D45B315E}"/>
    <cellStyle name="Normal 4 2 2 5 4" xfId="1753" xr:uid="{4BFA887E-9160-4074-9233-E133C947337E}"/>
    <cellStyle name="Normal 4 2 2 5 4 2" xfId="4825" xr:uid="{D38F5E6B-0019-46DB-B114-3CE5D0F7F43A}"/>
    <cellStyle name="Normal 4 2 2 5 4 2 2" xfId="10969" xr:uid="{05079404-4682-4E5C-9A9B-44CA83D0B29E}"/>
    <cellStyle name="Normal 4 2 2 5 4 2 2 2" xfId="23257" xr:uid="{2722DBEA-EC52-4199-A672-C94A94120F7C}"/>
    <cellStyle name="Normal 4 2 2 5 4 2 2 2 2" xfId="47833" xr:uid="{0927F1E7-5192-4841-888A-911863F43C5D}"/>
    <cellStyle name="Normal 4 2 2 5 4 2 2 3" xfId="35545" xr:uid="{91BE75CC-9687-4C23-B74A-5C78F9EFDD34}"/>
    <cellStyle name="Normal 4 2 2 5 4 2 3" xfId="17113" xr:uid="{353D1303-49CD-46F4-AB3F-D24E83CBF00E}"/>
    <cellStyle name="Normal 4 2 2 5 4 2 3 2" xfId="41689" xr:uid="{4124C84F-B01F-4ED2-B335-B65544BDFA26}"/>
    <cellStyle name="Normal 4 2 2 5 4 2 4" xfId="29401" xr:uid="{FA8DD792-18BC-471D-BC85-4BC7E449D583}"/>
    <cellStyle name="Normal 4 2 2 5 4 3" xfId="7897" xr:uid="{8AA0A54C-61B3-4876-8DEF-39AC8FDC0759}"/>
    <cellStyle name="Normal 4 2 2 5 4 3 2" xfId="20185" xr:uid="{19065329-3672-49F4-8B2B-91C14A5B6171}"/>
    <cellStyle name="Normal 4 2 2 5 4 3 2 2" xfId="44761" xr:uid="{63E48E61-6F93-42AD-9F72-F85AF292F256}"/>
    <cellStyle name="Normal 4 2 2 5 4 3 3" xfId="32473" xr:uid="{3ED3960E-1409-4074-A072-227AF0868808}"/>
    <cellStyle name="Normal 4 2 2 5 4 4" xfId="14041" xr:uid="{11370491-0614-48E3-9F1E-DFCA692F374F}"/>
    <cellStyle name="Normal 4 2 2 5 4 4 2" xfId="38617" xr:uid="{A6E80931-98C9-4557-A946-FA1AE30AF455}"/>
    <cellStyle name="Normal 4 2 2 5 4 5" xfId="26329" xr:uid="{A396CF85-18B8-46ED-819F-3881BB69B44C}"/>
    <cellStyle name="Normal 4 2 2 5 5" xfId="3289" xr:uid="{615505A0-D3C3-4BC9-96F6-18F4BE85B2EB}"/>
    <cellStyle name="Normal 4 2 2 5 5 2" xfId="9433" xr:uid="{E44C8F23-5449-444C-9189-311598C80462}"/>
    <cellStyle name="Normal 4 2 2 5 5 2 2" xfId="21721" xr:uid="{4E74A676-DB6C-4285-BCE1-8CC5FCD97614}"/>
    <cellStyle name="Normal 4 2 2 5 5 2 2 2" xfId="46297" xr:uid="{B2813141-CD58-40AC-BE4D-5D8F852058D0}"/>
    <cellStyle name="Normal 4 2 2 5 5 2 3" xfId="34009" xr:uid="{99A4733B-9877-48B2-9502-42E1B2A77C6C}"/>
    <cellStyle name="Normal 4 2 2 5 5 3" xfId="15577" xr:uid="{4E3FBB77-2F98-46BB-9B2F-232C5F583C74}"/>
    <cellStyle name="Normal 4 2 2 5 5 3 2" xfId="40153" xr:uid="{2BB80A2D-E763-4E6A-93D7-3737310E96B7}"/>
    <cellStyle name="Normal 4 2 2 5 5 4" xfId="27865" xr:uid="{4687D1F9-2A84-4CF4-AF8C-D780B7DF28FC}"/>
    <cellStyle name="Normal 4 2 2 5 6" xfId="6361" xr:uid="{065BDB07-7404-4873-8680-FBD167B3F08F}"/>
    <cellStyle name="Normal 4 2 2 5 6 2" xfId="18649" xr:uid="{943F2FB2-7FCB-4978-A55F-505675D1A95F}"/>
    <cellStyle name="Normal 4 2 2 5 6 2 2" xfId="43225" xr:uid="{A8DFD16E-3BEF-4B0D-A7EA-13D1B7BAE9BC}"/>
    <cellStyle name="Normal 4 2 2 5 6 3" xfId="30937" xr:uid="{A53EF939-38EC-41CB-A45A-71794F4918EC}"/>
    <cellStyle name="Normal 4 2 2 5 7" xfId="12505" xr:uid="{1DCDCF64-1AFE-41D6-AC72-BD29415F3F12}"/>
    <cellStyle name="Normal 4 2 2 5 7 2" xfId="37081" xr:uid="{D1546EA4-3C37-483F-8E74-502EE1DF0141}"/>
    <cellStyle name="Normal 4 2 2 5 8" xfId="24793" xr:uid="{7C69D49F-A6EA-4A34-A59A-CC7460CC0E0A}"/>
    <cellStyle name="Normal 4 2 2 6" xfId="409" xr:uid="{60815278-3DE2-483F-9DA6-F8D9ED639D05}"/>
    <cellStyle name="Normal 4 2 2 6 2" xfId="1177" xr:uid="{A88AE73A-4989-40CC-9A86-37EB17B88CD0}"/>
    <cellStyle name="Normal 4 2 2 6 2 2" xfId="2713" xr:uid="{FED6113E-4360-4D4C-BC49-6C3F0C6395F0}"/>
    <cellStyle name="Normal 4 2 2 6 2 2 2" xfId="5785" xr:uid="{5D5C4391-0084-4662-980B-0FB5D421881D}"/>
    <cellStyle name="Normal 4 2 2 6 2 2 2 2" xfId="11929" xr:uid="{657DB80A-9A68-4AD7-B74D-C13296CAC9E9}"/>
    <cellStyle name="Normal 4 2 2 6 2 2 2 2 2" xfId="24217" xr:uid="{A2692D9E-1540-48E7-B58F-EA5EBEF5618A}"/>
    <cellStyle name="Normal 4 2 2 6 2 2 2 2 2 2" xfId="48793" xr:uid="{8C52ED06-57F2-491B-9814-8500057BEEF6}"/>
    <cellStyle name="Normal 4 2 2 6 2 2 2 2 3" xfId="36505" xr:uid="{6A11BFDC-EA29-4A45-8B4C-268D6E74B701}"/>
    <cellStyle name="Normal 4 2 2 6 2 2 2 3" xfId="18073" xr:uid="{C3CD368A-C0D4-4529-A3B3-7F4FEFC9FD21}"/>
    <cellStyle name="Normal 4 2 2 6 2 2 2 3 2" xfId="42649" xr:uid="{35D58643-9A26-4BB4-AC64-7DA3CBCFCEFD}"/>
    <cellStyle name="Normal 4 2 2 6 2 2 2 4" xfId="30361" xr:uid="{1DDE382B-3E83-4C3F-B4DC-3AC31D6A9E76}"/>
    <cellStyle name="Normal 4 2 2 6 2 2 3" xfId="8857" xr:uid="{E728DEBA-F598-4C2C-88E7-19BE5254C475}"/>
    <cellStyle name="Normal 4 2 2 6 2 2 3 2" xfId="21145" xr:uid="{74567B45-F18F-48A9-8E70-7CF58F22123B}"/>
    <cellStyle name="Normal 4 2 2 6 2 2 3 2 2" xfId="45721" xr:uid="{9AAA3341-9962-4CA0-B50C-E04B0CC5DB2D}"/>
    <cellStyle name="Normal 4 2 2 6 2 2 3 3" xfId="33433" xr:uid="{88AB2D51-AF40-4556-BDEF-002539CBAD9A}"/>
    <cellStyle name="Normal 4 2 2 6 2 2 4" xfId="15001" xr:uid="{BF87769D-CC54-4290-8819-ED8298E71AB3}"/>
    <cellStyle name="Normal 4 2 2 6 2 2 4 2" xfId="39577" xr:uid="{B19377F4-DEA2-4B28-9E01-8BA5FF62A1DC}"/>
    <cellStyle name="Normal 4 2 2 6 2 2 5" xfId="27289" xr:uid="{3C6B30C9-9A03-4D49-90FB-D40CE59CE1BA}"/>
    <cellStyle name="Normal 4 2 2 6 2 3" xfId="4249" xr:uid="{E3808E9A-E441-4FAE-AEA3-D28183E32D49}"/>
    <cellStyle name="Normal 4 2 2 6 2 3 2" xfId="10393" xr:uid="{8C6445DE-1B96-4DAC-BE9A-34F8845980AA}"/>
    <cellStyle name="Normal 4 2 2 6 2 3 2 2" xfId="22681" xr:uid="{8600A16E-AABE-49E4-BAB8-8B6705AD3518}"/>
    <cellStyle name="Normal 4 2 2 6 2 3 2 2 2" xfId="47257" xr:uid="{BBE1D3A5-A1DE-49FB-8761-7DD9E7B13AE4}"/>
    <cellStyle name="Normal 4 2 2 6 2 3 2 3" xfId="34969" xr:uid="{D47C097E-E2E6-4B5E-8B13-E4959DE34696}"/>
    <cellStyle name="Normal 4 2 2 6 2 3 3" xfId="16537" xr:uid="{681EFF30-94F3-4BE0-8FF8-81232658FB18}"/>
    <cellStyle name="Normal 4 2 2 6 2 3 3 2" xfId="41113" xr:uid="{F35A5775-AFDF-48FD-B972-502EE95EB2D2}"/>
    <cellStyle name="Normal 4 2 2 6 2 3 4" xfId="28825" xr:uid="{61158A47-41BB-4077-8B4A-ECC8D58E5FD8}"/>
    <cellStyle name="Normal 4 2 2 6 2 4" xfId="7321" xr:uid="{4EB702C2-76C6-41F2-9158-CC05793CE2EF}"/>
    <cellStyle name="Normal 4 2 2 6 2 4 2" xfId="19609" xr:uid="{4D5377CF-A081-4088-BA11-10E7680DA1D8}"/>
    <cellStyle name="Normal 4 2 2 6 2 4 2 2" xfId="44185" xr:uid="{49CB415E-175B-43A4-A31E-8D443AD7E0E0}"/>
    <cellStyle name="Normal 4 2 2 6 2 4 3" xfId="31897" xr:uid="{6E30DDCF-DC2B-4C9D-A34E-C7C5DB2187F5}"/>
    <cellStyle name="Normal 4 2 2 6 2 5" xfId="13465" xr:uid="{A821010E-CA66-4417-85FC-6787BFA21A66}"/>
    <cellStyle name="Normal 4 2 2 6 2 5 2" xfId="38041" xr:uid="{91389D06-5032-4140-AF65-4B5268A8D942}"/>
    <cellStyle name="Normal 4 2 2 6 2 6" xfId="25753" xr:uid="{4EA3A199-18FE-4083-B1F9-379B0D241BE9}"/>
    <cellStyle name="Normal 4 2 2 6 3" xfId="1945" xr:uid="{71BB3C29-1B3F-44CC-8C6D-E4720DAAB495}"/>
    <cellStyle name="Normal 4 2 2 6 3 2" xfId="5017" xr:uid="{3381E8DB-F97C-41E0-AA34-FE4F45949C84}"/>
    <cellStyle name="Normal 4 2 2 6 3 2 2" xfId="11161" xr:uid="{72C86CD9-2A91-4327-A6B0-0C966A960547}"/>
    <cellStyle name="Normal 4 2 2 6 3 2 2 2" xfId="23449" xr:uid="{F26E6C82-ED3D-40CA-B977-62E977BCBF01}"/>
    <cellStyle name="Normal 4 2 2 6 3 2 2 2 2" xfId="48025" xr:uid="{0D9E4646-9EBE-4FF5-8E15-662937EAF017}"/>
    <cellStyle name="Normal 4 2 2 6 3 2 2 3" xfId="35737" xr:uid="{D9CB02DB-CDC7-4E1E-9039-D1871727588F}"/>
    <cellStyle name="Normal 4 2 2 6 3 2 3" xfId="17305" xr:uid="{7A98D03D-8941-4D71-A14C-F47C15446CB8}"/>
    <cellStyle name="Normal 4 2 2 6 3 2 3 2" xfId="41881" xr:uid="{CD379094-300E-4691-ADD8-FCBEF7C29D9A}"/>
    <cellStyle name="Normal 4 2 2 6 3 2 4" xfId="29593" xr:uid="{694536E4-26AA-4826-A0E4-40397A40309C}"/>
    <cellStyle name="Normal 4 2 2 6 3 3" xfId="8089" xr:uid="{FC69C29F-8578-4E6F-947D-084306076B20}"/>
    <cellStyle name="Normal 4 2 2 6 3 3 2" xfId="20377" xr:uid="{1191A082-C1C2-4E2C-8481-842E52615657}"/>
    <cellStyle name="Normal 4 2 2 6 3 3 2 2" xfId="44953" xr:uid="{53DC35C7-BC8B-4C03-8963-783384C2884A}"/>
    <cellStyle name="Normal 4 2 2 6 3 3 3" xfId="32665" xr:uid="{ADEC355F-26B2-4900-88BE-683EF2F6B438}"/>
    <cellStyle name="Normal 4 2 2 6 3 4" xfId="14233" xr:uid="{38C8F6F8-830C-4C7B-BE8E-189D21CFF0D9}"/>
    <cellStyle name="Normal 4 2 2 6 3 4 2" xfId="38809" xr:uid="{C5C4F6E5-C6E2-42EE-B96D-F1AF85D64050}"/>
    <cellStyle name="Normal 4 2 2 6 3 5" xfId="26521" xr:uid="{43D0EB46-3524-4C66-AE92-54417F6EBEF1}"/>
    <cellStyle name="Normal 4 2 2 6 4" xfId="3481" xr:uid="{75FB78EA-37FA-43B4-A03F-49F938F08E62}"/>
    <cellStyle name="Normal 4 2 2 6 4 2" xfId="9625" xr:uid="{7B499C3C-95F5-4F21-AB87-B15F37ED18CC}"/>
    <cellStyle name="Normal 4 2 2 6 4 2 2" xfId="21913" xr:uid="{AEA5F7EA-A349-4E8F-AFC9-59D1E2855213}"/>
    <cellStyle name="Normal 4 2 2 6 4 2 2 2" xfId="46489" xr:uid="{79A169FE-046F-472E-934C-B3CED5BC7E27}"/>
    <cellStyle name="Normal 4 2 2 6 4 2 3" xfId="34201" xr:uid="{3F57B5AF-2305-48C1-B1F9-E360B4FCECB5}"/>
    <cellStyle name="Normal 4 2 2 6 4 3" xfId="15769" xr:uid="{C7547CDC-BC80-4B29-88D4-5C404DBA55DE}"/>
    <cellStyle name="Normal 4 2 2 6 4 3 2" xfId="40345" xr:uid="{5B91912F-1D6B-43F0-9853-4A696FD12294}"/>
    <cellStyle name="Normal 4 2 2 6 4 4" xfId="28057" xr:uid="{B85D9521-3674-445C-A82C-007CD7670780}"/>
    <cellStyle name="Normal 4 2 2 6 5" xfId="6553" xr:uid="{9CC62E8C-A44B-4911-85B5-FF510CF1F4B6}"/>
    <cellStyle name="Normal 4 2 2 6 5 2" xfId="18841" xr:uid="{65129BDC-CBAF-4EB8-AE1F-A61A516B6A38}"/>
    <cellStyle name="Normal 4 2 2 6 5 2 2" xfId="43417" xr:uid="{14F47CE7-D08C-4E47-9C7A-0E9BAD4343F4}"/>
    <cellStyle name="Normal 4 2 2 6 5 3" xfId="31129" xr:uid="{175B637E-83E0-4380-A490-0DEA3EC77122}"/>
    <cellStyle name="Normal 4 2 2 6 6" xfId="12697" xr:uid="{B7FE7AE5-E300-4FC6-BCFA-C8BC1D569B64}"/>
    <cellStyle name="Normal 4 2 2 6 6 2" xfId="37273" xr:uid="{442200E0-46A8-43FA-8011-81BEE10AB192}"/>
    <cellStyle name="Normal 4 2 2 6 7" xfId="24985" xr:uid="{169437F6-D30B-433C-A6BF-00F00468B77C}"/>
    <cellStyle name="Normal 4 2 2 7" xfId="793" xr:uid="{CE80D766-16E3-4A7C-AFA8-012B1C3B2AE7}"/>
    <cellStyle name="Normal 4 2 2 7 2" xfId="2329" xr:uid="{98D86621-EE58-4EC8-865D-6371B2BB9D4D}"/>
    <cellStyle name="Normal 4 2 2 7 2 2" xfId="5401" xr:uid="{35AC8FF6-19A2-4939-9656-25330467C6BB}"/>
    <cellStyle name="Normal 4 2 2 7 2 2 2" xfId="11545" xr:uid="{6BB2B0F6-5D61-4764-854A-7AFDA8C3C4D0}"/>
    <cellStyle name="Normal 4 2 2 7 2 2 2 2" xfId="23833" xr:uid="{33B4BD77-0F17-4DF7-BCA9-D8002D01E519}"/>
    <cellStyle name="Normal 4 2 2 7 2 2 2 2 2" xfId="48409" xr:uid="{D0A92701-A28A-44FC-A376-B35A2ED5552C}"/>
    <cellStyle name="Normal 4 2 2 7 2 2 2 3" xfId="36121" xr:uid="{7D01C71C-A415-4C19-B0EA-E78DE987910B}"/>
    <cellStyle name="Normal 4 2 2 7 2 2 3" xfId="17689" xr:uid="{01375CC8-DFFE-44E9-AA22-9EE661902719}"/>
    <cellStyle name="Normal 4 2 2 7 2 2 3 2" xfId="42265" xr:uid="{D1E9B162-339F-4BAE-A643-3562FD13F8EC}"/>
    <cellStyle name="Normal 4 2 2 7 2 2 4" xfId="29977" xr:uid="{B702F41B-0231-43B3-83EF-F5269DE8DB53}"/>
    <cellStyle name="Normal 4 2 2 7 2 3" xfId="8473" xr:uid="{FB5B8F7A-1780-49A0-81B2-2664B494172D}"/>
    <cellStyle name="Normal 4 2 2 7 2 3 2" xfId="20761" xr:uid="{924053E3-ED88-4E17-AB0E-187A19E6B347}"/>
    <cellStyle name="Normal 4 2 2 7 2 3 2 2" xfId="45337" xr:uid="{3315B705-58E2-4A2B-AF61-848CFAE821E2}"/>
    <cellStyle name="Normal 4 2 2 7 2 3 3" xfId="33049" xr:uid="{DDFAB75A-344B-4836-971B-DE18D26B454E}"/>
    <cellStyle name="Normal 4 2 2 7 2 4" xfId="14617" xr:uid="{1C25F054-09FC-4E08-BE69-EC606DA06402}"/>
    <cellStyle name="Normal 4 2 2 7 2 4 2" xfId="39193" xr:uid="{4AB20ABB-B85B-4A13-ABFB-EA9B8370299D}"/>
    <cellStyle name="Normal 4 2 2 7 2 5" xfId="26905" xr:uid="{B749A3E5-5C2F-420B-9EFA-35302A0D9FF5}"/>
    <cellStyle name="Normal 4 2 2 7 3" xfId="3865" xr:uid="{E520EE2A-CFEC-47C8-83F8-09BFABEAAE6F}"/>
    <cellStyle name="Normal 4 2 2 7 3 2" xfId="10009" xr:uid="{2397AE20-AD6D-45BA-BF03-7568732DE2EB}"/>
    <cellStyle name="Normal 4 2 2 7 3 2 2" xfId="22297" xr:uid="{792E2BA3-8637-4A30-97E6-5803FCB8E696}"/>
    <cellStyle name="Normal 4 2 2 7 3 2 2 2" xfId="46873" xr:uid="{3246FF60-AD4B-4B72-BC01-4FE2D250064B}"/>
    <cellStyle name="Normal 4 2 2 7 3 2 3" xfId="34585" xr:uid="{3E338F7E-1A5A-4378-8EE5-56FF8992F73C}"/>
    <cellStyle name="Normal 4 2 2 7 3 3" xfId="16153" xr:uid="{98CEE794-B3FB-4DAD-8D1D-9E8B5AE8BFD0}"/>
    <cellStyle name="Normal 4 2 2 7 3 3 2" xfId="40729" xr:uid="{8D5660F8-9E1C-4D22-B6CA-3E9059E7D657}"/>
    <cellStyle name="Normal 4 2 2 7 3 4" xfId="28441" xr:uid="{A865B6FF-4D28-48EE-9674-6B67943F419C}"/>
    <cellStyle name="Normal 4 2 2 7 4" xfId="6937" xr:uid="{F5DE7CB5-0476-4E7B-8ED6-3F17CACCBFCE}"/>
    <cellStyle name="Normal 4 2 2 7 4 2" xfId="19225" xr:uid="{5BE2EE9C-9AD2-496C-910B-435A735827F2}"/>
    <cellStyle name="Normal 4 2 2 7 4 2 2" xfId="43801" xr:uid="{49096DCB-AA13-4A56-8FEE-56EDA88C1565}"/>
    <cellStyle name="Normal 4 2 2 7 4 3" xfId="31513" xr:uid="{997B0C99-EE92-4E57-99FE-161CF3322805}"/>
    <cellStyle name="Normal 4 2 2 7 5" xfId="13081" xr:uid="{5B99EDEB-56B0-4F9D-A4C8-BE016E28DCE2}"/>
    <cellStyle name="Normal 4 2 2 7 5 2" xfId="37657" xr:uid="{CF5ECABA-FB4C-4F8C-ADEE-2C520DD72C07}"/>
    <cellStyle name="Normal 4 2 2 7 6" xfId="25369" xr:uid="{7C2DBA23-64D5-4178-9BA7-B4A24F93FEEF}"/>
    <cellStyle name="Normal 4 2 2 8" xfId="1561" xr:uid="{F5C5F36C-4287-4EE3-B23D-52762EA3BE1A}"/>
    <cellStyle name="Normal 4 2 2 8 2" xfId="4633" xr:uid="{3546D0B7-F723-484F-A68A-637175F5BEB9}"/>
    <cellStyle name="Normal 4 2 2 8 2 2" xfId="10777" xr:uid="{1BB19A33-CD41-4638-BD04-72545F2CB29D}"/>
    <cellStyle name="Normal 4 2 2 8 2 2 2" xfId="23065" xr:uid="{EECF6282-B891-467B-9734-750321E81AEA}"/>
    <cellStyle name="Normal 4 2 2 8 2 2 2 2" xfId="47641" xr:uid="{D2B63493-1C6D-425E-A2CE-9377AE5B02FA}"/>
    <cellStyle name="Normal 4 2 2 8 2 2 3" xfId="35353" xr:uid="{2D23439D-801A-4241-A86D-1848B881B1C3}"/>
    <cellStyle name="Normal 4 2 2 8 2 3" xfId="16921" xr:uid="{19FBF270-9553-4409-83B9-090441EC2AE9}"/>
    <cellStyle name="Normal 4 2 2 8 2 3 2" xfId="41497" xr:uid="{D6F60352-6F5D-499B-AE34-93D24A04F20D}"/>
    <cellStyle name="Normal 4 2 2 8 2 4" xfId="29209" xr:uid="{B1BB5B9C-11D0-47C4-B340-BBB096F4B57A}"/>
    <cellStyle name="Normal 4 2 2 8 3" xfId="7705" xr:uid="{7C57D0DD-D687-4956-9AFB-32F838E55109}"/>
    <cellStyle name="Normal 4 2 2 8 3 2" xfId="19993" xr:uid="{C627B416-E6A5-4B03-AFC5-9EE701D01C7B}"/>
    <cellStyle name="Normal 4 2 2 8 3 2 2" xfId="44569" xr:uid="{D97A0378-B3E0-45AC-9626-4832B84E06B4}"/>
    <cellStyle name="Normal 4 2 2 8 3 3" xfId="32281" xr:uid="{B1CC0FD1-B265-488A-B015-8800708EB50B}"/>
    <cellStyle name="Normal 4 2 2 8 4" xfId="13849" xr:uid="{E2A3805E-84C1-4A8D-BB56-237D073D4E72}"/>
    <cellStyle name="Normal 4 2 2 8 4 2" xfId="38425" xr:uid="{57EAA085-583D-44A6-8EC2-84C82DB9323C}"/>
    <cellStyle name="Normal 4 2 2 8 5" xfId="26137" xr:uid="{0F1ABF2B-07E2-496C-941F-EA3500555E51}"/>
    <cellStyle name="Normal 4 2 2 9" xfId="3097" xr:uid="{BA753144-7865-429E-9D42-1DABCA810A12}"/>
    <cellStyle name="Normal 4 2 2 9 2" xfId="9241" xr:uid="{D4CF06BD-C537-4921-A2C4-6434C826219B}"/>
    <cellStyle name="Normal 4 2 2 9 2 2" xfId="21529" xr:uid="{03E63F41-3281-4938-BB27-597910305A04}"/>
    <cellStyle name="Normal 4 2 2 9 2 2 2" xfId="46105" xr:uid="{E81E40DA-AAEC-4FA4-96AF-DD66A12DA66C}"/>
    <cellStyle name="Normal 4 2 2 9 2 3" xfId="33817" xr:uid="{E42C051A-A842-4F4D-A276-1D26F580F8A6}"/>
    <cellStyle name="Normal 4 2 2 9 3" xfId="15385" xr:uid="{90D1F596-4D4A-4705-9332-0A29CDBCEEB3}"/>
    <cellStyle name="Normal 4 2 2 9 3 2" xfId="39961" xr:uid="{982715A9-CA1F-467E-9C8E-A88FA92AB683}"/>
    <cellStyle name="Normal 4 2 2 9 4" xfId="27673" xr:uid="{24B6A502-E925-4E37-BBC4-CDC3C86625FC}"/>
    <cellStyle name="Normal 4 2 3" xfId="38" xr:uid="{250A7D0C-B0DE-41CA-93E9-66D42FF542F2}"/>
    <cellStyle name="Normal 4 2 3 10" xfId="12326" xr:uid="{0E271C55-5434-4CC8-8091-A5AD1BE6052D}"/>
    <cellStyle name="Normal 4 2 3 10 2" xfId="36902" xr:uid="{B9EB1E22-63CF-4A2A-A4B0-5FD4D1E4AE6E}"/>
    <cellStyle name="Normal 4 2 3 11" xfId="24614" xr:uid="{4BCCEFF1-AE45-4AC8-A79A-2DBBA060F85A}"/>
    <cellStyle name="Normal 4 2 3 2" xfId="86" xr:uid="{CD08D5B9-6442-49DC-96E6-D4464004F651}"/>
    <cellStyle name="Normal 4 2 3 2 10" xfId="24662" xr:uid="{D6188893-9C86-4FB5-BF22-26FF576F502A}"/>
    <cellStyle name="Normal 4 2 3 2 2" xfId="182" xr:uid="{74A72457-C444-4C7E-AC6F-CAA2453F4348}"/>
    <cellStyle name="Normal 4 2 3 2 2 2" xfId="374" xr:uid="{9014840A-C472-4690-B817-C010C64E3534}"/>
    <cellStyle name="Normal 4 2 3 2 2 2 2" xfId="758" xr:uid="{A93C948E-5644-43E4-B61F-9C525D7D86C3}"/>
    <cellStyle name="Normal 4 2 3 2 2 2 2 2" xfId="1526" xr:uid="{5884A384-4AA4-4345-B4A0-F591F306A789}"/>
    <cellStyle name="Normal 4 2 3 2 2 2 2 2 2" xfId="3062" xr:uid="{780C4B0F-62AE-4B04-9205-D35A51BDB300}"/>
    <cellStyle name="Normal 4 2 3 2 2 2 2 2 2 2" xfId="6134" xr:uid="{0F8A3228-70C6-4B11-B497-AC8CE4C04541}"/>
    <cellStyle name="Normal 4 2 3 2 2 2 2 2 2 2 2" xfId="12278" xr:uid="{6B3AD652-8BB7-4C5D-8378-7C8A45B00F5C}"/>
    <cellStyle name="Normal 4 2 3 2 2 2 2 2 2 2 2 2" xfId="24566" xr:uid="{E219808B-B87E-432A-9972-25928BFDF149}"/>
    <cellStyle name="Normal 4 2 3 2 2 2 2 2 2 2 2 2 2" xfId="49142" xr:uid="{FB76439A-67EB-4485-AD40-FE95D7E7A35C}"/>
    <cellStyle name="Normal 4 2 3 2 2 2 2 2 2 2 2 3" xfId="36854" xr:uid="{BA7F5D57-8322-49A8-BC7B-8D67A0DE7181}"/>
    <cellStyle name="Normal 4 2 3 2 2 2 2 2 2 2 3" xfId="18422" xr:uid="{24E77CB2-7C79-4ED4-B2EA-49B2F0B73F3A}"/>
    <cellStyle name="Normal 4 2 3 2 2 2 2 2 2 2 3 2" xfId="42998" xr:uid="{D8DCECD4-6D92-493B-B240-4AD6B174C2B4}"/>
    <cellStyle name="Normal 4 2 3 2 2 2 2 2 2 2 4" xfId="30710" xr:uid="{9C63AE2B-68D9-454E-A164-411D79AAFEE3}"/>
    <cellStyle name="Normal 4 2 3 2 2 2 2 2 2 3" xfId="9206" xr:uid="{D1166992-BDD5-48BE-93E8-B473E32029E6}"/>
    <cellStyle name="Normal 4 2 3 2 2 2 2 2 2 3 2" xfId="21494" xr:uid="{0614CE9F-0B7B-4842-B481-E926298CB458}"/>
    <cellStyle name="Normal 4 2 3 2 2 2 2 2 2 3 2 2" xfId="46070" xr:uid="{8FF639BA-64F5-44B9-948E-46E895D6CBA2}"/>
    <cellStyle name="Normal 4 2 3 2 2 2 2 2 2 3 3" xfId="33782" xr:uid="{4CA9C9F3-54EC-47BF-BA97-46A9BD8080BF}"/>
    <cellStyle name="Normal 4 2 3 2 2 2 2 2 2 4" xfId="15350" xr:uid="{CE1F900C-5F58-4FCE-B3E3-9936FFEBCC31}"/>
    <cellStyle name="Normal 4 2 3 2 2 2 2 2 2 4 2" xfId="39926" xr:uid="{B1A33B06-98E1-4E3E-BD12-22BC226D25E4}"/>
    <cellStyle name="Normal 4 2 3 2 2 2 2 2 2 5" xfId="27638" xr:uid="{3FE03B6A-4596-45AA-ABBB-345BEAC3C555}"/>
    <cellStyle name="Normal 4 2 3 2 2 2 2 2 3" xfId="4598" xr:uid="{CC7B0E7E-A8FA-4C18-85DB-04D00CD1B73F}"/>
    <cellStyle name="Normal 4 2 3 2 2 2 2 2 3 2" xfId="10742" xr:uid="{543669DE-B481-4A9E-A1EA-7E50191A0831}"/>
    <cellStyle name="Normal 4 2 3 2 2 2 2 2 3 2 2" xfId="23030" xr:uid="{58BA0EAC-5B0D-46AD-9AE1-DBC00BF81447}"/>
    <cellStyle name="Normal 4 2 3 2 2 2 2 2 3 2 2 2" xfId="47606" xr:uid="{8D334E8A-E09B-4968-B4AD-5E59C4BEC4A7}"/>
    <cellStyle name="Normal 4 2 3 2 2 2 2 2 3 2 3" xfId="35318" xr:uid="{1886D248-DF73-4F55-8FAF-87218C72BA88}"/>
    <cellStyle name="Normal 4 2 3 2 2 2 2 2 3 3" xfId="16886" xr:uid="{C17F803B-1D1B-4E75-8A9A-517BF56B6F99}"/>
    <cellStyle name="Normal 4 2 3 2 2 2 2 2 3 3 2" xfId="41462" xr:uid="{47751994-8F07-4CAE-919E-A5E4C95E3493}"/>
    <cellStyle name="Normal 4 2 3 2 2 2 2 2 3 4" xfId="29174" xr:uid="{B812A932-97A2-4FE0-819F-C7F6CC50DC48}"/>
    <cellStyle name="Normal 4 2 3 2 2 2 2 2 4" xfId="7670" xr:uid="{42698F74-12EE-4909-B752-AF039E60BC94}"/>
    <cellStyle name="Normal 4 2 3 2 2 2 2 2 4 2" xfId="19958" xr:uid="{7C73FC39-F960-44E4-B31B-7FEEF546DB90}"/>
    <cellStyle name="Normal 4 2 3 2 2 2 2 2 4 2 2" xfId="44534" xr:uid="{5D6856C5-88C5-4948-B7A9-2960DCB24355}"/>
    <cellStyle name="Normal 4 2 3 2 2 2 2 2 4 3" xfId="32246" xr:uid="{9E21888C-D42B-4B12-93D2-B67BE48B28B4}"/>
    <cellStyle name="Normal 4 2 3 2 2 2 2 2 5" xfId="13814" xr:uid="{CA875074-0C52-4654-9575-45B947BE38E2}"/>
    <cellStyle name="Normal 4 2 3 2 2 2 2 2 5 2" xfId="38390" xr:uid="{60CB65BA-27D1-4589-A6E4-615ADBC6C818}"/>
    <cellStyle name="Normal 4 2 3 2 2 2 2 2 6" xfId="26102" xr:uid="{EC5ED78A-EC26-4A92-9425-BBD045561D31}"/>
    <cellStyle name="Normal 4 2 3 2 2 2 2 3" xfId="2294" xr:uid="{1388F449-C2FD-4B4C-A716-D0096F774069}"/>
    <cellStyle name="Normal 4 2 3 2 2 2 2 3 2" xfId="5366" xr:uid="{11AB59C4-B320-46BF-8C09-D50DA6FF5BD0}"/>
    <cellStyle name="Normal 4 2 3 2 2 2 2 3 2 2" xfId="11510" xr:uid="{F7EDB7C3-29A6-4568-BEFE-64123176AE3D}"/>
    <cellStyle name="Normal 4 2 3 2 2 2 2 3 2 2 2" xfId="23798" xr:uid="{F3107955-8F5C-4C25-94D4-2D07019DC93E}"/>
    <cellStyle name="Normal 4 2 3 2 2 2 2 3 2 2 2 2" xfId="48374" xr:uid="{0588DA9E-BB4B-488E-9FF3-3A146890F2B3}"/>
    <cellStyle name="Normal 4 2 3 2 2 2 2 3 2 2 3" xfId="36086" xr:uid="{320990A5-2DD0-4F83-AA97-51FD3ABFEFE0}"/>
    <cellStyle name="Normal 4 2 3 2 2 2 2 3 2 3" xfId="17654" xr:uid="{4222BFA9-7B98-45C5-837F-BA059EC11653}"/>
    <cellStyle name="Normal 4 2 3 2 2 2 2 3 2 3 2" xfId="42230" xr:uid="{51A7F44D-80DC-47F8-AF67-158B72D216C1}"/>
    <cellStyle name="Normal 4 2 3 2 2 2 2 3 2 4" xfId="29942" xr:uid="{8DC1A96D-C8BC-490C-9DCF-2FE1EBE51ED7}"/>
    <cellStyle name="Normal 4 2 3 2 2 2 2 3 3" xfId="8438" xr:uid="{FFB5E03B-FB79-4C88-BDF9-27D63AE8E5F4}"/>
    <cellStyle name="Normal 4 2 3 2 2 2 2 3 3 2" xfId="20726" xr:uid="{8E901EEB-D91F-4B44-BBBF-F3E9D4568D08}"/>
    <cellStyle name="Normal 4 2 3 2 2 2 2 3 3 2 2" xfId="45302" xr:uid="{B400C83C-7F90-4A04-B437-31CDB794175C}"/>
    <cellStyle name="Normal 4 2 3 2 2 2 2 3 3 3" xfId="33014" xr:uid="{20FC5929-AF46-493C-80A7-48A43514105D}"/>
    <cellStyle name="Normal 4 2 3 2 2 2 2 3 4" xfId="14582" xr:uid="{A7498D6F-51EA-4C99-AD84-D3FD2CF1A803}"/>
    <cellStyle name="Normal 4 2 3 2 2 2 2 3 4 2" xfId="39158" xr:uid="{CA59F037-992C-4B37-A326-5CA999A02D73}"/>
    <cellStyle name="Normal 4 2 3 2 2 2 2 3 5" xfId="26870" xr:uid="{875D68FA-D9D6-454D-9D3C-57580552F114}"/>
    <cellStyle name="Normal 4 2 3 2 2 2 2 4" xfId="3830" xr:uid="{55AB935A-EF39-47E5-AAB7-E376352A1E54}"/>
    <cellStyle name="Normal 4 2 3 2 2 2 2 4 2" xfId="9974" xr:uid="{4F86D36B-4A61-46A0-80C3-A9E5C9B7DEB3}"/>
    <cellStyle name="Normal 4 2 3 2 2 2 2 4 2 2" xfId="22262" xr:uid="{B59E5E59-3ED7-465C-B1A7-6F57663989D8}"/>
    <cellStyle name="Normal 4 2 3 2 2 2 2 4 2 2 2" xfId="46838" xr:uid="{9C93AE3B-5CBE-43B2-876A-2BBB57B09639}"/>
    <cellStyle name="Normal 4 2 3 2 2 2 2 4 2 3" xfId="34550" xr:uid="{5D7AD7E6-9507-4DF9-9424-A07006522F45}"/>
    <cellStyle name="Normal 4 2 3 2 2 2 2 4 3" xfId="16118" xr:uid="{69940F31-CCE2-4DDC-8AAE-952EE30D39A8}"/>
    <cellStyle name="Normal 4 2 3 2 2 2 2 4 3 2" xfId="40694" xr:uid="{140AEE3E-85DB-4A0D-85B4-E0AD9C47D2EE}"/>
    <cellStyle name="Normal 4 2 3 2 2 2 2 4 4" xfId="28406" xr:uid="{C12E8C97-90F1-46B0-8829-AB00F07BBF7E}"/>
    <cellStyle name="Normal 4 2 3 2 2 2 2 5" xfId="6902" xr:uid="{AC78559D-4067-4460-9716-F52D59BF211D}"/>
    <cellStyle name="Normal 4 2 3 2 2 2 2 5 2" xfId="19190" xr:uid="{E7DA4C9F-6CDD-43FA-9CD7-74EABA7DE785}"/>
    <cellStyle name="Normal 4 2 3 2 2 2 2 5 2 2" xfId="43766" xr:uid="{FD52AC00-FA7A-4F35-8F7B-1FC5574F1467}"/>
    <cellStyle name="Normal 4 2 3 2 2 2 2 5 3" xfId="31478" xr:uid="{D29FF489-0A5F-4388-A8C9-EAA9A879EF9F}"/>
    <cellStyle name="Normal 4 2 3 2 2 2 2 6" xfId="13046" xr:uid="{DF4EA336-9EC2-4525-A1A8-EBBFEFF48C64}"/>
    <cellStyle name="Normal 4 2 3 2 2 2 2 6 2" xfId="37622" xr:uid="{612E7EBE-3F82-49D8-AB6E-71DFC1848A25}"/>
    <cellStyle name="Normal 4 2 3 2 2 2 2 7" xfId="25334" xr:uid="{DDFC6D5C-F1F9-46F1-A716-77F8D8BB29CA}"/>
    <cellStyle name="Normal 4 2 3 2 2 2 3" xfId="1142" xr:uid="{911FB921-822E-4D4B-9004-C812C07E646A}"/>
    <cellStyle name="Normal 4 2 3 2 2 2 3 2" xfId="2678" xr:uid="{6E7520C4-EDFE-4862-8950-8D935EFD8BCA}"/>
    <cellStyle name="Normal 4 2 3 2 2 2 3 2 2" xfId="5750" xr:uid="{CBFC7C18-928E-45AD-8CC7-793E82332FD8}"/>
    <cellStyle name="Normal 4 2 3 2 2 2 3 2 2 2" xfId="11894" xr:uid="{72AA21D2-3CBD-4667-850A-8CFE91912C62}"/>
    <cellStyle name="Normal 4 2 3 2 2 2 3 2 2 2 2" xfId="24182" xr:uid="{5FF38DD3-ACFD-403E-B034-030CE6683EC5}"/>
    <cellStyle name="Normal 4 2 3 2 2 2 3 2 2 2 2 2" xfId="48758" xr:uid="{D22F1705-7457-4ACD-AB08-B33D80345833}"/>
    <cellStyle name="Normal 4 2 3 2 2 2 3 2 2 2 3" xfId="36470" xr:uid="{E37400B7-FF56-46B0-9B56-F1311A2C9880}"/>
    <cellStyle name="Normal 4 2 3 2 2 2 3 2 2 3" xfId="18038" xr:uid="{A8893543-307F-48B9-9B4B-896BE191E4F4}"/>
    <cellStyle name="Normal 4 2 3 2 2 2 3 2 2 3 2" xfId="42614" xr:uid="{941294C1-E34F-4158-B447-E013073F3301}"/>
    <cellStyle name="Normal 4 2 3 2 2 2 3 2 2 4" xfId="30326" xr:uid="{FD2EB2A7-F0AD-41B7-9BAA-118559279E6D}"/>
    <cellStyle name="Normal 4 2 3 2 2 2 3 2 3" xfId="8822" xr:uid="{5A915121-0101-4C7D-9EEB-DF3E6396DB4F}"/>
    <cellStyle name="Normal 4 2 3 2 2 2 3 2 3 2" xfId="21110" xr:uid="{02CD18B7-F469-4D30-86CD-54ADCE727556}"/>
    <cellStyle name="Normal 4 2 3 2 2 2 3 2 3 2 2" xfId="45686" xr:uid="{62DC76F6-7AE0-44CB-9AFB-B5E0E2DF83EB}"/>
    <cellStyle name="Normal 4 2 3 2 2 2 3 2 3 3" xfId="33398" xr:uid="{DBF7B452-02CA-409A-AD57-FFDAB73A405D}"/>
    <cellStyle name="Normal 4 2 3 2 2 2 3 2 4" xfId="14966" xr:uid="{0247F7DE-4DBD-4342-8397-33F0CB96F046}"/>
    <cellStyle name="Normal 4 2 3 2 2 2 3 2 4 2" xfId="39542" xr:uid="{1207891A-9065-4346-82B6-DA5C376F59B2}"/>
    <cellStyle name="Normal 4 2 3 2 2 2 3 2 5" xfId="27254" xr:uid="{BD148AB2-144F-4CE5-A468-71ED4907B2C0}"/>
    <cellStyle name="Normal 4 2 3 2 2 2 3 3" xfId="4214" xr:uid="{799F99F8-D8C6-4E43-88DC-CAC5E64E0C65}"/>
    <cellStyle name="Normal 4 2 3 2 2 2 3 3 2" xfId="10358" xr:uid="{6F1D119F-B9B7-4EE1-B1D7-092974EA9367}"/>
    <cellStyle name="Normal 4 2 3 2 2 2 3 3 2 2" xfId="22646" xr:uid="{432CC575-B982-46EC-A7EC-2923F64528DE}"/>
    <cellStyle name="Normal 4 2 3 2 2 2 3 3 2 2 2" xfId="47222" xr:uid="{DE3E0680-E6CD-4E24-8D02-F9F2C57913BE}"/>
    <cellStyle name="Normal 4 2 3 2 2 2 3 3 2 3" xfId="34934" xr:uid="{36572985-2D72-48B4-A243-7872FFA23554}"/>
    <cellStyle name="Normal 4 2 3 2 2 2 3 3 3" xfId="16502" xr:uid="{A79A9DD2-5035-4623-B6EA-FAF3C5BB5A0C}"/>
    <cellStyle name="Normal 4 2 3 2 2 2 3 3 3 2" xfId="41078" xr:uid="{EB6A99A6-C58A-4FC9-A414-7A38D150C555}"/>
    <cellStyle name="Normal 4 2 3 2 2 2 3 3 4" xfId="28790" xr:uid="{1A97A2D1-92FC-4659-AA8D-951888B95F04}"/>
    <cellStyle name="Normal 4 2 3 2 2 2 3 4" xfId="7286" xr:uid="{ECE7C64A-ACDC-4C86-9F48-02A6B8C166D5}"/>
    <cellStyle name="Normal 4 2 3 2 2 2 3 4 2" xfId="19574" xr:uid="{8A216A8E-5C36-4735-A80D-8BD9869713C6}"/>
    <cellStyle name="Normal 4 2 3 2 2 2 3 4 2 2" xfId="44150" xr:uid="{9EFA09ED-4531-4808-8430-9E6A67EE5E67}"/>
    <cellStyle name="Normal 4 2 3 2 2 2 3 4 3" xfId="31862" xr:uid="{D98CA936-96FD-4BEE-B85B-0F4DD973721F}"/>
    <cellStyle name="Normal 4 2 3 2 2 2 3 5" xfId="13430" xr:uid="{F7F6BF23-705F-49F3-9101-6CBAEECA17D6}"/>
    <cellStyle name="Normal 4 2 3 2 2 2 3 5 2" xfId="38006" xr:uid="{FF0D9E15-8E1C-4CB4-80D5-5D6CEA2398E8}"/>
    <cellStyle name="Normal 4 2 3 2 2 2 3 6" xfId="25718" xr:uid="{5624CB80-9D02-43D0-AEBD-2C7EF39F3D1D}"/>
    <cellStyle name="Normal 4 2 3 2 2 2 4" xfId="1910" xr:uid="{0E30CAA8-B327-4F61-8CB0-41DF21B711A4}"/>
    <cellStyle name="Normal 4 2 3 2 2 2 4 2" xfId="4982" xr:uid="{23F4E78C-2D66-4A18-A165-CC252B28AB43}"/>
    <cellStyle name="Normal 4 2 3 2 2 2 4 2 2" xfId="11126" xr:uid="{27F440B1-C689-47B3-A36B-12DE74E7B029}"/>
    <cellStyle name="Normal 4 2 3 2 2 2 4 2 2 2" xfId="23414" xr:uid="{08F8D7F2-E473-41DA-8509-7A2CA8EFAE76}"/>
    <cellStyle name="Normal 4 2 3 2 2 2 4 2 2 2 2" xfId="47990" xr:uid="{97E13D9A-7064-4768-BBFD-03DDF48F76E1}"/>
    <cellStyle name="Normal 4 2 3 2 2 2 4 2 2 3" xfId="35702" xr:uid="{FA1876C7-50E2-4E53-B530-EC70F66FD6BD}"/>
    <cellStyle name="Normal 4 2 3 2 2 2 4 2 3" xfId="17270" xr:uid="{9BA269D3-845B-45D1-A180-4BFEC9274FDD}"/>
    <cellStyle name="Normal 4 2 3 2 2 2 4 2 3 2" xfId="41846" xr:uid="{DB5A6258-A8E5-4F25-8A8E-05A0F1AB1C60}"/>
    <cellStyle name="Normal 4 2 3 2 2 2 4 2 4" xfId="29558" xr:uid="{18ED31FF-E621-4DE0-A652-64008B75514B}"/>
    <cellStyle name="Normal 4 2 3 2 2 2 4 3" xfId="8054" xr:uid="{B0502B41-730D-4CC0-AC26-43EB9150E01E}"/>
    <cellStyle name="Normal 4 2 3 2 2 2 4 3 2" xfId="20342" xr:uid="{A251ABC1-A19A-455A-97EA-0DE42510383B}"/>
    <cellStyle name="Normal 4 2 3 2 2 2 4 3 2 2" xfId="44918" xr:uid="{2D8C110A-17A3-40BD-95C7-2361A4A05129}"/>
    <cellStyle name="Normal 4 2 3 2 2 2 4 3 3" xfId="32630" xr:uid="{6916622A-9213-4ED1-8B2B-7BEDCB688CDB}"/>
    <cellStyle name="Normal 4 2 3 2 2 2 4 4" xfId="14198" xr:uid="{50421AEB-C033-42BE-BCB8-D2BCC642C2C3}"/>
    <cellStyle name="Normal 4 2 3 2 2 2 4 4 2" xfId="38774" xr:uid="{C85A1173-DA00-46C0-89C9-F1B7EF5022B5}"/>
    <cellStyle name="Normal 4 2 3 2 2 2 4 5" xfId="26486" xr:uid="{D18201A1-D117-4014-A0E5-D0120AF858AC}"/>
    <cellStyle name="Normal 4 2 3 2 2 2 5" xfId="3446" xr:uid="{2AE6D510-89F8-4937-BAAC-176A61324E9E}"/>
    <cellStyle name="Normal 4 2 3 2 2 2 5 2" xfId="9590" xr:uid="{8A960D4A-3C7B-48F5-9B6E-68344A29DAC5}"/>
    <cellStyle name="Normal 4 2 3 2 2 2 5 2 2" xfId="21878" xr:uid="{0A2CBC0D-1A1C-4204-A467-279B90A93AF4}"/>
    <cellStyle name="Normal 4 2 3 2 2 2 5 2 2 2" xfId="46454" xr:uid="{ED4A2085-C445-46F6-9C48-DD48F8CDCE93}"/>
    <cellStyle name="Normal 4 2 3 2 2 2 5 2 3" xfId="34166" xr:uid="{0E4B466E-ED4D-4DD5-A274-DD6CBB92E857}"/>
    <cellStyle name="Normal 4 2 3 2 2 2 5 3" xfId="15734" xr:uid="{C36B70BB-F959-4FC5-8691-ECB6DDA342DA}"/>
    <cellStyle name="Normal 4 2 3 2 2 2 5 3 2" xfId="40310" xr:uid="{F4771E3A-B7F2-4808-84D8-76FC2FA14D45}"/>
    <cellStyle name="Normal 4 2 3 2 2 2 5 4" xfId="28022" xr:uid="{D3B5C5F4-84B3-47C1-9165-B7E503CF81F1}"/>
    <cellStyle name="Normal 4 2 3 2 2 2 6" xfId="6518" xr:uid="{422FA57B-FDE2-4BED-AB38-8C108AD2B7DE}"/>
    <cellStyle name="Normal 4 2 3 2 2 2 6 2" xfId="18806" xr:uid="{E05824D2-6C26-470C-8DE9-FCB89576920B}"/>
    <cellStyle name="Normal 4 2 3 2 2 2 6 2 2" xfId="43382" xr:uid="{5F527739-BC6B-43AF-A4E0-3736833B9439}"/>
    <cellStyle name="Normal 4 2 3 2 2 2 6 3" xfId="31094" xr:uid="{871CF161-4988-45E5-80DF-540B24FFE0D1}"/>
    <cellStyle name="Normal 4 2 3 2 2 2 7" xfId="12662" xr:uid="{607C1885-99F8-4D17-B2D8-61A99D17127C}"/>
    <cellStyle name="Normal 4 2 3 2 2 2 7 2" xfId="37238" xr:uid="{1780F723-C777-4618-B4C1-CAE1523FB02F}"/>
    <cellStyle name="Normal 4 2 3 2 2 2 8" xfId="24950" xr:uid="{07FCD3C4-CF71-402A-B72B-1199D7ADB792}"/>
    <cellStyle name="Normal 4 2 3 2 2 3" xfId="566" xr:uid="{ADB94EF8-20C2-4947-ABC3-622D4DFE19AD}"/>
    <cellStyle name="Normal 4 2 3 2 2 3 2" xfId="1334" xr:uid="{4CC51743-73B6-46B4-B88D-C3221011F328}"/>
    <cellStyle name="Normal 4 2 3 2 2 3 2 2" xfId="2870" xr:uid="{4032FCEE-6420-4D1C-8A03-C164CFE353C2}"/>
    <cellStyle name="Normal 4 2 3 2 2 3 2 2 2" xfId="5942" xr:uid="{68B2F000-60E1-46B0-AFB2-0067FC46B5E2}"/>
    <cellStyle name="Normal 4 2 3 2 2 3 2 2 2 2" xfId="12086" xr:uid="{145EBD16-01BC-4C8B-82B3-FE6FD7BEA4E8}"/>
    <cellStyle name="Normal 4 2 3 2 2 3 2 2 2 2 2" xfId="24374" xr:uid="{C0F31654-2EF3-4056-80FF-FFF0D3D0CB02}"/>
    <cellStyle name="Normal 4 2 3 2 2 3 2 2 2 2 2 2" xfId="48950" xr:uid="{02483C19-4BB2-402C-BE22-A0DA5FB4E1A1}"/>
    <cellStyle name="Normal 4 2 3 2 2 3 2 2 2 2 3" xfId="36662" xr:uid="{3C4E3910-3C9D-4238-A029-D86CF0536AF3}"/>
    <cellStyle name="Normal 4 2 3 2 2 3 2 2 2 3" xfId="18230" xr:uid="{8C5DDDCA-4082-4C8A-9185-F5CA1CB00FD1}"/>
    <cellStyle name="Normal 4 2 3 2 2 3 2 2 2 3 2" xfId="42806" xr:uid="{88B438D5-DFE2-4E86-AC29-43C7AC3E754E}"/>
    <cellStyle name="Normal 4 2 3 2 2 3 2 2 2 4" xfId="30518" xr:uid="{BDAB9265-DD7D-4DD5-81E1-3E48C61EBC65}"/>
    <cellStyle name="Normal 4 2 3 2 2 3 2 2 3" xfId="9014" xr:uid="{594F9581-0441-491C-B15D-47CF63AE3CEA}"/>
    <cellStyle name="Normal 4 2 3 2 2 3 2 2 3 2" xfId="21302" xr:uid="{DA2B834A-A058-4C44-AA15-16EA6FB1FDD2}"/>
    <cellStyle name="Normal 4 2 3 2 2 3 2 2 3 2 2" xfId="45878" xr:uid="{FA700D61-D64E-40A0-9261-169A16D89FA4}"/>
    <cellStyle name="Normal 4 2 3 2 2 3 2 2 3 3" xfId="33590" xr:uid="{321BBE2C-CA84-45F9-B97D-4C67300631FF}"/>
    <cellStyle name="Normal 4 2 3 2 2 3 2 2 4" xfId="15158" xr:uid="{376E9B2F-AE33-4F65-83CD-6DA533FA4546}"/>
    <cellStyle name="Normal 4 2 3 2 2 3 2 2 4 2" xfId="39734" xr:uid="{009A022B-1BD2-41E1-B68E-AB6A6B843E46}"/>
    <cellStyle name="Normal 4 2 3 2 2 3 2 2 5" xfId="27446" xr:uid="{800E2CEB-541D-41A9-84B9-7454ED34F962}"/>
    <cellStyle name="Normal 4 2 3 2 2 3 2 3" xfId="4406" xr:uid="{566DF6C5-093D-4D17-811F-D421BED05800}"/>
    <cellStyle name="Normal 4 2 3 2 2 3 2 3 2" xfId="10550" xr:uid="{8B6986E9-947C-459D-A815-8B72912E26D5}"/>
    <cellStyle name="Normal 4 2 3 2 2 3 2 3 2 2" xfId="22838" xr:uid="{43012718-2E48-4137-986A-3A91F22B6B71}"/>
    <cellStyle name="Normal 4 2 3 2 2 3 2 3 2 2 2" xfId="47414" xr:uid="{C319E471-C0A7-4BC4-9533-3F2837E35F74}"/>
    <cellStyle name="Normal 4 2 3 2 2 3 2 3 2 3" xfId="35126" xr:uid="{9146CDD7-9B5D-42C6-A147-CC97B452B101}"/>
    <cellStyle name="Normal 4 2 3 2 2 3 2 3 3" xfId="16694" xr:uid="{F15850FB-6FE0-446A-9E12-1EEA36FC67BF}"/>
    <cellStyle name="Normal 4 2 3 2 2 3 2 3 3 2" xfId="41270" xr:uid="{FF4C03A3-F609-43D0-BE13-AF9FD2514594}"/>
    <cellStyle name="Normal 4 2 3 2 2 3 2 3 4" xfId="28982" xr:uid="{7104D595-2BCA-4A77-BD90-4E1E9E04A335}"/>
    <cellStyle name="Normal 4 2 3 2 2 3 2 4" xfId="7478" xr:uid="{CEF6061B-59AD-4097-9AC5-A3351C37E710}"/>
    <cellStyle name="Normal 4 2 3 2 2 3 2 4 2" xfId="19766" xr:uid="{BCBCCFFB-0025-48AE-A756-11A0E544CFCA}"/>
    <cellStyle name="Normal 4 2 3 2 2 3 2 4 2 2" xfId="44342" xr:uid="{F5D525AF-59E5-465C-BE94-43B990D51108}"/>
    <cellStyle name="Normal 4 2 3 2 2 3 2 4 3" xfId="32054" xr:uid="{DED2D4BC-5BF0-4EA1-9A19-86975AA57B02}"/>
    <cellStyle name="Normal 4 2 3 2 2 3 2 5" xfId="13622" xr:uid="{E3F2818C-792B-421A-87FD-03417B30E2BE}"/>
    <cellStyle name="Normal 4 2 3 2 2 3 2 5 2" xfId="38198" xr:uid="{BCAAB7B4-2992-4BFD-8156-573A36169716}"/>
    <cellStyle name="Normal 4 2 3 2 2 3 2 6" xfId="25910" xr:uid="{54D6F385-3543-4B26-B780-B1B0DABCBE2F}"/>
    <cellStyle name="Normal 4 2 3 2 2 3 3" xfId="2102" xr:uid="{80D0EB74-B53A-47DE-841F-7EBEA583A530}"/>
    <cellStyle name="Normal 4 2 3 2 2 3 3 2" xfId="5174" xr:uid="{6DEEE8F1-D00A-44DB-82F0-73AEC5EAB2E3}"/>
    <cellStyle name="Normal 4 2 3 2 2 3 3 2 2" xfId="11318" xr:uid="{4408BE94-35B8-46F7-A647-5AECD9257E59}"/>
    <cellStyle name="Normal 4 2 3 2 2 3 3 2 2 2" xfId="23606" xr:uid="{7D225098-0697-4237-9004-8AA49C49CF62}"/>
    <cellStyle name="Normal 4 2 3 2 2 3 3 2 2 2 2" xfId="48182" xr:uid="{8DFD5C2E-28E4-48D1-AFA3-AE29D540EFFC}"/>
    <cellStyle name="Normal 4 2 3 2 2 3 3 2 2 3" xfId="35894" xr:uid="{C2A31986-8BC8-428E-9A9D-7A718378AC0F}"/>
    <cellStyle name="Normal 4 2 3 2 2 3 3 2 3" xfId="17462" xr:uid="{4512F4AC-79D9-42F4-951F-4B84B38CA5D3}"/>
    <cellStyle name="Normal 4 2 3 2 2 3 3 2 3 2" xfId="42038" xr:uid="{59F72912-8C7F-4691-BB94-10583830D9F8}"/>
    <cellStyle name="Normal 4 2 3 2 2 3 3 2 4" xfId="29750" xr:uid="{D96CF4F3-D1A7-404D-831D-A1ED0CE8DB55}"/>
    <cellStyle name="Normal 4 2 3 2 2 3 3 3" xfId="8246" xr:uid="{A61E9D5E-044C-4755-89C8-CD2A22B04D99}"/>
    <cellStyle name="Normal 4 2 3 2 2 3 3 3 2" xfId="20534" xr:uid="{431B0CA7-73FC-4B9A-A4DF-2A1DE90D4BBC}"/>
    <cellStyle name="Normal 4 2 3 2 2 3 3 3 2 2" xfId="45110" xr:uid="{4D3BF13C-14EB-4B31-9FE0-C51D3FC00CBD}"/>
    <cellStyle name="Normal 4 2 3 2 2 3 3 3 3" xfId="32822" xr:uid="{338B3B6E-1D82-4D5B-BA09-A3594F3FE09F}"/>
    <cellStyle name="Normal 4 2 3 2 2 3 3 4" xfId="14390" xr:uid="{DEE7F7FC-79E1-49DA-872F-0BC425C092BE}"/>
    <cellStyle name="Normal 4 2 3 2 2 3 3 4 2" xfId="38966" xr:uid="{E462FCB9-A988-4C2B-B1ED-5D43019594F4}"/>
    <cellStyle name="Normal 4 2 3 2 2 3 3 5" xfId="26678" xr:uid="{4FE79168-ED8E-4871-8F8C-16B888EE4E18}"/>
    <cellStyle name="Normal 4 2 3 2 2 3 4" xfId="3638" xr:uid="{2EF961D9-973D-4933-91AE-7F6955C24127}"/>
    <cellStyle name="Normal 4 2 3 2 2 3 4 2" xfId="9782" xr:uid="{1C7EDD4C-E8FE-49DB-BDB8-5971832C5C6F}"/>
    <cellStyle name="Normal 4 2 3 2 2 3 4 2 2" xfId="22070" xr:uid="{1886A91A-F239-4769-817A-88C47F9101FD}"/>
    <cellStyle name="Normal 4 2 3 2 2 3 4 2 2 2" xfId="46646" xr:uid="{6AEB6AA5-1FF0-4726-BC7E-61C09132805E}"/>
    <cellStyle name="Normal 4 2 3 2 2 3 4 2 3" xfId="34358" xr:uid="{08FD6640-06D4-4B14-B3D6-2EA2C7487331}"/>
    <cellStyle name="Normal 4 2 3 2 2 3 4 3" xfId="15926" xr:uid="{0940E36A-6E24-4E95-9EA0-9548D28A4A3C}"/>
    <cellStyle name="Normal 4 2 3 2 2 3 4 3 2" xfId="40502" xr:uid="{5F663974-1191-4BBE-BCA0-A22994FD8BD8}"/>
    <cellStyle name="Normal 4 2 3 2 2 3 4 4" xfId="28214" xr:uid="{82A46F60-227C-44C1-9753-F7FC98B9A166}"/>
    <cellStyle name="Normal 4 2 3 2 2 3 5" xfId="6710" xr:uid="{6CFE5E85-5165-4FDF-954D-25FC9E7A6EF5}"/>
    <cellStyle name="Normal 4 2 3 2 2 3 5 2" xfId="18998" xr:uid="{239020D5-F3BA-4DD8-BB2F-18F92D5C9812}"/>
    <cellStyle name="Normal 4 2 3 2 2 3 5 2 2" xfId="43574" xr:uid="{3BFFA119-6F0E-439F-AE52-9A96CACC7864}"/>
    <cellStyle name="Normal 4 2 3 2 2 3 5 3" xfId="31286" xr:uid="{D784967A-AEB8-4EE0-99A9-AD527FCB5AE8}"/>
    <cellStyle name="Normal 4 2 3 2 2 3 6" xfId="12854" xr:uid="{D28DC298-935B-42E0-AAC9-9BA76DCF3398}"/>
    <cellStyle name="Normal 4 2 3 2 2 3 6 2" xfId="37430" xr:uid="{301080B6-5C62-469F-8C0B-6001408A9202}"/>
    <cellStyle name="Normal 4 2 3 2 2 3 7" xfId="25142" xr:uid="{64C138D7-F52C-4B4D-828E-4D5E2C4E6E5E}"/>
    <cellStyle name="Normal 4 2 3 2 2 4" xfId="950" xr:uid="{27BF67A2-7A51-499D-8328-2478C65CBBAD}"/>
    <cellStyle name="Normal 4 2 3 2 2 4 2" xfId="2486" xr:uid="{B8C9F03A-7AE5-4F95-A46F-8A39A8DC8133}"/>
    <cellStyle name="Normal 4 2 3 2 2 4 2 2" xfId="5558" xr:uid="{8DE0ED15-EEB2-4D1C-BC94-659D1CE9BB0E}"/>
    <cellStyle name="Normal 4 2 3 2 2 4 2 2 2" xfId="11702" xr:uid="{8841721A-5CA4-40F6-B95C-B5574A8F407D}"/>
    <cellStyle name="Normal 4 2 3 2 2 4 2 2 2 2" xfId="23990" xr:uid="{A6D1DBC8-D414-4376-A668-A0069590BD84}"/>
    <cellStyle name="Normal 4 2 3 2 2 4 2 2 2 2 2" xfId="48566" xr:uid="{D9A50601-6A2A-4A79-8FB4-EA7950A77D9E}"/>
    <cellStyle name="Normal 4 2 3 2 2 4 2 2 2 3" xfId="36278" xr:uid="{918FC913-7408-470C-B131-A80828CA5F3E}"/>
    <cellStyle name="Normal 4 2 3 2 2 4 2 2 3" xfId="17846" xr:uid="{A7B8AD43-1E2C-43EB-BCB0-E6013CEAAB78}"/>
    <cellStyle name="Normal 4 2 3 2 2 4 2 2 3 2" xfId="42422" xr:uid="{DC7B2C70-5FFB-486A-8523-A9377F501FCC}"/>
    <cellStyle name="Normal 4 2 3 2 2 4 2 2 4" xfId="30134" xr:uid="{C1887314-DC0A-4314-A634-3C71E08F7A93}"/>
    <cellStyle name="Normal 4 2 3 2 2 4 2 3" xfId="8630" xr:uid="{C2B7AB79-CAB3-4A76-B6A8-882E91D55BE9}"/>
    <cellStyle name="Normal 4 2 3 2 2 4 2 3 2" xfId="20918" xr:uid="{59C8FFFD-1C7D-4B8A-88FF-84492287E2BE}"/>
    <cellStyle name="Normal 4 2 3 2 2 4 2 3 2 2" xfId="45494" xr:uid="{D0958335-18CF-4BF2-91F8-F12FDDEC3CB5}"/>
    <cellStyle name="Normal 4 2 3 2 2 4 2 3 3" xfId="33206" xr:uid="{0C9C9741-D180-40D6-ABC4-8FAF4905671B}"/>
    <cellStyle name="Normal 4 2 3 2 2 4 2 4" xfId="14774" xr:uid="{6325D90C-902E-4EDC-AB7D-23085A7A06EC}"/>
    <cellStyle name="Normal 4 2 3 2 2 4 2 4 2" xfId="39350" xr:uid="{D6898DF9-8BD0-4EE3-9EE9-F5FA97CE69FC}"/>
    <cellStyle name="Normal 4 2 3 2 2 4 2 5" xfId="27062" xr:uid="{BC19A9BC-5657-47C4-A230-00EB558A404A}"/>
    <cellStyle name="Normal 4 2 3 2 2 4 3" xfId="4022" xr:uid="{27AFA4D9-1C3A-4EF9-9B8D-E1D0ED3BED2F}"/>
    <cellStyle name="Normal 4 2 3 2 2 4 3 2" xfId="10166" xr:uid="{0E8530B0-8FA8-43BE-BCB8-18BDDBF5F37E}"/>
    <cellStyle name="Normal 4 2 3 2 2 4 3 2 2" xfId="22454" xr:uid="{436C58A8-4D2B-420D-80E7-372A5951B81F}"/>
    <cellStyle name="Normal 4 2 3 2 2 4 3 2 2 2" xfId="47030" xr:uid="{5AF5DC20-AA4F-43FE-A455-15C90BE6A2C0}"/>
    <cellStyle name="Normal 4 2 3 2 2 4 3 2 3" xfId="34742" xr:uid="{0DC4DAF4-A84C-4266-83BF-DC68CE039D2E}"/>
    <cellStyle name="Normal 4 2 3 2 2 4 3 3" xfId="16310" xr:uid="{8358A466-6892-49B9-9554-301698C21174}"/>
    <cellStyle name="Normal 4 2 3 2 2 4 3 3 2" xfId="40886" xr:uid="{E9145515-FDCF-45B5-BCEB-67627CDF7FB9}"/>
    <cellStyle name="Normal 4 2 3 2 2 4 3 4" xfId="28598" xr:uid="{D8522BE6-AC13-4BF8-9DC0-6372ACC00409}"/>
    <cellStyle name="Normal 4 2 3 2 2 4 4" xfId="7094" xr:uid="{BDCDB126-CCD5-4D41-8E01-1BD2A1B506B0}"/>
    <cellStyle name="Normal 4 2 3 2 2 4 4 2" xfId="19382" xr:uid="{98BE304E-6B3D-45EC-AC09-193756B1F3EF}"/>
    <cellStyle name="Normal 4 2 3 2 2 4 4 2 2" xfId="43958" xr:uid="{FE23DD5A-C5B1-4CFC-95F9-2D669FC169D8}"/>
    <cellStyle name="Normal 4 2 3 2 2 4 4 3" xfId="31670" xr:uid="{9B261CF7-E378-4BFF-A052-6F2AD4A07A4B}"/>
    <cellStyle name="Normal 4 2 3 2 2 4 5" xfId="13238" xr:uid="{4BF775CC-45A7-4C89-92FD-9AC41DD3557B}"/>
    <cellStyle name="Normal 4 2 3 2 2 4 5 2" xfId="37814" xr:uid="{AE1FE467-E190-4F8A-91FA-7F6BF4B1FB7B}"/>
    <cellStyle name="Normal 4 2 3 2 2 4 6" xfId="25526" xr:uid="{FA46B4DE-4B3C-45B3-B360-D147A8A87AAB}"/>
    <cellStyle name="Normal 4 2 3 2 2 5" xfId="1718" xr:uid="{F5FE1362-C3FD-494E-92B9-86B0A913AF2D}"/>
    <cellStyle name="Normal 4 2 3 2 2 5 2" xfId="4790" xr:uid="{DD452671-20D7-48F6-9553-70F54F919E6B}"/>
    <cellStyle name="Normal 4 2 3 2 2 5 2 2" xfId="10934" xr:uid="{A78488DA-EB1B-42C4-8660-B2E3A08CBEFE}"/>
    <cellStyle name="Normal 4 2 3 2 2 5 2 2 2" xfId="23222" xr:uid="{CA846FFE-EF6A-4C73-8E72-266E3213419B}"/>
    <cellStyle name="Normal 4 2 3 2 2 5 2 2 2 2" xfId="47798" xr:uid="{8DE36CA0-4237-4BA4-90F7-6A78C01B73A0}"/>
    <cellStyle name="Normal 4 2 3 2 2 5 2 2 3" xfId="35510" xr:uid="{779A7B6A-BB32-4386-9810-4CB5CB1E6142}"/>
    <cellStyle name="Normal 4 2 3 2 2 5 2 3" xfId="17078" xr:uid="{B837D336-9E67-4E41-8E59-30CF1FFAB7D1}"/>
    <cellStyle name="Normal 4 2 3 2 2 5 2 3 2" xfId="41654" xr:uid="{51F65775-F357-4E67-881D-F3A039785986}"/>
    <cellStyle name="Normal 4 2 3 2 2 5 2 4" xfId="29366" xr:uid="{EADBDC88-D703-4F96-A2B1-46398E604371}"/>
    <cellStyle name="Normal 4 2 3 2 2 5 3" xfId="7862" xr:uid="{EF3AC354-0574-415D-8F38-DFC2D8508335}"/>
    <cellStyle name="Normal 4 2 3 2 2 5 3 2" xfId="20150" xr:uid="{46C8FCD1-1334-4A5F-A2BE-6A9DF667F9FF}"/>
    <cellStyle name="Normal 4 2 3 2 2 5 3 2 2" xfId="44726" xr:uid="{40120E76-1B70-4644-A09A-9A03BB472534}"/>
    <cellStyle name="Normal 4 2 3 2 2 5 3 3" xfId="32438" xr:uid="{057652A7-A2A1-4945-9F79-0ED769A928E7}"/>
    <cellStyle name="Normal 4 2 3 2 2 5 4" xfId="14006" xr:uid="{4107619B-B199-497C-95DB-77704B0568C9}"/>
    <cellStyle name="Normal 4 2 3 2 2 5 4 2" xfId="38582" xr:uid="{15BA97E5-4DB5-4CB7-82DB-045A6553C54C}"/>
    <cellStyle name="Normal 4 2 3 2 2 5 5" xfId="26294" xr:uid="{1979C636-4D1A-4F92-8EC4-7A4125D3B1C9}"/>
    <cellStyle name="Normal 4 2 3 2 2 6" xfId="3254" xr:uid="{67F1B236-18D0-427E-9CE4-9C277200C77C}"/>
    <cellStyle name="Normal 4 2 3 2 2 6 2" xfId="9398" xr:uid="{DFBDC701-CB07-43A3-883C-2A854A94A80B}"/>
    <cellStyle name="Normal 4 2 3 2 2 6 2 2" xfId="21686" xr:uid="{5D9ABE04-864C-4AD1-AC35-9BCC5F524E83}"/>
    <cellStyle name="Normal 4 2 3 2 2 6 2 2 2" xfId="46262" xr:uid="{29D8D18A-3833-4621-B2D6-E37C567CB39B}"/>
    <cellStyle name="Normal 4 2 3 2 2 6 2 3" xfId="33974" xr:uid="{E38913C0-85E1-4034-9F64-F66DDC9EB595}"/>
    <cellStyle name="Normal 4 2 3 2 2 6 3" xfId="15542" xr:uid="{217F37C9-6555-4853-8A24-B06F75C3CB92}"/>
    <cellStyle name="Normal 4 2 3 2 2 6 3 2" xfId="40118" xr:uid="{41ADC420-9CDB-42A2-9D17-F7DD679EC8EC}"/>
    <cellStyle name="Normal 4 2 3 2 2 6 4" xfId="27830" xr:uid="{289E305A-E793-40B7-B991-595303817C99}"/>
    <cellStyle name="Normal 4 2 3 2 2 7" xfId="6326" xr:uid="{84CE693B-7589-46CE-8F40-02D949925FA6}"/>
    <cellStyle name="Normal 4 2 3 2 2 7 2" xfId="18614" xr:uid="{A55AAE44-9681-48DB-AFAC-A56BF039B056}"/>
    <cellStyle name="Normal 4 2 3 2 2 7 2 2" xfId="43190" xr:uid="{D9754636-6001-4E9B-BDA0-5E697AA2BE26}"/>
    <cellStyle name="Normal 4 2 3 2 2 7 3" xfId="30902" xr:uid="{0604410F-B809-4535-8E16-05C4DDAD5454}"/>
    <cellStyle name="Normal 4 2 3 2 2 8" xfId="12470" xr:uid="{69E43965-C085-47F6-A5E7-D0E1602EEE3C}"/>
    <cellStyle name="Normal 4 2 3 2 2 8 2" xfId="37046" xr:uid="{054FFE34-F193-47FF-B9F0-676AC12CD1C7}"/>
    <cellStyle name="Normal 4 2 3 2 2 9" xfId="24758" xr:uid="{A724694A-6AB2-4651-A0C7-251C0D038AC1}"/>
    <cellStyle name="Normal 4 2 3 2 3" xfId="278" xr:uid="{3D62E85D-EE0F-44DB-858F-B65081BC8845}"/>
    <cellStyle name="Normal 4 2 3 2 3 2" xfId="662" xr:uid="{EE431CE5-CEB7-413E-B143-05F0108079F8}"/>
    <cellStyle name="Normal 4 2 3 2 3 2 2" xfId="1430" xr:uid="{0E5F280C-B2F7-4860-8D4D-E119C1E9ED5F}"/>
    <cellStyle name="Normal 4 2 3 2 3 2 2 2" xfId="2966" xr:uid="{35677890-B39C-4DFC-B05A-77CC5EDE384C}"/>
    <cellStyle name="Normal 4 2 3 2 3 2 2 2 2" xfId="6038" xr:uid="{C3C7102E-5ABD-4CDB-B569-39D7152CEA85}"/>
    <cellStyle name="Normal 4 2 3 2 3 2 2 2 2 2" xfId="12182" xr:uid="{E48E8E6F-0ABF-42B6-8E9B-F182111A33CA}"/>
    <cellStyle name="Normal 4 2 3 2 3 2 2 2 2 2 2" xfId="24470" xr:uid="{31701F6F-1426-403E-9181-E5D45095C59E}"/>
    <cellStyle name="Normal 4 2 3 2 3 2 2 2 2 2 2 2" xfId="49046" xr:uid="{8904A661-6648-4D2A-ADDE-0F03A2ADA157}"/>
    <cellStyle name="Normal 4 2 3 2 3 2 2 2 2 2 3" xfId="36758" xr:uid="{4FBE6DFA-0DFF-4B08-B977-AA94A632661D}"/>
    <cellStyle name="Normal 4 2 3 2 3 2 2 2 2 3" xfId="18326" xr:uid="{D0D6EDE0-8F5C-4083-ABF9-6BE347D7A0D2}"/>
    <cellStyle name="Normal 4 2 3 2 3 2 2 2 2 3 2" xfId="42902" xr:uid="{520B9C7E-3EBA-4A7F-BAB4-07A8E029F6D7}"/>
    <cellStyle name="Normal 4 2 3 2 3 2 2 2 2 4" xfId="30614" xr:uid="{3F142157-986D-4258-958B-6653685D1EAD}"/>
    <cellStyle name="Normal 4 2 3 2 3 2 2 2 3" xfId="9110" xr:uid="{0AAE6E1D-C47C-44CD-974A-0B8A60B9A644}"/>
    <cellStyle name="Normal 4 2 3 2 3 2 2 2 3 2" xfId="21398" xr:uid="{65191574-5CF1-4D95-9ABC-4FC07CEE80D9}"/>
    <cellStyle name="Normal 4 2 3 2 3 2 2 2 3 2 2" xfId="45974" xr:uid="{4EF5DFB0-664E-4380-9C03-FDD0E00F791F}"/>
    <cellStyle name="Normal 4 2 3 2 3 2 2 2 3 3" xfId="33686" xr:uid="{512468EE-BCA8-454C-ABAA-423C0A7C311D}"/>
    <cellStyle name="Normal 4 2 3 2 3 2 2 2 4" xfId="15254" xr:uid="{0206A918-2EC0-4EEF-B316-9E08C3C9598F}"/>
    <cellStyle name="Normal 4 2 3 2 3 2 2 2 4 2" xfId="39830" xr:uid="{5863CC5F-74C8-4E10-AF45-A3CB62F95FDF}"/>
    <cellStyle name="Normal 4 2 3 2 3 2 2 2 5" xfId="27542" xr:uid="{209FA0BF-A219-4B2A-A9E2-6A9C514BB36A}"/>
    <cellStyle name="Normal 4 2 3 2 3 2 2 3" xfId="4502" xr:uid="{471EF470-F1F0-465A-8644-BEAAC91A6BE6}"/>
    <cellStyle name="Normal 4 2 3 2 3 2 2 3 2" xfId="10646" xr:uid="{994C18D4-126E-4A26-970A-BF6605807061}"/>
    <cellStyle name="Normal 4 2 3 2 3 2 2 3 2 2" xfId="22934" xr:uid="{8D0AFC5A-1797-4564-A817-26999ECB085C}"/>
    <cellStyle name="Normal 4 2 3 2 3 2 2 3 2 2 2" xfId="47510" xr:uid="{45185B73-5DE5-45A6-B342-8B80320D37F5}"/>
    <cellStyle name="Normal 4 2 3 2 3 2 2 3 2 3" xfId="35222" xr:uid="{F9F790AD-D973-46A4-8477-2ABDE542952A}"/>
    <cellStyle name="Normal 4 2 3 2 3 2 2 3 3" xfId="16790" xr:uid="{8176737B-7FE3-484A-AC55-03EE43668CCE}"/>
    <cellStyle name="Normal 4 2 3 2 3 2 2 3 3 2" xfId="41366" xr:uid="{2794E776-0168-4B1E-A548-C421D14E1D78}"/>
    <cellStyle name="Normal 4 2 3 2 3 2 2 3 4" xfId="29078" xr:uid="{1D1CAC72-BED5-4F1A-834B-916F5EC3C29B}"/>
    <cellStyle name="Normal 4 2 3 2 3 2 2 4" xfId="7574" xr:uid="{48521DDE-BBAE-4AF3-83B2-5C71DF412368}"/>
    <cellStyle name="Normal 4 2 3 2 3 2 2 4 2" xfId="19862" xr:uid="{CA95F30B-0165-4CE0-98C3-80EFE3561A4B}"/>
    <cellStyle name="Normal 4 2 3 2 3 2 2 4 2 2" xfId="44438" xr:uid="{DB5CDD9D-AAA4-4FE5-A057-08502280D30F}"/>
    <cellStyle name="Normal 4 2 3 2 3 2 2 4 3" xfId="32150" xr:uid="{A7917582-66CE-439D-8CAC-5377D186FE90}"/>
    <cellStyle name="Normal 4 2 3 2 3 2 2 5" xfId="13718" xr:uid="{69B1A669-5E5A-44E2-9D08-48A2847A2CFA}"/>
    <cellStyle name="Normal 4 2 3 2 3 2 2 5 2" xfId="38294" xr:uid="{AC2D09F1-1514-4B3F-920A-12A64A391861}"/>
    <cellStyle name="Normal 4 2 3 2 3 2 2 6" xfId="26006" xr:uid="{19E455A1-DECD-4306-909A-D6DCA4D12522}"/>
    <cellStyle name="Normal 4 2 3 2 3 2 3" xfId="2198" xr:uid="{14C52620-E433-4393-9516-F6B5F23602DA}"/>
    <cellStyle name="Normal 4 2 3 2 3 2 3 2" xfId="5270" xr:uid="{CF0D5512-012C-4056-986F-20BF99DE3EC1}"/>
    <cellStyle name="Normal 4 2 3 2 3 2 3 2 2" xfId="11414" xr:uid="{47B0848A-FD27-48A7-96D6-6E67B75364FC}"/>
    <cellStyle name="Normal 4 2 3 2 3 2 3 2 2 2" xfId="23702" xr:uid="{0D7EFC19-3517-4852-A1DC-1E3D615480F3}"/>
    <cellStyle name="Normal 4 2 3 2 3 2 3 2 2 2 2" xfId="48278" xr:uid="{925BBF7C-E136-4086-B89A-E31E4D98B1BA}"/>
    <cellStyle name="Normal 4 2 3 2 3 2 3 2 2 3" xfId="35990" xr:uid="{C275092A-0BEA-40F0-9ABA-9748FBF768CA}"/>
    <cellStyle name="Normal 4 2 3 2 3 2 3 2 3" xfId="17558" xr:uid="{9BFA746C-9D95-42A9-9814-2C1BE2418186}"/>
    <cellStyle name="Normal 4 2 3 2 3 2 3 2 3 2" xfId="42134" xr:uid="{7F4BC3FB-C62D-4F28-BF5C-AF95260D3D80}"/>
    <cellStyle name="Normal 4 2 3 2 3 2 3 2 4" xfId="29846" xr:uid="{B96E0D69-E48D-44E0-9E78-6A00A1DE6394}"/>
    <cellStyle name="Normal 4 2 3 2 3 2 3 3" xfId="8342" xr:uid="{5E404921-48F6-45AE-BE8B-452CB217F2CF}"/>
    <cellStyle name="Normal 4 2 3 2 3 2 3 3 2" xfId="20630" xr:uid="{AB496377-3050-48A5-9B9C-938544C87568}"/>
    <cellStyle name="Normal 4 2 3 2 3 2 3 3 2 2" xfId="45206" xr:uid="{83C51F83-38FE-423C-AC6A-0F77F2BDA31B}"/>
    <cellStyle name="Normal 4 2 3 2 3 2 3 3 3" xfId="32918" xr:uid="{411D2AAD-0F5A-4620-A09B-FEC3E1A7C7F0}"/>
    <cellStyle name="Normal 4 2 3 2 3 2 3 4" xfId="14486" xr:uid="{2257E27A-80B5-4515-B44E-D6CBD927248F}"/>
    <cellStyle name="Normal 4 2 3 2 3 2 3 4 2" xfId="39062" xr:uid="{C312F0BF-4530-44A2-A028-AEDD3AF507F7}"/>
    <cellStyle name="Normal 4 2 3 2 3 2 3 5" xfId="26774" xr:uid="{92271F81-867C-4CC4-91F1-832D3697633E}"/>
    <cellStyle name="Normal 4 2 3 2 3 2 4" xfId="3734" xr:uid="{01AE0599-763A-49CC-AF11-899C0C066DCF}"/>
    <cellStyle name="Normal 4 2 3 2 3 2 4 2" xfId="9878" xr:uid="{12BE1AB6-C69D-4533-883C-181F056E4B5E}"/>
    <cellStyle name="Normal 4 2 3 2 3 2 4 2 2" xfId="22166" xr:uid="{1AD06334-B549-49EB-AEE5-8ACDFE63EDE4}"/>
    <cellStyle name="Normal 4 2 3 2 3 2 4 2 2 2" xfId="46742" xr:uid="{B9D9E41A-DB72-4CFD-97F6-667D6E916297}"/>
    <cellStyle name="Normal 4 2 3 2 3 2 4 2 3" xfId="34454" xr:uid="{0DD59FB3-AC1E-405D-9231-955BB256636C}"/>
    <cellStyle name="Normal 4 2 3 2 3 2 4 3" xfId="16022" xr:uid="{D9A63C0F-B297-42BB-BC88-B20015C5D63C}"/>
    <cellStyle name="Normal 4 2 3 2 3 2 4 3 2" xfId="40598" xr:uid="{ACEAB890-84D2-4B1F-9448-C9E5BD4E05DD}"/>
    <cellStyle name="Normal 4 2 3 2 3 2 4 4" xfId="28310" xr:uid="{608908E3-0DDC-45B8-BBA5-A2DCC1CF9A67}"/>
    <cellStyle name="Normal 4 2 3 2 3 2 5" xfId="6806" xr:uid="{3F142295-276C-488F-B6C0-EC577CB3EFA3}"/>
    <cellStyle name="Normal 4 2 3 2 3 2 5 2" xfId="19094" xr:uid="{88B09AB9-8FC4-468F-A259-F481A8F4AA4B}"/>
    <cellStyle name="Normal 4 2 3 2 3 2 5 2 2" xfId="43670" xr:uid="{090BD759-6FFB-4428-B0FC-080258FC2C9F}"/>
    <cellStyle name="Normal 4 2 3 2 3 2 5 3" xfId="31382" xr:uid="{0BA4C672-C607-49A5-AEFC-EB17099969DF}"/>
    <cellStyle name="Normal 4 2 3 2 3 2 6" xfId="12950" xr:uid="{4FBAB1EF-358C-4BC3-9E7E-7AE3FE1B7872}"/>
    <cellStyle name="Normal 4 2 3 2 3 2 6 2" xfId="37526" xr:uid="{1A52D0F7-B34D-4C3F-A425-FAAF48C2E354}"/>
    <cellStyle name="Normal 4 2 3 2 3 2 7" xfId="25238" xr:uid="{D31C5477-857C-45C1-B22F-AE039CBFF9E5}"/>
    <cellStyle name="Normal 4 2 3 2 3 3" xfId="1046" xr:uid="{D60C098C-299C-4C43-BCFF-1C9DD7349E90}"/>
    <cellStyle name="Normal 4 2 3 2 3 3 2" xfId="2582" xr:uid="{E8ECA8F5-1E01-49C4-8B8A-CF88B43F0354}"/>
    <cellStyle name="Normal 4 2 3 2 3 3 2 2" xfId="5654" xr:uid="{8D239433-A641-444B-BB9B-DD7027148A3E}"/>
    <cellStyle name="Normal 4 2 3 2 3 3 2 2 2" xfId="11798" xr:uid="{4A03CC73-FE19-4BCD-9C3F-738B7AACC1AE}"/>
    <cellStyle name="Normal 4 2 3 2 3 3 2 2 2 2" xfId="24086" xr:uid="{DC336A0A-0403-4758-BE59-F1BA53F3A2E5}"/>
    <cellStyle name="Normal 4 2 3 2 3 3 2 2 2 2 2" xfId="48662" xr:uid="{AA143F33-DACF-4532-9D18-415AB97C38D9}"/>
    <cellStyle name="Normal 4 2 3 2 3 3 2 2 2 3" xfId="36374" xr:uid="{B39FE525-2702-45C2-B787-D8CE2A90F4F2}"/>
    <cellStyle name="Normal 4 2 3 2 3 3 2 2 3" xfId="17942" xr:uid="{6E729F9D-E2A7-4FBD-A837-871BA0633B6A}"/>
    <cellStyle name="Normal 4 2 3 2 3 3 2 2 3 2" xfId="42518" xr:uid="{2531C22B-CEDA-4D83-9F61-26154CA7D6A5}"/>
    <cellStyle name="Normal 4 2 3 2 3 3 2 2 4" xfId="30230" xr:uid="{1671B53C-39B4-42A9-9BCB-F55EA648EBD9}"/>
    <cellStyle name="Normal 4 2 3 2 3 3 2 3" xfId="8726" xr:uid="{3288A67B-2CCE-4FFA-BF01-18F1D397513C}"/>
    <cellStyle name="Normal 4 2 3 2 3 3 2 3 2" xfId="21014" xr:uid="{FC7660B1-7A12-4D05-AFCE-F7737A069019}"/>
    <cellStyle name="Normal 4 2 3 2 3 3 2 3 2 2" xfId="45590" xr:uid="{615B1935-4F42-473A-BA6C-B8EFEF8565F0}"/>
    <cellStyle name="Normal 4 2 3 2 3 3 2 3 3" xfId="33302" xr:uid="{4A499951-DF11-4394-96E8-4D5518253D54}"/>
    <cellStyle name="Normal 4 2 3 2 3 3 2 4" xfId="14870" xr:uid="{F272493D-3599-4EA3-8E27-372E39B63DCC}"/>
    <cellStyle name="Normal 4 2 3 2 3 3 2 4 2" xfId="39446" xr:uid="{BECC2573-C161-4F67-BFEB-E8017B7F6292}"/>
    <cellStyle name="Normal 4 2 3 2 3 3 2 5" xfId="27158" xr:uid="{FA82B735-468A-4D9A-8FCD-381653A346F8}"/>
    <cellStyle name="Normal 4 2 3 2 3 3 3" xfId="4118" xr:uid="{99CF6824-C919-42D6-B7DA-C23EEFD9F4A2}"/>
    <cellStyle name="Normal 4 2 3 2 3 3 3 2" xfId="10262" xr:uid="{FF70F08C-6B80-49C1-91A5-687FEC56C5E3}"/>
    <cellStyle name="Normal 4 2 3 2 3 3 3 2 2" xfId="22550" xr:uid="{B221CA9C-21B6-4135-B2DC-3C7A08246BEF}"/>
    <cellStyle name="Normal 4 2 3 2 3 3 3 2 2 2" xfId="47126" xr:uid="{E17BD996-D46F-4143-B51A-22F8812EAC1F}"/>
    <cellStyle name="Normal 4 2 3 2 3 3 3 2 3" xfId="34838" xr:uid="{7C750DD9-27A8-45FE-AB17-B17381AA5416}"/>
    <cellStyle name="Normal 4 2 3 2 3 3 3 3" xfId="16406" xr:uid="{9C71A023-47DF-4B75-8875-F48AD8A0FAB1}"/>
    <cellStyle name="Normal 4 2 3 2 3 3 3 3 2" xfId="40982" xr:uid="{D640BC54-4A58-447F-89E8-0302F8F075D5}"/>
    <cellStyle name="Normal 4 2 3 2 3 3 3 4" xfId="28694" xr:uid="{108FD182-4758-476E-83A3-443AC1833477}"/>
    <cellStyle name="Normal 4 2 3 2 3 3 4" xfId="7190" xr:uid="{13A745D5-49AD-48CF-971C-918DB956D8E4}"/>
    <cellStyle name="Normal 4 2 3 2 3 3 4 2" xfId="19478" xr:uid="{C436EB17-4CCF-455A-B3E4-601F1EAF281E}"/>
    <cellStyle name="Normal 4 2 3 2 3 3 4 2 2" xfId="44054" xr:uid="{A17F1675-59D8-4931-A683-3DB76FFDE429}"/>
    <cellStyle name="Normal 4 2 3 2 3 3 4 3" xfId="31766" xr:uid="{44C94AC0-29AC-4760-9D24-3A21E6AD404D}"/>
    <cellStyle name="Normal 4 2 3 2 3 3 5" xfId="13334" xr:uid="{291457C7-11BB-4E4E-BC6F-403BD63B29D9}"/>
    <cellStyle name="Normal 4 2 3 2 3 3 5 2" xfId="37910" xr:uid="{BF424C82-C95A-44C0-AFAC-680E7945EF28}"/>
    <cellStyle name="Normal 4 2 3 2 3 3 6" xfId="25622" xr:uid="{B35318B2-E357-47D4-A4D0-BCB67E3A1D4D}"/>
    <cellStyle name="Normal 4 2 3 2 3 4" xfId="1814" xr:uid="{F16538F0-FEAC-41D8-8919-5F670B66CB6A}"/>
    <cellStyle name="Normal 4 2 3 2 3 4 2" xfId="4886" xr:uid="{CC9324AB-8B3A-4D0D-8F0B-B821837E1600}"/>
    <cellStyle name="Normal 4 2 3 2 3 4 2 2" xfId="11030" xr:uid="{13B935A6-FCD8-403E-9641-BB7DCE7C61B3}"/>
    <cellStyle name="Normal 4 2 3 2 3 4 2 2 2" xfId="23318" xr:uid="{DE605E37-6032-40C6-A92D-5BD94975C407}"/>
    <cellStyle name="Normal 4 2 3 2 3 4 2 2 2 2" xfId="47894" xr:uid="{13549623-FDDA-43BA-B12C-8D81728F3F57}"/>
    <cellStyle name="Normal 4 2 3 2 3 4 2 2 3" xfId="35606" xr:uid="{F5A34020-CD81-4170-8853-442B2D8E6414}"/>
    <cellStyle name="Normal 4 2 3 2 3 4 2 3" xfId="17174" xr:uid="{49BF0FCD-8F84-4080-8339-17D32DEF7C1A}"/>
    <cellStyle name="Normal 4 2 3 2 3 4 2 3 2" xfId="41750" xr:uid="{F5FF5F01-C4CE-4679-B4CF-76C0C203B704}"/>
    <cellStyle name="Normal 4 2 3 2 3 4 2 4" xfId="29462" xr:uid="{AD50584E-0B5D-45E4-9F3F-CEDDBD7C7255}"/>
    <cellStyle name="Normal 4 2 3 2 3 4 3" xfId="7958" xr:uid="{51AC0591-1FBD-4192-AFF8-EB30AE57BE5F}"/>
    <cellStyle name="Normal 4 2 3 2 3 4 3 2" xfId="20246" xr:uid="{F835B1B1-0F27-4D71-877F-CF6F578D38AD}"/>
    <cellStyle name="Normal 4 2 3 2 3 4 3 2 2" xfId="44822" xr:uid="{500EFE68-E95C-4E30-9CF0-8A72A7CAFADB}"/>
    <cellStyle name="Normal 4 2 3 2 3 4 3 3" xfId="32534" xr:uid="{A955DA36-72C9-478A-B6E4-023CF870BFA5}"/>
    <cellStyle name="Normal 4 2 3 2 3 4 4" xfId="14102" xr:uid="{F8885070-CE43-49F8-86A8-ED7DCDC64B27}"/>
    <cellStyle name="Normal 4 2 3 2 3 4 4 2" xfId="38678" xr:uid="{F078378D-721C-4499-8C5D-5CBDF5D5D55D}"/>
    <cellStyle name="Normal 4 2 3 2 3 4 5" xfId="26390" xr:uid="{30BF1C5D-28B7-4945-B1C2-FE4598F93168}"/>
    <cellStyle name="Normal 4 2 3 2 3 5" xfId="3350" xr:uid="{822E3796-6D9F-480C-A3D0-E2C8E9AB8ADE}"/>
    <cellStyle name="Normal 4 2 3 2 3 5 2" xfId="9494" xr:uid="{D7C81E35-578D-420C-9894-E020CF1002DB}"/>
    <cellStyle name="Normal 4 2 3 2 3 5 2 2" xfId="21782" xr:uid="{F58EA0E1-B13D-4D46-ADFD-F2F231752FD7}"/>
    <cellStyle name="Normal 4 2 3 2 3 5 2 2 2" xfId="46358" xr:uid="{A97AFE3E-F3FE-41DE-9868-9E7BC394ED7E}"/>
    <cellStyle name="Normal 4 2 3 2 3 5 2 3" xfId="34070" xr:uid="{D2FB1701-7CFD-4CFB-A20A-DADD937A65A2}"/>
    <cellStyle name="Normal 4 2 3 2 3 5 3" xfId="15638" xr:uid="{7A7E3F57-73EB-4C52-AC5A-D1F73AE42A91}"/>
    <cellStyle name="Normal 4 2 3 2 3 5 3 2" xfId="40214" xr:uid="{CE7DB970-F3B1-4DDE-8847-66747C64E00C}"/>
    <cellStyle name="Normal 4 2 3 2 3 5 4" xfId="27926" xr:uid="{87300CDA-72DF-4290-90A3-D8E7FF9957F0}"/>
    <cellStyle name="Normal 4 2 3 2 3 6" xfId="6422" xr:uid="{6FCFD3F5-E0F3-403C-B836-0BE1C0FBC35B}"/>
    <cellStyle name="Normal 4 2 3 2 3 6 2" xfId="18710" xr:uid="{253235E5-DB8B-412B-8193-CA099B96D75D}"/>
    <cellStyle name="Normal 4 2 3 2 3 6 2 2" xfId="43286" xr:uid="{11637FBC-DCF4-41B0-AF83-5F57D6499D52}"/>
    <cellStyle name="Normal 4 2 3 2 3 6 3" xfId="30998" xr:uid="{31763BAD-5753-4D98-9935-C4034950F65B}"/>
    <cellStyle name="Normal 4 2 3 2 3 7" xfId="12566" xr:uid="{B351E284-D875-4934-B0FA-E15A466D1723}"/>
    <cellStyle name="Normal 4 2 3 2 3 7 2" xfId="37142" xr:uid="{A55A53FD-5365-4EE7-A20B-B978F92F54D6}"/>
    <cellStyle name="Normal 4 2 3 2 3 8" xfId="24854" xr:uid="{05F5DA5B-8B8B-40DB-A6EF-C069A7939F70}"/>
    <cellStyle name="Normal 4 2 3 2 4" xfId="470" xr:uid="{A8B1774F-D163-41DE-BB7A-CB961C2D12FF}"/>
    <cellStyle name="Normal 4 2 3 2 4 2" xfId="1238" xr:uid="{8E15C9AC-75DC-4BCC-8392-CAC4A7952ACA}"/>
    <cellStyle name="Normal 4 2 3 2 4 2 2" xfId="2774" xr:uid="{2F036997-31D2-45A4-B648-83884FD3B6DC}"/>
    <cellStyle name="Normal 4 2 3 2 4 2 2 2" xfId="5846" xr:uid="{A80842FC-2E50-4B4A-AF6F-54D8CAE70D7F}"/>
    <cellStyle name="Normal 4 2 3 2 4 2 2 2 2" xfId="11990" xr:uid="{C08C4764-BE87-4ACC-8154-DEA6CEE6C5F2}"/>
    <cellStyle name="Normal 4 2 3 2 4 2 2 2 2 2" xfId="24278" xr:uid="{C0F391C0-1AA5-49CB-A66F-B3AFD8FC999F}"/>
    <cellStyle name="Normal 4 2 3 2 4 2 2 2 2 2 2" xfId="48854" xr:uid="{9596508A-EB90-4E18-96FB-8C986FAD0900}"/>
    <cellStyle name="Normal 4 2 3 2 4 2 2 2 2 3" xfId="36566" xr:uid="{4230E700-BCC4-4230-98E5-29B057A4EA94}"/>
    <cellStyle name="Normal 4 2 3 2 4 2 2 2 3" xfId="18134" xr:uid="{D32048E9-972D-4A7F-8385-324DC0233495}"/>
    <cellStyle name="Normal 4 2 3 2 4 2 2 2 3 2" xfId="42710" xr:uid="{69A60C17-5DD2-4937-A7AE-5B774D469C0E}"/>
    <cellStyle name="Normal 4 2 3 2 4 2 2 2 4" xfId="30422" xr:uid="{DF4BABBA-BE11-4D22-AD42-ED75820FCE74}"/>
    <cellStyle name="Normal 4 2 3 2 4 2 2 3" xfId="8918" xr:uid="{4F5BF7AA-9853-4458-88BC-04F6817B1900}"/>
    <cellStyle name="Normal 4 2 3 2 4 2 2 3 2" xfId="21206" xr:uid="{A33C0857-7A69-4A2E-A7D6-F413BC420E65}"/>
    <cellStyle name="Normal 4 2 3 2 4 2 2 3 2 2" xfId="45782" xr:uid="{AC614819-3A33-4F8A-BCFE-C70EECA01302}"/>
    <cellStyle name="Normal 4 2 3 2 4 2 2 3 3" xfId="33494" xr:uid="{DE91AA93-19E3-498D-9DAA-A83CE6608CD5}"/>
    <cellStyle name="Normal 4 2 3 2 4 2 2 4" xfId="15062" xr:uid="{69EB6CDB-C29B-476C-A7C5-E2E7435AC5ED}"/>
    <cellStyle name="Normal 4 2 3 2 4 2 2 4 2" xfId="39638" xr:uid="{7FB76A02-FB68-4062-A550-0B5BBA6BE60D}"/>
    <cellStyle name="Normal 4 2 3 2 4 2 2 5" xfId="27350" xr:uid="{E7950442-86AC-43E7-A26E-C45CFDEE34D5}"/>
    <cellStyle name="Normal 4 2 3 2 4 2 3" xfId="4310" xr:uid="{320FEF9C-58CC-4869-A67F-890EBEB12F5D}"/>
    <cellStyle name="Normal 4 2 3 2 4 2 3 2" xfId="10454" xr:uid="{67C9A5FD-C611-4501-BED2-7D785F2C3880}"/>
    <cellStyle name="Normal 4 2 3 2 4 2 3 2 2" xfId="22742" xr:uid="{B76B7B1D-B01F-4F01-904F-BB0A7F3A7C2E}"/>
    <cellStyle name="Normal 4 2 3 2 4 2 3 2 2 2" xfId="47318" xr:uid="{8D48D974-97FC-4C27-BC30-C1B18D35B2BA}"/>
    <cellStyle name="Normal 4 2 3 2 4 2 3 2 3" xfId="35030" xr:uid="{BBEAC980-7B5B-4514-B3E9-667692785936}"/>
    <cellStyle name="Normal 4 2 3 2 4 2 3 3" xfId="16598" xr:uid="{F350B04A-962F-4133-ACDA-F72FEA825433}"/>
    <cellStyle name="Normal 4 2 3 2 4 2 3 3 2" xfId="41174" xr:uid="{3D081134-1DD1-44A0-AC77-62B9660F1A0B}"/>
    <cellStyle name="Normal 4 2 3 2 4 2 3 4" xfId="28886" xr:uid="{CE99C7BD-1D0D-46E8-A38F-6C098769AFCD}"/>
    <cellStyle name="Normal 4 2 3 2 4 2 4" xfId="7382" xr:uid="{118E30BB-CB0F-4F11-982F-C37A880CE4C9}"/>
    <cellStyle name="Normal 4 2 3 2 4 2 4 2" xfId="19670" xr:uid="{D345F3BE-4C05-4C0C-A8A9-ABCCAA7C3627}"/>
    <cellStyle name="Normal 4 2 3 2 4 2 4 2 2" xfId="44246" xr:uid="{B25206C3-432C-449A-A00A-237B1F297445}"/>
    <cellStyle name="Normal 4 2 3 2 4 2 4 3" xfId="31958" xr:uid="{6C57D1C9-793E-4DA4-879C-D085505F62A7}"/>
    <cellStyle name="Normal 4 2 3 2 4 2 5" xfId="13526" xr:uid="{09C04A1B-1BE0-40A1-96B0-F154518F2CC1}"/>
    <cellStyle name="Normal 4 2 3 2 4 2 5 2" xfId="38102" xr:uid="{2053144A-4B67-460C-9BB6-57AA82F097E8}"/>
    <cellStyle name="Normal 4 2 3 2 4 2 6" xfId="25814" xr:uid="{650E5DBD-978E-4B25-A1B4-8699C5D11FA0}"/>
    <cellStyle name="Normal 4 2 3 2 4 3" xfId="2006" xr:uid="{9EBC1C1A-BEF0-4791-979C-1B2719FFB2DA}"/>
    <cellStyle name="Normal 4 2 3 2 4 3 2" xfId="5078" xr:uid="{3E018E4A-6DAE-4C52-8AE1-7D40AD3B83DF}"/>
    <cellStyle name="Normal 4 2 3 2 4 3 2 2" xfId="11222" xr:uid="{74A72813-E65C-479A-9B49-836E5E1C4FC5}"/>
    <cellStyle name="Normal 4 2 3 2 4 3 2 2 2" xfId="23510" xr:uid="{F54477E0-C533-4419-AA3B-8DA15A0DF9AD}"/>
    <cellStyle name="Normal 4 2 3 2 4 3 2 2 2 2" xfId="48086" xr:uid="{F1793255-B66E-46AF-8C80-34BE11A8B73B}"/>
    <cellStyle name="Normal 4 2 3 2 4 3 2 2 3" xfId="35798" xr:uid="{9D8F3619-BA40-411A-B8BE-C492314CEDB4}"/>
    <cellStyle name="Normal 4 2 3 2 4 3 2 3" xfId="17366" xr:uid="{58DB6D5D-EB45-4108-8715-BDD8E20890CB}"/>
    <cellStyle name="Normal 4 2 3 2 4 3 2 3 2" xfId="41942" xr:uid="{AE1752A8-20B9-4D4F-A8B6-C6367DE133A6}"/>
    <cellStyle name="Normal 4 2 3 2 4 3 2 4" xfId="29654" xr:uid="{5F32B0B4-3531-4F90-AE91-9E6076917DA2}"/>
    <cellStyle name="Normal 4 2 3 2 4 3 3" xfId="8150" xr:uid="{3289E6BF-0BE4-4B82-8C97-4B9EC297563D}"/>
    <cellStyle name="Normal 4 2 3 2 4 3 3 2" xfId="20438" xr:uid="{A2C0E6FA-C7E8-465A-A42A-975EBA30ED8C}"/>
    <cellStyle name="Normal 4 2 3 2 4 3 3 2 2" xfId="45014" xr:uid="{0BDD8FE0-158A-427C-BDCB-88C525C0816E}"/>
    <cellStyle name="Normal 4 2 3 2 4 3 3 3" xfId="32726" xr:uid="{3D6E6F82-6A77-489C-82EE-2AA16C750922}"/>
    <cellStyle name="Normal 4 2 3 2 4 3 4" xfId="14294" xr:uid="{C23AAF37-358B-458E-A519-B1749B7B24CF}"/>
    <cellStyle name="Normal 4 2 3 2 4 3 4 2" xfId="38870" xr:uid="{7AF5523C-CD21-414E-90DA-AABBEC1E615E}"/>
    <cellStyle name="Normal 4 2 3 2 4 3 5" xfId="26582" xr:uid="{08D7FCE5-5E12-485E-A0B9-E2EEAED5F0EC}"/>
    <cellStyle name="Normal 4 2 3 2 4 4" xfId="3542" xr:uid="{B6AF8EAC-F90A-4E22-AB11-C894384B9993}"/>
    <cellStyle name="Normal 4 2 3 2 4 4 2" xfId="9686" xr:uid="{6F739D6A-F550-4908-8E8B-B1C55FEED9A5}"/>
    <cellStyle name="Normal 4 2 3 2 4 4 2 2" xfId="21974" xr:uid="{CA511E39-6894-4B5E-9611-DEEC04E4F268}"/>
    <cellStyle name="Normal 4 2 3 2 4 4 2 2 2" xfId="46550" xr:uid="{187F36EC-1C88-416D-8D63-BF01FB9F1B59}"/>
    <cellStyle name="Normal 4 2 3 2 4 4 2 3" xfId="34262" xr:uid="{DD28D2A3-8103-465D-B9C2-B968F1F8B27F}"/>
    <cellStyle name="Normal 4 2 3 2 4 4 3" xfId="15830" xr:uid="{E76840D7-A78E-4426-BF29-F94B1584FFC0}"/>
    <cellStyle name="Normal 4 2 3 2 4 4 3 2" xfId="40406" xr:uid="{19F82406-50D4-419F-AFE9-711A5903BE95}"/>
    <cellStyle name="Normal 4 2 3 2 4 4 4" xfId="28118" xr:uid="{B53F47F8-E800-4BC0-B7F7-993A5C2D9202}"/>
    <cellStyle name="Normal 4 2 3 2 4 5" xfId="6614" xr:uid="{AF161D96-F515-4AA9-A1BB-552C17DBA758}"/>
    <cellStyle name="Normal 4 2 3 2 4 5 2" xfId="18902" xr:uid="{C2D6B7BF-27E4-4465-9D88-FB17FD12D3E3}"/>
    <cellStyle name="Normal 4 2 3 2 4 5 2 2" xfId="43478" xr:uid="{F80AA453-E86A-4E34-83AA-01377EE6BB58}"/>
    <cellStyle name="Normal 4 2 3 2 4 5 3" xfId="31190" xr:uid="{04FF77AA-A59B-429A-8DC4-5AB4937C0F28}"/>
    <cellStyle name="Normal 4 2 3 2 4 6" xfId="12758" xr:uid="{164C3A92-E8C9-4FFE-BA0B-A3CE2A83B274}"/>
    <cellStyle name="Normal 4 2 3 2 4 6 2" xfId="37334" xr:uid="{6F21AA8A-4615-406D-A841-26A295E89FC2}"/>
    <cellStyle name="Normal 4 2 3 2 4 7" xfId="25046" xr:uid="{39804173-0BB7-4A30-9D04-4BBC6D59B347}"/>
    <cellStyle name="Normal 4 2 3 2 5" xfId="854" xr:uid="{21DDE735-0658-443C-B08B-29F63D3484C9}"/>
    <cellStyle name="Normal 4 2 3 2 5 2" xfId="2390" xr:uid="{921922E8-9B3A-407D-9899-6410804BDA7D}"/>
    <cellStyle name="Normal 4 2 3 2 5 2 2" xfId="5462" xr:uid="{69A68E9E-8250-4480-A173-637228641523}"/>
    <cellStyle name="Normal 4 2 3 2 5 2 2 2" xfId="11606" xr:uid="{9819932A-D0FA-4BB9-907F-BF2DF9D34562}"/>
    <cellStyle name="Normal 4 2 3 2 5 2 2 2 2" xfId="23894" xr:uid="{657C2EFF-FC3E-4ABB-A2E2-1DACB620F3A9}"/>
    <cellStyle name="Normal 4 2 3 2 5 2 2 2 2 2" xfId="48470" xr:uid="{635FF1A0-6764-4B3C-9272-BA9A551D7646}"/>
    <cellStyle name="Normal 4 2 3 2 5 2 2 2 3" xfId="36182" xr:uid="{857B6BD9-B305-4257-B006-4A74FCE1DA31}"/>
    <cellStyle name="Normal 4 2 3 2 5 2 2 3" xfId="17750" xr:uid="{C4199F97-1424-40EF-B0F4-EE1876C3B9DA}"/>
    <cellStyle name="Normal 4 2 3 2 5 2 2 3 2" xfId="42326" xr:uid="{FFB197A6-A7F4-46B9-A27F-771672143611}"/>
    <cellStyle name="Normal 4 2 3 2 5 2 2 4" xfId="30038" xr:uid="{2B9703D4-A603-40F3-84A9-57C54BA7F041}"/>
    <cellStyle name="Normal 4 2 3 2 5 2 3" xfId="8534" xr:uid="{D8C31FC4-562B-48D8-93AE-2D9AAC71321D}"/>
    <cellStyle name="Normal 4 2 3 2 5 2 3 2" xfId="20822" xr:uid="{1464FE1E-BBBD-4F85-8F60-21AC38E6C38E}"/>
    <cellStyle name="Normal 4 2 3 2 5 2 3 2 2" xfId="45398" xr:uid="{D49CA7FF-7125-44DE-98BC-9A6CFBE85603}"/>
    <cellStyle name="Normal 4 2 3 2 5 2 3 3" xfId="33110" xr:uid="{F353FE40-0F4B-4E1E-BAF7-F52EA2FA271A}"/>
    <cellStyle name="Normal 4 2 3 2 5 2 4" xfId="14678" xr:uid="{565D31CE-CC4B-4BF5-AE1D-0903B07D1097}"/>
    <cellStyle name="Normal 4 2 3 2 5 2 4 2" xfId="39254" xr:uid="{8FA82133-8136-475A-99F9-D1D21F13F76F}"/>
    <cellStyle name="Normal 4 2 3 2 5 2 5" xfId="26966" xr:uid="{111312BC-9492-4B6E-A275-7BD36BC0686C}"/>
    <cellStyle name="Normal 4 2 3 2 5 3" xfId="3926" xr:uid="{F4EB4E02-07D6-49B1-94A2-1BABF5720278}"/>
    <cellStyle name="Normal 4 2 3 2 5 3 2" xfId="10070" xr:uid="{A509BF61-E339-462C-8F9C-7EC5EB8379AC}"/>
    <cellStyle name="Normal 4 2 3 2 5 3 2 2" xfId="22358" xr:uid="{E151A031-B241-4FB5-AD0C-7423EE887639}"/>
    <cellStyle name="Normal 4 2 3 2 5 3 2 2 2" xfId="46934" xr:uid="{C7C0D317-211F-46A6-A3C7-ECE6763BF144}"/>
    <cellStyle name="Normal 4 2 3 2 5 3 2 3" xfId="34646" xr:uid="{00920B7F-F99F-45E1-A8E8-2AEA87A245BF}"/>
    <cellStyle name="Normal 4 2 3 2 5 3 3" xfId="16214" xr:uid="{2ED9FD2E-603E-4576-86F3-7AA34C8BBE02}"/>
    <cellStyle name="Normal 4 2 3 2 5 3 3 2" xfId="40790" xr:uid="{610D099B-EEEE-4002-AD78-54EC182C5320}"/>
    <cellStyle name="Normal 4 2 3 2 5 3 4" xfId="28502" xr:uid="{C6C5BED2-47CF-43CD-B2B5-DA18051135FD}"/>
    <cellStyle name="Normal 4 2 3 2 5 4" xfId="6998" xr:uid="{80D56B70-27FF-423A-8945-3261483575FE}"/>
    <cellStyle name="Normal 4 2 3 2 5 4 2" xfId="19286" xr:uid="{B4A25937-9F6C-4C21-A0CA-248FD690C73A}"/>
    <cellStyle name="Normal 4 2 3 2 5 4 2 2" xfId="43862" xr:uid="{E28BF45C-5CD0-4C1D-A19E-32AAD9C00A40}"/>
    <cellStyle name="Normal 4 2 3 2 5 4 3" xfId="31574" xr:uid="{7250D56E-EB9D-4482-BA84-431E17F5B4AD}"/>
    <cellStyle name="Normal 4 2 3 2 5 5" xfId="13142" xr:uid="{99722BC8-7704-49E2-93F4-245AC8AB850C}"/>
    <cellStyle name="Normal 4 2 3 2 5 5 2" xfId="37718" xr:uid="{5CA936E3-2557-40DD-A872-BB672E71207C}"/>
    <cellStyle name="Normal 4 2 3 2 5 6" xfId="25430" xr:uid="{782CEEFB-6211-46FE-9882-61D1557EFAE3}"/>
    <cellStyle name="Normal 4 2 3 2 6" xfId="1622" xr:uid="{959EC3B4-C3F7-461B-BC55-84CFF31E3346}"/>
    <cellStyle name="Normal 4 2 3 2 6 2" xfId="4694" xr:uid="{1CC267BE-B85E-46BB-9426-5390DF559B07}"/>
    <cellStyle name="Normal 4 2 3 2 6 2 2" xfId="10838" xr:uid="{230A0D06-A5C7-43D3-8D89-FD43746E3570}"/>
    <cellStyle name="Normal 4 2 3 2 6 2 2 2" xfId="23126" xr:uid="{BDACC5C3-0198-4FD8-AB98-6BF1C61E27EA}"/>
    <cellStyle name="Normal 4 2 3 2 6 2 2 2 2" xfId="47702" xr:uid="{2F2E5BFB-0134-4BE8-8A25-2CDA3A7FA28F}"/>
    <cellStyle name="Normal 4 2 3 2 6 2 2 3" xfId="35414" xr:uid="{2A0A3121-DC25-4D0D-8855-D0F05B7874CB}"/>
    <cellStyle name="Normal 4 2 3 2 6 2 3" xfId="16982" xr:uid="{B414B2D1-F18D-42E4-B2EE-933F55AF1B76}"/>
    <cellStyle name="Normal 4 2 3 2 6 2 3 2" xfId="41558" xr:uid="{A05A0C4C-EE65-4F89-9F8F-AD5259CACE47}"/>
    <cellStyle name="Normal 4 2 3 2 6 2 4" xfId="29270" xr:uid="{9CE80EFA-5B11-466F-9758-4ECA507F32AC}"/>
    <cellStyle name="Normal 4 2 3 2 6 3" xfId="7766" xr:uid="{5EB99927-7095-47A3-926C-BA41C2EAE97C}"/>
    <cellStyle name="Normal 4 2 3 2 6 3 2" xfId="20054" xr:uid="{D9DDE253-226F-4A47-94D2-9C31FD8E3E2E}"/>
    <cellStyle name="Normal 4 2 3 2 6 3 2 2" xfId="44630" xr:uid="{C3362497-AD66-4C79-9E22-98F149B20BA8}"/>
    <cellStyle name="Normal 4 2 3 2 6 3 3" xfId="32342" xr:uid="{94FBD566-5FFD-4D8A-8834-DDE7F3544C88}"/>
    <cellStyle name="Normal 4 2 3 2 6 4" xfId="13910" xr:uid="{17CDB13E-DC37-46B3-A5F9-5E015561EBEF}"/>
    <cellStyle name="Normal 4 2 3 2 6 4 2" xfId="38486" xr:uid="{FD08F1E0-2008-45B7-B5EF-23E3B75A7D3F}"/>
    <cellStyle name="Normal 4 2 3 2 6 5" xfId="26198" xr:uid="{0939E5E3-524F-4B5C-B1E0-1AD77BC87851}"/>
    <cellStyle name="Normal 4 2 3 2 7" xfId="3158" xr:uid="{4D81EE7E-4F33-488E-B27A-8C7EFD7FC7BD}"/>
    <cellStyle name="Normal 4 2 3 2 7 2" xfId="9302" xr:uid="{7B43E4C1-11C4-41F2-9320-C25305C8C0BD}"/>
    <cellStyle name="Normal 4 2 3 2 7 2 2" xfId="21590" xr:uid="{923636BF-558E-4603-845A-7E57044B116D}"/>
    <cellStyle name="Normal 4 2 3 2 7 2 2 2" xfId="46166" xr:uid="{97E8B10C-2433-4091-B817-3B0D4EAE6506}"/>
    <cellStyle name="Normal 4 2 3 2 7 2 3" xfId="33878" xr:uid="{C930FBF9-BD0C-4CA7-A185-4B6A434B2D75}"/>
    <cellStyle name="Normal 4 2 3 2 7 3" xfId="15446" xr:uid="{F6E2FC34-2086-4394-B502-6CE73FCB86A2}"/>
    <cellStyle name="Normal 4 2 3 2 7 3 2" xfId="40022" xr:uid="{6F5ED423-B875-46AE-ABB8-577734FBCCA5}"/>
    <cellStyle name="Normal 4 2 3 2 7 4" xfId="27734" xr:uid="{1E21BBA0-7EFE-4342-9354-4EB3CBB87907}"/>
    <cellStyle name="Normal 4 2 3 2 8" xfId="6230" xr:uid="{A1FD17BA-CCD9-4D82-B342-541BACE2850B}"/>
    <cellStyle name="Normal 4 2 3 2 8 2" xfId="18518" xr:uid="{5DD1D903-5DB2-47DA-980E-A5AB11B854E6}"/>
    <cellStyle name="Normal 4 2 3 2 8 2 2" xfId="43094" xr:uid="{48FD3372-BC8C-4CF2-A8F9-D886AD401C41}"/>
    <cellStyle name="Normal 4 2 3 2 8 3" xfId="30806" xr:uid="{31B29844-E4B3-4162-AF71-F50A9EEEE0BC}"/>
    <cellStyle name="Normal 4 2 3 2 9" xfId="12374" xr:uid="{E0AF897D-BE8E-4D81-85A3-56ED04BD552B}"/>
    <cellStyle name="Normal 4 2 3 2 9 2" xfId="36950" xr:uid="{8B7FC9C5-08A6-4474-95B7-624E38234FF1}"/>
    <cellStyle name="Normal 4 2 3 3" xfId="134" xr:uid="{BB6451FE-65C0-4DDF-AEEF-D19B4C3DEB9B}"/>
    <cellStyle name="Normal 4 2 3 3 2" xfId="326" xr:uid="{81ADDE9D-E2D9-4A0D-8EFC-F127DF1CA483}"/>
    <cellStyle name="Normal 4 2 3 3 2 2" xfId="710" xr:uid="{A99D5273-0C09-449C-8B07-24E0116EC57F}"/>
    <cellStyle name="Normal 4 2 3 3 2 2 2" xfId="1478" xr:uid="{662A8856-9484-4B19-821C-CEE3BC715C43}"/>
    <cellStyle name="Normal 4 2 3 3 2 2 2 2" xfId="3014" xr:uid="{4DDE540F-EBBE-4EDD-91CD-F8460DDC095D}"/>
    <cellStyle name="Normal 4 2 3 3 2 2 2 2 2" xfId="6086" xr:uid="{98A9D980-72FF-4959-8BDF-861AC5242CC4}"/>
    <cellStyle name="Normal 4 2 3 3 2 2 2 2 2 2" xfId="12230" xr:uid="{FE7C9D5C-EFF1-4AC1-8C22-6057D1375C0A}"/>
    <cellStyle name="Normal 4 2 3 3 2 2 2 2 2 2 2" xfId="24518" xr:uid="{14D25F82-31F1-4315-AE84-F6E27A02DB65}"/>
    <cellStyle name="Normal 4 2 3 3 2 2 2 2 2 2 2 2" xfId="49094" xr:uid="{FE2CE6F9-F833-4442-87BC-B564F22CEB71}"/>
    <cellStyle name="Normal 4 2 3 3 2 2 2 2 2 2 3" xfId="36806" xr:uid="{3931A060-565B-44BE-AB70-6389726152D6}"/>
    <cellStyle name="Normal 4 2 3 3 2 2 2 2 2 3" xfId="18374" xr:uid="{9AF701E3-2CEC-49F2-90C5-B8CF5E077881}"/>
    <cellStyle name="Normal 4 2 3 3 2 2 2 2 2 3 2" xfId="42950" xr:uid="{836EEDC5-6809-4530-8806-C696EF69BEB5}"/>
    <cellStyle name="Normal 4 2 3 3 2 2 2 2 2 4" xfId="30662" xr:uid="{087D15D4-3BCA-4E02-83BD-12336431C7AA}"/>
    <cellStyle name="Normal 4 2 3 3 2 2 2 2 3" xfId="9158" xr:uid="{4548A889-00AF-4AC0-8F15-994ACADB2ED1}"/>
    <cellStyle name="Normal 4 2 3 3 2 2 2 2 3 2" xfId="21446" xr:uid="{4BF2CD9B-8355-45F5-919B-F75F17F89712}"/>
    <cellStyle name="Normal 4 2 3 3 2 2 2 2 3 2 2" xfId="46022" xr:uid="{2FA6C382-4C59-4381-BBF3-604CA66BBA41}"/>
    <cellStyle name="Normal 4 2 3 3 2 2 2 2 3 3" xfId="33734" xr:uid="{967E772A-55D0-4F7E-AA04-972329655009}"/>
    <cellStyle name="Normal 4 2 3 3 2 2 2 2 4" xfId="15302" xr:uid="{88F53027-3A12-4407-AE88-F3256879A743}"/>
    <cellStyle name="Normal 4 2 3 3 2 2 2 2 4 2" xfId="39878" xr:uid="{F166A1E5-BAF8-4CB1-8630-BB3C1CCE761D}"/>
    <cellStyle name="Normal 4 2 3 3 2 2 2 2 5" xfId="27590" xr:uid="{8FEF3898-901F-472F-987E-42DC0B7C29BF}"/>
    <cellStyle name="Normal 4 2 3 3 2 2 2 3" xfId="4550" xr:uid="{ADE736A4-92B2-424F-AD8F-801C6B9FEC6C}"/>
    <cellStyle name="Normal 4 2 3 3 2 2 2 3 2" xfId="10694" xr:uid="{D11D27A7-402B-48C1-B9A2-8C896C17EBF6}"/>
    <cellStyle name="Normal 4 2 3 3 2 2 2 3 2 2" xfId="22982" xr:uid="{98D618FB-04FE-46AA-B277-67E6A76ED15C}"/>
    <cellStyle name="Normal 4 2 3 3 2 2 2 3 2 2 2" xfId="47558" xr:uid="{71713BCA-85D4-431A-AF71-46BF726CB658}"/>
    <cellStyle name="Normal 4 2 3 3 2 2 2 3 2 3" xfId="35270" xr:uid="{E78DCF1E-755E-4EB5-A486-02A22EF8D334}"/>
    <cellStyle name="Normal 4 2 3 3 2 2 2 3 3" xfId="16838" xr:uid="{E56C4345-CE97-485F-B95D-58EEDB3C6222}"/>
    <cellStyle name="Normal 4 2 3 3 2 2 2 3 3 2" xfId="41414" xr:uid="{9E51C48C-02D4-480E-95CE-C9E8BB504DCE}"/>
    <cellStyle name="Normal 4 2 3 3 2 2 2 3 4" xfId="29126" xr:uid="{694C7096-D882-4AD0-81E4-10F09474805D}"/>
    <cellStyle name="Normal 4 2 3 3 2 2 2 4" xfId="7622" xr:uid="{6532E1EC-E251-4E21-848B-B94285793417}"/>
    <cellStyle name="Normal 4 2 3 3 2 2 2 4 2" xfId="19910" xr:uid="{8F1C8F99-87E7-42D1-BC23-701B57E1CFAA}"/>
    <cellStyle name="Normal 4 2 3 3 2 2 2 4 2 2" xfId="44486" xr:uid="{0C921A7F-B523-479C-9B80-E31B30BC350D}"/>
    <cellStyle name="Normal 4 2 3 3 2 2 2 4 3" xfId="32198" xr:uid="{6054D5EB-71E4-4040-9E1D-A2D7DFEC2E6A}"/>
    <cellStyle name="Normal 4 2 3 3 2 2 2 5" xfId="13766" xr:uid="{9048B12B-982B-47EB-BD92-C4C7E72F90F5}"/>
    <cellStyle name="Normal 4 2 3 3 2 2 2 5 2" xfId="38342" xr:uid="{E67AFA22-A2DC-4744-BA11-EF4812F2ECC5}"/>
    <cellStyle name="Normal 4 2 3 3 2 2 2 6" xfId="26054" xr:uid="{AA85404E-40B3-4C00-8B67-12215D8D586B}"/>
    <cellStyle name="Normal 4 2 3 3 2 2 3" xfId="2246" xr:uid="{F860DDBF-9386-4E29-903E-755D97907431}"/>
    <cellStyle name="Normal 4 2 3 3 2 2 3 2" xfId="5318" xr:uid="{A4D3D614-43AA-4E24-A786-2FCA13F17786}"/>
    <cellStyle name="Normal 4 2 3 3 2 2 3 2 2" xfId="11462" xr:uid="{7C278C79-D4CC-4DB2-8EDD-7D2886EF401B}"/>
    <cellStyle name="Normal 4 2 3 3 2 2 3 2 2 2" xfId="23750" xr:uid="{B1E167A2-9B44-4E60-86F6-399A27AFCB1C}"/>
    <cellStyle name="Normal 4 2 3 3 2 2 3 2 2 2 2" xfId="48326" xr:uid="{ECC87A68-A7EF-46A8-BB9B-0D29C8C63811}"/>
    <cellStyle name="Normal 4 2 3 3 2 2 3 2 2 3" xfId="36038" xr:uid="{2CEE9145-AEF2-43D0-859B-A1C5263A2E77}"/>
    <cellStyle name="Normal 4 2 3 3 2 2 3 2 3" xfId="17606" xr:uid="{1A9F17BA-5ED2-4109-BF76-413FC5A05E7B}"/>
    <cellStyle name="Normal 4 2 3 3 2 2 3 2 3 2" xfId="42182" xr:uid="{6EDE578D-DC69-4D3F-BAA5-6FB4EE73B997}"/>
    <cellStyle name="Normal 4 2 3 3 2 2 3 2 4" xfId="29894" xr:uid="{FD0E9234-05DA-4BB5-BE78-CA51FDCF6456}"/>
    <cellStyle name="Normal 4 2 3 3 2 2 3 3" xfId="8390" xr:uid="{9552B9A7-8512-417E-8622-D58A2C086D4E}"/>
    <cellStyle name="Normal 4 2 3 3 2 2 3 3 2" xfId="20678" xr:uid="{6864A523-0EFC-487A-AD0F-8235E08F4D9E}"/>
    <cellStyle name="Normal 4 2 3 3 2 2 3 3 2 2" xfId="45254" xr:uid="{D9750AB4-6846-4CB5-A77F-3D6A336F044C}"/>
    <cellStyle name="Normal 4 2 3 3 2 2 3 3 3" xfId="32966" xr:uid="{8DDE792C-C633-4B20-A964-E844FD0908C4}"/>
    <cellStyle name="Normal 4 2 3 3 2 2 3 4" xfId="14534" xr:uid="{6A686C76-9EFD-4F30-9543-04D3C4E1E290}"/>
    <cellStyle name="Normal 4 2 3 3 2 2 3 4 2" xfId="39110" xr:uid="{FBEB7AB4-E9DD-4A3C-80DB-38C69FC738C6}"/>
    <cellStyle name="Normal 4 2 3 3 2 2 3 5" xfId="26822" xr:uid="{F1F31E1E-51E4-411A-AA72-D29AF76364F6}"/>
    <cellStyle name="Normal 4 2 3 3 2 2 4" xfId="3782" xr:uid="{7B457F6E-2D70-4FCB-BD04-2FF8F36EFB3E}"/>
    <cellStyle name="Normal 4 2 3 3 2 2 4 2" xfId="9926" xr:uid="{1B7FFB00-023A-4F49-BD78-15204EC81536}"/>
    <cellStyle name="Normal 4 2 3 3 2 2 4 2 2" xfId="22214" xr:uid="{9C46B987-B0D1-4406-AF7F-E76D509D6D1A}"/>
    <cellStyle name="Normal 4 2 3 3 2 2 4 2 2 2" xfId="46790" xr:uid="{C56E9D01-58EF-4F90-B0C9-D101968FBC3F}"/>
    <cellStyle name="Normal 4 2 3 3 2 2 4 2 3" xfId="34502" xr:uid="{D66DC1B2-3406-4943-A792-420BF44CA6C5}"/>
    <cellStyle name="Normal 4 2 3 3 2 2 4 3" xfId="16070" xr:uid="{EAA660CE-7764-4DF9-A9F2-BB64F0AFB36F}"/>
    <cellStyle name="Normal 4 2 3 3 2 2 4 3 2" xfId="40646" xr:uid="{B169E8B6-5F62-4134-9745-32094AAD9B06}"/>
    <cellStyle name="Normal 4 2 3 3 2 2 4 4" xfId="28358" xr:uid="{95760037-9886-4BCB-80AB-BBCE54E24175}"/>
    <cellStyle name="Normal 4 2 3 3 2 2 5" xfId="6854" xr:uid="{9DB4DA97-651F-4E0F-9885-B179C5AF4E3C}"/>
    <cellStyle name="Normal 4 2 3 3 2 2 5 2" xfId="19142" xr:uid="{85F9F5E1-E07E-4F88-8487-C09EC1237D0C}"/>
    <cellStyle name="Normal 4 2 3 3 2 2 5 2 2" xfId="43718" xr:uid="{46C6AA61-5828-499D-93E6-205C660783BC}"/>
    <cellStyle name="Normal 4 2 3 3 2 2 5 3" xfId="31430" xr:uid="{2B7DD50B-12B9-4602-9E0E-E27F2D95C1DB}"/>
    <cellStyle name="Normal 4 2 3 3 2 2 6" xfId="12998" xr:uid="{6A07AB4E-B66B-40C1-AD4B-99AE4A757224}"/>
    <cellStyle name="Normal 4 2 3 3 2 2 6 2" xfId="37574" xr:uid="{E1ABC9FF-2CA9-4F28-BF38-1E3DE6DECD96}"/>
    <cellStyle name="Normal 4 2 3 3 2 2 7" xfId="25286" xr:uid="{2BB93603-6EA6-4E80-9CA0-4F609ABFE52C}"/>
    <cellStyle name="Normal 4 2 3 3 2 3" xfId="1094" xr:uid="{D6C0E67C-3A98-4FF0-8DED-26B6D6FA2D9F}"/>
    <cellStyle name="Normal 4 2 3 3 2 3 2" xfId="2630" xr:uid="{EFD80BD4-6459-47F5-BB54-D394853E11CA}"/>
    <cellStyle name="Normal 4 2 3 3 2 3 2 2" xfId="5702" xr:uid="{20922000-EC31-492B-B0EE-6F1D79AB5A98}"/>
    <cellStyle name="Normal 4 2 3 3 2 3 2 2 2" xfId="11846" xr:uid="{AD730FFA-DD8F-4BF2-82CC-F5C6E536DFA4}"/>
    <cellStyle name="Normal 4 2 3 3 2 3 2 2 2 2" xfId="24134" xr:uid="{F9E625E6-8CCF-4D00-9C5C-B04FFDC0B101}"/>
    <cellStyle name="Normal 4 2 3 3 2 3 2 2 2 2 2" xfId="48710" xr:uid="{B6B4F912-C929-4289-A54D-B76E6C11991E}"/>
    <cellStyle name="Normal 4 2 3 3 2 3 2 2 2 3" xfId="36422" xr:uid="{0A6B894F-1035-4C73-9014-FED1BC331FF4}"/>
    <cellStyle name="Normal 4 2 3 3 2 3 2 2 3" xfId="17990" xr:uid="{AC845A2A-E5D6-4976-B1E4-83BDF5183B22}"/>
    <cellStyle name="Normal 4 2 3 3 2 3 2 2 3 2" xfId="42566" xr:uid="{C9906046-DA9B-42FE-8269-F10CF40308AD}"/>
    <cellStyle name="Normal 4 2 3 3 2 3 2 2 4" xfId="30278" xr:uid="{17F008FF-2001-47C5-AC6D-1C0F5621D5AA}"/>
    <cellStyle name="Normal 4 2 3 3 2 3 2 3" xfId="8774" xr:uid="{E6373284-A08F-4450-93A0-A6D836E6759D}"/>
    <cellStyle name="Normal 4 2 3 3 2 3 2 3 2" xfId="21062" xr:uid="{A4950058-849A-4DB1-B5F2-DCD0EF57A366}"/>
    <cellStyle name="Normal 4 2 3 3 2 3 2 3 2 2" xfId="45638" xr:uid="{CE8DA87A-E39E-49A0-B334-B61CD3F126B8}"/>
    <cellStyle name="Normal 4 2 3 3 2 3 2 3 3" xfId="33350" xr:uid="{B0DE47C2-20D2-4B9C-9FF1-A93260BEC862}"/>
    <cellStyle name="Normal 4 2 3 3 2 3 2 4" xfId="14918" xr:uid="{FEB241A9-0FE5-42DC-A8A1-0A2910A7A4B2}"/>
    <cellStyle name="Normal 4 2 3 3 2 3 2 4 2" xfId="39494" xr:uid="{57978757-AB4C-4C21-9F6E-8DFD7072989D}"/>
    <cellStyle name="Normal 4 2 3 3 2 3 2 5" xfId="27206" xr:uid="{9AFA027A-2CE0-4884-8E09-998CBDA99573}"/>
    <cellStyle name="Normal 4 2 3 3 2 3 3" xfId="4166" xr:uid="{D5B77E11-6FB5-4D81-9C1B-01CD44C0A1F3}"/>
    <cellStyle name="Normal 4 2 3 3 2 3 3 2" xfId="10310" xr:uid="{0F98A0D9-ACA2-4694-A9F0-774E5F22013B}"/>
    <cellStyle name="Normal 4 2 3 3 2 3 3 2 2" xfId="22598" xr:uid="{C527968B-7515-4E65-9B96-9B6F3983F1A1}"/>
    <cellStyle name="Normal 4 2 3 3 2 3 3 2 2 2" xfId="47174" xr:uid="{B3CCEA2A-35BF-4962-B97C-F851FD51CC08}"/>
    <cellStyle name="Normal 4 2 3 3 2 3 3 2 3" xfId="34886" xr:uid="{B6097786-7A53-4014-9937-2242833D44CC}"/>
    <cellStyle name="Normal 4 2 3 3 2 3 3 3" xfId="16454" xr:uid="{E20968BF-0103-4BF2-A24B-1442FDC25F33}"/>
    <cellStyle name="Normal 4 2 3 3 2 3 3 3 2" xfId="41030" xr:uid="{4B9E3E20-04F4-4EB6-B7C2-337D2E728DDD}"/>
    <cellStyle name="Normal 4 2 3 3 2 3 3 4" xfId="28742" xr:uid="{182540C8-B0FD-4832-91D4-7747F80AA4E0}"/>
    <cellStyle name="Normal 4 2 3 3 2 3 4" xfId="7238" xr:uid="{34CD8C01-001B-4819-B488-79BAA9FBD809}"/>
    <cellStyle name="Normal 4 2 3 3 2 3 4 2" xfId="19526" xr:uid="{D8742A11-4522-4C62-BE3A-C317BCE146F6}"/>
    <cellStyle name="Normal 4 2 3 3 2 3 4 2 2" xfId="44102" xr:uid="{9BA087BC-0140-42F4-8912-862A8FFF8962}"/>
    <cellStyle name="Normal 4 2 3 3 2 3 4 3" xfId="31814" xr:uid="{6BC838D3-161E-45D5-8839-D49B0AEF0B4D}"/>
    <cellStyle name="Normal 4 2 3 3 2 3 5" xfId="13382" xr:uid="{8BAEE84C-C590-42A6-B602-989A778E9C55}"/>
    <cellStyle name="Normal 4 2 3 3 2 3 5 2" xfId="37958" xr:uid="{F07B4B8E-64BB-4F9F-87ED-6BC75D482DB5}"/>
    <cellStyle name="Normal 4 2 3 3 2 3 6" xfId="25670" xr:uid="{CEA33497-AD3D-4937-AA72-00EE5CB9BBE4}"/>
    <cellStyle name="Normal 4 2 3 3 2 4" xfId="1862" xr:uid="{E84CC1A8-9EC0-4F63-839D-A4EB8F25FF54}"/>
    <cellStyle name="Normal 4 2 3 3 2 4 2" xfId="4934" xr:uid="{448B2F7D-A6DF-4EFC-B6CF-64B8312F6063}"/>
    <cellStyle name="Normal 4 2 3 3 2 4 2 2" xfId="11078" xr:uid="{1CB964D5-E45B-4273-AEBF-77FE8BEF2616}"/>
    <cellStyle name="Normal 4 2 3 3 2 4 2 2 2" xfId="23366" xr:uid="{CEA3C999-CDB5-4824-8AAC-54F3FBCD5C72}"/>
    <cellStyle name="Normal 4 2 3 3 2 4 2 2 2 2" xfId="47942" xr:uid="{D077D5A4-E43C-4E0D-9587-47CDF836F9AD}"/>
    <cellStyle name="Normal 4 2 3 3 2 4 2 2 3" xfId="35654" xr:uid="{614C9451-B70A-4855-8AF7-5ABA36EEC25B}"/>
    <cellStyle name="Normal 4 2 3 3 2 4 2 3" xfId="17222" xr:uid="{72C1837F-AC53-48BC-AE92-807A3E76090F}"/>
    <cellStyle name="Normal 4 2 3 3 2 4 2 3 2" xfId="41798" xr:uid="{03848E59-A47F-4AF4-9D14-9F4AABB333D4}"/>
    <cellStyle name="Normal 4 2 3 3 2 4 2 4" xfId="29510" xr:uid="{9116D9D5-ACF8-404C-BF04-B8D8B26845DA}"/>
    <cellStyle name="Normal 4 2 3 3 2 4 3" xfId="8006" xr:uid="{BCC81C46-A593-4796-9D42-43F2345E7C42}"/>
    <cellStyle name="Normal 4 2 3 3 2 4 3 2" xfId="20294" xr:uid="{7FECED44-F26E-40ED-BC48-FA6B342A1B67}"/>
    <cellStyle name="Normal 4 2 3 3 2 4 3 2 2" xfId="44870" xr:uid="{2C900A90-AFC1-4833-AC4F-AF99D1A5F739}"/>
    <cellStyle name="Normal 4 2 3 3 2 4 3 3" xfId="32582" xr:uid="{686E4E9E-8D8E-4C02-8D25-FF05EB20DBDB}"/>
    <cellStyle name="Normal 4 2 3 3 2 4 4" xfId="14150" xr:uid="{C3553E6B-BE79-4D18-9720-D6E7246784E8}"/>
    <cellStyle name="Normal 4 2 3 3 2 4 4 2" xfId="38726" xr:uid="{A510A178-0473-414C-95D9-569AE19100E6}"/>
    <cellStyle name="Normal 4 2 3 3 2 4 5" xfId="26438" xr:uid="{3304D95C-6F63-4D81-A27D-2D0B78024660}"/>
    <cellStyle name="Normal 4 2 3 3 2 5" xfId="3398" xr:uid="{1F1CD5A2-9639-4C13-8C6A-2236314A8AF5}"/>
    <cellStyle name="Normal 4 2 3 3 2 5 2" xfId="9542" xr:uid="{7EF40D9B-116D-4D7F-864B-8329038F0AA0}"/>
    <cellStyle name="Normal 4 2 3 3 2 5 2 2" xfId="21830" xr:uid="{F59D6B4F-63E3-4485-BCF5-188C03F28CEF}"/>
    <cellStyle name="Normal 4 2 3 3 2 5 2 2 2" xfId="46406" xr:uid="{5934090C-C0C2-45FE-8F95-4065EC4467FF}"/>
    <cellStyle name="Normal 4 2 3 3 2 5 2 3" xfId="34118" xr:uid="{23F902DD-0BFF-4FE5-8351-046754981CDF}"/>
    <cellStyle name="Normal 4 2 3 3 2 5 3" xfId="15686" xr:uid="{9D82259A-DFDE-4830-9F1B-3AD2E88F1770}"/>
    <cellStyle name="Normal 4 2 3 3 2 5 3 2" xfId="40262" xr:uid="{BC79E1A8-1B38-41BD-8298-91345214305F}"/>
    <cellStyle name="Normal 4 2 3 3 2 5 4" xfId="27974" xr:uid="{BE659166-1F47-47C7-97AA-61385CB85EB0}"/>
    <cellStyle name="Normal 4 2 3 3 2 6" xfId="6470" xr:uid="{0F70A854-81BE-432A-8CD1-04D900CE90A6}"/>
    <cellStyle name="Normal 4 2 3 3 2 6 2" xfId="18758" xr:uid="{5B04D8F1-B5BD-46A2-80DD-66A295404092}"/>
    <cellStyle name="Normal 4 2 3 3 2 6 2 2" xfId="43334" xr:uid="{92AA1867-FCE1-4681-9531-AF5CBB97AFF3}"/>
    <cellStyle name="Normal 4 2 3 3 2 6 3" xfId="31046" xr:uid="{90416B3D-6908-498B-BCEE-B84E6B1F0F4B}"/>
    <cellStyle name="Normal 4 2 3 3 2 7" xfId="12614" xr:uid="{EDE24079-5822-467E-B11A-8283CF9F2DE4}"/>
    <cellStyle name="Normal 4 2 3 3 2 7 2" xfId="37190" xr:uid="{949B50C6-23A0-4414-B96C-B0969DE7D8A3}"/>
    <cellStyle name="Normal 4 2 3 3 2 8" xfId="24902" xr:uid="{29064D17-DF45-4F8C-BC5D-A918846F6F81}"/>
    <cellStyle name="Normal 4 2 3 3 3" xfId="518" xr:uid="{52FF325B-B845-46D0-9F86-F18C30BF9C82}"/>
    <cellStyle name="Normal 4 2 3 3 3 2" xfId="1286" xr:uid="{8F477B70-7C95-473F-9652-DC8A18395DBC}"/>
    <cellStyle name="Normal 4 2 3 3 3 2 2" xfId="2822" xr:uid="{CB94E964-6811-4637-B096-BA4CFC527F5D}"/>
    <cellStyle name="Normal 4 2 3 3 3 2 2 2" xfId="5894" xr:uid="{11EC220A-3604-433E-A5EE-2B2FE4483EF7}"/>
    <cellStyle name="Normal 4 2 3 3 3 2 2 2 2" xfId="12038" xr:uid="{0094B89D-9D0E-4FD7-A97A-D3DB65A76E5C}"/>
    <cellStyle name="Normal 4 2 3 3 3 2 2 2 2 2" xfId="24326" xr:uid="{B8F8E185-3805-4064-97EF-F8797617A7E2}"/>
    <cellStyle name="Normal 4 2 3 3 3 2 2 2 2 2 2" xfId="48902" xr:uid="{1063BACF-B3E2-4C23-A6CF-69F1C2245CFB}"/>
    <cellStyle name="Normal 4 2 3 3 3 2 2 2 2 3" xfId="36614" xr:uid="{5BB80012-8136-46A3-89BE-8ECD0310DB03}"/>
    <cellStyle name="Normal 4 2 3 3 3 2 2 2 3" xfId="18182" xr:uid="{000B87E3-EFF9-4259-B1F2-A52A5E198806}"/>
    <cellStyle name="Normal 4 2 3 3 3 2 2 2 3 2" xfId="42758" xr:uid="{4AAE0AD2-1B73-44BF-926D-06B6C179AF25}"/>
    <cellStyle name="Normal 4 2 3 3 3 2 2 2 4" xfId="30470" xr:uid="{5224BD40-509D-4A28-973B-26C81677253A}"/>
    <cellStyle name="Normal 4 2 3 3 3 2 2 3" xfId="8966" xr:uid="{414BD830-FEB1-4135-A073-C5C5C91F2114}"/>
    <cellStyle name="Normal 4 2 3 3 3 2 2 3 2" xfId="21254" xr:uid="{30120911-9E67-4066-8972-5083D1381FC1}"/>
    <cellStyle name="Normal 4 2 3 3 3 2 2 3 2 2" xfId="45830" xr:uid="{CF227402-DAB2-4BC4-9839-D8A4E5AE57E0}"/>
    <cellStyle name="Normal 4 2 3 3 3 2 2 3 3" xfId="33542" xr:uid="{E16C8046-FCF1-4B49-B4FE-D9B2C98B6A5F}"/>
    <cellStyle name="Normal 4 2 3 3 3 2 2 4" xfId="15110" xr:uid="{E5A3348D-A78E-4E1F-8DBD-C690ED8B19F1}"/>
    <cellStyle name="Normal 4 2 3 3 3 2 2 4 2" xfId="39686" xr:uid="{BD0AF32E-4321-44D1-85E9-F01B00602AF0}"/>
    <cellStyle name="Normal 4 2 3 3 3 2 2 5" xfId="27398" xr:uid="{76A828E8-2F8B-44DF-BB19-76FCF77388FC}"/>
    <cellStyle name="Normal 4 2 3 3 3 2 3" xfId="4358" xr:uid="{5EA55E43-348E-472B-BFAF-F7F217650E03}"/>
    <cellStyle name="Normal 4 2 3 3 3 2 3 2" xfId="10502" xr:uid="{2B496529-6130-4DBD-BE89-CBB7C3911E91}"/>
    <cellStyle name="Normal 4 2 3 3 3 2 3 2 2" xfId="22790" xr:uid="{7CEC6E40-6A39-4E0B-B57B-50AF8264D092}"/>
    <cellStyle name="Normal 4 2 3 3 3 2 3 2 2 2" xfId="47366" xr:uid="{D3B8C1BF-78E9-48EC-8BCE-7874AD6D5F94}"/>
    <cellStyle name="Normal 4 2 3 3 3 2 3 2 3" xfId="35078" xr:uid="{8CD4F04C-5640-445F-AE52-66318C4B4069}"/>
    <cellStyle name="Normal 4 2 3 3 3 2 3 3" xfId="16646" xr:uid="{7E16F5F8-A6A5-47E2-B314-D04D6E144F07}"/>
    <cellStyle name="Normal 4 2 3 3 3 2 3 3 2" xfId="41222" xr:uid="{A2947060-F9F1-4399-AD3D-53ACA9565C23}"/>
    <cellStyle name="Normal 4 2 3 3 3 2 3 4" xfId="28934" xr:uid="{145C5202-B0B3-4182-BB18-E82C73E1B68B}"/>
    <cellStyle name="Normal 4 2 3 3 3 2 4" xfId="7430" xr:uid="{C4B235E4-43EB-462A-81E1-28B36B797D6C}"/>
    <cellStyle name="Normal 4 2 3 3 3 2 4 2" xfId="19718" xr:uid="{AA192C3E-9714-497A-BA7E-AAF4E8C88DB1}"/>
    <cellStyle name="Normal 4 2 3 3 3 2 4 2 2" xfId="44294" xr:uid="{AB378299-27C1-4282-890F-47CC9D1F598B}"/>
    <cellStyle name="Normal 4 2 3 3 3 2 4 3" xfId="32006" xr:uid="{7383E072-E183-4138-9008-71DF61F3983F}"/>
    <cellStyle name="Normal 4 2 3 3 3 2 5" xfId="13574" xr:uid="{B3657949-6328-4707-81AC-1412F221E212}"/>
    <cellStyle name="Normal 4 2 3 3 3 2 5 2" xfId="38150" xr:uid="{A1847326-4074-4133-8CCC-EDB04E2E2F2B}"/>
    <cellStyle name="Normal 4 2 3 3 3 2 6" xfId="25862" xr:uid="{1DB309C3-4846-4F13-AA15-CC67155704CD}"/>
    <cellStyle name="Normal 4 2 3 3 3 3" xfId="2054" xr:uid="{8E900FA6-4321-4135-BE2D-1DE65A99C81C}"/>
    <cellStyle name="Normal 4 2 3 3 3 3 2" xfId="5126" xr:uid="{136863B8-F139-4416-AC75-063EE9600CD9}"/>
    <cellStyle name="Normal 4 2 3 3 3 3 2 2" xfId="11270" xr:uid="{A7D19091-A681-4A7F-93DF-9F668831A727}"/>
    <cellStyle name="Normal 4 2 3 3 3 3 2 2 2" xfId="23558" xr:uid="{39CCDEFF-AE26-4FB4-93BE-E8C1D9924B6B}"/>
    <cellStyle name="Normal 4 2 3 3 3 3 2 2 2 2" xfId="48134" xr:uid="{E578246E-F0B9-4A5E-A59E-C70B4D4005EC}"/>
    <cellStyle name="Normal 4 2 3 3 3 3 2 2 3" xfId="35846" xr:uid="{AD9781E6-C12F-4DAE-BEC2-C3325B73F298}"/>
    <cellStyle name="Normal 4 2 3 3 3 3 2 3" xfId="17414" xr:uid="{E719713F-39FC-4C35-9652-19E5A101C99E}"/>
    <cellStyle name="Normal 4 2 3 3 3 3 2 3 2" xfId="41990" xr:uid="{049FA1B5-192E-48F4-8D91-87AE74717973}"/>
    <cellStyle name="Normal 4 2 3 3 3 3 2 4" xfId="29702" xr:uid="{8AAE93CF-5F19-4748-ACD2-EF2176617E5A}"/>
    <cellStyle name="Normal 4 2 3 3 3 3 3" xfId="8198" xr:uid="{F119A746-8EC1-4FE5-AEAD-B9216EBF4393}"/>
    <cellStyle name="Normal 4 2 3 3 3 3 3 2" xfId="20486" xr:uid="{F12EF156-0D22-4F11-A479-8D32F0A37E41}"/>
    <cellStyle name="Normal 4 2 3 3 3 3 3 2 2" xfId="45062" xr:uid="{DE07E310-A40C-4005-9B1D-A456C67F3C49}"/>
    <cellStyle name="Normal 4 2 3 3 3 3 3 3" xfId="32774" xr:uid="{0DD34DEF-487E-4C25-8AA8-5958C1FAC45D}"/>
    <cellStyle name="Normal 4 2 3 3 3 3 4" xfId="14342" xr:uid="{892EEE7E-8127-405D-BFDB-E4B4AB3383D8}"/>
    <cellStyle name="Normal 4 2 3 3 3 3 4 2" xfId="38918" xr:uid="{84D6D780-D11C-4032-A5A3-76CDB55EC2B3}"/>
    <cellStyle name="Normal 4 2 3 3 3 3 5" xfId="26630" xr:uid="{3792CD2A-EB8B-4199-A0E4-D667D05C16FB}"/>
    <cellStyle name="Normal 4 2 3 3 3 4" xfId="3590" xr:uid="{55C98B72-2215-46C0-B7BF-4AD9750B9531}"/>
    <cellStyle name="Normal 4 2 3 3 3 4 2" xfId="9734" xr:uid="{D78817F5-FCC2-44D7-B0C1-57E44E146370}"/>
    <cellStyle name="Normal 4 2 3 3 3 4 2 2" xfId="22022" xr:uid="{82B2A8B4-548E-4E8D-A88D-E12F8633ABD7}"/>
    <cellStyle name="Normal 4 2 3 3 3 4 2 2 2" xfId="46598" xr:uid="{8BD2AD60-5BA5-4E1D-9AF7-955982C71A7F}"/>
    <cellStyle name="Normal 4 2 3 3 3 4 2 3" xfId="34310" xr:uid="{52CC1718-BE5D-4A8B-B42B-65ED211AA5B8}"/>
    <cellStyle name="Normal 4 2 3 3 3 4 3" xfId="15878" xr:uid="{8B27A5AB-102E-4653-819C-3E0B0EC36403}"/>
    <cellStyle name="Normal 4 2 3 3 3 4 3 2" xfId="40454" xr:uid="{7D710286-6EC0-4C1B-A308-93B6118D1A27}"/>
    <cellStyle name="Normal 4 2 3 3 3 4 4" xfId="28166" xr:uid="{A7D8F0C9-163C-4253-BB82-533524AE65F7}"/>
    <cellStyle name="Normal 4 2 3 3 3 5" xfId="6662" xr:uid="{2B22118A-60FA-49EF-97F6-A8B379CE5BC0}"/>
    <cellStyle name="Normal 4 2 3 3 3 5 2" xfId="18950" xr:uid="{A6291E07-17AC-468A-BC10-D5FB61E1FCC8}"/>
    <cellStyle name="Normal 4 2 3 3 3 5 2 2" xfId="43526" xr:uid="{FB8096B2-DF4B-4C7C-800C-37F16C787B5C}"/>
    <cellStyle name="Normal 4 2 3 3 3 5 3" xfId="31238" xr:uid="{1B21E727-BCD5-42EC-8691-A79CD77B9A3C}"/>
    <cellStyle name="Normal 4 2 3 3 3 6" xfId="12806" xr:uid="{C3A957E6-5C45-4783-B885-7119EB9CDE4E}"/>
    <cellStyle name="Normal 4 2 3 3 3 6 2" xfId="37382" xr:uid="{5BD7FA5D-7E4F-416D-878F-9F0D007C2EE3}"/>
    <cellStyle name="Normal 4 2 3 3 3 7" xfId="25094" xr:uid="{0902FD90-050C-4D73-A317-DE06D39158AB}"/>
    <cellStyle name="Normal 4 2 3 3 4" xfId="902" xr:uid="{B8A68AF6-6A76-496F-8026-99482DFA58EA}"/>
    <cellStyle name="Normal 4 2 3 3 4 2" xfId="2438" xr:uid="{D1D1688C-38F3-4B5E-9A91-F1F21DE3CE4B}"/>
    <cellStyle name="Normal 4 2 3 3 4 2 2" xfId="5510" xr:uid="{D3BFF37A-2BF8-4EE0-870E-678ED7DD2DA0}"/>
    <cellStyle name="Normal 4 2 3 3 4 2 2 2" xfId="11654" xr:uid="{DF79176B-1A5F-4592-99A4-0EE2EF88B1C4}"/>
    <cellStyle name="Normal 4 2 3 3 4 2 2 2 2" xfId="23942" xr:uid="{87ED82D8-76AC-4791-B786-66EEE8475813}"/>
    <cellStyle name="Normal 4 2 3 3 4 2 2 2 2 2" xfId="48518" xr:uid="{1F63747D-3453-4A86-9BD2-9E3927BFD190}"/>
    <cellStyle name="Normal 4 2 3 3 4 2 2 2 3" xfId="36230" xr:uid="{252D03CE-8E2F-4180-B89B-B347E250C51B}"/>
    <cellStyle name="Normal 4 2 3 3 4 2 2 3" xfId="17798" xr:uid="{0BFA7162-1025-4904-ABD9-8C666FB0345B}"/>
    <cellStyle name="Normal 4 2 3 3 4 2 2 3 2" xfId="42374" xr:uid="{F3AC2930-83B5-4B34-BC1B-76B930830614}"/>
    <cellStyle name="Normal 4 2 3 3 4 2 2 4" xfId="30086" xr:uid="{F818847C-44D4-4788-8F6E-2408F4CA941C}"/>
    <cellStyle name="Normal 4 2 3 3 4 2 3" xfId="8582" xr:uid="{2E62F125-FCE9-4C37-91D3-924171C11462}"/>
    <cellStyle name="Normal 4 2 3 3 4 2 3 2" xfId="20870" xr:uid="{D4445F45-8B90-4A59-88E9-20E449D49841}"/>
    <cellStyle name="Normal 4 2 3 3 4 2 3 2 2" xfId="45446" xr:uid="{9FFF4367-9DE2-40F2-97CF-D39ABF37DE93}"/>
    <cellStyle name="Normal 4 2 3 3 4 2 3 3" xfId="33158" xr:uid="{CED555D0-B2AB-4C43-B7E1-AF2AD7F9A1E1}"/>
    <cellStyle name="Normal 4 2 3 3 4 2 4" xfId="14726" xr:uid="{442E9E2B-3ADE-4510-93D7-0275FF8EA379}"/>
    <cellStyle name="Normal 4 2 3 3 4 2 4 2" xfId="39302" xr:uid="{6F69CE25-1D7D-4D19-B196-D1F1A0F769D8}"/>
    <cellStyle name="Normal 4 2 3 3 4 2 5" xfId="27014" xr:uid="{DA343697-CA57-41F6-94B1-8EF7D205CB1C}"/>
    <cellStyle name="Normal 4 2 3 3 4 3" xfId="3974" xr:uid="{C067AE67-CE50-492F-BCAA-0F7C7B1381CB}"/>
    <cellStyle name="Normal 4 2 3 3 4 3 2" xfId="10118" xr:uid="{F1D504E2-5D2F-4CB1-AD39-FA200D08BA0D}"/>
    <cellStyle name="Normal 4 2 3 3 4 3 2 2" xfId="22406" xr:uid="{64D116BF-A96E-4F19-A947-D5DD7767DB47}"/>
    <cellStyle name="Normal 4 2 3 3 4 3 2 2 2" xfId="46982" xr:uid="{A232691F-7F78-47F8-AFAC-BF8FC0050A43}"/>
    <cellStyle name="Normal 4 2 3 3 4 3 2 3" xfId="34694" xr:uid="{90F675BD-0A88-4169-B8CB-0655DB03F051}"/>
    <cellStyle name="Normal 4 2 3 3 4 3 3" xfId="16262" xr:uid="{15191A40-E5DA-46CC-B707-5A070B1A6E4E}"/>
    <cellStyle name="Normal 4 2 3 3 4 3 3 2" xfId="40838" xr:uid="{206859D5-A067-4798-A3A6-57276B21A71E}"/>
    <cellStyle name="Normal 4 2 3 3 4 3 4" xfId="28550" xr:uid="{223AA972-0D2B-4D5A-9824-2E716EB72761}"/>
    <cellStyle name="Normal 4 2 3 3 4 4" xfId="7046" xr:uid="{FCBB6212-7337-467B-A71F-9A29B98A38BB}"/>
    <cellStyle name="Normal 4 2 3 3 4 4 2" xfId="19334" xr:uid="{5BCD1DAA-5776-4F41-89C2-A7F0701551B1}"/>
    <cellStyle name="Normal 4 2 3 3 4 4 2 2" xfId="43910" xr:uid="{DB03705B-F799-4128-A3C7-ADD86D38E840}"/>
    <cellStyle name="Normal 4 2 3 3 4 4 3" xfId="31622" xr:uid="{C5442969-6030-44B0-9365-E1B324AF2CDF}"/>
    <cellStyle name="Normal 4 2 3 3 4 5" xfId="13190" xr:uid="{30916E4A-E5AB-46FC-ADE3-4089EC8E7409}"/>
    <cellStyle name="Normal 4 2 3 3 4 5 2" xfId="37766" xr:uid="{02FC8F89-8AC8-4930-A03C-0B9BCE2B7093}"/>
    <cellStyle name="Normal 4 2 3 3 4 6" xfId="25478" xr:uid="{2313F4D9-505A-4A3A-B36E-68AB22536C73}"/>
    <cellStyle name="Normal 4 2 3 3 5" xfId="1670" xr:uid="{372CBF01-81C6-4DF6-9128-D57B17BE38DB}"/>
    <cellStyle name="Normal 4 2 3 3 5 2" xfId="4742" xr:uid="{1B46A63D-619A-4DA9-9BC1-2B16409AAD62}"/>
    <cellStyle name="Normal 4 2 3 3 5 2 2" xfId="10886" xr:uid="{17DAD3D9-1588-4F55-9BC2-D1EEA6E7FD07}"/>
    <cellStyle name="Normal 4 2 3 3 5 2 2 2" xfId="23174" xr:uid="{F302EE5A-BF90-4B7E-A504-B584B40E3AE6}"/>
    <cellStyle name="Normal 4 2 3 3 5 2 2 2 2" xfId="47750" xr:uid="{6E0AD4E7-CC6F-4712-8797-FFA7219B3689}"/>
    <cellStyle name="Normal 4 2 3 3 5 2 2 3" xfId="35462" xr:uid="{9D561872-5850-4A92-8A40-5490CBDFEFEF}"/>
    <cellStyle name="Normal 4 2 3 3 5 2 3" xfId="17030" xr:uid="{80EC197F-431A-4ACF-8FEE-FACB78FD2693}"/>
    <cellStyle name="Normal 4 2 3 3 5 2 3 2" xfId="41606" xr:uid="{AF3147EA-5BE1-4FB8-9ED4-18585156C4DC}"/>
    <cellStyle name="Normal 4 2 3 3 5 2 4" xfId="29318" xr:uid="{95C6B8C6-EC47-418F-9CE2-1FCE78EC10C1}"/>
    <cellStyle name="Normal 4 2 3 3 5 3" xfId="7814" xr:uid="{4618DA81-7990-4405-97FB-723BE64AF057}"/>
    <cellStyle name="Normal 4 2 3 3 5 3 2" xfId="20102" xr:uid="{8DCA27B9-6193-460D-9AB5-A5ADEF6AE74D}"/>
    <cellStyle name="Normal 4 2 3 3 5 3 2 2" xfId="44678" xr:uid="{0B0D1533-E901-443D-9689-1B7FA5A5E54A}"/>
    <cellStyle name="Normal 4 2 3 3 5 3 3" xfId="32390" xr:uid="{223C44D7-F833-44BB-A7AB-5EFA3B5F3985}"/>
    <cellStyle name="Normal 4 2 3 3 5 4" xfId="13958" xr:uid="{DEB71DA3-7646-4E8E-8413-D85C8F4EC444}"/>
    <cellStyle name="Normal 4 2 3 3 5 4 2" xfId="38534" xr:uid="{8EF191D7-EEF5-4DD5-A870-A73F30B51522}"/>
    <cellStyle name="Normal 4 2 3 3 5 5" xfId="26246" xr:uid="{082D357C-685C-4229-912C-CC3948FF830E}"/>
    <cellStyle name="Normal 4 2 3 3 6" xfId="3206" xr:uid="{3573FB71-1F6B-4B27-AA07-BC8409A6CF6E}"/>
    <cellStyle name="Normal 4 2 3 3 6 2" xfId="9350" xr:uid="{33D89CD9-9EB3-43A7-AC27-50D94BFDC6B6}"/>
    <cellStyle name="Normal 4 2 3 3 6 2 2" xfId="21638" xr:uid="{4F4465AA-0B6B-4E26-8E20-942BCE8CF03D}"/>
    <cellStyle name="Normal 4 2 3 3 6 2 2 2" xfId="46214" xr:uid="{84E62454-24FD-4515-8C03-C2F1269EB53E}"/>
    <cellStyle name="Normal 4 2 3 3 6 2 3" xfId="33926" xr:uid="{22256FDF-26A0-4B3B-9317-708680FBD541}"/>
    <cellStyle name="Normal 4 2 3 3 6 3" xfId="15494" xr:uid="{1D371A08-54BD-4ED8-A110-BC0D1CA9D965}"/>
    <cellStyle name="Normal 4 2 3 3 6 3 2" xfId="40070" xr:uid="{469961EF-50CE-44FB-9C10-65C48EAD2337}"/>
    <cellStyle name="Normal 4 2 3 3 6 4" xfId="27782" xr:uid="{620BA431-A17A-479A-B0B0-066AF7893B81}"/>
    <cellStyle name="Normal 4 2 3 3 7" xfId="6278" xr:uid="{52B76136-18AB-4E65-BE64-330479F9E4F3}"/>
    <cellStyle name="Normal 4 2 3 3 7 2" xfId="18566" xr:uid="{84EB1F86-0C14-4A78-8843-4787C21FA989}"/>
    <cellStyle name="Normal 4 2 3 3 7 2 2" xfId="43142" xr:uid="{99D41E18-BEF0-45E9-8C6B-2B0DA40946A6}"/>
    <cellStyle name="Normal 4 2 3 3 7 3" xfId="30854" xr:uid="{9014C26B-C027-4363-8185-E454C550FF3A}"/>
    <cellStyle name="Normal 4 2 3 3 8" xfId="12422" xr:uid="{DE0D61FA-4A16-4051-A7C3-575CEDD2F604}"/>
    <cellStyle name="Normal 4 2 3 3 8 2" xfId="36998" xr:uid="{3AF132E6-3319-4290-A447-1C821C4E96AC}"/>
    <cellStyle name="Normal 4 2 3 3 9" xfId="24710" xr:uid="{ADDD491E-7B08-4F43-AEC9-3788ACEBBDF0}"/>
    <cellStyle name="Normal 4 2 3 4" xfId="230" xr:uid="{BC2E01D0-E6AE-4935-9B27-502FEC22B9D2}"/>
    <cellStyle name="Normal 4 2 3 4 2" xfId="614" xr:uid="{CED81772-81D2-43F1-B9CB-77E9D37F6505}"/>
    <cellStyle name="Normal 4 2 3 4 2 2" xfId="1382" xr:uid="{BE74EE0A-CFEC-402F-9940-031ED7241626}"/>
    <cellStyle name="Normal 4 2 3 4 2 2 2" xfId="2918" xr:uid="{2ADA2DD3-64EA-48EA-84C8-1DD727FD1A69}"/>
    <cellStyle name="Normal 4 2 3 4 2 2 2 2" xfId="5990" xr:uid="{4BD957DC-0B2F-4311-8587-809FD4D7C456}"/>
    <cellStyle name="Normal 4 2 3 4 2 2 2 2 2" xfId="12134" xr:uid="{7CD6BBF2-5D3B-4304-B944-65FF420EE029}"/>
    <cellStyle name="Normal 4 2 3 4 2 2 2 2 2 2" xfId="24422" xr:uid="{98F98EAB-CBF2-4496-98F7-A4B93698A148}"/>
    <cellStyle name="Normal 4 2 3 4 2 2 2 2 2 2 2" xfId="48998" xr:uid="{8C5D347D-0EFA-4C41-9954-D317E8708C77}"/>
    <cellStyle name="Normal 4 2 3 4 2 2 2 2 2 3" xfId="36710" xr:uid="{AEF5CF2A-25E2-4B21-832F-0190CB307E96}"/>
    <cellStyle name="Normal 4 2 3 4 2 2 2 2 3" xfId="18278" xr:uid="{43CBB0BF-400E-4E33-8C23-584CEBF1B0D9}"/>
    <cellStyle name="Normal 4 2 3 4 2 2 2 2 3 2" xfId="42854" xr:uid="{96C7DC72-9ECB-4F9F-BFC3-A3CDFED3C5DD}"/>
    <cellStyle name="Normal 4 2 3 4 2 2 2 2 4" xfId="30566" xr:uid="{82CB904E-CF56-4309-A0E9-D42585CA5688}"/>
    <cellStyle name="Normal 4 2 3 4 2 2 2 3" xfId="9062" xr:uid="{0E1FD94F-3EE3-4B4D-8DAE-3ADC4640C746}"/>
    <cellStyle name="Normal 4 2 3 4 2 2 2 3 2" xfId="21350" xr:uid="{A4AE21CF-2E90-4F57-B535-8B0D76927EBD}"/>
    <cellStyle name="Normal 4 2 3 4 2 2 2 3 2 2" xfId="45926" xr:uid="{1865899A-DC54-41D8-9B7C-FA64E6DB513A}"/>
    <cellStyle name="Normal 4 2 3 4 2 2 2 3 3" xfId="33638" xr:uid="{FB34DDA8-EAD4-4FB7-920D-0C43023DFC94}"/>
    <cellStyle name="Normal 4 2 3 4 2 2 2 4" xfId="15206" xr:uid="{92067FE5-E51D-49BF-88CB-96D942301712}"/>
    <cellStyle name="Normal 4 2 3 4 2 2 2 4 2" xfId="39782" xr:uid="{9FEADF65-7710-4B35-A587-84BCE6990D8B}"/>
    <cellStyle name="Normal 4 2 3 4 2 2 2 5" xfId="27494" xr:uid="{30D2D1DC-CB39-442E-8D7F-C02397DBFA9E}"/>
    <cellStyle name="Normal 4 2 3 4 2 2 3" xfId="4454" xr:uid="{83C8626C-8E1F-46EC-A377-01261E3A8AD3}"/>
    <cellStyle name="Normal 4 2 3 4 2 2 3 2" xfId="10598" xr:uid="{61C12035-B1DD-4451-A012-067F586FB92C}"/>
    <cellStyle name="Normal 4 2 3 4 2 2 3 2 2" xfId="22886" xr:uid="{AE957890-5648-4A62-AF11-7AE4A4A71A5E}"/>
    <cellStyle name="Normal 4 2 3 4 2 2 3 2 2 2" xfId="47462" xr:uid="{1352F680-EC87-491D-AC2C-2BE162ECD6E8}"/>
    <cellStyle name="Normal 4 2 3 4 2 2 3 2 3" xfId="35174" xr:uid="{846F6E1F-5942-4CE1-BA41-EE8310F13A24}"/>
    <cellStyle name="Normal 4 2 3 4 2 2 3 3" xfId="16742" xr:uid="{BA7BBCBB-CD50-4CE9-A853-0109D6A888F9}"/>
    <cellStyle name="Normal 4 2 3 4 2 2 3 3 2" xfId="41318" xr:uid="{B0B2F7E8-F9E4-4822-A6DE-362ECC871FC8}"/>
    <cellStyle name="Normal 4 2 3 4 2 2 3 4" xfId="29030" xr:uid="{ED8E2595-7BB0-41B5-A47D-538B06577599}"/>
    <cellStyle name="Normal 4 2 3 4 2 2 4" xfId="7526" xr:uid="{4BEB02EE-479B-42C5-83BE-CB1563AD6C8E}"/>
    <cellStyle name="Normal 4 2 3 4 2 2 4 2" xfId="19814" xr:uid="{BFD50B68-A10F-4EBB-9041-4E7E8AF81CF4}"/>
    <cellStyle name="Normal 4 2 3 4 2 2 4 2 2" xfId="44390" xr:uid="{D35F47C6-3187-4410-9089-849138F6799E}"/>
    <cellStyle name="Normal 4 2 3 4 2 2 4 3" xfId="32102" xr:uid="{258A3570-B04D-4C87-8755-71649F9E0E49}"/>
    <cellStyle name="Normal 4 2 3 4 2 2 5" xfId="13670" xr:uid="{52C64866-9231-4089-8699-1B2D6A225BF5}"/>
    <cellStyle name="Normal 4 2 3 4 2 2 5 2" xfId="38246" xr:uid="{2DCA566D-0828-4C92-9139-B688FE7AAACF}"/>
    <cellStyle name="Normal 4 2 3 4 2 2 6" xfId="25958" xr:uid="{D008E45E-690E-498B-93BB-80823BD06A4C}"/>
    <cellStyle name="Normal 4 2 3 4 2 3" xfId="2150" xr:uid="{D01AEDF9-45B5-41FA-9A25-3AD039DE54B2}"/>
    <cellStyle name="Normal 4 2 3 4 2 3 2" xfId="5222" xr:uid="{B467761C-4A29-46E1-9763-5C6119D5038C}"/>
    <cellStyle name="Normal 4 2 3 4 2 3 2 2" xfId="11366" xr:uid="{D3205C78-3A82-456B-B159-AD9F335364A6}"/>
    <cellStyle name="Normal 4 2 3 4 2 3 2 2 2" xfId="23654" xr:uid="{2FEDCEDA-11CC-442A-B570-EF3BF1820F5B}"/>
    <cellStyle name="Normal 4 2 3 4 2 3 2 2 2 2" xfId="48230" xr:uid="{B1A4142A-4DC6-4EDD-A9F6-299990B0DC62}"/>
    <cellStyle name="Normal 4 2 3 4 2 3 2 2 3" xfId="35942" xr:uid="{297A83C3-C65F-42F9-85D1-D6110841D3B1}"/>
    <cellStyle name="Normal 4 2 3 4 2 3 2 3" xfId="17510" xr:uid="{C8D3EFBF-1A78-41EC-8BAB-0DFF6DAE2259}"/>
    <cellStyle name="Normal 4 2 3 4 2 3 2 3 2" xfId="42086" xr:uid="{B8CEF8DD-2BDC-4EFF-91EF-3BD11C788700}"/>
    <cellStyle name="Normal 4 2 3 4 2 3 2 4" xfId="29798" xr:uid="{CB41E682-31F6-4AF1-8121-C7A400FFCE4C}"/>
    <cellStyle name="Normal 4 2 3 4 2 3 3" xfId="8294" xr:uid="{A705C783-59DA-4CD8-A659-1D3F912AACE6}"/>
    <cellStyle name="Normal 4 2 3 4 2 3 3 2" xfId="20582" xr:uid="{F83C8C66-6460-4C8C-B8BD-8F111AE64B92}"/>
    <cellStyle name="Normal 4 2 3 4 2 3 3 2 2" xfId="45158" xr:uid="{5AD99E19-052D-4966-ACD1-25EE51E2B495}"/>
    <cellStyle name="Normal 4 2 3 4 2 3 3 3" xfId="32870" xr:uid="{18E9D7B3-B5E6-480C-A84B-A956D6A64531}"/>
    <cellStyle name="Normal 4 2 3 4 2 3 4" xfId="14438" xr:uid="{83F2638A-C1D5-4B4A-80BE-0012E3D23C49}"/>
    <cellStyle name="Normal 4 2 3 4 2 3 4 2" xfId="39014" xr:uid="{E8F43940-F333-4C75-A842-A78567442FC8}"/>
    <cellStyle name="Normal 4 2 3 4 2 3 5" xfId="26726" xr:uid="{685B73A9-9645-466A-990E-574302661608}"/>
    <cellStyle name="Normal 4 2 3 4 2 4" xfId="3686" xr:uid="{B498557E-5A68-4C00-BFBB-1089D345F81B}"/>
    <cellStyle name="Normal 4 2 3 4 2 4 2" xfId="9830" xr:uid="{FC5A6AD2-E47E-4F1E-9D59-3B7B7575ECDF}"/>
    <cellStyle name="Normal 4 2 3 4 2 4 2 2" xfId="22118" xr:uid="{86C02A6D-2B58-429A-9769-2A1AC0FD1370}"/>
    <cellStyle name="Normal 4 2 3 4 2 4 2 2 2" xfId="46694" xr:uid="{EC1123B7-4DA1-4854-9AC0-D7164F6EDD93}"/>
    <cellStyle name="Normal 4 2 3 4 2 4 2 3" xfId="34406" xr:uid="{B81A5156-98D2-450A-AEA8-51EC7B990FAB}"/>
    <cellStyle name="Normal 4 2 3 4 2 4 3" xfId="15974" xr:uid="{616ECD86-38B4-413C-8E29-44C0E724E64A}"/>
    <cellStyle name="Normal 4 2 3 4 2 4 3 2" xfId="40550" xr:uid="{4AF8D322-B85C-4754-B779-43B980DE4649}"/>
    <cellStyle name="Normal 4 2 3 4 2 4 4" xfId="28262" xr:uid="{CDFAD330-5FB8-484D-9F1E-303692983DF3}"/>
    <cellStyle name="Normal 4 2 3 4 2 5" xfId="6758" xr:uid="{D3FB2734-1FAB-4964-8E74-A497986D2CB4}"/>
    <cellStyle name="Normal 4 2 3 4 2 5 2" xfId="19046" xr:uid="{DA04F05F-9983-4D7F-9F09-C572012A2F78}"/>
    <cellStyle name="Normal 4 2 3 4 2 5 2 2" xfId="43622" xr:uid="{A51FA4D1-EAD9-48FD-ABA2-2937BD7AEA67}"/>
    <cellStyle name="Normal 4 2 3 4 2 5 3" xfId="31334" xr:uid="{285559D5-1555-4F01-80EA-CF1EF7E2CEE0}"/>
    <cellStyle name="Normal 4 2 3 4 2 6" xfId="12902" xr:uid="{0E065758-B80D-4E77-9D65-7E612FEAD315}"/>
    <cellStyle name="Normal 4 2 3 4 2 6 2" xfId="37478" xr:uid="{070445F1-532E-4DCC-9F9B-0C17A08B9DE1}"/>
    <cellStyle name="Normal 4 2 3 4 2 7" xfId="25190" xr:uid="{01ACB061-5381-49B7-AF1A-1BCE0DBD0DC2}"/>
    <cellStyle name="Normal 4 2 3 4 3" xfId="998" xr:uid="{06ED0C7C-5001-4152-BB73-F703C4BD7D2C}"/>
    <cellStyle name="Normal 4 2 3 4 3 2" xfId="2534" xr:uid="{0C8BDF3D-8B0F-4B90-901D-EC27B41D52F0}"/>
    <cellStyle name="Normal 4 2 3 4 3 2 2" xfId="5606" xr:uid="{5AFA0830-F8C6-4DBA-8514-53515384A5C7}"/>
    <cellStyle name="Normal 4 2 3 4 3 2 2 2" xfId="11750" xr:uid="{374275E9-7CE9-4CFF-A8F3-615E53A1B4D3}"/>
    <cellStyle name="Normal 4 2 3 4 3 2 2 2 2" xfId="24038" xr:uid="{3CE4556B-E1FF-4F66-AFFF-14A6212D92CC}"/>
    <cellStyle name="Normal 4 2 3 4 3 2 2 2 2 2" xfId="48614" xr:uid="{F451E9CB-79E3-4CD2-A668-12C4D1818C85}"/>
    <cellStyle name="Normal 4 2 3 4 3 2 2 2 3" xfId="36326" xr:uid="{9D40FB01-0A27-4F78-B3AE-0B53277D9E11}"/>
    <cellStyle name="Normal 4 2 3 4 3 2 2 3" xfId="17894" xr:uid="{81CE7976-B87D-424D-9EA9-517A1BF08F0D}"/>
    <cellStyle name="Normal 4 2 3 4 3 2 2 3 2" xfId="42470" xr:uid="{0ABC6D4D-6FB4-4B7B-B8ED-BC9199FC85C7}"/>
    <cellStyle name="Normal 4 2 3 4 3 2 2 4" xfId="30182" xr:uid="{09CB17FB-F9FA-48E2-A2D2-AE70F9335F1E}"/>
    <cellStyle name="Normal 4 2 3 4 3 2 3" xfId="8678" xr:uid="{B9ADCEC3-C1D5-4CF7-8A1E-48112F990A1B}"/>
    <cellStyle name="Normal 4 2 3 4 3 2 3 2" xfId="20966" xr:uid="{7F36F94D-5727-4A97-812E-BFC7104614C1}"/>
    <cellStyle name="Normal 4 2 3 4 3 2 3 2 2" xfId="45542" xr:uid="{6337287C-165B-4F69-8838-D0A3F2DAEFA0}"/>
    <cellStyle name="Normal 4 2 3 4 3 2 3 3" xfId="33254" xr:uid="{37FCA260-DB79-4F64-BA80-B639146CC02E}"/>
    <cellStyle name="Normal 4 2 3 4 3 2 4" xfId="14822" xr:uid="{13D9250C-C87C-49F7-959E-5F7462F127F0}"/>
    <cellStyle name="Normal 4 2 3 4 3 2 4 2" xfId="39398" xr:uid="{29EBD78D-095F-404B-AD30-F8768BF467AB}"/>
    <cellStyle name="Normal 4 2 3 4 3 2 5" xfId="27110" xr:uid="{CF1BBC60-3ED0-4FA0-AE8F-74350C77E751}"/>
    <cellStyle name="Normal 4 2 3 4 3 3" xfId="4070" xr:uid="{E361BBB4-7198-44D8-B880-4434E5E1E5BE}"/>
    <cellStyle name="Normal 4 2 3 4 3 3 2" xfId="10214" xr:uid="{477B41D9-A5C6-4CB6-9840-5EE81D4DD7E2}"/>
    <cellStyle name="Normal 4 2 3 4 3 3 2 2" xfId="22502" xr:uid="{FF83419C-AF7E-4D9F-9356-8B0904557721}"/>
    <cellStyle name="Normal 4 2 3 4 3 3 2 2 2" xfId="47078" xr:uid="{289707A8-F852-4E84-9B12-FA0F8F411647}"/>
    <cellStyle name="Normal 4 2 3 4 3 3 2 3" xfId="34790" xr:uid="{7DC88C36-5941-4496-A6FD-28B0A55DE16C}"/>
    <cellStyle name="Normal 4 2 3 4 3 3 3" xfId="16358" xr:uid="{A7943296-C8C4-4094-960E-6BB705E06262}"/>
    <cellStyle name="Normal 4 2 3 4 3 3 3 2" xfId="40934" xr:uid="{6A5FF687-8F48-4599-901A-29DF4DDB7F8F}"/>
    <cellStyle name="Normal 4 2 3 4 3 3 4" xfId="28646" xr:uid="{AB8A3190-5A8F-4364-89AF-D4E8C9773B6D}"/>
    <cellStyle name="Normal 4 2 3 4 3 4" xfId="7142" xr:uid="{25A528FD-D967-4E7F-9FBB-472646A0F702}"/>
    <cellStyle name="Normal 4 2 3 4 3 4 2" xfId="19430" xr:uid="{DE1141AC-A7A6-405D-8969-36106A4F0DBD}"/>
    <cellStyle name="Normal 4 2 3 4 3 4 2 2" xfId="44006" xr:uid="{6FBA2AAE-899A-4AB8-94EF-989AD6E98922}"/>
    <cellStyle name="Normal 4 2 3 4 3 4 3" xfId="31718" xr:uid="{B6D683DB-2FAF-42C1-A2B1-33F559248CE2}"/>
    <cellStyle name="Normal 4 2 3 4 3 5" xfId="13286" xr:uid="{0FD614F1-78C5-4549-AB81-6A5301FBE0B0}"/>
    <cellStyle name="Normal 4 2 3 4 3 5 2" xfId="37862" xr:uid="{44E8E56E-1CD8-47DC-BEE8-5070FAF43A54}"/>
    <cellStyle name="Normal 4 2 3 4 3 6" xfId="25574" xr:uid="{3D0623D9-8D29-406C-827A-82AE56730216}"/>
    <cellStyle name="Normal 4 2 3 4 4" xfId="1766" xr:uid="{6DE4DF81-B3C0-4E6A-B0A6-F56A788FFB4C}"/>
    <cellStyle name="Normal 4 2 3 4 4 2" xfId="4838" xr:uid="{CB73E76A-BA69-4769-A52A-70DC71C77283}"/>
    <cellStyle name="Normal 4 2 3 4 4 2 2" xfId="10982" xr:uid="{BABAEE2E-958A-4735-A4DA-CDA9522AA327}"/>
    <cellStyle name="Normal 4 2 3 4 4 2 2 2" xfId="23270" xr:uid="{8BB6C22E-77DF-4CFA-81FB-0DDBE606367F}"/>
    <cellStyle name="Normal 4 2 3 4 4 2 2 2 2" xfId="47846" xr:uid="{01C4F627-ADD1-4DBF-975F-210BD7B8BEB3}"/>
    <cellStyle name="Normal 4 2 3 4 4 2 2 3" xfId="35558" xr:uid="{557CF799-DB4F-4469-83F5-DBC45C352BF0}"/>
    <cellStyle name="Normal 4 2 3 4 4 2 3" xfId="17126" xr:uid="{16A96457-10E4-4305-8163-DE311ED76451}"/>
    <cellStyle name="Normal 4 2 3 4 4 2 3 2" xfId="41702" xr:uid="{A2272B87-F11A-4785-BF5C-C48A98FA9658}"/>
    <cellStyle name="Normal 4 2 3 4 4 2 4" xfId="29414" xr:uid="{41F9AB4F-D16E-4190-AD3E-7BCDD649D77B}"/>
    <cellStyle name="Normal 4 2 3 4 4 3" xfId="7910" xr:uid="{32C5BF8B-6F49-4E4B-880C-E7CBA13505A0}"/>
    <cellStyle name="Normal 4 2 3 4 4 3 2" xfId="20198" xr:uid="{700B1774-59C6-47D1-A873-8063F86E8AB0}"/>
    <cellStyle name="Normal 4 2 3 4 4 3 2 2" xfId="44774" xr:uid="{2687A271-B72B-4C62-986A-C8C71DA27217}"/>
    <cellStyle name="Normal 4 2 3 4 4 3 3" xfId="32486" xr:uid="{48E168F7-5EFA-4508-AD6A-66FDE9D79214}"/>
    <cellStyle name="Normal 4 2 3 4 4 4" xfId="14054" xr:uid="{73D09CB9-D4FD-4E88-9CFA-320F9C02CABB}"/>
    <cellStyle name="Normal 4 2 3 4 4 4 2" xfId="38630" xr:uid="{67B48F0E-283D-4C7B-8DFD-9359FE391952}"/>
    <cellStyle name="Normal 4 2 3 4 4 5" xfId="26342" xr:uid="{98DEC0E3-5ABF-467B-A743-84679A89BB10}"/>
    <cellStyle name="Normal 4 2 3 4 5" xfId="3302" xr:uid="{25D973CA-D1AF-4904-BC7D-334919277BDD}"/>
    <cellStyle name="Normal 4 2 3 4 5 2" xfId="9446" xr:uid="{30E14153-A9EE-4BD1-83F8-9C1C765D748C}"/>
    <cellStyle name="Normal 4 2 3 4 5 2 2" xfId="21734" xr:uid="{3F368F44-D312-4393-82AC-375BEE54D435}"/>
    <cellStyle name="Normal 4 2 3 4 5 2 2 2" xfId="46310" xr:uid="{C501CBD8-ADDF-4D74-B582-CF81D1F340C0}"/>
    <cellStyle name="Normal 4 2 3 4 5 2 3" xfId="34022" xr:uid="{530D74E9-155E-4423-B482-4086A9F6C4A5}"/>
    <cellStyle name="Normal 4 2 3 4 5 3" xfId="15590" xr:uid="{1BEB9DAA-F463-446E-A3BA-7CF54A734D82}"/>
    <cellStyle name="Normal 4 2 3 4 5 3 2" xfId="40166" xr:uid="{31A28717-6F23-4835-9934-5499789FC287}"/>
    <cellStyle name="Normal 4 2 3 4 5 4" xfId="27878" xr:uid="{6C96EE72-D9D0-42D1-BE6B-128907A34D7A}"/>
    <cellStyle name="Normal 4 2 3 4 6" xfId="6374" xr:uid="{C678ECB8-118E-4CA3-9109-B06C826C13DA}"/>
    <cellStyle name="Normal 4 2 3 4 6 2" xfId="18662" xr:uid="{BA583678-52D0-4905-B324-90650834DD32}"/>
    <cellStyle name="Normal 4 2 3 4 6 2 2" xfId="43238" xr:uid="{30F6E8D7-36BE-4B49-B5F9-A82274920DF6}"/>
    <cellStyle name="Normal 4 2 3 4 6 3" xfId="30950" xr:uid="{23887BA5-B966-4FFA-A035-782E2A620C1D}"/>
    <cellStyle name="Normal 4 2 3 4 7" xfId="12518" xr:uid="{708320B7-60BE-421B-8194-797BA28ECBD7}"/>
    <cellStyle name="Normal 4 2 3 4 7 2" xfId="37094" xr:uid="{BDB15348-248C-478A-B6D3-476E79B69EB1}"/>
    <cellStyle name="Normal 4 2 3 4 8" xfId="24806" xr:uid="{87BB02FD-4DC4-4403-AE9B-C47667502F4F}"/>
    <cellStyle name="Normal 4 2 3 5" xfId="422" xr:uid="{85B0903B-0EAE-4816-A671-6A3CDDE68E0D}"/>
    <cellStyle name="Normal 4 2 3 5 2" xfId="1190" xr:uid="{733EA0D8-436E-4F92-A090-6BAD1F8118E3}"/>
    <cellStyle name="Normal 4 2 3 5 2 2" xfId="2726" xr:uid="{8A865BD1-F93B-4076-B472-DBB644C324D9}"/>
    <cellStyle name="Normal 4 2 3 5 2 2 2" xfId="5798" xr:uid="{57A3BA37-A386-48F2-BE04-DF3EA2DC1E45}"/>
    <cellStyle name="Normal 4 2 3 5 2 2 2 2" xfId="11942" xr:uid="{08B042F1-17EF-4DBB-8394-D768EC3EA97B}"/>
    <cellStyle name="Normal 4 2 3 5 2 2 2 2 2" xfId="24230" xr:uid="{678CED5A-C94C-4E99-81DC-965939017C1F}"/>
    <cellStyle name="Normal 4 2 3 5 2 2 2 2 2 2" xfId="48806" xr:uid="{C73B72B3-2069-4E4C-AA73-AA0DBD4078B3}"/>
    <cellStyle name="Normal 4 2 3 5 2 2 2 2 3" xfId="36518" xr:uid="{56514CE8-AA09-482E-8DC9-4337D86772C6}"/>
    <cellStyle name="Normal 4 2 3 5 2 2 2 3" xfId="18086" xr:uid="{123C47DE-C23D-4464-A1FA-C5D3DCAAC2FB}"/>
    <cellStyle name="Normal 4 2 3 5 2 2 2 3 2" xfId="42662" xr:uid="{614AC227-B551-4EC3-B62E-238AD1D0482B}"/>
    <cellStyle name="Normal 4 2 3 5 2 2 2 4" xfId="30374" xr:uid="{40E5D91F-39D9-4CEE-AA4E-C784DF2800DC}"/>
    <cellStyle name="Normal 4 2 3 5 2 2 3" xfId="8870" xr:uid="{B09125BF-21B4-49EE-88ED-E463ECF03115}"/>
    <cellStyle name="Normal 4 2 3 5 2 2 3 2" xfId="21158" xr:uid="{98BAF2AF-A21A-49D4-99A2-74275A3D1B7A}"/>
    <cellStyle name="Normal 4 2 3 5 2 2 3 2 2" xfId="45734" xr:uid="{E55E2E8E-8FEF-48AA-9F6E-8A1D8C01F620}"/>
    <cellStyle name="Normal 4 2 3 5 2 2 3 3" xfId="33446" xr:uid="{66B56AF3-425F-4C3A-8AFD-43645A936BF4}"/>
    <cellStyle name="Normal 4 2 3 5 2 2 4" xfId="15014" xr:uid="{22D2DF35-FC0C-4B6D-AEC0-A268E86F4211}"/>
    <cellStyle name="Normal 4 2 3 5 2 2 4 2" xfId="39590" xr:uid="{D7723108-6DEC-41B6-82F5-FB93C6508ECA}"/>
    <cellStyle name="Normal 4 2 3 5 2 2 5" xfId="27302" xr:uid="{F788A215-64A1-4DF9-B14E-79BD082AF127}"/>
    <cellStyle name="Normal 4 2 3 5 2 3" xfId="4262" xr:uid="{939A61AD-1BCF-429A-A301-7243E197179C}"/>
    <cellStyle name="Normal 4 2 3 5 2 3 2" xfId="10406" xr:uid="{4A0E079F-F3DA-44FA-AE02-3DF47DD0425D}"/>
    <cellStyle name="Normal 4 2 3 5 2 3 2 2" xfId="22694" xr:uid="{036F9105-F000-4287-9583-BA806BB134EA}"/>
    <cellStyle name="Normal 4 2 3 5 2 3 2 2 2" xfId="47270" xr:uid="{FD36EBB7-E48A-425A-B4A2-F6AE0FA09528}"/>
    <cellStyle name="Normal 4 2 3 5 2 3 2 3" xfId="34982" xr:uid="{83846B18-BB90-4A9B-ACA0-2C7A61B2D31D}"/>
    <cellStyle name="Normal 4 2 3 5 2 3 3" xfId="16550" xr:uid="{EB7337A2-6253-4A7E-B724-CC7BDF1915BC}"/>
    <cellStyle name="Normal 4 2 3 5 2 3 3 2" xfId="41126" xr:uid="{5D2B5E79-016A-4B94-AAC4-14BC3D2C475E}"/>
    <cellStyle name="Normal 4 2 3 5 2 3 4" xfId="28838" xr:uid="{06EA7D95-BAC1-4EE4-9037-3D8F6C6C4067}"/>
    <cellStyle name="Normal 4 2 3 5 2 4" xfId="7334" xr:uid="{42E05C30-1CCA-41C1-932B-5ECE8F2B162C}"/>
    <cellStyle name="Normal 4 2 3 5 2 4 2" xfId="19622" xr:uid="{F6F19298-B778-48C3-B5F6-4A9B6EB54FF4}"/>
    <cellStyle name="Normal 4 2 3 5 2 4 2 2" xfId="44198" xr:uid="{C7C24500-DF6E-457A-A45C-83D833815C3F}"/>
    <cellStyle name="Normal 4 2 3 5 2 4 3" xfId="31910" xr:uid="{92E3F34E-0623-4B0B-9AED-A9E6B0D4E142}"/>
    <cellStyle name="Normal 4 2 3 5 2 5" xfId="13478" xr:uid="{C8026528-1467-429A-BA5D-2498FFB0C73A}"/>
    <cellStyle name="Normal 4 2 3 5 2 5 2" xfId="38054" xr:uid="{F62E5DAB-E813-4D5C-BB55-CD28293F681A}"/>
    <cellStyle name="Normal 4 2 3 5 2 6" xfId="25766" xr:uid="{A236BF10-6E85-4CCA-9EFE-C4B056024956}"/>
    <cellStyle name="Normal 4 2 3 5 3" xfId="1958" xr:uid="{A7A8A448-2056-4829-AC9E-469168625012}"/>
    <cellStyle name="Normal 4 2 3 5 3 2" xfId="5030" xr:uid="{49BA849E-C208-4099-BB76-CDE36497AE5A}"/>
    <cellStyle name="Normal 4 2 3 5 3 2 2" xfId="11174" xr:uid="{11ED52E5-B19D-4044-8257-17F776514992}"/>
    <cellStyle name="Normal 4 2 3 5 3 2 2 2" xfId="23462" xr:uid="{ED1DA616-01B7-4AC3-B59A-B8053CC030BF}"/>
    <cellStyle name="Normal 4 2 3 5 3 2 2 2 2" xfId="48038" xr:uid="{321496A5-641E-44E8-8D4D-E590B92C66A1}"/>
    <cellStyle name="Normal 4 2 3 5 3 2 2 3" xfId="35750" xr:uid="{00B7BA22-2E13-467C-B7DF-FAC24AEC6C28}"/>
    <cellStyle name="Normal 4 2 3 5 3 2 3" xfId="17318" xr:uid="{D4996827-D3AC-462A-853E-D9CAD29ADA00}"/>
    <cellStyle name="Normal 4 2 3 5 3 2 3 2" xfId="41894" xr:uid="{06F4BEAE-18C1-4DB9-9243-63C04D432926}"/>
    <cellStyle name="Normal 4 2 3 5 3 2 4" xfId="29606" xr:uid="{D7F55118-7401-4A2D-88CC-5EBABE00F3B5}"/>
    <cellStyle name="Normal 4 2 3 5 3 3" xfId="8102" xr:uid="{4DF5AA59-3E27-4E4A-B752-5E1F3846B167}"/>
    <cellStyle name="Normal 4 2 3 5 3 3 2" xfId="20390" xr:uid="{660229F8-84B1-417F-B46B-C8C9A7459159}"/>
    <cellStyle name="Normal 4 2 3 5 3 3 2 2" xfId="44966" xr:uid="{0A44E7BA-CC7E-4B73-96BF-72A122027826}"/>
    <cellStyle name="Normal 4 2 3 5 3 3 3" xfId="32678" xr:uid="{94D48992-B785-4AE5-82CC-F1AD302BF829}"/>
    <cellStyle name="Normal 4 2 3 5 3 4" xfId="14246" xr:uid="{B3BBE125-4E81-4F44-98FE-B843C61BE947}"/>
    <cellStyle name="Normal 4 2 3 5 3 4 2" xfId="38822" xr:uid="{146DA8DB-A87A-4AB3-9A75-0C2D351E7C62}"/>
    <cellStyle name="Normal 4 2 3 5 3 5" xfId="26534" xr:uid="{8FCB0A70-8854-4B06-876B-107DFEB13AB2}"/>
    <cellStyle name="Normal 4 2 3 5 4" xfId="3494" xr:uid="{11B60451-99F9-4E07-B1B4-174B446C9DC4}"/>
    <cellStyle name="Normal 4 2 3 5 4 2" xfId="9638" xr:uid="{0F327FF0-444C-441C-A854-F7E08C57BEE6}"/>
    <cellStyle name="Normal 4 2 3 5 4 2 2" xfId="21926" xr:uid="{5D139E63-2220-49C0-B0DE-0CC3008CE0C9}"/>
    <cellStyle name="Normal 4 2 3 5 4 2 2 2" xfId="46502" xr:uid="{AC81CE8F-6FE6-4BFC-8711-A2CFD3E95682}"/>
    <cellStyle name="Normal 4 2 3 5 4 2 3" xfId="34214" xr:uid="{D03EE726-D1B6-47EC-8800-62A48B970D15}"/>
    <cellStyle name="Normal 4 2 3 5 4 3" xfId="15782" xr:uid="{B0EB32AE-DFFE-4696-9D68-F1BFC7679840}"/>
    <cellStyle name="Normal 4 2 3 5 4 3 2" xfId="40358" xr:uid="{DC25D378-5A7A-4EBF-857F-61BAE0D7285C}"/>
    <cellStyle name="Normal 4 2 3 5 4 4" xfId="28070" xr:uid="{4500E4BB-0FE2-4035-BE31-604929821A04}"/>
    <cellStyle name="Normal 4 2 3 5 5" xfId="6566" xr:uid="{A773451C-A3F9-4291-892C-35A554BDBCFF}"/>
    <cellStyle name="Normal 4 2 3 5 5 2" xfId="18854" xr:uid="{76480016-765F-4415-813F-E4FDBAF1A390}"/>
    <cellStyle name="Normal 4 2 3 5 5 2 2" xfId="43430" xr:uid="{2819AD03-A894-432A-BC2E-72D98835C9BA}"/>
    <cellStyle name="Normal 4 2 3 5 5 3" xfId="31142" xr:uid="{4F65F2EE-040B-4210-A074-324D1D703847}"/>
    <cellStyle name="Normal 4 2 3 5 6" xfId="12710" xr:uid="{8B30E07A-C8E9-4267-89EA-4ADB11611A3A}"/>
    <cellStyle name="Normal 4 2 3 5 6 2" xfId="37286" xr:uid="{483D9452-26E7-464C-9B36-99FF9EE89EBA}"/>
    <cellStyle name="Normal 4 2 3 5 7" xfId="24998" xr:uid="{1E405F96-9E2B-4A10-B438-D3D5BEAA369A}"/>
    <cellStyle name="Normal 4 2 3 6" xfId="806" xr:uid="{B6F62433-C447-46BF-9185-0B6525FD42B5}"/>
    <cellStyle name="Normal 4 2 3 6 2" xfId="2342" xr:uid="{A25B9D77-3CAA-4880-987A-B48F070FB4DB}"/>
    <cellStyle name="Normal 4 2 3 6 2 2" xfId="5414" xr:uid="{C973F5D3-DFAD-43A3-9B3E-9201F731B841}"/>
    <cellStyle name="Normal 4 2 3 6 2 2 2" xfId="11558" xr:uid="{E5C39150-FD89-4E98-BBA7-10D0AAFA5D71}"/>
    <cellStyle name="Normal 4 2 3 6 2 2 2 2" xfId="23846" xr:uid="{6B0DA83C-A8ED-4D36-8F96-0BF4DBA6FCF5}"/>
    <cellStyle name="Normal 4 2 3 6 2 2 2 2 2" xfId="48422" xr:uid="{6B35A459-CFFA-4DD1-A487-A168B7C01233}"/>
    <cellStyle name="Normal 4 2 3 6 2 2 2 3" xfId="36134" xr:uid="{A4A20428-FB84-421B-B488-C682F846A548}"/>
    <cellStyle name="Normal 4 2 3 6 2 2 3" xfId="17702" xr:uid="{157CA1A8-E3EC-4414-8F16-981DB6677600}"/>
    <cellStyle name="Normal 4 2 3 6 2 2 3 2" xfId="42278" xr:uid="{395CDB97-FCB1-4F98-9C5C-D25FA558D3A6}"/>
    <cellStyle name="Normal 4 2 3 6 2 2 4" xfId="29990" xr:uid="{7966C861-9855-4C67-8A00-B2DC17847CF1}"/>
    <cellStyle name="Normal 4 2 3 6 2 3" xfId="8486" xr:uid="{FF28CC69-D453-45ED-9F55-3FDE745F44BE}"/>
    <cellStyle name="Normal 4 2 3 6 2 3 2" xfId="20774" xr:uid="{19FCAF06-E886-4D6E-BD1C-32DDC9B4B73E}"/>
    <cellStyle name="Normal 4 2 3 6 2 3 2 2" xfId="45350" xr:uid="{840C0B9B-249F-421E-B2C1-9998BBBF3992}"/>
    <cellStyle name="Normal 4 2 3 6 2 3 3" xfId="33062" xr:uid="{A7BDF866-D927-4F99-A9AA-CC43B7754C9C}"/>
    <cellStyle name="Normal 4 2 3 6 2 4" xfId="14630" xr:uid="{B73CCA13-E08E-43EF-B04E-54B0AD702E29}"/>
    <cellStyle name="Normal 4 2 3 6 2 4 2" xfId="39206" xr:uid="{8CAC5A53-800C-4599-A15B-43CD374F68F3}"/>
    <cellStyle name="Normal 4 2 3 6 2 5" xfId="26918" xr:uid="{89C3572E-B20B-4CA9-B4CE-2F4E6FE2BF4C}"/>
    <cellStyle name="Normal 4 2 3 6 3" xfId="3878" xr:uid="{0B5A1E47-D3DD-47BF-B475-28537FBE8311}"/>
    <cellStyle name="Normal 4 2 3 6 3 2" xfId="10022" xr:uid="{75BA8215-42FF-4E2C-BB31-647DC0D12A02}"/>
    <cellStyle name="Normal 4 2 3 6 3 2 2" xfId="22310" xr:uid="{869C604F-ECB5-492A-854E-AE3ABA9F2634}"/>
    <cellStyle name="Normal 4 2 3 6 3 2 2 2" xfId="46886" xr:uid="{899DFFCA-371F-4D37-B440-5393CA99EFDB}"/>
    <cellStyle name="Normal 4 2 3 6 3 2 3" xfId="34598" xr:uid="{CD638E68-59C9-4A64-BA7C-91DF940E3586}"/>
    <cellStyle name="Normal 4 2 3 6 3 3" xfId="16166" xr:uid="{3B28967D-76A7-47B5-89C7-A470D13285B2}"/>
    <cellStyle name="Normal 4 2 3 6 3 3 2" xfId="40742" xr:uid="{4D0D7324-0608-4AA1-9F09-237E2F36F17A}"/>
    <cellStyle name="Normal 4 2 3 6 3 4" xfId="28454" xr:uid="{A2E88481-2D33-45B1-AE67-1ACE301B8A6D}"/>
    <cellStyle name="Normal 4 2 3 6 4" xfId="6950" xr:uid="{E7B1CFAB-73B0-4126-9542-E15235ED552D}"/>
    <cellStyle name="Normal 4 2 3 6 4 2" xfId="19238" xr:uid="{A5478AD6-BE39-4DFE-8B90-A5E07DD133A5}"/>
    <cellStyle name="Normal 4 2 3 6 4 2 2" xfId="43814" xr:uid="{5467395A-DBB2-4C49-893F-B01B97392604}"/>
    <cellStyle name="Normal 4 2 3 6 4 3" xfId="31526" xr:uid="{2A7E86D7-97B5-4610-A486-6739BC584B5B}"/>
    <cellStyle name="Normal 4 2 3 6 5" xfId="13094" xr:uid="{C75F5C88-6797-49C6-8E98-13FE5C44B7F6}"/>
    <cellStyle name="Normal 4 2 3 6 5 2" xfId="37670" xr:uid="{35F28378-52C1-4033-8F88-A90678086239}"/>
    <cellStyle name="Normal 4 2 3 6 6" xfId="25382" xr:uid="{22F4EB2F-0881-4475-ABED-49454322515F}"/>
    <cellStyle name="Normal 4 2 3 7" xfId="1574" xr:uid="{E44A7C39-A113-4CC5-94C4-7B009A52B257}"/>
    <cellStyle name="Normal 4 2 3 7 2" xfId="4646" xr:uid="{86EED213-1504-4029-8015-635A3ED2B195}"/>
    <cellStyle name="Normal 4 2 3 7 2 2" xfId="10790" xr:uid="{56D79EC0-0D00-4BFB-9F41-DB17E43AFECF}"/>
    <cellStyle name="Normal 4 2 3 7 2 2 2" xfId="23078" xr:uid="{13CA8207-2297-4C40-930A-CA02AEDB921F}"/>
    <cellStyle name="Normal 4 2 3 7 2 2 2 2" xfId="47654" xr:uid="{FA4CD913-F6F0-497A-9DCB-392921219289}"/>
    <cellStyle name="Normal 4 2 3 7 2 2 3" xfId="35366" xr:uid="{292138D3-7741-45D4-B2BA-548D7923FC17}"/>
    <cellStyle name="Normal 4 2 3 7 2 3" xfId="16934" xr:uid="{1156A60C-FDCD-4476-9C10-969B6007A4A6}"/>
    <cellStyle name="Normal 4 2 3 7 2 3 2" xfId="41510" xr:uid="{2E92062B-494C-45B7-9ADB-6734699B3574}"/>
    <cellStyle name="Normal 4 2 3 7 2 4" xfId="29222" xr:uid="{13523D38-A782-4F12-A320-8EC403DC825B}"/>
    <cellStyle name="Normal 4 2 3 7 3" xfId="7718" xr:uid="{214CB65C-36BD-43A9-A042-A0E5824B4C28}"/>
    <cellStyle name="Normal 4 2 3 7 3 2" xfId="20006" xr:uid="{C672BDF3-E397-4395-A4EE-D6659BC4C64C}"/>
    <cellStyle name="Normal 4 2 3 7 3 2 2" xfId="44582" xr:uid="{CB691A25-F3C0-4255-AB24-685E5BD9A810}"/>
    <cellStyle name="Normal 4 2 3 7 3 3" xfId="32294" xr:uid="{9C3E6BA5-80FB-4324-B04A-21641802485D}"/>
    <cellStyle name="Normal 4 2 3 7 4" xfId="13862" xr:uid="{1C7A9ED2-5D6D-4520-BFEA-851BD9943DF5}"/>
    <cellStyle name="Normal 4 2 3 7 4 2" xfId="38438" xr:uid="{217092E2-0921-427D-8266-FFBC85312105}"/>
    <cellStyle name="Normal 4 2 3 7 5" xfId="26150" xr:uid="{8EF4692D-4DE2-4A77-BE05-0DB35D1748D5}"/>
    <cellStyle name="Normal 4 2 3 8" xfId="3110" xr:uid="{1B60EE2B-3721-48E2-BB3B-C17EB3CFBAC2}"/>
    <cellStyle name="Normal 4 2 3 8 2" xfId="9254" xr:uid="{ECA72925-06BC-41EC-B996-0F1080BB93DB}"/>
    <cellStyle name="Normal 4 2 3 8 2 2" xfId="21542" xr:uid="{5CD74AA7-4941-43CF-BC59-FBBE412EB9E7}"/>
    <cellStyle name="Normal 4 2 3 8 2 2 2" xfId="46118" xr:uid="{DF92CD0F-D67B-4029-998B-493ECF3BFE01}"/>
    <cellStyle name="Normal 4 2 3 8 2 3" xfId="33830" xr:uid="{39B57184-17EC-4A36-89FB-6B6EA4A9E04A}"/>
    <cellStyle name="Normal 4 2 3 8 3" xfId="15398" xr:uid="{877C1A34-531E-43E4-BDC5-71485EBCEFBB}"/>
    <cellStyle name="Normal 4 2 3 8 3 2" xfId="39974" xr:uid="{C6519751-3F46-4427-BE02-A0C8111C141A}"/>
    <cellStyle name="Normal 4 2 3 8 4" xfId="27686" xr:uid="{92191314-3B37-4F13-89CF-457C3F7D6EEA}"/>
    <cellStyle name="Normal 4 2 3 9" xfId="6182" xr:uid="{5709F2E6-13FD-476B-8E6A-52A455474489}"/>
    <cellStyle name="Normal 4 2 3 9 2" xfId="18470" xr:uid="{28D715B6-1BD1-440B-9BDB-2B7FE0712E37}"/>
    <cellStyle name="Normal 4 2 3 9 2 2" xfId="43046" xr:uid="{74132157-6424-4BC0-9695-5BB82F2A9748}"/>
    <cellStyle name="Normal 4 2 3 9 3" xfId="30758" xr:uid="{646965AE-D046-4C2D-8C92-962A2EBEA5F1}"/>
    <cellStyle name="Normal 4 2 4" xfId="62" xr:uid="{25014E9E-E67D-48F6-98F6-7A491C6C2036}"/>
    <cellStyle name="Normal 4 2 4 10" xfId="24638" xr:uid="{34DF6321-6E73-4456-85F2-79B10887BB2E}"/>
    <cellStyle name="Normal 4 2 4 2" xfId="158" xr:uid="{C9F437DE-68A8-4F3E-B384-67DB1A44942C}"/>
    <cellStyle name="Normal 4 2 4 2 2" xfId="350" xr:uid="{463C23CA-2ED2-4C6A-9320-85F076F072BA}"/>
    <cellStyle name="Normal 4 2 4 2 2 2" xfId="734" xr:uid="{F5C807F9-4543-4044-B744-5975671A0FF4}"/>
    <cellStyle name="Normal 4 2 4 2 2 2 2" xfId="1502" xr:uid="{47FA3A69-C332-46D0-87A4-517C371A80A7}"/>
    <cellStyle name="Normal 4 2 4 2 2 2 2 2" xfId="3038" xr:uid="{DA75A917-5E30-4888-82D2-E5F7FB9AF69E}"/>
    <cellStyle name="Normal 4 2 4 2 2 2 2 2 2" xfId="6110" xr:uid="{6218E5EE-42D9-4126-97CD-7A4B40A1209E}"/>
    <cellStyle name="Normal 4 2 4 2 2 2 2 2 2 2" xfId="12254" xr:uid="{77697806-7E04-4250-873D-E4E4D8AC8D02}"/>
    <cellStyle name="Normal 4 2 4 2 2 2 2 2 2 2 2" xfId="24542" xr:uid="{6016ADFE-FBA8-491D-B987-B59E99957D24}"/>
    <cellStyle name="Normal 4 2 4 2 2 2 2 2 2 2 2 2" xfId="49118" xr:uid="{E1C32463-260E-4341-AAF9-D46DEEF4CEF8}"/>
    <cellStyle name="Normal 4 2 4 2 2 2 2 2 2 2 3" xfId="36830" xr:uid="{67215CC2-4534-47DD-B29C-92DE1CF3F005}"/>
    <cellStyle name="Normal 4 2 4 2 2 2 2 2 2 3" xfId="18398" xr:uid="{F44462BA-1702-467B-8B7B-F191FE6B8FF4}"/>
    <cellStyle name="Normal 4 2 4 2 2 2 2 2 2 3 2" xfId="42974" xr:uid="{38E390FD-FA92-4A03-8BBE-173993F21C2B}"/>
    <cellStyle name="Normal 4 2 4 2 2 2 2 2 2 4" xfId="30686" xr:uid="{EB4BB19E-CB89-481A-BAB1-D431AED29E13}"/>
    <cellStyle name="Normal 4 2 4 2 2 2 2 2 3" xfId="9182" xr:uid="{774432CF-E76B-40F1-BBBA-CFDC0826D5AE}"/>
    <cellStyle name="Normal 4 2 4 2 2 2 2 2 3 2" xfId="21470" xr:uid="{0F87344F-AA58-4A51-B423-8FDC7DAFBBCB}"/>
    <cellStyle name="Normal 4 2 4 2 2 2 2 2 3 2 2" xfId="46046" xr:uid="{11319738-11C6-4352-A987-F4AFCEFE4778}"/>
    <cellStyle name="Normal 4 2 4 2 2 2 2 2 3 3" xfId="33758" xr:uid="{5FD59754-6F82-48E1-8D14-8B32144EC6A3}"/>
    <cellStyle name="Normal 4 2 4 2 2 2 2 2 4" xfId="15326" xr:uid="{3D750FD7-BE36-4DBA-BBD0-CCCF42A0D749}"/>
    <cellStyle name="Normal 4 2 4 2 2 2 2 2 4 2" xfId="39902" xr:uid="{0781BBDD-1583-440D-849E-0A30BE7373E0}"/>
    <cellStyle name="Normal 4 2 4 2 2 2 2 2 5" xfId="27614" xr:uid="{A192A79A-D333-4FBD-B85F-71E0D1AD3F5B}"/>
    <cellStyle name="Normal 4 2 4 2 2 2 2 3" xfId="4574" xr:uid="{1F0D778A-5E28-4F33-B48A-784EE9906534}"/>
    <cellStyle name="Normal 4 2 4 2 2 2 2 3 2" xfId="10718" xr:uid="{9033378D-8156-4533-9A64-06DDB6E66019}"/>
    <cellStyle name="Normal 4 2 4 2 2 2 2 3 2 2" xfId="23006" xr:uid="{4AB7C057-D216-4CD9-A90C-C75E505209F8}"/>
    <cellStyle name="Normal 4 2 4 2 2 2 2 3 2 2 2" xfId="47582" xr:uid="{779A8792-8C5B-40F4-9967-EC388C7836AB}"/>
    <cellStyle name="Normal 4 2 4 2 2 2 2 3 2 3" xfId="35294" xr:uid="{173D4D06-A29B-4DED-BE5D-F2B7E01173C0}"/>
    <cellStyle name="Normal 4 2 4 2 2 2 2 3 3" xfId="16862" xr:uid="{F5F4A99B-57EF-4076-86F4-B7B913DEFCCA}"/>
    <cellStyle name="Normal 4 2 4 2 2 2 2 3 3 2" xfId="41438" xr:uid="{374D343F-E65E-4096-BBBC-66E0F15A6804}"/>
    <cellStyle name="Normal 4 2 4 2 2 2 2 3 4" xfId="29150" xr:uid="{B05865B6-8FDB-45E9-88D1-6AF070F11DAE}"/>
    <cellStyle name="Normal 4 2 4 2 2 2 2 4" xfId="7646" xr:uid="{F86FB45C-EFB7-427F-9D98-D95157032318}"/>
    <cellStyle name="Normal 4 2 4 2 2 2 2 4 2" xfId="19934" xr:uid="{33198B7B-8D1A-4CC9-9CAA-9DE87C08BA69}"/>
    <cellStyle name="Normal 4 2 4 2 2 2 2 4 2 2" xfId="44510" xr:uid="{5463212B-7C4A-405F-9974-5DC4C46900DD}"/>
    <cellStyle name="Normal 4 2 4 2 2 2 2 4 3" xfId="32222" xr:uid="{8498784F-3567-439A-A9DF-FF2A0EB4C9F7}"/>
    <cellStyle name="Normal 4 2 4 2 2 2 2 5" xfId="13790" xr:uid="{E94E28CF-5EE3-4489-9688-A05214E393BF}"/>
    <cellStyle name="Normal 4 2 4 2 2 2 2 5 2" xfId="38366" xr:uid="{D5B123FA-B949-4A5D-B6FB-EB9FEBC5D203}"/>
    <cellStyle name="Normal 4 2 4 2 2 2 2 6" xfId="26078" xr:uid="{A75D0690-5603-4F68-B0F0-D28948352B1A}"/>
    <cellStyle name="Normal 4 2 4 2 2 2 3" xfId="2270" xr:uid="{915986AA-D01B-4B5A-839F-8FD84247FDA4}"/>
    <cellStyle name="Normal 4 2 4 2 2 2 3 2" xfId="5342" xr:uid="{3E54F060-F248-4474-A5F7-BEDD255FE1AF}"/>
    <cellStyle name="Normal 4 2 4 2 2 2 3 2 2" xfId="11486" xr:uid="{8C88EFD3-6DB0-450A-9CC0-4BABD398D2EA}"/>
    <cellStyle name="Normal 4 2 4 2 2 2 3 2 2 2" xfId="23774" xr:uid="{52DFF10D-75D4-473B-959B-AD534B87BF7C}"/>
    <cellStyle name="Normal 4 2 4 2 2 2 3 2 2 2 2" xfId="48350" xr:uid="{CFDC74A1-EFDA-4AF8-A3DF-7725100C65DF}"/>
    <cellStyle name="Normal 4 2 4 2 2 2 3 2 2 3" xfId="36062" xr:uid="{F9A03004-F9CF-4146-BBDE-A80CC142EBE1}"/>
    <cellStyle name="Normal 4 2 4 2 2 2 3 2 3" xfId="17630" xr:uid="{F2DF53CC-8E39-4542-94A2-39AA8133C76A}"/>
    <cellStyle name="Normal 4 2 4 2 2 2 3 2 3 2" xfId="42206" xr:uid="{490F074E-556A-40B5-A02B-1D02E07367FF}"/>
    <cellStyle name="Normal 4 2 4 2 2 2 3 2 4" xfId="29918" xr:uid="{672C86F1-C06E-4611-ADB4-573C51B8ECC0}"/>
    <cellStyle name="Normal 4 2 4 2 2 2 3 3" xfId="8414" xr:uid="{2A893EE1-0FCF-4016-88DC-C6A377C2FF21}"/>
    <cellStyle name="Normal 4 2 4 2 2 2 3 3 2" xfId="20702" xr:uid="{550DD4C8-215E-48C3-9027-D9C4780DFCB7}"/>
    <cellStyle name="Normal 4 2 4 2 2 2 3 3 2 2" xfId="45278" xr:uid="{40C0285C-404C-4C98-9655-0A6F68AF869F}"/>
    <cellStyle name="Normal 4 2 4 2 2 2 3 3 3" xfId="32990" xr:uid="{99A4519A-379D-4DA1-93C0-1202407D1283}"/>
    <cellStyle name="Normal 4 2 4 2 2 2 3 4" xfId="14558" xr:uid="{695C85D8-559C-4A40-ABB9-DB4034B0B4BD}"/>
    <cellStyle name="Normal 4 2 4 2 2 2 3 4 2" xfId="39134" xr:uid="{90C1D1FC-0689-40DF-B5D0-E72E39A1E6ED}"/>
    <cellStyle name="Normal 4 2 4 2 2 2 3 5" xfId="26846" xr:uid="{38CD8FB6-D8E4-45A4-AF29-31144159FD6E}"/>
    <cellStyle name="Normal 4 2 4 2 2 2 4" xfId="3806" xr:uid="{CFA6AAEA-EEC5-445A-8577-97A6A70B323B}"/>
    <cellStyle name="Normal 4 2 4 2 2 2 4 2" xfId="9950" xr:uid="{B84AC50B-3105-49B1-B23F-9B75E30AA775}"/>
    <cellStyle name="Normal 4 2 4 2 2 2 4 2 2" xfId="22238" xr:uid="{863E4E65-2C3B-484E-8ADC-0919521944C4}"/>
    <cellStyle name="Normal 4 2 4 2 2 2 4 2 2 2" xfId="46814" xr:uid="{ED5BDF10-9C1B-49B6-9192-2296FD774296}"/>
    <cellStyle name="Normal 4 2 4 2 2 2 4 2 3" xfId="34526" xr:uid="{03AF7FED-864B-4DF0-BA93-8130D87C3E1B}"/>
    <cellStyle name="Normal 4 2 4 2 2 2 4 3" xfId="16094" xr:uid="{09DD4D05-E279-4A52-8546-429A95ED351C}"/>
    <cellStyle name="Normal 4 2 4 2 2 2 4 3 2" xfId="40670" xr:uid="{E3572469-F6B2-400B-9FF2-8E0C122AAFE8}"/>
    <cellStyle name="Normal 4 2 4 2 2 2 4 4" xfId="28382" xr:uid="{AFA431FC-67F8-4239-A389-253A50750539}"/>
    <cellStyle name="Normal 4 2 4 2 2 2 5" xfId="6878" xr:uid="{2228FFBC-C293-4842-9C66-7AB4FDC66835}"/>
    <cellStyle name="Normal 4 2 4 2 2 2 5 2" xfId="19166" xr:uid="{D45EDFD9-5A90-4F21-8E27-3DA9C48F153F}"/>
    <cellStyle name="Normal 4 2 4 2 2 2 5 2 2" xfId="43742" xr:uid="{3A836445-4827-47DA-974A-BB925D519FD2}"/>
    <cellStyle name="Normal 4 2 4 2 2 2 5 3" xfId="31454" xr:uid="{4287E0C3-F11B-4A94-B24B-00C811449400}"/>
    <cellStyle name="Normal 4 2 4 2 2 2 6" xfId="13022" xr:uid="{5516CCF9-9212-4C8A-8303-D38A2BB3F8AA}"/>
    <cellStyle name="Normal 4 2 4 2 2 2 6 2" xfId="37598" xr:uid="{050F01B7-7B98-43B8-9D8D-216F65D983B4}"/>
    <cellStyle name="Normal 4 2 4 2 2 2 7" xfId="25310" xr:uid="{0E630C5F-47E2-4C89-B8DE-CE72A13EB0E7}"/>
    <cellStyle name="Normal 4 2 4 2 2 3" xfId="1118" xr:uid="{FD39EFBF-CD73-4549-A752-644483A1DB53}"/>
    <cellStyle name="Normal 4 2 4 2 2 3 2" xfId="2654" xr:uid="{15FCD6D0-344F-4350-A17A-6B4D0BB86003}"/>
    <cellStyle name="Normal 4 2 4 2 2 3 2 2" xfId="5726" xr:uid="{C42E49ED-5DE9-4301-BFDB-3915C731FD7F}"/>
    <cellStyle name="Normal 4 2 4 2 2 3 2 2 2" xfId="11870" xr:uid="{CD6D1B10-A450-4B81-9990-370AE05358A1}"/>
    <cellStyle name="Normal 4 2 4 2 2 3 2 2 2 2" xfId="24158" xr:uid="{CCD55F0F-BE49-4381-99C9-14A41471979D}"/>
    <cellStyle name="Normal 4 2 4 2 2 3 2 2 2 2 2" xfId="48734" xr:uid="{4CD91C08-635A-4358-8E4C-FE1308A4BDE0}"/>
    <cellStyle name="Normal 4 2 4 2 2 3 2 2 2 3" xfId="36446" xr:uid="{6E24A02B-34B7-419F-8554-F1A07C88A9F4}"/>
    <cellStyle name="Normal 4 2 4 2 2 3 2 2 3" xfId="18014" xr:uid="{9F3EBCBD-B354-4D80-9B9E-A5CE067DD0F2}"/>
    <cellStyle name="Normal 4 2 4 2 2 3 2 2 3 2" xfId="42590" xr:uid="{04D8E468-A6A5-49D4-921D-34FE623F3175}"/>
    <cellStyle name="Normal 4 2 4 2 2 3 2 2 4" xfId="30302" xr:uid="{A2A455D2-9081-4544-9283-EA0781E61F43}"/>
    <cellStyle name="Normal 4 2 4 2 2 3 2 3" xfId="8798" xr:uid="{41349BFE-F903-4B54-849A-1DFC20C063AA}"/>
    <cellStyle name="Normal 4 2 4 2 2 3 2 3 2" xfId="21086" xr:uid="{331AD6FF-5474-4228-B2CE-A50C93783492}"/>
    <cellStyle name="Normal 4 2 4 2 2 3 2 3 2 2" xfId="45662" xr:uid="{17721F92-7FFC-41FA-A35A-EDD5231153FC}"/>
    <cellStyle name="Normal 4 2 4 2 2 3 2 3 3" xfId="33374" xr:uid="{07DB6811-D66E-46E0-B688-E22599A2B98A}"/>
    <cellStyle name="Normal 4 2 4 2 2 3 2 4" xfId="14942" xr:uid="{C435C1B5-103E-4689-A7BB-A7B737923324}"/>
    <cellStyle name="Normal 4 2 4 2 2 3 2 4 2" xfId="39518" xr:uid="{CEFC82A3-02FE-4D7C-8B45-9C25F71A1326}"/>
    <cellStyle name="Normal 4 2 4 2 2 3 2 5" xfId="27230" xr:uid="{0612BF54-46B2-4C3F-927C-99050A733BE1}"/>
    <cellStyle name="Normal 4 2 4 2 2 3 3" xfId="4190" xr:uid="{D59E7D54-CC92-4929-BF97-92E6529465EE}"/>
    <cellStyle name="Normal 4 2 4 2 2 3 3 2" xfId="10334" xr:uid="{43761FD0-7862-4983-9E78-16B95F542C7C}"/>
    <cellStyle name="Normal 4 2 4 2 2 3 3 2 2" xfId="22622" xr:uid="{61943333-CFE7-4350-BFF6-CCF7B234FEFF}"/>
    <cellStyle name="Normal 4 2 4 2 2 3 3 2 2 2" xfId="47198" xr:uid="{B88B9AF5-4185-44BA-9A8E-E79DA02F627B}"/>
    <cellStyle name="Normal 4 2 4 2 2 3 3 2 3" xfId="34910" xr:uid="{4D075C3E-75A5-4F29-AC32-DA33716A48BC}"/>
    <cellStyle name="Normal 4 2 4 2 2 3 3 3" xfId="16478" xr:uid="{E225E6A7-9B58-4B0B-91EF-95F69D59882D}"/>
    <cellStyle name="Normal 4 2 4 2 2 3 3 3 2" xfId="41054" xr:uid="{60E0E0A3-9947-4183-B00A-C6A17B95E755}"/>
    <cellStyle name="Normal 4 2 4 2 2 3 3 4" xfId="28766" xr:uid="{EBB985E7-FD15-4B86-A87E-B5B8F3A34A13}"/>
    <cellStyle name="Normal 4 2 4 2 2 3 4" xfId="7262" xr:uid="{9A1A9912-B2D5-4261-A71D-CB73E93ED42B}"/>
    <cellStyle name="Normal 4 2 4 2 2 3 4 2" xfId="19550" xr:uid="{2D052B72-36E5-4874-A092-4CD2D0B17FEE}"/>
    <cellStyle name="Normal 4 2 4 2 2 3 4 2 2" xfId="44126" xr:uid="{23ED8943-9120-42F8-B677-331E45408106}"/>
    <cellStyle name="Normal 4 2 4 2 2 3 4 3" xfId="31838" xr:uid="{EF792D7C-AE79-40EE-B977-9AF0BCB1DA07}"/>
    <cellStyle name="Normal 4 2 4 2 2 3 5" xfId="13406" xr:uid="{FC04B31D-2DE5-4828-BAC6-5761C40599BC}"/>
    <cellStyle name="Normal 4 2 4 2 2 3 5 2" xfId="37982" xr:uid="{B03A33A7-66B4-431F-AF0A-0B42C4169206}"/>
    <cellStyle name="Normal 4 2 4 2 2 3 6" xfId="25694" xr:uid="{98F4B101-C617-4852-9C43-4381A1884D63}"/>
    <cellStyle name="Normal 4 2 4 2 2 4" xfId="1886" xr:uid="{41969806-39E8-4FF6-967B-A4FAEAA1C104}"/>
    <cellStyle name="Normal 4 2 4 2 2 4 2" xfId="4958" xr:uid="{AB25D4F4-DF00-4EA2-93FD-DE2CA13E19CE}"/>
    <cellStyle name="Normal 4 2 4 2 2 4 2 2" xfId="11102" xr:uid="{443E0650-2361-41C2-9553-68985997F457}"/>
    <cellStyle name="Normal 4 2 4 2 2 4 2 2 2" xfId="23390" xr:uid="{5B462D49-5418-4ADC-B735-A380C063B441}"/>
    <cellStyle name="Normal 4 2 4 2 2 4 2 2 2 2" xfId="47966" xr:uid="{DF433E76-B18C-48F1-81B5-EA3C0D45F6DA}"/>
    <cellStyle name="Normal 4 2 4 2 2 4 2 2 3" xfId="35678" xr:uid="{C0EFDC3C-A3B0-4AF2-9974-07C6AA6A8BB0}"/>
    <cellStyle name="Normal 4 2 4 2 2 4 2 3" xfId="17246" xr:uid="{09C6A3DA-7A83-4FB5-9618-D56DC478FD36}"/>
    <cellStyle name="Normal 4 2 4 2 2 4 2 3 2" xfId="41822" xr:uid="{F909DD91-FDCC-48E7-BA55-A13B8433DC87}"/>
    <cellStyle name="Normal 4 2 4 2 2 4 2 4" xfId="29534" xr:uid="{BC41F4E3-2EF3-41A1-97DF-BADD950962B5}"/>
    <cellStyle name="Normal 4 2 4 2 2 4 3" xfId="8030" xr:uid="{EB4C1F25-B89B-4D11-81AA-B29C9DFA5CDD}"/>
    <cellStyle name="Normal 4 2 4 2 2 4 3 2" xfId="20318" xr:uid="{4D1DF442-53B2-4C05-9C84-A6843B2CD932}"/>
    <cellStyle name="Normal 4 2 4 2 2 4 3 2 2" xfId="44894" xr:uid="{57315C01-5BED-49B8-AD81-F6920953FE96}"/>
    <cellStyle name="Normal 4 2 4 2 2 4 3 3" xfId="32606" xr:uid="{E467EBD3-8E41-4D64-AF7F-8E3D58C57FA7}"/>
    <cellStyle name="Normal 4 2 4 2 2 4 4" xfId="14174" xr:uid="{5B16DC6D-AEBA-4281-891B-34245DD83BA8}"/>
    <cellStyle name="Normal 4 2 4 2 2 4 4 2" xfId="38750" xr:uid="{9B778520-822C-410D-87DB-920EB271C325}"/>
    <cellStyle name="Normal 4 2 4 2 2 4 5" xfId="26462" xr:uid="{33CA2955-2C0A-4F7C-B4D7-05FBAD9CB546}"/>
    <cellStyle name="Normal 4 2 4 2 2 5" xfId="3422" xr:uid="{5926B4EE-5175-475E-83B1-209EBEE9B5E7}"/>
    <cellStyle name="Normal 4 2 4 2 2 5 2" xfId="9566" xr:uid="{2E26B7F6-5A3F-42E7-B1C9-7CC8006598DD}"/>
    <cellStyle name="Normal 4 2 4 2 2 5 2 2" xfId="21854" xr:uid="{A69B7FB6-3270-4D64-A083-C4CF9F38BCDE}"/>
    <cellStyle name="Normal 4 2 4 2 2 5 2 2 2" xfId="46430" xr:uid="{890E5599-C486-4B93-8FDA-0F858FF51258}"/>
    <cellStyle name="Normal 4 2 4 2 2 5 2 3" xfId="34142" xr:uid="{CB418B8E-9DF1-4BFA-AE85-CBD3525EF37A}"/>
    <cellStyle name="Normal 4 2 4 2 2 5 3" xfId="15710" xr:uid="{260C813D-B5FE-4B57-9054-E1EA7AA0769B}"/>
    <cellStyle name="Normal 4 2 4 2 2 5 3 2" xfId="40286" xr:uid="{B3B8E41F-8980-4387-A579-BB3C4F222B2D}"/>
    <cellStyle name="Normal 4 2 4 2 2 5 4" xfId="27998" xr:uid="{215F027D-AE8C-4041-916D-09E30D97D0C0}"/>
    <cellStyle name="Normal 4 2 4 2 2 6" xfId="6494" xr:uid="{4B251522-7901-43AF-B37C-6903E5DE255D}"/>
    <cellStyle name="Normal 4 2 4 2 2 6 2" xfId="18782" xr:uid="{C31C7DA9-AE79-4DFE-A2BB-93036D17A23B}"/>
    <cellStyle name="Normal 4 2 4 2 2 6 2 2" xfId="43358" xr:uid="{D48A0DCD-DD7E-4106-8B09-927D48183805}"/>
    <cellStyle name="Normal 4 2 4 2 2 6 3" xfId="31070" xr:uid="{21F6D6FC-DBD4-4FE3-ACE8-F2E427EC6937}"/>
    <cellStyle name="Normal 4 2 4 2 2 7" xfId="12638" xr:uid="{C66E9677-3DF3-4FC6-B945-67BFEA1A0B67}"/>
    <cellStyle name="Normal 4 2 4 2 2 7 2" xfId="37214" xr:uid="{DB453078-6A7E-4768-B679-5D0FAD7C2D9A}"/>
    <cellStyle name="Normal 4 2 4 2 2 8" xfId="24926" xr:uid="{1BD363C5-D1B4-423F-B61F-44E82AD6AD47}"/>
    <cellStyle name="Normal 4 2 4 2 3" xfId="542" xr:uid="{F98C5F8E-0BD7-4E7B-B35C-5DB707517C80}"/>
    <cellStyle name="Normal 4 2 4 2 3 2" xfId="1310" xr:uid="{0971D4DB-34C2-4DC7-90BD-70796E580F8B}"/>
    <cellStyle name="Normal 4 2 4 2 3 2 2" xfId="2846" xr:uid="{AE3FD2E7-1999-4806-AA08-2D72C9A0D83C}"/>
    <cellStyle name="Normal 4 2 4 2 3 2 2 2" xfId="5918" xr:uid="{18CC4589-3980-45D0-B373-58211749DF46}"/>
    <cellStyle name="Normal 4 2 4 2 3 2 2 2 2" xfId="12062" xr:uid="{4B65F398-0582-4A4F-AF4E-60A9C10A5D66}"/>
    <cellStyle name="Normal 4 2 4 2 3 2 2 2 2 2" xfId="24350" xr:uid="{1DC1619E-262A-42E6-B7C0-00F78D4E31A6}"/>
    <cellStyle name="Normal 4 2 4 2 3 2 2 2 2 2 2" xfId="48926" xr:uid="{1B0D6D7C-5FFC-47DC-8702-B536CB255AF0}"/>
    <cellStyle name="Normal 4 2 4 2 3 2 2 2 2 3" xfId="36638" xr:uid="{4BEE03C4-151B-4ECF-A0B3-A722FC510F90}"/>
    <cellStyle name="Normal 4 2 4 2 3 2 2 2 3" xfId="18206" xr:uid="{B6E8B7CD-D96D-44F9-81FE-9EDEA64DEFE6}"/>
    <cellStyle name="Normal 4 2 4 2 3 2 2 2 3 2" xfId="42782" xr:uid="{332802B6-4D18-4A13-B25F-31B8EAB11D0C}"/>
    <cellStyle name="Normal 4 2 4 2 3 2 2 2 4" xfId="30494" xr:uid="{F840BD19-29F2-4A38-AB26-F857C4AB216E}"/>
    <cellStyle name="Normal 4 2 4 2 3 2 2 3" xfId="8990" xr:uid="{12145216-519E-45DC-9ED1-855AC81B0C55}"/>
    <cellStyle name="Normal 4 2 4 2 3 2 2 3 2" xfId="21278" xr:uid="{3F30D3F7-13B8-4C43-B139-164671AB92FE}"/>
    <cellStyle name="Normal 4 2 4 2 3 2 2 3 2 2" xfId="45854" xr:uid="{36368A53-A105-4058-BD7A-602A10DC7AD7}"/>
    <cellStyle name="Normal 4 2 4 2 3 2 2 3 3" xfId="33566" xr:uid="{41BE7B6B-5C6C-4204-A440-5E64191610E3}"/>
    <cellStyle name="Normal 4 2 4 2 3 2 2 4" xfId="15134" xr:uid="{EEC137C0-CBB0-43E0-9C4C-0B2731E13BBC}"/>
    <cellStyle name="Normal 4 2 4 2 3 2 2 4 2" xfId="39710" xr:uid="{1AAFA0CE-E39D-4B02-A082-BBE2DF65DE53}"/>
    <cellStyle name="Normal 4 2 4 2 3 2 2 5" xfId="27422" xr:uid="{99251018-2307-4A43-ABB6-0D6E0922C0F4}"/>
    <cellStyle name="Normal 4 2 4 2 3 2 3" xfId="4382" xr:uid="{B50053AE-4DC2-4E6F-96AB-C691824D634F}"/>
    <cellStyle name="Normal 4 2 4 2 3 2 3 2" xfId="10526" xr:uid="{5A19822D-6FB6-46EF-A77D-88198E1576E6}"/>
    <cellStyle name="Normal 4 2 4 2 3 2 3 2 2" xfId="22814" xr:uid="{974B8C31-5F41-4FC8-9C50-A6DDCF102915}"/>
    <cellStyle name="Normal 4 2 4 2 3 2 3 2 2 2" xfId="47390" xr:uid="{FBD4A6D1-7677-4AAE-B1AD-4CDAE3A12F13}"/>
    <cellStyle name="Normal 4 2 4 2 3 2 3 2 3" xfId="35102" xr:uid="{C2B53720-651B-45D2-91DB-62EDF1510723}"/>
    <cellStyle name="Normal 4 2 4 2 3 2 3 3" xfId="16670" xr:uid="{5DE4ADA1-F252-4966-A928-0F0E03A7D4C9}"/>
    <cellStyle name="Normal 4 2 4 2 3 2 3 3 2" xfId="41246" xr:uid="{AA8F0AD6-8E93-4B8E-8F59-5FA33ECF9643}"/>
    <cellStyle name="Normal 4 2 4 2 3 2 3 4" xfId="28958" xr:uid="{EA3E47C7-85CC-450D-894A-BEE7ADDDC7A0}"/>
    <cellStyle name="Normal 4 2 4 2 3 2 4" xfId="7454" xr:uid="{01F1A907-8937-4E0C-BFE7-DD1BBC0C82D0}"/>
    <cellStyle name="Normal 4 2 4 2 3 2 4 2" xfId="19742" xr:uid="{13016CC7-BF32-4D19-AB32-A1E7FC75342B}"/>
    <cellStyle name="Normal 4 2 4 2 3 2 4 2 2" xfId="44318" xr:uid="{87471731-EADD-456C-9400-6B05F46BC720}"/>
    <cellStyle name="Normal 4 2 4 2 3 2 4 3" xfId="32030" xr:uid="{515D9135-CAEC-47DC-B766-E7AF404BF4A7}"/>
    <cellStyle name="Normal 4 2 4 2 3 2 5" xfId="13598" xr:uid="{A8B04664-C163-4329-84B1-4D358A1FBBB4}"/>
    <cellStyle name="Normal 4 2 4 2 3 2 5 2" xfId="38174" xr:uid="{846A4944-4DAF-4DEC-958F-BC51B9533220}"/>
    <cellStyle name="Normal 4 2 4 2 3 2 6" xfId="25886" xr:uid="{77FDAD07-4AC1-4DAE-AFF4-96EF807FCA0D}"/>
    <cellStyle name="Normal 4 2 4 2 3 3" xfId="2078" xr:uid="{2BEF6516-09A0-42DE-8240-7656AA8C1D0E}"/>
    <cellStyle name="Normal 4 2 4 2 3 3 2" xfId="5150" xr:uid="{04BF5A3F-46B6-427D-984B-0B4D68F1208C}"/>
    <cellStyle name="Normal 4 2 4 2 3 3 2 2" xfId="11294" xr:uid="{62D1DE2E-EE09-4DF5-A4FA-0BB775C9D422}"/>
    <cellStyle name="Normal 4 2 4 2 3 3 2 2 2" xfId="23582" xr:uid="{E7BF59B9-EFA1-4E22-A9DB-A80A5E45DC71}"/>
    <cellStyle name="Normal 4 2 4 2 3 3 2 2 2 2" xfId="48158" xr:uid="{39EFDA01-40C9-417F-B4EE-F89FA73F4A55}"/>
    <cellStyle name="Normal 4 2 4 2 3 3 2 2 3" xfId="35870" xr:uid="{BADB4023-BF0A-4595-8A4F-3BA083C2A57A}"/>
    <cellStyle name="Normal 4 2 4 2 3 3 2 3" xfId="17438" xr:uid="{8CA735B8-35F6-487C-A75F-A777469FF7DD}"/>
    <cellStyle name="Normal 4 2 4 2 3 3 2 3 2" xfId="42014" xr:uid="{3EB20AFA-F6DB-40F2-951C-EE158D300AEF}"/>
    <cellStyle name="Normal 4 2 4 2 3 3 2 4" xfId="29726" xr:uid="{F2DB6307-5554-4256-9DD1-5A4951C44744}"/>
    <cellStyle name="Normal 4 2 4 2 3 3 3" xfId="8222" xr:uid="{9337EEBD-3587-413F-822A-867687C4D21E}"/>
    <cellStyle name="Normal 4 2 4 2 3 3 3 2" xfId="20510" xr:uid="{DFD331A3-9910-4708-91DE-1E5678CFAF4F}"/>
    <cellStyle name="Normal 4 2 4 2 3 3 3 2 2" xfId="45086" xr:uid="{13080E53-0B82-4312-AE46-7B23537911A9}"/>
    <cellStyle name="Normal 4 2 4 2 3 3 3 3" xfId="32798" xr:uid="{AFA37318-29C9-444C-AA1C-E46B057F3FDE}"/>
    <cellStyle name="Normal 4 2 4 2 3 3 4" xfId="14366" xr:uid="{1092C575-CACD-4BDF-A345-1A9CB8D056BD}"/>
    <cellStyle name="Normal 4 2 4 2 3 3 4 2" xfId="38942" xr:uid="{87CCCBB9-350A-45AB-A2AF-6AA16F4EC6B8}"/>
    <cellStyle name="Normal 4 2 4 2 3 3 5" xfId="26654" xr:uid="{C4FF50AB-720E-4DC4-AD37-709A15A41B1C}"/>
    <cellStyle name="Normal 4 2 4 2 3 4" xfId="3614" xr:uid="{4BEF07DD-C544-41F4-993C-266715AA6DB7}"/>
    <cellStyle name="Normal 4 2 4 2 3 4 2" xfId="9758" xr:uid="{26586528-0A9E-43A2-8BC9-55C75A614E32}"/>
    <cellStyle name="Normal 4 2 4 2 3 4 2 2" xfId="22046" xr:uid="{1108EED9-D94E-4460-AF3A-2755A0E62F3A}"/>
    <cellStyle name="Normal 4 2 4 2 3 4 2 2 2" xfId="46622" xr:uid="{65ED2E30-EAC2-4DDA-9574-24EB6619C8DD}"/>
    <cellStyle name="Normal 4 2 4 2 3 4 2 3" xfId="34334" xr:uid="{506D281A-B278-4DD0-A785-DF0C5DCD2974}"/>
    <cellStyle name="Normal 4 2 4 2 3 4 3" xfId="15902" xr:uid="{90259077-2862-4D53-9593-EBE6275639B0}"/>
    <cellStyle name="Normal 4 2 4 2 3 4 3 2" xfId="40478" xr:uid="{02362A84-3509-472D-9C1A-2F0CF2C1FBB5}"/>
    <cellStyle name="Normal 4 2 4 2 3 4 4" xfId="28190" xr:uid="{D8940479-4560-4BAB-8A0C-46EFA10E992D}"/>
    <cellStyle name="Normal 4 2 4 2 3 5" xfId="6686" xr:uid="{CA9A321C-304A-4B87-9325-F43A8864B266}"/>
    <cellStyle name="Normal 4 2 4 2 3 5 2" xfId="18974" xr:uid="{E1791082-2D5E-41C7-BB18-42D0F625A8A0}"/>
    <cellStyle name="Normal 4 2 4 2 3 5 2 2" xfId="43550" xr:uid="{4CF7A414-2AED-410E-90BA-E47CD0D04BC2}"/>
    <cellStyle name="Normal 4 2 4 2 3 5 3" xfId="31262" xr:uid="{96894556-AC77-47D3-B0DC-B6701A63515D}"/>
    <cellStyle name="Normal 4 2 4 2 3 6" xfId="12830" xr:uid="{D60EDB51-C9B0-4A28-B8FB-6F361FA843C1}"/>
    <cellStyle name="Normal 4 2 4 2 3 6 2" xfId="37406" xr:uid="{668967DE-9DC8-4EB4-A74C-EBB9B60D2E6E}"/>
    <cellStyle name="Normal 4 2 4 2 3 7" xfId="25118" xr:uid="{D71D3DBD-788F-4F7A-8C64-79BA93F242BE}"/>
    <cellStyle name="Normal 4 2 4 2 4" xfId="926" xr:uid="{AED1E273-5DEC-4E83-93C2-6A3069650D5D}"/>
    <cellStyle name="Normal 4 2 4 2 4 2" xfId="2462" xr:uid="{02E6ADE9-60E3-4644-9987-8B3C9805F458}"/>
    <cellStyle name="Normal 4 2 4 2 4 2 2" xfId="5534" xr:uid="{9C9B22CF-8C08-416D-BBF4-FEBC06350D57}"/>
    <cellStyle name="Normal 4 2 4 2 4 2 2 2" xfId="11678" xr:uid="{950FE87E-A32D-46C0-9300-414C44A1732F}"/>
    <cellStyle name="Normal 4 2 4 2 4 2 2 2 2" xfId="23966" xr:uid="{9FE75488-8B8C-4B52-9200-98251B61525F}"/>
    <cellStyle name="Normal 4 2 4 2 4 2 2 2 2 2" xfId="48542" xr:uid="{119D8903-7049-47F2-BD5B-8E2AEB6CD9B6}"/>
    <cellStyle name="Normal 4 2 4 2 4 2 2 2 3" xfId="36254" xr:uid="{12B1C7FC-7E47-4CA4-81B7-F1CBA569B63F}"/>
    <cellStyle name="Normal 4 2 4 2 4 2 2 3" xfId="17822" xr:uid="{5ABDAF3F-66CD-457B-9A79-B11442741ED7}"/>
    <cellStyle name="Normal 4 2 4 2 4 2 2 3 2" xfId="42398" xr:uid="{D93BE04B-062A-4D13-85F7-037674B5A00C}"/>
    <cellStyle name="Normal 4 2 4 2 4 2 2 4" xfId="30110" xr:uid="{95C86F33-BC87-431B-BE6E-0D18A5504D1C}"/>
    <cellStyle name="Normal 4 2 4 2 4 2 3" xfId="8606" xr:uid="{00780BDA-B052-4561-80B3-4BDE59511C80}"/>
    <cellStyle name="Normal 4 2 4 2 4 2 3 2" xfId="20894" xr:uid="{787617A7-672B-4AD7-B6A1-08DB4EC8F3A2}"/>
    <cellStyle name="Normal 4 2 4 2 4 2 3 2 2" xfId="45470" xr:uid="{12059B63-B169-42CA-B44D-E3C441F338A9}"/>
    <cellStyle name="Normal 4 2 4 2 4 2 3 3" xfId="33182" xr:uid="{E3B65F90-FD8F-490C-818C-29837D2EF34C}"/>
    <cellStyle name="Normal 4 2 4 2 4 2 4" xfId="14750" xr:uid="{BE0B3114-E0AC-421E-8492-533CF3C7AB7D}"/>
    <cellStyle name="Normal 4 2 4 2 4 2 4 2" xfId="39326" xr:uid="{CC2CFB4F-C3A5-40D5-B04B-3133A4502AD8}"/>
    <cellStyle name="Normal 4 2 4 2 4 2 5" xfId="27038" xr:uid="{EE15B36E-C21A-49C3-BA70-174C69D03D9D}"/>
    <cellStyle name="Normal 4 2 4 2 4 3" xfId="3998" xr:uid="{70D35877-2279-4547-B001-7CDC7607413D}"/>
    <cellStyle name="Normal 4 2 4 2 4 3 2" xfId="10142" xr:uid="{B582534A-E9E5-471A-B217-88D56ECBF12A}"/>
    <cellStyle name="Normal 4 2 4 2 4 3 2 2" xfId="22430" xr:uid="{3A92EDD0-ED31-45C2-BD54-1253BB513615}"/>
    <cellStyle name="Normal 4 2 4 2 4 3 2 2 2" xfId="47006" xr:uid="{14C4E13D-AFD3-4AF4-94FE-61F8A36BC097}"/>
    <cellStyle name="Normal 4 2 4 2 4 3 2 3" xfId="34718" xr:uid="{537AD388-B387-463D-BC85-3ECF68A8F30A}"/>
    <cellStyle name="Normal 4 2 4 2 4 3 3" xfId="16286" xr:uid="{F1A84A7C-4357-4CC7-B077-87478F04661E}"/>
    <cellStyle name="Normal 4 2 4 2 4 3 3 2" xfId="40862" xr:uid="{F4FA978E-973F-4FFD-AD51-E45CC8FCE1D3}"/>
    <cellStyle name="Normal 4 2 4 2 4 3 4" xfId="28574" xr:uid="{016A1DDF-EA59-4C8C-A1B7-5A46D6BAB819}"/>
    <cellStyle name="Normal 4 2 4 2 4 4" xfId="7070" xr:uid="{DA1C49E7-D003-47FA-AFA6-74F67AF1DF0B}"/>
    <cellStyle name="Normal 4 2 4 2 4 4 2" xfId="19358" xr:uid="{ED585B43-C7BE-4854-8CA8-36B752FAFCF8}"/>
    <cellStyle name="Normal 4 2 4 2 4 4 2 2" xfId="43934" xr:uid="{7AEB6ED2-375F-479A-94C9-9D18B72C9FCF}"/>
    <cellStyle name="Normal 4 2 4 2 4 4 3" xfId="31646" xr:uid="{82D71CA4-1FF2-49B5-B90F-5F35870779A6}"/>
    <cellStyle name="Normal 4 2 4 2 4 5" xfId="13214" xr:uid="{FE1505DC-9994-4D11-9921-6970939F9F3F}"/>
    <cellStyle name="Normal 4 2 4 2 4 5 2" xfId="37790" xr:uid="{9F1D655B-57BC-40BA-8008-42D5A78A7328}"/>
    <cellStyle name="Normal 4 2 4 2 4 6" xfId="25502" xr:uid="{65814EC2-2550-4367-936C-67A5C7C133DD}"/>
    <cellStyle name="Normal 4 2 4 2 5" xfId="1694" xr:uid="{A15664ED-1B96-4528-83A0-5137D830C6CD}"/>
    <cellStyle name="Normal 4 2 4 2 5 2" xfId="4766" xr:uid="{019EE149-7EF1-433E-B3B6-9AA378181F90}"/>
    <cellStyle name="Normal 4 2 4 2 5 2 2" xfId="10910" xr:uid="{DAC26625-AD72-40C0-9DEA-E15850BEAF37}"/>
    <cellStyle name="Normal 4 2 4 2 5 2 2 2" xfId="23198" xr:uid="{3E605757-F1A8-4C33-9570-5EEE0186651D}"/>
    <cellStyle name="Normal 4 2 4 2 5 2 2 2 2" xfId="47774" xr:uid="{4303E4F5-A01B-4A7B-98E5-4A0D2291E139}"/>
    <cellStyle name="Normal 4 2 4 2 5 2 2 3" xfId="35486" xr:uid="{0230430C-ECF2-4AFC-95FB-FF08E9763AF8}"/>
    <cellStyle name="Normal 4 2 4 2 5 2 3" xfId="17054" xr:uid="{73BB6206-36E4-4018-8EED-D87B9D7E23B3}"/>
    <cellStyle name="Normal 4 2 4 2 5 2 3 2" xfId="41630" xr:uid="{FD34E27C-4366-49C6-95CB-EF5C5EB66E7A}"/>
    <cellStyle name="Normal 4 2 4 2 5 2 4" xfId="29342" xr:uid="{80A3E9B3-0603-471C-AB1D-C0BFF1842F34}"/>
    <cellStyle name="Normal 4 2 4 2 5 3" xfId="7838" xr:uid="{B2F4C1C0-73AB-44CD-AF1A-457DFA834FF7}"/>
    <cellStyle name="Normal 4 2 4 2 5 3 2" xfId="20126" xr:uid="{F250F7EA-2C6D-406F-A321-126A8E4C7C4C}"/>
    <cellStyle name="Normal 4 2 4 2 5 3 2 2" xfId="44702" xr:uid="{25A95A75-CD5E-4441-80F9-2472FD1DB30E}"/>
    <cellStyle name="Normal 4 2 4 2 5 3 3" xfId="32414" xr:uid="{C3061BC3-BB39-4B54-A426-4F907C0F6C35}"/>
    <cellStyle name="Normal 4 2 4 2 5 4" xfId="13982" xr:uid="{53FF1A28-A7D8-47DD-969C-DA30242944F1}"/>
    <cellStyle name="Normal 4 2 4 2 5 4 2" xfId="38558" xr:uid="{DEA16211-DB2D-4395-8C60-1C945960ACA0}"/>
    <cellStyle name="Normal 4 2 4 2 5 5" xfId="26270" xr:uid="{163898DF-939F-4C7A-888B-5F18B122DDEE}"/>
    <cellStyle name="Normal 4 2 4 2 6" xfId="3230" xr:uid="{55859F6D-5F4C-4221-9200-07F523A9B2F6}"/>
    <cellStyle name="Normal 4 2 4 2 6 2" xfId="9374" xr:uid="{3639633B-6676-467E-94EB-9EF9096E22A8}"/>
    <cellStyle name="Normal 4 2 4 2 6 2 2" xfId="21662" xr:uid="{AD99446F-634B-4BDF-B17B-5E3DAA272D80}"/>
    <cellStyle name="Normal 4 2 4 2 6 2 2 2" xfId="46238" xr:uid="{43857E47-6A6B-4FB5-804B-789B73F2AD13}"/>
    <cellStyle name="Normal 4 2 4 2 6 2 3" xfId="33950" xr:uid="{13F78DEF-9137-42FB-8877-AA3225764FAB}"/>
    <cellStyle name="Normal 4 2 4 2 6 3" xfId="15518" xr:uid="{BD3A2F6C-A2F1-40CC-BAB5-8D275D756D6D}"/>
    <cellStyle name="Normal 4 2 4 2 6 3 2" xfId="40094" xr:uid="{57C83C7A-3588-4603-80C7-BABD7BAA5E60}"/>
    <cellStyle name="Normal 4 2 4 2 6 4" xfId="27806" xr:uid="{2C878860-2CA0-4511-9A85-E9F061249D17}"/>
    <cellStyle name="Normal 4 2 4 2 7" xfId="6302" xr:uid="{993E2888-993F-4D0E-B35F-6C2AE51B6CBA}"/>
    <cellStyle name="Normal 4 2 4 2 7 2" xfId="18590" xr:uid="{042CEE96-3395-4EC4-A819-81755047D690}"/>
    <cellStyle name="Normal 4 2 4 2 7 2 2" xfId="43166" xr:uid="{1C0096AB-2430-4CA3-8E37-5942714E2358}"/>
    <cellStyle name="Normal 4 2 4 2 7 3" xfId="30878" xr:uid="{6C816428-76A8-4A6C-933E-B8C82DC51FFF}"/>
    <cellStyle name="Normal 4 2 4 2 8" xfId="12446" xr:uid="{32DB77C3-3F0D-4AB6-AF40-59D7B6A16114}"/>
    <cellStyle name="Normal 4 2 4 2 8 2" xfId="37022" xr:uid="{32BE027F-AD16-450D-AD69-37A5F29B5962}"/>
    <cellStyle name="Normal 4 2 4 2 9" xfId="24734" xr:uid="{86616947-2629-4290-9151-0E4166ABE38E}"/>
    <cellStyle name="Normal 4 2 4 3" xfId="254" xr:uid="{159E573D-0580-4654-9E5D-A0328651BA38}"/>
    <cellStyle name="Normal 4 2 4 3 2" xfId="638" xr:uid="{A931F477-D2E2-437E-999F-93EC259B9FDC}"/>
    <cellStyle name="Normal 4 2 4 3 2 2" xfId="1406" xr:uid="{B862369B-42BA-490E-B45F-512297378BAF}"/>
    <cellStyle name="Normal 4 2 4 3 2 2 2" xfId="2942" xr:uid="{D1659BDD-5CC1-46BC-BCFD-8F61A387B5E8}"/>
    <cellStyle name="Normal 4 2 4 3 2 2 2 2" xfId="6014" xr:uid="{607B9E64-0AE7-4E0D-A385-6B1CDDB7085A}"/>
    <cellStyle name="Normal 4 2 4 3 2 2 2 2 2" xfId="12158" xr:uid="{D1C9A7B2-7932-4689-8D31-9182E44A8FE2}"/>
    <cellStyle name="Normal 4 2 4 3 2 2 2 2 2 2" xfId="24446" xr:uid="{57C9B251-45D7-4593-A952-261EB00361F4}"/>
    <cellStyle name="Normal 4 2 4 3 2 2 2 2 2 2 2" xfId="49022" xr:uid="{AEE09AEE-BD94-45AF-B1AE-F13093D7A187}"/>
    <cellStyle name="Normal 4 2 4 3 2 2 2 2 2 3" xfId="36734" xr:uid="{E4D590E6-C005-42F4-B2FD-582BB1599C71}"/>
    <cellStyle name="Normal 4 2 4 3 2 2 2 2 3" xfId="18302" xr:uid="{9240BE79-D4DF-4297-AACF-76251C25CCD6}"/>
    <cellStyle name="Normal 4 2 4 3 2 2 2 2 3 2" xfId="42878" xr:uid="{A5BF0C64-E98D-4471-B3FE-AA6A61EE2296}"/>
    <cellStyle name="Normal 4 2 4 3 2 2 2 2 4" xfId="30590" xr:uid="{3EE5E8D9-DE96-43BF-AAB3-DEE38C69396C}"/>
    <cellStyle name="Normal 4 2 4 3 2 2 2 3" xfId="9086" xr:uid="{C033B713-CF6C-4355-8ECD-8EA5EC55423D}"/>
    <cellStyle name="Normal 4 2 4 3 2 2 2 3 2" xfId="21374" xr:uid="{4BDCA3C2-BF59-4166-A00A-E328FD7A6A77}"/>
    <cellStyle name="Normal 4 2 4 3 2 2 2 3 2 2" xfId="45950" xr:uid="{4C35DA49-BB10-474E-A95C-AB07285C682D}"/>
    <cellStyle name="Normal 4 2 4 3 2 2 2 3 3" xfId="33662" xr:uid="{B6DCC1B7-8DD9-4881-9180-E5B1109DA86E}"/>
    <cellStyle name="Normal 4 2 4 3 2 2 2 4" xfId="15230" xr:uid="{263F54B4-7184-494B-9E7D-04C1912E5D27}"/>
    <cellStyle name="Normal 4 2 4 3 2 2 2 4 2" xfId="39806" xr:uid="{666512B6-E082-4392-A39B-EC4CE7B8063A}"/>
    <cellStyle name="Normal 4 2 4 3 2 2 2 5" xfId="27518" xr:uid="{AFFFC8A2-7030-466D-9F22-703D92093EC9}"/>
    <cellStyle name="Normal 4 2 4 3 2 2 3" xfId="4478" xr:uid="{097AE367-D379-4E24-B27C-02FA1A36C72D}"/>
    <cellStyle name="Normal 4 2 4 3 2 2 3 2" xfId="10622" xr:uid="{D0C68C36-BF72-43AC-8B9D-AE39D631A663}"/>
    <cellStyle name="Normal 4 2 4 3 2 2 3 2 2" xfId="22910" xr:uid="{5F2A6289-CE87-48A9-BB89-4F8A96B55EEE}"/>
    <cellStyle name="Normal 4 2 4 3 2 2 3 2 2 2" xfId="47486" xr:uid="{D846AE04-3B91-4E4D-A0A2-4899ED2927BD}"/>
    <cellStyle name="Normal 4 2 4 3 2 2 3 2 3" xfId="35198" xr:uid="{EE2EF2D1-11FF-43F3-A2C6-723880446F6A}"/>
    <cellStyle name="Normal 4 2 4 3 2 2 3 3" xfId="16766" xr:uid="{52E5E0A5-AA7A-4EFB-98F1-42A9F4D7D388}"/>
    <cellStyle name="Normal 4 2 4 3 2 2 3 3 2" xfId="41342" xr:uid="{6D23FB57-7969-4EAA-BC46-6BDCB2BB75E7}"/>
    <cellStyle name="Normal 4 2 4 3 2 2 3 4" xfId="29054" xr:uid="{28E41A07-61E6-46C4-BC0A-8CF2D566A5DC}"/>
    <cellStyle name="Normal 4 2 4 3 2 2 4" xfId="7550" xr:uid="{05DE99AD-542C-4C4F-BFA8-7659C2DDC457}"/>
    <cellStyle name="Normal 4 2 4 3 2 2 4 2" xfId="19838" xr:uid="{8B72DA23-001A-4036-A357-E54DBF82E3C9}"/>
    <cellStyle name="Normal 4 2 4 3 2 2 4 2 2" xfId="44414" xr:uid="{E3A2178B-C91E-4ECD-AAED-B2F4D4FD90DB}"/>
    <cellStyle name="Normal 4 2 4 3 2 2 4 3" xfId="32126" xr:uid="{0425FDCE-2F97-4C46-BE63-FEC618103BC1}"/>
    <cellStyle name="Normal 4 2 4 3 2 2 5" xfId="13694" xr:uid="{D9DA035A-3745-4ADB-8C58-27C632A22E90}"/>
    <cellStyle name="Normal 4 2 4 3 2 2 5 2" xfId="38270" xr:uid="{66393557-2E01-41F2-A7E2-4DA37BFDEE81}"/>
    <cellStyle name="Normal 4 2 4 3 2 2 6" xfId="25982" xr:uid="{2C13F9CA-A07B-4A5A-8CD8-ACFB559A5886}"/>
    <cellStyle name="Normal 4 2 4 3 2 3" xfId="2174" xr:uid="{0FC62D5F-E309-4373-811D-AEA761E5ECF8}"/>
    <cellStyle name="Normal 4 2 4 3 2 3 2" xfId="5246" xr:uid="{D4797DAC-AD41-4305-AC1C-909BB214E11F}"/>
    <cellStyle name="Normal 4 2 4 3 2 3 2 2" xfId="11390" xr:uid="{8CCA9B80-3DD5-4987-8501-2F004BA226B1}"/>
    <cellStyle name="Normal 4 2 4 3 2 3 2 2 2" xfId="23678" xr:uid="{73E14D5A-0C17-4C60-9A48-80B9725EF742}"/>
    <cellStyle name="Normal 4 2 4 3 2 3 2 2 2 2" xfId="48254" xr:uid="{4175B0B0-1AFA-40E6-91CD-67C49D31990A}"/>
    <cellStyle name="Normal 4 2 4 3 2 3 2 2 3" xfId="35966" xr:uid="{A0B582B6-7BC2-46C6-8526-7C27F3C51E54}"/>
    <cellStyle name="Normal 4 2 4 3 2 3 2 3" xfId="17534" xr:uid="{48AA1D18-3190-48D5-B163-410A50BA71EC}"/>
    <cellStyle name="Normal 4 2 4 3 2 3 2 3 2" xfId="42110" xr:uid="{8277331B-BE15-45AF-BFAA-896B527C175E}"/>
    <cellStyle name="Normal 4 2 4 3 2 3 2 4" xfId="29822" xr:uid="{4749579F-77E3-49E6-B1E6-7EDD5557E6D4}"/>
    <cellStyle name="Normal 4 2 4 3 2 3 3" xfId="8318" xr:uid="{5F5D4B49-DB97-4FB9-B199-862B5463E5F0}"/>
    <cellStyle name="Normal 4 2 4 3 2 3 3 2" xfId="20606" xr:uid="{F85AA832-0B79-4C78-9362-948619BBF800}"/>
    <cellStyle name="Normal 4 2 4 3 2 3 3 2 2" xfId="45182" xr:uid="{B9945CED-F902-48DD-8554-048CE9768F01}"/>
    <cellStyle name="Normal 4 2 4 3 2 3 3 3" xfId="32894" xr:uid="{B94131FD-34A6-4E0A-B637-8F228E7CC75B}"/>
    <cellStyle name="Normal 4 2 4 3 2 3 4" xfId="14462" xr:uid="{8201780F-153A-40C7-9CFE-BA4D5FCBBADA}"/>
    <cellStyle name="Normal 4 2 4 3 2 3 4 2" xfId="39038" xr:uid="{36A05813-AE84-444D-A0A1-988342D78CB6}"/>
    <cellStyle name="Normal 4 2 4 3 2 3 5" xfId="26750" xr:uid="{4356DCCB-F94B-4357-9BA5-31CCB1515ED0}"/>
    <cellStyle name="Normal 4 2 4 3 2 4" xfId="3710" xr:uid="{1A04F698-C306-426E-BDEE-5B9D3B4870DA}"/>
    <cellStyle name="Normal 4 2 4 3 2 4 2" xfId="9854" xr:uid="{C6984848-3D0F-4C69-B824-DD9043996F8F}"/>
    <cellStyle name="Normal 4 2 4 3 2 4 2 2" xfId="22142" xr:uid="{AE0FB3F0-E6E1-4E11-91E6-C888E245B998}"/>
    <cellStyle name="Normal 4 2 4 3 2 4 2 2 2" xfId="46718" xr:uid="{75654579-349F-4FC3-BEC6-5A9559953908}"/>
    <cellStyle name="Normal 4 2 4 3 2 4 2 3" xfId="34430" xr:uid="{679CB8E2-8915-46F9-AEC1-6D92A272D693}"/>
    <cellStyle name="Normal 4 2 4 3 2 4 3" xfId="15998" xr:uid="{8D300086-9F1C-49C5-9FC0-5F70177C4089}"/>
    <cellStyle name="Normal 4 2 4 3 2 4 3 2" xfId="40574" xr:uid="{DA914C68-B4A3-4129-8FE1-D7659351BB96}"/>
    <cellStyle name="Normal 4 2 4 3 2 4 4" xfId="28286" xr:uid="{CB64F160-667B-48DE-98AA-66ACD5B18330}"/>
    <cellStyle name="Normal 4 2 4 3 2 5" xfId="6782" xr:uid="{D9C2A5EA-FF12-4531-9446-A285DC2B4536}"/>
    <cellStyle name="Normal 4 2 4 3 2 5 2" xfId="19070" xr:uid="{DA222417-73BA-4E30-A2D1-22582269E529}"/>
    <cellStyle name="Normal 4 2 4 3 2 5 2 2" xfId="43646" xr:uid="{B8DF18D1-C91B-4682-8AED-A489D0966C2C}"/>
    <cellStyle name="Normal 4 2 4 3 2 5 3" xfId="31358" xr:uid="{A9193AF1-0965-4730-968D-55D584703965}"/>
    <cellStyle name="Normal 4 2 4 3 2 6" xfId="12926" xr:uid="{3046BF4B-EFD3-4EC4-8938-17154F91BC7B}"/>
    <cellStyle name="Normal 4 2 4 3 2 6 2" xfId="37502" xr:uid="{415C9B57-EC64-4880-8FD3-D35E4762350C}"/>
    <cellStyle name="Normal 4 2 4 3 2 7" xfId="25214" xr:uid="{61FF480C-4984-4E95-9C58-B32F84937340}"/>
    <cellStyle name="Normal 4 2 4 3 3" xfId="1022" xr:uid="{27681C6E-603F-406A-8CDA-6DE04B948A16}"/>
    <cellStyle name="Normal 4 2 4 3 3 2" xfId="2558" xr:uid="{18CBC94F-AD19-4F09-83F4-429525C4872A}"/>
    <cellStyle name="Normal 4 2 4 3 3 2 2" xfId="5630" xr:uid="{C83951FA-9780-4BE4-8AA1-9983B9F86DE9}"/>
    <cellStyle name="Normal 4 2 4 3 3 2 2 2" xfId="11774" xr:uid="{928513A1-1D56-4AC5-8417-795473D6874A}"/>
    <cellStyle name="Normal 4 2 4 3 3 2 2 2 2" xfId="24062" xr:uid="{4476BDDA-9C63-42C7-B9D9-F4A151554DBA}"/>
    <cellStyle name="Normal 4 2 4 3 3 2 2 2 2 2" xfId="48638" xr:uid="{C6FDDDC9-DCE8-48C7-AB02-9A12A2F81DF9}"/>
    <cellStyle name="Normal 4 2 4 3 3 2 2 2 3" xfId="36350" xr:uid="{1F9C681F-9EC8-4E7A-AFE0-95235E193649}"/>
    <cellStyle name="Normal 4 2 4 3 3 2 2 3" xfId="17918" xr:uid="{A4822A2B-9053-4721-B4C6-91AE5A4F899F}"/>
    <cellStyle name="Normal 4 2 4 3 3 2 2 3 2" xfId="42494" xr:uid="{895269CC-064F-4332-9EC7-B048401B1202}"/>
    <cellStyle name="Normal 4 2 4 3 3 2 2 4" xfId="30206" xr:uid="{DCD3410F-731A-4DAB-AD30-365A7CF820F0}"/>
    <cellStyle name="Normal 4 2 4 3 3 2 3" xfId="8702" xr:uid="{02DDE578-0B38-4600-BBAA-BD24A8CDBAD3}"/>
    <cellStyle name="Normal 4 2 4 3 3 2 3 2" xfId="20990" xr:uid="{EA11A0A0-EA16-4B2C-ABB1-5C21053846CF}"/>
    <cellStyle name="Normal 4 2 4 3 3 2 3 2 2" xfId="45566" xr:uid="{31E8F854-FFC7-4481-A0C0-E9E73AA2C5FA}"/>
    <cellStyle name="Normal 4 2 4 3 3 2 3 3" xfId="33278" xr:uid="{81F1E9CB-540E-4D9E-B33A-1255B4A22D40}"/>
    <cellStyle name="Normal 4 2 4 3 3 2 4" xfId="14846" xr:uid="{D24D2DC4-3F7F-4510-8F33-01C5AC916EF3}"/>
    <cellStyle name="Normal 4 2 4 3 3 2 4 2" xfId="39422" xr:uid="{36FE3DB5-1955-4077-A097-ACBF70298E20}"/>
    <cellStyle name="Normal 4 2 4 3 3 2 5" xfId="27134" xr:uid="{FB26646D-9741-459C-8C92-1193C2F5B8BE}"/>
    <cellStyle name="Normal 4 2 4 3 3 3" xfId="4094" xr:uid="{ABCD0C9A-541D-465E-BDE3-E760847B80F2}"/>
    <cellStyle name="Normal 4 2 4 3 3 3 2" xfId="10238" xr:uid="{3B5A2135-5191-4C00-9807-6ED390E94F0F}"/>
    <cellStyle name="Normal 4 2 4 3 3 3 2 2" xfId="22526" xr:uid="{C99AFA0E-D6A8-4DF8-A9C5-DBEDFBE9CD17}"/>
    <cellStyle name="Normal 4 2 4 3 3 3 2 2 2" xfId="47102" xr:uid="{5A1ED8F0-EFF3-4E1E-8D38-594AEF7FBEED}"/>
    <cellStyle name="Normal 4 2 4 3 3 3 2 3" xfId="34814" xr:uid="{7021FBD6-AC36-467C-B82E-8CD8BEB6EBB1}"/>
    <cellStyle name="Normal 4 2 4 3 3 3 3" xfId="16382" xr:uid="{3E8D4E37-40D4-4058-85DD-C7B6EA984A23}"/>
    <cellStyle name="Normal 4 2 4 3 3 3 3 2" xfId="40958" xr:uid="{5B68C094-D8DF-4D93-8B44-42849DF6F950}"/>
    <cellStyle name="Normal 4 2 4 3 3 3 4" xfId="28670" xr:uid="{3DA1ACB1-3ECE-4914-8E1A-00349562C0E7}"/>
    <cellStyle name="Normal 4 2 4 3 3 4" xfId="7166" xr:uid="{46D2D24E-E454-4E8D-B71F-77BCA6C88C3C}"/>
    <cellStyle name="Normal 4 2 4 3 3 4 2" xfId="19454" xr:uid="{F297F457-CAB9-42BF-AABA-2CD6FE15F9DB}"/>
    <cellStyle name="Normal 4 2 4 3 3 4 2 2" xfId="44030" xr:uid="{99E5725B-1F96-4F00-A3CE-7BD85817A0C2}"/>
    <cellStyle name="Normal 4 2 4 3 3 4 3" xfId="31742" xr:uid="{59379723-2F76-4BE4-981C-E7F2DB5A37AB}"/>
    <cellStyle name="Normal 4 2 4 3 3 5" xfId="13310" xr:uid="{B2B17CDC-EC6F-4724-BF88-F2B390025DB0}"/>
    <cellStyle name="Normal 4 2 4 3 3 5 2" xfId="37886" xr:uid="{319F6E12-AE7C-4870-8EED-B78EED55213D}"/>
    <cellStyle name="Normal 4 2 4 3 3 6" xfId="25598" xr:uid="{B55CCAE6-3D0D-42DD-83B5-3874EDD700F4}"/>
    <cellStyle name="Normal 4 2 4 3 4" xfId="1790" xr:uid="{78938F8F-9F15-4FBC-97DA-3217C7369B30}"/>
    <cellStyle name="Normal 4 2 4 3 4 2" xfId="4862" xr:uid="{E51BD23D-977A-478D-8130-BC72817C2F68}"/>
    <cellStyle name="Normal 4 2 4 3 4 2 2" xfId="11006" xr:uid="{E2B347BB-08E0-4BC6-A04D-6E07E8C13A3B}"/>
    <cellStyle name="Normal 4 2 4 3 4 2 2 2" xfId="23294" xr:uid="{16F346F1-6C0E-49C7-9992-6CFAA5692674}"/>
    <cellStyle name="Normal 4 2 4 3 4 2 2 2 2" xfId="47870" xr:uid="{0306C9F6-A79B-4E57-827C-576404D07D79}"/>
    <cellStyle name="Normal 4 2 4 3 4 2 2 3" xfId="35582" xr:uid="{38B532A9-C526-4D6C-A31A-7D358E6A550F}"/>
    <cellStyle name="Normal 4 2 4 3 4 2 3" xfId="17150" xr:uid="{E2009D60-0B1A-4147-AB39-F9EE71962AAA}"/>
    <cellStyle name="Normal 4 2 4 3 4 2 3 2" xfId="41726" xr:uid="{7C9189CC-3DF8-4E72-9407-198F2E3A2E5D}"/>
    <cellStyle name="Normal 4 2 4 3 4 2 4" xfId="29438" xr:uid="{C7C0FFF1-B476-4346-BCE0-A83880817C96}"/>
    <cellStyle name="Normal 4 2 4 3 4 3" xfId="7934" xr:uid="{1EC6F34A-FF5E-44C6-8E89-4A421C31F9B4}"/>
    <cellStyle name="Normal 4 2 4 3 4 3 2" xfId="20222" xr:uid="{8D7B7B04-5710-4219-93E4-416454BFC287}"/>
    <cellStyle name="Normal 4 2 4 3 4 3 2 2" xfId="44798" xr:uid="{9FCC2C70-C157-4A41-9676-6505915CCC79}"/>
    <cellStyle name="Normal 4 2 4 3 4 3 3" xfId="32510" xr:uid="{8375610A-AF28-4530-989E-A55B6AB634D3}"/>
    <cellStyle name="Normal 4 2 4 3 4 4" xfId="14078" xr:uid="{03977D96-F8CE-4B7A-AEBB-E110B5E5ACB8}"/>
    <cellStyle name="Normal 4 2 4 3 4 4 2" xfId="38654" xr:uid="{1FEDBA8E-0714-4255-B6CB-6ED461BDB577}"/>
    <cellStyle name="Normal 4 2 4 3 4 5" xfId="26366" xr:uid="{86ED6B20-5DC3-4ABF-89AA-30355C9E0F25}"/>
    <cellStyle name="Normal 4 2 4 3 5" xfId="3326" xr:uid="{4A0DDB8F-7A27-4F89-B9AC-33D2FCB04225}"/>
    <cellStyle name="Normal 4 2 4 3 5 2" xfId="9470" xr:uid="{64E3295C-18D3-4563-BA12-49FA7F4A28E0}"/>
    <cellStyle name="Normal 4 2 4 3 5 2 2" xfId="21758" xr:uid="{B1C778C2-2505-44C5-B9F2-507DE0C22293}"/>
    <cellStyle name="Normal 4 2 4 3 5 2 2 2" xfId="46334" xr:uid="{1FBEEF51-686F-4D29-ACAD-A49377964178}"/>
    <cellStyle name="Normal 4 2 4 3 5 2 3" xfId="34046" xr:uid="{198D1B76-0927-4E7C-A658-2E44D20D6532}"/>
    <cellStyle name="Normal 4 2 4 3 5 3" xfId="15614" xr:uid="{F3EFEA8C-3D8E-4F0B-9638-F736D6CE969A}"/>
    <cellStyle name="Normal 4 2 4 3 5 3 2" xfId="40190" xr:uid="{6BCC6AE9-74FC-4E8C-809E-F1C828AB4BB2}"/>
    <cellStyle name="Normal 4 2 4 3 5 4" xfId="27902" xr:uid="{96CB6058-2C63-445C-B087-11E9B9B8CF96}"/>
    <cellStyle name="Normal 4 2 4 3 6" xfId="6398" xr:uid="{91A4EF35-ED69-416D-967A-B916C7F43E01}"/>
    <cellStyle name="Normal 4 2 4 3 6 2" xfId="18686" xr:uid="{BDB7D91C-E869-4E2A-9071-F0413210A610}"/>
    <cellStyle name="Normal 4 2 4 3 6 2 2" xfId="43262" xr:uid="{F51E8ECF-4344-4300-9856-3F33124D8966}"/>
    <cellStyle name="Normal 4 2 4 3 6 3" xfId="30974" xr:uid="{C89D0DD9-F2B3-48A3-B55A-78373D6940AB}"/>
    <cellStyle name="Normal 4 2 4 3 7" xfId="12542" xr:uid="{6D5A7A47-2E2A-4D35-9890-C7DEE2BFF553}"/>
    <cellStyle name="Normal 4 2 4 3 7 2" xfId="37118" xr:uid="{1CCA54F2-12D2-4AB9-8DE4-7A2D3B808812}"/>
    <cellStyle name="Normal 4 2 4 3 8" xfId="24830" xr:uid="{A767E8AF-C524-4FC6-A328-B0B9E9DE8C19}"/>
    <cellStyle name="Normal 4 2 4 4" xfId="446" xr:uid="{BE8A3BCD-5E31-4593-B75F-1836F5A236F3}"/>
    <cellStyle name="Normal 4 2 4 4 2" xfId="1214" xr:uid="{A9F1B1AB-5BBB-4E8D-9C63-4F51D1FA52C8}"/>
    <cellStyle name="Normal 4 2 4 4 2 2" xfId="2750" xr:uid="{C80AB38E-3F2E-436E-BF42-1CFC081E284D}"/>
    <cellStyle name="Normal 4 2 4 4 2 2 2" xfId="5822" xr:uid="{F8106A15-6DB2-4FE9-9B01-8ECE90B3CFFB}"/>
    <cellStyle name="Normal 4 2 4 4 2 2 2 2" xfId="11966" xr:uid="{DB049339-1633-4F92-ADE3-06C5DA19BD62}"/>
    <cellStyle name="Normal 4 2 4 4 2 2 2 2 2" xfId="24254" xr:uid="{C321B32C-D027-4119-A94A-70956E9BA120}"/>
    <cellStyle name="Normal 4 2 4 4 2 2 2 2 2 2" xfId="48830" xr:uid="{9755B3B8-C642-4B9D-84F4-9CF2E8850E95}"/>
    <cellStyle name="Normal 4 2 4 4 2 2 2 2 3" xfId="36542" xr:uid="{61BED71A-444D-4955-A791-7D1F71847E77}"/>
    <cellStyle name="Normal 4 2 4 4 2 2 2 3" xfId="18110" xr:uid="{F7495AC5-4DD8-4440-88A9-0CCB45BF12CE}"/>
    <cellStyle name="Normal 4 2 4 4 2 2 2 3 2" xfId="42686" xr:uid="{73046C18-DD62-4C5C-83DA-5B3DBF0F124A}"/>
    <cellStyle name="Normal 4 2 4 4 2 2 2 4" xfId="30398" xr:uid="{DA229C27-051C-4401-95F9-A2AA91AD5C0B}"/>
    <cellStyle name="Normal 4 2 4 4 2 2 3" xfId="8894" xr:uid="{A5759BFD-40A8-4E7A-97F6-0D3BE75C883C}"/>
    <cellStyle name="Normal 4 2 4 4 2 2 3 2" xfId="21182" xr:uid="{D3FF6112-117A-4ED5-95EB-CF36E3476F0B}"/>
    <cellStyle name="Normal 4 2 4 4 2 2 3 2 2" xfId="45758" xr:uid="{6CA120E4-6835-44E4-91CD-0262C80BC2D3}"/>
    <cellStyle name="Normal 4 2 4 4 2 2 3 3" xfId="33470" xr:uid="{2EC91C90-E8AA-44BC-9968-0A461F233522}"/>
    <cellStyle name="Normal 4 2 4 4 2 2 4" xfId="15038" xr:uid="{D8540B78-6FC4-4BD3-A4CA-0718317A9946}"/>
    <cellStyle name="Normal 4 2 4 4 2 2 4 2" xfId="39614" xr:uid="{1778F383-F631-4E6A-A12A-48B93BA9F1B6}"/>
    <cellStyle name="Normal 4 2 4 4 2 2 5" xfId="27326" xr:uid="{FC9EBB74-5C8F-4ECA-BEDD-988DABFF1B07}"/>
    <cellStyle name="Normal 4 2 4 4 2 3" xfId="4286" xr:uid="{D68434AB-3357-42B1-95E7-CEB107DEB020}"/>
    <cellStyle name="Normal 4 2 4 4 2 3 2" xfId="10430" xr:uid="{F7752344-B203-4DFF-82FB-4CFB4838FDF1}"/>
    <cellStyle name="Normal 4 2 4 4 2 3 2 2" xfId="22718" xr:uid="{398734B6-AF5C-4DAF-86A9-BC8D923260F9}"/>
    <cellStyle name="Normal 4 2 4 4 2 3 2 2 2" xfId="47294" xr:uid="{91BC82F0-ED56-41F3-99BE-6EF4AA946F1C}"/>
    <cellStyle name="Normal 4 2 4 4 2 3 2 3" xfId="35006" xr:uid="{9ADD698D-8608-4656-9F2E-50123E481894}"/>
    <cellStyle name="Normal 4 2 4 4 2 3 3" xfId="16574" xr:uid="{A0F62949-FBB8-4E59-979B-EBBA5D9CA486}"/>
    <cellStyle name="Normal 4 2 4 4 2 3 3 2" xfId="41150" xr:uid="{61AC82A4-B334-4B39-9706-D89805C21E52}"/>
    <cellStyle name="Normal 4 2 4 4 2 3 4" xfId="28862" xr:uid="{84A053B1-4162-4986-A460-D2DA51100DB9}"/>
    <cellStyle name="Normal 4 2 4 4 2 4" xfId="7358" xr:uid="{0D3738CE-AE8B-4317-80F3-522CED895C20}"/>
    <cellStyle name="Normal 4 2 4 4 2 4 2" xfId="19646" xr:uid="{89FA1CAC-B4C0-45EC-BC25-FDE817243C39}"/>
    <cellStyle name="Normal 4 2 4 4 2 4 2 2" xfId="44222" xr:uid="{AE24E79B-97F1-4137-96FC-9A6EEC2F23B7}"/>
    <cellStyle name="Normal 4 2 4 4 2 4 3" xfId="31934" xr:uid="{87D2B095-01F9-4CFD-B65D-81982477D971}"/>
    <cellStyle name="Normal 4 2 4 4 2 5" xfId="13502" xr:uid="{1A17D2EF-5F60-4AF9-993C-9F0E0FBEC672}"/>
    <cellStyle name="Normal 4 2 4 4 2 5 2" xfId="38078" xr:uid="{90739BFB-72C9-42D1-8758-051722E64793}"/>
    <cellStyle name="Normal 4 2 4 4 2 6" xfId="25790" xr:uid="{CA74B1D8-3775-4207-BD22-12499AF365EB}"/>
    <cellStyle name="Normal 4 2 4 4 3" xfId="1982" xr:uid="{0F1AEC0F-6C36-4953-98D6-772491B0D79D}"/>
    <cellStyle name="Normal 4 2 4 4 3 2" xfId="5054" xr:uid="{A064996E-4344-4C7D-9295-8CDB460C4C63}"/>
    <cellStyle name="Normal 4 2 4 4 3 2 2" xfId="11198" xr:uid="{E762A19F-D19B-409B-98D0-F22A9B233B4D}"/>
    <cellStyle name="Normal 4 2 4 4 3 2 2 2" xfId="23486" xr:uid="{CDCBD06D-CCC0-4275-8288-0395F1E80DDC}"/>
    <cellStyle name="Normal 4 2 4 4 3 2 2 2 2" xfId="48062" xr:uid="{C631DBF4-F3EA-4A17-A8AC-A7E56192DEC8}"/>
    <cellStyle name="Normal 4 2 4 4 3 2 2 3" xfId="35774" xr:uid="{F1B81423-A309-4762-A30B-D41E66E6BB54}"/>
    <cellStyle name="Normal 4 2 4 4 3 2 3" xfId="17342" xr:uid="{96384431-16B7-40B7-9064-0F06838E412F}"/>
    <cellStyle name="Normal 4 2 4 4 3 2 3 2" xfId="41918" xr:uid="{11EBA7C8-F46F-45F8-ACE6-3ECC1CDB448B}"/>
    <cellStyle name="Normal 4 2 4 4 3 2 4" xfId="29630" xr:uid="{2410E494-FADE-4664-A4AF-139AF13C81DD}"/>
    <cellStyle name="Normal 4 2 4 4 3 3" xfId="8126" xr:uid="{76125575-D41F-4805-B429-C93E8E732746}"/>
    <cellStyle name="Normal 4 2 4 4 3 3 2" xfId="20414" xr:uid="{27BBCE85-46D5-47A2-90B6-C0AB310EBF7C}"/>
    <cellStyle name="Normal 4 2 4 4 3 3 2 2" xfId="44990" xr:uid="{DF455D86-694F-47B6-A6E8-702505E827E6}"/>
    <cellStyle name="Normal 4 2 4 4 3 3 3" xfId="32702" xr:uid="{E28873F0-7084-4F45-B7C3-3053506A6731}"/>
    <cellStyle name="Normal 4 2 4 4 3 4" xfId="14270" xr:uid="{D5CD955B-C86D-4927-AFAC-330B1EE75552}"/>
    <cellStyle name="Normal 4 2 4 4 3 4 2" xfId="38846" xr:uid="{12B67E42-C392-42D6-976D-7C9FAFF49EF2}"/>
    <cellStyle name="Normal 4 2 4 4 3 5" xfId="26558" xr:uid="{640B34CA-356C-497E-AA10-2A18CCE95455}"/>
    <cellStyle name="Normal 4 2 4 4 4" xfId="3518" xr:uid="{C0969BB3-89D7-428F-B250-10179F3286AD}"/>
    <cellStyle name="Normal 4 2 4 4 4 2" xfId="9662" xr:uid="{AEA5023E-8268-41CF-BFD9-0BB21C626A20}"/>
    <cellStyle name="Normal 4 2 4 4 4 2 2" xfId="21950" xr:uid="{902F9A06-E0B8-4C22-9DA6-E002276AD4E4}"/>
    <cellStyle name="Normal 4 2 4 4 4 2 2 2" xfId="46526" xr:uid="{FCBFE6EC-2511-4D26-9E59-CD420068705C}"/>
    <cellStyle name="Normal 4 2 4 4 4 2 3" xfId="34238" xr:uid="{B4D72B9D-D261-4FF0-B91F-7B392C06DC5C}"/>
    <cellStyle name="Normal 4 2 4 4 4 3" xfId="15806" xr:uid="{0161083F-4D19-4C32-8926-3C0750356CA4}"/>
    <cellStyle name="Normal 4 2 4 4 4 3 2" xfId="40382" xr:uid="{CD5332E3-6545-45C1-A0F6-FF9B87095AD3}"/>
    <cellStyle name="Normal 4 2 4 4 4 4" xfId="28094" xr:uid="{2402F918-E3CE-40F1-A6E6-0CE8A1E87B02}"/>
    <cellStyle name="Normal 4 2 4 4 5" xfId="6590" xr:uid="{BEAE5F97-1A81-4088-B6D4-6B2FCC92CA2C}"/>
    <cellStyle name="Normal 4 2 4 4 5 2" xfId="18878" xr:uid="{18852B7E-E75C-4573-9DFC-47723889FDD9}"/>
    <cellStyle name="Normal 4 2 4 4 5 2 2" xfId="43454" xr:uid="{18896E78-6F88-4BC6-80EA-14D002DF3616}"/>
    <cellStyle name="Normal 4 2 4 4 5 3" xfId="31166" xr:uid="{499ED046-A873-4DE7-B800-9708BBA9767D}"/>
    <cellStyle name="Normal 4 2 4 4 6" xfId="12734" xr:uid="{7C22A6AA-E2C3-4217-950C-7D189DEAA026}"/>
    <cellStyle name="Normal 4 2 4 4 6 2" xfId="37310" xr:uid="{210CBE1C-5A81-46FD-A656-8C92CA10FE11}"/>
    <cellStyle name="Normal 4 2 4 4 7" xfId="25022" xr:uid="{9B8873C8-7E49-46C8-98B9-E2F779416C93}"/>
    <cellStyle name="Normal 4 2 4 5" xfId="830" xr:uid="{CEB80505-51B7-4419-BE4E-038922593996}"/>
    <cellStyle name="Normal 4 2 4 5 2" xfId="2366" xr:uid="{E07877F4-D01B-4013-90E9-C825A53E61E0}"/>
    <cellStyle name="Normal 4 2 4 5 2 2" xfId="5438" xr:uid="{CB3C5A8E-10FC-498D-A556-6C4B227D223D}"/>
    <cellStyle name="Normal 4 2 4 5 2 2 2" xfId="11582" xr:uid="{36CAB33A-F1E4-47B4-8879-CA3E1B80D622}"/>
    <cellStyle name="Normal 4 2 4 5 2 2 2 2" xfId="23870" xr:uid="{FBE2CABA-B4EA-4E06-9342-CD6A678ABAA0}"/>
    <cellStyle name="Normal 4 2 4 5 2 2 2 2 2" xfId="48446" xr:uid="{6FA88AFB-31DD-4F54-89D8-C1397893D18D}"/>
    <cellStyle name="Normal 4 2 4 5 2 2 2 3" xfId="36158" xr:uid="{4E892784-97EE-4335-9D87-8650208C39F1}"/>
    <cellStyle name="Normal 4 2 4 5 2 2 3" xfId="17726" xr:uid="{D081A4E7-0425-4D4A-BC5B-AFEEB020D803}"/>
    <cellStyle name="Normal 4 2 4 5 2 2 3 2" xfId="42302" xr:uid="{E83648CC-3526-4C51-BF62-C79411F68EAE}"/>
    <cellStyle name="Normal 4 2 4 5 2 2 4" xfId="30014" xr:uid="{B36B97ED-FA94-40AF-9278-01E06C6736A0}"/>
    <cellStyle name="Normal 4 2 4 5 2 3" xfId="8510" xr:uid="{6CDC353D-59A9-4C55-A550-513795688D2E}"/>
    <cellStyle name="Normal 4 2 4 5 2 3 2" xfId="20798" xr:uid="{78F61891-FE3E-4C0E-AE9E-39B3C60E3AC0}"/>
    <cellStyle name="Normal 4 2 4 5 2 3 2 2" xfId="45374" xr:uid="{0E249F63-D039-4A00-AF03-EBBF4BFF8F56}"/>
    <cellStyle name="Normal 4 2 4 5 2 3 3" xfId="33086" xr:uid="{58046352-9EE5-475D-BF4E-9CF1E800CD3F}"/>
    <cellStyle name="Normal 4 2 4 5 2 4" xfId="14654" xr:uid="{F14A9FF2-AEB4-4ECE-84A8-9B518F491A4D}"/>
    <cellStyle name="Normal 4 2 4 5 2 4 2" xfId="39230" xr:uid="{9B4E73E5-19A6-4003-85D3-AB3D4F2B4CFA}"/>
    <cellStyle name="Normal 4 2 4 5 2 5" xfId="26942" xr:uid="{DDEBE0DC-3837-4447-9179-9ED76FE24E06}"/>
    <cellStyle name="Normal 4 2 4 5 3" xfId="3902" xr:uid="{998FDD1A-5321-4773-BFD3-0D497F2B9646}"/>
    <cellStyle name="Normal 4 2 4 5 3 2" xfId="10046" xr:uid="{9058EB3F-FD12-42F6-8D8C-75EFDBA8C6C8}"/>
    <cellStyle name="Normal 4 2 4 5 3 2 2" xfId="22334" xr:uid="{1E3F68B3-E717-41E9-AA0E-BB7B3626AB88}"/>
    <cellStyle name="Normal 4 2 4 5 3 2 2 2" xfId="46910" xr:uid="{7690CA5D-1896-4302-9CF2-7C7B57C01F39}"/>
    <cellStyle name="Normal 4 2 4 5 3 2 3" xfId="34622" xr:uid="{ACD6D7C1-F03F-46E1-BFCB-847B6E3318BB}"/>
    <cellStyle name="Normal 4 2 4 5 3 3" xfId="16190" xr:uid="{D7336A4F-A54F-46EE-B74E-64F747DE22E5}"/>
    <cellStyle name="Normal 4 2 4 5 3 3 2" xfId="40766" xr:uid="{E26D765C-64DC-448F-87DF-B6120D78E457}"/>
    <cellStyle name="Normal 4 2 4 5 3 4" xfId="28478" xr:uid="{99B5554D-12F9-40D4-8CB4-E6D3AFD65841}"/>
    <cellStyle name="Normal 4 2 4 5 4" xfId="6974" xr:uid="{AF2915B7-89D4-43FB-9372-336B195A1E68}"/>
    <cellStyle name="Normal 4 2 4 5 4 2" xfId="19262" xr:uid="{691635DC-C1FC-416F-B436-04243E072751}"/>
    <cellStyle name="Normal 4 2 4 5 4 2 2" xfId="43838" xr:uid="{D0AD7C1F-FA5C-4C1B-8C1D-77CC5D4D74DD}"/>
    <cellStyle name="Normal 4 2 4 5 4 3" xfId="31550" xr:uid="{C73744AB-9083-45B5-9F85-C79091123947}"/>
    <cellStyle name="Normal 4 2 4 5 5" xfId="13118" xr:uid="{BB6D2573-8432-460A-9FD4-B719E526B2B1}"/>
    <cellStyle name="Normal 4 2 4 5 5 2" xfId="37694" xr:uid="{21F00B4E-0F00-4719-A6E8-84B75E1CDB7F}"/>
    <cellStyle name="Normal 4 2 4 5 6" xfId="25406" xr:uid="{612AA321-7ACB-4045-AF1F-BAB7F58CDAF3}"/>
    <cellStyle name="Normal 4 2 4 6" xfId="1598" xr:uid="{4ABF7D8C-57BA-41C9-8B52-CC72EED07FA8}"/>
    <cellStyle name="Normal 4 2 4 6 2" xfId="4670" xr:uid="{1250B968-0EB3-405C-B49C-FB08982D5946}"/>
    <cellStyle name="Normal 4 2 4 6 2 2" xfId="10814" xr:uid="{8483781E-CB8D-4380-B882-03165B3A0A61}"/>
    <cellStyle name="Normal 4 2 4 6 2 2 2" xfId="23102" xr:uid="{C4AAD622-DCF1-4859-B7A4-C800BDB86454}"/>
    <cellStyle name="Normal 4 2 4 6 2 2 2 2" xfId="47678" xr:uid="{12D3643D-0ABF-4652-ABCC-1BD9FA98D781}"/>
    <cellStyle name="Normal 4 2 4 6 2 2 3" xfId="35390" xr:uid="{2C331D2B-3D92-4141-9582-5A530AF6477A}"/>
    <cellStyle name="Normal 4 2 4 6 2 3" xfId="16958" xr:uid="{EB5B78CD-4783-4664-86E5-B22FAC083A62}"/>
    <cellStyle name="Normal 4 2 4 6 2 3 2" xfId="41534" xr:uid="{FFFC13B8-2B8C-4735-937E-2B5F71620E1B}"/>
    <cellStyle name="Normal 4 2 4 6 2 4" xfId="29246" xr:uid="{930F6490-F3F6-4AF1-9292-802B2097F841}"/>
    <cellStyle name="Normal 4 2 4 6 3" xfId="7742" xr:uid="{D3042251-BC97-4727-8DF3-88BC82423091}"/>
    <cellStyle name="Normal 4 2 4 6 3 2" xfId="20030" xr:uid="{61C2E6EE-DA11-4591-BA8E-BBFF0B9FD9D0}"/>
    <cellStyle name="Normal 4 2 4 6 3 2 2" xfId="44606" xr:uid="{86A8F3B5-ABE7-476A-9F75-114C04D16C31}"/>
    <cellStyle name="Normal 4 2 4 6 3 3" xfId="32318" xr:uid="{39FF583C-D751-41AD-8CD9-2D4338CC8596}"/>
    <cellStyle name="Normal 4 2 4 6 4" xfId="13886" xr:uid="{7553E264-CB9E-4343-8223-C412A1D92F0A}"/>
    <cellStyle name="Normal 4 2 4 6 4 2" xfId="38462" xr:uid="{07345FE9-C460-44A9-A05E-0FE6B6B0F77B}"/>
    <cellStyle name="Normal 4 2 4 6 5" xfId="26174" xr:uid="{30E8537E-204C-40B1-AC8F-93F6912C1C49}"/>
    <cellStyle name="Normal 4 2 4 7" xfId="3134" xr:uid="{78512D3C-761B-460A-A01F-B97F7700E23D}"/>
    <cellStyle name="Normal 4 2 4 7 2" xfId="9278" xr:uid="{3B4FCB05-429B-432C-B585-B5977A771EDA}"/>
    <cellStyle name="Normal 4 2 4 7 2 2" xfId="21566" xr:uid="{565621A3-E85A-4FF9-893C-F6D5DFEC30D5}"/>
    <cellStyle name="Normal 4 2 4 7 2 2 2" xfId="46142" xr:uid="{224119EC-5B8E-4C04-9126-C447F598CE22}"/>
    <cellStyle name="Normal 4 2 4 7 2 3" xfId="33854" xr:uid="{65F878D7-F89E-4E6C-9255-06DA519C2FC0}"/>
    <cellStyle name="Normal 4 2 4 7 3" xfId="15422" xr:uid="{33FA5478-3057-4B88-967E-9F1F700A4C95}"/>
    <cellStyle name="Normal 4 2 4 7 3 2" xfId="39998" xr:uid="{42DB4620-2610-4D22-94AB-AAF6A88784C5}"/>
    <cellStyle name="Normal 4 2 4 7 4" xfId="27710" xr:uid="{55F5C600-B063-4226-ABAA-E6537860385A}"/>
    <cellStyle name="Normal 4 2 4 8" xfId="6206" xr:uid="{F997929D-B0EB-435F-9EB9-4412A7F2AF62}"/>
    <cellStyle name="Normal 4 2 4 8 2" xfId="18494" xr:uid="{2BACB5FB-3B5B-4E68-94DB-66D3E25DA2F6}"/>
    <cellStyle name="Normal 4 2 4 8 2 2" xfId="43070" xr:uid="{E97F419B-7798-4990-9259-6ED46ED1A1ED}"/>
    <cellStyle name="Normal 4 2 4 8 3" xfId="30782" xr:uid="{693F51A9-FA87-4E7E-A701-CF13D203513C}"/>
    <cellStyle name="Normal 4 2 4 9" xfId="12350" xr:uid="{CB516D01-31CF-4004-857F-33794A4EBFC9}"/>
    <cellStyle name="Normal 4 2 4 9 2" xfId="36926" xr:uid="{9EAD6E87-812C-44A3-9FCF-1478514A37D3}"/>
    <cellStyle name="Normal 4 2 5" xfId="110" xr:uid="{EB8CF0DA-2867-4721-B574-8D843DCE8AB6}"/>
    <cellStyle name="Normal 4 2 5 2" xfId="302" xr:uid="{C1ED0A97-93DC-4CC0-8297-8769698E5F12}"/>
    <cellStyle name="Normal 4 2 5 2 2" xfId="686" xr:uid="{A49CA9AB-DBA3-476B-9D10-46C93ABF810B}"/>
    <cellStyle name="Normal 4 2 5 2 2 2" xfId="1454" xr:uid="{88005242-E184-4FED-8955-BD8BC4A251CE}"/>
    <cellStyle name="Normal 4 2 5 2 2 2 2" xfId="2990" xr:uid="{675DC081-0577-4852-9426-2AEB91EAE87B}"/>
    <cellStyle name="Normal 4 2 5 2 2 2 2 2" xfId="6062" xr:uid="{AF0554CE-F06F-4D74-AF50-BCE06202DBF9}"/>
    <cellStyle name="Normal 4 2 5 2 2 2 2 2 2" xfId="12206" xr:uid="{0EE3A7AA-2355-45B8-9B9E-A7B964E36270}"/>
    <cellStyle name="Normal 4 2 5 2 2 2 2 2 2 2" xfId="24494" xr:uid="{ED0E4970-DC1F-4645-BA00-C7689CCE6509}"/>
    <cellStyle name="Normal 4 2 5 2 2 2 2 2 2 2 2" xfId="49070" xr:uid="{30D70A0A-B9CC-4ED2-A488-C87CD2614C44}"/>
    <cellStyle name="Normal 4 2 5 2 2 2 2 2 2 3" xfId="36782" xr:uid="{181AFB5B-D9D7-4B93-AC4D-F5B700CFDC7C}"/>
    <cellStyle name="Normal 4 2 5 2 2 2 2 2 3" xfId="18350" xr:uid="{649B1593-42B6-48F7-8598-ABCD0B944F89}"/>
    <cellStyle name="Normal 4 2 5 2 2 2 2 2 3 2" xfId="42926" xr:uid="{B0442911-E170-4F84-9542-EE669F6A77FF}"/>
    <cellStyle name="Normal 4 2 5 2 2 2 2 2 4" xfId="30638" xr:uid="{036C9287-E985-4E1D-BF5E-13FFF54116C1}"/>
    <cellStyle name="Normal 4 2 5 2 2 2 2 3" xfId="9134" xr:uid="{EE56E797-62F1-434A-9B37-FC72222E99DC}"/>
    <cellStyle name="Normal 4 2 5 2 2 2 2 3 2" xfId="21422" xr:uid="{F10F6E03-C018-43BF-8DD9-46FD698BF8BF}"/>
    <cellStyle name="Normal 4 2 5 2 2 2 2 3 2 2" xfId="45998" xr:uid="{17D00587-2C2D-4A6F-A20C-4EA1428617E5}"/>
    <cellStyle name="Normal 4 2 5 2 2 2 2 3 3" xfId="33710" xr:uid="{6A2D8A32-C3A9-4ED0-8969-F554C006CCF2}"/>
    <cellStyle name="Normal 4 2 5 2 2 2 2 4" xfId="15278" xr:uid="{EFA836F9-1BD8-4375-A2D4-2E53B31D9530}"/>
    <cellStyle name="Normal 4 2 5 2 2 2 2 4 2" xfId="39854" xr:uid="{FD720A34-1CB3-48BF-A296-6B3CAC6DD689}"/>
    <cellStyle name="Normal 4 2 5 2 2 2 2 5" xfId="27566" xr:uid="{5EC40CBE-4050-4755-8B49-5FFC87089318}"/>
    <cellStyle name="Normal 4 2 5 2 2 2 3" xfId="4526" xr:uid="{F6F94F94-B886-486B-B613-222EE1229E55}"/>
    <cellStyle name="Normal 4 2 5 2 2 2 3 2" xfId="10670" xr:uid="{1C86E453-5389-4F27-876A-E395D6635F33}"/>
    <cellStyle name="Normal 4 2 5 2 2 2 3 2 2" xfId="22958" xr:uid="{C9234FAA-B75E-438F-A611-3D43667B494E}"/>
    <cellStyle name="Normal 4 2 5 2 2 2 3 2 2 2" xfId="47534" xr:uid="{D49AB29C-CEA9-441A-8862-C35734AB5278}"/>
    <cellStyle name="Normal 4 2 5 2 2 2 3 2 3" xfId="35246" xr:uid="{378CA95B-FC08-4FDE-A062-1549C06A6856}"/>
    <cellStyle name="Normal 4 2 5 2 2 2 3 3" xfId="16814" xr:uid="{DFD46EF1-7E32-4E1C-8CFA-C0178B80E811}"/>
    <cellStyle name="Normal 4 2 5 2 2 2 3 3 2" xfId="41390" xr:uid="{8162C1C2-450B-4483-ACBE-7721E4D3BBBB}"/>
    <cellStyle name="Normal 4 2 5 2 2 2 3 4" xfId="29102" xr:uid="{145D7914-0581-44DD-AC1B-59C91430E3ED}"/>
    <cellStyle name="Normal 4 2 5 2 2 2 4" xfId="7598" xr:uid="{5369C184-E903-4521-8EEB-8CE88A2198E0}"/>
    <cellStyle name="Normal 4 2 5 2 2 2 4 2" xfId="19886" xr:uid="{5F4B4117-72B5-4374-B816-6FB39DAD34F5}"/>
    <cellStyle name="Normal 4 2 5 2 2 2 4 2 2" xfId="44462" xr:uid="{1365B736-25A1-48C0-8602-08E8D65B3D40}"/>
    <cellStyle name="Normal 4 2 5 2 2 2 4 3" xfId="32174" xr:uid="{58450A3D-16BA-4559-A6E8-C45A0F341768}"/>
    <cellStyle name="Normal 4 2 5 2 2 2 5" xfId="13742" xr:uid="{47D4E6CF-3786-49FF-AFC8-D207E984254E}"/>
    <cellStyle name="Normal 4 2 5 2 2 2 5 2" xfId="38318" xr:uid="{E29F866B-ACB5-44D5-BCE1-E3C0E49C421A}"/>
    <cellStyle name="Normal 4 2 5 2 2 2 6" xfId="26030" xr:uid="{FF3676DA-74B9-47CB-9597-4DEF1E3D2E4F}"/>
    <cellStyle name="Normal 4 2 5 2 2 3" xfId="2222" xr:uid="{5B0D9221-5BC5-403C-BE33-56EFD15B035E}"/>
    <cellStyle name="Normal 4 2 5 2 2 3 2" xfId="5294" xr:uid="{0543B064-49B2-421A-9897-9286379C77AE}"/>
    <cellStyle name="Normal 4 2 5 2 2 3 2 2" xfId="11438" xr:uid="{FF5699F6-1C0D-4016-AA08-4477C973F1E3}"/>
    <cellStyle name="Normal 4 2 5 2 2 3 2 2 2" xfId="23726" xr:uid="{1936C53F-5508-41A0-82B1-B639F40D3BB6}"/>
    <cellStyle name="Normal 4 2 5 2 2 3 2 2 2 2" xfId="48302" xr:uid="{64E64E59-1F8E-43C2-ADD6-AB9C89276A02}"/>
    <cellStyle name="Normal 4 2 5 2 2 3 2 2 3" xfId="36014" xr:uid="{E1C5FB7B-A907-4D66-9D65-B5415F5562DC}"/>
    <cellStyle name="Normal 4 2 5 2 2 3 2 3" xfId="17582" xr:uid="{C9267272-A045-4CC1-AC81-72652DBDC614}"/>
    <cellStyle name="Normal 4 2 5 2 2 3 2 3 2" xfId="42158" xr:uid="{77430E5D-CCA9-45B9-84BE-E8C713D024AA}"/>
    <cellStyle name="Normal 4 2 5 2 2 3 2 4" xfId="29870" xr:uid="{F61F6D53-4D32-431F-AEF5-AE5AC960E10D}"/>
    <cellStyle name="Normal 4 2 5 2 2 3 3" xfId="8366" xr:uid="{1D8249A1-76F5-4DB0-8EB9-47060C63F7AD}"/>
    <cellStyle name="Normal 4 2 5 2 2 3 3 2" xfId="20654" xr:uid="{689425F8-3FAE-49EF-BD5C-98766302FCC0}"/>
    <cellStyle name="Normal 4 2 5 2 2 3 3 2 2" xfId="45230" xr:uid="{C1D7F1ED-57A8-4E1F-8521-2493F1A6CACB}"/>
    <cellStyle name="Normal 4 2 5 2 2 3 3 3" xfId="32942" xr:uid="{BE991ECF-0CF0-4A76-B28E-42D40C5817DF}"/>
    <cellStyle name="Normal 4 2 5 2 2 3 4" xfId="14510" xr:uid="{D74E7D7A-914B-4EC2-9C0B-FAE309360C9A}"/>
    <cellStyle name="Normal 4 2 5 2 2 3 4 2" xfId="39086" xr:uid="{CC09A94A-4DAB-46B0-8F7B-6F25D541B42E}"/>
    <cellStyle name="Normal 4 2 5 2 2 3 5" xfId="26798" xr:uid="{FC153441-0405-45C7-9388-8AAC438E7820}"/>
    <cellStyle name="Normal 4 2 5 2 2 4" xfId="3758" xr:uid="{A883BB8B-3C7A-4B78-9ABE-B822DC2FE8ED}"/>
    <cellStyle name="Normal 4 2 5 2 2 4 2" xfId="9902" xr:uid="{7FD9F5FE-92F3-46EB-8ED0-FC7C6C8D18C9}"/>
    <cellStyle name="Normal 4 2 5 2 2 4 2 2" xfId="22190" xr:uid="{06C5CAB5-4766-4EB3-8C90-9ABC626F9D4C}"/>
    <cellStyle name="Normal 4 2 5 2 2 4 2 2 2" xfId="46766" xr:uid="{C1A6AA2A-8AE3-4B9D-8D28-5080BE59555D}"/>
    <cellStyle name="Normal 4 2 5 2 2 4 2 3" xfId="34478" xr:uid="{4CC2DAEF-C143-46E1-B2AB-E32C0304B4BE}"/>
    <cellStyle name="Normal 4 2 5 2 2 4 3" xfId="16046" xr:uid="{B044762E-0221-45D9-8F96-BFB647DBE414}"/>
    <cellStyle name="Normal 4 2 5 2 2 4 3 2" xfId="40622" xr:uid="{3810B103-426A-4B94-8935-2263D0B417EC}"/>
    <cellStyle name="Normal 4 2 5 2 2 4 4" xfId="28334" xr:uid="{D348AE73-ED47-4032-8144-C204FF67D1F6}"/>
    <cellStyle name="Normal 4 2 5 2 2 5" xfId="6830" xr:uid="{4922779B-965E-4CB6-9C4A-4041E43D45EC}"/>
    <cellStyle name="Normal 4 2 5 2 2 5 2" xfId="19118" xr:uid="{666F013C-311D-42EE-ACB8-4077F04C2C73}"/>
    <cellStyle name="Normal 4 2 5 2 2 5 2 2" xfId="43694" xr:uid="{260AA3A0-1870-4BC0-A094-E22CF7273288}"/>
    <cellStyle name="Normal 4 2 5 2 2 5 3" xfId="31406" xr:uid="{14D3B168-81B4-45A0-A2B5-E1D1CC78B18F}"/>
    <cellStyle name="Normal 4 2 5 2 2 6" xfId="12974" xr:uid="{FA3D8B9D-F493-41F5-B6FE-6E96AAB23D44}"/>
    <cellStyle name="Normal 4 2 5 2 2 6 2" xfId="37550" xr:uid="{BBF7FEF4-6929-416A-803F-AC732944B4AF}"/>
    <cellStyle name="Normal 4 2 5 2 2 7" xfId="25262" xr:uid="{AFFD5440-6DF1-4F34-B7EC-17738CF6B396}"/>
    <cellStyle name="Normal 4 2 5 2 3" xfId="1070" xr:uid="{9ED432ED-D6F6-4693-9704-72850707974E}"/>
    <cellStyle name="Normal 4 2 5 2 3 2" xfId="2606" xr:uid="{D7AA71C9-17E8-4CC8-9252-777B793F625C}"/>
    <cellStyle name="Normal 4 2 5 2 3 2 2" xfId="5678" xr:uid="{6A4388DB-62F5-4ED5-ADA8-F2EEEAF40DFD}"/>
    <cellStyle name="Normal 4 2 5 2 3 2 2 2" xfId="11822" xr:uid="{BC2F10C0-4666-4C0B-B927-926E5B5F0A47}"/>
    <cellStyle name="Normal 4 2 5 2 3 2 2 2 2" xfId="24110" xr:uid="{8DFA6800-0C5C-4D07-AE94-B7A26625403A}"/>
    <cellStyle name="Normal 4 2 5 2 3 2 2 2 2 2" xfId="48686" xr:uid="{26313CE7-9DDA-4172-8D48-FEFDD6FF6012}"/>
    <cellStyle name="Normal 4 2 5 2 3 2 2 2 3" xfId="36398" xr:uid="{225ED508-6110-4301-B8E1-C442C51E1133}"/>
    <cellStyle name="Normal 4 2 5 2 3 2 2 3" xfId="17966" xr:uid="{9450B8B2-F6F0-4BE8-856B-F803840B3462}"/>
    <cellStyle name="Normal 4 2 5 2 3 2 2 3 2" xfId="42542" xr:uid="{30E63EC0-3D15-4096-95B0-0F535B7E3A25}"/>
    <cellStyle name="Normal 4 2 5 2 3 2 2 4" xfId="30254" xr:uid="{390F16C8-98D9-426B-901E-447BA222E33E}"/>
    <cellStyle name="Normal 4 2 5 2 3 2 3" xfId="8750" xr:uid="{C7662FE4-21E7-4148-863D-CD2DD123191C}"/>
    <cellStyle name="Normal 4 2 5 2 3 2 3 2" xfId="21038" xr:uid="{6F779E47-C019-4692-94EA-19B5D7A83685}"/>
    <cellStyle name="Normal 4 2 5 2 3 2 3 2 2" xfId="45614" xr:uid="{2B5D42D0-0DA0-4AF3-962A-70F3E6A6B4A6}"/>
    <cellStyle name="Normal 4 2 5 2 3 2 3 3" xfId="33326" xr:uid="{C49462C5-6E5D-4232-BEEE-AF640D2FCCC6}"/>
    <cellStyle name="Normal 4 2 5 2 3 2 4" xfId="14894" xr:uid="{49B95608-8918-4449-9765-958EE271E64A}"/>
    <cellStyle name="Normal 4 2 5 2 3 2 4 2" xfId="39470" xr:uid="{D591D63F-D91A-4FA7-ACAB-8524CB5EC65E}"/>
    <cellStyle name="Normal 4 2 5 2 3 2 5" xfId="27182" xr:uid="{1C077D0C-7EF9-48C3-BE56-4DE554DF470C}"/>
    <cellStyle name="Normal 4 2 5 2 3 3" xfId="4142" xr:uid="{990B1164-618E-4A20-BE5C-7AC9E19E0ECE}"/>
    <cellStyle name="Normal 4 2 5 2 3 3 2" xfId="10286" xr:uid="{A9D9D622-20E5-478F-9E94-92C421D6A85E}"/>
    <cellStyle name="Normal 4 2 5 2 3 3 2 2" xfId="22574" xr:uid="{456ADB76-0B9F-474E-B147-2584923C1F9A}"/>
    <cellStyle name="Normal 4 2 5 2 3 3 2 2 2" xfId="47150" xr:uid="{ED89A28F-0071-4085-930F-207ED93DE409}"/>
    <cellStyle name="Normal 4 2 5 2 3 3 2 3" xfId="34862" xr:uid="{B78F365D-FBFA-4793-BFCA-587EAA7146AC}"/>
    <cellStyle name="Normal 4 2 5 2 3 3 3" xfId="16430" xr:uid="{C888DC76-80C3-4E0D-AC39-933B47077B61}"/>
    <cellStyle name="Normal 4 2 5 2 3 3 3 2" xfId="41006" xr:uid="{9A860F7A-DD72-4A42-8E1E-1D9E6B35A6EF}"/>
    <cellStyle name="Normal 4 2 5 2 3 3 4" xfId="28718" xr:uid="{DF01764F-285F-4CEC-AE3D-B3F1D5E44A8C}"/>
    <cellStyle name="Normal 4 2 5 2 3 4" xfId="7214" xr:uid="{D8FEBF5D-662B-4183-842A-2AF930145004}"/>
    <cellStyle name="Normal 4 2 5 2 3 4 2" xfId="19502" xr:uid="{052ADBE5-EF3D-4E47-8D78-E1BFA771FCE0}"/>
    <cellStyle name="Normal 4 2 5 2 3 4 2 2" xfId="44078" xr:uid="{116E0B89-87ED-48B4-A7C5-A8BBB1EA000F}"/>
    <cellStyle name="Normal 4 2 5 2 3 4 3" xfId="31790" xr:uid="{BDC30B65-DF54-4314-A4A1-55CFA284218A}"/>
    <cellStyle name="Normal 4 2 5 2 3 5" xfId="13358" xr:uid="{0DEAB4A9-7BD9-49F9-B6E2-7526B43FC3FF}"/>
    <cellStyle name="Normal 4 2 5 2 3 5 2" xfId="37934" xr:uid="{42041296-D7A4-490D-AF5D-08D2AD4E821C}"/>
    <cellStyle name="Normal 4 2 5 2 3 6" xfId="25646" xr:uid="{C636F7BB-F4C4-4B7D-ADDC-CEF50EA107ED}"/>
    <cellStyle name="Normal 4 2 5 2 4" xfId="1838" xr:uid="{7DF667CC-3435-48AA-8171-D01207378984}"/>
    <cellStyle name="Normal 4 2 5 2 4 2" xfId="4910" xr:uid="{E0D9CC82-CCBF-42E7-9DF4-78F650918DA0}"/>
    <cellStyle name="Normal 4 2 5 2 4 2 2" xfId="11054" xr:uid="{6BDE8DCB-80C3-4D97-93DC-C15070904F30}"/>
    <cellStyle name="Normal 4 2 5 2 4 2 2 2" xfId="23342" xr:uid="{CF6C1957-C890-4A43-B44C-7DA13BAD193E}"/>
    <cellStyle name="Normal 4 2 5 2 4 2 2 2 2" xfId="47918" xr:uid="{D2BCA5BA-67DD-4D31-B3E5-4DEEA4E71287}"/>
    <cellStyle name="Normal 4 2 5 2 4 2 2 3" xfId="35630" xr:uid="{BAEEE411-69EC-41D5-A24F-E9371C28A65F}"/>
    <cellStyle name="Normal 4 2 5 2 4 2 3" xfId="17198" xr:uid="{F7607732-EC75-4E5F-BDD1-19E6E88DE379}"/>
    <cellStyle name="Normal 4 2 5 2 4 2 3 2" xfId="41774" xr:uid="{7C9266D0-BFDC-4E9B-BF94-5D88BA028D2A}"/>
    <cellStyle name="Normal 4 2 5 2 4 2 4" xfId="29486" xr:uid="{73FA8EE1-4A1B-426F-A406-A26B0494D767}"/>
    <cellStyle name="Normal 4 2 5 2 4 3" xfId="7982" xr:uid="{2613E442-64BA-4678-A23F-6CCCB36B5D23}"/>
    <cellStyle name="Normal 4 2 5 2 4 3 2" xfId="20270" xr:uid="{5ACFC05B-A79B-4896-994F-8231CC47D396}"/>
    <cellStyle name="Normal 4 2 5 2 4 3 2 2" xfId="44846" xr:uid="{9550FA3A-6DC5-44D5-A9E4-7FBAD831F017}"/>
    <cellStyle name="Normal 4 2 5 2 4 3 3" xfId="32558" xr:uid="{A756F15B-46E6-41B5-9B99-CEE54D70970D}"/>
    <cellStyle name="Normal 4 2 5 2 4 4" xfId="14126" xr:uid="{A2D403B7-AFF1-402A-B8F6-241E4D4FA969}"/>
    <cellStyle name="Normal 4 2 5 2 4 4 2" xfId="38702" xr:uid="{57FCDACF-FA33-45EB-9CEC-18B9ECE8345D}"/>
    <cellStyle name="Normal 4 2 5 2 4 5" xfId="26414" xr:uid="{FF5C51A3-573C-4A51-98DC-27AD2BEB5215}"/>
    <cellStyle name="Normal 4 2 5 2 5" xfId="3374" xr:uid="{C3E7FD10-687D-4090-83FE-A160484AAC07}"/>
    <cellStyle name="Normal 4 2 5 2 5 2" xfId="9518" xr:uid="{98994B2B-9083-4E59-87E8-BEBDEE400BAD}"/>
    <cellStyle name="Normal 4 2 5 2 5 2 2" xfId="21806" xr:uid="{5CC39188-6C0B-48A5-A657-01ADA18F2D92}"/>
    <cellStyle name="Normal 4 2 5 2 5 2 2 2" xfId="46382" xr:uid="{D9584AD8-8111-4A2E-A96C-DDD6506B5D90}"/>
    <cellStyle name="Normal 4 2 5 2 5 2 3" xfId="34094" xr:uid="{21654FAA-1882-4E86-9472-9B49F05C0D64}"/>
    <cellStyle name="Normal 4 2 5 2 5 3" xfId="15662" xr:uid="{6C9D0C6D-E295-4C03-AFEB-716D77CE3978}"/>
    <cellStyle name="Normal 4 2 5 2 5 3 2" xfId="40238" xr:uid="{3340E137-070E-43F7-A797-55F1C1EDA090}"/>
    <cellStyle name="Normal 4 2 5 2 5 4" xfId="27950" xr:uid="{FF0A18E9-5436-4A42-B497-14EB8F0BCA02}"/>
    <cellStyle name="Normal 4 2 5 2 6" xfId="6446" xr:uid="{7140468D-1B67-4F45-8746-DA75677A9D88}"/>
    <cellStyle name="Normal 4 2 5 2 6 2" xfId="18734" xr:uid="{B22E2292-2C28-4CE8-A33D-108F5F260C68}"/>
    <cellStyle name="Normal 4 2 5 2 6 2 2" xfId="43310" xr:uid="{B955B434-24F5-401F-BEFE-4A55999A8D6F}"/>
    <cellStyle name="Normal 4 2 5 2 6 3" xfId="31022" xr:uid="{C037B1A0-CA51-4E5F-B509-48F1DF193D8B}"/>
    <cellStyle name="Normal 4 2 5 2 7" xfId="12590" xr:uid="{AF73043A-23FA-4B04-8F9F-A2FB57F124CC}"/>
    <cellStyle name="Normal 4 2 5 2 7 2" xfId="37166" xr:uid="{3FC7B710-41D4-408E-9CF5-EC54A773EA95}"/>
    <cellStyle name="Normal 4 2 5 2 8" xfId="24878" xr:uid="{553F9AB7-9BD4-4B9F-B6C1-AEA1BB62109F}"/>
    <cellStyle name="Normal 4 2 5 3" xfId="494" xr:uid="{0A10C89E-EED3-4E48-B032-7D12A179C778}"/>
    <cellStyle name="Normal 4 2 5 3 2" xfId="1262" xr:uid="{33402353-6399-4EFD-8C24-6603286AF4F3}"/>
    <cellStyle name="Normal 4 2 5 3 2 2" xfId="2798" xr:uid="{694F6429-462C-42D1-BC91-5AC597C4565D}"/>
    <cellStyle name="Normal 4 2 5 3 2 2 2" xfId="5870" xr:uid="{8DC6E80A-C34D-4D52-B52C-43F222FAD77C}"/>
    <cellStyle name="Normal 4 2 5 3 2 2 2 2" xfId="12014" xr:uid="{FDDB0816-EDC3-4A40-A82A-0929A18D18D4}"/>
    <cellStyle name="Normal 4 2 5 3 2 2 2 2 2" xfId="24302" xr:uid="{B7CC279C-F34B-4302-A1C7-F88B2382497F}"/>
    <cellStyle name="Normal 4 2 5 3 2 2 2 2 2 2" xfId="48878" xr:uid="{FA1A9225-6B04-45CF-9B01-ACD2AF4534D3}"/>
    <cellStyle name="Normal 4 2 5 3 2 2 2 2 3" xfId="36590" xr:uid="{F7CA1980-96E2-4C01-9075-DAD5357C4349}"/>
    <cellStyle name="Normal 4 2 5 3 2 2 2 3" xfId="18158" xr:uid="{EB309EF6-0E90-4802-BE0A-DBC8C7FD6476}"/>
    <cellStyle name="Normal 4 2 5 3 2 2 2 3 2" xfId="42734" xr:uid="{CE4AD6D8-9F84-4066-85D9-7028CD932EA4}"/>
    <cellStyle name="Normal 4 2 5 3 2 2 2 4" xfId="30446" xr:uid="{7CF52D81-F398-487E-B5F5-2DDE5374A756}"/>
    <cellStyle name="Normal 4 2 5 3 2 2 3" xfId="8942" xr:uid="{EAF1DCBF-06E9-4BB0-8E93-872EC54FBFE5}"/>
    <cellStyle name="Normal 4 2 5 3 2 2 3 2" xfId="21230" xr:uid="{F02C4A9C-70B9-4D4F-A8CF-518CB4DA9785}"/>
    <cellStyle name="Normal 4 2 5 3 2 2 3 2 2" xfId="45806" xr:uid="{90A4DD95-2572-4CC6-A5AE-B07549096C26}"/>
    <cellStyle name="Normal 4 2 5 3 2 2 3 3" xfId="33518" xr:uid="{8DAE454A-5134-4EC1-8D11-2616EF3B0C5F}"/>
    <cellStyle name="Normal 4 2 5 3 2 2 4" xfId="15086" xr:uid="{948E34F4-6D9F-482B-86A6-02C1EB92CF95}"/>
    <cellStyle name="Normal 4 2 5 3 2 2 4 2" xfId="39662" xr:uid="{9CC87BB3-8B5E-424A-BFDA-62E621F96983}"/>
    <cellStyle name="Normal 4 2 5 3 2 2 5" xfId="27374" xr:uid="{986F8A6F-5146-427E-AD1B-50335AF9A5D3}"/>
    <cellStyle name="Normal 4 2 5 3 2 3" xfId="4334" xr:uid="{DB38FB80-DA59-4EB3-BF2B-BD97178DC8EB}"/>
    <cellStyle name="Normal 4 2 5 3 2 3 2" xfId="10478" xr:uid="{3456F3C8-A94B-4461-B78C-B532B54ED554}"/>
    <cellStyle name="Normal 4 2 5 3 2 3 2 2" xfId="22766" xr:uid="{B90D97D4-C706-4F3B-ADD6-88458A52197E}"/>
    <cellStyle name="Normal 4 2 5 3 2 3 2 2 2" xfId="47342" xr:uid="{CBFB5CFE-A3CB-4D28-9ECC-F53D5AC51C4B}"/>
    <cellStyle name="Normal 4 2 5 3 2 3 2 3" xfId="35054" xr:uid="{609865EB-E03D-44C1-AAA7-20E61F5722B4}"/>
    <cellStyle name="Normal 4 2 5 3 2 3 3" xfId="16622" xr:uid="{85EE7DAE-CB1E-41D4-8722-7561AFB8096F}"/>
    <cellStyle name="Normal 4 2 5 3 2 3 3 2" xfId="41198" xr:uid="{E94B0C65-71DA-42FF-8FDC-4A2D02181CF2}"/>
    <cellStyle name="Normal 4 2 5 3 2 3 4" xfId="28910" xr:uid="{58AAF57B-08A5-41C0-AE45-25656FA00186}"/>
    <cellStyle name="Normal 4 2 5 3 2 4" xfId="7406" xr:uid="{8CA1F51D-D0E6-484F-89BA-1B2496A255FC}"/>
    <cellStyle name="Normal 4 2 5 3 2 4 2" xfId="19694" xr:uid="{5B6F0F31-DCF1-4070-BA71-DF70A3BC6C43}"/>
    <cellStyle name="Normal 4 2 5 3 2 4 2 2" xfId="44270" xr:uid="{755FE22C-B6AC-4FDD-AA40-7FDA745AB512}"/>
    <cellStyle name="Normal 4 2 5 3 2 4 3" xfId="31982" xr:uid="{C7F70857-0D65-40BB-9F44-2D647F672C61}"/>
    <cellStyle name="Normal 4 2 5 3 2 5" xfId="13550" xr:uid="{7316A632-D21A-41B6-BFFE-6882009A9E68}"/>
    <cellStyle name="Normal 4 2 5 3 2 5 2" xfId="38126" xr:uid="{88431E9E-F112-4892-892E-181E7BB7A90A}"/>
    <cellStyle name="Normal 4 2 5 3 2 6" xfId="25838" xr:uid="{F68CA59E-0701-4C4A-AD4C-C4FD74568D13}"/>
    <cellStyle name="Normal 4 2 5 3 3" xfId="2030" xr:uid="{BEF98B6E-D14B-4FDA-8B8D-D6263B59535E}"/>
    <cellStyle name="Normal 4 2 5 3 3 2" xfId="5102" xr:uid="{0BDB556B-EAC4-4284-A9BF-36D47AD8D1FA}"/>
    <cellStyle name="Normal 4 2 5 3 3 2 2" xfId="11246" xr:uid="{D2EA5D2B-1404-4AF1-A06A-20E5805EDD6C}"/>
    <cellStyle name="Normal 4 2 5 3 3 2 2 2" xfId="23534" xr:uid="{2EF2461B-F02F-40F9-80B3-1C8B89167860}"/>
    <cellStyle name="Normal 4 2 5 3 3 2 2 2 2" xfId="48110" xr:uid="{5947B8FD-C1EA-4143-8E4B-B463B17075AE}"/>
    <cellStyle name="Normal 4 2 5 3 3 2 2 3" xfId="35822" xr:uid="{0D75C876-D13D-4661-BE42-6B11276F1E88}"/>
    <cellStyle name="Normal 4 2 5 3 3 2 3" xfId="17390" xr:uid="{25F4DEDC-5C79-4CC8-B25D-DF6A54D339F9}"/>
    <cellStyle name="Normal 4 2 5 3 3 2 3 2" xfId="41966" xr:uid="{B22F8EA6-3E89-4055-9366-D3112EE35B00}"/>
    <cellStyle name="Normal 4 2 5 3 3 2 4" xfId="29678" xr:uid="{DF216550-1052-4B6B-8CFF-A30118DD2426}"/>
    <cellStyle name="Normal 4 2 5 3 3 3" xfId="8174" xr:uid="{C3570BE9-2D75-4631-94E1-413D23544B0F}"/>
    <cellStyle name="Normal 4 2 5 3 3 3 2" xfId="20462" xr:uid="{6C86C186-7704-4D69-A3BD-15D983040EF9}"/>
    <cellStyle name="Normal 4 2 5 3 3 3 2 2" xfId="45038" xr:uid="{A39E73BD-F422-49A0-B357-75B058F252CC}"/>
    <cellStyle name="Normal 4 2 5 3 3 3 3" xfId="32750" xr:uid="{9D355C5D-96F2-4D5F-A5A8-59A08E598122}"/>
    <cellStyle name="Normal 4 2 5 3 3 4" xfId="14318" xr:uid="{643B3CE0-CE27-421C-BDD7-C450AEA1EB88}"/>
    <cellStyle name="Normal 4 2 5 3 3 4 2" xfId="38894" xr:uid="{DBE5AEFC-737B-4D33-AAE6-EBF5CE8D9441}"/>
    <cellStyle name="Normal 4 2 5 3 3 5" xfId="26606" xr:uid="{1F4B52E7-2CDF-42A5-A507-BBD711D0D4F6}"/>
    <cellStyle name="Normal 4 2 5 3 4" xfId="3566" xr:uid="{A730CD05-A79F-4DA4-9465-FF349FBF0F5C}"/>
    <cellStyle name="Normal 4 2 5 3 4 2" xfId="9710" xr:uid="{010F84D8-7FF8-4877-BE7B-7BC4E8CD7910}"/>
    <cellStyle name="Normal 4 2 5 3 4 2 2" xfId="21998" xr:uid="{C65FF55D-3BEB-49FB-8044-87DD1C7BE8F9}"/>
    <cellStyle name="Normal 4 2 5 3 4 2 2 2" xfId="46574" xr:uid="{0282669F-5FC8-4682-921A-5B11E5020B63}"/>
    <cellStyle name="Normal 4 2 5 3 4 2 3" xfId="34286" xr:uid="{5FCCF618-6274-4A14-B70F-0B174720132B}"/>
    <cellStyle name="Normal 4 2 5 3 4 3" xfId="15854" xr:uid="{2C7E5922-9DFA-4E08-8E6B-7FA324717D99}"/>
    <cellStyle name="Normal 4 2 5 3 4 3 2" xfId="40430" xr:uid="{F737B9C5-6D2C-4F24-98DA-AB3DC72EE3BE}"/>
    <cellStyle name="Normal 4 2 5 3 4 4" xfId="28142" xr:uid="{D86DC737-33F0-41AA-A50B-DAFADFBD7CBB}"/>
    <cellStyle name="Normal 4 2 5 3 5" xfId="6638" xr:uid="{09FA3821-9619-42FB-9D54-5257A1CC4B8E}"/>
    <cellStyle name="Normal 4 2 5 3 5 2" xfId="18926" xr:uid="{FAB4BDF3-CD83-4B1D-9AF8-61BE365327C9}"/>
    <cellStyle name="Normal 4 2 5 3 5 2 2" xfId="43502" xr:uid="{AFB53F44-321A-408E-8FAE-9FA8C39A4628}"/>
    <cellStyle name="Normal 4 2 5 3 5 3" xfId="31214" xr:uid="{A742F7FA-2B6A-4B1F-A3EA-1D0AA17F4FAC}"/>
    <cellStyle name="Normal 4 2 5 3 6" xfId="12782" xr:uid="{A5A8E53A-19FD-4536-BEF5-D58202503E6A}"/>
    <cellStyle name="Normal 4 2 5 3 6 2" xfId="37358" xr:uid="{7D610090-FD74-4931-9A5D-A4A8ADA85417}"/>
    <cellStyle name="Normal 4 2 5 3 7" xfId="25070" xr:uid="{A2DA6125-ED75-4C4C-8D00-D22E320F75F2}"/>
    <cellStyle name="Normal 4 2 5 4" xfId="878" xr:uid="{6AB55BCB-C8F9-41D4-BD4A-920DACB5BD2E}"/>
    <cellStyle name="Normal 4 2 5 4 2" xfId="2414" xr:uid="{788FD82F-986A-4B55-8F4F-F9A146913007}"/>
    <cellStyle name="Normal 4 2 5 4 2 2" xfId="5486" xr:uid="{ED13548F-94EE-4043-BEEF-69395A8B6EA1}"/>
    <cellStyle name="Normal 4 2 5 4 2 2 2" xfId="11630" xr:uid="{79C317D0-93F6-4609-9098-01D68CBF7467}"/>
    <cellStyle name="Normal 4 2 5 4 2 2 2 2" xfId="23918" xr:uid="{1E1AC484-02D7-43DA-BC7B-495EC0CA7E82}"/>
    <cellStyle name="Normal 4 2 5 4 2 2 2 2 2" xfId="48494" xr:uid="{DFC14AF3-1B44-48A3-BEB5-BAF8BAE3FB80}"/>
    <cellStyle name="Normal 4 2 5 4 2 2 2 3" xfId="36206" xr:uid="{0FA4F332-247B-4828-8259-B753BBD5DDC6}"/>
    <cellStyle name="Normal 4 2 5 4 2 2 3" xfId="17774" xr:uid="{1D24E69E-8E5C-4163-A91A-5F0AB58345C3}"/>
    <cellStyle name="Normal 4 2 5 4 2 2 3 2" xfId="42350" xr:uid="{BDB438B5-F450-4642-88DE-69792B0410E3}"/>
    <cellStyle name="Normal 4 2 5 4 2 2 4" xfId="30062" xr:uid="{F4736208-2EE8-45B2-9CD9-21AAD781C20C}"/>
    <cellStyle name="Normal 4 2 5 4 2 3" xfId="8558" xr:uid="{405D4C85-EE50-403C-BF9B-346E1ABC6B40}"/>
    <cellStyle name="Normal 4 2 5 4 2 3 2" xfId="20846" xr:uid="{3082A0CD-C509-4185-96CA-0FACCF593438}"/>
    <cellStyle name="Normal 4 2 5 4 2 3 2 2" xfId="45422" xr:uid="{BAA17A9E-F5F3-4C0F-B715-93226E4619C9}"/>
    <cellStyle name="Normal 4 2 5 4 2 3 3" xfId="33134" xr:uid="{3FB00283-1262-4D8F-B7A6-7C898C575B7C}"/>
    <cellStyle name="Normal 4 2 5 4 2 4" xfId="14702" xr:uid="{311F1CAE-C8B2-4BAE-A9A5-100B84A187F7}"/>
    <cellStyle name="Normal 4 2 5 4 2 4 2" xfId="39278" xr:uid="{F83CA150-B0D5-4441-AE97-5A92BB8C1B9B}"/>
    <cellStyle name="Normal 4 2 5 4 2 5" xfId="26990" xr:uid="{55E30DE0-4AA7-4A3F-8B18-E2C663561D33}"/>
    <cellStyle name="Normal 4 2 5 4 3" xfId="3950" xr:uid="{9B3323CC-0B71-4ECD-924F-88D7AFB9FA4E}"/>
    <cellStyle name="Normal 4 2 5 4 3 2" xfId="10094" xr:uid="{3E4EA159-D47F-436B-85AA-956F60027ED0}"/>
    <cellStyle name="Normal 4 2 5 4 3 2 2" xfId="22382" xr:uid="{24A15AE1-3BFB-434B-9C28-A858C4DAD2DD}"/>
    <cellStyle name="Normal 4 2 5 4 3 2 2 2" xfId="46958" xr:uid="{2B71F535-4EE6-4D4F-81E6-5343897C2C85}"/>
    <cellStyle name="Normal 4 2 5 4 3 2 3" xfId="34670" xr:uid="{1A449433-E269-4322-99AE-293E107A81F7}"/>
    <cellStyle name="Normal 4 2 5 4 3 3" xfId="16238" xr:uid="{6A8FEEC6-9BB1-45C7-8B40-81CCE5C61C6C}"/>
    <cellStyle name="Normal 4 2 5 4 3 3 2" xfId="40814" xr:uid="{3BFF11A0-9F33-4BF7-8D51-D93BABE2A623}"/>
    <cellStyle name="Normal 4 2 5 4 3 4" xfId="28526" xr:uid="{2B9ADA2D-6853-4DD4-BE0A-C3A4EE5D915C}"/>
    <cellStyle name="Normal 4 2 5 4 4" xfId="7022" xr:uid="{D5AC8BFB-83B3-460A-953C-2544920599F5}"/>
    <cellStyle name="Normal 4 2 5 4 4 2" xfId="19310" xr:uid="{CA71C9BC-5555-4A5D-946D-A164EC3D964A}"/>
    <cellStyle name="Normal 4 2 5 4 4 2 2" xfId="43886" xr:uid="{C3149233-4C29-42A0-AF81-2B81269B0A73}"/>
    <cellStyle name="Normal 4 2 5 4 4 3" xfId="31598" xr:uid="{F9B6C975-E7F5-425A-89EA-220AB7907602}"/>
    <cellStyle name="Normal 4 2 5 4 5" xfId="13166" xr:uid="{4483783E-76BE-4B38-9DC7-D984258AE4D7}"/>
    <cellStyle name="Normal 4 2 5 4 5 2" xfId="37742" xr:uid="{5373284A-E381-4E8D-AC21-A3FBB738BCB3}"/>
    <cellStyle name="Normal 4 2 5 4 6" xfId="25454" xr:uid="{ACAC4FC6-D440-4923-8440-1229CDFBECB4}"/>
    <cellStyle name="Normal 4 2 5 5" xfId="1646" xr:uid="{F23ACB69-C1ED-41DE-A3E4-D323B515BB56}"/>
    <cellStyle name="Normal 4 2 5 5 2" xfId="4718" xr:uid="{EFEB5D71-7B76-4A6D-AF95-85D9A310B57C}"/>
    <cellStyle name="Normal 4 2 5 5 2 2" xfId="10862" xr:uid="{3E4A7795-0A17-4E57-BF75-A8D8993789C3}"/>
    <cellStyle name="Normal 4 2 5 5 2 2 2" xfId="23150" xr:uid="{D0DD93BE-333C-43CB-80AF-145266145440}"/>
    <cellStyle name="Normal 4 2 5 5 2 2 2 2" xfId="47726" xr:uid="{ABC02617-4D7A-41D0-A451-D7E5C9566347}"/>
    <cellStyle name="Normal 4 2 5 5 2 2 3" xfId="35438" xr:uid="{2CE1258D-916C-4E37-9367-6D5F5C338988}"/>
    <cellStyle name="Normal 4 2 5 5 2 3" xfId="17006" xr:uid="{0ADAE717-3475-4502-B617-5E035217A0EB}"/>
    <cellStyle name="Normal 4 2 5 5 2 3 2" xfId="41582" xr:uid="{894B9B33-D0AF-4C78-B9CF-5EFFE5862A76}"/>
    <cellStyle name="Normal 4 2 5 5 2 4" xfId="29294" xr:uid="{A899B6AB-B70C-417C-A449-4EA1604DC08D}"/>
    <cellStyle name="Normal 4 2 5 5 3" xfId="7790" xr:uid="{8F73B391-5494-4523-A5B9-7ECCDDBB8C6A}"/>
    <cellStyle name="Normal 4 2 5 5 3 2" xfId="20078" xr:uid="{960843AD-7D68-467B-9F1D-A2A7EC577743}"/>
    <cellStyle name="Normal 4 2 5 5 3 2 2" xfId="44654" xr:uid="{3AE94C17-C74A-4678-9F60-CB01D5E254D2}"/>
    <cellStyle name="Normal 4 2 5 5 3 3" xfId="32366" xr:uid="{3BFBDE03-4757-426A-BD13-A62D8CF2C61C}"/>
    <cellStyle name="Normal 4 2 5 5 4" xfId="13934" xr:uid="{A138593F-B6F3-4E7A-91FC-53271E78A9EB}"/>
    <cellStyle name="Normal 4 2 5 5 4 2" xfId="38510" xr:uid="{853391BC-FC5B-4503-855C-2B658BBC101D}"/>
    <cellStyle name="Normal 4 2 5 5 5" xfId="26222" xr:uid="{26D0476B-A5B0-49C3-BE19-B9366369ED0C}"/>
    <cellStyle name="Normal 4 2 5 6" xfId="3182" xr:uid="{915BA95C-18A4-42C7-A5E0-6F4348D79A75}"/>
    <cellStyle name="Normal 4 2 5 6 2" xfId="9326" xr:uid="{8118C2C1-8D21-48BE-ACEF-EE90314F158B}"/>
    <cellStyle name="Normal 4 2 5 6 2 2" xfId="21614" xr:uid="{39A8311E-38DA-41B1-B119-DECDD77D7711}"/>
    <cellStyle name="Normal 4 2 5 6 2 2 2" xfId="46190" xr:uid="{27812FBE-A452-4379-89A6-5DDCCAA1DAF5}"/>
    <cellStyle name="Normal 4 2 5 6 2 3" xfId="33902" xr:uid="{95E5D7C3-C261-4AAE-9E88-4335078979CD}"/>
    <cellStyle name="Normal 4 2 5 6 3" xfId="15470" xr:uid="{9008A61D-4046-4E33-9AD4-6424973A9E74}"/>
    <cellStyle name="Normal 4 2 5 6 3 2" xfId="40046" xr:uid="{D9616E1F-D32C-4907-8F4D-E46A1D6D5D03}"/>
    <cellStyle name="Normal 4 2 5 6 4" xfId="27758" xr:uid="{A0C30156-021F-49D7-B0B0-9F0BE594B6A7}"/>
    <cellStyle name="Normal 4 2 5 7" xfId="6254" xr:uid="{74CBCD22-AE0A-4F8C-8527-50669E784FEF}"/>
    <cellStyle name="Normal 4 2 5 7 2" xfId="18542" xr:uid="{2F6E8282-FC1E-437B-B383-BA28AFFAA152}"/>
    <cellStyle name="Normal 4 2 5 7 2 2" xfId="43118" xr:uid="{94FD91E8-7F0F-42F7-A227-EF72A8117929}"/>
    <cellStyle name="Normal 4 2 5 7 3" xfId="30830" xr:uid="{F12D78C1-45D2-47A0-B46B-3D785D674BCD}"/>
    <cellStyle name="Normal 4 2 5 8" xfId="12398" xr:uid="{9CA05ABC-DF39-4076-B491-A29A51FE8137}"/>
    <cellStyle name="Normal 4 2 5 8 2" xfId="36974" xr:uid="{5C288F9F-848D-4270-B9FB-1A38DD8FC65A}"/>
    <cellStyle name="Normal 4 2 5 9" xfId="24686" xr:uid="{48B56B52-8363-4B94-ADD7-F2AD3A9EB68F}"/>
    <cellStyle name="Normal 4 2 6" xfId="206" xr:uid="{D6FCFB56-6E17-4301-AE36-61FD2D9E46CA}"/>
    <cellStyle name="Normal 4 2 6 2" xfId="590" xr:uid="{2F8019FC-E523-45E7-BDE1-3A8049170110}"/>
    <cellStyle name="Normal 4 2 6 2 2" xfId="1358" xr:uid="{FF7BC80F-32F7-4C9C-B53D-487A92272265}"/>
    <cellStyle name="Normal 4 2 6 2 2 2" xfId="2894" xr:uid="{CD8DCA51-07A6-4744-AA8F-AFD8761737F2}"/>
    <cellStyle name="Normal 4 2 6 2 2 2 2" xfId="5966" xr:uid="{9C7C7EB8-6B70-49AD-8BDD-3F9D815644DA}"/>
    <cellStyle name="Normal 4 2 6 2 2 2 2 2" xfId="12110" xr:uid="{F8FD5672-13F1-45B7-80F0-60DBD02E151C}"/>
    <cellStyle name="Normal 4 2 6 2 2 2 2 2 2" xfId="24398" xr:uid="{F5C4FEEE-7017-4D5A-A9DB-43E910CC5FDB}"/>
    <cellStyle name="Normal 4 2 6 2 2 2 2 2 2 2" xfId="48974" xr:uid="{05FCEEF4-9011-4AAE-9942-4D731B61B97D}"/>
    <cellStyle name="Normal 4 2 6 2 2 2 2 2 3" xfId="36686" xr:uid="{1B159B8B-14A5-4775-B3F0-1463F0582C84}"/>
    <cellStyle name="Normal 4 2 6 2 2 2 2 3" xfId="18254" xr:uid="{9E74E085-0118-4538-A3DB-325F650677E6}"/>
    <cellStyle name="Normal 4 2 6 2 2 2 2 3 2" xfId="42830" xr:uid="{CE596574-D975-458C-BED0-D751AB87AAD0}"/>
    <cellStyle name="Normal 4 2 6 2 2 2 2 4" xfId="30542" xr:uid="{ADBAD60C-B10C-4D08-A6BC-1C30659809E5}"/>
    <cellStyle name="Normal 4 2 6 2 2 2 3" xfId="9038" xr:uid="{F474AFAD-17BB-4E9B-9D75-1399C7F8DEB2}"/>
    <cellStyle name="Normal 4 2 6 2 2 2 3 2" xfId="21326" xr:uid="{C9591657-5B8A-46E6-BBF9-54106C5DB3BA}"/>
    <cellStyle name="Normal 4 2 6 2 2 2 3 2 2" xfId="45902" xr:uid="{8F6E829C-1C24-4710-9A13-6FF0536AAE02}"/>
    <cellStyle name="Normal 4 2 6 2 2 2 3 3" xfId="33614" xr:uid="{6168C99A-6CA4-43B9-987B-5229FEC025A6}"/>
    <cellStyle name="Normal 4 2 6 2 2 2 4" xfId="15182" xr:uid="{C719C3B6-9827-45CA-8C5C-96297F577A87}"/>
    <cellStyle name="Normal 4 2 6 2 2 2 4 2" xfId="39758" xr:uid="{5EC455FA-364F-408E-BA5C-7B2CACC83D5E}"/>
    <cellStyle name="Normal 4 2 6 2 2 2 5" xfId="27470" xr:uid="{57AF50F9-7B3A-40D4-AEC1-D72FBEE54186}"/>
    <cellStyle name="Normal 4 2 6 2 2 3" xfId="4430" xr:uid="{4CEADD82-6AF2-445D-87BF-5B09FDB4793D}"/>
    <cellStyle name="Normal 4 2 6 2 2 3 2" xfId="10574" xr:uid="{68428C6B-A8A7-4F8D-91BD-D375AF1DBD5E}"/>
    <cellStyle name="Normal 4 2 6 2 2 3 2 2" xfId="22862" xr:uid="{A97C3BED-9FB0-4B41-885E-135EA626C2AC}"/>
    <cellStyle name="Normal 4 2 6 2 2 3 2 2 2" xfId="47438" xr:uid="{744F6179-76CD-4602-8C8B-5E6BA09655C5}"/>
    <cellStyle name="Normal 4 2 6 2 2 3 2 3" xfId="35150" xr:uid="{1CA1A577-2830-490E-A28A-9700B20E76ED}"/>
    <cellStyle name="Normal 4 2 6 2 2 3 3" xfId="16718" xr:uid="{8C444834-A98D-4F5D-A353-C4FC9C517AEA}"/>
    <cellStyle name="Normal 4 2 6 2 2 3 3 2" xfId="41294" xr:uid="{04A6033A-A74D-4475-A468-DCF2046002F8}"/>
    <cellStyle name="Normal 4 2 6 2 2 3 4" xfId="29006" xr:uid="{53112D6B-B00E-4723-90D8-A9AC40290DDC}"/>
    <cellStyle name="Normal 4 2 6 2 2 4" xfId="7502" xr:uid="{C428A6AF-82D4-4ECC-88A8-28BCA20A12D5}"/>
    <cellStyle name="Normal 4 2 6 2 2 4 2" xfId="19790" xr:uid="{39A09E74-9161-41E0-97B5-79682ECEB187}"/>
    <cellStyle name="Normal 4 2 6 2 2 4 2 2" xfId="44366" xr:uid="{E7D3D451-65C5-4AD5-BAFC-6C715EF398C1}"/>
    <cellStyle name="Normal 4 2 6 2 2 4 3" xfId="32078" xr:uid="{F342D070-6D0A-4FEB-9100-24B4ADD7DF18}"/>
    <cellStyle name="Normal 4 2 6 2 2 5" xfId="13646" xr:uid="{1FF5F87A-800D-4BB0-BBAA-3ABA175005A4}"/>
    <cellStyle name="Normal 4 2 6 2 2 5 2" xfId="38222" xr:uid="{0B740DD3-386E-4E27-A46E-4BE22F308E6D}"/>
    <cellStyle name="Normal 4 2 6 2 2 6" xfId="25934" xr:uid="{824CDD53-68E2-4894-B6B7-E6E170381CAE}"/>
    <cellStyle name="Normal 4 2 6 2 3" xfId="2126" xr:uid="{D985647B-0FBC-4E0A-B509-90076D0E9CD6}"/>
    <cellStyle name="Normal 4 2 6 2 3 2" xfId="5198" xr:uid="{6EC16C57-16A4-4FE2-B5EF-B2E7563E60D8}"/>
    <cellStyle name="Normal 4 2 6 2 3 2 2" xfId="11342" xr:uid="{AECDE963-0A77-4A4C-A720-64CE23A3B31C}"/>
    <cellStyle name="Normal 4 2 6 2 3 2 2 2" xfId="23630" xr:uid="{04FE80D0-FFE1-40E7-90CF-E43A7242A42D}"/>
    <cellStyle name="Normal 4 2 6 2 3 2 2 2 2" xfId="48206" xr:uid="{7C0B33B1-EA56-4357-AA9A-F939F45BF754}"/>
    <cellStyle name="Normal 4 2 6 2 3 2 2 3" xfId="35918" xr:uid="{7FC4DFD3-02FE-4CC0-9A83-9A09377FDD2B}"/>
    <cellStyle name="Normal 4 2 6 2 3 2 3" xfId="17486" xr:uid="{79CB8B99-B54C-4B2E-8E90-1B4A95539C5C}"/>
    <cellStyle name="Normal 4 2 6 2 3 2 3 2" xfId="42062" xr:uid="{127B02D7-636B-40BA-B296-D0151B61EF42}"/>
    <cellStyle name="Normal 4 2 6 2 3 2 4" xfId="29774" xr:uid="{F3687014-6EDF-4724-8702-379090D6991B}"/>
    <cellStyle name="Normal 4 2 6 2 3 3" xfId="8270" xr:uid="{6D9912FA-3A6E-48ED-8118-C50DBC37EDA5}"/>
    <cellStyle name="Normal 4 2 6 2 3 3 2" xfId="20558" xr:uid="{9F2087A0-E1E8-4A40-84FB-8D9AE8332826}"/>
    <cellStyle name="Normal 4 2 6 2 3 3 2 2" xfId="45134" xr:uid="{E835C0F0-67B2-41A2-8F05-A2971F2D70CB}"/>
    <cellStyle name="Normal 4 2 6 2 3 3 3" xfId="32846" xr:uid="{634A95B6-7FFD-4EDA-8BAB-D25821F99B4F}"/>
    <cellStyle name="Normal 4 2 6 2 3 4" xfId="14414" xr:uid="{F83790D8-65F0-4945-B95F-D24B446A9322}"/>
    <cellStyle name="Normal 4 2 6 2 3 4 2" xfId="38990" xr:uid="{47C6E493-8994-4FE9-8966-7CF5F345EDAC}"/>
    <cellStyle name="Normal 4 2 6 2 3 5" xfId="26702" xr:uid="{299DEF16-E81A-424D-BD18-1180956EEC88}"/>
    <cellStyle name="Normal 4 2 6 2 4" xfId="3662" xr:uid="{9176C798-B996-48F3-B920-9363A773756A}"/>
    <cellStyle name="Normal 4 2 6 2 4 2" xfId="9806" xr:uid="{9D799293-374F-43CE-A5FC-E2EA6E7F8CF0}"/>
    <cellStyle name="Normal 4 2 6 2 4 2 2" xfId="22094" xr:uid="{00B51728-57F3-4957-B434-4AF8A76B49D8}"/>
    <cellStyle name="Normal 4 2 6 2 4 2 2 2" xfId="46670" xr:uid="{EAB4E30B-566C-4836-9EC3-6C8922088225}"/>
    <cellStyle name="Normal 4 2 6 2 4 2 3" xfId="34382" xr:uid="{55BBA36B-D4CE-4A0C-B7E0-D5539E251D06}"/>
    <cellStyle name="Normal 4 2 6 2 4 3" xfId="15950" xr:uid="{7B833F9A-C0FE-4C34-ADC6-E96ECBEA204C}"/>
    <cellStyle name="Normal 4 2 6 2 4 3 2" xfId="40526" xr:uid="{8CEE916B-BB74-43B3-A6E9-C0DF9AF0A39B}"/>
    <cellStyle name="Normal 4 2 6 2 4 4" xfId="28238" xr:uid="{7106244E-546D-474A-B789-BA638C5D008F}"/>
    <cellStyle name="Normal 4 2 6 2 5" xfId="6734" xr:uid="{E0817A15-D907-4731-9C4B-D99AD29EF290}"/>
    <cellStyle name="Normal 4 2 6 2 5 2" xfId="19022" xr:uid="{7C4176E7-58F8-4379-82F0-22F7B628DEB2}"/>
    <cellStyle name="Normal 4 2 6 2 5 2 2" xfId="43598" xr:uid="{CF10E5B3-FF8C-4C69-A1F8-FA44E52D352B}"/>
    <cellStyle name="Normal 4 2 6 2 5 3" xfId="31310" xr:uid="{B7120DB4-3152-4347-B7D9-CDBCB8890917}"/>
    <cellStyle name="Normal 4 2 6 2 6" xfId="12878" xr:uid="{302C99EB-FECA-4973-936E-B951EDE412EF}"/>
    <cellStyle name="Normal 4 2 6 2 6 2" xfId="37454" xr:uid="{6F0E6EB4-6C34-4754-8F4A-1EEB0565C5DB}"/>
    <cellStyle name="Normal 4 2 6 2 7" xfId="25166" xr:uid="{E371466E-E3AC-4C88-A48C-C8EC4F879434}"/>
    <cellStyle name="Normal 4 2 6 3" xfId="974" xr:uid="{B51E3BA9-A84B-4BCE-AB40-B3AFBE7A20C4}"/>
    <cellStyle name="Normal 4 2 6 3 2" xfId="2510" xr:uid="{DEEB010B-B4FA-461F-80AB-2316C9A79E20}"/>
    <cellStyle name="Normal 4 2 6 3 2 2" xfId="5582" xr:uid="{1430BA57-D622-4C03-8516-BE7B10F2B83E}"/>
    <cellStyle name="Normal 4 2 6 3 2 2 2" xfId="11726" xr:uid="{62330CEB-F356-4095-9FD3-E6B3B297C9A7}"/>
    <cellStyle name="Normal 4 2 6 3 2 2 2 2" xfId="24014" xr:uid="{20549229-9385-4F5F-94F1-DD346D7B6F81}"/>
    <cellStyle name="Normal 4 2 6 3 2 2 2 2 2" xfId="48590" xr:uid="{575C1CF3-E0A7-4C32-A5C1-11FE0492E213}"/>
    <cellStyle name="Normal 4 2 6 3 2 2 2 3" xfId="36302" xr:uid="{5D61B950-CB9F-4CD3-A9C3-EF40F141C165}"/>
    <cellStyle name="Normal 4 2 6 3 2 2 3" xfId="17870" xr:uid="{8EFF04EF-00F2-475E-9B37-82F1E35693C8}"/>
    <cellStyle name="Normal 4 2 6 3 2 2 3 2" xfId="42446" xr:uid="{E2EB4665-49A6-4255-8BC6-B2274DEBD79E}"/>
    <cellStyle name="Normal 4 2 6 3 2 2 4" xfId="30158" xr:uid="{F1A1AA52-F3A0-4CFD-918F-6B72F2207E38}"/>
    <cellStyle name="Normal 4 2 6 3 2 3" xfId="8654" xr:uid="{C8B76E89-B456-4AC1-80D1-6F5C55539762}"/>
    <cellStyle name="Normal 4 2 6 3 2 3 2" xfId="20942" xr:uid="{5608D3A4-13B1-4EE3-9E80-5023B9894E0F}"/>
    <cellStyle name="Normal 4 2 6 3 2 3 2 2" xfId="45518" xr:uid="{45ECCC56-BE3E-47BD-8137-2172B13A2878}"/>
    <cellStyle name="Normal 4 2 6 3 2 3 3" xfId="33230" xr:uid="{1AE31194-68F9-4202-85D3-6F1B221D4508}"/>
    <cellStyle name="Normal 4 2 6 3 2 4" xfId="14798" xr:uid="{7AC1F1A6-B207-4FAC-9B35-9729D79A78E0}"/>
    <cellStyle name="Normal 4 2 6 3 2 4 2" xfId="39374" xr:uid="{21C0D964-46A4-491D-A07E-AFA78D6CA9A3}"/>
    <cellStyle name="Normal 4 2 6 3 2 5" xfId="27086" xr:uid="{8579C324-4D51-4D2F-B6CC-0067B46F7877}"/>
    <cellStyle name="Normal 4 2 6 3 3" xfId="4046" xr:uid="{EB66E677-0009-486F-9F15-6EB3899473F4}"/>
    <cellStyle name="Normal 4 2 6 3 3 2" xfId="10190" xr:uid="{097AEE98-CB9D-4730-BEA1-61B77324D2CC}"/>
    <cellStyle name="Normal 4 2 6 3 3 2 2" xfId="22478" xr:uid="{19303C45-9EBF-4FAD-A973-000D91F39C02}"/>
    <cellStyle name="Normal 4 2 6 3 3 2 2 2" xfId="47054" xr:uid="{07021619-2B75-4E6A-9390-811A03C73A7C}"/>
    <cellStyle name="Normal 4 2 6 3 3 2 3" xfId="34766" xr:uid="{34F91FEA-DADA-495C-BA08-806DE57B0034}"/>
    <cellStyle name="Normal 4 2 6 3 3 3" xfId="16334" xr:uid="{9337613D-EAF5-4CC2-8E0A-6890084EB9A3}"/>
    <cellStyle name="Normal 4 2 6 3 3 3 2" xfId="40910" xr:uid="{D9E51EDA-E65B-4B2E-B8AA-7AAD52739484}"/>
    <cellStyle name="Normal 4 2 6 3 3 4" xfId="28622" xr:uid="{E0BC7320-E927-4EBC-B6C0-57FD3FD151D2}"/>
    <cellStyle name="Normal 4 2 6 3 4" xfId="7118" xr:uid="{03653C4A-8E2B-4039-8070-1F663EEFFFCA}"/>
    <cellStyle name="Normal 4 2 6 3 4 2" xfId="19406" xr:uid="{DD7C34CF-1C82-4B2E-944D-B77175BB21FA}"/>
    <cellStyle name="Normal 4 2 6 3 4 2 2" xfId="43982" xr:uid="{C8F660F9-8AC2-49B5-9E20-1C60F34E80D1}"/>
    <cellStyle name="Normal 4 2 6 3 4 3" xfId="31694" xr:uid="{7B1F550F-8A29-4DC5-B67F-1AC1CE71552C}"/>
    <cellStyle name="Normal 4 2 6 3 5" xfId="13262" xr:uid="{82E60812-9FCA-4B2C-BCC5-0684E35729C0}"/>
    <cellStyle name="Normal 4 2 6 3 5 2" xfId="37838" xr:uid="{ABD4707F-41E4-46DE-85B4-F8AF775CA2C7}"/>
    <cellStyle name="Normal 4 2 6 3 6" xfId="25550" xr:uid="{A7F074A1-3A7F-4089-8662-E403BB33684C}"/>
    <cellStyle name="Normal 4 2 6 4" xfId="1742" xr:uid="{0CC723F4-FDC7-41BC-872C-F232902E1EF5}"/>
    <cellStyle name="Normal 4 2 6 4 2" xfId="4814" xr:uid="{FA6C53C6-07C1-461B-9782-1EB2B572CA05}"/>
    <cellStyle name="Normal 4 2 6 4 2 2" xfId="10958" xr:uid="{A23FF4AC-F97A-4229-B2DE-C47779D982F1}"/>
    <cellStyle name="Normal 4 2 6 4 2 2 2" xfId="23246" xr:uid="{D25423E7-2EF1-4DA1-AD74-6936B05619F3}"/>
    <cellStyle name="Normal 4 2 6 4 2 2 2 2" xfId="47822" xr:uid="{9DB20C1D-AB38-43BA-BC2B-1CD670A46AB7}"/>
    <cellStyle name="Normal 4 2 6 4 2 2 3" xfId="35534" xr:uid="{7A5759E7-075D-4E3C-822B-1ACC14BAEEFA}"/>
    <cellStyle name="Normal 4 2 6 4 2 3" xfId="17102" xr:uid="{31EF4EC0-E2EE-4831-B176-50912CA93E0E}"/>
    <cellStyle name="Normal 4 2 6 4 2 3 2" xfId="41678" xr:uid="{03977A31-5CF5-4AC9-B7C7-012C024441D0}"/>
    <cellStyle name="Normal 4 2 6 4 2 4" xfId="29390" xr:uid="{7E0DA6CA-3AFB-458F-AEAF-1C2A61F4639A}"/>
    <cellStyle name="Normal 4 2 6 4 3" xfId="7886" xr:uid="{D9DC10BE-D4A9-426C-A117-479DAB12AE49}"/>
    <cellStyle name="Normal 4 2 6 4 3 2" xfId="20174" xr:uid="{CA884D95-2847-4330-8800-148F88077640}"/>
    <cellStyle name="Normal 4 2 6 4 3 2 2" xfId="44750" xr:uid="{64B248EC-FE67-4C6F-8410-410743CC5E21}"/>
    <cellStyle name="Normal 4 2 6 4 3 3" xfId="32462" xr:uid="{EF8E99D7-32DF-4B0D-B123-BA6385DDDF43}"/>
    <cellStyle name="Normal 4 2 6 4 4" xfId="14030" xr:uid="{A50B9707-E739-454C-A4B0-DC965693DEA3}"/>
    <cellStyle name="Normal 4 2 6 4 4 2" xfId="38606" xr:uid="{D94F3046-FC27-4FB8-8632-9A52152206D1}"/>
    <cellStyle name="Normal 4 2 6 4 5" xfId="26318" xr:uid="{2B868867-0A1E-42EB-94C8-C92DC6B9FF76}"/>
    <cellStyle name="Normal 4 2 6 5" xfId="3278" xr:uid="{97313EDF-73C4-4B75-B1E7-6ACBC904F35B}"/>
    <cellStyle name="Normal 4 2 6 5 2" xfId="9422" xr:uid="{79F6D42D-2C3C-4ECD-87CB-A6D822F7175F}"/>
    <cellStyle name="Normal 4 2 6 5 2 2" xfId="21710" xr:uid="{54FD5352-82D9-4781-9FD0-BF08896F518C}"/>
    <cellStyle name="Normal 4 2 6 5 2 2 2" xfId="46286" xr:uid="{0ACEC7EA-296C-43E0-86B8-9F8B99995C6C}"/>
    <cellStyle name="Normal 4 2 6 5 2 3" xfId="33998" xr:uid="{F1C8E418-F2DB-4F8D-A873-D5CBFA5679F0}"/>
    <cellStyle name="Normal 4 2 6 5 3" xfId="15566" xr:uid="{EDF14276-F686-4775-BD8C-718C9CA4E403}"/>
    <cellStyle name="Normal 4 2 6 5 3 2" xfId="40142" xr:uid="{809B5C17-5908-455B-B6EA-7087A2727C56}"/>
    <cellStyle name="Normal 4 2 6 5 4" xfId="27854" xr:uid="{BAE10710-F6D6-4038-A0C9-D70797396518}"/>
    <cellStyle name="Normal 4 2 6 6" xfId="6350" xr:uid="{179C1650-221C-4E13-9D08-088C111666F5}"/>
    <cellStyle name="Normal 4 2 6 6 2" xfId="18638" xr:uid="{B44C5744-243A-4422-B6AB-7A2BBE25A158}"/>
    <cellStyle name="Normal 4 2 6 6 2 2" xfId="43214" xr:uid="{602F7DFB-9CFD-4A17-904B-6030CAD6DBF7}"/>
    <cellStyle name="Normal 4 2 6 6 3" xfId="30926" xr:uid="{1CB3F272-1292-470A-9A4C-7269F64A074E}"/>
    <cellStyle name="Normal 4 2 6 7" xfId="12494" xr:uid="{B92DB780-3B36-40A5-B188-5FF3982B5C62}"/>
    <cellStyle name="Normal 4 2 6 7 2" xfId="37070" xr:uid="{7D1BFB14-DFA6-49AD-840A-129F48E3F01C}"/>
    <cellStyle name="Normal 4 2 6 8" xfId="24782" xr:uid="{F0E456AC-784F-432D-88FF-8592C152013F}"/>
    <cellStyle name="Normal 4 2 7" xfId="398" xr:uid="{8CE0F772-3E61-445F-9355-E73D2B93BDCB}"/>
    <cellStyle name="Normal 4 2 7 2" xfId="1166" xr:uid="{E1EEFB78-C41A-4509-A23E-53084D89DCBE}"/>
    <cellStyle name="Normal 4 2 7 2 2" xfId="2702" xr:uid="{649E3BF2-0B60-4E96-9266-0154BF1438F0}"/>
    <cellStyle name="Normal 4 2 7 2 2 2" xfId="5774" xr:uid="{3BD99A94-9A92-4FEB-A049-237DBB93D6D8}"/>
    <cellStyle name="Normal 4 2 7 2 2 2 2" xfId="11918" xr:uid="{589386CD-2681-4271-B950-C404C31CB196}"/>
    <cellStyle name="Normal 4 2 7 2 2 2 2 2" xfId="24206" xr:uid="{15C1EB9F-D700-4E63-9985-1F2F4655D200}"/>
    <cellStyle name="Normal 4 2 7 2 2 2 2 2 2" xfId="48782" xr:uid="{C58AEF0F-1638-4738-8002-561CBA2D8F10}"/>
    <cellStyle name="Normal 4 2 7 2 2 2 2 3" xfId="36494" xr:uid="{91F14C21-8EC5-4DB4-98D8-F5120D0E5C92}"/>
    <cellStyle name="Normal 4 2 7 2 2 2 3" xfId="18062" xr:uid="{F67E7ECA-FFC4-43D3-92F0-B45A56A24531}"/>
    <cellStyle name="Normal 4 2 7 2 2 2 3 2" xfId="42638" xr:uid="{938DB901-B356-452A-8321-1C69DB249CDC}"/>
    <cellStyle name="Normal 4 2 7 2 2 2 4" xfId="30350" xr:uid="{29D89DBC-C32E-4F75-8B94-6E272EAA70B0}"/>
    <cellStyle name="Normal 4 2 7 2 2 3" xfId="8846" xr:uid="{145434E5-350F-45D3-BCEA-9AF10D28B67F}"/>
    <cellStyle name="Normal 4 2 7 2 2 3 2" xfId="21134" xr:uid="{2A023F2D-7FC1-48BC-9DBB-12D5793F1C5E}"/>
    <cellStyle name="Normal 4 2 7 2 2 3 2 2" xfId="45710" xr:uid="{9BB0DD96-2910-40DF-92C1-08EA5F73598A}"/>
    <cellStyle name="Normal 4 2 7 2 2 3 3" xfId="33422" xr:uid="{789F2244-466B-4B92-8C4D-68F255A855EB}"/>
    <cellStyle name="Normal 4 2 7 2 2 4" xfId="14990" xr:uid="{09A15CA2-338C-4856-AFCB-F095B9BA0347}"/>
    <cellStyle name="Normal 4 2 7 2 2 4 2" xfId="39566" xr:uid="{1D69771A-1BAB-481C-8A6D-7FBCC2DBA4AF}"/>
    <cellStyle name="Normal 4 2 7 2 2 5" xfId="27278" xr:uid="{2DCD296F-F0C1-4AC4-8D85-2306632D6C2F}"/>
    <cellStyle name="Normal 4 2 7 2 3" xfId="4238" xr:uid="{A5670F81-0087-4C63-8377-2763A25A8007}"/>
    <cellStyle name="Normal 4 2 7 2 3 2" xfId="10382" xr:uid="{97620DF4-B419-4E4E-9B26-402599696AFF}"/>
    <cellStyle name="Normal 4 2 7 2 3 2 2" xfId="22670" xr:uid="{2CF194A4-1BE3-4593-8FC2-71BE64D497C1}"/>
    <cellStyle name="Normal 4 2 7 2 3 2 2 2" xfId="47246" xr:uid="{3FCECBBD-E790-42E3-A711-3DDF81AEF9A9}"/>
    <cellStyle name="Normal 4 2 7 2 3 2 3" xfId="34958" xr:uid="{63313631-2820-48CD-85E9-3FBE7319D819}"/>
    <cellStyle name="Normal 4 2 7 2 3 3" xfId="16526" xr:uid="{AF378C6E-5E32-4476-B613-1FC217E07185}"/>
    <cellStyle name="Normal 4 2 7 2 3 3 2" xfId="41102" xr:uid="{50E03E47-B173-4E76-8DC0-AE88DC2DE290}"/>
    <cellStyle name="Normal 4 2 7 2 3 4" xfId="28814" xr:uid="{F893A461-1DE4-4345-A5DF-50A889F8C6A8}"/>
    <cellStyle name="Normal 4 2 7 2 4" xfId="7310" xr:uid="{A0FB4042-A1AA-42CA-8C5D-390F56C4D6C1}"/>
    <cellStyle name="Normal 4 2 7 2 4 2" xfId="19598" xr:uid="{D2072BA6-2D68-463D-B3F7-AB95AAB173F9}"/>
    <cellStyle name="Normal 4 2 7 2 4 2 2" xfId="44174" xr:uid="{E1D26AF3-ED38-4636-95C3-A61E625625D3}"/>
    <cellStyle name="Normal 4 2 7 2 4 3" xfId="31886" xr:uid="{65AF183B-E64D-4DF9-9B3F-81194C200966}"/>
    <cellStyle name="Normal 4 2 7 2 5" xfId="13454" xr:uid="{083B9527-834D-4B48-B16E-E53253EB51F6}"/>
    <cellStyle name="Normal 4 2 7 2 5 2" xfId="38030" xr:uid="{0B727B68-8A1E-47B2-928A-E8050125AF86}"/>
    <cellStyle name="Normal 4 2 7 2 6" xfId="25742" xr:uid="{5D602495-A766-4847-BC22-99A6B048A607}"/>
    <cellStyle name="Normal 4 2 7 3" xfId="1934" xr:uid="{4A3A0ECF-6180-4F56-87C3-AD6F07215035}"/>
    <cellStyle name="Normal 4 2 7 3 2" xfId="5006" xr:uid="{6C7FBBC4-1A82-4EC2-88F2-6CC9BB6D9293}"/>
    <cellStyle name="Normal 4 2 7 3 2 2" xfId="11150" xr:uid="{2779E46B-A97B-429A-823D-533A66014C06}"/>
    <cellStyle name="Normal 4 2 7 3 2 2 2" xfId="23438" xr:uid="{D4785A72-EF8D-43B5-BDDA-4CAB62BB33D0}"/>
    <cellStyle name="Normal 4 2 7 3 2 2 2 2" xfId="48014" xr:uid="{CDDA64A1-91D2-4DF0-BBF6-381384906A9A}"/>
    <cellStyle name="Normal 4 2 7 3 2 2 3" xfId="35726" xr:uid="{3BBBF3B6-1E7E-4885-B8C2-9C25AD7B2467}"/>
    <cellStyle name="Normal 4 2 7 3 2 3" xfId="17294" xr:uid="{22F2138E-B007-405E-A440-85A93D876F18}"/>
    <cellStyle name="Normal 4 2 7 3 2 3 2" xfId="41870" xr:uid="{35505FAC-49B8-42DC-B80F-B7DAE7CB8F65}"/>
    <cellStyle name="Normal 4 2 7 3 2 4" xfId="29582" xr:uid="{4277D4B2-9CD5-4B29-A619-068DBA4E7578}"/>
    <cellStyle name="Normal 4 2 7 3 3" xfId="8078" xr:uid="{44FB5C88-D619-4E69-8EA4-C062906BEECB}"/>
    <cellStyle name="Normal 4 2 7 3 3 2" xfId="20366" xr:uid="{14894399-5F60-4462-9C23-A06C3B74E21C}"/>
    <cellStyle name="Normal 4 2 7 3 3 2 2" xfId="44942" xr:uid="{811AF50C-1F92-4429-A96D-AE4BB6AAA389}"/>
    <cellStyle name="Normal 4 2 7 3 3 3" xfId="32654" xr:uid="{B4D4F3EF-52FE-4A64-95BC-F17C739C4584}"/>
    <cellStyle name="Normal 4 2 7 3 4" xfId="14222" xr:uid="{4FFC0F85-FF21-412C-B0BC-F088C54CFBB0}"/>
    <cellStyle name="Normal 4 2 7 3 4 2" xfId="38798" xr:uid="{B0FA69BF-E04F-455F-BE80-AC7E05109ADC}"/>
    <cellStyle name="Normal 4 2 7 3 5" xfId="26510" xr:uid="{B1F5ADCA-21C4-4326-99AC-A16C5C4CD6C0}"/>
    <cellStyle name="Normal 4 2 7 4" xfId="3470" xr:uid="{9C587FEA-DE54-45FF-8A75-79A6BB29A44B}"/>
    <cellStyle name="Normal 4 2 7 4 2" xfId="9614" xr:uid="{0AEB6F29-6AC1-44FC-B65C-098A13294944}"/>
    <cellStyle name="Normal 4 2 7 4 2 2" xfId="21902" xr:uid="{208AC35E-7CCC-44F8-8639-5D07716820C6}"/>
    <cellStyle name="Normal 4 2 7 4 2 2 2" xfId="46478" xr:uid="{A99BEC85-2A2A-42DB-9DEA-EA93008D6F2B}"/>
    <cellStyle name="Normal 4 2 7 4 2 3" xfId="34190" xr:uid="{9575F49D-5BE2-45E2-AA36-B50FC25272C0}"/>
    <cellStyle name="Normal 4 2 7 4 3" xfId="15758" xr:uid="{591E1DAA-C81E-4391-9F2D-96F2459FEC09}"/>
    <cellStyle name="Normal 4 2 7 4 3 2" xfId="40334" xr:uid="{8C8049A3-AAE6-4524-A801-41C0C2FC2DC7}"/>
    <cellStyle name="Normal 4 2 7 4 4" xfId="28046" xr:uid="{48EC8A2E-E515-4CD9-A56C-D94B578F03F2}"/>
    <cellStyle name="Normal 4 2 7 5" xfId="6542" xr:uid="{C07B14BC-AF0B-4A73-82FA-0E36D00C7CA9}"/>
    <cellStyle name="Normal 4 2 7 5 2" xfId="18830" xr:uid="{3401B950-FD79-4039-82D0-1535302F21A3}"/>
    <cellStyle name="Normal 4 2 7 5 2 2" xfId="43406" xr:uid="{2233CAFA-13C1-4F1D-8748-80A898CF756A}"/>
    <cellStyle name="Normal 4 2 7 5 3" xfId="31118" xr:uid="{375DC21D-3646-4060-B219-27DE96232168}"/>
    <cellStyle name="Normal 4 2 7 6" xfId="12686" xr:uid="{FC947B33-81F7-419F-B962-078FE10D26AC}"/>
    <cellStyle name="Normal 4 2 7 6 2" xfId="37262" xr:uid="{42BCE430-2D4E-44EE-8400-0ADE2488A712}"/>
    <cellStyle name="Normal 4 2 7 7" xfId="24974" xr:uid="{0FE73A5F-1312-4FC0-9887-F03AF57F0C8D}"/>
    <cellStyle name="Normal 4 2 8" xfId="782" xr:uid="{67E56438-905B-42AB-AC5E-E99B6410C022}"/>
    <cellStyle name="Normal 4 2 8 2" xfId="2318" xr:uid="{EBA8D1F7-0CA2-49A9-969C-95970EF67273}"/>
    <cellStyle name="Normal 4 2 8 2 2" xfId="5390" xr:uid="{B1B98BA3-22D6-467F-8E21-937D0F634235}"/>
    <cellStyle name="Normal 4 2 8 2 2 2" xfId="11534" xr:uid="{68D92904-080C-483B-BE88-344CEA29BCB5}"/>
    <cellStyle name="Normal 4 2 8 2 2 2 2" xfId="23822" xr:uid="{BEDDFBAE-0001-411E-887D-85D2BDD8802D}"/>
    <cellStyle name="Normal 4 2 8 2 2 2 2 2" xfId="48398" xr:uid="{116A2C3A-8473-491E-90A3-D2F64196393C}"/>
    <cellStyle name="Normal 4 2 8 2 2 2 3" xfId="36110" xr:uid="{3A4930D7-5F8A-4FBF-A196-ADA1A1BEF6B5}"/>
    <cellStyle name="Normal 4 2 8 2 2 3" xfId="17678" xr:uid="{35309CDB-3A5B-4336-97BD-27A5660F283E}"/>
    <cellStyle name="Normal 4 2 8 2 2 3 2" xfId="42254" xr:uid="{ED421F52-C78A-45AE-A172-95C3B8E71935}"/>
    <cellStyle name="Normal 4 2 8 2 2 4" xfId="29966" xr:uid="{19E7D828-3BB3-4F0A-B04A-EBF386A089D9}"/>
    <cellStyle name="Normal 4 2 8 2 3" xfId="8462" xr:uid="{9866CC04-0E5C-450A-9A25-C74A4CFC86BA}"/>
    <cellStyle name="Normal 4 2 8 2 3 2" xfId="20750" xr:uid="{09EA5B03-BC93-4909-970D-348924396CDD}"/>
    <cellStyle name="Normal 4 2 8 2 3 2 2" xfId="45326" xr:uid="{C8B132DC-7870-465F-BF90-FA493B920C22}"/>
    <cellStyle name="Normal 4 2 8 2 3 3" xfId="33038" xr:uid="{6174444D-2B0D-4313-BFB6-F8125F62C72F}"/>
    <cellStyle name="Normal 4 2 8 2 4" xfId="14606" xr:uid="{EB08278F-1BA1-4B7C-8415-3C6C5F066FBA}"/>
    <cellStyle name="Normal 4 2 8 2 4 2" xfId="39182" xr:uid="{D1F835AC-4182-4575-8F3C-4CF1982FE53F}"/>
    <cellStyle name="Normal 4 2 8 2 5" xfId="26894" xr:uid="{AFE81982-9D13-425C-A20A-4BA4ED533FE2}"/>
    <cellStyle name="Normal 4 2 8 3" xfId="3854" xr:uid="{1BCD8AE0-9B09-443E-B61B-D355BE1628BB}"/>
    <cellStyle name="Normal 4 2 8 3 2" xfId="9998" xr:uid="{57EA1901-C8FB-44E8-AD55-B57AD661982D}"/>
    <cellStyle name="Normal 4 2 8 3 2 2" xfId="22286" xr:uid="{4ADF6238-4D8E-4115-B31A-A3FC1762FB74}"/>
    <cellStyle name="Normal 4 2 8 3 2 2 2" xfId="46862" xr:uid="{208FC792-B848-4B01-BD81-C48AF307AA3D}"/>
    <cellStyle name="Normal 4 2 8 3 2 3" xfId="34574" xr:uid="{947A2FF2-CB7D-40B2-890F-9756C3A09E65}"/>
    <cellStyle name="Normal 4 2 8 3 3" xfId="16142" xr:uid="{C4CA0985-80D1-4102-9AEA-A572103B3612}"/>
    <cellStyle name="Normal 4 2 8 3 3 2" xfId="40718" xr:uid="{23347C99-5F74-4101-9BEE-B96D543966E9}"/>
    <cellStyle name="Normal 4 2 8 3 4" xfId="28430" xr:uid="{B7469C0D-9266-45B8-9E15-BDB4F01816DB}"/>
    <cellStyle name="Normal 4 2 8 4" xfId="6926" xr:uid="{E59CF828-1948-4321-B31A-4D12B668D122}"/>
    <cellStyle name="Normal 4 2 8 4 2" xfId="19214" xr:uid="{5C352D00-4C4B-40F4-954E-0C8454D5D26B}"/>
    <cellStyle name="Normal 4 2 8 4 2 2" xfId="43790" xr:uid="{6D8C6315-0DDC-4007-9048-58E296E6B933}"/>
    <cellStyle name="Normal 4 2 8 4 3" xfId="31502" xr:uid="{63CF9BB8-F97E-45AB-92BF-4B6F82384E2F}"/>
    <cellStyle name="Normal 4 2 8 5" xfId="13070" xr:uid="{B4B8B2A4-CA84-4797-829D-EF985103DF69}"/>
    <cellStyle name="Normal 4 2 8 5 2" xfId="37646" xr:uid="{0968DBD7-BC0B-4C9E-8341-AFE4B60EB4BB}"/>
    <cellStyle name="Normal 4 2 8 6" xfId="25358" xr:uid="{D3F6B8BD-72A1-407F-8FEA-1F408D395EDA}"/>
    <cellStyle name="Normal 4 2 9" xfId="1550" xr:uid="{31E2826E-AC80-4E66-8094-F804A6E50010}"/>
    <cellStyle name="Normal 4 2 9 2" xfId="4622" xr:uid="{D1B10A7B-BD49-494D-8CEA-AFEF89D05F5D}"/>
    <cellStyle name="Normal 4 2 9 2 2" xfId="10766" xr:uid="{E22A094F-BAF2-4A44-9A35-408CDD782B4D}"/>
    <cellStyle name="Normal 4 2 9 2 2 2" xfId="23054" xr:uid="{D98D4E18-7A6E-4159-8F98-2C426373C6A8}"/>
    <cellStyle name="Normal 4 2 9 2 2 2 2" xfId="47630" xr:uid="{4301A2D9-7D2B-44F0-82A8-41CD2E4881FE}"/>
    <cellStyle name="Normal 4 2 9 2 2 3" xfId="35342" xr:uid="{16D48B44-722B-46A6-958B-D559916CA7CB}"/>
    <cellStyle name="Normal 4 2 9 2 3" xfId="16910" xr:uid="{FB2B6895-79D7-4FD8-8830-BA32AD9C31BE}"/>
    <cellStyle name="Normal 4 2 9 2 3 2" xfId="41486" xr:uid="{3B71C888-5CB9-4D93-9160-D058E8E9184E}"/>
    <cellStyle name="Normal 4 2 9 2 4" xfId="29198" xr:uid="{FDBB8264-4210-4659-BDC5-C31406B3D611}"/>
    <cellStyle name="Normal 4 2 9 3" xfId="7694" xr:uid="{A9D3C524-81F0-48B1-B7BE-3E5274149AB4}"/>
    <cellStyle name="Normal 4 2 9 3 2" xfId="19982" xr:uid="{B1CAE2F6-7A2D-4E22-B939-4A2173D68481}"/>
    <cellStyle name="Normal 4 2 9 3 2 2" xfId="44558" xr:uid="{AD6B036F-CA98-411E-9A84-F1F599D58891}"/>
    <cellStyle name="Normal 4 2 9 3 3" xfId="32270" xr:uid="{673B1D51-C074-4397-B77C-653E97D9E3E3}"/>
    <cellStyle name="Normal 4 2 9 4" xfId="13838" xr:uid="{80EEB0B8-D902-432E-A0C7-F5B57688E714}"/>
    <cellStyle name="Normal 4 2 9 4 2" xfId="38414" xr:uid="{F9A20124-0031-4A72-8EEC-F174480DF25C}"/>
    <cellStyle name="Normal 4 2 9 5" xfId="26126" xr:uid="{1B2934B0-4E7C-4C4D-A48A-5683A72B69D9}"/>
    <cellStyle name="Normal 4 3" xfId="19" xr:uid="{CAEAFAE5-DCAC-4751-B7B9-1FF544195B74}"/>
    <cellStyle name="Normal 4 3 10" xfId="6165" xr:uid="{CC747699-8FEE-436B-B1C8-C7B7FD191C2A}"/>
    <cellStyle name="Normal 4 3 10 2" xfId="18453" xr:uid="{B6587921-B4BE-45CD-9511-E3C0C7E5CB41}"/>
    <cellStyle name="Normal 4 3 10 2 2" xfId="43029" xr:uid="{64B8F546-3B60-473C-B3C1-8CDD46AC4B39}"/>
    <cellStyle name="Normal 4 3 10 3" xfId="30741" xr:uid="{72480584-E1ED-4C50-A68F-03796405313B}"/>
    <cellStyle name="Normal 4 3 11" xfId="12309" xr:uid="{55BE540E-DEF9-4013-A7E9-3FC2D9B2D493}"/>
    <cellStyle name="Normal 4 3 11 2" xfId="36885" xr:uid="{4A07619B-E0C0-46AF-AD43-C6033D1F6E68}"/>
    <cellStyle name="Normal 4 3 12" xfId="24597" xr:uid="{C185265F-3FF0-4632-B57E-F915C0DD3DD4}"/>
    <cellStyle name="Normal 4 3 2" xfId="45" xr:uid="{CC1B08FB-2FB9-41AC-B6DE-C0A92D15D986}"/>
    <cellStyle name="Normal 4 3 2 10" xfId="12333" xr:uid="{9001FA12-04E7-4EF4-A1DC-8D9516A98567}"/>
    <cellStyle name="Normal 4 3 2 10 2" xfId="36909" xr:uid="{58B72E71-82F8-4309-8A6D-1716BBDFB595}"/>
    <cellStyle name="Normal 4 3 2 11" xfId="24621" xr:uid="{DD94AB67-56F0-40FE-81AF-0197DBB73DDF}"/>
    <cellStyle name="Normal 4 3 2 2" xfId="93" xr:uid="{1D036B8F-451F-4826-AF74-2D0BCAF04AF2}"/>
    <cellStyle name="Normal 4 3 2 2 10" xfId="24669" xr:uid="{6D380228-3DEF-4176-A4ED-F38E7745D041}"/>
    <cellStyle name="Normal 4 3 2 2 2" xfId="189" xr:uid="{642ED4CE-EB67-45E1-A97E-0D3C7499613B}"/>
    <cellStyle name="Normal 4 3 2 2 2 2" xfId="381" xr:uid="{97FD7A41-3B32-48B3-9B2B-9135920D6FB4}"/>
    <cellStyle name="Normal 4 3 2 2 2 2 2" xfId="765" xr:uid="{71F5240F-8184-4080-9F65-391A8F7C5AAA}"/>
    <cellStyle name="Normal 4 3 2 2 2 2 2 2" xfId="1533" xr:uid="{2B88C0BB-9944-40E4-A732-37FD7335B7F7}"/>
    <cellStyle name="Normal 4 3 2 2 2 2 2 2 2" xfId="3069" xr:uid="{2B548E3E-0D49-452B-8C77-DE7DCBB1D143}"/>
    <cellStyle name="Normal 4 3 2 2 2 2 2 2 2 2" xfId="6141" xr:uid="{755091E9-B0A1-4BEB-86E3-A1B516B4B653}"/>
    <cellStyle name="Normal 4 3 2 2 2 2 2 2 2 2 2" xfId="12285" xr:uid="{DF35F219-C5A0-469A-A244-B975D5726975}"/>
    <cellStyle name="Normal 4 3 2 2 2 2 2 2 2 2 2 2" xfId="24573" xr:uid="{A7E92C1D-1EBA-490D-A464-6A6C38352A5C}"/>
    <cellStyle name="Normal 4 3 2 2 2 2 2 2 2 2 2 2 2" xfId="49149" xr:uid="{A7383A56-2568-4D2D-B9CF-7605AB8A3937}"/>
    <cellStyle name="Normal 4 3 2 2 2 2 2 2 2 2 2 3" xfId="36861" xr:uid="{A1F57791-1DC6-4F0C-8611-A6C73C10CF57}"/>
    <cellStyle name="Normal 4 3 2 2 2 2 2 2 2 2 3" xfId="18429" xr:uid="{5EA08EB2-4262-4A33-A9C6-6AF1839DBBF2}"/>
    <cellStyle name="Normal 4 3 2 2 2 2 2 2 2 2 3 2" xfId="43005" xr:uid="{72FFC6C1-2181-496F-9883-028F54C820A9}"/>
    <cellStyle name="Normal 4 3 2 2 2 2 2 2 2 2 4" xfId="30717" xr:uid="{67787A61-F0AE-420D-81C1-9E3684B2C80E}"/>
    <cellStyle name="Normal 4 3 2 2 2 2 2 2 2 3" xfId="9213" xr:uid="{F449B099-F3E7-47F7-9C70-9741103563A7}"/>
    <cellStyle name="Normal 4 3 2 2 2 2 2 2 2 3 2" xfId="21501" xr:uid="{1C045EC1-7933-4DB5-B9FC-1931140FC302}"/>
    <cellStyle name="Normal 4 3 2 2 2 2 2 2 2 3 2 2" xfId="46077" xr:uid="{8607A14F-0352-4FDA-92C7-7FCF7D6AE836}"/>
    <cellStyle name="Normal 4 3 2 2 2 2 2 2 2 3 3" xfId="33789" xr:uid="{968712BF-E0FE-48C7-B79B-28C30F6837BD}"/>
    <cellStyle name="Normal 4 3 2 2 2 2 2 2 2 4" xfId="15357" xr:uid="{82B4F35F-E98C-49E2-B08B-ED090406866F}"/>
    <cellStyle name="Normal 4 3 2 2 2 2 2 2 2 4 2" xfId="39933" xr:uid="{94DA8F9F-A063-42F9-9C6B-48E4284D622E}"/>
    <cellStyle name="Normal 4 3 2 2 2 2 2 2 2 5" xfId="27645" xr:uid="{9DE2A5B2-18ED-4DE0-8E70-3BA12C3E49B0}"/>
    <cellStyle name="Normal 4 3 2 2 2 2 2 2 3" xfId="4605" xr:uid="{8137C030-996A-4A65-8E02-9BA9764BECDB}"/>
    <cellStyle name="Normal 4 3 2 2 2 2 2 2 3 2" xfId="10749" xr:uid="{85926793-64C7-4AC7-9B58-D0FA068C1242}"/>
    <cellStyle name="Normal 4 3 2 2 2 2 2 2 3 2 2" xfId="23037" xr:uid="{FE79D6BF-95F8-42A3-BEC5-4C6ED1DD6CF9}"/>
    <cellStyle name="Normal 4 3 2 2 2 2 2 2 3 2 2 2" xfId="47613" xr:uid="{29D0D9FB-0E92-4FF2-8F3A-193C760C1171}"/>
    <cellStyle name="Normal 4 3 2 2 2 2 2 2 3 2 3" xfId="35325" xr:uid="{C851726D-D556-45EC-983A-F3C2F1DB4002}"/>
    <cellStyle name="Normal 4 3 2 2 2 2 2 2 3 3" xfId="16893" xr:uid="{5B066EE4-CC87-4088-9E4C-D82998A81791}"/>
    <cellStyle name="Normal 4 3 2 2 2 2 2 2 3 3 2" xfId="41469" xr:uid="{CF5C92CE-C3C6-42E1-8168-E1AB3757F1B1}"/>
    <cellStyle name="Normal 4 3 2 2 2 2 2 2 3 4" xfId="29181" xr:uid="{B928CD0A-99AA-4E6D-A126-5705A2DAF75B}"/>
    <cellStyle name="Normal 4 3 2 2 2 2 2 2 4" xfId="7677" xr:uid="{792D2172-201D-4B2C-8FDD-5FCD9A1BEA2D}"/>
    <cellStyle name="Normal 4 3 2 2 2 2 2 2 4 2" xfId="19965" xr:uid="{3EC6C270-F5BB-49B8-8368-550795722E01}"/>
    <cellStyle name="Normal 4 3 2 2 2 2 2 2 4 2 2" xfId="44541" xr:uid="{B1953BE2-6EA5-415D-BDB1-2AA60D48A16B}"/>
    <cellStyle name="Normal 4 3 2 2 2 2 2 2 4 3" xfId="32253" xr:uid="{158F37E0-BDDF-472C-850C-862C2F6A5C71}"/>
    <cellStyle name="Normal 4 3 2 2 2 2 2 2 5" xfId="13821" xr:uid="{E9656532-66BC-481B-9313-364B103635A3}"/>
    <cellStyle name="Normal 4 3 2 2 2 2 2 2 5 2" xfId="38397" xr:uid="{BBCE04C2-C87F-4F64-B589-0A107D90B678}"/>
    <cellStyle name="Normal 4 3 2 2 2 2 2 2 6" xfId="26109" xr:uid="{4A60A6B0-E889-4D99-9073-182E6865F254}"/>
    <cellStyle name="Normal 4 3 2 2 2 2 2 3" xfId="2301" xr:uid="{EC7E041B-C2CC-4232-A7E3-312AA6602BD3}"/>
    <cellStyle name="Normal 4 3 2 2 2 2 2 3 2" xfId="5373" xr:uid="{8C27501F-C24F-48FE-9BC1-A86FE0F06766}"/>
    <cellStyle name="Normal 4 3 2 2 2 2 2 3 2 2" xfId="11517" xr:uid="{670CAF1D-50A7-4F25-8D5F-3C0073C4819B}"/>
    <cellStyle name="Normal 4 3 2 2 2 2 2 3 2 2 2" xfId="23805" xr:uid="{4979D58B-8188-46A2-B812-6B72FA0BE54C}"/>
    <cellStyle name="Normal 4 3 2 2 2 2 2 3 2 2 2 2" xfId="48381" xr:uid="{DACE8AEC-4059-47CE-826B-13906E50EBDE}"/>
    <cellStyle name="Normal 4 3 2 2 2 2 2 3 2 2 3" xfId="36093" xr:uid="{D581F993-1329-4C64-BE6C-D2F7DCFFF374}"/>
    <cellStyle name="Normal 4 3 2 2 2 2 2 3 2 3" xfId="17661" xr:uid="{5DFF4B9A-B9F2-436B-9AF7-0FBDAD10EFA2}"/>
    <cellStyle name="Normal 4 3 2 2 2 2 2 3 2 3 2" xfId="42237" xr:uid="{AB25AD96-ADB5-495E-BF97-00D8983610DB}"/>
    <cellStyle name="Normal 4 3 2 2 2 2 2 3 2 4" xfId="29949" xr:uid="{0E2EED43-7967-4327-8115-576C0E31298F}"/>
    <cellStyle name="Normal 4 3 2 2 2 2 2 3 3" xfId="8445" xr:uid="{A7FB21A3-37B6-487B-AF6E-F890B5968E37}"/>
    <cellStyle name="Normal 4 3 2 2 2 2 2 3 3 2" xfId="20733" xr:uid="{D0423D4C-4ED0-48CB-8528-691F6CE81DA7}"/>
    <cellStyle name="Normal 4 3 2 2 2 2 2 3 3 2 2" xfId="45309" xr:uid="{2A883605-797B-4B0E-B4C6-BE36BC6118DE}"/>
    <cellStyle name="Normal 4 3 2 2 2 2 2 3 3 3" xfId="33021" xr:uid="{77E6550D-F952-4CEE-BE0A-4C7E4AEB1BDA}"/>
    <cellStyle name="Normal 4 3 2 2 2 2 2 3 4" xfId="14589" xr:uid="{0C589C74-3600-4825-9D9B-0C649D146072}"/>
    <cellStyle name="Normal 4 3 2 2 2 2 2 3 4 2" xfId="39165" xr:uid="{1E035732-2B9F-4A03-9EAA-8BDF0B0E28BD}"/>
    <cellStyle name="Normal 4 3 2 2 2 2 2 3 5" xfId="26877" xr:uid="{26E2D86C-C009-4AD3-AF8B-2E85C61B0705}"/>
    <cellStyle name="Normal 4 3 2 2 2 2 2 4" xfId="3837" xr:uid="{BF58D74F-B321-42BE-A76E-CB843C260328}"/>
    <cellStyle name="Normal 4 3 2 2 2 2 2 4 2" xfId="9981" xr:uid="{B032D2EE-9129-41F3-B5D4-AEAD5F1E06D8}"/>
    <cellStyle name="Normal 4 3 2 2 2 2 2 4 2 2" xfId="22269" xr:uid="{23DC0843-6348-407B-86F7-2A35E75E1F3C}"/>
    <cellStyle name="Normal 4 3 2 2 2 2 2 4 2 2 2" xfId="46845" xr:uid="{38D78A12-E1B9-4F1C-A461-99463FA5C6EF}"/>
    <cellStyle name="Normal 4 3 2 2 2 2 2 4 2 3" xfId="34557" xr:uid="{88ACD8D6-F31A-4EB6-9AB6-AC6423EA0F76}"/>
    <cellStyle name="Normal 4 3 2 2 2 2 2 4 3" xfId="16125" xr:uid="{E5465CD4-5061-4F3A-93CA-5E9FF08F7DA1}"/>
    <cellStyle name="Normal 4 3 2 2 2 2 2 4 3 2" xfId="40701" xr:uid="{BA562820-08A4-48DB-ACD9-65164FA2AA04}"/>
    <cellStyle name="Normal 4 3 2 2 2 2 2 4 4" xfId="28413" xr:uid="{9BEA1160-9EC6-4FD5-A3E5-20B92447EFE8}"/>
    <cellStyle name="Normal 4 3 2 2 2 2 2 5" xfId="6909" xr:uid="{AA96D0B5-F038-4A6D-840B-3C2CC9DCB43F}"/>
    <cellStyle name="Normal 4 3 2 2 2 2 2 5 2" xfId="19197" xr:uid="{DCC8F4E5-ADBA-4FD2-918C-8B83E9EE6868}"/>
    <cellStyle name="Normal 4 3 2 2 2 2 2 5 2 2" xfId="43773" xr:uid="{A46625F0-BBEF-4FA0-9DC4-C2FF38877254}"/>
    <cellStyle name="Normal 4 3 2 2 2 2 2 5 3" xfId="31485" xr:uid="{69BD1534-6751-4BD9-BE89-BC4A713E6C01}"/>
    <cellStyle name="Normal 4 3 2 2 2 2 2 6" xfId="13053" xr:uid="{1113C4B8-CA3B-493C-91A2-F6A8EBE4007C}"/>
    <cellStyle name="Normal 4 3 2 2 2 2 2 6 2" xfId="37629" xr:uid="{9CEC6A48-D728-4E47-9705-19925C2A471D}"/>
    <cellStyle name="Normal 4 3 2 2 2 2 2 7" xfId="25341" xr:uid="{12EF2FCF-CDD3-4668-923F-E794D02E8CAD}"/>
    <cellStyle name="Normal 4 3 2 2 2 2 3" xfId="1149" xr:uid="{4B108465-A906-4AD1-AF5D-E5DF82997C8D}"/>
    <cellStyle name="Normal 4 3 2 2 2 2 3 2" xfId="2685" xr:uid="{2C8004CF-3327-4BC0-9641-1DA5394A6CA7}"/>
    <cellStyle name="Normal 4 3 2 2 2 2 3 2 2" xfId="5757" xr:uid="{98968325-84A7-447E-8947-D56711435F7D}"/>
    <cellStyle name="Normal 4 3 2 2 2 2 3 2 2 2" xfId="11901" xr:uid="{66D01985-DFA8-450C-9110-4E46422CB153}"/>
    <cellStyle name="Normal 4 3 2 2 2 2 3 2 2 2 2" xfId="24189" xr:uid="{786EC294-1998-42BD-982F-06C8FE31F7F7}"/>
    <cellStyle name="Normal 4 3 2 2 2 2 3 2 2 2 2 2" xfId="48765" xr:uid="{FCC5F940-F18D-4218-B720-8E3F6547C5C9}"/>
    <cellStyle name="Normal 4 3 2 2 2 2 3 2 2 2 3" xfId="36477" xr:uid="{903B3B2D-B91E-4E2B-B1F2-7B1D41D7B4EC}"/>
    <cellStyle name="Normal 4 3 2 2 2 2 3 2 2 3" xfId="18045" xr:uid="{A390AF5F-AAE7-47BE-BF98-B77C4B593AA2}"/>
    <cellStyle name="Normal 4 3 2 2 2 2 3 2 2 3 2" xfId="42621" xr:uid="{71DD1560-0998-4F45-8768-D2B601A0C646}"/>
    <cellStyle name="Normal 4 3 2 2 2 2 3 2 2 4" xfId="30333" xr:uid="{0CBB1E49-89AC-4B8A-8C37-DBE55C85C8BA}"/>
    <cellStyle name="Normal 4 3 2 2 2 2 3 2 3" xfId="8829" xr:uid="{4F27DFC4-A4BD-4BA4-9D62-8D5748447489}"/>
    <cellStyle name="Normal 4 3 2 2 2 2 3 2 3 2" xfId="21117" xr:uid="{17F1E1F4-463A-48DD-A7A1-69A5D2E13947}"/>
    <cellStyle name="Normal 4 3 2 2 2 2 3 2 3 2 2" xfId="45693" xr:uid="{42988A13-D3E3-4D4F-8C58-1239CE1DE1ED}"/>
    <cellStyle name="Normal 4 3 2 2 2 2 3 2 3 3" xfId="33405" xr:uid="{358EC533-8528-405F-9F95-ED8A5C3749F6}"/>
    <cellStyle name="Normal 4 3 2 2 2 2 3 2 4" xfId="14973" xr:uid="{0FCEE6E3-2D7F-40F4-9C61-31D0F42E75F5}"/>
    <cellStyle name="Normal 4 3 2 2 2 2 3 2 4 2" xfId="39549" xr:uid="{8EB62FBE-223B-4B0E-A002-A400EF097A72}"/>
    <cellStyle name="Normal 4 3 2 2 2 2 3 2 5" xfId="27261" xr:uid="{9EFBD75D-CA9B-447B-99C7-3F4FB8ABB9A2}"/>
    <cellStyle name="Normal 4 3 2 2 2 2 3 3" xfId="4221" xr:uid="{F2E90090-D787-4DCC-B43C-454594083CE0}"/>
    <cellStyle name="Normal 4 3 2 2 2 2 3 3 2" xfId="10365" xr:uid="{73FE68AB-CE30-4F25-ACB2-05E7EBCEE6C5}"/>
    <cellStyle name="Normal 4 3 2 2 2 2 3 3 2 2" xfId="22653" xr:uid="{50E12245-17F6-4858-A771-1C56B22DD906}"/>
    <cellStyle name="Normal 4 3 2 2 2 2 3 3 2 2 2" xfId="47229" xr:uid="{17746112-A2E0-4799-9290-0D0052FB8F6F}"/>
    <cellStyle name="Normal 4 3 2 2 2 2 3 3 2 3" xfId="34941" xr:uid="{F134F4EA-F3B0-4331-A691-8BC193E3DFA9}"/>
    <cellStyle name="Normal 4 3 2 2 2 2 3 3 3" xfId="16509" xr:uid="{992AC010-4B5A-497A-BDE9-7B602338587F}"/>
    <cellStyle name="Normal 4 3 2 2 2 2 3 3 3 2" xfId="41085" xr:uid="{8CAB3D8E-C594-45E3-A68D-ED5736C4593B}"/>
    <cellStyle name="Normal 4 3 2 2 2 2 3 3 4" xfId="28797" xr:uid="{641438C0-FE8E-4866-9679-6663E0863559}"/>
    <cellStyle name="Normal 4 3 2 2 2 2 3 4" xfId="7293" xr:uid="{CF2D98AE-9EBD-46BA-946E-B5D2C65DDA3C}"/>
    <cellStyle name="Normal 4 3 2 2 2 2 3 4 2" xfId="19581" xr:uid="{63663CA7-AC7A-490D-8677-B404F3DE535F}"/>
    <cellStyle name="Normal 4 3 2 2 2 2 3 4 2 2" xfId="44157" xr:uid="{7A05BC15-C103-4B99-B46F-84F48DAAFDA3}"/>
    <cellStyle name="Normal 4 3 2 2 2 2 3 4 3" xfId="31869" xr:uid="{3D77BA61-DCC0-449D-955B-27A4AF991AEF}"/>
    <cellStyle name="Normal 4 3 2 2 2 2 3 5" xfId="13437" xr:uid="{C9FDBD7F-CC3C-4A63-90C9-9ACF5DF9F9C9}"/>
    <cellStyle name="Normal 4 3 2 2 2 2 3 5 2" xfId="38013" xr:uid="{9B9BC389-F8E1-40DC-9ED7-B0F568E5B09B}"/>
    <cellStyle name="Normal 4 3 2 2 2 2 3 6" xfId="25725" xr:uid="{D1C2697D-7BBF-483E-AE8C-88815A6AD149}"/>
    <cellStyle name="Normal 4 3 2 2 2 2 4" xfId="1917" xr:uid="{9BA259E8-ECFA-4E13-9C72-CD1E6EFB164A}"/>
    <cellStyle name="Normal 4 3 2 2 2 2 4 2" xfId="4989" xr:uid="{CDD81536-7010-4F17-83DF-40322C0CB095}"/>
    <cellStyle name="Normal 4 3 2 2 2 2 4 2 2" xfId="11133" xr:uid="{AC286D7C-2BBE-4A8E-959F-0B2FD2D054D4}"/>
    <cellStyle name="Normal 4 3 2 2 2 2 4 2 2 2" xfId="23421" xr:uid="{2E06C5CB-5C1D-4035-A5F6-1A2740C043A2}"/>
    <cellStyle name="Normal 4 3 2 2 2 2 4 2 2 2 2" xfId="47997" xr:uid="{BF01C941-9FD8-4C6E-836F-95A8CE10A626}"/>
    <cellStyle name="Normal 4 3 2 2 2 2 4 2 2 3" xfId="35709" xr:uid="{80AA4D42-58A7-4034-B05D-46A9D9CD42A4}"/>
    <cellStyle name="Normal 4 3 2 2 2 2 4 2 3" xfId="17277" xr:uid="{B369560A-6FC0-4072-8698-156A9BB6A789}"/>
    <cellStyle name="Normal 4 3 2 2 2 2 4 2 3 2" xfId="41853" xr:uid="{F0D4F30C-D401-4227-8B59-499E5432C8E2}"/>
    <cellStyle name="Normal 4 3 2 2 2 2 4 2 4" xfId="29565" xr:uid="{B653563E-5F69-4E72-A884-F948DD47B3B4}"/>
    <cellStyle name="Normal 4 3 2 2 2 2 4 3" xfId="8061" xr:uid="{ACF26C78-4045-4CBC-8221-BD1FFAB9F03F}"/>
    <cellStyle name="Normal 4 3 2 2 2 2 4 3 2" xfId="20349" xr:uid="{13C3BE5E-6043-42F3-B93A-3D01A818C9F1}"/>
    <cellStyle name="Normal 4 3 2 2 2 2 4 3 2 2" xfId="44925" xr:uid="{D132573F-1824-406B-86F8-81A1A97CCBCD}"/>
    <cellStyle name="Normal 4 3 2 2 2 2 4 3 3" xfId="32637" xr:uid="{441505D9-B9C1-440A-8EB5-B871757662D7}"/>
    <cellStyle name="Normal 4 3 2 2 2 2 4 4" xfId="14205" xr:uid="{40139FCB-B3FD-4A42-8793-9A47140B6628}"/>
    <cellStyle name="Normal 4 3 2 2 2 2 4 4 2" xfId="38781" xr:uid="{F650BFB0-04BB-480D-A497-FA4B75A15DCF}"/>
    <cellStyle name="Normal 4 3 2 2 2 2 4 5" xfId="26493" xr:uid="{F50E4D9D-75A2-4BD3-8D26-049F6005CF2F}"/>
    <cellStyle name="Normal 4 3 2 2 2 2 5" xfId="3453" xr:uid="{080D5967-8901-4C11-884F-0F9645A7DA53}"/>
    <cellStyle name="Normal 4 3 2 2 2 2 5 2" xfId="9597" xr:uid="{E702F3E3-FEFC-4D9F-9229-DC71946A84CF}"/>
    <cellStyle name="Normal 4 3 2 2 2 2 5 2 2" xfId="21885" xr:uid="{5244D19F-0F2B-4468-B7A2-3400E6ACAC61}"/>
    <cellStyle name="Normal 4 3 2 2 2 2 5 2 2 2" xfId="46461" xr:uid="{8F5E1AC3-1FF4-473C-90C5-4FF1059B1279}"/>
    <cellStyle name="Normal 4 3 2 2 2 2 5 2 3" xfId="34173" xr:uid="{1B50B046-6A22-44B9-93F5-86C179B9B9B6}"/>
    <cellStyle name="Normal 4 3 2 2 2 2 5 3" xfId="15741" xr:uid="{1157A3C7-29F1-41EC-B4B2-C3668EFE1135}"/>
    <cellStyle name="Normal 4 3 2 2 2 2 5 3 2" xfId="40317" xr:uid="{85E2AC53-0D40-4A37-A9D7-1F85BF7E1CEC}"/>
    <cellStyle name="Normal 4 3 2 2 2 2 5 4" xfId="28029" xr:uid="{0520D47F-BFFE-4EE0-B7B7-017FCBFA7337}"/>
    <cellStyle name="Normal 4 3 2 2 2 2 6" xfId="6525" xr:uid="{43D8605C-069E-4376-8291-A7783C8ACC45}"/>
    <cellStyle name="Normal 4 3 2 2 2 2 6 2" xfId="18813" xr:uid="{710018E2-6D6D-4766-BFC6-07E10645C3F2}"/>
    <cellStyle name="Normal 4 3 2 2 2 2 6 2 2" xfId="43389" xr:uid="{EC06F036-476A-4FFD-B5B2-21225908B1DC}"/>
    <cellStyle name="Normal 4 3 2 2 2 2 6 3" xfId="31101" xr:uid="{0DBC0319-CE3A-464C-80BA-4ED76C7510BC}"/>
    <cellStyle name="Normal 4 3 2 2 2 2 7" xfId="12669" xr:uid="{1CCE893F-B48B-4287-AB10-9A1C4FF213BA}"/>
    <cellStyle name="Normal 4 3 2 2 2 2 7 2" xfId="37245" xr:uid="{CD92E6A4-D2A2-4050-B41A-0BE89EC6A118}"/>
    <cellStyle name="Normal 4 3 2 2 2 2 8" xfId="24957" xr:uid="{58DED80E-F741-4644-9A82-58777E2FA3CA}"/>
    <cellStyle name="Normal 4 3 2 2 2 3" xfId="573" xr:uid="{325484C8-64AA-4D30-954C-D9ED72F5D121}"/>
    <cellStyle name="Normal 4 3 2 2 2 3 2" xfId="1341" xr:uid="{AB236857-A469-4D97-8929-3E62CB526E6A}"/>
    <cellStyle name="Normal 4 3 2 2 2 3 2 2" xfId="2877" xr:uid="{2E97FF5B-AE9E-4C42-8B81-B66E83F2FBF9}"/>
    <cellStyle name="Normal 4 3 2 2 2 3 2 2 2" xfId="5949" xr:uid="{9602E7AF-C691-4B1C-9756-2183EA19B67D}"/>
    <cellStyle name="Normal 4 3 2 2 2 3 2 2 2 2" xfId="12093" xr:uid="{370D4282-27B4-42BE-AF82-AE3293C36F3C}"/>
    <cellStyle name="Normal 4 3 2 2 2 3 2 2 2 2 2" xfId="24381" xr:uid="{5214013E-D6C7-4E22-A082-2A4441D23DF2}"/>
    <cellStyle name="Normal 4 3 2 2 2 3 2 2 2 2 2 2" xfId="48957" xr:uid="{E5B734E9-2F78-4131-A8BF-E422109AFAA8}"/>
    <cellStyle name="Normal 4 3 2 2 2 3 2 2 2 2 3" xfId="36669" xr:uid="{706D664D-BC5F-471F-B1FE-24380645C9F5}"/>
    <cellStyle name="Normal 4 3 2 2 2 3 2 2 2 3" xfId="18237" xr:uid="{68CA6FBD-5673-4FD2-82BD-BBDFC6D7B13C}"/>
    <cellStyle name="Normal 4 3 2 2 2 3 2 2 2 3 2" xfId="42813" xr:uid="{B714C825-0F19-4752-9241-F26411D98ECC}"/>
    <cellStyle name="Normal 4 3 2 2 2 3 2 2 2 4" xfId="30525" xr:uid="{CFFB4C53-C780-4C10-A47E-C0290342CC0E}"/>
    <cellStyle name="Normal 4 3 2 2 2 3 2 2 3" xfId="9021" xr:uid="{C5DF2E64-6000-417C-B1C8-19E1C6786751}"/>
    <cellStyle name="Normal 4 3 2 2 2 3 2 2 3 2" xfId="21309" xr:uid="{97F6DD87-4BE0-4C5C-B077-9EACD5684A19}"/>
    <cellStyle name="Normal 4 3 2 2 2 3 2 2 3 2 2" xfId="45885" xr:uid="{1AF0E67D-6CD8-43B0-8812-FE26C981DB22}"/>
    <cellStyle name="Normal 4 3 2 2 2 3 2 2 3 3" xfId="33597" xr:uid="{98BFAFAF-B7E2-4971-B686-4C1FC403DEA9}"/>
    <cellStyle name="Normal 4 3 2 2 2 3 2 2 4" xfId="15165" xr:uid="{C6CD8420-D74C-412A-AD2C-1ED324012A10}"/>
    <cellStyle name="Normal 4 3 2 2 2 3 2 2 4 2" xfId="39741" xr:uid="{29AE01B3-50DE-4514-AF0B-12F0F64E3334}"/>
    <cellStyle name="Normal 4 3 2 2 2 3 2 2 5" xfId="27453" xr:uid="{BDFCF468-24CD-4BAD-9B29-51BA9AF7D1F3}"/>
    <cellStyle name="Normal 4 3 2 2 2 3 2 3" xfId="4413" xr:uid="{1E02F5E4-663D-4FA1-BF7F-C49B94CA19A1}"/>
    <cellStyle name="Normal 4 3 2 2 2 3 2 3 2" xfId="10557" xr:uid="{FB2EEE77-4F0D-482C-BF93-17D6D420D249}"/>
    <cellStyle name="Normal 4 3 2 2 2 3 2 3 2 2" xfId="22845" xr:uid="{D3D900B7-15E8-4347-8C95-605F717A8AD0}"/>
    <cellStyle name="Normal 4 3 2 2 2 3 2 3 2 2 2" xfId="47421" xr:uid="{017A6399-F96B-49DC-B94C-29E74BB0FE7B}"/>
    <cellStyle name="Normal 4 3 2 2 2 3 2 3 2 3" xfId="35133" xr:uid="{67FBC0F1-CCE6-4CE0-A72A-58A1BCD685F1}"/>
    <cellStyle name="Normal 4 3 2 2 2 3 2 3 3" xfId="16701" xr:uid="{DFCD09A5-C2A7-4EDC-BF33-03BBBF2D8ECB}"/>
    <cellStyle name="Normal 4 3 2 2 2 3 2 3 3 2" xfId="41277" xr:uid="{7E14B397-E777-4251-94F9-3FC91A726BB6}"/>
    <cellStyle name="Normal 4 3 2 2 2 3 2 3 4" xfId="28989" xr:uid="{99A95093-7A53-49CF-8494-60C82C5D8331}"/>
    <cellStyle name="Normal 4 3 2 2 2 3 2 4" xfId="7485" xr:uid="{F75A9A91-DE92-4A52-AC93-BA576E6DE8FB}"/>
    <cellStyle name="Normal 4 3 2 2 2 3 2 4 2" xfId="19773" xr:uid="{D03A2974-3BC1-497E-836C-6FDA04290A4D}"/>
    <cellStyle name="Normal 4 3 2 2 2 3 2 4 2 2" xfId="44349" xr:uid="{6AE2517C-580A-42B2-B809-E84175907F72}"/>
    <cellStyle name="Normal 4 3 2 2 2 3 2 4 3" xfId="32061" xr:uid="{7981411B-1DEB-4A3F-AFF0-6460EAEF1BDE}"/>
    <cellStyle name="Normal 4 3 2 2 2 3 2 5" xfId="13629" xr:uid="{328EBFC1-79A9-426E-B6DE-28AC90C6FD36}"/>
    <cellStyle name="Normal 4 3 2 2 2 3 2 5 2" xfId="38205" xr:uid="{D17FF413-4153-4628-9CE8-89CF1C3469BF}"/>
    <cellStyle name="Normal 4 3 2 2 2 3 2 6" xfId="25917" xr:uid="{620E5DE5-4FBA-4709-BC68-AB7660985A23}"/>
    <cellStyle name="Normal 4 3 2 2 2 3 3" xfId="2109" xr:uid="{30F421AF-DA0D-40A7-9B36-B95E73C9F050}"/>
    <cellStyle name="Normal 4 3 2 2 2 3 3 2" xfId="5181" xr:uid="{D732EA02-E590-49A8-8A90-63E52D594EB3}"/>
    <cellStyle name="Normal 4 3 2 2 2 3 3 2 2" xfId="11325" xr:uid="{5697496E-27E4-4CEB-B8E6-139A08761ADC}"/>
    <cellStyle name="Normal 4 3 2 2 2 3 3 2 2 2" xfId="23613" xr:uid="{1CCED1A4-DD5E-4173-A2C0-4CBC7623AA4A}"/>
    <cellStyle name="Normal 4 3 2 2 2 3 3 2 2 2 2" xfId="48189" xr:uid="{F5BA7017-56CC-41D5-AA09-64C89BFEA9DB}"/>
    <cellStyle name="Normal 4 3 2 2 2 3 3 2 2 3" xfId="35901" xr:uid="{E991849E-63E3-432B-BEE1-F0853A6314F5}"/>
    <cellStyle name="Normal 4 3 2 2 2 3 3 2 3" xfId="17469" xr:uid="{8E119866-6FFE-4240-A515-7CA2C303FC06}"/>
    <cellStyle name="Normal 4 3 2 2 2 3 3 2 3 2" xfId="42045" xr:uid="{9063A543-16C3-44E2-B5D4-2792C291A067}"/>
    <cellStyle name="Normal 4 3 2 2 2 3 3 2 4" xfId="29757" xr:uid="{C74B8675-886C-449E-8B56-461EB9965955}"/>
    <cellStyle name="Normal 4 3 2 2 2 3 3 3" xfId="8253" xr:uid="{CCEDE7EB-32C2-4124-AB53-E455C1850CE6}"/>
    <cellStyle name="Normal 4 3 2 2 2 3 3 3 2" xfId="20541" xr:uid="{DF8B28FD-212F-4059-9FF9-767D9F93AB7D}"/>
    <cellStyle name="Normal 4 3 2 2 2 3 3 3 2 2" xfId="45117" xr:uid="{430B3EE6-3D73-477F-BEB0-45B8E7AB357D}"/>
    <cellStyle name="Normal 4 3 2 2 2 3 3 3 3" xfId="32829" xr:uid="{3CEBF939-C503-4DC3-BE23-26D92FA34D9F}"/>
    <cellStyle name="Normal 4 3 2 2 2 3 3 4" xfId="14397" xr:uid="{D66A19E2-C479-494D-9C36-CA60CF7CF99A}"/>
    <cellStyle name="Normal 4 3 2 2 2 3 3 4 2" xfId="38973" xr:uid="{83DD9C80-4569-4487-8EC8-8B77ED794C98}"/>
    <cellStyle name="Normal 4 3 2 2 2 3 3 5" xfId="26685" xr:uid="{FC218703-978A-4901-BEC7-BC1D4BDACBD9}"/>
    <cellStyle name="Normal 4 3 2 2 2 3 4" xfId="3645" xr:uid="{4269A802-BB1E-4F85-8CA7-B71966657D61}"/>
    <cellStyle name="Normal 4 3 2 2 2 3 4 2" xfId="9789" xr:uid="{2B235B56-E827-42CC-A236-6EDE33644D07}"/>
    <cellStyle name="Normal 4 3 2 2 2 3 4 2 2" xfId="22077" xr:uid="{66040844-37C7-4D1D-AA8F-4D11C49005F4}"/>
    <cellStyle name="Normal 4 3 2 2 2 3 4 2 2 2" xfId="46653" xr:uid="{5CC73B03-9F6B-4C94-A385-170C11D453E6}"/>
    <cellStyle name="Normal 4 3 2 2 2 3 4 2 3" xfId="34365" xr:uid="{F418DAF2-3EB8-47C3-A83C-3A3A1A60220B}"/>
    <cellStyle name="Normal 4 3 2 2 2 3 4 3" xfId="15933" xr:uid="{62BB1F08-9105-4C40-8F42-E5337A8DF693}"/>
    <cellStyle name="Normal 4 3 2 2 2 3 4 3 2" xfId="40509" xr:uid="{641430A3-A6A3-4FED-A64F-C4AFC504A327}"/>
    <cellStyle name="Normal 4 3 2 2 2 3 4 4" xfId="28221" xr:uid="{C0B632D3-6A46-4209-98B1-A7973A47ECE4}"/>
    <cellStyle name="Normal 4 3 2 2 2 3 5" xfId="6717" xr:uid="{11987DF4-9067-4CF4-8171-6165D90B13A3}"/>
    <cellStyle name="Normal 4 3 2 2 2 3 5 2" xfId="19005" xr:uid="{2EEDA98A-748D-44E3-8BF4-EBABF9A13996}"/>
    <cellStyle name="Normal 4 3 2 2 2 3 5 2 2" xfId="43581" xr:uid="{ADB210A3-9682-4F95-95AE-699C3666042E}"/>
    <cellStyle name="Normal 4 3 2 2 2 3 5 3" xfId="31293" xr:uid="{3A6584EF-A23B-4274-9E35-1B6C47544B6C}"/>
    <cellStyle name="Normal 4 3 2 2 2 3 6" xfId="12861" xr:uid="{CEDA8D46-9DA9-45E9-9781-93388A1E594B}"/>
    <cellStyle name="Normal 4 3 2 2 2 3 6 2" xfId="37437" xr:uid="{B46635D8-AC02-42A0-A8C2-20A29B88F81A}"/>
    <cellStyle name="Normal 4 3 2 2 2 3 7" xfId="25149" xr:uid="{7411B10E-25FE-41C8-85F1-07FF29D9FFA7}"/>
    <cellStyle name="Normal 4 3 2 2 2 4" xfId="957" xr:uid="{389A289C-5DED-4B27-922B-5C6F545131C8}"/>
    <cellStyle name="Normal 4 3 2 2 2 4 2" xfId="2493" xr:uid="{490849B6-1975-414E-A4E5-6EC24D751275}"/>
    <cellStyle name="Normal 4 3 2 2 2 4 2 2" xfId="5565" xr:uid="{C34683DF-03F6-4790-8442-2F2D543437D1}"/>
    <cellStyle name="Normal 4 3 2 2 2 4 2 2 2" xfId="11709" xr:uid="{D0FAC3FF-D116-4E76-9919-6A7250B9BD73}"/>
    <cellStyle name="Normal 4 3 2 2 2 4 2 2 2 2" xfId="23997" xr:uid="{7F23CF45-3258-4234-B91F-E81051A30568}"/>
    <cellStyle name="Normal 4 3 2 2 2 4 2 2 2 2 2" xfId="48573" xr:uid="{169FF326-FDE3-4016-80BC-D5CAB1805D5D}"/>
    <cellStyle name="Normal 4 3 2 2 2 4 2 2 2 3" xfId="36285" xr:uid="{F31D0BEF-1020-4BAB-B846-4EEEB0B7CB1B}"/>
    <cellStyle name="Normal 4 3 2 2 2 4 2 2 3" xfId="17853" xr:uid="{11F9D91B-9F37-4B6D-BB70-1B5E3E372CB1}"/>
    <cellStyle name="Normal 4 3 2 2 2 4 2 2 3 2" xfId="42429" xr:uid="{53CB1C7E-BA81-40AC-BA47-776B8525D857}"/>
    <cellStyle name="Normal 4 3 2 2 2 4 2 2 4" xfId="30141" xr:uid="{2EC358E9-CBDF-42D8-9386-A95F6C382BD6}"/>
    <cellStyle name="Normal 4 3 2 2 2 4 2 3" xfId="8637" xr:uid="{FA121608-BA1E-40AC-AD2E-4CF3E244F777}"/>
    <cellStyle name="Normal 4 3 2 2 2 4 2 3 2" xfId="20925" xr:uid="{EC5E2E19-6C24-4376-9FE5-B18506479F50}"/>
    <cellStyle name="Normal 4 3 2 2 2 4 2 3 2 2" xfId="45501" xr:uid="{44DC6E70-4A4E-48BB-9A3A-4A4A28CA58DE}"/>
    <cellStyle name="Normal 4 3 2 2 2 4 2 3 3" xfId="33213" xr:uid="{763C9931-3E86-4182-AC4C-239B99077ED9}"/>
    <cellStyle name="Normal 4 3 2 2 2 4 2 4" xfId="14781" xr:uid="{324A7D35-3BAE-4679-9953-8F2E6E14F725}"/>
    <cellStyle name="Normal 4 3 2 2 2 4 2 4 2" xfId="39357" xr:uid="{45203117-3A93-450A-AAB5-46E374BD1AF7}"/>
    <cellStyle name="Normal 4 3 2 2 2 4 2 5" xfId="27069" xr:uid="{00DB9664-B72E-4E86-B11B-369031D4FA84}"/>
    <cellStyle name="Normal 4 3 2 2 2 4 3" xfId="4029" xr:uid="{A7CF671A-B5CF-4678-BA63-4FA8EAC7C7BD}"/>
    <cellStyle name="Normal 4 3 2 2 2 4 3 2" xfId="10173" xr:uid="{6227D1C6-4BF6-40D6-B03B-EA771FFC91D4}"/>
    <cellStyle name="Normal 4 3 2 2 2 4 3 2 2" xfId="22461" xr:uid="{5C35259F-198F-4201-94F4-936F2BA5DFCE}"/>
    <cellStyle name="Normal 4 3 2 2 2 4 3 2 2 2" xfId="47037" xr:uid="{EF6222DF-E4E3-4795-9341-8C789194970B}"/>
    <cellStyle name="Normal 4 3 2 2 2 4 3 2 3" xfId="34749" xr:uid="{01B9EF1D-69FF-4B26-8A35-2232FE9C2EFE}"/>
    <cellStyle name="Normal 4 3 2 2 2 4 3 3" xfId="16317" xr:uid="{DDE3720E-56C3-4BD5-998F-CF7E0481B617}"/>
    <cellStyle name="Normal 4 3 2 2 2 4 3 3 2" xfId="40893" xr:uid="{BC5D5112-88AF-45B9-8728-690F90C31A97}"/>
    <cellStyle name="Normal 4 3 2 2 2 4 3 4" xfId="28605" xr:uid="{4C5A3433-4F71-45F0-B625-DD2A407BCC21}"/>
    <cellStyle name="Normal 4 3 2 2 2 4 4" xfId="7101" xr:uid="{153CE1F8-CC4C-4864-92AD-31538F83DDA0}"/>
    <cellStyle name="Normal 4 3 2 2 2 4 4 2" xfId="19389" xr:uid="{860514B8-A30F-42E8-BFFF-81B91338BDE2}"/>
    <cellStyle name="Normal 4 3 2 2 2 4 4 2 2" xfId="43965" xr:uid="{C9374CED-2BAD-4508-BC3B-8FAF508898D0}"/>
    <cellStyle name="Normal 4 3 2 2 2 4 4 3" xfId="31677" xr:uid="{3822DD40-1601-4C09-BC02-DE19CC2F36CB}"/>
    <cellStyle name="Normal 4 3 2 2 2 4 5" xfId="13245" xr:uid="{49D3143F-CB21-4108-82FA-4DBB2C3619B1}"/>
    <cellStyle name="Normal 4 3 2 2 2 4 5 2" xfId="37821" xr:uid="{89228DF4-4C76-46CE-8FD4-920C13D118C4}"/>
    <cellStyle name="Normal 4 3 2 2 2 4 6" xfId="25533" xr:uid="{E043043B-C273-4C88-A570-A7644295F694}"/>
    <cellStyle name="Normal 4 3 2 2 2 5" xfId="1725" xr:uid="{9810907F-01F7-4931-A77B-DA193F4D6809}"/>
    <cellStyle name="Normal 4 3 2 2 2 5 2" xfId="4797" xr:uid="{6BD1CF1D-6C5F-49F8-BDE5-BA7A3BCA0647}"/>
    <cellStyle name="Normal 4 3 2 2 2 5 2 2" xfId="10941" xr:uid="{1EB57670-AC38-4537-9BF7-F5C82A093759}"/>
    <cellStyle name="Normal 4 3 2 2 2 5 2 2 2" xfId="23229" xr:uid="{C351A10D-F73B-48E4-A419-23B2AE8DBD42}"/>
    <cellStyle name="Normal 4 3 2 2 2 5 2 2 2 2" xfId="47805" xr:uid="{EAC37051-AB0F-470C-B174-7B9B88244FDF}"/>
    <cellStyle name="Normal 4 3 2 2 2 5 2 2 3" xfId="35517" xr:uid="{D3A00368-7F01-4BF4-B949-B075A0743ADA}"/>
    <cellStyle name="Normal 4 3 2 2 2 5 2 3" xfId="17085" xr:uid="{C9B4576C-3D6D-4D10-85A6-DE208A0B07B6}"/>
    <cellStyle name="Normal 4 3 2 2 2 5 2 3 2" xfId="41661" xr:uid="{1B3C27B3-7365-496F-8CF7-49287694A53F}"/>
    <cellStyle name="Normal 4 3 2 2 2 5 2 4" xfId="29373" xr:uid="{88201654-74FC-40A2-A125-E39EC6391075}"/>
    <cellStyle name="Normal 4 3 2 2 2 5 3" xfId="7869" xr:uid="{FECE6FE2-2A32-4F1E-8B31-13E490D7EE0E}"/>
    <cellStyle name="Normal 4 3 2 2 2 5 3 2" xfId="20157" xr:uid="{8E8C64F2-2ADC-4034-A75A-5EF10A80E21E}"/>
    <cellStyle name="Normal 4 3 2 2 2 5 3 2 2" xfId="44733" xr:uid="{39C1E0B7-FB41-46A6-801C-C5E5F7D8072B}"/>
    <cellStyle name="Normal 4 3 2 2 2 5 3 3" xfId="32445" xr:uid="{7607A7D9-0AFE-44C9-A854-015B903573C5}"/>
    <cellStyle name="Normal 4 3 2 2 2 5 4" xfId="14013" xr:uid="{B569ADC3-C9CF-43C0-9122-582BBE753F63}"/>
    <cellStyle name="Normal 4 3 2 2 2 5 4 2" xfId="38589" xr:uid="{7A70FA3B-8D44-4338-A937-9FB5453DD049}"/>
    <cellStyle name="Normal 4 3 2 2 2 5 5" xfId="26301" xr:uid="{63EC9459-0D5B-4B2E-AB9E-F5FC81484DEB}"/>
    <cellStyle name="Normal 4 3 2 2 2 6" xfId="3261" xr:uid="{6D83859C-8C8B-434A-A9E1-05337967DE74}"/>
    <cellStyle name="Normal 4 3 2 2 2 6 2" xfId="9405" xr:uid="{6EDF31D2-19F1-4C8B-9C12-247602E8279C}"/>
    <cellStyle name="Normal 4 3 2 2 2 6 2 2" xfId="21693" xr:uid="{5A00588D-60CD-4E42-802D-21167076D563}"/>
    <cellStyle name="Normal 4 3 2 2 2 6 2 2 2" xfId="46269" xr:uid="{9F948113-0136-4127-B4BA-C1544E549B68}"/>
    <cellStyle name="Normal 4 3 2 2 2 6 2 3" xfId="33981" xr:uid="{CF18D95C-A46F-4FD1-B1E8-D43F0BC3DBF3}"/>
    <cellStyle name="Normal 4 3 2 2 2 6 3" xfId="15549" xr:uid="{0BF853E8-F50E-4844-8034-F6C96C464996}"/>
    <cellStyle name="Normal 4 3 2 2 2 6 3 2" xfId="40125" xr:uid="{1C033748-8708-4A50-8E61-974F1CAB0141}"/>
    <cellStyle name="Normal 4 3 2 2 2 6 4" xfId="27837" xr:uid="{121911A0-2103-43AD-A957-8720F874F598}"/>
    <cellStyle name="Normal 4 3 2 2 2 7" xfId="6333" xr:uid="{140E40AB-6622-49E4-BD85-AC77EB65ED5E}"/>
    <cellStyle name="Normal 4 3 2 2 2 7 2" xfId="18621" xr:uid="{4E51BBF4-ADB1-4E9F-99A1-070AE10CF7AC}"/>
    <cellStyle name="Normal 4 3 2 2 2 7 2 2" xfId="43197" xr:uid="{BBD1E606-4B37-4E50-8AF2-03207716432D}"/>
    <cellStyle name="Normal 4 3 2 2 2 7 3" xfId="30909" xr:uid="{7EC39A5A-01B8-49E0-A35A-A0125B4ED02D}"/>
    <cellStyle name="Normal 4 3 2 2 2 8" xfId="12477" xr:uid="{3545EC0A-292B-4D99-88A9-9534F1A4872D}"/>
    <cellStyle name="Normal 4 3 2 2 2 8 2" xfId="37053" xr:uid="{44CC6AEA-7A4E-4F68-9EBA-8C6236378D99}"/>
    <cellStyle name="Normal 4 3 2 2 2 9" xfId="24765" xr:uid="{B5F46D3B-A005-425C-B691-6C40134C2DD7}"/>
    <cellStyle name="Normal 4 3 2 2 3" xfId="285" xr:uid="{CF3A77F0-F5F7-418F-9044-031755E318BB}"/>
    <cellStyle name="Normal 4 3 2 2 3 2" xfId="669" xr:uid="{753F12A3-6294-41E6-BB6E-184E0219441E}"/>
    <cellStyle name="Normal 4 3 2 2 3 2 2" xfId="1437" xr:uid="{7B86EB0C-7E5A-4CE1-9A88-C71CD6579E20}"/>
    <cellStyle name="Normal 4 3 2 2 3 2 2 2" xfId="2973" xr:uid="{29107224-2282-45AD-91F6-A637D8D0829A}"/>
    <cellStyle name="Normal 4 3 2 2 3 2 2 2 2" xfId="6045" xr:uid="{75422828-7FA5-44A0-9B79-D5D48825E41F}"/>
    <cellStyle name="Normal 4 3 2 2 3 2 2 2 2 2" xfId="12189" xr:uid="{DB0586CC-FDC0-44A2-9168-09F072962AD1}"/>
    <cellStyle name="Normal 4 3 2 2 3 2 2 2 2 2 2" xfId="24477" xr:uid="{DE9047F1-8EE8-4263-B30C-BF160794C292}"/>
    <cellStyle name="Normal 4 3 2 2 3 2 2 2 2 2 2 2" xfId="49053" xr:uid="{EE0D89B8-6D45-4E7C-9811-426BA30094E2}"/>
    <cellStyle name="Normal 4 3 2 2 3 2 2 2 2 2 3" xfId="36765" xr:uid="{05825484-4E0B-4505-8594-6F5BD69168B3}"/>
    <cellStyle name="Normal 4 3 2 2 3 2 2 2 2 3" xfId="18333" xr:uid="{564833F2-4624-43BE-9BC7-726955FD2398}"/>
    <cellStyle name="Normal 4 3 2 2 3 2 2 2 2 3 2" xfId="42909" xr:uid="{E9C65947-C0C3-4A5B-BBF7-46E66BEEFF60}"/>
    <cellStyle name="Normal 4 3 2 2 3 2 2 2 2 4" xfId="30621" xr:uid="{1FA41E36-3A03-4171-85A6-DAB584F829F5}"/>
    <cellStyle name="Normal 4 3 2 2 3 2 2 2 3" xfId="9117" xr:uid="{9A911F77-099C-41E8-BB09-116BEDA940A8}"/>
    <cellStyle name="Normal 4 3 2 2 3 2 2 2 3 2" xfId="21405" xr:uid="{F46FB67C-5FD6-4C7E-B465-4C126655F49A}"/>
    <cellStyle name="Normal 4 3 2 2 3 2 2 2 3 2 2" xfId="45981" xr:uid="{CD777C9B-4326-4B15-B1C2-5E0C6BC704D9}"/>
    <cellStyle name="Normal 4 3 2 2 3 2 2 2 3 3" xfId="33693" xr:uid="{82DF181F-1197-4730-B735-964C277CF1A9}"/>
    <cellStyle name="Normal 4 3 2 2 3 2 2 2 4" xfId="15261" xr:uid="{F58CC762-BAE3-40C9-AFE2-C895242C9E53}"/>
    <cellStyle name="Normal 4 3 2 2 3 2 2 2 4 2" xfId="39837" xr:uid="{B324F52D-3F0E-4C1E-8D38-FC147BA7401A}"/>
    <cellStyle name="Normal 4 3 2 2 3 2 2 2 5" xfId="27549" xr:uid="{1D2CFDDC-0E6C-4815-B24E-A5154C45CF77}"/>
    <cellStyle name="Normal 4 3 2 2 3 2 2 3" xfId="4509" xr:uid="{72D12381-77C2-42BD-B85E-1D994997D83E}"/>
    <cellStyle name="Normal 4 3 2 2 3 2 2 3 2" xfId="10653" xr:uid="{769B60DC-7565-49CF-A9A8-740403430C00}"/>
    <cellStyle name="Normal 4 3 2 2 3 2 2 3 2 2" xfId="22941" xr:uid="{D9103D01-6D4E-45AE-B15C-85D765BE63A6}"/>
    <cellStyle name="Normal 4 3 2 2 3 2 2 3 2 2 2" xfId="47517" xr:uid="{55A47FBB-8BE2-4B3C-8835-24D1CF9AA47D}"/>
    <cellStyle name="Normal 4 3 2 2 3 2 2 3 2 3" xfId="35229" xr:uid="{D51CF326-891A-40C6-9936-062512B418EC}"/>
    <cellStyle name="Normal 4 3 2 2 3 2 2 3 3" xfId="16797" xr:uid="{299A40AA-FB5D-4FA9-911C-5C942672217C}"/>
    <cellStyle name="Normal 4 3 2 2 3 2 2 3 3 2" xfId="41373" xr:uid="{06CF28D8-E5A5-423A-8B6B-1CFC32243FE6}"/>
    <cellStyle name="Normal 4 3 2 2 3 2 2 3 4" xfId="29085" xr:uid="{73A51E42-A836-4B91-B1F9-F83172C4C439}"/>
    <cellStyle name="Normal 4 3 2 2 3 2 2 4" xfId="7581" xr:uid="{E333919E-1811-4B1A-BDDB-8034326215FE}"/>
    <cellStyle name="Normal 4 3 2 2 3 2 2 4 2" xfId="19869" xr:uid="{EE95A79C-D88E-4398-B35E-35708FBBCEFE}"/>
    <cellStyle name="Normal 4 3 2 2 3 2 2 4 2 2" xfId="44445" xr:uid="{1E10FA93-292A-4CB2-9634-25A351A7D2CE}"/>
    <cellStyle name="Normal 4 3 2 2 3 2 2 4 3" xfId="32157" xr:uid="{91001095-D5CB-4B60-90DB-F0289F07DB08}"/>
    <cellStyle name="Normal 4 3 2 2 3 2 2 5" xfId="13725" xr:uid="{2F60185A-F022-41D2-A634-B4CCE4401A6D}"/>
    <cellStyle name="Normal 4 3 2 2 3 2 2 5 2" xfId="38301" xr:uid="{FCDA5CC7-132A-4D15-BF4A-0CC79D183118}"/>
    <cellStyle name="Normal 4 3 2 2 3 2 2 6" xfId="26013" xr:uid="{7173830E-B8A9-4995-876F-09E361A382B9}"/>
    <cellStyle name="Normal 4 3 2 2 3 2 3" xfId="2205" xr:uid="{44F7254D-7BE0-420D-9E13-BE210710C1A7}"/>
    <cellStyle name="Normal 4 3 2 2 3 2 3 2" xfId="5277" xr:uid="{EFE5EDD4-3A69-4426-86C2-8E58E072EDEC}"/>
    <cellStyle name="Normal 4 3 2 2 3 2 3 2 2" xfId="11421" xr:uid="{C88DE0A2-6814-4D10-B353-C777E5CE1C89}"/>
    <cellStyle name="Normal 4 3 2 2 3 2 3 2 2 2" xfId="23709" xr:uid="{FFFEB917-9168-4CF0-B950-3B9E866E8CAC}"/>
    <cellStyle name="Normal 4 3 2 2 3 2 3 2 2 2 2" xfId="48285" xr:uid="{32BABCDE-003A-43BA-B1A1-55B476D95CF7}"/>
    <cellStyle name="Normal 4 3 2 2 3 2 3 2 2 3" xfId="35997" xr:uid="{4E34B1B0-EAD9-450B-9C7F-A3804186F6AA}"/>
    <cellStyle name="Normal 4 3 2 2 3 2 3 2 3" xfId="17565" xr:uid="{7464BF79-04A1-48EF-BA64-986AC1014446}"/>
    <cellStyle name="Normal 4 3 2 2 3 2 3 2 3 2" xfId="42141" xr:uid="{A50EE60D-0307-4CA5-9935-157E1C50F1E8}"/>
    <cellStyle name="Normal 4 3 2 2 3 2 3 2 4" xfId="29853" xr:uid="{D5FE3547-CACA-43DF-A6DB-FCA65D8A5113}"/>
    <cellStyle name="Normal 4 3 2 2 3 2 3 3" xfId="8349" xr:uid="{F23BF411-5AD3-43EC-AB25-F47C3D0A58AF}"/>
    <cellStyle name="Normal 4 3 2 2 3 2 3 3 2" xfId="20637" xr:uid="{60113A19-8B40-40EA-9AF1-DF00EFA6C5B9}"/>
    <cellStyle name="Normal 4 3 2 2 3 2 3 3 2 2" xfId="45213" xr:uid="{B466E459-ABF9-48BB-B11D-91579D3ACD25}"/>
    <cellStyle name="Normal 4 3 2 2 3 2 3 3 3" xfId="32925" xr:uid="{3CECF338-2D2B-4DDF-A9ED-F2BCC8E9081E}"/>
    <cellStyle name="Normal 4 3 2 2 3 2 3 4" xfId="14493" xr:uid="{87874B1A-C7A7-42CC-8D95-7F039E2C957E}"/>
    <cellStyle name="Normal 4 3 2 2 3 2 3 4 2" xfId="39069" xr:uid="{00EE493D-EDD3-4D6F-8B2E-A26F9F7EA54A}"/>
    <cellStyle name="Normal 4 3 2 2 3 2 3 5" xfId="26781" xr:uid="{4F2193DA-76A5-49B9-9165-F3DBD9111853}"/>
    <cellStyle name="Normal 4 3 2 2 3 2 4" xfId="3741" xr:uid="{AF7F2F0E-5BF2-4226-B244-4B17F5DA9D59}"/>
    <cellStyle name="Normal 4 3 2 2 3 2 4 2" xfId="9885" xr:uid="{8D963ED0-ABA1-46AC-BF14-07FD98C66F75}"/>
    <cellStyle name="Normal 4 3 2 2 3 2 4 2 2" xfId="22173" xr:uid="{B754EB55-2254-4FDF-8FD2-395E1E44EE7E}"/>
    <cellStyle name="Normal 4 3 2 2 3 2 4 2 2 2" xfId="46749" xr:uid="{4121CAE3-8640-4DC5-B9D5-D8134F326F37}"/>
    <cellStyle name="Normal 4 3 2 2 3 2 4 2 3" xfId="34461" xr:uid="{E323E7AC-CA09-4BBE-BDEA-51F1F24D8C3F}"/>
    <cellStyle name="Normal 4 3 2 2 3 2 4 3" xfId="16029" xr:uid="{2B03EFAC-1374-49C0-85E4-B80302094537}"/>
    <cellStyle name="Normal 4 3 2 2 3 2 4 3 2" xfId="40605" xr:uid="{10F540E5-38D2-4204-AE09-C223E6A08743}"/>
    <cellStyle name="Normal 4 3 2 2 3 2 4 4" xfId="28317" xr:uid="{5CBD5198-48A9-4D5B-B1CD-FB44E553EF48}"/>
    <cellStyle name="Normal 4 3 2 2 3 2 5" xfId="6813" xr:uid="{5F968BFA-CE19-4DD0-BA5B-DB9DC2501517}"/>
    <cellStyle name="Normal 4 3 2 2 3 2 5 2" xfId="19101" xr:uid="{865FB3CC-6AC6-4AB7-B0AD-91D45E5BE12C}"/>
    <cellStyle name="Normal 4 3 2 2 3 2 5 2 2" xfId="43677" xr:uid="{5FBD8621-3161-471A-9A45-BB00977F2F44}"/>
    <cellStyle name="Normal 4 3 2 2 3 2 5 3" xfId="31389" xr:uid="{E43910D5-EFE4-4B40-B8DA-8C457CFECD42}"/>
    <cellStyle name="Normal 4 3 2 2 3 2 6" xfId="12957" xr:uid="{6B57804E-616C-4F4A-ABE5-78321A31BBD9}"/>
    <cellStyle name="Normal 4 3 2 2 3 2 6 2" xfId="37533" xr:uid="{2CEFDA87-6F6E-4EEE-A517-8CC415749275}"/>
    <cellStyle name="Normal 4 3 2 2 3 2 7" xfId="25245" xr:uid="{C5B0C8FF-2E45-4E6B-9F56-F869DED0A625}"/>
    <cellStyle name="Normal 4 3 2 2 3 3" xfId="1053" xr:uid="{707444D2-3743-4ECD-B087-2686941C60A8}"/>
    <cellStyle name="Normal 4 3 2 2 3 3 2" xfId="2589" xr:uid="{DE480E02-EA0C-4AF7-AA3B-EE2D2068ED89}"/>
    <cellStyle name="Normal 4 3 2 2 3 3 2 2" xfId="5661" xr:uid="{1F36A52F-5911-4301-B9E4-3946E1700163}"/>
    <cellStyle name="Normal 4 3 2 2 3 3 2 2 2" xfId="11805" xr:uid="{59B69AE8-B742-4579-8CCF-3A4D2D7BD484}"/>
    <cellStyle name="Normal 4 3 2 2 3 3 2 2 2 2" xfId="24093" xr:uid="{ADB766F6-02AB-423C-B196-64C8A7828A81}"/>
    <cellStyle name="Normal 4 3 2 2 3 3 2 2 2 2 2" xfId="48669" xr:uid="{96F3847F-C0A0-485B-8F2C-9447DE86B6B0}"/>
    <cellStyle name="Normal 4 3 2 2 3 3 2 2 2 3" xfId="36381" xr:uid="{95AB47D9-4EDA-48C0-AAF5-4FBE1956F8EE}"/>
    <cellStyle name="Normal 4 3 2 2 3 3 2 2 3" xfId="17949" xr:uid="{80726A45-4621-4643-87E4-8CD94CFF6F96}"/>
    <cellStyle name="Normal 4 3 2 2 3 3 2 2 3 2" xfId="42525" xr:uid="{346376D6-BDDB-4B12-89C3-EF868D327BDC}"/>
    <cellStyle name="Normal 4 3 2 2 3 3 2 2 4" xfId="30237" xr:uid="{D3C69E0E-F36A-4E85-8BA7-2B2955FF05B2}"/>
    <cellStyle name="Normal 4 3 2 2 3 3 2 3" xfId="8733" xr:uid="{8CCAB11F-2BDF-44A6-8068-BFFDE75C101E}"/>
    <cellStyle name="Normal 4 3 2 2 3 3 2 3 2" xfId="21021" xr:uid="{DE5C9912-1607-4FD9-BFEA-C64F8B37813D}"/>
    <cellStyle name="Normal 4 3 2 2 3 3 2 3 2 2" xfId="45597" xr:uid="{775E1650-F12F-4894-8278-07A8D92BEFE2}"/>
    <cellStyle name="Normal 4 3 2 2 3 3 2 3 3" xfId="33309" xr:uid="{6976D737-9233-4CB3-8654-C9E4C120502F}"/>
    <cellStyle name="Normal 4 3 2 2 3 3 2 4" xfId="14877" xr:uid="{695C8DC9-4120-4809-87C1-782C4C403C42}"/>
    <cellStyle name="Normal 4 3 2 2 3 3 2 4 2" xfId="39453" xr:uid="{404D5ADC-328D-4246-AF89-346205235561}"/>
    <cellStyle name="Normal 4 3 2 2 3 3 2 5" xfId="27165" xr:uid="{1DA07EC4-AEEB-4597-916C-FA9188268F83}"/>
    <cellStyle name="Normal 4 3 2 2 3 3 3" xfId="4125" xr:uid="{8E232E7C-27DC-4122-97A0-03F4676ED5DF}"/>
    <cellStyle name="Normal 4 3 2 2 3 3 3 2" xfId="10269" xr:uid="{AE5D0263-3C4B-4DDE-B291-4D33C388B9CB}"/>
    <cellStyle name="Normal 4 3 2 2 3 3 3 2 2" xfId="22557" xr:uid="{116AF5C7-95DF-49CB-84A8-972A71FC3BEE}"/>
    <cellStyle name="Normal 4 3 2 2 3 3 3 2 2 2" xfId="47133" xr:uid="{623298B1-1E10-4536-90B5-082F5566A347}"/>
    <cellStyle name="Normal 4 3 2 2 3 3 3 2 3" xfId="34845" xr:uid="{9B2EBD50-5382-44B5-96CA-F89A6451C2E8}"/>
    <cellStyle name="Normal 4 3 2 2 3 3 3 3" xfId="16413" xr:uid="{92874A38-64E6-43ED-97A9-5D8037861144}"/>
    <cellStyle name="Normal 4 3 2 2 3 3 3 3 2" xfId="40989" xr:uid="{F8DE3D08-DCCB-46E2-9BEE-2FACAD64E019}"/>
    <cellStyle name="Normal 4 3 2 2 3 3 3 4" xfId="28701" xr:uid="{41D7B240-7418-421F-9617-5E6387F6CA8E}"/>
    <cellStyle name="Normal 4 3 2 2 3 3 4" xfId="7197" xr:uid="{50A023E0-4382-4006-B3BB-0B3ADE6B98EB}"/>
    <cellStyle name="Normal 4 3 2 2 3 3 4 2" xfId="19485" xr:uid="{DF6EC7F6-7CBF-4101-8745-22A88CCE807E}"/>
    <cellStyle name="Normal 4 3 2 2 3 3 4 2 2" xfId="44061" xr:uid="{291297DB-A74D-4039-ADC4-1A24996F6AD6}"/>
    <cellStyle name="Normal 4 3 2 2 3 3 4 3" xfId="31773" xr:uid="{801FC0D7-28F6-4687-A379-8A4B7E77BBEA}"/>
    <cellStyle name="Normal 4 3 2 2 3 3 5" xfId="13341" xr:uid="{DBDC68E0-60AC-4CAC-B496-3DF52F42E1EB}"/>
    <cellStyle name="Normal 4 3 2 2 3 3 5 2" xfId="37917" xr:uid="{CD8F52F0-60E6-41B6-91E3-A39AF3C8D110}"/>
    <cellStyle name="Normal 4 3 2 2 3 3 6" xfId="25629" xr:uid="{C3BE3CDB-F50A-4E26-903A-5DEC8BFAB780}"/>
    <cellStyle name="Normal 4 3 2 2 3 4" xfId="1821" xr:uid="{88057858-98B0-443B-BBD5-6A8DD24DCC58}"/>
    <cellStyle name="Normal 4 3 2 2 3 4 2" xfId="4893" xr:uid="{B634E071-84A7-4D6E-A383-B3EEF14196B5}"/>
    <cellStyle name="Normal 4 3 2 2 3 4 2 2" xfId="11037" xr:uid="{EB4FB0F2-7123-41AA-B35C-184197F2BB1F}"/>
    <cellStyle name="Normal 4 3 2 2 3 4 2 2 2" xfId="23325" xr:uid="{8CAD968F-4777-4235-B1C6-0D83E5C272EC}"/>
    <cellStyle name="Normal 4 3 2 2 3 4 2 2 2 2" xfId="47901" xr:uid="{9EAB546E-CCCC-421D-A946-D5B7847EA370}"/>
    <cellStyle name="Normal 4 3 2 2 3 4 2 2 3" xfId="35613" xr:uid="{62446897-B7D0-4681-A49A-8C02F0407229}"/>
    <cellStyle name="Normal 4 3 2 2 3 4 2 3" xfId="17181" xr:uid="{8E0F4A8C-A6AB-42B6-9559-2086B810ADFF}"/>
    <cellStyle name="Normal 4 3 2 2 3 4 2 3 2" xfId="41757" xr:uid="{65BB8192-00E3-4C2E-9101-1C7B3EEEE07F}"/>
    <cellStyle name="Normal 4 3 2 2 3 4 2 4" xfId="29469" xr:uid="{DFDB56E2-877D-446B-B3AC-57F11EC29B0C}"/>
    <cellStyle name="Normal 4 3 2 2 3 4 3" xfId="7965" xr:uid="{7DD5E69B-20AF-4CF1-B13A-C8E5BB67FCC2}"/>
    <cellStyle name="Normal 4 3 2 2 3 4 3 2" xfId="20253" xr:uid="{BA960CFF-A724-45DA-A8EB-7986A906CC95}"/>
    <cellStyle name="Normal 4 3 2 2 3 4 3 2 2" xfId="44829" xr:uid="{9C5AA2FB-9467-4388-A380-275CD03F6797}"/>
    <cellStyle name="Normal 4 3 2 2 3 4 3 3" xfId="32541" xr:uid="{50AE5CC6-10AF-4567-87CE-502191D91618}"/>
    <cellStyle name="Normal 4 3 2 2 3 4 4" xfId="14109" xr:uid="{FFE41B2C-6C62-4998-BAA7-1D9446910C00}"/>
    <cellStyle name="Normal 4 3 2 2 3 4 4 2" xfId="38685" xr:uid="{C63EC389-7427-4CA2-8345-B3F72A133816}"/>
    <cellStyle name="Normal 4 3 2 2 3 4 5" xfId="26397" xr:uid="{7BC97F5C-3B91-4F1D-9A71-6EC9C165DA19}"/>
    <cellStyle name="Normal 4 3 2 2 3 5" xfId="3357" xr:uid="{FB2A82D6-3FBE-4186-90C9-ECBDB4D2BDA2}"/>
    <cellStyle name="Normal 4 3 2 2 3 5 2" xfId="9501" xr:uid="{D1B43357-710A-44C6-921D-6AD5F5087DA4}"/>
    <cellStyle name="Normal 4 3 2 2 3 5 2 2" xfId="21789" xr:uid="{F46F353E-570C-488C-985B-F28D39FED3CB}"/>
    <cellStyle name="Normal 4 3 2 2 3 5 2 2 2" xfId="46365" xr:uid="{43912CC5-0007-457A-A7A5-0E10716FA4B7}"/>
    <cellStyle name="Normal 4 3 2 2 3 5 2 3" xfId="34077" xr:uid="{C9705D0B-4BEC-473D-9D86-D61F8E0E2794}"/>
    <cellStyle name="Normal 4 3 2 2 3 5 3" xfId="15645" xr:uid="{65B07774-C880-4865-BBDD-5DDAE763D808}"/>
    <cellStyle name="Normal 4 3 2 2 3 5 3 2" xfId="40221" xr:uid="{8D2E2B8D-456A-401F-9270-E13BC9E53A54}"/>
    <cellStyle name="Normal 4 3 2 2 3 5 4" xfId="27933" xr:uid="{0EC098DA-B7CC-4115-A29B-DA6A860D08F2}"/>
    <cellStyle name="Normal 4 3 2 2 3 6" xfId="6429" xr:uid="{43254090-CADE-44B7-A84E-883DF022FCC0}"/>
    <cellStyle name="Normal 4 3 2 2 3 6 2" xfId="18717" xr:uid="{CCDAE2B8-04E4-450C-89D5-931A3A2D954D}"/>
    <cellStyle name="Normal 4 3 2 2 3 6 2 2" xfId="43293" xr:uid="{35B32720-7DEF-45D5-B78B-3D55E844847E}"/>
    <cellStyle name="Normal 4 3 2 2 3 6 3" xfId="31005" xr:uid="{F8A9257D-1066-43D5-803A-8D75DB52D297}"/>
    <cellStyle name="Normal 4 3 2 2 3 7" xfId="12573" xr:uid="{B76A0843-8BDE-435F-8F3A-E4281EF41BE6}"/>
    <cellStyle name="Normal 4 3 2 2 3 7 2" xfId="37149" xr:uid="{54428669-921B-49B4-9799-5149E7251678}"/>
    <cellStyle name="Normal 4 3 2 2 3 8" xfId="24861" xr:uid="{E1CEE89D-A1ED-4CDD-B82C-30B606C039F1}"/>
    <cellStyle name="Normal 4 3 2 2 4" xfId="477" xr:uid="{B75D77B2-50DE-434B-B83F-C4B883A668B8}"/>
    <cellStyle name="Normal 4 3 2 2 4 2" xfId="1245" xr:uid="{A5ED9BF9-0308-4FDD-B5D5-B39EDD819ACB}"/>
    <cellStyle name="Normal 4 3 2 2 4 2 2" xfId="2781" xr:uid="{08F12A61-A4D1-41C9-BEEC-268218F13062}"/>
    <cellStyle name="Normal 4 3 2 2 4 2 2 2" xfId="5853" xr:uid="{89B4627C-E7BD-473D-A187-86B3E57BD559}"/>
    <cellStyle name="Normal 4 3 2 2 4 2 2 2 2" xfId="11997" xr:uid="{8141B457-A4F1-4700-8D06-BB43E44C0E23}"/>
    <cellStyle name="Normal 4 3 2 2 4 2 2 2 2 2" xfId="24285" xr:uid="{FD0973D2-43D0-4710-BB7A-28799A47489B}"/>
    <cellStyle name="Normal 4 3 2 2 4 2 2 2 2 2 2" xfId="48861" xr:uid="{7537F296-4BAA-4457-B6CB-60614795CD5E}"/>
    <cellStyle name="Normal 4 3 2 2 4 2 2 2 2 3" xfId="36573" xr:uid="{EB3BFC14-654D-49CF-8BCB-B6571849DD26}"/>
    <cellStyle name="Normal 4 3 2 2 4 2 2 2 3" xfId="18141" xr:uid="{403575D1-D874-48D7-ACEC-037E1B954BF6}"/>
    <cellStyle name="Normal 4 3 2 2 4 2 2 2 3 2" xfId="42717" xr:uid="{907B9012-450A-4EB5-AC8A-DD81128E44A2}"/>
    <cellStyle name="Normal 4 3 2 2 4 2 2 2 4" xfId="30429" xr:uid="{C4FC7587-D256-411A-B42F-35177B841EC1}"/>
    <cellStyle name="Normal 4 3 2 2 4 2 2 3" xfId="8925" xr:uid="{716B2DD7-3920-45AC-A328-0E1F04C25147}"/>
    <cellStyle name="Normal 4 3 2 2 4 2 2 3 2" xfId="21213" xr:uid="{7846C8DD-2D6C-4BEB-827D-A20E0D3D10A6}"/>
    <cellStyle name="Normal 4 3 2 2 4 2 2 3 2 2" xfId="45789" xr:uid="{EC86F88E-62AA-48AA-A25A-FD5BDCE3F310}"/>
    <cellStyle name="Normal 4 3 2 2 4 2 2 3 3" xfId="33501" xr:uid="{989DC6A9-5249-47B0-B0D8-9F80F2781B7E}"/>
    <cellStyle name="Normal 4 3 2 2 4 2 2 4" xfId="15069" xr:uid="{94D7187D-D34F-483D-B056-EBF41AC1FEBB}"/>
    <cellStyle name="Normal 4 3 2 2 4 2 2 4 2" xfId="39645" xr:uid="{58363118-148F-49A6-B1AE-92E97FC8E8E5}"/>
    <cellStyle name="Normal 4 3 2 2 4 2 2 5" xfId="27357" xr:uid="{6D668BE2-E37B-4A9A-8224-1800F4C809AA}"/>
    <cellStyle name="Normal 4 3 2 2 4 2 3" xfId="4317" xr:uid="{7375F2AA-1FFE-4A4A-8333-522C8709D26C}"/>
    <cellStyle name="Normal 4 3 2 2 4 2 3 2" xfId="10461" xr:uid="{F85007C1-8779-40A3-B59D-45C4BA2BAB5B}"/>
    <cellStyle name="Normal 4 3 2 2 4 2 3 2 2" xfId="22749" xr:uid="{6596ADF5-EC65-4AC2-B96D-2C56D53FCD4F}"/>
    <cellStyle name="Normal 4 3 2 2 4 2 3 2 2 2" xfId="47325" xr:uid="{01BAA405-9D7F-4CFD-8614-627BC11109E2}"/>
    <cellStyle name="Normal 4 3 2 2 4 2 3 2 3" xfId="35037" xr:uid="{9DB26DD6-FCDD-46C8-9A1A-E3706E3B8B74}"/>
    <cellStyle name="Normal 4 3 2 2 4 2 3 3" xfId="16605" xr:uid="{7EFA83B7-9C44-403F-80F8-23F12A65A6C1}"/>
    <cellStyle name="Normal 4 3 2 2 4 2 3 3 2" xfId="41181" xr:uid="{9B3ECEA5-4289-4675-A72A-8734B9995932}"/>
    <cellStyle name="Normal 4 3 2 2 4 2 3 4" xfId="28893" xr:uid="{8E669AFF-4469-4F9F-8686-3643DD366B95}"/>
    <cellStyle name="Normal 4 3 2 2 4 2 4" xfId="7389" xr:uid="{89DA5F27-2F83-4E01-976F-42CC2D9A9C01}"/>
    <cellStyle name="Normal 4 3 2 2 4 2 4 2" xfId="19677" xr:uid="{3155B47E-9C3D-4D4D-BF0F-1895115330FC}"/>
    <cellStyle name="Normal 4 3 2 2 4 2 4 2 2" xfId="44253" xr:uid="{A038FF2B-460C-49C5-9C88-D384D9527581}"/>
    <cellStyle name="Normal 4 3 2 2 4 2 4 3" xfId="31965" xr:uid="{0053A04E-652A-4AC4-BA17-D9C9EEEEAD9B}"/>
    <cellStyle name="Normal 4 3 2 2 4 2 5" xfId="13533" xr:uid="{F54D9880-1F91-4328-8A14-292C249DE35B}"/>
    <cellStyle name="Normal 4 3 2 2 4 2 5 2" xfId="38109" xr:uid="{14A8657D-5A98-4704-B729-44D5F4BA2FDF}"/>
    <cellStyle name="Normal 4 3 2 2 4 2 6" xfId="25821" xr:uid="{DDD56C4E-91DD-440C-8AEE-F2C51BC94472}"/>
    <cellStyle name="Normal 4 3 2 2 4 3" xfId="2013" xr:uid="{376CBF22-7581-4962-8E92-76C6906E3CA9}"/>
    <cellStyle name="Normal 4 3 2 2 4 3 2" xfId="5085" xr:uid="{603F6680-DD5A-4B41-A482-F381D4F03B73}"/>
    <cellStyle name="Normal 4 3 2 2 4 3 2 2" xfId="11229" xr:uid="{33D36A94-DF01-45C8-9FE8-51330E814D9A}"/>
    <cellStyle name="Normal 4 3 2 2 4 3 2 2 2" xfId="23517" xr:uid="{F8C8EF68-29B6-41F9-A62B-20CC2DC92918}"/>
    <cellStyle name="Normal 4 3 2 2 4 3 2 2 2 2" xfId="48093" xr:uid="{648C4644-4BB0-4DC2-B5A0-2C5E334B9EED}"/>
    <cellStyle name="Normal 4 3 2 2 4 3 2 2 3" xfId="35805" xr:uid="{7F7BF278-A434-48AD-973A-6570D72CF322}"/>
    <cellStyle name="Normal 4 3 2 2 4 3 2 3" xfId="17373" xr:uid="{DA7A25F8-D656-4AA7-81CB-A194DE7A3F65}"/>
    <cellStyle name="Normal 4 3 2 2 4 3 2 3 2" xfId="41949" xr:uid="{4769FE59-48AB-45F2-83E0-2C7AF17AD610}"/>
    <cellStyle name="Normal 4 3 2 2 4 3 2 4" xfId="29661" xr:uid="{C703E79E-0AC7-4922-8236-529796059E1C}"/>
    <cellStyle name="Normal 4 3 2 2 4 3 3" xfId="8157" xr:uid="{7A193383-35B7-4BAD-9C62-6E405C5D4E44}"/>
    <cellStyle name="Normal 4 3 2 2 4 3 3 2" xfId="20445" xr:uid="{CFD2EBD4-53B9-4991-9ED8-9C2CCF2822B9}"/>
    <cellStyle name="Normal 4 3 2 2 4 3 3 2 2" xfId="45021" xr:uid="{F4F19226-BE3A-411D-9C14-21F637507F07}"/>
    <cellStyle name="Normal 4 3 2 2 4 3 3 3" xfId="32733" xr:uid="{2EF9CD31-87DD-4C01-9286-5F8DF402D5AA}"/>
    <cellStyle name="Normal 4 3 2 2 4 3 4" xfId="14301" xr:uid="{30C23C51-532F-4653-8258-CF84C226CCCD}"/>
    <cellStyle name="Normal 4 3 2 2 4 3 4 2" xfId="38877" xr:uid="{506A4FF5-CFF3-4AF3-87E4-754CA6405DC9}"/>
    <cellStyle name="Normal 4 3 2 2 4 3 5" xfId="26589" xr:uid="{481832E3-0BF2-48DB-8A1B-28799CA32895}"/>
    <cellStyle name="Normal 4 3 2 2 4 4" xfId="3549" xr:uid="{40B34459-CC47-4C51-9C9D-0DD0C941EE01}"/>
    <cellStyle name="Normal 4 3 2 2 4 4 2" xfId="9693" xr:uid="{439D178B-9E74-4D66-8702-523B129BA73E}"/>
    <cellStyle name="Normal 4 3 2 2 4 4 2 2" xfId="21981" xr:uid="{DB3AB5DA-4FB9-40C7-BB8C-C859D9A965E3}"/>
    <cellStyle name="Normal 4 3 2 2 4 4 2 2 2" xfId="46557" xr:uid="{CD4FAE88-9A57-442C-895B-7F589DB0A2E0}"/>
    <cellStyle name="Normal 4 3 2 2 4 4 2 3" xfId="34269" xr:uid="{E2191B74-97EC-471F-A236-08B60A4C5ABA}"/>
    <cellStyle name="Normal 4 3 2 2 4 4 3" xfId="15837" xr:uid="{860B13FE-0E7F-40A6-A412-B30F0DE4EBF6}"/>
    <cellStyle name="Normal 4 3 2 2 4 4 3 2" xfId="40413" xr:uid="{4F54C311-4504-4A02-A144-C6F3D7E05D40}"/>
    <cellStyle name="Normal 4 3 2 2 4 4 4" xfId="28125" xr:uid="{DB36B37A-F265-42D2-A9E0-226AC167242C}"/>
    <cellStyle name="Normal 4 3 2 2 4 5" xfId="6621" xr:uid="{86DB3949-9BAF-421C-837E-C453FF06DA25}"/>
    <cellStyle name="Normal 4 3 2 2 4 5 2" xfId="18909" xr:uid="{727BBBA9-11CA-4ED2-9790-E9570212ED23}"/>
    <cellStyle name="Normal 4 3 2 2 4 5 2 2" xfId="43485" xr:uid="{E8B11069-8F23-4DCC-9F68-594B6600AD13}"/>
    <cellStyle name="Normal 4 3 2 2 4 5 3" xfId="31197" xr:uid="{A5506488-A6BD-496B-BE6E-E6B082A2D97A}"/>
    <cellStyle name="Normal 4 3 2 2 4 6" xfId="12765" xr:uid="{AA010CF0-00D8-49C4-B929-87D8E907085C}"/>
    <cellStyle name="Normal 4 3 2 2 4 6 2" xfId="37341" xr:uid="{5F13CD59-9229-4DF2-9613-DD2914F0FE08}"/>
    <cellStyle name="Normal 4 3 2 2 4 7" xfId="25053" xr:uid="{664A448D-7D8C-492A-90E7-831471F9C36F}"/>
    <cellStyle name="Normal 4 3 2 2 5" xfId="861" xr:uid="{44E8F545-2DB7-4296-9109-19BB2C6FA5CE}"/>
    <cellStyle name="Normal 4 3 2 2 5 2" xfId="2397" xr:uid="{806F8ABC-BF18-49D7-87FC-EE999E3C8EC6}"/>
    <cellStyle name="Normal 4 3 2 2 5 2 2" xfId="5469" xr:uid="{1934D523-7EAB-4278-8C8A-9C21DF4E02DF}"/>
    <cellStyle name="Normal 4 3 2 2 5 2 2 2" xfId="11613" xr:uid="{16AF171D-3F60-49A9-ADA5-010137439AA1}"/>
    <cellStyle name="Normal 4 3 2 2 5 2 2 2 2" xfId="23901" xr:uid="{082FFF1B-59F8-4C66-82A0-B93BF205D5B6}"/>
    <cellStyle name="Normal 4 3 2 2 5 2 2 2 2 2" xfId="48477" xr:uid="{F876DF60-BAEE-4BE8-84D2-A26A8802B72C}"/>
    <cellStyle name="Normal 4 3 2 2 5 2 2 2 3" xfId="36189" xr:uid="{F02567C5-7D21-49F6-9D40-AE91306B3AE1}"/>
    <cellStyle name="Normal 4 3 2 2 5 2 2 3" xfId="17757" xr:uid="{0E267F17-0FBB-4D8E-BA29-489C75BA3B0E}"/>
    <cellStyle name="Normal 4 3 2 2 5 2 2 3 2" xfId="42333" xr:uid="{E0A1F056-9393-469A-8C9A-C263D9ED9B68}"/>
    <cellStyle name="Normal 4 3 2 2 5 2 2 4" xfId="30045" xr:uid="{89778825-3D90-415E-95D9-09B4C20010E4}"/>
    <cellStyle name="Normal 4 3 2 2 5 2 3" xfId="8541" xr:uid="{2F7CB90B-FE4E-43E1-A06A-B11575B8C6AD}"/>
    <cellStyle name="Normal 4 3 2 2 5 2 3 2" xfId="20829" xr:uid="{7614AD1F-6743-47C8-8F7E-7D679F54ABD0}"/>
    <cellStyle name="Normal 4 3 2 2 5 2 3 2 2" xfId="45405" xr:uid="{6BA6268B-8442-420D-AEBB-BE81C6732B98}"/>
    <cellStyle name="Normal 4 3 2 2 5 2 3 3" xfId="33117" xr:uid="{79D75D79-C2EC-4157-8F94-B67A6A7A7358}"/>
    <cellStyle name="Normal 4 3 2 2 5 2 4" xfId="14685" xr:uid="{EED9EB00-9105-4D6F-A992-083AA67BBF53}"/>
    <cellStyle name="Normal 4 3 2 2 5 2 4 2" xfId="39261" xr:uid="{AD090C2F-14EA-4BCF-9635-3C30028784D6}"/>
    <cellStyle name="Normal 4 3 2 2 5 2 5" xfId="26973" xr:uid="{0A37FA06-F4B7-4732-9288-E65F9E6FDAAE}"/>
    <cellStyle name="Normal 4 3 2 2 5 3" xfId="3933" xr:uid="{6B4E314C-BC27-49DC-9F07-DAB063524E82}"/>
    <cellStyle name="Normal 4 3 2 2 5 3 2" xfId="10077" xr:uid="{579EFEA1-2A9D-4274-B2E9-6582CA9C7797}"/>
    <cellStyle name="Normal 4 3 2 2 5 3 2 2" xfId="22365" xr:uid="{76005E2E-EF47-4F69-91F1-0BEBBFB7BE95}"/>
    <cellStyle name="Normal 4 3 2 2 5 3 2 2 2" xfId="46941" xr:uid="{4A589D25-ECF4-4E05-9868-E0AF905A95AA}"/>
    <cellStyle name="Normal 4 3 2 2 5 3 2 3" xfId="34653" xr:uid="{C82FDD90-7111-47E6-AE50-0BD047823CC7}"/>
    <cellStyle name="Normal 4 3 2 2 5 3 3" xfId="16221" xr:uid="{E496B172-1E52-49D9-8A4C-D035EA0AE3B9}"/>
    <cellStyle name="Normal 4 3 2 2 5 3 3 2" xfId="40797" xr:uid="{A2E4DD34-597B-4B7E-8A84-9F194452F2C3}"/>
    <cellStyle name="Normal 4 3 2 2 5 3 4" xfId="28509" xr:uid="{397A48AD-99DB-4D3C-B447-11F4B0A92C10}"/>
    <cellStyle name="Normal 4 3 2 2 5 4" xfId="7005" xr:uid="{C2DC8CA9-602E-4CCC-8B45-9068449E75FD}"/>
    <cellStyle name="Normal 4 3 2 2 5 4 2" xfId="19293" xr:uid="{37671346-74C1-4497-8F6F-C6B9CC09C9C0}"/>
    <cellStyle name="Normal 4 3 2 2 5 4 2 2" xfId="43869" xr:uid="{E2B63751-ECF5-4982-8855-A83CA615B693}"/>
    <cellStyle name="Normal 4 3 2 2 5 4 3" xfId="31581" xr:uid="{70F56EAE-210B-40C0-BF3E-59D42B235746}"/>
    <cellStyle name="Normal 4 3 2 2 5 5" xfId="13149" xr:uid="{B814E772-DA24-4EA5-B524-7D1957CB636B}"/>
    <cellStyle name="Normal 4 3 2 2 5 5 2" xfId="37725" xr:uid="{E2D7BF1D-DDC3-41DA-B338-3E741EDEB94B}"/>
    <cellStyle name="Normal 4 3 2 2 5 6" xfId="25437" xr:uid="{0218FE1F-4CA4-4BDB-9914-8EE037AC863C}"/>
    <cellStyle name="Normal 4 3 2 2 6" xfId="1629" xr:uid="{C919BC79-7EFA-4A11-95DF-43BBC58B6F72}"/>
    <cellStyle name="Normal 4 3 2 2 6 2" xfId="4701" xr:uid="{7ACBDFFC-FF8A-4589-823C-DA0C47446D8F}"/>
    <cellStyle name="Normal 4 3 2 2 6 2 2" xfId="10845" xr:uid="{A4F670E4-3743-41C4-9DA2-209D732C851E}"/>
    <cellStyle name="Normal 4 3 2 2 6 2 2 2" xfId="23133" xr:uid="{07BC05A4-69EE-4900-B792-F236560301A3}"/>
    <cellStyle name="Normal 4 3 2 2 6 2 2 2 2" xfId="47709" xr:uid="{7FD23BEC-184B-4602-9841-1F703E6C4863}"/>
    <cellStyle name="Normal 4 3 2 2 6 2 2 3" xfId="35421" xr:uid="{80468CBB-6797-4489-8131-4323FD89C1DF}"/>
    <cellStyle name="Normal 4 3 2 2 6 2 3" xfId="16989" xr:uid="{3BBBDCA3-5625-496A-99C6-7BFD5874126F}"/>
    <cellStyle name="Normal 4 3 2 2 6 2 3 2" xfId="41565" xr:uid="{180E9EE1-522F-4046-A385-C7A83ED1D30E}"/>
    <cellStyle name="Normal 4 3 2 2 6 2 4" xfId="29277" xr:uid="{4678DFB5-8CF1-4BCD-A753-BA3878D30C72}"/>
    <cellStyle name="Normal 4 3 2 2 6 3" xfId="7773" xr:uid="{E6111CF9-280D-4960-AD6D-7307B5129866}"/>
    <cellStyle name="Normal 4 3 2 2 6 3 2" xfId="20061" xr:uid="{BF8B92C6-2DD2-44B3-BBE7-A861032980EF}"/>
    <cellStyle name="Normal 4 3 2 2 6 3 2 2" xfId="44637" xr:uid="{796482B2-36DD-4936-9224-CADC3F58DB78}"/>
    <cellStyle name="Normal 4 3 2 2 6 3 3" xfId="32349" xr:uid="{15F0F01E-2985-43B8-A9D4-61EBE44C79AF}"/>
    <cellStyle name="Normal 4 3 2 2 6 4" xfId="13917" xr:uid="{0FBCBB5A-599B-4F2C-B7AC-E54A14B9AF89}"/>
    <cellStyle name="Normal 4 3 2 2 6 4 2" xfId="38493" xr:uid="{AB07F727-44EA-4D58-BBBF-75915FEDE98E}"/>
    <cellStyle name="Normal 4 3 2 2 6 5" xfId="26205" xr:uid="{78603039-0299-4A7A-82FD-2A0BEE208A4A}"/>
    <cellStyle name="Normal 4 3 2 2 7" xfId="3165" xr:uid="{48B6C9FB-8506-4449-9320-7A15398908C4}"/>
    <cellStyle name="Normal 4 3 2 2 7 2" xfId="9309" xr:uid="{12460321-D3FE-414D-9667-1D252BA6CFBF}"/>
    <cellStyle name="Normal 4 3 2 2 7 2 2" xfId="21597" xr:uid="{2FAF4FAE-596A-45AA-941A-2952334567AC}"/>
    <cellStyle name="Normal 4 3 2 2 7 2 2 2" xfId="46173" xr:uid="{D15377CD-88FD-44E2-9D4E-681ED608D258}"/>
    <cellStyle name="Normal 4 3 2 2 7 2 3" xfId="33885" xr:uid="{776F3B79-BFA1-4BE0-BB5D-D338B7E7D806}"/>
    <cellStyle name="Normal 4 3 2 2 7 3" xfId="15453" xr:uid="{36813AD8-1C91-403A-A6E4-039B43B5506B}"/>
    <cellStyle name="Normal 4 3 2 2 7 3 2" xfId="40029" xr:uid="{571B51DB-9923-40EB-A184-91A274902404}"/>
    <cellStyle name="Normal 4 3 2 2 7 4" xfId="27741" xr:uid="{13FB342A-2ACD-4CBA-8F10-67C2358CFDC1}"/>
    <cellStyle name="Normal 4 3 2 2 8" xfId="6237" xr:uid="{69630E93-D437-45A7-918D-0FA86446D3BF}"/>
    <cellStyle name="Normal 4 3 2 2 8 2" xfId="18525" xr:uid="{0919AFC7-65FD-47F2-8239-19D6D53F6CC0}"/>
    <cellStyle name="Normal 4 3 2 2 8 2 2" xfId="43101" xr:uid="{A9405661-A837-45CE-B975-0444C93E840C}"/>
    <cellStyle name="Normal 4 3 2 2 8 3" xfId="30813" xr:uid="{ABD58322-CA00-4C57-BB73-5682A82DC3B3}"/>
    <cellStyle name="Normal 4 3 2 2 9" xfId="12381" xr:uid="{C049632C-54FC-49BF-8809-9D9C1CED4AB1}"/>
    <cellStyle name="Normal 4 3 2 2 9 2" xfId="36957" xr:uid="{31FC9D94-8752-4B8D-ACE9-DF790B7D50CD}"/>
    <cellStyle name="Normal 4 3 2 3" xfId="141" xr:uid="{4A921007-5567-47A3-8AB6-BC827F6913AA}"/>
    <cellStyle name="Normal 4 3 2 3 2" xfId="333" xr:uid="{A90E2615-4EFD-449E-B2D6-CDE35691E975}"/>
    <cellStyle name="Normal 4 3 2 3 2 2" xfId="717" xr:uid="{7CE858BF-48BF-4073-B84D-AD42CDDB6E28}"/>
    <cellStyle name="Normal 4 3 2 3 2 2 2" xfId="1485" xr:uid="{396CFC9F-C4CD-44E1-972E-4C271B2C0D3F}"/>
    <cellStyle name="Normal 4 3 2 3 2 2 2 2" xfId="3021" xr:uid="{6E376D65-DA54-489C-A683-48A6D9B43F77}"/>
    <cellStyle name="Normal 4 3 2 3 2 2 2 2 2" xfId="6093" xr:uid="{22D5C8A3-5231-42B8-A974-BBDF64C7BA58}"/>
    <cellStyle name="Normal 4 3 2 3 2 2 2 2 2 2" xfId="12237" xr:uid="{65D5D3C9-74F0-47E4-A3A1-AAC7DE4F28E4}"/>
    <cellStyle name="Normal 4 3 2 3 2 2 2 2 2 2 2" xfId="24525" xr:uid="{3B90F124-377C-4C61-AFEE-91EA42B743F5}"/>
    <cellStyle name="Normal 4 3 2 3 2 2 2 2 2 2 2 2" xfId="49101" xr:uid="{46F79E69-07EC-4E1F-872C-6CFC456739AF}"/>
    <cellStyle name="Normal 4 3 2 3 2 2 2 2 2 2 3" xfId="36813" xr:uid="{D18D99AD-3016-4B57-AD03-59EE9A918296}"/>
    <cellStyle name="Normal 4 3 2 3 2 2 2 2 2 3" xfId="18381" xr:uid="{9BCC282E-6580-4A24-A238-95B3296DB381}"/>
    <cellStyle name="Normal 4 3 2 3 2 2 2 2 2 3 2" xfId="42957" xr:uid="{1D84A45F-DB6A-42F8-8548-CD6557D0E5E0}"/>
    <cellStyle name="Normal 4 3 2 3 2 2 2 2 2 4" xfId="30669" xr:uid="{96DF7B93-C5C0-428B-9A71-C0FA4E43F780}"/>
    <cellStyle name="Normal 4 3 2 3 2 2 2 2 3" xfId="9165" xr:uid="{3A224AFE-FA89-4882-B72A-9B1ECFCDB0A6}"/>
    <cellStyle name="Normal 4 3 2 3 2 2 2 2 3 2" xfId="21453" xr:uid="{4B24D98F-A27B-41E6-BA7D-7D1066BA2FAF}"/>
    <cellStyle name="Normal 4 3 2 3 2 2 2 2 3 2 2" xfId="46029" xr:uid="{479C65BE-6F77-4453-B2FB-CF0277536ABA}"/>
    <cellStyle name="Normal 4 3 2 3 2 2 2 2 3 3" xfId="33741" xr:uid="{A0B65B16-23B2-45F2-97F1-FA78FD16C2C7}"/>
    <cellStyle name="Normal 4 3 2 3 2 2 2 2 4" xfId="15309" xr:uid="{2704A67C-B04F-48A1-BE9E-84DC8A4E4DAE}"/>
    <cellStyle name="Normal 4 3 2 3 2 2 2 2 4 2" xfId="39885" xr:uid="{9A7331B2-0F34-4941-AE14-0CD618CD7311}"/>
    <cellStyle name="Normal 4 3 2 3 2 2 2 2 5" xfId="27597" xr:uid="{33ABF071-66D1-49E2-8EB7-F442F8511623}"/>
    <cellStyle name="Normal 4 3 2 3 2 2 2 3" xfId="4557" xr:uid="{A3A7E3B8-8AB9-4433-A1C8-36EDC989DF67}"/>
    <cellStyle name="Normal 4 3 2 3 2 2 2 3 2" xfId="10701" xr:uid="{9BBB156C-6E85-4871-9738-562E58FC8E14}"/>
    <cellStyle name="Normal 4 3 2 3 2 2 2 3 2 2" xfId="22989" xr:uid="{79ABE9BA-6D01-4B24-A4E4-E9E888CA9CA4}"/>
    <cellStyle name="Normal 4 3 2 3 2 2 2 3 2 2 2" xfId="47565" xr:uid="{70D24826-03AD-4979-BD04-5A21DD097018}"/>
    <cellStyle name="Normal 4 3 2 3 2 2 2 3 2 3" xfId="35277" xr:uid="{DBB79FDE-0CAF-423C-BC53-0266DA426295}"/>
    <cellStyle name="Normal 4 3 2 3 2 2 2 3 3" xfId="16845" xr:uid="{2CFB19AC-BEA5-4372-BB65-A06BA25447BE}"/>
    <cellStyle name="Normal 4 3 2 3 2 2 2 3 3 2" xfId="41421" xr:uid="{C811D59F-7D01-495D-86C9-94F39FDE0F7A}"/>
    <cellStyle name="Normal 4 3 2 3 2 2 2 3 4" xfId="29133" xr:uid="{CBE0FAF7-024F-4A90-891C-CA05F5D24F1E}"/>
    <cellStyle name="Normal 4 3 2 3 2 2 2 4" xfId="7629" xr:uid="{461832FB-649A-41DB-9AAE-053AA96595A1}"/>
    <cellStyle name="Normal 4 3 2 3 2 2 2 4 2" xfId="19917" xr:uid="{47669795-C725-4D85-9841-DD0EB3DDDF6B}"/>
    <cellStyle name="Normal 4 3 2 3 2 2 2 4 2 2" xfId="44493" xr:uid="{C11976F1-46DC-4B86-90EE-82BC37DEBFEF}"/>
    <cellStyle name="Normal 4 3 2 3 2 2 2 4 3" xfId="32205" xr:uid="{F55D502C-2F1C-4F68-BF21-8E30232181EE}"/>
    <cellStyle name="Normal 4 3 2 3 2 2 2 5" xfId="13773" xr:uid="{AE586729-1C24-427A-8CBA-F6B394DA0FA0}"/>
    <cellStyle name="Normal 4 3 2 3 2 2 2 5 2" xfId="38349" xr:uid="{7F5BD327-CFBC-4299-B575-885E439F9E35}"/>
    <cellStyle name="Normal 4 3 2 3 2 2 2 6" xfId="26061" xr:uid="{F9641D7D-5D49-4F32-8421-58C9EAC88028}"/>
    <cellStyle name="Normal 4 3 2 3 2 2 3" xfId="2253" xr:uid="{93F68351-F58A-448D-A01D-D937293FD448}"/>
    <cellStyle name="Normal 4 3 2 3 2 2 3 2" xfId="5325" xr:uid="{BAC776F5-6693-4B95-BC63-5A9C9377FBFC}"/>
    <cellStyle name="Normal 4 3 2 3 2 2 3 2 2" xfId="11469" xr:uid="{EA6ECC54-961F-4658-A8D0-F3EC95CA2D74}"/>
    <cellStyle name="Normal 4 3 2 3 2 2 3 2 2 2" xfId="23757" xr:uid="{E918DEEF-48CF-4EA2-88FF-9B4D9E600F20}"/>
    <cellStyle name="Normal 4 3 2 3 2 2 3 2 2 2 2" xfId="48333" xr:uid="{0051E543-C1E5-4517-AB82-D20CC371BAC0}"/>
    <cellStyle name="Normal 4 3 2 3 2 2 3 2 2 3" xfId="36045" xr:uid="{2C964E60-E5EA-4D37-A07F-B052C7145D0E}"/>
    <cellStyle name="Normal 4 3 2 3 2 2 3 2 3" xfId="17613" xr:uid="{6C98537D-5926-4E4A-9DFD-442FE4EDFAEE}"/>
    <cellStyle name="Normal 4 3 2 3 2 2 3 2 3 2" xfId="42189" xr:uid="{6935B8FC-9547-405C-BD6A-F8696FB7F942}"/>
    <cellStyle name="Normal 4 3 2 3 2 2 3 2 4" xfId="29901" xr:uid="{BBAC5DFC-3411-41BE-AFE7-ED73DC948252}"/>
    <cellStyle name="Normal 4 3 2 3 2 2 3 3" xfId="8397" xr:uid="{0422CBD3-36F5-4D0D-9EEC-5EF756876EA6}"/>
    <cellStyle name="Normal 4 3 2 3 2 2 3 3 2" xfId="20685" xr:uid="{97FC742F-EFC9-424C-B076-CBF2DB015A66}"/>
    <cellStyle name="Normal 4 3 2 3 2 2 3 3 2 2" xfId="45261" xr:uid="{63A390D5-3F2C-43FD-B52A-0876BE59E48B}"/>
    <cellStyle name="Normal 4 3 2 3 2 2 3 3 3" xfId="32973" xr:uid="{18F83FF2-810D-4D32-9BB7-69ACEC1C42EA}"/>
    <cellStyle name="Normal 4 3 2 3 2 2 3 4" xfId="14541" xr:uid="{364F1891-29DD-4272-AFCE-A2E373AEFFAF}"/>
    <cellStyle name="Normal 4 3 2 3 2 2 3 4 2" xfId="39117" xr:uid="{8B294BF1-D70C-4F00-AD23-75C343566601}"/>
    <cellStyle name="Normal 4 3 2 3 2 2 3 5" xfId="26829" xr:uid="{869C3A50-57A9-4465-9656-9673649A79EB}"/>
    <cellStyle name="Normal 4 3 2 3 2 2 4" xfId="3789" xr:uid="{F1C1FCB2-A40C-49C9-AA9B-221C32B14C5C}"/>
    <cellStyle name="Normal 4 3 2 3 2 2 4 2" xfId="9933" xr:uid="{7D5910A8-26D3-4F9C-9756-975F2A61CED2}"/>
    <cellStyle name="Normal 4 3 2 3 2 2 4 2 2" xfId="22221" xr:uid="{2F537A90-A649-4B63-998D-F0E241873076}"/>
    <cellStyle name="Normal 4 3 2 3 2 2 4 2 2 2" xfId="46797" xr:uid="{23AFC69E-C00A-40CC-B510-CB05CDAF6BAA}"/>
    <cellStyle name="Normal 4 3 2 3 2 2 4 2 3" xfId="34509" xr:uid="{744CFBF5-62FF-4C71-B163-E1670BFAF803}"/>
    <cellStyle name="Normal 4 3 2 3 2 2 4 3" xfId="16077" xr:uid="{3D66A3E7-D3DE-4CAD-9DEE-A0F40304B446}"/>
    <cellStyle name="Normal 4 3 2 3 2 2 4 3 2" xfId="40653" xr:uid="{22AAEB37-AFB4-42BE-A565-052057A27A1F}"/>
    <cellStyle name="Normal 4 3 2 3 2 2 4 4" xfId="28365" xr:uid="{7DB38C1C-3F84-43BD-9073-6CAA72E7AB95}"/>
    <cellStyle name="Normal 4 3 2 3 2 2 5" xfId="6861" xr:uid="{3DBE311B-F164-47D9-BB82-BDA2CC3DBD67}"/>
    <cellStyle name="Normal 4 3 2 3 2 2 5 2" xfId="19149" xr:uid="{DCBA833B-DEFB-4707-B7E6-47A2EF08BDFB}"/>
    <cellStyle name="Normal 4 3 2 3 2 2 5 2 2" xfId="43725" xr:uid="{A63C667C-7379-42B2-8AB5-6C430A940A18}"/>
    <cellStyle name="Normal 4 3 2 3 2 2 5 3" xfId="31437" xr:uid="{B570BB63-9E98-4864-97A8-DADA5E242CF3}"/>
    <cellStyle name="Normal 4 3 2 3 2 2 6" xfId="13005" xr:uid="{CEAF734F-8227-4857-946E-B1862E3AE64F}"/>
    <cellStyle name="Normal 4 3 2 3 2 2 6 2" xfId="37581" xr:uid="{026178A7-2D00-4728-B05C-A31AECEB3F62}"/>
    <cellStyle name="Normal 4 3 2 3 2 2 7" xfId="25293" xr:uid="{072E2FCD-5CCB-4EB4-A6BD-F925E4409DFC}"/>
    <cellStyle name="Normal 4 3 2 3 2 3" xfId="1101" xr:uid="{CDE617FC-6DB0-479E-BBAA-235D63B3491E}"/>
    <cellStyle name="Normal 4 3 2 3 2 3 2" xfId="2637" xr:uid="{41597399-4B3C-4595-A09F-6CB0A6AA432D}"/>
    <cellStyle name="Normal 4 3 2 3 2 3 2 2" xfId="5709" xr:uid="{4660CB59-ED22-4918-A4AD-EFA868D3D2A0}"/>
    <cellStyle name="Normal 4 3 2 3 2 3 2 2 2" xfId="11853" xr:uid="{2E356EDA-1009-4C69-B9D3-61640A600755}"/>
    <cellStyle name="Normal 4 3 2 3 2 3 2 2 2 2" xfId="24141" xr:uid="{C93CE5A6-8E22-4EB9-8DA3-59025AE9820D}"/>
    <cellStyle name="Normal 4 3 2 3 2 3 2 2 2 2 2" xfId="48717" xr:uid="{FA04147A-73C5-4DD3-8C11-552409AFF667}"/>
    <cellStyle name="Normal 4 3 2 3 2 3 2 2 2 3" xfId="36429" xr:uid="{34B6119B-78D9-40B6-8239-F578F4CDC673}"/>
    <cellStyle name="Normal 4 3 2 3 2 3 2 2 3" xfId="17997" xr:uid="{5D7B7814-3AC1-48AF-85ED-3803453605CA}"/>
    <cellStyle name="Normal 4 3 2 3 2 3 2 2 3 2" xfId="42573" xr:uid="{F4FBD822-A7E0-439F-A55B-7D17F23EBF4C}"/>
    <cellStyle name="Normal 4 3 2 3 2 3 2 2 4" xfId="30285" xr:uid="{BE0F18A0-6418-4BE8-9725-1F10B107DE10}"/>
    <cellStyle name="Normal 4 3 2 3 2 3 2 3" xfId="8781" xr:uid="{56B4CF28-7AB4-48C8-9FC2-EAA90B082DCE}"/>
    <cellStyle name="Normal 4 3 2 3 2 3 2 3 2" xfId="21069" xr:uid="{380CD9D4-5D15-44DF-A64E-BB6F11F27089}"/>
    <cellStyle name="Normal 4 3 2 3 2 3 2 3 2 2" xfId="45645" xr:uid="{4ED0F42F-5D45-4BC0-85CE-57C204A2EC77}"/>
    <cellStyle name="Normal 4 3 2 3 2 3 2 3 3" xfId="33357" xr:uid="{1ABD7CBF-719D-4EFD-B32D-A402B91A0D49}"/>
    <cellStyle name="Normal 4 3 2 3 2 3 2 4" xfId="14925" xr:uid="{DB7F82F7-A7FC-49E0-9136-580C11ABA07F}"/>
    <cellStyle name="Normal 4 3 2 3 2 3 2 4 2" xfId="39501" xr:uid="{78A45CEF-6CF6-48C0-86F4-0178D8320644}"/>
    <cellStyle name="Normal 4 3 2 3 2 3 2 5" xfId="27213" xr:uid="{BC03C2F8-03F4-416E-B3B9-48E959F990FA}"/>
    <cellStyle name="Normal 4 3 2 3 2 3 3" xfId="4173" xr:uid="{8E3CF97A-63D9-47D1-8BAA-FAA5A81D3B2F}"/>
    <cellStyle name="Normal 4 3 2 3 2 3 3 2" xfId="10317" xr:uid="{283C3BDE-9529-4A46-B971-3213CBFB6A92}"/>
    <cellStyle name="Normal 4 3 2 3 2 3 3 2 2" xfId="22605" xr:uid="{F42FD9B4-5F62-4C3D-AEB3-44E4CB41957D}"/>
    <cellStyle name="Normal 4 3 2 3 2 3 3 2 2 2" xfId="47181" xr:uid="{FBC0E155-8977-4529-A730-A962CD861902}"/>
    <cellStyle name="Normal 4 3 2 3 2 3 3 2 3" xfId="34893" xr:uid="{053F6ECB-6F47-4592-92B5-269F26AB4054}"/>
    <cellStyle name="Normal 4 3 2 3 2 3 3 3" xfId="16461" xr:uid="{DE969F8D-F37E-4E90-A1B9-8145CDB8481E}"/>
    <cellStyle name="Normal 4 3 2 3 2 3 3 3 2" xfId="41037" xr:uid="{637B30F5-74CE-4D54-A210-411F9FCCB3F5}"/>
    <cellStyle name="Normal 4 3 2 3 2 3 3 4" xfId="28749" xr:uid="{7BFC4B66-C7E5-4EFE-AFC4-F3891D091E93}"/>
    <cellStyle name="Normal 4 3 2 3 2 3 4" xfId="7245" xr:uid="{8B220387-A4AC-4F82-828C-DB51AF62168F}"/>
    <cellStyle name="Normal 4 3 2 3 2 3 4 2" xfId="19533" xr:uid="{D3D91D04-3B4E-454B-BC04-0F17C383B84E}"/>
    <cellStyle name="Normal 4 3 2 3 2 3 4 2 2" xfId="44109" xr:uid="{99BDBB3A-7BAC-4384-97B8-D47668D77829}"/>
    <cellStyle name="Normal 4 3 2 3 2 3 4 3" xfId="31821" xr:uid="{28060760-D11A-4767-884A-CBA262A120C3}"/>
    <cellStyle name="Normal 4 3 2 3 2 3 5" xfId="13389" xr:uid="{2010EF21-2085-4256-AF76-2EEB5266CD46}"/>
    <cellStyle name="Normal 4 3 2 3 2 3 5 2" xfId="37965" xr:uid="{70E47BB5-8620-4138-92D3-36C9312A7C9D}"/>
    <cellStyle name="Normal 4 3 2 3 2 3 6" xfId="25677" xr:uid="{44361B1D-F148-40E8-8636-2B49D0D86C4E}"/>
    <cellStyle name="Normal 4 3 2 3 2 4" xfId="1869" xr:uid="{909877E4-87E9-4FC5-83A3-F93DC133B443}"/>
    <cellStyle name="Normal 4 3 2 3 2 4 2" xfId="4941" xr:uid="{628FF6AB-5298-4A33-AE56-DEC7BBDE150B}"/>
    <cellStyle name="Normal 4 3 2 3 2 4 2 2" xfId="11085" xr:uid="{EF09653E-2ECB-41EC-AD28-B376A2A7A345}"/>
    <cellStyle name="Normal 4 3 2 3 2 4 2 2 2" xfId="23373" xr:uid="{5C8BC252-0610-4AB2-AB25-DB9993BE0B4B}"/>
    <cellStyle name="Normal 4 3 2 3 2 4 2 2 2 2" xfId="47949" xr:uid="{E4986EB9-1AA7-445C-A9D0-0E55183C80DB}"/>
    <cellStyle name="Normal 4 3 2 3 2 4 2 2 3" xfId="35661" xr:uid="{A19253C5-EBD0-436B-8F72-6EC757B22D1C}"/>
    <cellStyle name="Normal 4 3 2 3 2 4 2 3" xfId="17229" xr:uid="{4B5C472B-8CC0-4A47-9F65-A271E13BD73B}"/>
    <cellStyle name="Normal 4 3 2 3 2 4 2 3 2" xfId="41805" xr:uid="{645C6535-5766-460C-80AF-34190ADB660B}"/>
    <cellStyle name="Normal 4 3 2 3 2 4 2 4" xfId="29517" xr:uid="{00CA2029-12DF-4DDE-AD2E-AD78F6226E7B}"/>
    <cellStyle name="Normal 4 3 2 3 2 4 3" xfId="8013" xr:uid="{2B640984-3A65-4096-A79B-658DCE6F95BB}"/>
    <cellStyle name="Normal 4 3 2 3 2 4 3 2" xfId="20301" xr:uid="{53D0651A-B0D2-4F41-AC3D-B3B124CBA6D2}"/>
    <cellStyle name="Normal 4 3 2 3 2 4 3 2 2" xfId="44877" xr:uid="{E7E1F858-C4EE-4796-8E74-6CD95C3F91E5}"/>
    <cellStyle name="Normal 4 3 2 3 2 4 3 3" xfId="32589" xr:uid="{034ED3AA-5E90-4047-82FD-7D4ABF5C9EC0}"/>
    <cellStyle name="Normal 4 3 2 3 2 4 4" xfId="14157" xr:uid="{20DC46B5-FEC2-4B77-97B5-200472ADC6E6}"/>
    <cellStyle name="Normal 4 3 2 3 2 4 4 2" xfId="38733" xr:uid="{E4AD8C13-2CC3-4B2A-AC2A-E6A98FF602F8}"/>
    <cellStyle name="Normal 4 3 2 3 2 4 5" xfId="26445" xr:uid="{F25A7E07-AA59-4404-8814-AB4C3402AEA3}"/>
    <cellStyle name="Normal 4 3 2 3 2 5" xfId="3405" xr:uid="{2A91A696-00F1-47B2-A869-85FBA1A80109}"/>
    <cellStyle name="Normal 4 3 2 3 2 5 2" xfId="9549" xr:uid="{4EE1B3D6-5190-4B59-9B59-7AD07135EFEC}"/>
    <cellStyle name="Normal 4 3 2 3 2 5 2 2" xfId="21837" xr:uid="{7922E8AE-4899-40F7-805B-A3698C2BB1C9}"/>
    <cellStyle name="Normal 4 3 2 3 2 5 2 2 2" xfId="46413" xr:uid="{394CC5AF-4751-4E98-B521-9908909868C2}"/>
    <cellStyle name="Normal 4 3 2 3 2 5 2 3" xfId="34125" xr:uid="{B2F2C2D4-5314-4F93-BA37-B86969C94B96}"/>
    <cellStyle name="Normal 4 3 2 3 2 5 3" xfId="15693" xr:uid="{97E41C7F-11DF-49A0-BFBA-EC63E9DD0CB1}"/>
    <cellStyle name="Normal 4 3 2 3 2 5 3 2" xfId="40269" xr:uid="{163B3347-4537-49F1-BC74-662AD6E34D7C}"/>
    <cellStyle name="Normal 4 3 2 3 2 5 4" xfId="27981" xr:uid="{659159FB-9C1E-40FF-9CB2-FE800351998A}"/>
    <cellStyle name="Normal 4 3 2 3 2 6" xfId="6477" xr:uid="{E0994274-8582-46CA-9AA7-FA2361D8740D}"/>
    <cellStyle name="Normal 4 3 2 3 2 6 2" xfId="18765" xr:uid="{954788BD-D9F5-4C13-A769-941837613E43}"/>
    <cellStyle name="Normal 4 3 2 3 2 6 2 2" xfId="43341" xr:uid="{C3C71E6C-15E1-44EA-8B01-A539CC2DF912}"/>
    <cellStyle name="Normal 4 3 2 3 2 6 3" xfId="31053" xr:uid="{560357E6-AD05-4B80-A50C-3373FD1703EE}"/>
    <cellStyle name="Normal 4 3 2 3 2 7" xfId="12621" xr:uid="{D1A72455-2D97-4659-AA38-775295E80137}"/>
    <cellStyle name="Normal 4 3 2 3 2 7 2" xfId="37197" xr:uid="{D1A23A85-F9BD-4D3F-89FC-E068DD1A2BB2}"/>
    <cellStyle name="Normal 4 3 2 3 2 8" xfId="24909" xr:uid="{3486C2D9-AA05-4672-A259-7A77F4DDEFE9}"/>
    <cellStyle name="Normal 4 3 2 3 3" xfId="525" xr:uid="{C80C8934-99B3-457A-A86C-FD82B02BE2F5}"/>
    <cellStyle name="Normal 4 3 2 3 3 2" xfId="1293" xr:uid="{A7CC23CE-AFFB-4C11-8330-1C4D809F07E6}"/>
    <cellStyle name="Normal 4 3 2 3 3 2 2" xfId="2829" xr:uid="{C1E4FFF4-1F84-47CD-8B2C-A6E8F7F5E3A8}"/>
    <cellStyle name="Normal 4 3 2 3 3 2 2 2" xfId="5901" xr:uid="{EA516C81-A3C8-475C-B255-5A0BEC4C45FF}"/>
    <cellStyle name="Normal 4 3 2 3 3 2 2 2 2" xfId="12045" xr:uid="{A4EDE74F-8CCE-405A-A3B1-9680A4B1348D}"/>
    <cellStyle name="Normal 4 3 2 3 3 2 2 2 2 2" xfId="24333" xr:uid="{D9AC6C6C-AFA4-4A77-A031-D05E88BE7B1F}"/>
    <cellStyle name="Normal 4 3 2 3 3 2 2 2 2 2 2" xfId="48909" xr:uid="{FFB26CDE-86B3-410C-ACDB-AA37F8CCD88B}"/>
    <cellStyle name="Normal 4 3 2 3 3 2 2 2 2 3" xfId="36621" xr:uid="{885263D4-AF1C-453E-B7A1-DD885E8F7C04}"/>
    <cellStyle name="Normal 4 3 2 3 3 2 2 2 3" xfId="18189" xr:uid="{D0703B74-ACB0-413E-85BF-B3C280A0C9AB}"/>
    <cellStyle name="Normal 4 3 2 3 3 2 2 2 3 2" xfId="42765" xr:uid="{1A6E0AB9-E03A-4103-A699-4C62922B8C4E}"/>
    <cellStyle name="Normal 4 3 2 3 3 2 2 2 4" xfId="30477" xr:uid="{D900CE2B-72DF-49A5-9B66-8540B99489F6}"/>
    <cellStyle name="Normal 4 3 2 3 3 2 2 3" xfId="8973" xr:uid="{AE43ECFF-53EC-4844-8DBF-C90445504D8D}"/>
    <cellStyle name="Normal 4 3 2 3 3 2 2 3 2" xfId="21261" xr:uid="{C5C159EF-686A-48E9-9B33-CDA161C7C98A}"/>
    <cellStyle name="Normal 4 3 2 3 3 2 2 3 2 2" xfId="45837" xr:uid="{994CFAC8-70BB-41DD-875A-521CD65839BD}"/>
    <cellStyle name="Normal 4 3 2 3 3 2 2 3 3" xfId="33549" xr:uid="{709D6001-070D-49FF-B86E-EA3450C6870C}"/>
    <cellStyle name="Normal 4 3 2 3 3 2 2 4" xfId="15117" xr:uid="{47EB0E2D-9B31-4A32-8425-9CCA4244DB2E}"/>
    <cellStyle name="Normal 4 3 2 3 3 2 2 4 2" xfId="39693" xr:uid="{521FA896-4B45-4AA6-940C-73703146B2E6}"/>
    <cellStyle name="Normal 4 3 2 3 3 2 2 5" xfId="27405" xr:uid="{83FE0B04-69E8-4D54-84F6-8E1964209F57}"/>
    <cellStyle name="Normal 4 3 2 3 3 2 3" xfId="4365" xr:uid="{07814375-7803-41F8-84A6-3287CB6334E4}"/>
    <cellStyle name="Normal 4 3 2 3 3 2 3 2" xfId="10509" xr:uid="{B2849EED-9BB4-48F6-B1A6-C4AC92B768F8}"/>
    <cellStyle name="Normal 4 3 2 3 3 2 3 2 2" xfId="22797" xr:uid="{D8B42744-0435-42A0-B2E4-D8107C180D88}"/>
    <cellStyle name="Normal 4 3 2 3 3 2 3 2 2 2" xfId="47373" xr:uid="{E121C9E5-8A33-4EAC-8872-5A5FEEDA9EDC}"/>
    <cellStyle name="Normal 4 3 2 3 3 2 3 2 3" xfId="35085" xr:uid="{A04D7AB4-6BC9-4F5A-B017-9646A74ECDDB}"/>
    <cellStyle name="Normal 4 3 2 3 3 2 3 3" xfId="16653" xr:uid="{0066B476-44E5-4239-B5DC-3070516BC991}"/>
    <cellStyle name="Normal 4 3 2 3 3 2 3 3 2" xfId="41229" xr:uid="{14FB2BF2-8BC3-4410-AA96-67605781B914}"/>
    <cellStyle name="Normal 4 3 2 3 3 2 3 4" xfId="28941" xr:uid="{488239CF-3C10-4B85-8850-9A3D40BFA075}"/>
    <cellStyle name="Normal 4 3 2 3 3 2 4" xfId="7437" xr:uid="{969EC210-4FA0-4B8E-AFA7-B1A99D40718F}"/>
    <cellStyle name="Normal 4 3 2 3 3 2 4 2" xfId="19725" xr:uid="{F69432D7-2040-4EBF-B5C1-14F3D9C8CF37}"/>
    <cellStyle name="Normal 4 3 2 3 3 2 4 2 2" xfId="44301" xr:uid="{0EEC9D47-3FF6-4C74-B875-37E05E1F6400}"/>
    <cellStyle name="Normal 4 3 2 3 3 2 4 3" xfId="32013" xr:uid="{8D43BC4D-AE67-48E7-BDB4-F7F4A7F45C33}"/>
    <cellStyle name="Normal 4 3 2 3 3 2 5" xfId="13581" xr:uid="{EB736913-3B73-4100-85B8-3FCF190FD016}"/>
    <cellStyle name="Normal 4 3 2 3 3 2 5 2" xfId="38157" xr:uid="{6B3D15EC-79B8-4233-9B9F-7D5E9787CDC5}"/>
    <cellStyle name="Normal 4 3 2 3 3 2 6" xfId="25869" xr:uid="{9509D48D-E032-4CEE-882E-5499472FDA32}"/>
    <cellStyle name="Normal 4 3 2 3 3 3" xfId="2061" xr:uid="{318B4BDC-DCBD-479D-B248-098B3BB3932B}"/>
    <cellStyle name="Normal 4 3 2 3 3 3 2" xfId="5133" xr:uid="{313E2412-78FF-4E35-B5DE-747125777119}"/>
    <cellStyle name="Normal 4 3 2 3 3 3 2 2" xfId="11277" xr:uid="{9D485938-8BCE-4C76-A065-28EB0AEA0656}"/>
    <cellStyle name="Normal 4 3 2 3 3 3 2 2 2" xfId="23565" xr:uid="{97EAB11D-3ADD-4F70-80A0-61B623A85B93}"/>
    <cellStyle name="Normal 4 3 2 3 3 3 2 2 2 2" xfId="48141" xr:uid="{DFF0D59C-0629-4FDE-9FC0-8DD23DC88435}"/>
    <cellStyle name="Normal 4 3 2 3 3 3 2 2 3" xfId="35853" xr:uid="{C577C993-95EF-4B94-8100-C40F2296ED14}"/>
    <cellStyle name="Normal 4 3 2 3 3 3 2 3" xfId="17421" xr:uid="{9AAFB9DC-D206-4155-858F-32700D33F07D}"/>
    <cellStyle name="Normal 4 3 2 3 3 3 2 3 2" xfId="41997" xr:uid="{8E7AAB7C-6738-4082-976E-E0975EE0935E}"/>
    <cellStyle name="Normal 4 3 2 3 3 3 2 4" xfId="29709" xr:uid="{DA33C28F-EE5A-41F8-A3DD-0AAC92FF8EB4}"/>
    <cellStyle name="Normal 4 3 2 3 3 3 3" xfId="8205" xr:uid="{25C4D88A-6472-4A21-9AAB-86756AFDC838}"/>
    <cellStyle name="Normal 4 3 2 3 3 3 3 2" xfId="20493" xr:uid="{45785162-9A37-4B4F-B8E9-53AD333BC206}"/>
    <cellStyle name="Normal 4 3 2 3 3 3 3 2 2" xfId="45069" xr:uid="{638F7BED-9694-4402-8022-5B28495362C3}"/>
    <cellStyle name="Normal 4 3 2 3 3 3 3 3" xfId="32781" xr:uid="{C320FF4B-CD0E-4459-BFE0-EECF88AA73AC}"/>
    <cellStyle name="Normal 4 3 2 3 3 3 4" xfId="14349" xr:uid="{BE5F001C-461A-4F75-81DF-57F9E4BE9ED7}"/>
    <cellStyle name="Normal 4 3 2 3 3 3 4 2" xfId="38925" xr:uid="{81CF97A4-D5E0-4277-B90A-DF08093AA246}"/>
    <cellStyle name="Normal 4 3 2 3 3 3 5" xfId="26637" xr:uid="{384DAEBC-13F3-4714-AEDA-E9836572F179}"/>
    <cellStyle name="Normal 4 3 2 3 3 4" xfId="3597" xr:uid="{44167DD7-6134-4C21-A6C5-C40F3074A75B}"/>
    <cellStyle name="Normal 4 3 2 3 3 4 2" xfId="9741" xr:uid="{8354F781-D11E-46E7-A41B-F6957DB41201}"/>
    <cellStyle name="Normal 4 3 2 3 3 4 2 2" xfId="22029" xr:uid="{14F965A5-A9A9-4E0E-860B-0B1E7074EBE9}"/>
    <cellStyle name="Normal 4 3 2 3 3 4 2 2 2" xfId="46605" xr:uid="{79937BB8-2392-4669-B9AA-C7642C0AEC73}"/>
    <cellStyle name="Normal 4 3 2 3 3 4 2 3" xfId="34317" xr:uid="{A0CA5A43-E012-4608-9CD2-E0516B55BD25}"/>
    <cellStyle name="Normal 4 3 2 3 3 4 3" xfId="15885" xr:uid="{D336B413-441A-424E-8155-04312624B7EF}"/>
    <cellStyle name="Normal 4 3 2 3 3 4 3 2" xfId="40461" xr:uid="{ADE19EAE-C7C1-41FC-9B8C-F50AA1D9B842}"/>
    <cellStyle name="Normal 4 3 2 3 3 4 4" xfId="28173" xr:uid="{AB3D0769-8D41-4D9C-8244-8B8F2B4BB850}"/>
    <cellStyle name="Normal 4 3 2 3 3 5" xfId="6669" xr:uid="{2EAAE3E5-84A0-467F-BBD8-ECFDCCC22539}"/>
    <cellStyle name="Normal 4 3 2 3 3 5 2" xfId="18957" xr:uid="{66BFCC46-AA85-440A-BF14-84F7848C5E7D}"/>
    <cellStyle name="Normal 4 3 2 3 3 5 2 2" xfId="43533" xr:uid="{91D745F7-73B1-49BE-BA96-222CE76D5B64}"/>
    <cellStyle name="Normal 4 3 2 3 3 5 3" xfId="31245" xr:uid="{35CBA44B-1B34-4136-8C4C-731ED569C7FD}"/>
    <cellStyle name="Normal 4 3 2 3 3 6" xfId="12813" xr:uid="{43B3D90E-1B77-43F0-9455-B93FBA99B4CD}"/>
    <cellStyle name="Normal 4 3 2 3 3 6 2" xfId="37389" xr:uid="{3D943D50-B05D-41F0-9CCE-3659A6CFFBFE}"/>
    <cellStyle name="Normal 4 3 2 3 3 7" xfId="25101" xr:uid="{20A6A4F8-3F94-4EF3-91E5-A13F613F0C65}"/>
    <cellStyle name="Normal 4 3 2 3 4" xfId="909" xr:uid="{0583ACC6-1350-453E-B079-DD02BE5FFC46}"/>
    <cellStyle name="Normal 4 3 2 3 4 2" xfId="2445" xr:uid="{4460D004-D2F6-4CB4-BB91-B8B0C1F7A7A7}"/>
    <cellStyle name="Normal 4 3 2 3 4 2 2" xfId="5517" xr:uid="{45687717-BB33-44EA-B90A-12582E27774F}"/>
    <cellStyle name="Normal 4 3 2 3 4 2 2 2" xfId="11661" xr:uid="{56BF181C-7FA7-4835-8E18-51F1F6C3D496}"/>
    <cellStyle name="Normal 4 3 2 3 4 2 2 2 2" xfId="23949" xr:uid="{D366CBD2-BF8C-471F-A416-FEA3CCA0D05F}"/>
    <cellStyle name="Normal 4 3 2 3 4 2 2 2 2 2" xfId="48525" xr:uid="{69EBF348-311C-4C10-AEE0-1A322517DA51}"/>
    <cellStyle name="Normal 4 3 2 3 4 2 2 2 3" xfId="36237" xr:uid="{34ED57AC-07FD-49DE-9313-F4A6FF392538}"/>
    <cellStyle name="Normal 4 3 2 3 4 2 2 3" xfId="17805" xr:uid="{407B0B17-3EDE-40CB-9299-2D2F60B0D540}"/>
    <cellStyle name="Normal 4 3 2 3 4 2 2 3 2" xfId="42381" xr:uid="{75A2FFF8-2B91-43FF-BE96-55D92F6B8B42}"/>
    <cellStyle name="Normal 4 3 2 3 4 2 2 4" xfId="30093" xr:uid="{79D2C0C8-CA89-43DD-8C82-C62ED4FD9134}"/>
    <cellStyle name="Normal 4 3 2 3 4 2 3" xfId="8589" xr:uid="{01ECF84F-40AC-4266-B75C-D4F22395EDC5}"/>
    <cellStyle name="Normal 4 3 2 3 4 2 3 2" xfId="20877" xr:uid="{AA7ED447-905A-4693-B9A5-4B49DD1CBF5D}"/>
    <cellStyle name="Normal 4 3 2 3 4 2 3 2 2" xfId="45453" xr:uid="{BF6E0792-7126-437A-B3AA-508598646864}"/>
    <cellStyle name="Normal 4 3 2 3 4 2 3 3" xfId="33165" xr:uid="{B0673502-E799-4D19-A9EC-D34DD6C71714}"/>
    <cellStyle name="Normal 4 3 2 3 4 2 4" xfId="14733" xr:uid="{05B498BD-A655-44E6-9669-D531401F338C}"/>
    <cellStyle name="Normal 4 3 2 3 4 2 4 2" xfId="39309" xr:uid="{D49F9908-F211-46E4-96ED-1E0637B26DE2}"/>
    <cellStyle name="Normal 4 3 2 3 4 2 5" xfId="27021" xr:uid="{61700232-AFEE-4D40-9654-9CE66ED50A86}"/>
    <cellStyle name="Normal 4 3 2 3 4 3" xfId="3981" xr:uid="{BB8966CF-1BA8-4588-ACBC-BDBFA03F1C29}"/>
    <cellStyle name="Normal 4 3 2 3 4 3 2" xfId="10125" xr:uid="{4C27A5D2-AF58-4EE6-A96B-D8A5F8A6A9D5}"/>
    <cellStyle name="Normal 4 3 2 3 4 3 2 2" xfId="22413" xr:uid="{C9014EDA-8D66-41C1-A868-9582BA0532DA}"/>
    <cellStyle name="Normal 4 3 2 3 4 3 2 2 2" xfId="46989" xr:uid="{18CB72BE-387E-434E-863B-B3CE1AFA613F}"/>
    <cellStyle name="Normal 4 3 2 3 4 3 2 3" xfId="34701" xr:uid="{9E234CC4-8EA8-4C0E-A497-592E7F3C75D6}"/>
    <cellStyle name="Normal 4 3 2 3 4 3 3" xfId="16269" xr:uid="{5E1D0F39-B5A7-4724-9AD2-F7E9EDA1361C}"/>
    <cellStyle name="Normal 4 3 2 3 4 3 3 2" xfId="40845" xr:uid="{169166F2-2185-4A8C-ACFD-F36BE6E71E12}"/>
    <cellStyle name="Normal 4 3 2 3 4 3 4" xfId="28557" xr:uid="{3B467F91-B2B3-4F11-88A0-875606842E52}"/>
    <cellStyle name="Normal 4 3 2 3 4 4" xfId="7053" xr:uid="{4650635F-2128-4235-9544-F1503CB40268}"/>
    <cellStyle name="Normal 4 3 2 3 4 4 2" xfId="19341" xr:uid="{ED6370D2-027F-4B46-8766-30EB4C34ADB5}"/>
    <cellStyle name="Normal 4 3 2 3 4 4 2 2" xfId="43917" xr:uid="{7FC95DF0-B1CF-40D7-BFCB-A20CCD7E562A}"/>
    <cellStyle name="Normal 4 3 2 3 4 4 3" xfId="31629" xr:uid="{F15B7C34-551D-42ED-A37A-4AFDAB82ACBB}"/>
    <cellStyle name="Normal 4 3 2 3 4 5" xfId="13197" xr:uid="{1AB22952-B98D-43C6-A6B1-BA8DF9F18570}"/>
    <cellStyle name="Normal 4 3 2 3 4 5 2" xfId="37773" xr:uid="{B331CBD5-6D4D-47D2-93E8-B3A09ABED02E}"/>
    <cellStyle name="Normal 4 3 2 3 4 6" xfId="25485" xr:uid="{354BA694-B1FA-45DB-97C0-BD98C60206DD}"/>
    <cellStyle name="Normal 4 3 2 3 5" xfId="1677" xr:uid="{2D95F9D6-25C2-40CF-9373-9A45F356F628}"/>
    <cellStyle name="Normal 4 3 2 3 5 2" xfId="4749" xr:uid="{86346079-D1C6-401D-BB1D-6D7CD03476A9}"/>
    <cellStyle name="Normal 4 3 2 3 5 2 2" xfId="10893" xr:uid="{9C49A93F-D501-477D-890E-BB23029A0F2E}"/>
    <cellStyle name="Normal 4 3 2 3 5 2 2 2" xfId="23181" xr:uid="{EF16FA91-69BC-46AC-B795-B37D5644825E}"/>
    <cellStyle name="Normal 4 3 2 3 5 2 2 2 2" xfId="47757" xr:uid="{C1AAE974-D44D-4E1A-9E2C-BB845E10903E}"/>
    <cellStyle name="Normal 4 3 2 3 5 2 2 3" xfId="35469" xr:uid="{9D8669D8-6CF6-472D-AD3F-A845C67BA9C5}"/>
    <cellStyle name="Normal 4 3 2 3 5 2 3" xfId="17037" xr:uid="{10D44614-7429-4919-9D2F-AF87460F2854}"/>
    <cellStyle name="Normal 4 3 2 3 5 2 3 2" xfId="41613" xr:uid="{943DFE6F-3163-4B78-B1C6-7CC7DF248064}"/>
    <cellStyle name="Normal 4 3 2 3 5 2 4" xfId="29325" xr:uid="{1C9438CD-036F-43D6-8F69-860746633A16}"/>
    <cellStyle name="Normal 4 3 2 3 5 3" xfId="7821" xr:uid="{0D094543-B22C-4E48-BC85-3D5CF5E8930F}"/>
    <cellStyle name="Normal 4 3 2 3 5 3 2" xfId="20109" xr:uid="{E4813B14-5C6F-4273-9330-DFAFF53FDDD9}"/>
    <cellStyle name="Normal 4 3 2 3 5 3 2 2" xfId="44685" xr:uid="{E2E4D690-BC7C-4A41-BAD1-C5B6B80CB5BB}"/>
    <cellStyle name="Normal 4 3 2 3 5 3 3" xfId="32397" xr:uid="{A0ABE681-C19E-4C5D-9BA7-D7B96573E414}"/>
    <cellStyle name="Normal 4 3 2 3 5 4" xfId="13965" xr:uid="{A1CD32E0-0DA5-4B2E-80F4-9B7293FB63F0}"/>
    <cellStyle name="Normal 4 3 2 3 5 4 2" xfId="38541" xr:uid="{88611329-39BA-4115-B919-5E173FBFA694}"/>
    <cellStyle name="Normal 4 3 2 3 5 5" xfId="26253" xr:uid="{114603BB-8B13-47AB-BBE1-23C988BE28A1}"/>
    <cellStyle name="Normal 4 3 2 3 6" xfId="3213" xr:uid="{5822C907-8DC1-46D5-93DE-CD993CC5E1F2}"/>
    <cellStyle name="Normal 4 3 2 3 6 2" xfId="9357" xr:uid="{3162BA89-49E0-4DA0-9D2B-771489C58FEC}"/>
    <cellStyle name="Normal 4 3 2 3 6 2 2" xfId="21645" xr:uid="{2FB0DBB6-C70A-43B0-9097-C1838AC6680B}"/>
    <cellStyle name="Normal 4 3 2 3 6 2 2 2" xfId="46221" xr:uid="{D09B83FA-4D25-45DF-A6A5-FA1D9E330B10}"/>
    <cellStyle name="Normal 4 3 2 3 6 2 3" xfId="33933" xr:uid="{CAD83D7A-E4E6-4CB0-A169-842FEFCE982C}"/>
    <cellStyle name="Normal 4 3 2 3 6 3" xfId="15501" xr:uid="{B9A4F0A6-3719-4D7F-820F-BA351EE127C5}"/>
    <cellStyle name="Normal 4 3 2 3 6 3 2" xfId="40077" xr:uid="{97B05107-1212-408E-8EBE-0C34D5959B41}"/>
    <cellStyle name="Normal 4 3 2 3 6 4" xfId="27789" xr:uid="{7FBE4195-A9C1-4047-A2AB-2B00AE6E8C08}"/>
    <cellStyle name="Normal 4 3 2 3 7" xfId="6285" xr:uid="{282E1E2B-4AF1-4D82-AF6A-9ACDDB5A272D}"/>
    <cellStyle name="Normal 4 3 2 3 7 2" xfId="18573" xr:uid="{97BA7299-8900-4313-A8EA-E368EC516986}"/>
    <cellStyle name="Normal 4 3 2 3 7 2 2" xfId="43149" xr:uid="{99626A41-4CC0-4921-8480-9676444BE3BD}"/>
    <cellStyle name="Normal 4 3 2 3 7 3" xfId="30861" xr:uid="{21022168-0193-4A7D-A01A-2731B9940812}"/>
    <cellStyle name="Normal 4 3 2 3 8" xfId="12429" xr:uid="{FCD6303F-110F-4237-BCC1-C2F5A613AA75}"/>
    <cellStyle name="Normal 4 3 2 3 8 2" xfId="37005" xr:uid="{A52B8C6B-BE07-4384-ACD0-62627E2AD546}"/>
    <cellStyle name="Normal 4 3 2 3 9" xfId="24717" xr:uid="{2992B239-3D28-440A-93BD-1B99556E25EC}"/>
    <cellStyle name="Normal 4 3 2 4" xfId="237" xr:uid="{762CFD1D-512A-46F8-9FCE-D9AFD051AC6C}"/>
    <cellStyle name="Normal 4 3 2 4 2" xfId="621" xr:uid="{789DBDEC-848F-4208-B134-2D7551ECD6D2}"/>
    <cellStyle name="Normal 4 3 2 4 2 2" xfId="1389" xr:uid="{50D6965F-786C-4633-8928-8313FAD67CB2}"/>
    <cellStyle name="Normal 4 3 2 4 2 2 2" xfId="2925" xr:uid="{8B92AEAD-9F3B-4264-9FAA-AB89CC63342E}"/>
    <cellStyle name="Normal 4 3 2 4 2 2 2 2" xfId="5997" xr:uid="{D926901A-ADA2-4095-A33F-15E5686FCA0F}"/>
    <cellStyle name="Normal 4 3 2 4 2 2 2 2 2" xfId="12141" xr:uid="{7073872A-B4FE-4B9A-BE4C-0F615F71C072}"/>
    <cellStyle name="Normal 4 3 2 4 2 2 2 2 2 2" xfId="24429" xr:uid="{CA59B61A-447A-4459-AA4B-EBE9CC24647C}"/>
    <cellStyle name="Normal 4 3 2 4 2 2 2 2 2 2 2" xfId="49005" xr:uid="{17A3F0E6-F558-4E3D-9D34-5A1E76DFDDD5}"/>
    <cellStyle name="Normal 4 3 2 4 2 2 2 2 2 3" xfId="36717" xr:uid="{633F9673-8A49-40AA-9E81-53DDC2AF889F}"/>
    <cellStyle name="Normal 4 3 2 4 2 2 2 2 3" xfId="18285" xr:uid="{DA9D62F8-4D84-45AC-96CF-C20248FA2B7A}"/>
    <cellStyle name="Normal 4 3 2 4 2 2 2 2 3 2" xfId="42861" xr:uid="{05BFD24F-9B4E-4FDC-8C1B-92E87F8AB53F}"/>
    <cellStyle name="Normal 4 3 2 4 2 2 2 2 4" xfId="30573" xr:uid="{FE14286B-B229-4D2C-B867-929657659040}"/>
    <cellStyle name="Normal 4 3 2 4 2 2 2 3" xfId="9069" xr:uid="{D320032B-FF0D-4AD2-8C96-F553820B6D21}"/>
    <cellStyle name="Normal 4 3 2 4 2 2 2 3 2" xfId="21357" xr:uid="{01BBA31C-42BE-4C38-BCC5-59F87BDA2F09}"/>
    <cellStyle name="Normal 4 3 2 4 2 2 2 3 2 2" xfId="45933" xr:uid="{56A24D6E-CACF-4AF3-AE76-2F70CF6295F8}"/>
    <cellStyle name="Normal 4 3 2 4 2 2 2 3 3" xfId="33645" xr:uid="{352C305D-DAA2-4A91-B1D5-ADBC7AB9543C}"/>
    <cellStyle name="Normal 4 3 2 4 2 2 2 4" xfId="15213" xr:uid="{8AB9C6E3-F309-4664-9C04-4DC22F241ABC}"/>
    <cellStyle name="Normal 4 3 2 4 2 2 2 4 2" xfId="39789" xr:uid="{7D0C6D94-1FFA-4AB3-A314-FD36C497C3FF}"/>
    <cellStyle name="Normal 4 3 2 4 2 2 2 5" xfId="27501" xr:uid="{CF8163E1-59EC-4154-9F0D-09AA9EAB3853}"/>
    <cellStyle name="Normal 4 3 2 4 2 2 3" xfId="4461" xr:uid="{7F6C8716-64E4-45CE-87E4-DA762DDF25C2}"/>
    <cellStyle name="Normal 4 3 2 4 2 2 3 2" xfId="10605" xr:uid="{A2AE6E7E-39DB-4373-AF0E-3DC13A4A3EF7}"/>
    <cellStyle name="Normal 4 3 2 4 2 2 3 2 2" xfId="22893" xr:uid="{E320E88B-C53F-48A3-B66C-E425DC5DB809}"/>
    <cellStyle name="Normal 4 3 2 4 2 2 3 2 2 2" xfId="47469" xr:uid="{14BB565C-A4AF-47CA-AE68-206B0A49B560}"/>
    <cellStyle name="Normal 4 3 2 4 2 2 3 2 3" xfId="35181" xr:uid="{3B4CFCD0-5D56-4B88-8F6B-D9ED0E8BA2D3}"/>
    <cellStyle name="Normal 4 3 2 4 2 2 3 3" xfId="16749" xr:uid="{6A161F67-8385-470D-B776-A08632377A94}"/>
    <cellStyle name="Normal 4 3 2 4 2 2 3 3 2" xfId="41325" xr:uid="{E3FE295B-4CE7-4D60-B52A-614132D18E76}"/>
    <cellStyle name="Normal 4 3 2 4 2 2 3 4" xfId="29037" xr:uid="{103E1A2B-919D-4B8C-9A75-163B4C89AB3F}"/>
    <cellStyle name="Normal 4 3 2 4 2 2 4" xfId="7533" xr:uid="{45C13786-9713-4B4B-A17E-CA0BD4421410}"/>
    <cellStyle name="Normal 4 3 2 4 2 2 4 2" xfId="19821" xr:uid="{298C8FE5-959F-42DE-BB8B-7AD68E42E7E0}"/>
    <cellStyle name="Normal 4 3 2 4 2 2 4 2 2" xfId="44397" xr:uid="{CBD436B4-4CFE-4961-979F-60F2C8D8D253}"/>
    <cellStyle name="Normal 4 3 2 4 2 2 4 3" xfId="32109" xr:uid="{61A06011-CF30-41DB-BC10-94D01DBB61D0}"/>
    <cellStyle name="Normal 4 3 2 4 2 2 5" xfId="13677" xr:uid="{CA9C9D46-E1B2-4EB3-BA5F-45628B27E438}"/>
    <cellStyle name="Normal 4 3 2 4 2 2 5 2" xfId="38253" xr:uid="{208E2524-B2E6-4D81-8A77-DDCC2B913CD1}"/>
    <cellStyle name="Normal 4 3 2 4 2 2 6" xfId="25965" xr:uid="{0B437C83-1F27-498D-B8C1-9C2232C83836}"/>
    <cellStyle name="Normal 4 3 2 4 2 3" xfId="2157" xr:uid="{ED069D1F-C82F-4E9E-B6D2-3DF6C7BF5CCA}"/>
    <cellStyle name="Normal 4 3 2 4 2 3 2" xfId="5229" xr:uid="{1D18156D-E24C-4717-9F2F-D3EA5273EB87}"/>
    <cellStyle name="Normal 4 3 2 4 2 3 2 2" xfId="11373" xr:uid="{A2C0AB47-B23D-488C-A7DC-9B1FFF7D82E2}"/>
    <cellStyle name="Normal 4 3 2 4 2 3 2 2 2" xfId="23661" xr:uid="{087A50E1-4745-4C55-AF07-684EE6F7EB34}"/>
    <cellStyle name="Normal 4 3 2 4 2 3 2 2 2 2" xfId="48237" xr:uid="{06083958-855F-4F9B-8702-26E605C9DE38}"/>
    <cellStyle name="Normal 4 3 2 4 2 3 2 2 3" xfId="35949" xr:uid="{EAB8AE64-E86A-435C-9263-CF214C4FCFF7}"/>
    <cellStyle name="Normal 4 3 2 4 2 3 2 3" xfId="17517" xr:uid="{8C0D6FCC-74C2-4463-8953-DFDF3042DB5E}"/>
    <cellStyle name="Normal 4 3 2 4 2 3 2 3 2" xfId="42093" xr:uid="{0B605C02-AFA7-4B4F-BE78-AD445A0ACCD3}"/>
    <cellStyle name="Normal 4 3 2 4 2 3 2 4" xfId="29805" xr:uid="{AB1B489E-F699-4D8D-B0D4-9D474D9FE37F}"/>
    <cellStyle name="Normal 4 3 2 4 2 3 3" xfId="8301" xr:uid="{C861EBB8-F7ED-4E65-A29D-4E9C938572C6}"/>
    <cellStyle name="Normal 4 3 2 4 2 3 3 2" xfId="20589" xr:uid="{6A7C5375-9DEB-41D6-8B8B-0C43B1E7D844}"/>
    <cellStyle name="Normal 4 3 2 4 2 3 3 2 2" xfId="45165" xr:uid="{536018A2-6D54-4117-AA51-F966DF471206}"/>
    <cellStyle name="Normal 4 3 2 4 2 3 3 3" xfId="32877" xr:uid="{CA76909D-EB4C-46CB-96A9-FA22DC5A664C}"/>
    <cellStyle name="Normal 4 3 2 4 2 3 4" xfId="14445" xr:uid="{BECBA968-D67F-415D-B6FA-E07F76E15157}"/>
    <cellStyle name="Normal 4 3 2 4 2 3 4 2" xfId="39021" xr:uid="{E9C91AD1-3CD0-4497-A128-EAC90E508BF3}"/>
    <cellStyle name="Normal 4 3 2 4 2 3 5" xfId="26733" xr:uid="{575B2D77-766A-4745-9CE3-76ADD9FB325B}"/>
    <cellStyle name="Normal 4 3 2 4 2 4" xfId="3693" xr:uid="{578697E6-86C1-4EA2-8A03-7C02B7FF47B3}"/>
    <cellStyle name="Normal 4 3 2 4 2 4 2" xfId="9837" xr:uid="{8802D683-8E17-4B13-A690-23814EEADDDF}"/>
    <cellStyle name="Normal 4 3 2 4 2 4 2 2" xfId="22125" xr:uid="{A8F90368-5973-4785-8E6D-8A7D24C6F68D}"/>
    <cellStyle name="Normal 4 3 2 4 2 4 2 2 2" xfId="46701" xr:uid="{C1288FE6-3C05-4ECB-A5B6-78A9FFF3B8B2}"/>
    <cellStyle name="Normal 4 3 2 4 2 4 2 3" xfId="34413" xr:uid="{BDD0DAF7-C2B5-4104-9FF5-735CC042E596}"/>
    <cellStyle name="Normal 4 3 2 4 2 4 3" xfId="15981" xr:uid="{1060F645-6897-45F8-BB34-095833A6122C}"/>
    <cellStyle name="Normal 4 3 2 4 2 4 3 2" xfId="40557" xr:uid="{9B0E2793-FFC0-40F2-86E7-F7D735496A72}"/>
    <cellStyle name="Normal 4 3 2 4 2 4 4" xfId="28269" xr:uid="{34861031-EC4B-495E-B676-08D4A76C16BF}"/>
    <cellStyle name="Normal 4 3 2 4 2 5" xfId="6765" xr:uid="{C464C88F-F261-4E3D-AFC9-4FBDE7FF03FB}"/>
    <cellStyle name="Normal 4 3 2 4 2 5 2" xfId="19053" xr:uid="{9D29C88E-FC47-4C3C-9D7A-EFE20D3C03A1}"/>
    <cellStyle name="Normal 4 3 2 4 2 5 2 2" xfId="43629" xr:uid="{C2262569-6B51-4A61-B597-009609F1A731}"/>
    <cellStyle name="Normal 4 3 2 4 2 5 3" xfId="31341" xr:uid="{A531B393-7AD2-41A3-B6DF-0C9795E202F6}"/>
    <cellStyle name="Normal 4 3 2 4 2 6" xfId="12909" xr:uid="{3F197125-1DF3-4482-B33C-1AECE46771C5}"/>
    <cellStyle name="Normal 4 3 2 4 2 6 2" xfId="37485" xr:uid="{A9A53E5C-F0C5-42E1-9164-0DAFEA657575}"/>
    <cellStyle name="Normal 4 3 2 4 2 7" xfId="25197" xr:uid="{CCEAFE75-274E-42F5-8294-D1019D72DBF4}"/>
    <cellStyle name="Normal 4 3 2 4 3" xfId="1005" xr:uid="{984CC99F-6CD2-45E5-983B-5F71FEC2C329}"/>
    <cellStyle name="Normal 4 3 2 4 3 2" xfId="2541" xr:uid="{68EB754E-F2A4-4329-8B5F-19BC26EFEA75}"/>
    <cellStyle name="Normal 4 3 2 4 3 2 2" xfId="5613" xr:uid="{CAB54A19-1F7B-4548-B151-F8C40A172E62}"/>
    <cellStyle name="Normal 4 3 2 4 3 2 2 2" xfId="11757" xr:uid="{C21CD8DB-C8BC-4A9F-AB00-C633EC873EE0}"/>
    <cellStyle name="Normal 4 3 2 4 3 2 2 2 2" xfId="24045" xr:uid="{85884168-BB35-4CD8-BA99-A88F39B87371}"/>
    <cellStyle name="Normal 4 3 2 4 3 2 2 2 2 2" xfId="48621" xr:uid="{8A4E0DD1-929E-4AB5-8065-74ADF2AE5533}"/>
    <cellStyle name="Normal 4 3 2 4 3 2 2 2 3" xfId="36333" xr:uid="{F1616D8A-B1AD-45E7-A52D-DFD9C852F5CA}"/>
    <cellStyle name="Normal 4 3 2 4 3 2 2 3" xfId="17901" xr:uid="{6F790ED2-5528-433D-A62A-1BEE8F4C8C9D}"/>
    <cellStyle name="Normal 4 3 2 4 3 2 2 3 2" xfId="42477" xr:uid="{69005DD3-521B-46DD-8839-3BDE0913CFE6}"/>
    <cellStyle name="Normal 4 3 2 4 3 2 2 4" xfId="30189" xr:uid="{E5993F6C-2694-4DB2-A194-9202B192A9F5}"/>
    <cellStyle name="Normal 4 3 2 4 3 2 3" xfId="8685" xr:uid="{C5FAE95B-BD05-42CF-9DE7-1B7FC77F88E7}"/>
    <cellStyle name="Normal 4 3 2 4 3 2 3 2" xfId="20973" xr:uid="{5CD6FDAA-5F75-425A-9078-1D7A18B65D36}"/>
    <cellStyle name="Normal 4 3 2 4 3 2 3 2 2" xfId="45549" xr:uid="{3DD871C8-FE22-4F69-87CD-FD077B0A31FA}"/>
    <cellStyle name="Normal 4 3 2 4 3 2 3 3" xfId="33261" xr:uid="{16B1273E-F5B8-4CFB-9849-E77663ECCEAC}"/>
    <cellStyle name="Normal 4 3 2 4 3 2 4" xfId="14829" xr:uid="{6F8834EC-DA88-40B0-BCB4-4083D71C66E6}"/>
    <cellStyle name="Normal 4 3 2 4 3 2 4 2" xfId="39405" xr:uid="{5C33439D-7FD5-4188-A751-9377F5E211FC}"/>
    <cellStyle name="Normal 4 3 2 4 3 2 5" xfId="27117" xr:uid="{FE14F565-4C8B-45B2-9187-5E21A213F53C}"/>
    <cellStyle name="Normal 4 3 2 4 3 3" xfId="4077" xr:uid="{067758D3-D8AE-4C85-AB01-072BA2928869}"/>
    <cellStyle name="Normal 4 3 2 4 3 3 2" xfId="10221" xr:uid="{C48B2913-F878-4FF6-991E-2BF8FED103D9}"/>
    <cellStyle name="Normal 4 3 2 4 3 3 2 2" xfId="22509" xr:uid="{DA144798-E4DB-4ED5-B2C4-5E802782C29D}"/>
    <cellStyle name="Normal 4 3 2 4 3 3 2 2 2" xfId="47085" xr:uid="{D13A1EF9-B780-4763-BAA4-879128975700}"/>
    <cellStyle name="Normal 4 3 2 4 3 3 2 3" xfId="34797" xr:uid="{E1E44B39-6AB7-47EF-A8BC-9E711DA5070D}"/>
    <cellStyle name="Normal 4 3 2 4 3 3 3" xfId="16365" xr:uid="{013495FC-4B64-4583-B67B-0EF06D45F9C8}"/>
    <cellStyle name="Normal 4 3 2 4 3 3 3 2" xfId="40941" xr:uid="{9CFE4D6F-D93F-4369-B3FA-E31E5B99B93B}"/>
    <cellStyle name="Normal 4 3 2 4 3 3 4" xfId="28653" xr:uid="{A66536BA-59CA-4732-93CC-40BAF5C1C62F}"/>
    <cellStyle name="Normal 4 3 2 4 3 4" xfId="7149" xr:uid="{AC9F697F-3610-4F08-B864-996F8D42DD10}"/>
    <cellStyle name="Normal 4 3 2 4 3 4 2" xfId="19437" xr:uid="{648A82AD-0C2E-41FE-BCAD-B721B636B337}"/>
    <cellStyle name="Normal 4 3 2 4 3 4 2 2" xfId="44013" xr:uid="{25773E40-4E90-4C0E-A6FC-E9C6E46122BC}"/>
    <cellStyle name="Normal 4 3 2 4 3 4 3" xfId="31725" xr:uid="{29A3DDC1-4544-4CA5-B492-8A6CFB61BA5C}"/>
    <cellStyle name="Normal 4 3 2 4 3 5" xfId="13293" xr:uid="{479C0E7F-C420-4D9B-837A-20C99C8398F2}"/>
    <cellStyle name="Normal 4 3 2 4 3 5 2" xfId="37869" xr:uid="{30726085-21F4-400A-8180-51B0B055DBA3}"/>
    <cellStyle name="Normal 4 3 2 4 3 6" xfId="25581" xr:uid="{2075B72F-CE85-4088-81FF-C6C73B8FCB9C}"/>
    <cellStyle name="Normal 4 3 2 4 4" xfId="1773" xr:uid="{4B9A7F9E-A853-4CBC-ACAC-C4073BF50B58}"/>
    <cellStyle name="Normal 4 3 2 4 4 2" xfId="4845" xr:uid="{90A90CA3-5C54-4589-A4B5-E356566BF627}"/>
    <cellStyle name="Normal 4 3 2 4 4 2 2" xfId="10989" xr:uid="{0535C335-98D3-43B9-BAFF-FB4814EE9D8B}"/>
    <cellStyle name="Normal 4 3 2 4 4 2 2 2" xfId="23277" xr:uid="{9E05B6EB-4195-469F-8BAF-9755A337E34C}"/>
    <cellStyle name="Normal 4 3 2 4 4 2 2 2 2" xfId="47853" xr:uid="{7E740B40-014A-4259-B4DA-FBC8E831594B}"/>
    <cellStyle name="Normal 4 3 2 4 4 2 2 3" xfId="35565" xr:uid="{D74801EB-B874-4C86-8819-8F5E7AC5F6A5}"/>
    <cellStyle name="Normal 4 3 2 4 4 2 3" xfId="17133" xr:uid="{2F3D8DAE-9DE1-4736-9549-6DA50DABE98D}"/>
    <cellStyle name="Normal 4 3 2 4 4 2 3 2" xfId="41709" xr:uid="{63F408C1-E3F6-4A07-BB87-396BBC962157}"/>
    <cellStyle name="Normal 4 3 2 4 4 2 4" xfId="29421" xr:uid="{422420D9-A150-4C55-9DF9-9C1946514CB1}"/>
    <cellStyle name="Normal 4 3 2 4 4 3" xfId="7917" xr:uid="{058ADE55-6696-4267-B0F1-4E0D8DB8F4F2}"/>
    <cellStyle name="Normal 4 3 2 4 4 3 2" xfId="20205" xr:uid="{E7506B38-2196-43B2-BC07-6F0E49DA2E21}"/>
    <cellStyle name="Normal 4 3 2 4 4 3 2 2" xfId="44781" xr:uid="{EEA5CE57-8E14-48A3-8AD3-E9DC9E22521F}"/>
    <cellStyle name="Normal 4 3 2 4 4 3 3" xfId="32493" xr:uid="{E023AC55-6692-42B9-9FA3-FAA016C788CD}"/>
    <cellStyle name="Normal 4 3 2 4 4 4" xfId="14061" xr:uid="{D430BE8B-716E-4F0A-A814-FFD02FA661A0}"/>
    <cellStyle name="Normal 4 3 2 4 4 4 2" xfId="38637" xr:uid="{F41747F0-2EDE-42EF-8478-4059BCCBA569}"/>
    <cellStyle name="Normal 4 3 2 4 4 5" xfId="26349" xr:uid="{23FBC00F-90B3-4463-89A0-3B6881D19C68}"/>
    <cellStyle name="Normal 4 3 2 4 5" xfId="3309" xr:uid="{211B3DCD-B4C0-4CE7-99D0-AC7F91DE113B}"/>
    <cellStyle name="Normal 4 3 2 4 5 2" xfId="9453" xr:uid="{FB2AA2B0-9DE9-4AA3-AA08-2DC2EB986C05}"/>
    <cellStyle name="Normal 4 3 2 4 5 2 2" xfId="21741" xr:uid="{69D586D4-8270-4565-959D-6A518AB04788}"/>
    <cellStyle name="Normal 4 3 2 4 5 2 2 2" xfId="46317" xr:uid="{DA21B237-E1AF-4979-AB1F-9C9116C0964E}"/>
    <cellStyle name="Normal 4 3 2 4 5 2 3" xfId="34029" xr:uid="{BF4A909A-022B-4ACD-BA0B-9D6F82D0AEA3}"/>
    <cellStyle name="Normal 4 3 2 4 5 3" xfId="15597" xr:uid="{657AD477-786E-4E23-B71D-86991FE9FE9D}"/>
    <cellStyle name="Normal 4 3 2 4 5 3 2" xfId="40173" xr:uid="{74A05B61-B086-4B85-9D8B-99FF99BE9FD8}"/>
    <cellStyle name="Normal 4 3 2 4 5 4" xfId="27885" xr:uid="{20B63178-693E-4391-914E-6105439444E8}"/>
    <cellStyle name="Normal 4 3 2 4 6" xfId="6381" xr:uid="{FD93E3B1-3D60-4776-81F1-D8F6851A87DC}"/>
    <cellStyle name="Normal 4 3 2 4 6 2" xfId="18669" xr:uid="{CE04D220-76ED-4EAB-A409-42F3A1A05EAE}"/>
    <cellStyle name="Normal 4 3 2 4 6 2 2" xfId="43245" xr:uid="{708E50D6-0700-4BED-A7AE-5D3E6E3AE904}"/>
    <cellStyle name="Normal 4 3 2 4 6 3" xfId="30957" xr:uid="{FE57308F-42AB-4308-8534-941B5C21DEDF}"/>
    <cellStyle name="Normal 4 3 2 4 7" xfId="12525" xr:uid="{8F47D48C-76D0-4D5F-BE13-EB832AA5F9FC}"/>
    <cellStyle name="Normal 4 3 2 4 7 2" xfId="37101" xr:uid="{8C2C4129-065A-4B7A-BFDB-517A504D7C6F}"/>
    <cellStyle name="Normal 4 3 2 4 8" xfId="24813" xr:uid="{4DE53809-743E-4F27-ACC7-860886D1F587}"/>
    <cellStyle name="Normal 4 3 2 5" xfId="429" xr:uid="{A0AB71ED-F7B1-4C4E-998E-6B6C98FA4734}"/>
    <cellStyle name="Normal 4 3 2 5 2" xfId="1197" xr:uid="{03141554-8C51-4FC4-B992-5D08D266CF62}"/>
    <cellStyle name="Normal 4 3 2 5 2 2" xfId="2733" xr:uid="{2C027B1D-F5E2-41FD-8534-CEF39563446A}"/>
    <cellStyle name="Normal 4 3 2 5 2 2 2" xfId="5805" xr:uid="{E4CFB1BD-649E-407A-9338-CDF3566D7F9C}"/>
    <cellStyle name="Normal 4 3 2 5 2 2 2 2" xfId="11949" xr:uid="{ED95A244-FFCC-41F2-9DF2-7581B75CA5A5}"/>
    <cellStyle name="Normal 4 3 2 5 2 2 2 2 2" xfId="24237" xr:uid="{7B92813F-3B8A-466A-839F-446FE69E9DAD}"/>
    <cellStyle name="Normal 4 3 2 5 2 2 2 2 2 2" xfId="48813" xr:uid="{FEA679C9-08AE-42DE-99B8-17D226485055}"/>
    <cellStyle name="Normal 4 3 2 5 2 2 2 2 3" xfId="36525" xr:uid="{8363D9AF-E45A-4C69-8683-D30CEFC4C726}"/>
    <cellStyle name="Normal 4 3 2 5 2 2 2 3" xfId="18093" xr:uid="{E4927F6E-F412-4CFA-8A36-C4746A65B5EB}"/>
    <cellStyle name="Normal 4 3 2 5 2 2 2 3 2" xfId="42669" xr:uid="{2AE76BF8-DAA4-4FBB-AA29-8EC7686355B1}"/>
    <cellStyle name="Normal 4 3 2 5 2 2 2 4" xfId="30381" xr:uid="{9ACABC71-CD4C-428C-A378-0594F6AD3828}"/>
    <cellStyle name="Normal 4 3 2 5 2 2 3" xfId="8877" xr:uid="{3AC265CB-CDD9-4E6A-874C-D3BE40FF03E5}"/>
    <cellStyle name="Normal 4 3 2 5 2 2 3 2" xfId="21165" xr:uid="{B9CFC7CF-2946-423E-A39A-F4B16DD804E8}"/>
    <cellStyle name="Normal 4 3 2 5 2 2 3 2 2" xfId="45741" xr:uid="{7796BBA7-1996-4FAC-B382-EE9632EDF5A2}"/>
    <cellStyle name="Normal 4 3 2 5 2 2 3 3" xfId="33453" xr:uid="{F2654DCA-2DB7-43CC-B37E-F7CB103CC531}"/>
    <cellStyle name="Normal 4 3 2 5 2 2 4" xfId="15021" xr:uid="{2E569349-E636-401C-9B31-BDFA11D9A70E}"/>
    <cellStyle name="Normal 4 3 2 5 2 2 4 2" xfId="39597" xr:uid="{EF98BC02-46AB-46A7-AA83-FDC9FE628145}"/>
    <cellStyle name="Normal 4 3 2 5 2 2 5" xfId="27309" xr:uid="{B3184AD9-3D08-4356-AA9A-65818A314E87}"/>
    <cellStyle name="Normal 4 3 2 5 2 3" xfId="4269" xr:uid="{0548738E-5A17-460D-AE20-19FF2FD87BF3}"/>
    <cellStyle name="Normal 4 3 2 5 2 3 2" xfId="10413" xr:uid="{B71B06A4-F583-4E3D-B553-FE3A0813A785}"/>
    <cellStyle name="Normal 4 3 2 5 2 3 2 2" xfId="22701" xr:uid="{7CF060C3-698B-46E4-B3D5-EAB33FAB847A}"/>
    <cellStyle name="Normal 4 3 2 5 2 3 2 2 2" xfId="47277" xr:uid="{3A3BA065-BEA3-4584-8967-7E0885F7141D}"/>
    <cellStyle name="Normal 4 3 2 5 2 3 2 3" xfId="34989" xr:uid="{9EED22B2-A2F2-42EE-90B1-40905D39D005}"/>
    <cellStyle name="Normal 4 3 2 5 2 3 3" xfId="16557" xr:uid="{F51A5A6D-6AE0-4BBD-8178-08DFF3EEF59A}"/>
    <cellStyle name="Normal 4 3 2 5 2 3 3 2" xfId="41133" xr:uid="{AE1709A3-81B8-47F1-B42E-C6681D7FFFF5}"/>
    <cellStyle name="Normal 4 3 2 5 2 3 4" xfId="28845" xr:uid="{FAED28EC-D158-4E8C-9278-37555433E932}"/>
    <cellStyle name="Normal 4 3 2 5 2 4" xfId="7341" xr:uid="{EFAFF143-852B-477C-A7D9-9784D0FA16FC}"/>
    <cellStyle name="Normal 4 3 2 5 2 4 2" xfId="19629" xr:uid="{22C577E5-F55E-4658-A56E-8E775E29AA23}"/>
    <cellStyle name="Normal 4 3 2 5 2 4 2 2" xfId="44205" xr:uid="{9E661CEE-9A59-47DF-AD3D-034E71BBF95E}"/>
    <cellStyle name="Normal 4 3 2 5 2 4 3" xfId="31917" xr:uid="{C31C0AAA-D7EE-4BEC-8909-00B10AF3286A}"/>
    <cellStyle name="Normal 4 3 2 5 2 5" xfId="13485" xr:uid="{9CD1E7B4-CF09-4F01-9A2A-435423643C94}"/>
    <cellStyle name="Normal 4 3 2 5 2 5 2" xfId="38061" xr:uid="{87AF3CC9-7B1E-4E1C-B20D-A5ABDD321FF7}"/>
    <cellStyle name="Normal 4 3 2 5 2 6" xfId="25773" xr:uid="{AD1BEDD9-474E-46DA-9ED7-8989649E112F}"/>
    <cellStyle name="Normal 4 3 2 5 3" xfId="1965" xr:uid="{C3FE6D14-8ED0-4742-9133-9D201E32E9AF}"/>
    <cellStyle name="Normal 4 3 2 5 3 2" xfId="5037" xr:uid="{27D0EFB1-0DF0-4427-88D6-7CE8C31630A4}"/>
    <cellStyle name="Normal 4 3 2 5 3 2 2" xfId="11181" xr:uid="{77BCDF04-FA5A-44A1-9E49-EDD614CC8A10}"/>
    <cellStyle name="Normal 4 3 2 5 3 2 2 2" xfId="23469" xr:uid="{6893E573-DAF5-455A-BB07-EABED1160AA2}"/>
    <cellStyle name="Normal 4 3 2 5 3 2 2 2 2" xfId="48045" xr:uid="{640FFB5E-3413-43C1-9B47-89B10C46A746}"/>
    <cellStyle name="Normal 4 3 2 5 3 2 2 3" xfId="35757" xr:uid="{2B5877E9-FCBA-42C8-A26D-6EDCA45EFB12}"/>
    <cellStyle name="Normal 4 3 2 5 3 2 3" xfId="17325" xr:uid="{958575F9-9000-4DCC-AE63-FCEC9F081FC1}"/>
    <cellStyle name="Normal 4 3 2 5 3 2 3 2" xfId="41901" xr:uid="{52A54D3B-357F-4C2A-B317-20127B50F07F}"/>
    <cellStyle name="Normal 4 3 2 5 3 2 4" xfId="29613" xr:uid="{FA180653-DF68-4C0C-9F16-EB26276632F0}"/>
    <cellStyle name="Normal 4 3 2 5 3 3" xfId="8109" xr:uid="{54492A95-BED2-4A00-99B3-C92A593C0C15}"/>
    <cellStyle name="Normal 4 3 2 5 3 3 2" xfId="20397" xr:uid="{A3CA5559-86A3-47B3-A55E-D2D0BCE07511}"/>
    <cellStyle name="Normal 4 3 2 5 3 3 2 2" xfId="44973" xr:uid="{D70B5617-4580-472E-9E29-C42C4D24643F}"/>
    <cellStyle name="Normal 4 3 2 5 3 3 3" xfId="32685" xr:uid="{1DAFA631-02EB-4CAD-BC8A-4E156C88EC2B}"/>
    <cellStyle name="Normal 4 3 2 5 3 4" xfId="14253" xr:uid="{2861A7F5-6FF7-453C-9B91-5B1AD887FBEA}"/>
    <cellStyle name="Normal 4 3 2 5 3 4 2" xfId="38829" xr:uid="{9C560366-422A-4C9D-B7F0-F52F0966DF60}"/>
    <cellStyle name="Normal 4 3 2 5 3 5" xfId="26541" xr:uid="{1F69DCC1-7F24-4192-9234-227FE0599C37}"/>
    <cellStyle name="Normal 4 3 2 5 4" xfId="3501" xr:uid="{4F597A86-DE4A-4982-BD67-05EA32C38974}"/>
    <cellStyle name="Normal 4 3 2 5 4 2" xfId="9645" xr:uid="{86A357FC-6276-4595-8B6B-1C726D92545F}"/>
    <cellStyle name="Normal 4 3 2 5 4 2 2" xfId="21933" xr:uid="{F572FB16-E290-4ABD-A46E-B99331A4AFEB}"/>
    <cellStyle name="Normal 4 3 2 5 4 2 2 2" xfId="46509" xr:uid="{F91F55DD-59A6-44B1-ABFB-60CCA03AD5AF}"/>
    <cellStyle name="Normal 4 3 2 5 4 2 3" xfId="34221" xr:uid="{06922575-B4AF-4B4F-8847-A274FFF080A1}"/>
    <cellStyle name="Normal 4 3 2 5 4 3" xfId="15789" xr:uid="{080313D0-A7B4-4BEB-8296-0B773AEF0C39}"/>
    <cellStyle name="Normal 4 3 2 5 4 3 2" xfId="40365" xr:uid="{5FCA66CC-D04E-4CBB-92F5-08EDD9635FBE}"/>
    <cellStyle name="Normal 4 3 2 5 4 4" xfId="28077" xr:uid="{ADE1771B-EBA8-4E59-880D-CB4F2B8509AB}"/>
    <cellStyle name="Normal 4 3 2 5 5" xfId="6573" xr:uid="{4D299AA9-81B2-4AC9-A55D-ED88DA7F5CA2}"/>
    <cellStyle name="Normal 4 3 2 5 5 2" xfId="18861" xr:uid="{FAEEAAB5-777E-420E-82DB-25AACBA48D70}"/>
    <cellStyle name="Normal 4 3 2 5 5 2 2" xfId="43437" xr:uid="{2329DF13-CB68-4677-8669-FB20044F53FE}"/>
    <cellStyle name="Normal 4 3 2 5 5 3" xfId="31149" xr:uid="{C51F5B54-61FE-4C98-B87F-74AA1B546B79}"/>
    <cellStyle name="Normal 4 3 2 5 6" xfId="12717" xr:uid="{45107CAD-3B1D-4B38-9F7D-AC412FB3A670}"/>
    <cellStyle name="Normal 4 3 2 5 6 2" xfId="37293" xr:uid="{8AB6BCD8-C36F-4FBA-989A-F882F3F0EBCC}"/>
    <cellStyle name="Normal 4 3 2 5 7" xfId="25005" xr:uid="{B1AE1341-2D0E-4931-8F0E-7AD16B4F763F}"/>
    <cellStyle name="Normal 4 3 2 6" xfId="813" xr:uid="{29936218-4030-4400-98E9-321E4A835C42}"/>
    <cellStyle name="Normal 4 3 2 6 2" xfId="2349" xr:uid="{C421A760-FFDA-44FC-914D-9940578280F2}"/>
    <cellStyle name="Normal 4 3 2 6 2 2" xfId="5421" xr:uid="{43265BAB-ADD5-42D2-BDBB-210B36EBFB9F}"/>
    <cellStyle name="Normal 4 3 2 6 2 2 2" xfId="11565" xr:uid="{D3441661-854A-4E42-A193-0517942E6447}"/>
    <cellStyle name="Normal 4 3 2 6 2 2 2 2" xfId="23853" xr:uid="{3D10F70D-620E-47F9-8961-E501BCDC43AE}"/>
    <cellStyle name="Normal 4 3 2 6 2 2 2 2 2" xfId="48429" xr:uid="{364F07BB-1680-41EA-93A2-353F006DDEFD}"/>
    <cellStyle name="Normal 4 3 2 6 2 2 2 3" xfId="36141" xr:uid="{350E57FB-5279-4B33-9561-F8ED52675837}"/>
    <cellStyle name="Normal 4 3 2 6 2 2 3" xfId="17709" xr:uid="{24FC19C5-4C9F-4CA9-BA36-38EC3D30793C}"/>
    <cellStyle name="Normal 4 3 2 6 2 2 3 2" xfId="42285" xr:uid="{9FC20F25-AA07-4287-890C-668A89A17BE5}"/>
    <cellStyle name="Normal 4 3 2 6 2 2 4" xfId="29997" xr:uid="{9EAAC063-89BF-452D-87A1-F870D43DEDA3}"/>
    <cellStyle name="Normal 4 3 2 6 2 3" xfId="8493" xr:uid="{832F5FE6-5AE2-435C-ADB8-ECB1B3C61527}"/>
    <cellStyle name="Normal 4 3 2 6 2 3 2" xfId="20781" xr:uid="{D7E1887A-6E13-4EEB-9A0F-BF523F7F766A}"/>
    <cellStyle name="Normal 4 3 2 6 2 3 2 2" xfId="45357" xr:uid="{2B92B0FF-1B13-4827-B710-00B4A17F3965}"/>
    <cellStyle name="Normal 4 3 2 6 2 3 3" xfId="33069" xr:uid="{503F8A50-B5EE-4314-B681-B6E2F0EA8E82}"/>
    <cellStyle name="Normal 4 3 2 6 2 4" xfId="14637" xr:uid="{9F16BBAB-ED03-443C-BC9B-92287D591CD5}"/>
    <cellStyle name="Normal 4 3 2 6 2 4 2" xfId="39213" xr:uid="{D42CDD9E-F1BB-46B3-9302-0D129F8DA8C5}"/>
    <cellStyle name="Normal 4 3 2 6 2 5" xfId="26925" xr:uid="{49DE968B-6CE2-4DD9-ABC7-3CCCD29DCFCB}"/>
    <cellStyle name="Normal 4 3 2 6 3" xfId="3885" xr:uid="{1EC9AEBE-16C0-4759-BDC3-F8B29FC65A21}"/>
    <cellStyle name="Normal 4 3 2 6 3 2" xfId="10029" xr:uid="{14843905-23BA-42C6-98AE-5A5E53F1F37E}"/>
    <cellStyle name="Normal 4 3 2 6 3 2 2" xfId="22317" xr:uid="{CAE29969-24F8-4982-81FB-EA56D8A2831A}"/>
    <cellStyle name="Normal 4 3 2 6 3 2 2 2" xfId="46893" xr:uid="{6DE3E586-D51B-440B-A54F-2519AFDF23A6}"/>
    <cellStyle name="Normal 4 3 2 6 3 2 3" xfId="34605" xr:uid="{2101F20F-EE40-46A4-84F9-F01B4CFD55ED}"/>
    <cellStyle name="Normal 4 3 2 6 3 3" xfId="16173" xr:uid="{D9CC0CA5-AE2A-4367-BD35-E3F6F0308C4A}"/>
    <cellStyle name="Normal 4 3 2 6 3 3 2" xfId="40749" xr:uid="{3ABFC4FE-8AEC-4D0A-B900-9A41C92FEA1D}"/>
    <cellStyle name="Normal 4 3 2 6 3 4" xfId="28461" xr:uid="{AC53D766-BF89-4BC6-B81C-CF8B0D1678DF}"/>
    <cellStyle name="Normal 4 3 2 6 4" xfId="6957" xr:uid="{C0F43A17-4D51-4DD2-B2DF-340091027431}"/>
    <cellStyle name="Normal 4 3 2 6 4 2" xfId="19245" xr:uid="{226E9EF7-9650-4EF5-ACA1-CC4D91C88DFA}"/>
    <cellStyle name="Normal 4 3 2 6 4 2 2" xfId="43821" xr:uid="{B61B5526-16F4-4277-A55B-4857A315B124}"/>
    <cellStyle name="Normal 4 3 2 6 4 3" xfId="31533" xr:uid="{EE0D2745-8C75-4A93-A010-88D00146C394}"/>
    <cellStyle name="Normal 4 3 2 6 5" xfId="13101" xr:uid="{8F24958B-2112-4F40-AA23-989C2E3744BB}"/>
    <cellStyle name="Normal 4 3 2 6 5 2" xfId="37677" xr:uid="{A3416244-93E8-4725-BF55-5C712676EDB9}"/>
    <cellStyle name="Normal 4 3 2 6 6" xfId="25389" xr:uid="{224B9A09-F11E-42BD-8D9A-3FF0F235DC53}"/>
    <cellStyle name="Normal 4 3 2 7" xfId="1581" xr:uid="{566F3745-9AE7-45F1-9E7D-1280230127BC}"/>
    <cellStyle name="Normal 4 3 2 7 2" xfId="4653" xr:uid="{9DE2AD88-4E44-4DA4-99BD-3101241F2336}"/>
    <cellStyle name="Normal 4 3 2 7 2 2" xfId="10797" xr:uid="{98C7F383-4FF0-41CB-AAD1-D44E0ABD0802}"/>
    <cellStyle name="Normal 4 3 2 7 2 2 2" xfId="23085" xr:uid="{898EC678-4724-4C37-9AE1-6AFDFB85326C}"/>
    <cellStyle name="Normal 4 3 2 7 2 2 2 2" xfId="47661" xr:uid="{CD0FCAAE-BF3B-4D8C-8E30-2E830D706294}"/>
    <cellStyle name="Normal 4 3 2 7 2 2 3" xfId="35373" xr:uid="{77C683E5-BAD9-4BDB-AB2A-D009E2527E61}"/>
    <cellStyle name="Normal 4 3 2 7 2 3" xfId="16941" xr:uid="{94431E41-089C-446F-B2CE-822AD7602821}"/>
    <cellStyle name="Normal 4 3 2 7 2 3 2" xfId="41517" xr:uid="{F920A0F4-E000-44B4-84EA-11391304BFFB}"/>
    <cellStyle name="Normal 4 3 2 7 2 4" xfId="29229" xr:uid="{DFA90B8F-6891-4805-BED9-F8E80D176F8A}"/>
    <cellStyle name="Normal 4 3 2 7 3" xfId="7725" xr:uid="{18B09F7A-E06F-42DA-AEC0-6F01B024E38B}"/>
    <cellStyle name="Normal 4 3 2 7 3 2" xfId="20013" xr:uid="{FC49C11C-B25B-49EA-83DE-613F82FA05C5}"/>
    <cellStyle name="Normal 4 3 2 7 3 2 2" xfId="44589" xr:uid="{9B732683-3D95-4A35-992D-FA6DB13A0631}"/>
    <cellStyle name="Normal 4 3 2 7 3 3" xfId="32301" xr:uid="{6B5D66BA-9B6F-4C92-83B0-71B69426D4E1}"/>
    <cellStyle name="Normal 4 3 2 7 4" xfId="13869" xr:uid="{E18B73BE-151F-4A6E-A653-898F5BEBC285}"/>
    <cellStyle name="Normal 4 3 2 7 4 2" xfId="38445" xr:uid="{9A2C9B2F-5073-4D92-9560-62D2D58FE331}"/>
    <cellStyle name="Normal 4 3 2 7 5" xfId="26157" xr:uid="{D57CD3CD-5E93-46C1-8F00-6C547B892A07}"/>
    <cellStyle name="Normal 4 3 2 8" xfId="3117" xr:uid="{6F8983D7-0580-4FA3-A851-F15D0BFDADB6}"/>
    <cellStyle name="Normal 4 3 2 8 2" xfId="9261" xr:uid="{B3B092AA-AFF7-4153-BACF-2775FEC91C40}"/>
    <cellStyle name="Normal 4 3 2 8 2 2" xfId="21549" xr:uid="{46829932-5E66-4BA1-A6A6-8E2FCF572304}"/>
    <cellStyle name="Normal 4 3 2 8 2 2 2" xfId="46125" xr:uid="{A1F9C133-39BB-4BA1-B2EB-884D2DF97DDA}"/>
    <cellStyle name="Normal 4 3 2 8 2 3" xfId="33837" xr:uid="{5783FB13-1A42-4754-968E-F9DA7E666CA9}"/>
    <cellStyle name="Normal 4 3 2 8 3" xfId="15405" xr:uid="{C970A741-37F2-494B-9461-E852E6465BEB}"/>
    <cellStyle name="Normal 4 3 2 8 3 2" xfId="39981" xr:uid="{E839936F-FD16-45B5-86ED-36091BD638E6}"/>
    <cellStyle name="Normal 4 3 2 8 4" xfId="27693" xr:uid="{26B3A17C-640B-4608-B0CF-924E4EC7BBCF}"/>
    <cellStyle name="Normal 4 3 2 9" xfId="6189" xr:uid="{693DDD3C-7E37-4297-9DD2-6102E33C084B}"/>
    <cellStyle name="Normal 4 3 2 9 2" xfId="18477" xr:uid="{872B247F-7AE6-4402-88CA-C129914417AD}"/>
    <cellStyle name="Normal 4 3 2 9 2 2" xfId="43053" xr:uid="{B4D86D85-B66D-4B4D-948E-70807F8FD68F}"/>
    <cellStyle name="Normal 4 3 2 9 3" xfId="30765" xr:uid="{74ABE07E-8420-4340-ADC2-119A64C5D49B}"/>
    <cellStyle name="Normal 4 3 3" xfId="69" xr:uid="{68F41E00-8D3F-4BF0-9D6B-C6CCA4C63E20}"/>
    <cellStyle name="Normal 4 3 3 10" xfId="24645" xr:uid="{5A52C6C2-3A64-4D1D-968C-77CE7D116A10}"/>
    <cellStyle name="Normal 4 3 3 2" xfId="165" xr:uid="{7981C99A-6F2E-4952-83DE-52AFDF758D30}"/>
    <cellStyle name="Normal 4 3 3 2 2" xfId="357" xr:uid="{8CAC45F3-0D40-486A-B5C0-A9ED1AAF3086}"/>
    <cellStyle name="Normal 4 3 3 2 2 2" xfId="741" xr:uid="{C3BFA1F3-1739-442D-BCBF-B6C8F6607E6E}"/>
    <cellStyle name="Normal 4 3 3 2 2 2 2" xfId="1509" xr:uid="{865C81EA-6BFA-4AE7-A3B3-EB9CFACFE720}"/>
    <cellStyle name="Normal 4 3 3 2 2 2 2 2" xfId="3045" xr:uid="{34B9A633-71CE-4900-AAC7-B393E812AE69}"/>
    <cellStyle name="Normal 4 3 3 2 2 2 2 2 2" xfId="6117" xr:uid="{40214FED-20EA-46E9-8569-95FDE4F4F1E9}"/>
    <cellStyle name="Normal 4 3 3 2 2 2 2 2 2 2" xfId="12261" xr:uid="{29CCA33B-0C37-4907-80A1-D37708EE2322}"/>
    <cellStyle name="Normal 4 3 3 2 2 2 2 2 2 2 2" xfId="24549" xr:uid="{8E38A1CC-313E-4F2E-894C-99CE33AF218B}"/>
    <cellStyle name="Normal 4 3 3 2 2 2 2 2 2 2 2 2" xfId="49125" xr:uid="{953D8AF5-B50B-409F-93B6-1A24007FE1E2}"/>
    <cellStyle name="Normal 4 3 3 2 2 2 2 2 2 2 3" xfId="36837" xr:uid="{6C42E23A-A71C-49F5-96BB-11445A5DE814}"/>
    <cellStyle name="Normal 4 3 3 2 2 2 2 2 2 3" xfId="18405" xr:uid="{B89A3538-0E0C-455E-83BD-AFA652BC90D4}"/>
    <cellStyle name="Normal 4 3 3 2 2 2 2 2 2 3 2" xfId="42981" xr:uid="{2D66FB1B-11AE-4D5E-9785-D05769A64E02}"/>
    <cellStyle name="Normal 4 3 3 2 2 2 2 2 2 4" xfId="30693" xr:uid="{6A05362D-50BA-4F3F-8F56-3623C688CA74}"/>
    <cellStyle name="Normal 4 3 3 2 2 2 2 2 3" xfId="9189" xr:uid="{B352CA05-665B-44CA-9AF5-8ED79C1E62E6}"/>
    <cellStyle name="Normal 4 3 3 2 2 2 2 2 3 2" xfId="21477" xr:uid="{CC3EBA8F-21EA-4C1C-B7A4-D336713E97EB}"/>
    <cellStyle name="Normal 4 3 3 2 2 2 2 2 3 2 2" xfId="46053" xr:uid="{BF29B962-6C50-486F-8B97-D6F9E931C81E}"/>
    <cellStyle name="Normal 4 3 3 2 2 2 2 2 3 3" xfId="33765" xr:uid="{79E6F466-C1B4-488C-8F3C-3F841CB71645}"/>
    <cellStyle name="Normal 4 3 3 2 2 2 2 2 4" xfId="15333" xr:uid="{8761E634-3603-4856-85BC-20229D8AFCDE}"/>
    <cellStyle name="Normal 4 3 3 2 2 2 2 2 4 2" xfId="39909" xr:uid="{5FDD219E-FD86-46D3-A4C8-CA272C1E9A1D}"/>
    <cellStyle name="Normal 4 3 3 2 2 2 2 2 5" xfId="27621" xr:uid="{23708736-F8D9-493C-A444-193089A234A5}"/>
    <cellStyle name="Normal 4 3 3 2 2 2 2 3" xfId="4581" xr:uid="{4A120F1E-5A45-4023-A46D-C944F3EEDBD3}"/>
    <cellStyle name="Normal 4 3 3 2 2 2 2 3 2" xfId="10725" xr:uid="{1DDDE0E0-6BB7-4DB6-9648-8A53A9EE59E4}"/>
    <cellStyle name="Normal 4 3 3 2 2 2 2 3 2 2" xfId="23013" xr:uid="{24A14259-AF41-4FE2-B703-207487621D2A}"/>
    <cellStyle name="Normal 4 3 3 2 2 2 2 3 2 2 2" xfId="47589" xr:uid="{80CD27EF-FEDF-4F44-9B6D-20558533CEFB}"/>
    <cellStyle name="Normal 4 3 3 2 2 2 2 3 2 3" xfId="35301" xr:uid="{37D6BDAA-732A-4F0F-A0B1-91641E57EEDC}"/>
    <cellStyle name="Normal 4 3 3 2 2 2 2 3 3" xfId="16869" xr:uid="{75564343-3FC1-4F25-B868-DA1031ACA821}"/>
    <cellStyle name="Normal 4 3 3 2 2 2 2 3 3 2" xfId="41445" xr:uid="{DA8117F1-E4CD-45EC-A16B-96BD4BF56F16}"/>
    <cellStyle name="Normal 4 3 3 2 2 2 2 3 4" xfId="29157" xr:uid="{64653297-A98F-490C-8431-B1120EA6FC78}"/>
    <cellStyle name="Normal 4 3 3 2 2 2 2 4" xfId="7653" xr:uid="{609DC519-30EF-42A7-8739-FDA39A54BB48}"/>
    <cellStyle name="Normal 4 3 3 2 2 2 2 4 2" xfId="19941" xr:uid="{2B87E38A-3AA3-4BF5-B427-1A3AECACE16B}"/>
    <cellStyle name="Normal 4 3 3 2 2 2 2 4 2 2" xfId="44517" xr:uid="{E7C24C96-940F-44F4-83EC-6BCCCF4ACAA0}"/>
    <cellStyle name="Normal 4 3 3 2 2 2 2 4 3" xfId="32229" xr:uid="{C6883B2E-A89C-4507-961A-57992051AA34}"/>
    <cellStyle name="Normal 4 3 3 2 2 2 2 5" xfId="13797" xr:uid="{73655F90-01A3-4E5B-ADE1-11A01E2EB3C5}"/>
    <cellStyle name="Normal 4 3 3 2 2 2 2 5 2" xfId="38373" xr:uid="{59C973B8-DB2A-404B-940B-B2430EDEF502}"/>
    <cellStyle name="Normal 4 3 3 2 2 2 2 6" xfId="26085" xr:uid="{E539985F-AC60-4412-A4B9-D7F436AA0200}"/>
    <cellStyle name="Normal 4 3 3 2 2 2 3" xfId="2277" xr:uid="{C8912EF4-2A17-4BAF-B7FB-C57E07427973}"/>
    <cellStyle name="Normal 4 3 3 2 2 2 3 2" xfId="5349" xr:uid="{3702E9E4-742D-43A3-8A2D-37D46719ED37}"/>
    <cellStyle name="Normal 4 3 3 2 2 2 3 2 2" xfId="11493" xr:uid="{ED3E7025-4B85-4A37-94F9-02609FAFD077}"/>
    <cellStyle name="Normal 4 3 3 2 2 2 3 2 2 2" xfId="23781" xr:uid="{59D0758E-7F50-4145-818A-B258FC72EF04}"/>
    <cellStyle name="Normal 4 3 3 2 2 2 3 2 2 2 2" xfId="48357" xr:uid="{10717B42-E4F5-4976-A64F-3FE1CF9F3ADF}"/>
    <cellStyle name="Normal 4 3 3 2 2 2 3 2 2 3" xfId="36069" xr:uid="{E4F44664-A49E-4D3F-B55E-60D1C71A2758}"/>
    <cellStyle name="Normal 4 3 3 2 2 2 3 2 3" xfId="17637" xr:uid="{C894F53D-DFD8-4D69-8377-3D015CB4BE50}"/>
    <cellStyle name="Normal 4 3 3 2 2 2 3 2 3 2" xfId="42213" xr:uid="{4B86C506-5B5B-434B-A4B2-58A23E0BD6FB}"/>
    <cellStyle name="Normal 4 3 3 2 2 2 3 2 4" xfId="29925" xr:uid="{DDE3267E-B821-48E4-99EF-085D937CE89D}"/>
    <cellStyle name="Normal 4 3 3 2 2 2 3 3" xfId="8421" xr:uid="{85EBEB3F-CB5D-4D16-92AA-74C4AA86E9F5}"/>
    <cellStyle name="Normal 4 3 3 2 2 2 3 3 2" xfId="20709" xr:uid="{A4D24A1F-320C-48D1-BB96-190EBE291E0D}"/>
    <cellStyle name="Normal 4 3 3 2 2 2 3 3 2 2" xfId="45285" xr:uid="{687729E2-4877-4F4C-8864-DD657CDBA471}"/>
    <cellStyle name="Normal 4 3 3 2 2 2 3 3 3" xfId="32997" xr:uid="{AF9D410C-63BC-46DB-B02F-C8B3351B63A5}"/>
    <cellStyle name="Normal 4 3 3 2 2 2 3 4" xfId="14565" xr:uid="{53B58EB9-0206-469B-AFF8-DA5293E1ADC0}"/>
    <cellStyle name="Normal 4 3 3 2 2 2 3 4 2" xfId="39141" xr:uid="{EAA23DFE-A487-4E8D-BB65-8E6B4AF95AA2}"/>
    <cellStyle name="Normal 4 3 3 2 2 2 3 5" xfId="26853" xr:uid="{05879870-A5B5-4A85-9764-11FE149F2319}"/>
    <cellStyle name="Normal 4 3 3 2 2 2 4" xfId="3813" xr:uid="{E1FB93F2-371E-4C39-B43D-46B3E2E7D254}"/>
    <cellStyle name="Normal 4 3 3 2 2 2 4 2" xfId="9957" xr:uid="{DB0112D2-B9B9-4F71-8FAF-9F79C88CF05F}"/>
    <cellStyle name="Normal 4 3 3 2 2 2 4 2 2" xfId="22245" xr:uid="{97579626-9352-43F6-9C4D-66F9A630F1EC}"/>
    <cellStyle name="Normal 4 3 3 2 2 2 4 2 2 2" xfId="46821" xr:uid="{13F6C000-3E61-43F7-AE6D-6F7120310414}"/>
    <cellStyle name="Normal 4 3 3 2 2 2 4 2 3" xfId="34533" xr:uid="{EDC7E464-B469-4084-BBF0-75B7A7F6E1B7}"/>
    <cellStyle name="Normal 4 3 3 2 2 2 4 3" xfId="16101" xr:uid="{B7C91E4F-EC7F-4C9C-892A-6C8BA1D3E4D0}"/>
    <cellStyle name="Normal 4 3 3 2 2 2 4 3 2" xfId="40677" xr:uid="{C7E5324A-B7C1-46C7-86C3-A94AF8A31B0E}"/>
    <cellStyle name="Normal 4 3 3 2 2 2 4 4" xfId="28389" xr:uid="{4A74DB09-C192-48C5-BBF7-91B00B21B14A}"/>
    <cellStyle name="Normal 4 3 3 2 2 2 5" xfId="6885" xr:uid="{565E4841-3AF1-4F30-9606-24CCA183709E}"/>
    <cellStyle name="Normal 4 3 3 2 2 2 5 2" xfId="19173" xr:uid="{A7E7B478-C760-4721-A36B-0D2AF9E7D94F}"/>
    <cellStyle name="Normal 4 3 3 2 2 2 5 2 2" xfId="43749" xr:uid="{F885119A-C744-44C7-853F-34A7CB391AD6}"/>
    <cellStyle name="Normal 4 3 3 2 2 2 5 3" xfId="31461" xr:uid="{0AADB9F5-983E-4E97-932C-19C96DCC8E96}"/>
    <cellStyle name="Normal 4 3 3 2 2 2 6" xfId="13029" xr:uid="{53CEEA2C-1BC3-4180-B15C-9F68BA3B5A4B}"/>
    <cellStyle name="Normal 4 3 3 2 2 2 6 2" xfId="37605" xr:uid="{D8407A3C-D667-4038-AD31-4C86BDE3FF07}"/>
    <cellStyle name="Normal 4 3 3 2 2 2 7" xfId="25317" xr:uid="{68C3CA35-0207-4D46-A24F-9AFFE239EADD}"/>
    <cellStyle name="Normal 4 3 3 2 2 3" xfId="1125" xr:uid="{211DDE2D-57BD-4116-99D3-72ED6A09CC15}"/>
    <cellStyle name="Normal 4 3 3 2 2 3 2" xfId="2661" xr:uid="{971727FB-98C6-4A1F-BBD3-FC8EBCA994EF}"/>
    <cellStyle name="Normal 4 3 3 2 2 3 2 2" xfId="5733" xr:uid="{4E7B0284-3D57-4AD6-AF0B-27AD2AD9ACCC}"/>
    <cellStyle name="Normal 4 3 3 2 2 3 2 2 2" xfId="11877" xr:uid="{0BEC4305-81D5-4BE3-BE0E-CEAC3D2D0E5E}"/>
    <cellStyle name="Normal 4 3 3 2 2 3 2 2 2 2" xfId="24165" xr:uid="{41693FCB-7745-4F5A-8F6D-F6272A98F657}"/>
    <cellStyle name="Normal 4 3 3 2 2 3 2 2 2 2 2" xfId="48741" xr:uid="{ADCF0D99-900A-4F80-AA6B-340B3D8C48D7}"/>
    <cellStyle name="Normal 4 3 3 2 2 3 2 2 2 3" xfId="36453" xr:uid="{D643740C-8DFE-424C-AEAD-87348C142829}"/>
    <cellStyle name="Normal 4 3 3 2 2 3 2 2 3" xfId="18021" xr:uid="{1B4C724C-3E32-410D-BE9E-D7DBCBEBAC82}"/>
    <cellStyle name="Normal 4 3 3 2 2 3 2 2 3 2" xfId="42597" xr:uid="{7A0D586C-739D-48E5-BD03-3B8035BE606C}"/>
    <cellStyle name="Normal 4 3 3 2 2 3 2 2 4" xfId="30309" xr:uid="{C6DB4B52-6A4A-49A1-A9D6-62B22B14DA13}"/>
    <cellStyle name="Normal 4 3 3 2 2 3 2 3" xfId="8805" xr:uid="{9CAFC7D4-20B4-44BF-B51A-444F5E280186}"/>
    <cellStyle name="Normal 4 3 3 2 2 3 2 3 2" xfId="21093" xr:uid="{13774396-2655-4D99-B62A-56D8D408B2E1}"/>
    <cellStyle name="Normal 4 3 3 2 2 3 2 3 2 2" xfId="45669" xr:uid="{C3B311E1-061A-4318-9743-C4F8B9F3B35B}"/>
    <cellStyle name="Normal 4 3 3 2 2 3 2 3 3" xfId="33381" xr:uid="{88A3A069-58A7-4591-8CC6-DF410305FD96}"/>
    <cellStyle name="Normal 4 3 3 2 2 3 2 4" xfId="14949" xr:uid="{BB43E512-0DAF-4C94-BE58-BD1E00D0829C}"/>
    <cellStyle name="Normal 4 3 3 2 2 3 2 4 2" xfId="39525" xr:uid="{5DDE355F-8B53-4954-8700-43871E015F9B}"/>
    <cellStyle name="Normal 4 3 3 2 2 3 2 5" xfId="27237" xr:uid="{5AE9EBAA-8166-4C7B-B70B-F56DAC174E10}"/>
    <cellStyle name="Normal 4 3 3 2 2 3 3" xfId="4197" xr:uid="{27F2ACBB-04C6-49FB-B6EE-D5157D569C82}"/>
    <cellStyle name="Normal 4 3 3 2 2 3 3 2" xfId="10341" xr:uid="{CFEB4831-29AD-4668-B6C9-A9E7BCC80886}"/>
    <cellStyle name="Normal 4 3 3 2 2 3 3 2 2" xfId="22629" xr:uid="{F62CCB68-85AE-4EC9-AA47-53BC992BA7D7}"/>
    <cellStyle name="Normal 4 3 3 2 2 3 3 2 2 2" xfId="47205" xr:uid="{5FDD55B5-E5D4-4613-A85F-C5749AB1F9D2}"/>
    <cellStyle name="Normal 4 3 3 2 2 3 3 2 3" xfId="34917" xr:uid="{882DB8F7-8ED1-4EC1-9757-42342D9C26B3}"/>
    <cellStyle name="Normal 4 3 3 2 2 3 3 3" xfId="16485" xr:uid="{DBC993E3-4022-4641-AAC4-EE458169C918}"/>
    <cellStyle name="Normal 4 3 3 2 2 3 3 3 2" xfId="41061" xr:uid="{8495A09E-1A54-43E5-9AF6-E8AA89B77FCB}"/>
    <cellStyle name="Normal 4 3 3 2 2 3 3 4" xfId="28773" xr:uid="{FA1BF6B1-3E51-4BFC-8F77-9D96BE43FE5A}"/>
    <cellStyle name="Normal 4 3 3 2 2 3 4" xfId="7269" xr:uid="{D1B417B5-0959-4B0B-A13F-B5B21E65591A}"/>
    <cellStyle name="Normal 4 3 3 2 2 3 4 2" xfId="19557" xr:uid="{8DBFD13C-7943-443C-8AC6-8F3F29FD6E13}"/>
    <cellStyle name="Normal 4 3 3 2 2 3 4 2 2" xfId="44133" xr:uid="{3EECA0DE-EF5F-402B-9AA1-9D0843AA9358}"/>
    <cellStyle name="Normal 4 3 3 2 2 3 4 3" xfId="31845" xr:uid="{5FA87590-33E8-4FF1-899F-F3C04422731D}"/>
    <cellStyle name="Normal 4 3 3 2 2 3 5" xfId="13413" xr:uid="{6EC8CCF7-D144-451B-A7EF-DC7C0199A4DF}"/>
    <cellStyle name="Normal 4 3 3 2 2 3 5 2" xfId="37989" xr:uid="{DB74DD57-AC86-477E-BC48-AD4773309382}"/>
    <cellStyle name="Normal 4 3 3 2 2 3 6" xfId="25701" xr:uid="{4C000A77-CF9C-4F16-A49C-85C3991E4EB0}"/>
    <cellStyle name="Normal 4 3 3 2 2 4" xfId="1893" xr:uid="{9AED2CB4-515D-45A4-9A87-F03599DB5A75}"/>
    <cellStyle name="Normal 4 3 3 2 2 4 2" xfId="4965" xr:uid="{DB9C0A58-5364-423E-B7F0-9D62D80410D6}"/>
    <cellStyle name="Normal 4 3 3 2 2 4 2 2" xfId="11109" xr:uid="{FBD03615-5146-4BE6-9BC7-D01DF45A9C21}"/>
    <cellStyle name="Normal 4 3 3 2 2 4 2 2 2" xfId="23397" xr:uid="{943EB396-31E4-4E2F-A265-376AE571F5EF}"/>
    <cellStyle name="Normal 4 3 3 2 2 4 2 2 2 2" xfId="47973" xr:uid="{55F07DA2-C63A-4923-A3F4-7A2F4124C05D}"/>
    <cellStyle name="Normal 4 3 3 2 2 4 2 2 3" xfId="35685" xr:uid="{538BF5B6-404B-47D9-81D6-6750836D6842}"/>
    <cellStyle name="Normal 4 3 3 2 2 4 2 3" xfId="17253" xr:uid="{2FD1A2A2-4A30-4F73-A69B-D89DA5D4A3DB}"/>
    <cellStyle name="Normal 4 3 3 2 2 4 2 3 2" xfId="41829" xr:uid="{D78D1234-25F9-4F40-A70F-964064D52861}"/>
    <cellStyle name="Normal 4 3 3 2 2 4 2 4" xfId="29541" xr:uid="{7304644C-5C4B-45EE-B69C-4EA2C2333CAF}"/>
    <cellStyle name="Normal 4 3 3 2 2 4 3" xfId="8037" xr:uid="{51DDA020-D76E-4B01-9243-71832E6204D9}"/>
    <cellStyle name="Normal 4 3 3 2 2 4 3 2" xfId="20325" xr:uid="{F4E95454-682E-44E2-92A9-E50C0602C55F}"/>
    <cellStyle name="Normal 4 3 3 2 2 4 3 2 2" xfId="44901" xr:uid="{0ECDD769-11CC-4902-87D8-C88079ECC9AE}"/>
    <cellStyle name="Normal 4 3 3 2 2 4 3 3" xfId="32613" xr:uid="{234B0EDF-1AE5-43C8-8531-FE1AECA99EA6}"/>
    <cellStyle name="Normal 4 3 3 2 2 4 4" xfId="14181" xr:uid="{B8F015E6-20F0-4E10-9754-FF53557E5022}"/>
    <cellStyle name="Normal 4 3 3 2 2 4 4 2" xfId="38757" xr:uid="{946C7C0B-FB0D-4736-B43E-5AF419D18CE4}"/>
    <cellStyle name="Normal 4 3 3 2 2 4 5" xfId="26469" xr:uid="{F4BD49D1-FB3E-4456-904E-86BFAC1268BE}"/>
    <cellStyle name="Normal 4 3 3 2 2 5" xfId="3429" xr:uid="{659D8502-7053-4FA5-9D1F-A2F6CB1AA91D}"/>
    <cellStyle name="Normal 4 3 3 2 2 5 2" xfId="9573" xr:uid="{F8549F5E-BDA5-4BE4-8AD5-A85B6D38CB25}"/>
    <cellStyle name="Normal 4 3 3 2 2 5 2 2" xfId="21861" xr:uid="{952EE93E-E9C1-4298-BE95-100E6D02FDA4}"/>
    <cellStyle name="Normal 4 3 3 2 2 5 2 2 2" xfId="46437" xr:uid="{1E182C3D-4C83-48A2-8B7C-B3A0F416C329}"/>
    <cellStyle name="Normal 4 3 3 2 2 5 2 3" xfId="34149" xr:uid="{C85F39ED-D0A3-4DBE-A643-FCD2791B1905}"/>
    <cellStyle name="Normal 4 3 3 2 2 5 3" xfId="15717" xr:uid="{0EFDB7E9-AC38-42E3-8B42-1582CD87418F}"/>
    <cellStyle name="Normal 4 3 3 2 2 5 3 2" xfId="40293" xr:uid="{1653EEAF-AF0D-48F5-836D-48387183EC76}"/>
    <cellStyle name="Normal 4 3 3 2 2 5 4" xfId="28005" xr:uid="{A141ADDB-1ADD-4891-B60C-C72D93536566}"/>
    <cellStyle name="Normal 4 3 3 2 2 6" xfId="6501" xr:uid="{1056FFC7-DFCA-4663-B610-560B536151F0}"/>
    <cellStyle name="Normal 4 3 3 2 2 6 2" xfId="18789" xr:uid="{4CE050E2-9998-4BE5-AA8A-665AE09BACC3}"/>
    <cellStyle name="Normal 4 3 3 2 2 6 2 2" xfId="43365" xr:uid="{3E1A31DF-4EC7-4EE9-90BE-0097AEE44948}"/>
    <cellStyle name="Normal 4 3 3 2 2 6 3" xfId="31077" xr:uid="{1F550357-2552-4081-B6D8-3C3B9FB72955}"/>
    <cellStyle name="Normal 4 3 3 2 2 7" xfId="12645" xr:uid="{E6A0E3C3-E061-422A-9BC3-BE959E4D774E}"/>
    <cellStyle name="Normal 4 3 3 2 2 7 2" xfId="37221" xr:uid="{F2C42B52-F3A5-4C36-9BB9-49607BDA020C}"/>
    <cellStyle name="Normal 4 3 3 2 2 8" xfId="24933" xr:uid="{5A40A10F-1BE8-4204-9943-01241E8A0623}"/>
    <cellStyle name="Normal 4 3 3 2 3" xfId="549" xr:uid="{0A46C498-D4F7-4E70-84CA-37C918231BCE}"/>
    <cellStyle name="Normal 4 3 3 2 3 2" xfId="1317" xr:uid="{8A99299A-0EBC-42D3-B372-C3B0A4A211BC}"/>
    <cellStyle name="Normal 4 3 3 2 3 2 2" xfId="2853" xr:uid="{56987316-28E9-48D1-A411-5CA4AA5E3AC5}"/>
    <cellStyle name="Normal 4 3 3 2 3 2 2 2" xfId="5925" xr:uid="{23A2DC69-1531-4ACC-ADFD-F8D70478B1A5}"/>
    <cellStyle name="Normal 4 3 3 2 3 2 2 2 2" xfId="12069" xr:uid="{5F7A14AE-21D3-4E9E-AE67-5CC0E48A8154}"/>
    <cellStyle name="Normal 4 3 3 2 3 2 2 2 2 2" xfId="24357" xr:uid="{D6DD4BFC-B8B4-4A55-88D4-33D606A89EA3}"/>
    <cellStyle name="Normal 4 3 3 2 3 2 2 2 2 2 2" xfId="48933" xr:uid="{DA3C9446-1EA3-4E49-AA38-5D29C0BE0D4F}"/>
    <cellStyle name="Normal 4 3 3 2 3 2 2 2 2 3" xfId="36645" xr:uid="{A0D52E80-9362-4781-ACDD-6ED0D8B48820}"/>
    <cellStyle name="Normal 4 3 3 2 3 2 2 2 3" xfId="18213" xr:uid="{4592545F-B9C3-4146-89A1-2CFB57C2F8FD}"/>
    <cellStyle name="Normal 4 3 3 2 3 2 2 2 3 2" xfId="42789" xr:uid="{AB51E92E-CBD7-4815-944B-8D60435708D1}"/>
    <cellStyle name="Normal 4 3 3 2 3 2 2 2 4" xfId="30501" xr:uid="{F9736793-53A6-47F3-8CCF-D4CF8BCD1F8B}"/>
    <cellStyle name="Normal 4 3 3 2 3 2 2 3" xfId="8997" xr:uid="{D4D87E57-3EBE-4884-B049-A9F8D8DC2914}"/>
    <cellStyle name="Normal 4 3 3 2 3 2 2 3 2" xfId="21285" xr:uid="{D6354D13-EFD3-4959-922A-50063F8FE699}"/>
    <cellStyle name="Normal 4 3 3 2 3 2 2 3 2 2" xfId="45861" xr:uid="{20D4F9A8-F1C5-4C3F-9649-11A132E910F4}"/>
    <cellStyle name="Normal 4 3 3 2 3 2 2 3 3" xfId="33573" xr:uid="{77E160AB-CAA1-486A-936B-F0AC0792E305}"/>
    <cellStyle name="Normal 4 3 3 2 3 2 2 4" xfId="15141" xr:uid="{E0EB7124-934E-4B77-B8A4-1E10F15A838C}"/>
    <cellStyle name="Normal 4 3 3 2 3 2 2 4 2" xfId="39717" xr:uid="{A5AC5369-B22A-4C1B-91FC-AB52058C0F2F}"/>
    <cellStyle name="Normal 4 3 3 2 3 2 2 5" xfId="27429" xr:uid="{70BC5F9B-FB47-46F3-9C62-B3DDEE96A3B1}"/>
    <cellStyle name="Normal 4 3 3 2 3 2 3" xfId="4389" xr:uid="{170AB42A-5180-4033-8BBD-1D9BCA68B581}"/>
    <cellStyle name="Normal 4 3 3 2 3 2 3 2" xfId="10533" xr:uid="{AEA23DCA-4EBE-4354-9A26-8DD2874A9AF7}"/>
    <cellStyle name="Normal 4 3 3 2 3 2 3 2 2" xfId="22821" xr:uid="{55EA9E0B-59EE-40FA-802C-0A6AA36C9FC4}"/>
    <cellStyle name="Normal 4 3 3 2 3 2 3 2 2 2" xfId="47397" xr:uid="{42557845-47C3-4569-A0A5-77192AB64948}"/>
    <cellStyle name="Normal 4 3 3 2 3 2 3 2 3" xfId="35109" xr:uid="{AB399370-915C-442F-8641-E6E493F0C0E8}"/>
    <cellStyle name="Normal 4 3 3 2 3 2 3 3" xfId="16677" xr:uid="{815DDD23-8A5C-4EA0-9A1E-109DEEA68EE0}"/>
    <cellStyle name="Normal 4 3 3 2 3 2 3 3 2" xfId="41253" xr:uid="{1BBAD1B1-50DA-4665-82BC-2AEBC3B03EF0}"/>
    <cellStyle name="Normal 4 3 3 2 3 2 3 4" xfId="28965" xr:uid="{DB2E878B-DDBB-4E6C-A82E-03C43C5234DD}"/>
    <cellStyle name="Normal 4 3 3 2 3 2 4" xfId="7461" xr:uid="{F738544B-3085-44DD-9D68-41A31A806D2B}"/>
    <cellStyle name="Normal 4 3 3 2 3 2 4 2" xfId="19749" xr:uid="{B11CC3C9-502E-4240-83C2-3D675B9A0C26}"/>
    <cellStyle name="Normal 4 3 3 2 3 2 4 2 2" xfId="44325" xr:uid="{362BFFC0-A24C-43A8-BE18-62CAFE0A5281}"/>
    <cellStyle name="Normal 4 3 3 2 3 2 4 3" xfId="32037" xr:uid="{7DC2BCA4-0707-497F-B483-E5676DCE28AA}"/>
    <cellStyle name="Normal 4 3 3 2 3 2 5" xfId="13605" xr:uid="{BED982FB-D26C-402F-BB32-D3F784EFC4B9}"/>
    <cellStyle name="Normal 4 3 3 2 3 2 5 2" xfId="38181" xr:uid="{50F4B75D-431B-484E-916A-DEC97665B5F6}"/>
    <cellStyle name="Normal 4 3 3 2 3 2 6" xfId="25893" xr:uid="{0ADF30B1-4332-4B91-8425-F8570F0E9103}"/>
    <cellStyle name="Normal 4 3 3 2 3 3" xfId="2085" xr:uid="{857B18C0-EC25-4545-8997-8199A08E6907}"/>
    <cellStyle name="Normal 4 3 3 2 3 3 2" xfId="5157" xr:uid="{371ABE1A-E33C-4C60-859F-8321D2663512}"/>
    <cellStyle name="Normal 4 3 3 2 3 3 2 2" xfId="11301" xr:uid="{B27160BA-DAFF-42CD-A477-4EFA37A9A30D}"/>
    <cellStyle name="Normal 4 3 3 2 3 3 2 2 2" xfId="23589" xr:uid="{5BB61B3B-B1B4-4BCA-A822-2169350A110B}"/>
    <cellStyle name="Normal 4 3 3 2 3 3 2 2 2 2" xfId="48165" xr:uid="{7F8219EE-FD49-4FFC-B668-DA8817FC1D4F}"/>
    <cellStyle name="Normal 4 3 3 2 3 3 2 2 3" xfId="35877" xr:uid="{F1D3647C-E454-4728-BB2D-596E4B98FE75}"/>
    <cellStyle name="Normal 4 3 3 2 3 3 2 3" xfId="17445" xr:uid="{2A89D1A5-201A-4DB8-AF48-064E2129B5F6}"/>
    <cellStyle name="Normal 4 3 3 2 3 3 2 3 2" xfId="42021" xr:uid="{D29EB044-B804-468F-87E0-9E6A0E868FE1}"/>
    <cellStyle name="Normal 4 3 3 2 3 3 2 4" xfId="29733" xr:uid="{E2C9198B-5E60-4495-9FE1-CA20A8A9073A}"/>
    <cellStyle name="Normal 4 3 3 2 3 3 3" xfId="8229" xr:uid="{818B3BB7-5ACB-4280-A88B-3A880D0E46BB}"/>
    <cellStyle name="Normal 4 3 3 2 3 3 3 2" xfId="20517" xr:uid="{57741383-939D-424D-8DC0-34314D7A7CC4}"/>
    <cellStyle name="Normal 4 3 3 2 3 3 3 2 2" xfId="45093" xr:uid="{9FE59BF8-F634-42D9-BE26-BF24256DA727}"/>
    <cellStyle name="Normal 4 3 3 2 3 3 3 3" xfId="32805" xr:uid="{A9169679-53A9-429D-B3AF-EA4BD00A6133}"/>
    <cellStyle name="Normal 4 3 3 2 3 3 4" xfId="14373" xr:uid="{0AF19B7D-82C3-43E6-ACAA-67F624EA0A5A}"/>
    <cellStyle name="Normal 4 3 3 2 3 3 4 2" xfId="38949" xr:uid="{901AB26A-395D-4EB6-B25B-3AEFD4E14EEE}"/>
    <cellStyle name="Normal 4 3 3 2 3 3 5" xfId="26661" xr:uid="{667310F8-010A-49C0-9DBD-F3195DACEB15}"/>
    <cellStyle name="Normal 4 3 3 2 3 4" xfId="3621" xr:uid="{7F0336C9-F5EE-4837-8CD0-0E99A2BA6DA8}"/>
    <cellStyle name="Normal 4 3 3 2 3 4 2" xfId="9765" xr:uid="{79F1215D-896F-44F0-A03A-F4BA28CE067E}"/>
    <cellStyle name="Normal 4 3 3 2 3 4 2 2" xfId="22053" xr:uid="{D1048AD5-DC51-4346-82BE-5E435AC3172C}"/>
    <cellStyle name="Normal 4 3 3 2 3 4 2 2 2" xfId="46629" xr:uid="{5745A442-FFB1-4CB8-BB62-841A148CBFAF}"/>
    <cellStyle name="Normal 4 3 3 2 3 4 2 3" xfId="34341" xr:uid="{B4A2B319-C051-4E13-86D2-3179DE6C09E8}"/>
    <cellStyle name="Normal 4 3 3 2 3 4 3" xfId="15909" xr:uid="{EB1B9609-5D73-4107-8FA5-5E5CB4661A2A}"/>
    <cellStyle name="Normal 4 3 3 2 3 4 3 2" xfId="40485" xr:uid="{E03B4030-D26A-43D9-AF56-E2B6E83F1C30}"/>
    <cellStyle name="Normal 4 3 3 2 3 4 4" xfId="28197" xr:uid="{053708B7-25AD-4611-980A-99BA19D5C2AB}"/>
    <cellStyle name="Normal 4 3 3 2 3 5" xfId="6693" xr:uid="{5476B79F-E784-488A-AC47-308D8215FB00}"/>
    <cellStyle name="Normal 4 3 3 2 3 5 2" xfId="18981" xr:uid="{26B1B803-8526-4496-8BFC-904A3ACC790B}"/>
    <cellStyle name="Normal 4 3 3 2 3 5 2 2" xfId="43557" xr:uid="{ADC5BD17-021D-4973-8BC1-19BB0B1BDCC3}"/>
    <cellStyle name="Normal 4 3 3 2 3 5 3" xfId="31269" xr:uid="{6BB58396-A2FC-44F3-821C-39EBEB39C299}"/>
    <cellStyle name="Normal 4 3 3 2 3 6" xfId="12837" xr:uid="{CC66592E-4F38-4EE0-9FFB-104F7AD28780}"/>
    <cellStyle name="Normal 4 3 3 2 3 6 2" xfId="37413" xr:uid="{1F660F91-A076-49FC-8994-5680FB3EE117}"/>
    <cellStyle name="Normal 4 3 3 2 3 7" xfId="25125" xr:uid="{5E5DF0CD-A258-42F8-9313-E99EA29AEA59}"/>
    <cellStyle name="Normal 4 3 3 2 4" xfId="933" xr:uid="{CAA5C7A1-9ACB-429D-A209-B76334EA6C45}"/>
    <cellStyle name="Normal 4 3 3 2 4 2" xfId="2469" xr:uid="{BE7FA345-CDE5-46F0-B2B1-180A9A34BBCA}"/>
    <cellStyle name="Normal 4 3 3 2 4 2 2" xfId="5541" xr:uid="{213CCA39-3D98-4FC5-8ED7-EB8630AB2356}"/>
    <cellStyle name="Normal 4 3 3 2 4 2 2 2" xfId="11685" xr:uid="{B48833DD-F0E3-4117-92DD-8840AD9CE9FC}"/>
    <cellStyle name="Normal 4 3 3 2 4 2 2 2 2" xfId="23973" xr:uid="{6DCD262D-6C61-452B-891D-641F39380871}"/>
    <cellStyle name="Normal 4 3 3 2 4 2 2 2 2 2" xfId="48549" xr:uid="{23CE39A5-2049-44AA-AB5C-5F731D056E94}"/>
    <cellStyle name="Normal 4 3 3 2 4 2 2 2 3" xfId="36261" xr:uid="{4A855FA0-1808-4E46-90C1-0B4365A9D8D2}"/>
    <cellStyle name="Normal 4 3 3 2 4 2 2 3" xfId="17829" xr:uid="{54858A25-15AB-4159-AFE6-2CB4D8D957AB}"/>
    <cellStyle name="Normal 4 3 3 2 4 2 2 3 2" xfId="42405" xr:uid="{FB778E3E-2DCC-476D-A4E9-4C0FB8F01F43}"/>
    <cellStyle name="Normal 4 3 3 2 4 2 2 4" xfId="30117" xr:uid="{21BFE34B-9465-4E2F-BECC-118F4D0BFDED}"/>
    <cellStyle name="Normal 4 3 3 2 4 2 3" xfId="8613" xr:uid="{B760A586-0343-4C91-8CBA-50F2E4050D18}"/>
    <cellStyle name="Normal 4 3 3 2 4 2 3 2" xfId="20901" xr:uid="{27011B6F-0508-4096-BC19-781898AE1CF5}"/>
    <cellStyle name="Normal 4 3 3 2 4 2 3 2 2" xfId="45477" xr:uid="{A4E68E96-EE50-4B0F-91CB-9561F7BD3E88}"/>
    <cellStyle name="Normal 4 3 3 2 4 2 3 3" xfId="33189" xr:uid="{2ECEC49A-164B-4042-99BC-5339D3274D5E}"/>
    <cellStyle name="Normal 4 3 3 2 4 2 4" xfId="14757" xr:uid="{6BC7FE50-811D-4BCC-A218-EF379C9F9D08}"/>
    <cellStyle name="Normal 4 3 3 2 4 2 4 2" xfId="39333" xr:uid="{34D0A9C2-381A-453E-B9DD-EC6866AABBE1}"/>
    <cellStyle name="Normal 4 3 3 2 4 2 5" xfId="27045" xr:uid="{87EB4AA6-C810-4D7C-826B-29A1D8F65132}"/>
    <cellStyle name="Normal 4 3 3 2 4 3" xfId="4005" xr:uid="{421F5D13-67FB-45AD-80EE-F0AD4C38DAAD}"/>
    <cellStyle name="Normal 4 3 3 2 4 3 2" xfId="10149" xr:uid="{CC3B4D6A-084E-47B9-8100-2C58D06A17DE}"/>
    <cellStyle name="Normal 4 3 3 2 4 3 2 2" xfId="22437" xr:uid="{54ED2648-DD3F-461D-B77B-8B8C3F9AF5A4}"/>
    <cellStyle name="Normal 4 3 3 2 4 3 2 2 2" xfId="47013" xr:uid="{1299F46B-CE7B-4D20-A37E-05D1DC62D220}"/>
    <cellStyle name="Normal 4 3 3 2 4 3 2 3" xfId="34725" xr:uid="{91EED75F-57DD-47D5-9904-623CB4FBD805}"/>
    <cellStyle name="Normal 4 3 3 2 4 3 3" xfId="16293" xr:uid="{4A1D57CF-8AD6-4FEB-88F7-02D0F7A99882}"/>
    <cellStyle name="Normal 4 3 3 2 4 3 3 2" xfId="40869" xr:uid="{DDFBB2F1-D2EB-45A0-99FC-C6309B57DB82}"/>
    <cellStyle name="Normal 4 3 3 2 4 3 4" xfId="28581" xr:uid="{08A7CF5D-91CD-4EB3-BBB9-63BA6EA6E189}"/>
    <cellStyle name="Normal 4 3 3 2 4 4" xfId="7077" xr:uid="{BA69E506-7901-432C-BE95-3E551F069066}"/>
    <cellStyle name="Normal 4 3 3 2 4 4 2" xfId="19365" xr:uid="{706F0A19-DBD5-4FC7-B4B9-6B7875A526C4}"/>
    <cellStyle name="Normal 4 3 3 2 4 4 2 2" xfId="43941" xr:uid="{820731E0-97EE-4C5A-AFC5-393A7819BB30}"/>
    <cellStyle name="Normal 4 3 3 2 4 4 3" xfId="31653" xr:uid="{34535BDA-3DC8-49DF-B3C6-298F56FFE7E1}"/>
    <cellStyle name="Normal 4 3 3 2 4 5" xfId="13221" xr:uid="{22A04593-EB1A-4C89-A173-341062960ED3}"/>
    <cellStyle name="Normal 4 3 3 2 4 5 2" xfId="37797" xr:uid="{4E8D16E9-C59D-4F6D-A21B-10252166EC82}"/>
    <cellStyle name="Normal 4 3 3 2 4 6" xfId="25509" xr:uid="{3D5182AD-B6EF-4899-AD7E-5061FC11FEC0}"/>
    <cellStyle name="Normal 4 3 3 2 5" xfId="1701" xr:uid="{92580E8A-2324-441A-B7EA-5C5C2F870A72}"/>
    <cellStyle name="Normal 4 3 3 2 5 2" xfId="4773" xr:uid="{74B765BF-B010-484C-A16C-7B9B0EF7EB5D}"/>
    <cellStyle name="Normal 4 3 3 2 5 2 2" xfId="10917" xr:uid="{B9E722D8-5EBD-42E0-BCB3-421DF658FE8D}"/>
    <cellStyle name="Normal 4 3 3 2 5 2 2 2" xfId="23205" xr:uid="{C8DFD632-4F54-4FB2-8866-A4E1A83690CF}"/>
    <cellStyle name="Normal 4 3 3 2 5 2 2 2 2" xfId="47781" xr:uid="{2B7E9DD9-F7DA-4514-ACCA-ACB6B1C1A010}"/>
    <cellStyle name="Normal 4 3 3 2 5 2 2 3" xfId="35493" xr:uid="{25D06A7A-A490-4F81-9153-EBCF0BC6AA44}"/>
    <cellStyle name="Normal 4 3 3 2 5 2 3" xfId="17061" xr:uid="{19B604CE-C31B-4BAA-9A61-CA704F0D99FB}"/>
    <cellStyle name="Normal 4 3 3 2 5 2 3 2" xfId="41637" xr:uid="{13724A90-6511-4473-A7AF-BD8E3CB74F41}"/>
    <cellStyle name="Normal 4 3 3 2 5 2 4" xfId="29349" xr:uid="{9FAE11E5-8E4C-4F29-B673-03AD3E38DA90}"/>
    <cellStyle name="Normal 4 3 3 2 5 3" xfId="7845" xr:uid="{78762A8F-D82A-4246-B724-C6F754C6AA1A}"/>
    <cellStyle name="Normal 4 3 3 2 5 3 2" xfId="20133" xr:uid="{7BB098E4-D6FA-4492-8A36-424BB87ED17B}"/>
    <cellStyle name="Normal 4 3 3 2 5 3 2 2" xfId="44709" xr:uid="{319D2797-49B2-448E-B349-AC0A6BDBA545}"/>
    <cellStyle name="Normal 4 3 3 2 5 3 3" xfId="32421" xr:uid="{1989198D-4145-4582-B5C5-3E95AFC08D80}"/>
    <cellStyle name="Normal 4 3 3 2 5 4" xfId="13989" xr:uid="{E73BB053-6126-4347-A5D9-81AB50A1CD94}"/>
    <cellStyle name="Normal 4 3 3 2 5 4 2" xfId="38565" xr:uid="{32E686B6-CC2E-40F5-9DD6-A6FD8678A690}"/>
    <cellStyle name="Normal 4 3 3 2 5 5" xfId="26277" xr:uid="{159BEDBE-920E-41CA-B4A4-406628227AA5}"/>
    <cellStyle name="Normal 4 3 3 2 6" xfId="3237" xr:uid="{5A49EFCE-02B7-4310-8BA4-4545025A134D}"/>
    <cellStyle name="Normal 4 3 3 2 6 2" xfId="9381" xr:uid="{13601F21-75DE-40BA-AB48-ED32509116A7}"/>
    <cellStyle name="Normal 4 3 3 2 6 2 2" xfId="21669" xr:uid="{3BE4B311-7E10-49B9-840F-ED1BFE9FB201}"/>
    <cellStyle name="Normal 4 3 3 2 6 2 2 2" xfId="46245" xr:uid="{C295A89A-B258-4591-837A-14538793CCC3}"/>
    <cellStyle name="Normal 4 3 3 2 6 2 3" xfId="33957" xr:uid="{31A1129D-F973-4E5A-A296-194C9F751A46}"/>
    <cellStyle name="Normal 4 3 3 2 6 3" xfId="15525" xr:uid="{83F3BC44-48EC-4BA6-9282-F9C2C6A5F3A2}"/>
    <cellStyle name="Normal 4 3 3 2 6 3 2" xfId="40101" xr:uid="{29DE2933-14D6-49DE-8172-574751D36BEA}"/>
    <cellStyle name="Normal 4 3 3 2 6 4" xfId="27813" xr:uid="{8B01A390-727E-4697-90AB-4915F08AA63B}"/>
    <cellStyle name="Normal 4 3 3 2 7" xfId="6309" xr:uid="{2CB384D5-9DCA-49D1-BE5F-F2382622B977}"/>
    <cellStyle name="Normal 4 3 3 2 7 2" xfId="18597" xr:uid="{13E61731-EA10-4E02-9C88-A71F0BA71E3E}"/>
    <cellStyle name="Normal 4 3 3 2 7 2 2" xfId="43173" xr:uid="{7BFDC04D-AE1F-4C9B-B418-85823AD19BDC}"/>
    <cellStyle name="Normal 4 3 3 2 7 3" xfId="30885" xr:uid="{5C500844-BC11-4C7E-86B0-CB87AC1CE180}"/>
    <cellStyle name="Normal 4 3 3 2 8" xfId="12453" xr:uid="{F664A39B-1DFE-4645-915B-26D2E4061C76}"/>
    <cellStyle name="Normal 4 3 3 2 8 2" xfId="37029" xr:uid="{29257A6A-4D7B-4BBD-9CD8-B5CC093440FF}"/>
    <cellStyle name="Normal 4 3 3 2 9" xfId="24741" xr:uid="{A8D0D0E1-EE2C-4CBE-92DF-6EDE0E59A3F7}"/>
    <cellStyle name="Normal 4 3 3 3" xfId="261" xr:uid="{28528D78-9162-4BBC-98DC-FD0B7C8EC376}"/>
    <cellStyle name="Normal 4 3 3 3 2" xfId="645" xr:uid="{7A713E91-DF79-4C4F-BC09-8CAF03CEC11F}"/>
    <cellStyle name="Normal 4 3 3 3 2 2" xfId="1413" xr:uid="{273DBC91-0560-4328-BE25-037A12DBE463}"/>
    <cellStyle name="Normal 4 3 3 3 2 2 2" xfId="2949" xr:uid="{653217ED-A877-44B7-8577-352DF2ED0AA9}"/>
    <cellStyle name="Normal 4 3 3 3 2 2 2 2" xfId="6021" xr:uid="{4AD88D29-8417-40E2-9C72-D945CA1D3AED}"/>
    <cellStyle name="Normal 4 3 3 3 2 2 2 2 2" xfId="12165" xr:uid="{271D99EF-1FD5-4E64-8A0A-EA96516C826E}"/>
    <cellStyle name="Normal 4 3 3 3 2 2 2 2 2 2" xfId="24453" xr:uid="{E990EA1E-7AA9-4B91-BA0B-87F94E5C0F79}"/>
    <cellStyle name="Normal 4 3 3 3 2 2 2 2 2 2 2" xfId="49029" xr:uid="{37D92160-8CB8-43C7-937B-FF3A02CC32BB}"/>
    <cellStyle name="Normal 4 3 3 3 2 2 2 2 2 3" xfId="36741" xr:uid="{67FC0ABE-E857-4188-87B1-3B39AB56A527}"/>
    <cellStyle name="Normal 4 3 3 3 2 2 2 2 3" xfId="18309" xr:uid="{F9DA3650-14F0-480A-BDAD-665B15404696}"/>
    <cellStyle name="Normal 4 3 3 3 2 2 2 2 3 2" xfId="42885" xr:uid="{2630C26A-8ED7-407F-B004-C769877B4367}"/>
    <cellStyle name="Normal 4 3 3 3 2 2 2 2 4" xfId="30597" xr:uid="{4B386C69-091B-45A2-8F2D-97A93D5C2332}"/>
    <cellStyle name="Normal 4 3 3 3 2 2 2 3" xfId="9093" xr:uid="{2CB899B6-0B88-452B-BE96-1F2C71D85E5C}"/>
    <cellStyle name="Normal 4 3 3 3 2 2 2 3 2" xfId="21381" xr:uid="{2F3C9A1D-2972-4188-AF2A-8A9D91246689}"/>
    <cellStyle name="Normal 4 3 3 3 2 2 2 3 2 2" xfId="45957" xr:uid="{FDC7A91F-B48B-4831-A1BA-C2771C7B6547}"/>
    <cellStyle name="Normal 4 3 3 3 2 2 2 3 3" xfId="33669" xr:uid="{2378B43B-A1BC-4E0E-967E-CA18741A8B16}"/>
    <cellStyle name="Normal 4 3 3 3 2 2 2 4" xfId="15237" xr:uid="{708974B6-398F-4AF5-A68F-A346CC4FE5B4}"/>
    <cellStyle name="Normal 4 3 3 3 2 2 2 4 2" xfId="39813" xr:uid="{4806867F-A254-43A2-946E-375DF2898143}"/>
    <cellStyle name="Normal 4 3 3 3 2 2 2 5" xfId="27525" xr:uid="{EB454C4B-C443-4C4D-B72F-7CD61E785009}"/>
    <cellStyle name="Normal 4 3 3 3 2 2 3" xfId="4485" xr:uid="{812A5C95-A266-4FBA-B380-804B1BFF006A}"/>
    <cellStyle name="Normal 4 3 3 3 2 2 3 2" xfId="10629" xr:uid="{0A0FEBC7-2ED4-4DB1-A303-0F74CEF23C28}"/>
    <cellStyle name="Normal 4 3 3 3 2 2 3 2 2" xfId="22917" xr:uid="{1E6F61A4-57ED-44DC-96C1-17AFDFE85CB0}"/>
    <cellStyle name="Normal 4 3 3 3 2 2 3 2 2 2" xfId="47493" xr:uid="{C6473EB6-EC9B-4A13-AA58-031CD09D3EFE}"/>
    <cellStyle name="Normal 4 3 3 3 2 2 3 2 3" xfId="35205" xr:uid="{9195DCD3-D1F7-4F76-B90D-BA224E8C5566}"/>
    <cellStyle name="Normal 4 3 3 3 2 2 3 3" xfId="16773" xr:uid="{83AA5EF4-BFE5-4A88-9BB2-6A3BE09141D9}"/>
    <cellStyle name="Normal 4 3 3 3 2 2 3 3 2" xfId="41349" xr:uid="{A21699E0-A35C-419A-9A9A-00DB1001871E}"/>
    <cellStyle name="Normal 4 3 3 3 2 2 3 4" xfId="29061" xr:uid="{DB89B569-0F69-4D98-B333-F631FA100BB9}"/>
    <cellStyle name="Normal 4 3 3 3 2 2 4" xfId="7557" xr:uid="{8F214925-FF80-40C0-9669-75144103B9E4}"/>
    <cellStyle name="Normal 4 3 3 3 2 2 4 2" xfId="19845" xr:uid="{BF60FA2C-D287-4F99-9637-F3C48D419C4B}"/>
    <cellStyle name="Normal 4 3 3 3 2 2 4 2 2" xfId="44421" xr:uid="{5CCB7314-E740-4925-937A-D7C59D69AE9A}"/>
    <cellStyle name="Normal 4 3 3 3 2 2 4 3" xfId="32133" xr:uid="{E1A6F4B7-B702-4A45-A3E8-756C8902798E}"/>
    <cellStyle name="Normal 4 3 3 3 2 2 5" xfId="13701" xr:uid="{8302DBB4-0BC0-42C4-84DD-618180576CD3}"/>
    <cellStyle name="Normal 4 3 3 3 2 2 5 2" xfId="38277" xr:uid="{5AA0E475-45B7-4540-8CE7-E4553CD0D5A6}"/>
    <cellStyle name="Normal 4 3 3 3 2 2 6" xfId="25989" xr:uid="{5AAF10FF-F0E7-4F26-BC90-21624B18B467}"/>
    <cellStyle name="Normal 4 3 3 3 2 3" xfId="2181" xr:uid="{2D9F4AFA-87A0-4431-86E5-19E2DC6C3DB7}"/>
    <cellStyle name="Normal 4 3 3 3 2 3 2" xfId="5253" xr:uid="{F511059A-910D-4C8D-979D-5F960C7ACBD6}"/>
    <cellStyle name="Normal 4 3 3 3 2 3 2 2" xfId="11397" xr:uid="{8603E358-14F6-4AE3-811A-1649F0301BFD}"/>
    <cellStyle name="Normal 4 3 3 3 2 3 2 2 2" xfId="23685" xr:uid="{05AA33E7-E98B-4ECE-A132-50DB899150CC}"/>
    <cellStyle name="Normal 4 3 3 3 2 3 2 2 2 2" xfId="48261" xr:uid="{6EE08F96-98B3-4BD7-93D1-62B205091852}"/>
    <cellStyle name="Normal 4 3 3 3 2 3 2 2 3" xfId="35973" xr:uid="{E9CE5142-D607-4C69-8CC3-CC3FB90353F0}"/>
    <cellStyle name="Normal 4 3 3 3 2 3 2 3" xfId="17541" xr:uid="{35FEEE87-50B6-43D5-B949-F61293B2A86E}"/>
    <cellStyle name="Normal 4 3 3 3 2 3 2 3 2" xfId="42117" xr:uid="{D8BF87E0-6C76-48AD-8186-C3B97CB1E8B0}"/>
    <cellStyle name="Normal 4 3 3 3 2 3 2 4" xfId="29829" xr:uid="{90053A4B-8843-4934-8E13-DAF118F4BE5E}"/>
    <cellStyle name="Normal 4 3 3 3 2 3 3" xfId="8325" xr:uid="{FEA53AE2-368F-4498-BCBE-A40F25F6E170}"/>
    <cellStyle name="Normal 4 3 3 3 2 3 3 2" xfId="20613" xr:uid="{43582B88-D59D-41B5-8D8D-A8C6520164CD}"/>
    <cellStyle name="Normal 4 3 3 3 2 3 3 2 2" xfId="45189" xr:uid="{AE4AD5DC-C89C-4145-8086-EF5106971B98}"/>
    <cellStyle name="Normal 4 3 3 3 2 3 3 3" xfId="32901" xr:uid="{5C69458D-68F4-41A8-AB7D-24E82C1C8442}"/>
    <cellStyle name="Normal 4 3 3 3 2 3 4" xfId="14469" xr:uid="{313FA8D5-F1D5-477F-8FCE-78C0EF9315F3}"/>
    <cellStyle name="Normal 4 3 3 3 2 3 4 2" xfId="39045" xr:uid="{B069AF12-CED0-4382-854D-714D2049503F}"/>
    <cellStyle name="Normal 4 3 3 3 2 3 5" xfId="26757" xr:uid="{DCE152AC-418E-44BD-9330-43ADC2F8AF6D}"/>
    <cellStyle name="Normal 4 3 3 3 2 4" xfId="3717" xr:uid="{8851D51D-E151-4DFC-A760-E536B4371D1B}"/>
    <cellStyle name="Normal 4 3 3 3 2 4 2" xfId="9861" xr:uid="{2531F3C8-C243-420C-A829-7027C9A24756}"/>
    <cellStyle name="Normal 4 3 3 3 2 4 2 2" xfId="22149" xr:uid="{FD6E1892-846E-4BDC-8411-32B839C82A43}"/>
    <cellStyle name="Normal 4 3 3 3 2 4 2 2 2" xfId="46725" xr:uid="{3B844D6D-A979-4F32-8628-726FDE2AFC38}"/>
    <cellStyle name="Normal 4 3 3 3 2 4 2 3" xfId="34437" xr:uid="{DFE7EEF6-CE22-47A9-9EF6-E258A1052F51}"/>
    <cellStyle name="Normal 4 3 3 3 2 4 3" xfId="16005" xr:uid="{6655D198-39C8-447C-B5CA-ADA614907925}"/>
    <cellStyle name="Normal 4 3 3 3 2 4 3 2" xfId="40581" xr:uid="{40C03B28-DE6E-4C3B-B21A-A53AB0037D66}"/>
    <cellStyle name="Normal 4 3 3 3 2 4 4" xfId="28293" xr:uid="{4E8BE756-4C48-4D6A-B9B0-F4FFCB0751E9}"/>
    <cellStyle name="Normal 4 3 3 3 2 5" xfId="6789" xr:uid="{C1876F46-009A-456C-B68F-0104DF0B68AF}"/>
    <cellStyle name="Normal 4 3 3 3 2 5 2" xfId="19077" xr:uid="{DFAAA9A4-CCDD-4C58-8B28-62EB5A9A95EE}"/>
    <cellStyle name="Normal 4 3 3 3 2 5 2 2" xfId="43653" xr:uid="{56205F7E-7ECA-43C8-8F14-BBED7B22F05E}"/>
    <cellStyle name="Normal 4 3 3 3 2 5 3" xfId="31365" xr:uid="{544F5260-4609-4EC5-87F0-2DEB4C3057CC}"/>
    <cellStyle name="Normal 4 3 3 3 2 6" xfId="12933" xr:uid="{5FC24387-5027-41FC-8F6E-315F73CE82A6}"/>
    <cellStyle name="Normal 4 3 3 3 2 6 2" xfId="37509" xr:uid="{87E15DC1-BCFF-4449-89C5-FB5EA980EE7D}"/>
    <cellStyle name="Normal 4 3 3 3 2 7" xfId="25221" xr:uid="{3E783525-2F6F-4B9A-9A1B-DDC5C446291C}"/>
    <cellStyle name="Normal 4 3 3 3 3" xfId="1029" xr:uid="{EC762F64-4906-40F4-9141-BEC7AD8C4C9D}"/>
    <cellStyle name="Normal 4 3 3 3 3 2" xfId="2565" xr:uid="{9E67D870-BCA3-4698-BDC3-9FD0F8BCEB20}"/>
    <cellStyle name="Normal 4 3 3 3 3 2 2" xfId="5637" xr:uid="{BFD21699-F46F-4EB9-8C70-6B713FA2B16F}"/>
    <cellStyle name="Normal 4 3 3 3 3 2 2 2" xfId="11781" xr:uid="{8704AA8D-1365-413B-936A-0B5031136C6E}"/>
    <cellStyle name="Normal 4 3 3 3 3 2 2 2 2" xfId="24069" xr:uid="{69B8486E-1473-42BD-A8B1-BB90784EB6E9}"/>
    <cellStyle name="Normal 4 3 3 3 3 2 2 2 2 2" xfId="48645" xr:uid="{C38C0A5F-1EB8-4CC9-AC63-EB5A08DE4E63}"/>
    <cellStyle name="Normal 4 3 3 3 3 2 2 2 3" xfId="36357" xr:uid="{3718697D-091A-4C00-88C9-979E54250947}"/>
    <cellStyle name="Normal 4 3 3 3 3 2 2 3" xfId="17925" xr:uid="{2A36CE44-6F10-4506-9D73-98201F43D348}"/>
    <cellStyle name="Normal 4 3 3 3 3 2 2 3 2" xfId="42501" xr:uid="{EEE77A8F-026F-4762-8FC4-F7EEB2908C13}"/>
    <cellStyle name="Normal 4 3 3 3 3 2 2 4" xfId="30213" xr:uid="{97FFF30A-1033-4EF8-A1E5-58F6D9C6063E}"/>
    <cellStyle name="Normal 4 3 3 3 3 2 3" xfId="8709" xr:uid="{4071F955-B10B-4B22-9937-6086B3EA5AB6}"/>
    <cellStyle name="Normal 4 3 3 3 3 2 3 2" xfId="20997" xr:uid="{DAAD8BA2-3E4A-4BC9-B90D-F8B4E823C147}"/>
    <cellStyle name="Normal 4 3 3 3 3 2 3 2 2" xfId="45573" xr:uid="{AF8765E4-6DFC-4ED4-8FA9-1B6C06D70DE1}"/>
    <cellStyle name="Normal 4 3 3 3 3 2 3 3" xfId="33285" xr:uid="{9F091F47-2943-4F42-A95F-1BC6BF4F9ADF}"/>
    <cellStyle name="Normal 4 3 3 3 3 2 4" xfId="14853" xr:uid="{E49B90BA-0A42-4B33-8EC2-659DFFBB8B41}"/>
    <cellStyle name="Normal 4 3 3 3 3 2 4 2" xfId="39429" xr:uid="{87267E51-4842-4885-8C26-10E091E5A4FC}"/>
    <cellStyle name="Normal 4 3 3 3 3 2 5" xfId="27141" xr:uid="{98A61B86-A832-4BD4-9AE8-C1C5E13185A7}"/>
    <cellStyle name="Normal 4 3 3 3 3 3" xfId="4101" xr:uid="{E97F350A-445D-4B81-848C-F9FFE29BDA5F}"/>
    <cellStyle name="Normal 4 3 3 3 3 3 2" xfId="10245" xr:uid="{74E4C665-E012-4156-83AD-4374B8217931}"/>
    <cellStyle name="Normal 4 3 3 3 3 3 2 2" xfId="22533" xr:uid="{98A517A3-9109-40F8-8559-4D329C132E95}"/>
    <cellStyle name="Normal 4 3 3 3 3 3 2 2 2" xfId="47109" xr:uid="{2CA55D3C-6AF4-45B2-8B48-A5C412F9EBFD}"/>
    <cellStyle name="Normal 4 3 3 3 3 3 2 3" xfId="34821" xr:uid="{63BC4922-9F56-4603-96D8-0C164725D792}"/>
    <cellStyle name="Normal 4 3 3 3 3 3 3" xfId="16389" xr:uid="{72B00C32-19CC-431C-B2BD-0623623EC83B}"/>
    <cellStyle name="Normal 4 3 3 3 3 3 3 2" xfId="40965" xr:uid="{7BE09325-996C-419D-8980-BFDC750696CF}"/>
    <cellStyle name="Normal 4 3 3 3 3 3 4" xfId="28677" xr:uid="{7E80034A-4814-42A1-8429-739BC5A101F9}"/>
    <cellStyle name="Normal 4 3 3 3 3 4" xfId="7173" xr:uid="{85079A84-BAE3-41E3-8FFF-51C3C14658C5}"/>
    <cellStyle name="Normal 4 3 3 3 3 4 2" xfId="19461" xr:uid="{4951F0FC-B79F-4AF9-B834-972BD26CE23D}"/>
    <cellStyle name="Normal 4 3 3 3 3 4 2 2" xfId="44037" xr:uid="{E48112AB-9C1B-4E99-86AF-A1865D9032A0}"/>
    <cellStyle name="Normal 4 3 3 3 3 4 3" xfId="31749" xr:uid="{F7B5C250-83DC-4C41-9AED-FD1E8B230CBF}"/>
    <cellStyle name="Normal 4 3 3 3 3 5" xfId="13317" xr:uid="{163907C2-E2EA-416E-A2E0-255FB5210C7A}"/>
    <cellStyle name="Normal 4 3 3 3 3 5 2" xfId="37893" xr:uid="{45C55A44-D16E-45A3-AACF-325A10990683}"/>
    <cellStyle name="Normal 4 3 3 3 3 6" xfId="25605" xr:uid="{7761BAE4-C048-4595-968D-78A2E01F2504}"/>
    <cellStyle name="Normal 4 3 3 3 4" xfId="1797" xr:uid="{89AA3BA2-CB81-4CEC-BBF6-5A814DD4B5A9}"/>
    <cellStyle name="Normal 4 3 3 3 4 2" xfId="4869" xr:uid="{8BBC204E-DD41-4B31-BDBA-D34FB6BC0CD4}"/>
    <cellStyle name="Normal 4 3 3 3 4 2 2" xfId="11013" xr:uid="{65764328-5222-47D5-A0D4-1FBC303A7D39}"/>
    <cellStyle name="Normal 4 3 3 3 4 2 2 2" xfId="23301" xr:uid="{57A0D34A-FEF8-494C-9D82-43E8AC123AC4}"/>
    <cellStyle name="Normal 4 3 3 3 4 2 2 2 2" xfId="47877" xr:uid="{7458DDDE-C0BA-4432-B022-5840EA965904}"/>
    <cellStyle name="Normal 4 3 3 3 4 2 2 3" xfId="35589" xr:uid="{A389AECD-BB7F-434F-B29C-A140F64575B5}"/>
    <cellStyle name="Normal 4 3 3 3 4 2 3" xfId="17157" xr:uid="{3F040555-7569-4931-9564-6DF38150AD97}"/>
    <cellStyle name="Normal 4 3 3 3 4 2 3 2" xfId="41733" xr:uid="{CE7F000D-EA5B-4136-8B12-25039D792797}"/>
    <cellStyle name="Normal 4 3 3 3 4 2 4" xfId="29445" xr:uid="{1AEF0C9A-25F5-4F9B-99B3-80B800EB2388}"/>
    <cellStyle name="Normal 4 3 3 3 4 3" xfId="7941" xr:uid="{F003CB4F-A679-4FCB-879D-9B7272B51E31}"/>
    <cellStyle name="Normal 4 3 3 3 4 3 2" xfId="20229" xr:uid="{F9B7B1F8-2545-42BA-9D76-3BC5B37C5F25}"/>
    <cellStyle name="Normal 4 3 3 3 4 3 2 2" xfId="44805" xr:uid="{0A4D4996-9107-4987-B84C-231FEA034431}"/>
    <cellStyle name="Normal 4 3 3 3 4 3 3" xfId="32517" xr:uid="{A2898CC3-5234-4F12-86AB-D6C5C33E7BA4}"/>
    <cellStyle name="Normal 4 3 3 3 4 4" xfId="14085" xr:uid="{895DA460-252B-4007-8C53-45D82B835A8A}"/>
    <cellStyle name="Normal 4 3 3 3 4 4 2" xfId="38661" xr:uid="{B5845A6D-00B2-4CEE-9B7C-F40A7E8B9DB6}"/>
    <cellStyle name="Normal 4 3 3 3 4 5" xfId="26373" xr:uid="{6DF10DF8-DAC0-4A44-990A-8044C0110105}"/>
    <cellStyle name="Normal 4 3 3 3 5" xfId="3333" xr:uid="{A14E9DA3-7212-4F95-A304-D85AD4AF23C9}"/>
    <cellStyle name="Normal 4 3 3 3 5 2" xfId="9477" xr:uid="{CE3CD134-2292-4368-8648-6464454FFEF9}"/>
    <cellStyle name="Normal 4 3 3 3 5 2 2" xfId="21765" xr:uid="{89478F0A-48E0-4E19-BF04-823BD5A6C243}"/>
    <cellStyle name="Normal 4 3 3 3 5 2 2 2" xfId="46341" xr:uid="{3F46B989-4483-449A-82E6-918D00FB1FAC}"/>
    <cellStyle name="Normal 4 3 3 3 5 2 3" xfId="34053" xr:uid="{A7BC1220-4F58-439E-A2C1-0E36AD94D72D}"/>
    <cellStyle name="Normal 4 3 3 3 5 3" xfId="15621" xr:uid="{3737AD28-E8F7-4354-A0E3-C98244D14984}"/>
    <cellStyle name="Normal 4 3 3 3 5 3 2" xfId="40197" xr:uid="{737E6CB9-9C4B-4913-A317-3F40F3CDA356}"/>
    <cellStyle name="Normal 4 3 3 3 5 4" xfId="27909" xr:uid="{310D5D8E-2309-46F9-B869-80A60FC8D6FB}"/>
    <cellStyle name="Normal 4 3 3 3 6" xfId="6405" xr:uid="{B885D620-910E-4D28-8975-E79AFC6CCA00}"/>
    <cellStyle name="Normal 4 3 3 3 6 2" xfId="18693" xr:uid="{388A5524-3C10-4C90-ABBF-B571B1E5A712}"/>
    <cellStyle name="Normal 4 3 3 3 6 2 2" xfId="43269" xr:uid="{A7C18073-ECE4-46AA-BA09-903FB8134B83}"/>
    <cellStyle name="Normal 4 3 3 3 6 3" xfId="30981" xr:uid="{8506333F-8E7D-4665-B8FB-82BAD0F10535}"/>
    <cellStyle name="Normal 4 3 3 3 7" xfId="12549" xr:uid="{38DB1418-07FD-4312-81ED-665691A0B08A}"/>
    <cellStyle name="Normal 4 3 3 3 7 2" xfId="37125" xr:uid="{37808862-75B8-4214-B794-4615213D3C7E}"/>
    <cellStyle name="Normal 4 3 3 3 8" xfId="24837" xr:uid="{A378DE37-20BD-4E9C-97FC-3B667BDDEAED}"/>
    <cellStyle name="Normal 4 3 3 4" xfId="453" xr:uid="{34415010-C478-408B-B147-B8F7F42D0920}"/>
    <cellStyle name="Normal 4 3 3 4 2" xfId="1221" xr:uid="{45CE44AF-52EA-4594-9BF6-AE6F84BFBC4D}"/>
    <cellStyle name="Normal 4 3 3 4 2 2" xfId="2757" xr:uid="{78C7479A-BE55-4B11-909C-51BC9A150E61}"/>
    <cellStyle name="Normal 4 3 3 4 2 2 2" xfId="5829" xr:uid="{9418C559-69AB-478E-BEE6-C6B8F9C50EFF}"/>
    <cellStyle name="Normal 4 3 3 4 2 2 2 2" xfId="11973" xr:uid="{5747A446-2317-49D2-BB63-85966EC8E7AF}"/>
    <cellStyle name="Normal 4 3 3 4 2 2 2 2 2" xfId="24261" xr:uid="{A677ECF7-6CC8-4D2D-988C-6A5F51EAC89C}"/>
    <cellStyle name="Normal 4 3 3 4 2 2 2 2 2 2" xfId="48837" xr:uid="{7FB2A4F4-94D1-493D-AE21-88300B8E5A84}"/>
    <cellStyle name="Normal 4 3 3 4 2 2 2 2 3" xfId="36549" xr:uid="{04D096E1-A9D0-4D3C-BB31-5CEB6D2B9E14}"/>
    <cellStyle name="Normal 4 3 3 4 2 2 2 3" xfId="18117" xr:uid="{8F448583-51AC-41D9-89F9-667434C0968A}"/>
    <cellStyle name="Normal 4 3 3 4 2 2 2 3 2" xfId="42693" xr:uid="{6BB152EE-35D7-436F-8D5F-03AB3CB79845}"/>
    <cellStyle name="Normal 4 3 3 4 2 2 2 4" xfId="30405" xr:uid="{85DEDC8C-5CAE-499E-B3D3-AD4D8F6E81D7}"/>
    <cellStyle name="Normal 4 3 3 4 2 2 3" xfId="8901" xr:uid="{DC9C82FF-C46D-4F6F-836C-0E859E540DCF}"/>
    <cellStyle name="Normal 4 3 3 4 2 2 3 2" xfId="21189" xr:uid="{53C77CA3-D0D8-4423-8D81-FFABA038F9BF}"/>
    <cellStyle name="Normal 4 3 3 4 2 2 3 2 2" xfId="45765" xr:uid="{50426DEF-551D-405A-B261-19ECB59090FB}"/>
    <cellStyle name="Normal 4 3 3 4 2 2 3 3" xfId="33477" xr:uid="{D5EDF7F5-2E96-421A-BEB3-1109A5D8F74C}"/>
    <cellStyle name="Normal 4 3 3 4 2 2 4" xfId="15045" xr:uid="{2D5310C5-BE7A-4AC6-9822-36B1218C4CD5}"/>
    <cellStyle name="Normal 4 3 3 4 2 2 4 2" xfId="39621" xr:uid="{2D136FC5-A17C-4D75-83A7-4C53F1ADCB35}"/>
    <cellStyle name="Normal 4 3 3 4 2 2 5" xfId="27333" xr:uid="{4E26DA25-F680-4722-8BEB-06F06580C55F}"/>
    <cellStyle name="Normal 4 3 3 4 2 3" xfId="4293" xr:uid="{EDFA26E0-E6BC-46AD-9D88-D575FE6326CB}"/>
    <cellStyle name="Normal 4 3 3 4 2 3 2" xfId="10437" xr:uid="{9C6F62D2-65EF-44BF-AF41-B07330144D19}"/>
    <cellStyle name="Normal 4 3 3 4 2 3 2 2" xfId="22725" xr:uid="{7BA34FFA-2052-42C7-8116-1F955AEAE493}"/>
    <cellStyle name="Normal 4 3 3 4 2 3 2 2 2" xfId="47301" xr:uid="{DECE6968-AF85-41C5-A49B-0ABF10A44691}"/>
    <cellStyle name="Normal 4 3 3 4 2 3 2 3" xfId="35013" xr:uid="{F6CB0C4D-DB5F-4132-8367-89012390CFEC}"/>
    <cellStyle name="Normal 4 3 3 4 2 3 3" xfId="16581" xr:uid="{CC6C8A5C-556A-4EE3-A44E-862CF876B892}"/>
    <cellStyle name="Normal 4 3 3 4 2 3 3 2" xfId="41157" xr:uid="{9FE673A2-88C8-4CDC-96A3-D1B4CCA8D54E}"/>
    <cellStyle name="Normal 4 3 3 4 2 3 4" xfId="28869" xr:uid="{341A97E2-E813-483F-8B78-18399E62E788}"/>
    <cellStyle name="Normal 4 3 3 4 2 4" xfId="7365" xr:uid="{5F8AF379-93E6-4972-B5CC-5A68012B4214}"/>
    <cellStyle name="Normal 4 3 3 4 2 4 2" xfId="19653" xr:uid="{DCB58232-6DB3-403F-B5DE-7998B87905D0}"/>
    <cellStyle name="Normal 4 3 3 4 2 4 2 2" xfId="44229" xr:uid="{2766269E-C1F3-4619-B6BF-24C9161B70F3}"/>
    <cellStyle name="Normal 4 3 3 4 2 4 3" xfId="31941" xr:uid="{99F7ED8C-9602-4A72-9B14-157CDC6B15BC}"/>
    <cellStyle name="Normal 4 3 3 4 2 5" xfId="13509" xr:uid="{6ED2DDE0-4EE2-45FD-8DAD-95CB59EC2F99}"/>
    <cellStyle name="Normal 4 3 3 4 2 5 2" xfId="38085" xr:uid="{6A62200D-10B6-49BE-8296-F168FDBA22E6}"/>
    <cellStyle name="Normal 4 3 3 4 2 6" xfId="25797" xr:uid="{E6BFF59B-B76D-4AC5-985E-7BAFA6EDF6DF}"/>
    <cellStyle name="Normal 4 3 3 4 3" xfId="1989" xr:uid="{F8E12325-56C0-4F8F-A37A-26E868F546DC}"/>
    <cellStyle name="Normal 4 3 3 4 3 2" xfId="5061" xr:uid="{552FF55F-0A76-4FFD-83BF-8DB1D5C5D193}"/>
    <cellStyle name="Normal 4 3 3 4 3 2 2" xfId="11205" xr:uid="{FDD0208C-ECD7-4B56-841D-50827B577202}"/>
    <cellStyle name="Normal 4 3 3 4 3 2 2 2" xfId="23493" xr:uid="{D6B678E9-ED08-4229-88D6-D6B53F1CA24F}"/>
    <cellStyle name="Normal 4 3 3 4 3 2 2 2 2" xfId="48069" xr:uid="{7377E6DC-EE4A-4F6D-94B2-8741B472BAF9}"/>
    <cellStyle name="Normal 4 3 3 4 3 2 2 3" xfId="35781" xr:uid="{A7CD25D6-E3A0-4AC2-B597-48DB8D8AB05C}"/>
    <cellStyle name="Normal 4 3 3 4 3 2 3" xfId="17349" xr:uid="{ECADA52C-1FAC-4626-9980-58CFC59F3691}"/>
    <cellStyle name="Normal 4 3 3 4 3 2 3 2" xfId="41925" xr:uid="{B62256FE-7DE5-4494-92F6-3DA6BF378AF1}"/>
    <cellStyle name="Normal 4 3 3 4 3 2 4" xfId="29637" xr:uid="{1C1C4C2F-20FE-44C3-8272-FF9B8BFCCC1C}"/>
    <cellStyle name="Normal 4 3 3 4 3 3" xfId="8133" xr:uid="{BE59D3C2-F960-4878-A700-354F02854C77}"/>
    <cellStyle name="Normal 4 3 3 4 3 3 2" xfId="20421" xr:uid="{5D993607-1EF4-4C05-8513-368AD5E3D0D5}"/>
    <cellStyle name="Normal 4 3 3 4 3 3 2 2" xfId="44997" xr:uid="{9222131A-729B-41F6-B573-2003550B69A4}"/>
    <cellStyle name="Normal 4 3 3 4 3 3 3" xfId="32709" xr:uid="{31E5D4B7-E757-4754-B049-CEC9C7319FE6}"/>
    <cellStyle name="Normal 4 3 3 4 3 4" xfId="14277" xr:uid="{F373F3F3-A477-4372-BA72-B575A70B83B8}"/>
    <cellStyle name="Normal 4 3 3 4 3 4 2" xfId="38853" xr:uid="{D8ADC522-E9D7-4594-980A-57D5E2FF2668}"/>
    <cellStyle name="Normal 4 3 3 4 3 5" xfId="26565" xr:uid="{08BF0E73-3662-40A9-8A47-D5F02D90DAE5}"/>
    <cellStyle name="Normal 4 3 3 4 4" xfId="3525" xr:uid="{723B945F-B414-4FBA-BEBD-47BDD6572CDE}"/>
    <cellStyle name="Normal 4 3 3 4 4 2" xfId="9669" xr:uid="{FEE85768-7DBD-4BCB-8823-87A298C4675E}"/>
    <cellStyle name="Normal 4 3 3 4 4 2 2" xfId="21957" xr:uid="{09588695-DD3D-4EC1-9BE0-87FAF988D01B}"/>
    <cellStyle name="Normal 4 3 3 4 4 2 2 2" xfId="46533" xr:uid="{82B32011-C38B-4F15-A1FB-44F2B3764F68}"/>
    <cellStyle name="Normal 4 3 3 4 4 2 3" xfId="34245" xr:uid="{2EA95EE0-373D-4E75-B8F9-C6247EB172AE}"/>
    <cellStyle name="Normal 4 3 3 4 4 3" xfId="15813" xr:uid="{FF4DE91E-CF24-47B3-B2C5-561349D21FDC}"/>
    <cellStyle name="Normal 4 3 3 4 4 3 2" xfId="40389" xr:uid="{E28178A8-8D8D-4706-961C-BFEF254AE782}"/>
    <cellStyle name="Normal 4 3 3 4 4 4" xfId="28101" xr:uid="{F894D522-8FF3-4783-B50D-7B70EF3A9D53}"/>
    <cellStyle name="Normal 4 3 3 4 5" xfId="6597" xr:uid="{5F7FF9D2-F487-454C-B646-D7509EB64583}"/>
    <cellStyle name="Normal 4 3 3 4 5 2" xfId="18885" xr:uid="{6615C9FC-D3F3-4F0D-A804-182A27FFBD99}"/>
    <cellStyle name="Normal 4 3 3 4 5 2 2" xfId="43461" xr:uid="{61442B9C-8B19-4239-A7D6-505B8AB28A02}"/>
    <cellStyle name="Normal 4 3 3 4 5 3" xfId="31173" xr:uid="{D63F2FF2-3ABB-492F-B008-2DFA748BC7EB}"/>
    <cellStyle name="Normal 4 3 3 4 6" xfId="12741" xr:uid="{853FDA8E-2552-42BC-B358-A43F6B6C1255}"/>
    <cellStyle name="Normal 4 3 3 4 6 2" xfId="37317" xr:uid="{753DAF1B-8445-4AA9-A0E6-ADED948FEC34}"/>
    <cellStyle name="Normal 4 3 3 4 7" xfId="25029" xr:uid="{EAE6E6EF-D4DD-4585-8315-F2AB6AAFA4E2}"/>
    <cellStyle name="Normal 4 3 3 5" xfId="837" xr:uid="{CF4D0BBE-93F8-472B-AD0F-EFB87850CE80}"/>
    <cellStyle name="Normal 4 3 3 5 2" xfId="2373" xr:uid="{5DD9A6F7-E6C1-4A3A-AE28-A31E8D70582E}"/>
    <cellStyle name="Normal 4 3 3 5 2 2" xfId="5445" xr:uid="{5A19158C-BFE0-4541-BF1E-237C9D4848E6}"/>
    <cellStyle name="Normal 4 3 3 5 2 2 2" xfId="11589" xr:uid="{C9D318F9-25E1-4688-9E82-D4BB9594B3B9}"/>
    <cellStyle name="Normal 4 3 3 5 2 2 2 2" xfId="23877" xr:uid="{0C671938-F67B-4FBA-8F45-7929B7EDA4BB}"/>
    <cellStyle name="Normal 4 3 3 5 2 2 2 2 2" xfId="48453" xr:uid="{AD5A7690-1476-46D4-9D45-830300BD3602}"/>
    <cellStyle name="Normal 4 3 3 5 2 2 2 3" xfId="36165" xr:uid="{0A56A39B-7775-4F53-B3CF-F08EA7B97495}"/>
    <cellStyle name="Normal 4 3 3 5 2 2 3" xfId="17733" xr:uid="{80B3A6BA-FEC0-4B7B-B04D-3DE38CFC67FD}"/>
    <cellStyle name="Normal 4 3 3 5 2 2 3 2" xfId="42309" xr:uid="{D4F8778E-4442-4836-BAD0-4D5AD872B00B}"/>
    <cellStyle name="Normal 4 3 3 5 2 2 4" xfId="30021" xr:uid="{2182865B-57B6-486C-9633-ECD154DA866E}"/>
    <cellStyle name="Normal 4 3 3 5 2 3" xfId="8517" xr:uid="{C71BA75D-98FF-4E65-9A53-BF72F40E30BF}"/>
    <cellStyle name="Normal 4 3 3 5 2 3 2" xfId="20805" xr:uid="{83FC589C-6C63-4B75-A217-B16D50C3DFBD}"/>
    <cellStyle name="Normal 4 3 3 5 2 3 2 2" xfId="45381" xr:uid="{9507B092-78AF-4774-A6B6-3359981672CE}"/>
    <cellStyle name="Normal 4 3 3 5 2 3 3" xfId="33093" xr:uid="{671BAAC4-4655-4214-8D5B-59A577A14937}"/>
    <cellStyle name="Normal 4 3 3 5 2 4" xfId="14661" xr:uid="{81C44B09-D9CC-4455-9011-65A490F559F5}"/>
    <cellStyle name="Normal 4 3 3 5 2 4 2" xfId="39237" xr:uid="{1085B61D-E2A0-4B1B-9314-68C2B660BD86}"/>
    <cellStyle name="Normal 4 3 3 5 2 5" xfId="26949" xr:uid="{7774A7CB-C678-4445-B248-3F29C625C477}"/>
    <cellStyle name="Normal 4 3 3 5 3" xfId="3909" xr:uid="{B6DDC8DE-F5CA-45B4-B73E-F7A1BCA980E5}"/>
    <cellStyle name="Normal 4 3 3 5 3 2" xfId="10053" xr:uid="{17E45618-3FBA-448B-9EC2-50315BB1A62F}"/>
    <cellStyle name="Normal 4 3 3 5 3 2 2" xfId="22341" xr:uid="{4C9D41C0-795A-4E3C-98EC-4D858A29B084}"/>
    <cellStyle name="Normal 4 3 3 5 3 2 2 2" xfId="46917" xr:uid="{5CBFD8F8-2585-486A-A785-0BFE9A6F49B4}"/>
    <cellStyle name="Normal 4 3 3 5 3 2 3" xfId="34629" xr:uid="{31150C95-5BB8-43F4-AD0B-4BF6044C0DE7}"/>
    <cellStyle name="Normal 4 3 3 5 3 3" xfId="16197" xr:uid="{28B9F3A5-1573-42FF-AC40-CD258C777F0E}"/>
    <cellStyle name="Normal 4 3 3 5 3 3 2" xfId="40773" xr:uid="{7EDCC340-FF05-4A40-BCF2-855C256FFB24}"/>
    <cellStyle name="Normal 4 3 3 5 3 4" xfId="28485" xr:uid="{69871BBA-8ED6-4FF0-B222-E11AF5285974}"/>
    <cellStyle name="Normal 4 3 3 5 4" xfId="6981" xr:uid="{662BC6BF-72FE-4001-8E40-D665A805AEDE}"/>
    <cellStyle name="Normal 4 3 3 5 4 2" xfId="19269" xr:uid="{22292407-01FB-4BC5-9A6D-C1951E5D4C1E}"/>
    <cellStyle name="Normal 4 3 3 5 4 2 2" xfId="43845" xr:uid="{0A59777F-069D-4695-9A6A-53A52D5A9D33}"/>
    <cellStyle name="Normal 4 3 3 5 4 3" xfId="31557" xr:uid="{E5165200-EEBE-4F74-A9C5-5C8F10D4B1B5}"/>
    <cellStyle name="Normal 4 3 3 5 5" xfId="13125" xr:uid="{04D14A4C-E6DA-43B3-8694-A0E0976CC801}"/>
    <cellStyle name="Normal 4 3 3 5 5 2" xfId="37701" xr:uid="{1FBC55F9-3DD1-4C7B-B8CB-E71510352537}"/>
    <cellStyle name="Normal 4 3 3 5 6" xfId="25413" xr:uid="{94B9581F-AC04-46F5-8504-0998C1F1DDA3}"/>
    <cellStyle name="Normal 4 3 3 6" xfId="1605" xr:uid="{DEE219DA-380C-40BC-B95E-553975F00155}"/>
    <cellStyle name="Normal 4 3 3 6 2" xfId="4677" xr:uid="{AE9B3591-D0A1-441F-86B0-E2426F11449D}"/>
    <cellStyle name="Normal 4 3 3 6 2 2" xfId="10821" xr:uid="{977B9CE0-5AAC-407B-8D49-4FE08828F087}"/>
    <cellStyle name="Normal 4 3 3 6 2 2 2" xfId="23109" xr:uid="{34E57850-E3B7-4A0B-8337-F410C27A3EE9}"/>
    <cellStyle name="Normal 4 3 3 6 2 2 2 2" xfId="47685" xr:uid="{EA0003D2-D168-4ABF-9979-E0F65FF891A3}"/>
    <cellStyle name="Normal 4 3 3 6 2 2 3" xfId="35397" xr:uid="{39C46595-5F2A-4359-A130-025C23E32260}"/>
    <cellStyle name="Normal 4 3 3 6 2 3" xfId="16965" xr:uid="{F1FA4E9E-EFEF-4F72-8DF9-90BE764F4E60}"/>
    <cellStyle name="Normal 4 3 3 6 2 3 2" xfId="41541" xr:uid="{673E6930-B2E7-4D75-B9E9-48875D6E2835}"/>
    <cellStyle name="Normal 4 3 3 6 2 4" xfId="29253" xr:uid="{5E0E76BC-3A60-4491-A767-6B4FE457F567}"/>
    <cellStyle name="Normal 4 3 3 6 3" xfId="7749" xr:uid="{D74567DC-EBDA-46DD-B1AF-4480F70E8FF3}"/>
    <cellStyle name="Normal 4 3 3 6 3 2" xfId="20037" xr:uid="{84BCCE0B-EBC8-403A-AEC7-B98BA1BE0E79}"/>
    <cellStyle name="Normal 4 3 3 6 3 2 2" xfId="44613" xr:uid="{6A234262-2C6F-4F7F-B831-F5917AA2F0A1}"/>
    <cellStyle name="Normal 4 3 3 6 3 3" xfId="32325" xr:uid="{87F4374F-D7FC-4A64-B768-39F4B8E0B7E1}"/>
    <cellStyle name="Normal 4 3 3 6 4" xfId="13893" xr:uid="{D7A1DAD1-07AF-48B5-9821-35220038D088}"/>
    <cellStyle name="Normal 4 3 3 6 4 2" xfId="38469" xr:uid="{F3FC597F-DA70-47BE-87DC-77E0B4FC09E0}"/>
    <cellStyle name="Normal 4 3 3 6 5" xfId="26181" xr:uid="{28C2DDDB-F2A4-4CA2-9BC4-B564202807A2}"/>
    <cellStyle name="Normal 4 3 3 7" xfId="3141" xr:uid="{85FB7FE6-CF9A-421C-AA31-031209F76B5D}"/>
    <cellStyle name="Normal 4 3 3 7 2" xfId="9285" xr:uid="{617C3E00-337B-46F4-BDE7-9C970696274B}"/>
    <cellStyle name="Normal 4 3 3 7 2 2" xfId="21573" xr:uid="{1A32CEBD-53F3-4AD4-AD1F-DD965FC7EB5A}"/>
    <cellStyle name="Normal 4 3 3 7 2 2 2" xfId="46149" xr:uid="{90000D11-184D-4648-B3EB-C575151C8980}"/>
    <cellStyle name="Normal 4 3 3 7 2 3" xfId="33861" xr:uid="{68773BA6-012F-4E49-ABD6-51D6FEE6F148}"/>
    <cellStyle name="Normal 4 3 3 7 3" xfId="15429" xr:uid="{012E2B8A-13EE-41C5-83E4-9D2A2734404C}"/>
    <cellStyle name="Normal 4 3 3 7 3 2" xfId="40005" xr:uid="{029A1C5C-C4E2-471B-8347-4E9AE4C512ED}"/>
    <cellStyle name="Normal 4 3 3 7 4" xfId="27717" xr:uid="{056CD233-BC16-4EC9-A8E7-03ED9AE2132B}"/>
    <cellStyle name="Normal 4 3 3 8" xfId="6213" xr:uid="{D8016302-4527-498C-9FA5-DBB702794825}"/>
    <cellStyle name="Normal 4 3 3 8 2" xfId="18501" xr:uid="{09F32910-DC9E-45A4-BD04-41CB36A53716}"/>
    <cellStyle name="Normal 4 3 3 8 2 2" xfId="43077" xr:uid="{C569AAD7-48BC-449A-BCB4-90DC119EFC22}"/>
    <cellStyle name="Normal 4 3 3 8 3" xfId="30789" xr:uid="{CB51EAA6-2287-43A6-859C-4C1F8D755435}"/>
    <cellStyle name="Normal 4 3 3 9" xfId="12357" xr:uid="{975EA72E-1DDD-4778-9232-52F85E25F01E}"/>
    <cellStyle name="Normal 4 3 3 9 2" xfId="36933" xr:uid="{D2D85B66-0081-46C3-BCED-2AB140F1F1EE}"/>
    <cellStyle name="Normal 4 3 4" xfId="117" xr:uid="{A0163925-D160-4DF5-9807-2665CB181C7B}"/>
    <cellStyle name="Normal 4 3 4 2" xfId="309" xr:uid="{EAD2E3F1-F975-4375-B3BC-65313CA9B688}"/>
    <cellStyle name="Normal 4 3 4 2 2" xfId="693" xr:uid="{39E073A9-6C38-42F5-9975-FBBA9C41DB72}"/>
    <cellStyle name="Normal 4 3 4 2 2 2" xfId="1461" xr:uid="{9B5E0181-80D9-45F9-9C03-42FF7A778484}"/>
    <cellStyle name="Normal 4 3 4 2 2 2 2" xfId="2997" xr:uid="{B23E64C5-E51F-49DA-AF62-8745B5E00550}"/>
    <cellStyle name="Normal 4 3 4 2 2 2 2 2" xfId="6069" xr:uid="{45EBCB78-3AC5-4B03-A045-5CFB4BED2F7F}"/>
    <cellStyle name="Normal 4 3 4 2 2 2 2 2 2" xfId="12213" xr:uid="{6968D2DF-4DC6-44AB-98EA-848E36A337FE}"/>
    <cellStyle name="Normal 4 3 4 2 2 2 2 2 2 2" xfId="24501" xr:uid="{F865D6E6-CABE-4BF7-ABA5-BCE94703C97D}"/>
    <cellStyle name="Normal 4 3 4 2 2 2 2 2 2 2 2" xfId="49077" xr:uid="{AD9ED86A-9215-4050-A2A5-84478332BD06}"/>
    <cellStyle name="Normal 4 3 4 2 2 2 2 2 2 3" xfId="36789" xr:uid="{D1E90F63-C1C3-486A-B9C1-B800F18D09AE}"/>
    <cellStyle name="Normal 4 3 4 2 2 2 2 2 3" xfId="18357" xr:uid="{B4C3E765-D2B6-480C-BE70-E67C3A803A35}"/>
    <cellStyle name="Normal 4 3 4 2 2 2 2 2 3 2" xfId="42933" xr:uid="{F5B9922C-4AB3-41AA-8C49-FA3D2FA3207E}"/>
    <cellStyle name="Normal 4 3 4 2 2 2 2 2 4" xfId="30645" xr:uid="{55B8D413-221E-4AEF-A3B2-2BDC687A4BB2}"/>
    <cellStyle name="Normal 4 3 4 2 2 2 2 3" xfId="9141" xr:uid="{EEA9968D-F880-44FB-956C-FCDA12F7D10E}"/>
    <cellStyle name="Normal 4 3 4 2 2 2 2 3 2" xfId="21429" xr:uid="{58917A20-B701-44F2-AD01-3ADFC02A3F5D}"/>
    <cellStyle name="Normal 4 3 4 2 2 2 2 3 2 2" xfId="46005" xr:uid="{841A833E-9351-4BA5-99D1-EB5FAB955F45}"/>
    <cellStyle name="Normal 4 3 4 2 2 2 2 3 3" xfId="33717" xr:uid="{E0AB2313-8BC8-4548-94ED-0BF0A5159AA0}"/>
    <cellStyle name="Normal 4 3 4 2 2 2 2 4" xfId="15285" xr:uid="{61A503BD-5DE9-4A03-B889-C43900D52371}"/>
    <cellStyle name="Normal 4 3 4 2 2 2 2 4 2" xfId="39861" xr:uid="{16D541C9-8C3C-4145-9EE4-26589307B060}"/>
    <cellStyle name="Normal 4 3 4 2 2 2 2 5" xfId="27573" xr:uid="{E8030BC9-F578-4090-A9FE-838891E8190C}"/>
    <cellStyle name="Normal 4 3 4 2 2 2 3" xfId="4533" xr:uid="{8B0629DC-67F1-4ABF-ADA7-4ACAE293C354}"/>
    <cellStyle name="Normal 4 3 4 2 2 2 3 2" xfId="10677" xr:uid="{77384DCE-F396-4422-A981-B061EB1FA308}"/>
    <cellStyle name="Normal 4 3 4 2 2 2 3 2 2" xfId="22965" xr:uid="{07CE9120-5D90-4C79-9220-0C3697137AE8}"/>
    <cellStyle name="Normal 4 3 4 2 2 2 3 2 2 2" xfId="47541" xr:uid="{A3EE0DBF-28D9-4812-A94D-C68FAC6A07E7}"/>
    <cellStyle name="Normal 4 3 4 2 2 2 3 2 3" xfId="35253" xr:uid="{88FB3C3D-5EBF-4040-A6C8-1F15CFD812B1}"/>
    <cellStyle name="Normal 4 3 4 2 2 2 3 3" xfId="16821" xr:uid="{8779C604-C3C2-4BFF-8441-4E644C6F67FD}"/>
    <cellStyle name="Normal 4 3 4 2 2 2 3 3 2" xfId="41397" xr:uid="{4B17165F-4B45-45DF-889E-C45ACFCBDFA7}"/>
    <cellStyle name="Normal 4 3 4 2 2 2 3 4" xfId="29109" xr:uid="{4FBD12FA-6DDE-4C39-8CEA-39A72D17ED3F}"/>
    <cellStyle name="Normal 4 3 4 2 2 2 4" xfId="7605" xr:uid="{CE672B64-D90F-404D-9999-C223937140C5}"/>
    <cellStyle name="Normal 4 3 4 2 2 2 4 2" xfId="19893" xr:uid="{B4F6FB19-F9FE-4363-BED8-9786936592E7}"/>
    <cellStyle name="Normal 4 3 4 2 2 2 4 2 2" xfId="44469" xr:uid="{7A482B2E-BC39-46D3-840B-5B5F27EFC471}"/>
    <cellStyle name="Normal 4 3 4 2 2 2 4 3" xfId="32181" xr:uid="{1368D4C1-4036-4BA5-B63E-A8E236E284D8}"/>
    <cellStyle name="Normal 4 3 4 2 2 2 5" xfId="13749" xr:uid="{F04A983F-6DEF-447F-B7E3-C3E66A53723F}"/>
    <cellStyle name="Normal 4 3 4 2 2 2 5 2" xfId="38325" xr:uid="{A61E846B-2739-4F4A-B162-D4CA606F7D52}"/>
    <cellStyle name="Normal 4 3 4 2 2 2 6" xfId="26037" xr:uid="{48DAFC56-7C2D-495C-B5F6-DF5D9A8D7B44}"/>
    <cellStyle name="Normal 4 3 4 2 2 3" xfId="2229" xr:uid="{1CE05136-C675-4402-9923-2015624D5F7C}"/>
    <cellStyle name="Normal 4 3 4 2 2 3 2" xfId="5301" xr:uid="{E8969EC0-23E4-4953-B64F-E0D5AEC452CD}"/>
    <cellStyle name="Normal 4 3 4 2 2 3 2 2" xfId="11445" xr:uid="{1902F288-DDBF-4D1E-A330-88D522D3484F}"/>
    <cellStyle name="Normal 4 3 4 2 2 3 2 2 2" xfId="23733" xr:uid="{8F186845-154C-428F-BB21-44507B475E74}"/>
    <cellStyle name="Normal 4 3 4 2 2 3 2 2 2 2" xfId="48309" xr:uid="{367AF751-258D-49E9-823C-07579CC020AB}"/>
    <cellStyle name="Normal 4 3 4 2 2 3 2 2 3" xfId="36021" xr:uid="{1EA32173-5991-4CC4-99EF-19FDDCE0E048}"/>
    <cellStyle name="Normal 4 3 4 2 2 3 2 3" xfId="17589" xr:uid="{1C057008-4E56-450F-823F-3EAD9AEA2A01}"/>
    <cellStyle name="Normal 4 3 4 2 2 3 2 3 2" xfId="42165" xr:uid="{BC15CC67-402D-4CF4-9584-96D74E659BF3}"/>
    <cellStyle name="Normal 4 3 4 2 2 3 2 4" xfId="29877" xr:uid="{D935FB2A-FA80-46A2-8FDC-794B1C89B1D2}"/>
    <cellStyle name="Normal 4 3 4 2 2 3 3" xfId="8373" xr:uid="{8BA90107-B0BA-4E87-B31F-3A5BA5ED1F77}"/>
    <cellStyle name="Normal 4 3 4 2 2 3 3 2" xfId="20661" xr:uid="{CA89CAC4-499C-429C-A16D-B9F6AEC947B1}"/>
    <cellStyle name="Normal 4 3 4 2 2 3 3 2 2" xfId="45237" xr:uid="{FEB2099B-9E21-4AAD-998E-486BB0665288}"/>
    <cellStyle name="Normal 4 3 4 2 2 3 3 3" xfId="32949" xr:uid="{4F2580B1-4B3B-47E6-A390-329FC3F574A4}"/>
    <cellStyle name="Normal 4 3 4 2 2 3 4" xfId="14517" xr:uid="{600D1AB3-727F-4335-9278-BF12D2A30F22}"/>
    <cellStyle name="Normal 4 3 4 2 2 3 4 2" xfId="39093" xr:uid="{6CD2F43F-4CFD-43EC-8418-F34579B84CBA}"/>
    <cellStyle name="Normal 4 3 4 2 2 3 5" xfId="26805" xr:uid="{7B368B71-F8E4-4472-A714-49CCC06785AF}"/>
    <cellStyle name="Normal 4 3 4 2 2 4" xfId="3765" xr:uid="{B609BDB2-A8ED-40DD-9387-1C72C90D5D70}"/>
    <cellStyle name="Normal 4 3 4 2 2 4 2" xfId="9909" xr:uid="{E319800E-CA39-4AFA-9433-96F6DACB5F13}"/>
    <cellStyle name="Normal 4 3 4 2 2 4 2 2" xfId="22197" xr:uid="{EB662932-2083-40F8-AD89-9DC9FEDB089A}"/>
    <cellStyle name="Normal 4 3 4 2 2 4 2 2 2" xfId="46773" xr:uid="{FB548BC7-5066-4242-8FD6-5AC56C0EF4A4}"/>
    <cellStyle name="Normal 4 3 4 2 2 4 2 3" xfId="34485" xr:uid="{491FCEA0-8EF1-4965-8DC2-B0913EE90A50}"/>
    <cellStyle name="Normal 4 3 4 2 2 4 3" xfId="16053" xr:uid="{DC262A8A-09A3-43C5-BAA3-06C3C539C441}"/>
    <cellStyle name="Normal 4 3 4 2 2 4 3 2" xfId="40629" xr:uid="{2B9C3DB7-C293-4871-8942-28F5752F5F62}"/>
    <cellStyle name="Normal 4 3 4 2 2 4 4" xfId="28341" xr:uid="{B26073C3-3348-444C-9B51-12848064B413}"/>
    <cellStyle name="Normal 4 3 4 2 2 5" xfId="6837" xr:uid="{81A8E77D-4B01-4DA7-B552-0284DF3689C1}"/>
    <cellStyle name="Normal 4 3 4 2 2 5 2" xfId="19125" xr:uid="{5AAAAE3A-799B-4BAD-9C5B-FFB51B1A4CB7}"/>
    <cellStyle name="Normal 4 3 4 2 2 5 2 2" xfId="43701" xr:uid="{7970D191-193D-41CD-9E5C-37EFDA6D0F40}"/>
    <cellStyle name="Normal 4 3 4 2 2 5 3" xfId="31413" xr:uid="{FBBD3FFC-59DB-4B45-B532-7EA51417BD72}"/>
    <cellStyle name="Normal 4 3 4 2 2 6" xfId="12981" xr:uid="{E38934AE-4B4B-49A8-8D1C-9DE1FF70ADA6}"/>
    <cellStyle name="Normal 4 3 4 2 2 6 2" xfId="37557" xr:uid="{0901D11E-6207-41C8-AFD6-F50304867EEC}"/>
    <cellStyle name="Normal 4 3 4 2 2 7" xfId="25269" xr:uid="{080BDA27-AFF6-4BFB-A998-94F49C94C611}"/>
    <cellStyle name="Normal 4 3 4 2 3" xfId="1077" xr:uid="{74ABA44C-2F7A-4733-8A24-D3BBBBCBF36C}"/>
    <cellStyle name="Normal 4 3 4 2 3 2" xfId="2613" xr:uid="{0CD766F2-003F-422A-B946-64910769CD28}"/>
    <cellStyle name="Normal 4 3 4 2 3 2 2" xfId="5685" xr:uid="{8B1898F4-D18F-4275-BED1-7C6D460C58AD}"/>
    <cellStyle name="Normal 4 3 4 2 3 2 2 2" xfId="11829" xr:uid="{B9397880-7913-42C0-915B-88ABF18F393F}"/>
    <cellStyle name="Normal 4 3 4 2 3 2 2 2 2" xfId="24117" xr:uid="{88B992A4-9795-4ABC-B407-339A3EB6BA84}"/>
    <cellStyle name="Normal 4 3 4 2 3 2 2 2 2 2" xfId="48693" xr:uid="{3770138D-B61E-445B-B7EB-06B818389722}"/>
    <cellStyle name="Normal 4 3 4 2 3 2 2 2 3" xfId="36405" xr:uid="{BDAC14C9-31B0-475F-A5F9-4F04C51B0422}"/>
    <cellStyle name="Normal 4 3 4 2 3 2 2 3" xfId="17973" xr:uid="{B3A7CC29-B53E-4251-BE7C-5D231C9594F7}"/>
    <cellStyle name="Normal 4 3 4 2 3 2 2 3 2" xfId="42549" xr:uid="{4918ACCF-C6DC-49C7-8CFD-CB57C0FFF5E7}"/>
    <cellStyle name="Normal 4 3 4 2 3 2 2 4" xfId="30261" xr:uid="{4D9E99F9-64C5-4987-B6CF-D95E190A9D1C}"/>
    <cellStyle name="Normal 4 3 4 2 3 2 3" xfId="8757" xr:uid="{D37A3091-37B4-4759-B643-B7B7C9980FE9}"/>
    <cellStyle name="Normal 4 3 4 2 3 2 3 2" xfId="21045" xr:uid="{0AEB3CE7-4840-4CA9-915A-333FB43A1CE2}"/>
    <cellStyle name="Normal 4 3 4 2 3 2 3 2 2" xfId="45621" xr:uid="{4727E262-6B09-4380-A047-1AB5FA1DDAF3}"/>
    <cellStyle name="Normal 4 3 4 2 3 2 3 3" xfId="33333" xr:uid="{50EE9006-21FC-4BCA-B205-8D6206D15E28}"/>
    <cellStyle name="Normal 4 3 4 2 3 2 4" xfId="14901" xr:uid="{DDD9883B-BF1F-4912-BF95-6FDF63FA11C7}"/>
    <cellStyle name="Normal 4 3 4 2 3 2 4 2" xfId="39477" xr:uid="{F7B80056-A97D-4FA6-ABFB-1F1E83AD990C}"/>
    <cellStyle name="Normal 4 3 4 2 3 2 5" xfId="27189" xr:uid="{21784DCC-2152-4E35-8BCD-FEB53A99B11E}"/>
    <cellStyle name="Normal 4 3 4 2 3 3" xfId="4149" xr:uid="{69B8ACA1-2F1C-4528-AEC5-63E38E24E82E}"/>
    <cellStyle name="Normal 4 3 4 2 3 3 2" xfId="10293" xr:uid="{F1C1E41C-6512-4547-A0AA-4880FFB7064F}"/>
    <cellStyle name="Normal 4 3 4 2 3 3 2 2" xfId="22581" xr:uid="{04E2BED2-8CF3-4618-B867-58AD59E6D22D}"/>
    <cellStyle name="Normal 4 3 4 2 3 3 2 2 2" xfId="47157" xr:uid="{21C05E5B-9512-427E-AF1D-AF90B4DF8C30}"/>
    <cellStyle name="Normal 4 3 4 2 3 3 2 3" xfId="34869" xr:uid="{A9A7A329-B028-48A9-96BA-B48B68259D32}"/>
    <cellStyle name="Normal 4 3 4 2 3 3 3" xfId="16437" xr:uid="{1F18B882-6A51-44E5-BD52-D2A313E0255A}"/>
    <cellStyle name="Normal 4 3 4 2 3 3 3 2" xfId="41013" xr:uid="{542FCD2B-D1A3-4850-9EF0-37011B397F68}"/>
    <cellStyle name="Normal 4 3 4 2 3 3 4" xfId="28725" xr:uid="{8F73BC06-8F5F-411F-821D-F290A9C1C54D}"/>
    <cellStyle name="Normal 4 3 4 2 3 4" xfId="7221" xr:uid="{7E03E92B-41F2-4C77-9654-C7ECBD6176EC}"/>
    <cellStyle name="Normal 4 3 4 2 3 4 2" xfId="19509" xr:uid="{64461DCE-8F24-4986-8E1C-7A7A97753ADB}"/>
    <cellStyle name="Normal 4 3 4 2 3 4 2 2" xfId="44085" xr:uid="{1A755092-774E-4FB9-A70A-EE3C326A07E3}"/>
    <cellStyle name="Normal 4 3 4 2 3 4 3" xfId="31797" xr:uid="{D20637FB-6032-4BFB-9419-7CF70E9ECB86}"/>
    <cellStyle name="Normal 4 3 4 2 3 5" xfId="13365" xr:uid="{064C2506-0710-492A-9AC6-194DB2C966E1}"/>
    <cellStyle name="Normal 4 3 4 2 3 5 2" xfId="37941" xr:uid="{1DD6529C-8ED3-4235-92E8-F58A94492A5C}"/>
    <cellStyle name="Normal 4 3 4 2 3 6" xfId="25653" xr:uid="{635AF842-39C7-4252-B061-1BCBF9736D3B}"/>
    <cellStyle name="Normal 4 3 4 2 4" xfId="1845" xr:uid="{6A136FF7-5AC2-44A3-BC95-7C0BCD7242FA}"/>
    <cellStyle name="Normal 4 3 4 2 4 2" xfId="4917" xr:uid="{2CA7DF98-7121-4104-BD90-52CD57415998}"/>
    <cellStyle name="Normal 4 3 4 2 4 2 2" xfId="11061" xr:uid="{97806984-F329-42A9-8231-5198F11D6073}"/>
    <cellStyle name="Normal 4 3 4 2 4 2 2 2" xfId="23349" xr:uid="{93DC03FE-2E0C-44AE-B402-C74015539874}"/>
    <cellStyle name="Normal 4 3 4 2 4 2 2 2 2" xfId="47925" xr:uid="{86B0F379-6308-43D6-B8F0-303459B3B23C}"/>
    <cellStyle name="Normal 4 3 4 2 4 2 2 3" xfId="35637" xr:uid="{5EEBFAE1-EDA3-4F90-88D2-C074F31E3BBC}"/>
    <cellStyle name="Normal 4 3 4 2 4 2 3" xfId="17205" xr:uid="{00C69274-436F-4898-8D28-903E32334BD3}"/>
    <cellStyle name="Normal 4 3 4 2 4 2 3 2" xfId="41781" xr:uid="{5ED8C1AB-02AA-4F45-954C-BB130564504D}"/>
    <cellStyle name="Normal 4 3 4 2 4 2 4" xfId="29493" xr:uid="{2503F920-A774-4638-BEE8-32F12E644191}"/>
    <cellStyle name="Normal 4 3 4 2 4 3" xfId="7989" xr:uid="{5A0995E5-D81C-42E1-9D02-A5545144798A}"/>
    <cellStyle name="Normal 4 3 4 2 4 3 2" xfId="20277" xr:uid="{9221A2E0-832F-4FBA-835B-FEA32A183187}"/>
    <cellStyle name="Normal 4 3 4 2 4 3 2 2" xfId="44853" xr:uid="{F69797C4-94E2-4BB2-B72B-E4334E3CBDC7}"/>
    <cellStyle name="Normal 4 3 4 2 4 3 3" xfId="32565" xr:uid="{6927C9E1-1610-4EF8-91B2-FEEA7B175F4F}"/>
    <cellStyle name="Normal 4 3 4 2 4 4" xfId="14133" xr:uid="{128E79E5-A9F5-4AD5-A9FD-31A55A2BE2F8}"/>
    <cellStyle name="Normal 4 3 4 2 4 4 2" xfId="38709" xr:uid="{9558D226-1BAF-4531-84D6-2B33A84CF5BC}"/>
    <cellStyle name="Normal 4 3 4 2 4 5" xfId="26421" xr:uid="{0D8399B8-3BAC-41C8-85E4-6EB0DE46A3DA}"/>
    <cellStyle name="Normal 4 3 4 2 5" xfId="3381" xr:uid="{2865E7DD-6794-44F6-B3A1-2FFD1F1156C2}"/>
    <cellStyle name="Normal 4 3 4 2 5 2" xfId="9525" xr:uid="{9161F03A-A47F-4B27-9E9D-E596B1A005AF}"/>
    <cellStyle name="Normal 4 3 4 2 5 2 2" xfId="21813" xr:uid="{8FFCF0C7-8847-431C-AAF5-C5020EEE4E47}"/>
    <cellStyle name="Normal 4 3 4 2 5 2 2 2" xfId="46389" xr:uid="{0920DA3B-0F11-44A9-90F3-5EA59356DDC5}"/>
    <cellStyle name="Normal 4 3 4 2 5 2 3" xfId="34101" xr:uid="{B1843528-C3B8-496E-AC43-F32F30810071}"/>
    <cellStyle name="Normal 4 3 4 2 5 3" xfId="15669" xr:uid="{0EBA9AC6-0CBC-4F6B-854F-BFE4A901E8B8}"/>
    <cellStyle name="Normal 4 3 4 2 5 3 2" xfId="40245" xr:uid="{914396B8-0491-4759-8F42-5E9816E91745}"/>
    <cellStyle name="Normal 4 3 4 2 5 4" xfId="27957" xr:uid="{8C5C2182-793F-42D6-B5DA-207A3D6E68B2}"/>
    <cellStyle name="Normal 4 3 4 2 6" xfId="6453" xr:uid="{6A6D0409-BC14-4186-AAF9-CD2DBCEC6019}"/>
    <cellStyle name="Normal 4 3 4 2 6 2" xfId="18741" xr:uid="{39C0EED1-ECA5-45A5-AD5C-EE634359BB6B}"/>
    <cellStyle name="Normal 4 3 4 2 6 2 2" xfId="43317" xr:uid="{D35BC0FE-93EC-4521-A402-1F6DC64654C0}"/>
    <cellStyle name="Normal 4 3 4 2 6 3" xfId="31029" xr:uid="{793ABEF0-1167-4435-A64F-F0E5C0847A3A}"/>
    <cellStyle name="Normal 4 3 4 2 7" xfId="12597" xr:uid="{02BAA9D5-2E10-4FB6-B2D5-F793E807210F}"/>
    <cellStyle name="Normal 4 3 4 2 7 2" xfId="37173" xr:uid="{477EBF6A-F53C-45E4-9082-4A360412E8A3}"/>
    <cellStyle name="Normal 4 3 4 2 8" xfId="24885" xr:uid="{357286BB-F3BC-4FB3-AD5C-692B8F7F9B18}"/>
    <cellStyle name="Normal 4 3 4 3" xfId="501" xr:uid="{C45305D0-5CFF-43AF-8C7C-BF1B4A233FC3}"/>
    <cellStyle name="Normal 4 3 4 3 2" xfId="1269" xr:uid="{E7254042-825D-48FF-8871-05A3D40CF0EC}"/>
    <cellStyle name="Normal 4 3 4 3 2 2" xfId="2805" xr:uid="{3D846E81-B8FF-46F0-BDCB-B80DE194AB2A}"/>
    <cellStyle name="Normal 4 3 4 3 2 2 2" xfId="5877" xr:uid="{52710E9C-F09F-4189-AE1A-1785A80009CE}"/>
    <cellStyle name="Normal 4 3 4 3 2 2 2 2" xfId="12021" xr:uid="{9F202B46-6FB1-4B6B-BB9B-18F9D4B5BEE1}"/>
    <cellStyle name="Normal 4 3 4 3 2 2 2 2 2" xfId="24309" xr:uid="{C1C177B6-67DA-43ED-BD76-8D5C76CF40BB}"/>
    <cellStyle name="Normal 4 3 4 3 2 2 2 2 2 2" xfId="48885" xr:uid="{EE332065-30D0-4FBF-9240-139C86122408}"/>
    <cellStyle name="Normal 4 3 4 3 2 2 2 2 3" xfId="36597" xr:uid="{25292CD8-ED03-4827-8A3B-0055B7E20B19}"/>
    <cellStyle name="Normal 4 3 4 3 2 2 2 3" xfId="18165" xr:uid="{E3E8BEAA-0680-4C9C-9BAC-9F2244476EBE}"/>
    <cellStyle name="Normal 4 3 4 3 2 2 2 3 2" xfId="42741" xr:uid="{EEF95FBF-6D2C-42F7-AC36-F3AFFD7F37FA}"/>
    <cellStyle name="Normal 4 3 4 3 2 2 2 4" xfId="30453" xr:uid="{09F09019-6C4E-4F75-AC00-F43326213507}"/>
    <cellStyle name="Normal 4 3 4 3 2 2 3" xfId="8949" xr:uid="{D5CD4895-FDA7-441E-BE99-2A2E88755D0C}"/>
    <cellStyle name="Normal 4 3 4 3 2 2 3 2" xfId="21237" xr:uid="{298647B6-E067-4122-911D-0215B42E6396}"/>
    <cellStyle name="Normal 4 3 4 3 2 2 3 2 2" xfId="45813" xr:uid="{D2A69AE8-CF40-4AF2-ABEF-022AAF301DE1}"/>
    <cellStyle name="Normal 4 3 4 3 2 2 3 3" xfId="33525" xr:uid="{F03FA45B-1732-49C9-A113-4248011459EE}"/>
    <cellStyle name="Normal 4 3 4 3 2 2 4" xfId="15093" xr:uid="{06AAB738-56D0-4A91-83DA-98148992D9BB}"/>
    <cellStyle name="Normal 4 3 4 3 2 2 4 2" xfId="39669" xr:uid="{81C497C1-D19A-4C72-BB37-FB84EA69F7CE}"/>
    <cellStyle name="Normal 4 3 4 3 2 2 5" xfId="27381" xr:uid="{4FB34DB9-98F5-4B19-9AC6-90ECDDA9C830}"/>
    <cellStyle name="Normal 4 3 4 3 2 3" xfId="4341" xr:uid="{7A9447BF-A86D-4E25-B7A9-A9E2744D912A}"/>
    <cellStyle name="Normal 4 3 4 3 2 3 2" xfId="10485" xr:uid="{3B16CF4A-60F8-44AF-9723-0265ED7D17E0}"/>
    <cellStyle name="Normal 4 3 4 3 2 3 2 2" xfId="22773" xr:uid="{C1A142B0-9FAD-41BB-BBF7-703356DD8BA2}"/>
    <cellStyle name="Normal 4 3 4 3 2 3 2 2 2" xfId="47349" xr:uid="{736CEF8F-57EF-454A-B5B2-E758E3E2A86B}"/>
    <cellStyle name="Normal 4 3 4 3 2 3 2 3" xfId="35061" xr:uid="{319E13E1-D22E-4C23-94C6-FE164BB1977B}"/>
    <cellStyle name="Normal 4 3 4 3 2 3 3" xfId="16629" xr:uid="{2546B37A-6A4A-495C-89B2-3FE222F44F10}"/>
    <cellStyle name="Normal 4 3 4 3 2 3 3 2" xfId="41205" xr:uid="{F5793C42-4A88-40DD-9CF3-E0D9CF9057B5}"/>
    <cellStyle name="Normal 4 3 4 3 2 3 4" xfId="28917" xr:uid="{095153A4-32AB-4854-8B8D-360E08474CC2}"/>
    <cellStyle name="Normal 4 3 4 3 2 4" xfId="7413" xr:uid="{7ABDDE3D-CCFF-4937-85AD-86A681D77FD1}"/>
    <cellStyle name="Normal 4 3 4 3 2 4 2" xfId="19701" xr:uid="{1C39B4B5-59B0-4B1F-BB6E-0640879C83A6}"/>
    <cellStyle name="Normal 4 3 4 3 2 4 2 2" xfId="44277" xr:uid="{372A5A64-B5D4-4CE2-96ED-E235081475D3}"/>
    <cellStyle name="Normal 4 3 4 3 2 4 3" xfId="31989" xr:uid="{2B181F90-EF86-462D-9F7A-F86D00F65EA7}"/>
    <cellStyle name="Normal 4 3 4 3 2 5" xfId="13557" xr:uid="{8772A7B3-DCFC-4787-AA77-F6C50B699177}"/>
    <cellStyle name="Normal 4 3 4 3 2 5 2" xfId="38133" xr:uid="{F2D2C41D-0AB4-4169-91B1-02A88EE13A0D}"/>
    <cellStyle name="Normal 4 3 4 3 2 6" xfId="25845" xr:uid="{5664F44B-F307-421D-BB2B-D68DFEB510B0}"/>
    <cellStyle name="Normal 4 3 4 3 3" xfId="2037" xr:uid="{17769953-FB46-4137-B89E-B78AB2D68252}"/>
    <cellStyle name="Normal 4 3 4 3 3 2" xfId="5109" xr:uid="{2AB9B6CC-50CD-4874-B13E-612A65BEE73D}"/>
    <cellStyle name="Normal 4 3 4 3 3 2 2" xfId="11253" xr:uid="{686F2542-00F9-4524-8D17-3A6F5B26DBB7}"/>
    <cellStyle name="Normal 4 3 4 3 3 2 2 2" xfId="23541" xr:uid="{FF1C1DF9-482E-47DC-B839-A958F5A998A4}"/>
    <cellStyle name="Normal 4 3 4 3 3 2 2 2 2" xfId="48117" xr:uid="{390FDF1F-52F2-4294-A983-C49A1CD6D1EB}"/>
    <cellStyle name="Normal 4 3 4 3 3 2 2 3" xfId="35829" xr:uid="{3E9161EA-9F80-4324-892F-9E9558A346AF}"/>
    <cellStyle name="Normal 4 3 4 3 3 2 3" xfId="17397" xr:uid="{9C6FA7E3-5A2F-4759-A3D2-62AE305DA0D4}"/>
    <cellStyle name="Normal 4 3 4 3 3 2 3 2" xfId="41973" xr:uid="{E5FA80B0-734B-477C-9B12-A4A125DBC101}"/>
    <cellStyle name="Normal 4 3 4 3 3 2 4" xfId="29685" xr:uid="{ABE2758A-C938-4CF8-8419-955638C61D70}"/>
    <cellStyle name="Normal 4 3 4 3 3 3" xfId="8181" xr:uid="{60B4A99F-1115-496E-B3FF-E84C2374FA98}"/>
    <cellStyle name="Normal 4 3 4 3 3 3 2" xfId="20469" xr:uid="{16D0344D-6053-4E7C-8CFB-6B4E2B5BCD91}"/>
    <cellStyle name="Normal 4 3 4 3 3 3 2 2" xfId="45045" xr:uid="{9AE074CD-2FB1-4C47-BA30-35E66829D823}"/>
    <cellStyle name="Normal 4 3 4 3 3 3 3" xfId="32757" xr:uid="{EF9A4868-33F5-4569-A91D-9583822EF965}"/>
    <cellStyle name="Normal 4 3 4 3 3 4" xfId="14325" xr:uid="{B264C571-FC61-448E-88A9-FE09E698C768}"/>
    <cellStyle name="Normal 4 3 4 3 3 4 2" xfId="38901" xr:uid="{6D4141F5-0EEC-4F05-9AF4-C695A358CE86}"/>
    <cellStyle name="Normal 4 3 4 3 3 5" xfId="26613" xr:uid="{74060EE1-35DB-499B-93C1-EF674C47E6B5}"/>
    <cellStyle name="Normal 4 3 4 3 4" xfId="3573" xr:uid="{34BB8A10-E64F-4A69-B413-6F25CDF97DC0}"/>
    <cellStyle name="Normal 4 3 4 3 4 2" xfId="9717" xr:uid="{311F09A5-E52C-4EF3-B950-0E21355B3E21}"/>
    <cellStyle name="Normal 4 3 4 3 4 2 2" xfId="22005" xr:uid="{0C45F9EF-D844-48B4-99A3-DD8AABD46EA1}"/>
    <cellStyle name="Normal 4 3 4 3 4 2 2 2" xfId="46581" xr:uid="{22FE3CDF-282F-48C4-8268-B94BC8055B2A}"/>
    <cellStyle name="Normal 4 3 4 3 4 2 3" xfId="34293" xr:uid="{69667D7B-2308-4FE5-8BCB-D52185FD85F3}"/>
    <cellStyle name="Normal 4 3 4 3 4 3" xfId="15861" xr:uid="{81972ACD-C3A5-4709-B7DC-F28488A509AA}"/>
    <cellStyle name="Normal 4 3 4 3 4 3 2" xfId="40437" xr:uid="{0839B83A-B981-4F40-9687-608B9CF7884F}"/>
    <cellStyle name="Normal 4 3 4 3 4 4" xfId="28149" xr:uid="{F5DE9DCB-27D8-4018-BD5C-898C85555A4D}"/>
    <cellStyle name="Normal 4 3 4 3 5" xfId="6645" xr:uid="{D33FA505-A6CF-43A0-87B0-C853F81F44E5}"/>
    <cellStyle name="Normal 4 3 4 3 5 2" xfId="18933" xr:uid="{153399C1-1E41-4BDA-8A36-88F0B6B4EB82}"/>
    <cellStyle name="Normal 4 3 4 3 5 2 2" xfId="43509" xr:uid="{DA08A544-4DE8-4015-B02A-638C268A6125}"/>
    <cellStyle name="Normal 4 3 4 3 5 3" xfId="31221" xr:uid="{D01BA7A1-7CDB-4BDE-90AD-0D36BB4B9773}"/>
    <cellStyle name="Normal 4 3 4 3 6" xfId="12789" xr:uid="{EA8AA671-741C-4391-9E83-1650D8BDB22B}"/>
    <cellStyle name="Normal 4 3 4 3 6 2" xfId="37365" xr:uid="{2611A325-28AD-4E2A-9E4A-2949E1C80397}"/>
    <cellStyle name="Normal 4 3 4 3 7" xfId="25077" xr:uid="{940CE04F-6FCA-4FAD-9310-1E55C8B3CC32}"/>
    <cellStyle name="Normal 4 3 4 4" xfId="885" xr:uid="{97871415-AE63-468F-8622-399B5DDC5B7F}"/>
    <cellStyle name="Normal 4 3 4 4 2" xfId="2421" xr:uid="{4A1C541A-ECA5-416E-9D5D-BDA438322C35}"/>
    <cellStyle name="Normal 4 3 4 4 2 2" xfId="5493" xr:uid="{1B369F84-FAFA-4F65-A00B-7347FD3EE7E7}"/>
    <cellStyle name="Normal 4 3 4 4 2 2 2" xfId="11637" xr:uid="{75CE2149-40B2-4D5A-A432-80020B39A8EF}"/>
    <cellStyle name="Normal 4 3 4 4 2 2 2 2" xfId="23925" xr:uid="{AE9C39F4-4AFA-418E-9EC9-D2B67D1A99F3}"/>
    <cellStyle name="Normal 4 3 4 4 2 2 2 2 2" xfId="48501" xr:uid="{260A7EF1-2C8B-4F4F-B022-3EACD25C8C86}"/>
    <cellStyle name="Normal 4 3 4 4 2 2 2 3" xfId="36213" xr:uid="{F561A0B8-F91B-4C6E-84BF-713BAF8EB83A}"/>
    <cellStyle name="Normal 4 3 4 4 2 2 3" xfId="17781" xr:uid="{24037AEA-D47F-4792-9E26-90A6FB20FE89}"/>
    <cellStyle name="Normal 4 3 4 4 2 2 3 2" xfId="42357" xr:uid="{D9C9F07E-C435-4426-8A58-15C8EE02B552}"/>
    <cellStyle name="Normal 4 3 4 4 2 2 4" xfId="30069" xr:uid="{521C3D0B-BE02-4180-9B79-8CB3E964C7AE}"/>
    <cellStyle name="Normal 4 3 4 4 2 3" xfId="8565" xr:uid="{748D442B-AF84-4D3B-B49C-73AA0B57EA52}"/>
    <cellStyle name="Normal 4 3 4 4 2 3 2" xfId="20853" xr:uid="{F38E2079-0B2F-443D-BA5B-5611372F305B}"/>
    <cellStyle name="Normal 4 3 4 4 2 3 2 2" xfId="45429" xr:uid="{5AAB72D0-9BCB-4B9A-BE69-11490FDF4E97}"/>
    <cellStyle name="Normal 4 3 4 4 2 3 3" xfId="33141" xr:uid="{483A5683-97C4-405C-A246-D26AB1283B0F}"/>
    <cellStyle name="Normal 4 3 4 4 2 4" xfId="14709" xr:uid="{56214397-C2F0-4E39-A745-AC08398F6B2D}"/>
    <cellStyle name="Normal 4 3 4 4 2 4 2" xfId="39285" xr:uid="{7A898745-D8E7-46E6-966F-CEDF5555A8CE}"/>
    <cellStyle name="Normal 4 3 4 4 2 5" xfId="26997" xr:uid="{CA89A4E5-1158-4F7F-8A71-9340D58E6A89}"/>
    <cellStyle name="Normal 4 3 4 4 3" xfId="3957" xr:uid="{973FBAC3-8F38-49F4-8E31-976714F738E0}"/>
    <cellStyle name="Normal 4 3 4 4 3 2" xfId="10101" xr:uid="{BCDEB95C-5433-4BB3-8741-73B28BA3132D}"/>
    <cellStyle name="Normal 4 3 4 4 3 2 2" xfId="22389" xr:uid="{ABE83C8E-969B-4661-B223-E7ACE165C160}"/>
    <cellStyle name="Normal 4 3 4 4 3 2 2 2" xfId="46965" xr:uid="{6AA164A3-7AE9-490A-846B-61C03CC07277}"/>
    <cellStyle name="Normal 4 3 4 4 3 2 3" xfId="34677" xr:uid="{0B8E6F72-9244-4AE7-8946-580006D5C088}"/>
    <cellStyle name="Normal 4 3 4 4 3 3" xfId="16245" xr:uid="{147D8796-955A-48F4-A1F5-717C77A507AC}"/>
    <cellStyle name="Normal 4 3 4 4 3 3 2" xfId="40821" xr:uid="{FAAC149B-BC9C-4ACC-9F19-D65A5C85B5FC}"/>
    <cellStyle name="Normal 4 3 4 4 3 4" xfId="28533" xr:uid="{756CF07A-675C-424B-8635-884D08BA10A0}"/>
    <cellStyle name="Normal 4 3 4 4 4" xfId="7029" xr:uid="{B633B90B-1DFF-4FD3-B8F7-6E7AC1522C05}"/>
    <cellStyle name="Normal 4 3 4 4 4 2" xfId="19317" xr:uid="{E7D069A5-7E37-4AC7-9431-5256B3E919BA}"/>
    <cellStyle name="Normal 4 3 4 4 4 2 2" xfId="43893" xr:uid="{8070E316-188F-4157-8C03-C14584545FAD}"/>
    <cellStyle name="Normal 4 3 4 4 4 3" xfId="31605" xr:uid="{8127B361-7EEB-48F5-8EF9-8B497F561A36}"/>
    <cellStyle name="Normal 4 3 4 4 5" xfId="13173" xr:uid="{2AC759A0-AE28-4727-959B-68AF0B1C864D}"/>
    <cellStyle name="Normal 4 3 4 4 5 2" xfId="37749" xr:uid="{775C27E9-F1C8-4ECF-97A8-E5BB5D14656C}"/>
    <cellStyle name="Normal 4 3 4 4 6" xfId="25461" xr:uid="{30BC97CE-6CFD-4F53-B993-0CDF85B25D83}"/>
    <cellStyle name="Normal 4 3 4 5" xfId="1653" xr:uid="{C32D8A7A-1946-4991-A4E0-53A3D8757E0C}"/>
    <cellStyle name="Normal 4 3 4 5 2" xfId="4725" xr:uid="{4CD71D51-8613-4F29-80C2-2126CFEE6CE7}"/>
    <cellStyle name="Normal 4 3 4 5 2 2" xfId="10869" xr:uid="{E0BA73EE-6EB4-4842-B471-A4D0E675172B}"/>
    <cellStyle name="Normal 4 3 4 5 2 2 2" xfId="23157" xr:uid="{34C9C113-D568-4511-A3BE-0AAB4784B1C1}"/>
    <cellStyle name="Normal 4 3 4 5 2 2 2 2" xfId="47733" xr:uid="{59A8A368-EF19-4E24-9550-311A6C8B072E}"/>
    <cellStyle name="Normal 4 3 4 5 2 2 3" xfId="35445" xr:uid="{F145D795-2F55-4E33-9460-CE3A9BB91F3C}"/>
    <cellStyle name="Normal 4 3 4 5 2 3" xfId="17013" xr:uid="{50882311-3241-4973-B579-67051C0FA596}"/>
    <cellStyle name="Normal 4 3 4 5 2 3 2" xfId="41589" xr:uid="{83FF9DFD-45EC-4164-953B-356151BF88E9}"/>
    <cellStyle name="Normal 4 3 4 5 2 4" xfId="29301" xr:uid="{BE25E49E-0EA9-400B-8BD1-217A5513995F}"/>
    <cellStyle name="Normal 4 3 4 5 3" xfId="7797" xr:uid="{16E2659D-A398-4A08-9DE3-AE8BBCF77A5F}"/>
    <cellStyle name="Normal 4 3 4 5 3 2" xfId="20085" xr:uid="{29298A78-B146-4949-A059-F3FD2B42F0A1}"/>
    <cellStyle name="Normal 4 3 4 5 3 2 2" xfId="44661" xr:uid="{CF85382E-50C1-4857-9175-5901E6A00709}"/>
    <cellStyle name="Normal 4 3 4 5 3 3" xfId="32373" xr:uid="{A4FEDC1B-A029-4E10-81EC-24B7415EC6BF}"/>
    <cellStyle name="Normal 4 3 4 5 4" xfId="13941" xr:uid="{8B27525A-870D-405E-A8C2-558ED127DC31}"/>
    <cellStyle name="Normal 4 3 4 5 4 2" xfId="38517" xr:uid="{CCAB2698-475B-447F-996F-550E0BF84987}"/>
    <cellStyle name="Normal 4 3 4 5 5" xfId="26229" xr:uid="{B5ECF264-ED20-4587-97A1-248936FCF765}"/>
    <cellStyle name="Normal 4 3 4 6" xfId="3189" xr:uid="{62037425-7745-4E7D-8E1E-EE6C6F9B9147}"/>
    <cellStyle name="Normal 4 3 4 6 2" xfId="9333" xr:uid="{FC40B20E-468A-41A5-890A-51A7C00A485A}"/>
    <cellStyle name="Normal 4 3 4 6 2 2" xfId="21621" xr:uid="{2FFD51DD-C727-4ED3-8211-4012E80D7FD9}"/>
    <cellStyle name="Normal 4 3 4 6 2 2 2" xfId="46197" xr:uid="{E62D08B6-AFB6-4FC2-AEED-740C1DB99091}"/>
    <cellStyle name="Normal 4 3 4 6 2 3" xfId="33909" xr:uid="{4BDAE384-5203-450E-AC13-B567ADBBDE74}"/>
    <cellStyle name="Normal 4 3 4 6 3" xfId="15477" xr:uid="{62F65126-9B13-4B18-A994-0481053E7E93}"/>
    <cellStyle name="Normal 4 3 4 6 3 2" xfId="40053" xr:uid="{4247E809-9158-4968-8AFF-BEF44C156A54}"/>
    <cellStyle name="Normal 4 3 4 6 4" xfId="27765" xr:uid="{DB86CB4C-9EB0-43F5-BFDC-8668C024FD41}"/>
    <cellStyle name="Normal 4 3 4 7" xfId="6261" xr:uid="{E6F2C4ED-9AD0-46ED-9B95-3CF4D8969E1C}"/>
    <cellStyle name="Normal 4 3 4 7 2" xfId="18549" xr:uid="{A98AF80A-E052-45B9-85B6-5C8D37F55568}"/>
    <cellStyle name="Normal 4 3 4 7 2 2" xfId="43125" xr:uid="{1C21AE90-A109-49FA-8F7B-0C00AFD6302E}"/>
    <cellStyle name="Normal 4 3 4 7 3" xfId="30837" xr:uid="{90EF3593-F51C-4AD9-A3DB-B902AA4BFEEC}"/>
    <cellStyle name="Normal 4 3 4 8" xfId="12405" xr:uid="{92D4DFB1-3DF7-4AE6-99F3-984FFB1DDB4F}"/>
    <cellStyle name="Normal 4 3 4 8 2" xfId="36981" xr:uid="{DF8B9468-32A2-4851-B2CE-8FFE5EC4388B}"/>
    <cellStyle name="Normal 4 3 4 9" xfId="24693" xr:uid="{75BE0A5C-FD05-4BEA-BA99-DDB9C6ACA429}"/>
    <cellStyle name="Normal 4 3 5" xfId="213" xr:uid="{34040B9F-0BA2-4703-85F2-29362C8C32D8}"/>
    <cellStyle name="Normal 4 3 5 2" xfId="597" xr:uid="{6D741BDB-D0F8-4B87-BA32-332AC655D26F}"/>
    <cellStyle name="Normal 4 3 5 2 2" xfId="1365" xr:uid="{3657116C-684E-47BA-8D4F-3FEFF38AF9F2}"/>
    <cellStyle name="Normal 4 3 5 2 2 2" xfId="2901" xr:uid="{BD4C5170-3DA3-4D52-8E14-E75F1561101F}"/>
    <cellStyle name="Normal 4 3 5 2 2 2 2" xfId="5973" xr:uid="{79313F5C-8F9D-4A74-B989-2DB6F68D7B97}"/>
    <cellStyle name="Normal 4 3 5 2 2 2 2 2" xfId="12117" xr:uid="{FE07A5A1-344A-43DF-80DD-4B55804AB3EB}"/>
    <cellStyle name="Normal 4 3 5 2 2 2 2 2 2" xfId="24405" xr:uid="{0A17C707-EBE2-4CEE-A0DA-83E534CBDCA2}"/>
    <cellStyle name="Normal 4 3 5 2 2 2 2 2 2 2" xfId="48981" xr:uid="{0D78F5EA-AF55-4E83-9F32-CF00B2382371}"/>
    <cellStyle name="Normal 4 3 5 2 2 2 2 2 3" xfId="36693" xr:uid="{700E8D33-7F47-46C2-A773-D543422D398F}"/>
    <cellStyle name="Normal 4 3 5 2 2 2 2 3" xfId="18261" xr:uid="{5A54CD2F-16EB-449B-9839-421C2BFBB0EF}"/>
    <cellStyle name="Normal 4 3 5 2 2 2 2 3 2" xfId="42837" xr:uid="{31679FDD-5C80-4401-B4C6-2E44F19EBBC9}"/>
    <cellStyle name="Normal 4 3 5 2 2 2 2 4" xfId="30549" xr:uid="{A4249F8B-EEBF-4144-9B88-902A14C7E98E}"/>
    <cellStyle name="Normal 4 3 5 2 2 2 3" xfId="9045" xr:uid="{F5B485ED-3826-46FA-B974-9F6E52D66C9A}"/>
    <cellStyle name="Normal 4 3 5 2 2 2 3 2" xfId="21333" xr:uid="{22BEEDFC-614F-469A-A188-55E279C06393}"/>
    <cellStyle name="Normal 4 3 5 2 2 2 3 2 2" xfId="45909" xr:uid="{3C9B2863-B5EE-4CA1-93F1-145346A0DD54}"/>
    <cellStyle name="Normal 4 3 5 2 2 2 3 3" xfId="33621" xr:uid="{0166E3E6-518F-4D5A-9552-9CE6E91FAD69}"/>
    <cellStyle name="Normal 4 3 5 2 2 2 4" xfId="15189" xr:uid="{CF951B6D-CE77-447B-9B6B-217545010B3A}"/>
    <cellStyle name="Normal 4 3 5 2 2 2 4 2" xfId="39765" xr:uid="{7A2C1120-2999-45F5-B019-E874453B6C8B}"/>
    <cellStyle name="Normal 4 3 5 2 2 2 5" xfId="27477" xr:uid="{82007A78-A85E-4944-99E2-956E8669197B}"/>
    <cellStyle name="Normal 4 3 5 2 2 3" xfId="4437" xr:uid="{DB769086-C170-40DC-AC3B-6ECFA367BCF7}"/>
    <cellStyle name="Normal 4 3 5 2 2 3 2" xfId="10581" xr:uid="{10F42C27-4833-484B-8B80-6B8DB03605EA}"/>
    <cellStyle name="Normal 4 3 5 2 2 3 2 2" xfId="22869" xr:uid="{69C154A0-4BB5-426E-A310-7C9E52AA453D}"/>
    <cellStyle name="Normal 4 3 5 2 2 3 2 2 2" xfId="47445" xr:uid="{0388CF95-A3B8-4F8D-9434-4AA163898642}"/>
    <cellStyle name="Normal 4 3 5 2 2 3 2 3" xfId="35157" xr:uid="{4C34DAED-28FE-4363-A13C-B578D34D1FCB}"/>
    <cellStyle name="Normal 4 3 5 2 2 3 3" xfId="16725" xr:uid="{AC37B739-B3BC-432C-858A-E60D447A5AD8}"/>
    <cellStyle name="Normal 4 3 5 2 2 3 3 2" xfId="41301" xr:uid="{A0C3D664-CF11-45AA-AD3B-742503786FB3}"/>
    <cellStyle name="Normal 4 3 5 2 2 3 4" xfId="29013" xr:uid="{0A927995-BABB-4604-BDDC-A84C95766F27}"/>
    <cellStyle name="Normal 4 3 5 2 2 4" xfId="7509" xr:uid="{1AC8C414-7458-4E4E-B152-5637EBEDB092}"/>
    <cellStyle name="Normal 4 3 5 2 2 4 2" xfId="19797" xr:uid="{02ACF30E-EDAB-4196-9C05-EE1BE7558DA0}"/>
    <cellStyle name="Normal 4 3 5 2 2 4 2 2" xfId="44373" xr:uid="{5187CDA0-4A76-435F-8124-9350DE328444}"/>
    <cellStyle name="Normal 4 3 5 2 2 4 3" xfId="32085" xr:uid="{595C1638-AC36-48CE-8DD3-75A058DF165F}"/>
    <cellStyle name="Normal 4 3 5 2 2 5" xfId="13653" xr:uid="{93AE2DAD-6383-4B51-B73A-15E6A53E00A5}"/>
    <cellStyle name="Normal 4 3 5 2 2 5 2" xfId="38229" xr:uid="{5188B9B3-1239-4852-B758-70D4449BCAC2}"/>
    <cellStyle name="Normal 4 3 5 2 2 6" xfId="25941" xr:uid="{B7B17E8B-EA06-4788-B250-5A29BD597FD9}"/>
    <cellStyle name="Normal 4 3 5 2 3" xfId="2133" xr:uid="{93D68CC6-CBC0-479E-B00D-F1FB79982BFA}"/>
    <cellStyle name="Normal 4 3 5 2 3 2" xfId="5205" xr:uid="{D866F870-1617-4D9F-9F3E-9A530F9732A1}"/>
    <cellStyle name="Normal 4 3 5 2 3 2 2" xfId="11349" xr:uid="{AF1518E4-6F83-4488-BC73-4B6AA6732E31}"/>
    <cellStyle name="Normal 4 3 5 2 3 2 2 2" xfId="23637" xr:uid="{D0A5F5CD-AC8B-40F4-9FF0-9557635D7092}"/>
    <cellStyle name="Normal 4 3 5 2 3 2 2 2 2" xfId="48213" xr:uid="{4C1E130C-01A2-426B-A91B-FEEECA46753B}"/>
    <cellStyle name="Normal 4 3 5 2 3 2 2 3" xfId="35925" xr:uid="{8CCBD915-7551-4607-9935-0CF2DA219D15}"/>
    <cellStyle name="Normal 4 3 5 2 3 2 3" xfId="17493" xr:uid="{8B6B6B3B-2052-4FE2-B751-F82D1C13FBEF}"/>
    <cellStyle name="Normal 4 3 5 2 3 2 3 2" xfId="42069" xr:uid="{D92425A7-5748-4D1D-9B59-3156B18372FB}"/>
    <cellStyle name="Normal 4 3 5 2 3 2 4" xfId="29781" xr:uid="{B906DAF2-4962-4E3E-9867-42E7583C5DDA}"/>
    <cellStyle name="Normal 4 3 5 2 3 3" xfId="8277" xr:uid="{D69B8A73-416D-4E1D-BE9A-66A1B47089D7}"/>
    <cellStyle name="Normal 4 3 5 2 3 3 2" xfId="20565" xr:uid="{BEC88316-802A-457B-A918-20279884E92D}"/>
    <cellStyle name="Normal 4 3 5 2 3 3 2 2" xfId="45141" xr:uid="{641EE745-F88D-43A4-8781-AF1FA1492CC4}"/>
    <cellStyle name="Normal 4 3 5 2 3 3 3" xfId="32853" xr:uid="{2A280FEC-22FC-4CF8-8E1C-6710874F2E87}"/>
    <cellStyle name="Normal 4 3 5 2 3 4" xfId="14421" xr:uid="{0131123F-00C6-426E-BE1C-6A9B7734C13E}"/>
    <cellStyle name="Normal 4 3 5 2 3 4 2" xfId="38997" xr:uid="{1BA6FFAC-EF0C-4C09-9757-9CA9467F5D8F}"/>
    <cellStyle name="Normal 4 3 5 2 3 5" xfId="26709" xr:uid="{59578D83-CB62-4448-9AAF-176C79A7EDF1}"/>
    <cellStyle name="Normal 4 3 5 2 4" xfId="3669" xr:uid="{83FB86F9-4D39-453C-AF71-EA713CD0672D}"/>
    <cellStyle name="Normal 4 3 5 2 4 2" xfId="9813" xr:uid="{DCA0CF74-6356-446B-9C75-81277CC20A84}"/>
    <cellStyle name="Normal 4 3 5 2 4 2 2" xfId="22101" xr:uid="{49F41E37-185A-42DB-B33A-C486DFDC9B2E}"/>
    <cellStyle name="Normal 4 3 5 2 4 2 2 2" xfId="46677" xr:uid="{E2C7DDA9-6678-4B20-A4AB-FB4A6F1CDDF8}"/>
    <cellStyle name="Normal 4 3 5 2 4 2 3" xfId="34389" xr:uid="{5270D0B3-8860-45BD-8629-6BF203E34DB1}"/>
    <cellStyle name="Normal 4 3 5 2 4 3" xfId="15957" xr:uid="{9E434041-7BFF-42EA-A2FD-12B010C9A4A9}"/>
    <cellStyle name="Normal 4 3 5 2 4 3 2" xfId="40533" xr:uid="{7FCA3AEF-937D-4E2F-9D4D-0BF55F37A141}"/>
    <cellStyle name="Normal 4 3 5 2 4 4" xfId="28245" xr:uid="{FF1C18AB-6373-4A57-AD61-CD111659E76F}"/>
    <cellStyle name="Normal 4 3 5 2 5" xfId="6741" xr:uid="{25AEC3B1-B21A-4D6F-853D-40181973E59A}"/>
    <cellStyle name="Normal 4 3 5 2 5 2" xfId="19029" xr:uid="{6876AFE8-2505-4A84-A7A9-C65CAD8123EF}"/>
    <cellStyle name="Normal 4 3 5 2 5 2 2" xfId="43605" xr:uid="{2D51198E-95F1-4E9F-B9B9-FDEC330AA4FF}"/>
    <cellStyle name="Normal 4 3 5 2 5 3" xfId="31317" xr:uid="{1780DDBE-D1ED-43A3-9AC6-913182103C2B}"/>
    <cellStyle name="Normal 4 3 5 2 6" xfId="12885" xr:uid="{B01D0995-25E3-4BE7-B7BB-6DBDE45C001D}"/>
    <cellStyle name="Normal 4 3 5 2 6 2" xfId="37461" xr:uid="{526A6302-6BE1-4FAB-AE7F-303DD2DA7AD7}"/>
    <cellStyle name="Normal 4 3 5 2 7" xfId="25173" xr:uid="{3A5AF018-0CDB-4047-88D4-3ED36043F8E7}"/>
    <cellStyle name="Normal 4 3 5 3" xfId="981" xr:uid="{0CFB1E92-FB38-4ABE-BFB3-7246638EB6C1}"/>
    <cellStyle name="Normal 4 3 5 3 2" xfId="2517" xr:uid="{19142682-C372-4E78-9A29-9DF7A97D751D}"/>
    <cellStyle name="Normal 4 3 5 3 2 2" xfId="5589" xr:uid="{76AB5127-D70C-40C4-BE63-D552E83BAABE}"/>
    <cellStyle name="Normal 4 3 5 3 2 2 2" xfId="11733" xr:uid="{4615DB28-6F87-4089-97CE-B1E97B5B704E}"/>
    <cellStyle name="Normal 4 3 5 3 2 2 2 2" xfId="24021" xr:uid="{02699A72-6DA0-4598-82E5-F2E1689D35DE}"/>
    <cellStyle name="Normal 4 3 5 3 2 2 2 2 2" xfId="48597" xr:uid="{33709270-8E9F-456D-9A62-0659698A3AD9}"/>
    <cellStyle name="Normal 4 3 5 3 2 2 2 3" xfId="36309" xr:uid="{117A3CC2-D85C-4711-A250-DA573BED89D0}"/>
    <cellStyle name="Normal 4 3 5 3 2 2 3" xfId="17877" xr:uid="{D4313889-0E60-4718-B08B-E8E88D7F81FA}"/>
    <cellStyle name="Normal 4 3 5 3 2 2 3 2" xfId="42453" xr:uid="{8764C707-99F9-41AD-B355-B6D6F55F6A8F}"/>
    <cellStyle name="Normal 4 3 5 3 2 2 4" xfId="30165" xr:uid="{AB613495-AF76-4DED-9E38-CA8B5AE5F822}"/>
    <cellStyle name="Normal 4 3 5 3 2 3" xfId="8661" xr:uid="{710E9DE6-143E-46D9-A6E9-6EF6334A1DF6}"/>
    <cellStyle name="Normal 4 3 5 3 2 3 2" xfId="20949" xr:uid="{F72788B3-4A6C-4816-9090-D9CA77FE5445}"/>
    <cellStyle name="Normal 4 3 5 3 2 3 2 2" xfId="45525" xr:uid="{89B2E1F6-EF79-478B-A606-886D2FEC0C15}"/>
    <cellStyle name="Normal 4 3 5 3 2 3 3" xfId="33237" xr:uid="{B3D5A0B4-3619-4E2C-9513-6D1B16409DA5}"/>
    <cellStyle name="Normal 4 3 5 3 2 4" xfId="14805" xr:uid="{62758CAB-FA74-4E5C-876D-50FF42841D80}"/>
    <cellStyle name="Normal 4 3 5 3 2 4 2" xfId="39381" xr:uid="{678AF975-2941-430F-A0DA-2CAEA6A39240}"/>
    <cellStyle name="Normal 4 3 5 3 2 5" xfId="27093" xr:uid="{5B2E417E-01CF-4D85-944D-8C31FEF47BD3}"/>
    <cellStyle name="Normal 4 3 5 3 3" xfId="4053" xr:uid="{4AB670F1-47C2-4979-9695-A16D264F5EEF}"/>
    <cellStyle name="Normal 4 3 5 3 3 2" xfId="10197" xr:uid="{46949BC3-483C-485C-A50E-065DBCAD5640}"/>
    <cellStyle name="Normal 4 3 5 3 3 2 2" xfId="22485" xr:uid="{7BDEFA3E-8A8B-4992-957E-28721CB362A3}"/>
    <cellStyle name="Normal 4 3 5 3 3 2 2 2" xfId="47061" xr:uid="{C1403F24-24A8-426A-A150-357B7B22E091}"/>
    <cellStyle name="Normal 4 3 5 3 3 2 3" xfId="34773" xr:uid="{BC39F3EC-0D20-4FDE-9423-0A789B10A92A}"/>
    <cellStyle name="Normal 4 3 5 3 3 3" xfId="16341" xr:uid="{8FDC2566-7DA5-4024-92D4-CEF6758531AB}"/>
    <cellStyle name="Normal 4 3 5 3 3 3 2" xfId="40917" xr:uid="{311BECEE-CB80-4BB1-A19B-7A86701CE40E}"/>
    <cellStyle name="Normal 4 3 5 3 3 4" xfId="28629" xr:uid="{A93FDB55-1C47-4A18-9002-714B218D35BE}"/>
    <cellStyle name="Normal 4 3 5 3 4" xfId="7125" xr:uid="{158BF943-6E78-42A9-98C8-3363D345D851}"/>
    <cellStyle name="Normal 4 3 5 3 4 2" xfId="19413" xr:uid="{E138E345-7C9B-4CFB-9DCF-ECCF05765429}"/>
    <cellStyle name="Normal 4 3 5 3 4 2 2" xfId="43989" xr:uid="{77AE7DDD-8DD3-4EDC-AACB-4DA6FDD9AA6E}"/>
    <cellStyle name="Normal 4 3 5 3 4 3" xfId="31701" xr:uid="{69CA61B2-556B-4395-B6F1-A30FC91DC10B}"/>
    <cellStyle name="Normal 4 3 5 3 5" xfId="13269" xr:uid="{DF204099-3BE2-4C7C-9B2C-BE589F154C21}"/>
    <cellStyle name="Normal 4 3 5 3 5 2" xfId="37845" xr:uid="{E02F5C80-C384-42A2-94EB-5F1A77D406B9}"/>
    <cellStyle name="Normal 4 3 5 3 6" xfId="25557" xr:uid="{EDE93D77-BC34-4AFB-A707-06E7F627BB1C}"/>
    <cellStyle name="Normal 4 3 5 4" xfId="1749" xr:uid="{D829F97B-C97C-4F63-831C-F44760016A3A}"/>
    <cellStyle name="Normal 4 3 5 4 2" xfId="4821" xr:uid="{71726C82-F2E6-4C97-8410-3E6C7B18842E}"/>
    <cellStyle name="Normal 4 3 5 4 2 2" xfId="10965" xr:uid="{3B02087D-CB02-4D7C-9F2A-EACE63B0EFC2}"/>
    <cellStyle name="Normal 4 3 5 4 2 2 2" xfId="23253" xr:uid="{9CBBC2A5-C2B9-4354-BD76-5784A7796271}"/>
    <cellStyle name="Normal 4 3 5 4 2 2 2 2" xfId="47829" xr:uid="{99990F14-0C64-4B12-9E1C-F2508607341B}"/>
    <cellStyle name="Normal 4 3 5 4 2 2 3" xfId="35541" xr:uid="{742188DF-E53B-4354-9439-31D7225AA2B1}"/>
    <cellStyle name="Normal 4 3 5 4 2 3" xfId="17109" xr:uid="{34E41995-9DA3-4DAE-8A2C-816B13205C9E}"/>
    <cellStyle name="Normal 4 3 5 4 2 3 2" xfId="41685" xr:uid="{F546ECB2-0A53-4177-BDEB-277EFD04D695}"/>
    <cellStyle name="Normal 4 3 5 4 2 4" xfId="29397" xr:uid="{F013E46A-589C-4C36-92D1-1A771D7B82AD}"/>
    <cellStyle name="Normal 4 3 5 4 3" xfId="7893" xr:uid="{14BF64BB-C739-454A-B0B4-7AF43DAC610D}"/>
    <cellStyle name="Normal 4 3 5 4 3 2" xfId="20181" xr:uid="{CEC98442-7DCC-48ED-B845-72FCC9D59EF1}"/>
    <cellStyle name="Normal 4 3 5 4 3 2 2" xfId="44757" xr:uid="{3B312317-54FC-44E2-A254-E8D94421A14C}"/>
    <cellStyle name="Normal 4 3 5 4 3 3" xfId="32469" xr:uid="{6D5951F6-6175-47CB-B09E-AF50C32E9224}"/>
    <cellStyle name="Normal 4 3 5 4 4" xfId="14037" xr:uid="{CB9BD59E-F90D-4A43-ACDD-29855BD28FAD}"/>
    <cellStyle name="Normal 4 3 5 4 4 2" xfId="38613" xr:uid="{0931D4E8-F1C8-4533-97AF-FCD96E2E81AA}"/>
    <cellStyle name="Normal 4 3 5 4 5" xfId="26325" xr:uid="{2DCBB9CC-D10A-4BBA-8BBD-2718E80859FD}"/>
    <cellStyle name="Normal 4 3 5 5" xfId="3285" xr:uid="{EE1596B2-01B5-4FF6-844D-465ECAE904EA}"/>
    <cellStyle name="Normal 4 3 5 5 2" xfId="9429" xr:uid="{8E4159DD-1519-463D-9F9B-49707812E010}"/>
    <cellStyle name="Normal 4 3 5 5 2 2" xfId="21717" xr:uid="{A266183D-13A3-4B5C-9729-503ED618EC1E}"/>
    <cellStyle name="Normal 4 3 5 5 2 2 2" xfId="46293" xr:uid="{AE16C9C4-5E66-48AD-98CC-3CB29F7542B1}"/>
    <cellStyle name="Normal 4 3 5 5 2 3" xfId="34005" xr:uid="{5F3C5F18-6D16-4610-BE73-58C8B626432C}"/>
    <cellStyle name="Normal 4 3 5 5 3" xfId="15573" xr:uid="{95F5CA10-8550-462E-9610-BCF97670B6FA}"/>
    <cellStyle name="Normal 4 3 5 5 3 2" xfId="40149" xr:uid="{CB4DF0B1-3439-483C-9A98-C88DA81ACFE1}"/>
    <cellStyle name="Normal 4 3 5 5 4" xfId="27861" xr:uid="{EFF5888A-E0B8-4CCD-BEAF-D4248947003E}"/>
    <cellStyle name="Normal 4 3 5 6" xfId="6357" xr:uid="{A25599BC-8EB0-4C20-A48F-9EA5942CD432}"/>
    <cellStyle name="Normal 4 3 5 6 2" xfId="18645" xr:uid="{B6A1C9FA-6B59-4D1D-B36E-7CABA5427159}"/>
    <cellStyle name="Normal 4 3 5 6 2 2" xfId="43221" xr:uid="{6B4836BB-1212-4181-B630-A8DC79600622}"/>
    <cellStyle name="Normal 4 3 5 6 3" xfId="30933" xr:uid="{0B1C09BD-C068-41CB-A778-56391F5BB62D}"/>
    <cellStyle name="Normal 4 3 5 7" xfId="12501" xr:uid="{1DB097AC-3C0C-480F-B64D-FCCB3AEDD2DB}"/>
    <cellStyle name="Normal 4 3 5 7 2" xfId="37077" xr:uid="{2404A0A8-730D-4F58-9662-892C85ECB644}"/>
    <cellStyle name="Normal 4 3 5 8" xfId="24789" xr:uid="{783F5B61-50E6-43B6-BD36-D6E955AE024C}"/>
    <cellStyle name="Normal 4 3 6" xfId="405" xr:uid="{4E3E78D9-9F30-4B93-BF9E-45D9A263C255}"/>
    <cellStyle name="Normal 4 3 6 2" xfId="1173" xr:uid="{508123F3-9994-4D5C-99AF-1FD7CA9A2E0A}"/>
    <cellStyle name="Normal 4 3 6 2 2" xfId="2709" xr:uid="{4454DE94-A0DF-45D2-A898-12E288685217}"/>
    <cellStyle name="Normal 4 3 6 2 2 2" xfId="5781" xr:uid="{085BC422-5317-49DE-AA19-66DBEE0DA357}"/>
    <cellStyle name="Normal 4 3 6 2 2 2 2" xfId="11925" xr:uid="{0E394191-89DA-48B6-A6D6-9C3D383076B9}"/>
    <cellStyle name="Normal 4 3 6 2 2 2 2 2" xfId="24213" xr:uid="{40F52D2A-68B7-4F08-A268-7EBA4ED12075}"/>
    <cellStyle name="Normal 4 3 6 2 2 2 2 2 2" xfId="48789" xr:uid="{CABD372E-D5DD-49D5-B570-B7AEF6CA57B2}"/>
    <cellStyle name="Normal 4 3 6 2 2 2 2 3" xfId="36501" xr:uid="{A4AB7FF2-5A08-4927-9040-9A9DEEF471E2}"/>
    <cellStyle name="Normal 4 3 6 2 2 2 3" xfId="18069" xr:uid="{2B678950-3C6C-4393-948E-CD6B57E2BEDC}"/>
    <cellStyle name="Normal 4 3 6 2 2 2 3 2" xfId="42645" xr:uid="{39D4C1C3-1193-4F0A-9B06-B914B02DEF03}"/>
    <cellStyle name="Normal 4 3 6 2 2 2 4" xfId="30357" xr:uid="{CC254DC7-F252-40C9-9ABD-736F2E2388FC}"/>
    <cellStyle name="Normal 4 3 6 2 2 3" xfId="8853" xr:uid="{D5D75CA0-1385-48CC-97A4-6060A711C684}"/>
    <cellStyle name="Normal 4 3 6 2 2 3 2" xfId="21141" xr:uid="{4C0E499F-C4A7-4D43-9760-EECB57406B86}"/>
    <cellStyle name="Normal 4 3 6 2 2 3 2 2" xfId="45717" xr:uid="{E9F9F56B-38DB-4237-B4AC-372F23742BD5}"/>
    <cellStyle name="Normal 4 3 6 2 2 3 3" xfId="33429" xr:uid="{40439AA0-FB26-4488-A286-57B87DB8BCC0}"/>
    <cellStyle name="Normal 4 3 6 2 2 4" xfId="14997" xr:uid="{200B2393-E539-4933-B816-259DCBEAE119}"/>
    <cellStyle name="Normal 4 3 6 2 2 4 2" xfId="39573" xr:uid="{0738F964-69DC-47E4-B446-7FF111583903}"/>
    <cellStyle name="Normal 4 3 6 2 2 5" xfId="27285" xr:uid="{736C03C0-77E6-42E3-864D-0D6CEDDF868D}"/>
    <cellStyle name="Normal 4 3 6 2 3" xfId="4245" xr:uid="{ED72095C-00D6-45AA-B09D-4B9D17FDE5FB}"/>
    <cellStyle name="Normal 4 3 6 2 3 2" xfId="10389" xr:uid="{E342DB4C-5B51-4B5A-88A9-E3D24F32AE1E}"/>
    <cellStyle name="Normal 4 3 6 2 3 2 2" xfId="22677" xr:uid="{F459C659-EBF3-4BA0-9B7F-8785B3428438}"/>
    <cellStyle name="Normal 4 3 6 2 3 2 2 2" xfId="47253" xr:uid="{AE847E0D-0881-4838-947F-F88C12A81A65}"/>
    <cellStyle name="Normal 4 3 6 2 3 2 3" xfId="34965" xr:uid="{AA6810D7-98C1-4CD1-A01C-3BE5B9CC6A04}"/>
    <cellStyle name="Normal 4 3 6 2 3 3" xfId="16533" xr:uid="{520A4DEE-86D4-4273-BA0F-AEA80DC91CB9}"/>
    <cellStyle name="Normal 4 3 6 2 3 3 2" xfId="41109" xr:uid="{B80E3648-AEC1-4FE5-8BC6-591B9B45FAB0}"/>
    <cellStyle name="Normal 4 3 6 2 3 4" xfId="28821" xr:uid="{51B537F1-6D27-43F3-AB09-4AB77B9A0A5C}"/>
    <cellStyle name="Normal 4 3 6 2 4" xfId="7317" xr:uid="{F59F3A5D-93BE-4829-AC40-1B8401437F27}"/>
    <cellStyle name="Normal 4 3 6 2 4 2" xfId="19605" xr:uid="{431A99BA-AB74-4EC6-B46D-09E7CD3843DC}"/>
    <cellStyle name="Normal 4 3 6 2 4 2 2" xfId="44181" xr:uid="{200E6DF0-BD9C-4F61-8A21-92E7F4A3507F}"/>
    <cellStyle name="Normal 4 3 6 2 4 3" xfId="31893" xr:uid="{19DF8C3C-916F-407F-AF10-21965F7BA2B1}"/>
    <cellStyle name="Normal 4 3 6 2 5" xfId="13461" xr:uid="{C4D4635A-1F9B-400B-BB44-F21A74B4F44C}"/>
    <cellStyle name="Normal 4 3 6 2 5 2" xfId="38037" xr:uid="{13425BAE-5393-4E14-B779-BEBED1F2B351}"/>
    <cellStyle name="Normal 4 3 6 2 6" xfId="25749" xr:uid="{73358CD0-7477-4E81-955A-7A1B50B57913}"/>
    <cellStyle name="Normal 4 3 6 3" xfId="1941" xr:uid="{6812BC6E-7B66-4B85-8339-D3BA032E1C3D}"/>
    <cellStyle name="Normal 4 3 6 3 2" xfId="5013" xr:uid="{D9F8E8B0-1DC5-4E68-8789-323FB672B2C9}"/>
    <cellStyle name="Normal 4 3 6 3 2 2" xfId="11157" xr:uid="{04E3326D-CD8D-4731-A3EA-FEB202F68E2C}"/>
    <cellStyle name="Normal 4 3 6 3 2 2 2" xfId="23445" xr:uid="{1AF7215D-7750-45D6-939A-499D919D70D0}"/>
    <cellStyle name="Normal 4 3 6 3 2 2 2 2" xfId="48021" xr:uid="{5139D51E-E3F7-47F6-A71C-6C114BD7B5EE}"/>
    <cellStyle name="Normal 4 3 6 3 2 2 3" xfId="35733" xr:uid="{CCF7ACA0-90EF-4E69-9544-A3042C19B95D}"/>
    <cellStyle name="Normal 4 3 6 3 2 3" xfId="17301" xr:uid="{8EFECBA6-6B36-42AF-AB78-28A614DF2031}"/>
    <cellStyle name="Normal 4 3 6 3 2 3 2" xfId="41877" xr:uid="{8C5545DF-E80C-45B2-B4B0-63F5C5C43494}"/>
    <cellStyle name="Normal 4 3 6 3 2 4" xfId="29589" xr:uid="{1CBEB1E5-12A1-4009-8B2B-82E6639A2F92}"/>
    <cellStyle name="Normal 4 3 6 3 3" xfId="8085" xr:uid="{300C7F70-0EFA-4EB7-AFA1-448DA01B63C3}"/>
    <cellStyle name="Normal 4 3 6 3 3 2" xfId="20373" xr:uid="{DD04E42F-A8F8-4C9E-93FE-86E1F7789D09}"/>
    <cellStyle name="Normal 4 3 6 3 3 2 2" xfId="44949" xr:uid="{FE8000A8-D799-42DF-A869-09CB19548D26}"/>
    <cellStyle name="Normal 4 3 6 3 3 3" xfId="32661" xr:uid="{FB7C5B7F-FC63-401D-BB33-3B18C4BD823B}"/>
    <cellStyle name="Normal 4 3 6 3 4" xfId="14229" xr:uid="{C45AD421-C30A-4ABD-A3C3-BFBD491CA20C}"/>
    <cellStyle name="Normal 4 3 6 3 4 2" xfId="38805" xr:uid="{E2A867D2-CB4A-42D9-940F-806ADED5696A}"/>
    <cellStyle name="Normal 4 3 6 3 5" xfId="26517" xr:uid="{EFF2B90B-D6F9-4755-8375-0C14360F7299}"/>
    <cellStyle name="Normal 4 3 6 4" xfId="3477" xr:uid="{8F028723-9CEB-4951-9175-F3169240F390}"/>
    <cellStyle name="Normal 4 3 6 4 2" xfId="9621" xr:uid="{9F146B49-92E6-41D2-B20E-25CA39F2C956}"/>
    <cellStyle name="Normal 4 3 6 4 2 2" xfId="21909" xr:uid="{AF6EF2E1-6343-4702-932B-B530FC70B6B0}"/>
    <cellStyle name="Normal 4 3 6 4 2 2 2" xfId="46485" xr:uid="{EF0F8672-5C0F-424F-BCC5-3AD1BD462247}"/>
    <cellStyle name="Normal 4 3 6 4 2 3" xfId="34197" xr:uid="{4E32EFC6-9554-4BC4-A9CF-F5AB7981506B}"/>
    <cellStyle name="Normal 4 3 6 4 3" xfId="15765" xr:uid="{009F3D94-2C46-42B2-8A17-4683E2285BEA}"/>
    <cellStyle name="Normal 4 3 6 4 3 2" xfId="40341" xr:uid="{DA1DBA2B-16D1-42C8-A2F6-BBD89C82CC1B}"/>
    <cellStyle name="Normal 4 3 6 4 4" xfId="28053" xr:uid="{C38CEAC3-5E21-4D7D-BCF6-5E34E1E167B1}"/>
    <cellStyle name="Normal 4 3 6 5" xfId="6549" xr:uid="{97BBD846-08BA-486D-8AD5-78A79D89EC0F}"/>
    <cellStyle name="Normal 4 3 6 5 2" xfId="18837" xr:uid="{ECB82D50-D8F7-4BDB-B42F-EA08E3DF3ECA}"/>
    <cellStyle name="Normal 4 3 6 5 2 2" xfId="43413" xr:uid="{FCDFD2A5-C899-452F-96CA-7BC1F3971C07}"/>
    <cellStyle name="Normal 4 3 6 5 3" xfId="31125" xr:uid="{5050FDDE-61C6-4079-8A0F-6ABC48A81FC2}"/>
    <cellStyle name="Normal 4 3 6 6" xfId="12693" xr:uid="{C8995948-1D55-4F75-A0AB-E7E239E2C164}"/>
    <cellStyle name="Normal 4 3 6 6 2" xfId="37269" xr:uid="{FCF8611A-B6DF-4C2D-8D64-7C262D5583CF}"/>
    <cellStyle name="Normal 4 3 6 7" xfId="24981" xr:uid="{D617C2A1-1CCE-435B-933F-EB927108B7F6}"/>
    <cellStyle name="Normal 4 3 7" xfId="789" xr:uid="{F5537036-F6BA-4218-9013-F2F24657EE99}"/>
    <cellStyle name="Normal 4 3 7 2" xfId="2325" xr:uid="{E9EFDECE-C09F-4E0F-B547-0D89B9E19D25}"/>
    <cellStyle name="Normal 4 3 7 2 2" xfId="5397" xr:uid="{4B703F6A-B229-4E0A-AD82-62CD1A389FB9}"/>
    <cellStyle name="Normal 4 3 7 2 2 2" xfId="11541" xr:uid="{98859063-DC30-4F84-8911-984FAFB98441}"/>
    <cellStyle name="Normal 4 3 7 2 2 2 2" xfId="23829" xr:uid="{A54E9B22-598D-4681-8076-9FF09CA8A815}"/>
    <cellStyle name="Normal 4 3 7 2 2 2 2 2" xfId="48405" xr:uid="{93F4A0F0-FAA2-4A1D-930D-44D5290387F7}"/>
    <cellStyle name="Normal 4 3 7 2 2 2 3" xfId="36117" xr:uid="{2B8477BF-03A5-4883-9B3E-304B52D2C453}"/>
    <cellStyle name="Normal 4 3 7 2 2 3" xfId="17685" xr:uid="{14A3296A-C7C8-446E-B55F-6CE6E9C5D247}"/>
    <cellStyle name="Normal 4 3 7 2 2 3 2" xfId="42261" xr:uid="{6F9B3888-F413-4866-A62E-5F9E827BFF6D}"/>
    <cellStyle name="Normal 4 3 7 2 2 4" xfId="29973" xr:uid="{C55F5071-90B4-46B3-86D6-8FE3A8018573}"/>
    <cellStyle name="Normal 4 3 7 2 3" xfId="8469" xr:uid="{C2D5EAAD-B03D-4FBB-857B-E3806A7CB669}"/>
    <cellStyle name="Normal 4 3 7 2 3 2" xfId="20757" xr:uid="{A1405B8D-827E-47D9-91C6-AF29C8136348}"/>
    <cellStyle name="Normal 4 3 7 2 3 2 2" xfId="45333" xr:uid="{4D737777-EF65-49C7-A2A9-1D7FB5CB6F24}"/>
    <cellStyle name="Normal 4 3 7 2 3 3" xfId="33045" xr:uid="{9A09898E-4D04-4C46-9184-7C1C5317A139}"/>
    <cellStyle name="Normal 4 3 7 2 4" xfId="14613" xr:uid="{E01EDD86-BD99-4507-B2BB-FF2CF880FAC8}"/>
    <cellStyle name="Normal 4 3 7 2 4 2" xfId="39189" xr:uid="{55D18DDB-7BD7-4278-B13A-9ED451B71E24}"/>
    <cellStyle name="Normal 4 3 7 2 5" xfId="26901" xr:uid="{7B8439B6-33D6-49A2-AE6C-D846D83B6AC1}"/>
    <cellStyle name="Normal 4 3 7 3" xfId="3861" xr:uid="{9F0ADD97-9768-4438-A7A2-473AE0E02C7B}"/>
    <cellStyle name="Normal 4 3 7 3 2" xfId="10005" xr:uid="{957035A2-247D-40D5-9965-4188DBE851EA}"/>
    <cellStyle name="Normal 4 3 7 3 2 2" xfId="22293" xr:uid="{1587EA10-9173-4DAA-AA11-614C83A81BC9}"/>
    <cellStyle name="Normal 4 3 7 3 2 2 2" xfId="46869" xr:uid="{EDFF85BE-DDA0-4B11-A37E-75AD18FDC768}"/>
    <cellStyle name="Normal 4 3 7 3 2 3" xfId="34581" xr:uid="{56C48DF1-0A4B-4FEB-8F64-D6213056D82B}"/>
    <cellStyle name="Normal 4 3 7 3 3" xfId="16149" xr:uid="{C89BD540-B07A-40D5-92D6-EF1115DFF957}"/>
    <cellStyle name="Normal 4 3 7 3 3 2" xfId="40725" xr:uid="{8CC2DB7D-69C2-4798-99E9-FDB4DFA2F8A4}"/>
    <cellStyle name="Normal 4 3 7 3 4" xfId="28437" xr:uid="{C792E57D-7AF6-4E4D-9626-D2C59E8C15C6}"/>
    <cellStyle name="Normal 4 3 7 4" xfId="6933" xr:uid="{010956D5-5BEB-43F5-8409-BD9C7676795A}"/>
    <cellStyle name="Normal 4 3 7 4 2" xfId="19221" xr:uid="{AC997497-27E9-40DD-BE82-5F64EC7E7236}"/>
    <cellStyle name="Normal 4 3 7 4 2 2" xfId="43797" xr:uid="{B32DED0F-2DAB-4BAD-B749-57140A13ED38}"/>
    <cellStyle name="Normal 4 3 7 4 3" xfId="31509" xr:uid="{88C6A0C3-726F-42C8-8070-204230A7F973}"/>
    <cellStyle name="Normal 4 3 7 5" xfId="13077" xr:uid="{F26A1905-E5A9-45FF-9000-A2DADCED4DA4}"/>
    <cellStyle name="Normal 4 3 7 5 2" xfId="37653" xr:uid="{665AEAE4-6694-4A08-BAFC-81D6D483D576}"/>
    <cellStyle name="Normal 4 3 7 6" xfId="25365" xr:uid="{3C59CDC7-479F-41C9-A83C-C91274EDF5F9}"/>
    <cellStyle name="Normal 4 3 8" xfId="1557" xr:uid="{319FD5A9-5692-45A5-B30E-9ECE18CC242D}"/>
    <cellStyle name="Normal 4 3 8 2" xfId="4629" xr:uid="{C12FC043-E130-437F-B82D-CF48D0A74D88}"/>
    <cellStyle name="Normal 4 3 8 2 2" xfId="10773" xr:uid="{CD358120-47CC-433C-A663-7F5821EFF87E}"/>
    <cellStyle name="Normal 4 3 8 2 2 2" xfId="23061" xr:uid="{97DF0237-F8D7-4E70-B72F-95832E0CB8B5}"/>
    <cellStyle name="Normal 4 3 8 2 2 2 2" xfId="47637" xr:uid="{B9261CBE-867B-4E4B-82CE-231519AA203E}"/>
    <cellStyle name="Normal 4 3 8 2 2 3" xfId="35349" xr:uid="{C2910F5F-D54E-41A0-90EA-B68E3732E709}"/>
    <cellStyle name="Normal 4 3 8 2 3" xfId="16917" xr:uid="{3E086719-3965-4F9E-819D-CF032289D775}"/>
    <cellStyle name="Normal 4 3 8 2 3 2" xfId="41493" xr:uid="{79700347-E966-4F8A-99D9-06DF16EBE8E7}"/>
    <cellStyle name="Normal 4 3 8 2 4" xfId="29205" xr:uid="{5E4817CE-CFEE-49B2-B23F-F613BC027F85}"/>
    <cellStyle name="Normal 4 3 8 3" xfId="7701" xr:uid="{7FA6B8D6-6E64-4B77-8C05-AEBDC5A497F9}"/>
    <cellStyle name="Normal 4 3 8 3 2" xfId="19989" xr:uid="{35D26788-E7D0-46DE-B5F3-770253CDBC48}"/>
    <cellStyle name="Normal 4 3 8 3 2 2" xfId="44565" xr:uid="{816AEE97-40C9-4DE6-94DB-3AD5D815EF17}"/>
    <cellStyle name="Normal 4 3 8 3 3" xfId="32277" xr:uid="{835BD3B1-B6E9-470B-AE0D-9E8CBA14F3A8}"/>
    <cellStyle name="Normal 4 3 8 4" xfId="13845" xr:uid="{9CBA60D0-67CF-472E-BF01-CDFBED062473}"/>
    <cellStyle name="Normal 4 3 8 4 2" xfId="38421" xr:uid="{93432CF8-E02D-4350-B8F0-E97B0DFD8D2E}"/>
    <cellStyle name="Normal 4 3 8 5" xfId="26133" xr:uid="{5AB49C7D-C126-4EC8-A8E2-FFFA83A9697B}"/>
    <cellStyle name="Normal 4 3 9" xfId="3093" xr:uid="{386D69C1-0760-451E-A89A-49BCA495701A}"/>
    <cellStyle name="Normal 4 3 9 2" xfId="9237" xr:uid="{D461803A-8A62-4ED5-BB2E-4955EF7881C8}"/>
    <cellStyle name="Normal 4 3 9 2 2" xfId="21525" xr:uid="{46C1AB49-D10B-4910-BB47-4B66087F78FD}"/>
    <cellStyle name="Normal 4 3 9 2 2 2" xfId="46101" xr:uid="{B2B2E673-B0B6-4211-BE24-4EA4243F5D0B}"/>
    <cellStyle name="Normal 4 3 9 2 3" xfId="33813" xr:uid="{606CADAB-B471-49B7-B5DA-04D4370B6244}"/>
    <cellStyle name="Normal 4 3 9 3" xfId="15381" xr:uid="{A90DD447-CFD8-4C13-A33A-EA21189D50BA}"/>
    <cellStyle name="Normal 4 3 9 3 2" xfId="39957" xr:uid="{D5EC58F4-2A10-4DF8-AD81-6D3FC194803F}"/>
    <cellStyle name="Normal 4 3 9 4" xfId="27669" xr:uid="{CD308CC3-0690-48F6-A35F-639118B8AA4F}"/>
    <cellStyle name="Normal 4 4" xfId="34" xr:uid="{B3FE872A-74E5-41F1-AECE-0F7FB3BC22A9}"/>
    <cellStyle name="Normal 4 4 10" xfId="12322" xr:uid="{86FDC075-F000-4096-BDFB-1377713F5ACA}"/>
    <cellStyle name="Normal 4 4 10 2" xfId="36898" xr:uid="{BC043853-5E7B-46A9-867A-9F425AE911E1}"/>
    <cellStyle name="Normal 4 4 11" xfId="24610" xr:uid="{EFF3F87C-DE53-47FF-BF41-4D192C261956}"/>
    <cellStyle name="Normal 4 4 2" xfId="82" xr:uid="{B7491D38-B9F4-4A45-93D2-EDBF2A83C0D6}"/>
    <cellStyle name="Normal 4 4 2 10" xfId="24658" xr:uid="{E654F974-9B2D-4A15-A230-2C3436301DC3}"/>
    <cellStyle name="Normal 4 4 2 2" xfId="178" xr:uid="{44812651-5CEE-42BC-BCA0-E08766608A0A}"/>
    <cellStyle name="Normal 4 4 2 2 2" xfId="370" xr:uid="{F5DD5EF5-A3F3-473D-B263-988E7B22AE4D}"/>
    <cellStyle name="Normal 4 4 2 2 2 2" xfId="754" xr:uid="{BBC86F88-BE62-455D-8558-B6042CC1437F}"/>
    <cellStyle name="Normal 4 4 2 2 2 2 2" xfId="1522" xr:uid="{EBDC7F4B-1F00-4766-A030-764257BDFB64}"/>
    <cellStyle name="Normal 4 4 2 2 2 2 2 2" xfId="3058" xr:uid="{F88D9AF6-1605-4119-96EF-D831909D1104}"/>
    <cellStyle name="Normal 4 4 2 2 2 2 2 2 2" xfId="6130" xr:uid="{C9571323-7485-4666-AF21-293F000F39D9}"/>
    <cellStyle name="Normal 4 4 2 2 2 2 2 2 2 2" xfId="12274" xr:uid="{AEA4DF39-332B-408E-8C23-02454A2CA825}"/>
    <cellStyle name="Normal 4 4 2 2 2 2 2 2 2 2 2" xfId="24562" xr:uid="{21545B02-8BBD-4E4D-BF88-31B162D6B508}"/>
    <cellStyle name="Normal 4 4 2 2 2 2 2 2 2 2 2 2" xfId="49138" xr:uid="{E4144ED8-AD30-4903-B7FC-DB4E15964366}"/>
    <cellStyle name="Normal 4 4 2 2 2 2 2 2 2 2 3" xfId="36850" xr:uid="{1DED5175-794B-4840-86A5-4444833FADF0}"/>
    <cellStyle name="Normal 4 4 2 2 2 2 2 2 2 3" xfId="18418" xr:uid="{F1F16623-97DF-4E61-800A-DB35C587D9A4}"/>
    <cellStyle name="Normal 4 4 2 2 2 2 2 2 2 3 2" xfId="42994" xr:uid="{3270E6AC-CCFE-45CC-8FDF-00F5C738E7E5}"/>
    <cellStyle name="Normal 4 4 2 2 2 2 2 2 2 4" xfId="30706" xr:uid="{72E7BE82-59ED-4F77-9377-8C97A1E826C0}"/>
    <cellStyle name="Normal 4 4 2 2 2 2 2 2 3" xfId="9202" xr:uid="{A72B86CA-FBDC-46AB-8C51-E4F4A9EF713C}"/>
    <cellStyle name="Normal 4 4 2 2 2 2 2 2 3 2" xfId="21490" xr:uid="{9283ECD8-F91D-4525-9396-FB0C2ABCB01A}"/>
    <cellStyle name="Normal 4 4 2 2 2 2 2 2 3 2 2" xfId="46066" xr:uid="{E3ED7242-7E68-4944-81C0-3003B2B180ED}"/>
    <cellStyle name="Normal 4 4 2 2 2 2 2 2 3 3" xfId="33778" xr:uid="{C17E9DA2-820E-4AD1-B2C3-AA655D18369F}"/>
    <cellStyle name="Normal 4 4 2 2 2 2 2 2 4" xfId="15346" xr:uid="{852168D1-9BED-4D37-BE81-3FAB4F910EFE}"/>
    <cellStyle name="Normal 4 4 2 2 2 2 2 2 4 2" xfId="39922" xr:uid="{BEDE207F-ED09-4EBF-8BE4-0030680DDB9C}"/>
    <cellStyle name="Normal 4 4 2 2 2 2 2 2 5" xfId="27634" xr:uid="{F314464B-B617-4A91-B983-60D89AF304A9}"/>
    <cellStyle name="Normal 4 4 2 2 2 2 2 3" xfId="4594" xr:uid="{F1C285F2-A1D2-4932-83DD-A08B41C7ACA9}"/>
    <cellStyle name="Normal 4 4 2 2 2 2 2 3 2" xfId="10738" xr:uid="{C7230D0E-8ECC-48D7-9635-D6D17EAEE41E}"/>
    <cellStyle name="Normal 4 4 2 2 2 2 2 3 2 2" xfId="23026" xr:uid="{30CCDEBD-0BCA-4863-BF7E-B849FDBD9947}"/>
    <cellStyle name="Normal 4 4 2 2 2 2 2 3 2 2 2" xfId="47602" xr:uid="{6D78A831-1260-411B-8696-30F2D3C8737A}"/>
    <cellStyle name="Normal 4 4 2 2 2 2 2 3 2 3" xfId="35314" xr:uid="{8D95613F-A45C-4A8B-9B98-F33FA920316E}"/>
    <cellStyle name="Normal 4 4 2 2 2 2 2 3 3" xfId="16882" xr:uid="{7CE8A375-A6F7-478A-BC66-B90E7B0F2ED0}"/>
    <cellStyle name="Normal 4 4 2 2 2 2 2 3 3 2" xfId="41458" xr:uid="{3735026A-BAAB-43EC-8146-CB01ACE3B7F9}"/>
    <cellStyle name="Normal 4 4 2 2 2 2 2 3 4" xfId="29170" xr:uid="{084D3389-F3F3-4309-AE58-07B9F093591E}"/>
    <cellStyle name="Normal 4 4 2 2 2 2 2 4" xfId="7666" xr:uid="{43BD6812-5AEB-4B27-A03E-6BD11FA1EDB3}"/>
    <cellStyle name="Normal 4 4 2 2 2 2 2 4 2" xfId="19954" xr:uid="{342808C6-0928-4CCE-8A04-9414817AD3A1}"/>
    <cellStyle name="Normal 4 4 2 2 2 2 2 4 2 2" xfId="44530" xr:uid="{16184C02-039D-4D58-9AC6-088F28115AF6}"/>
    <cellStyle name="Normal 4 4 2 2 2 2 2 4 3" xfId="32242" xr:uid="{E20BEFA0-D300-487C-95AC-A98B4BEDBC37}"/>
    <cellStyle name="Normal 4 4 2 2 2 2 2 5" xfId="13810" xr:uid="{7DCB4289-4927-43E3-936C-0410C10671FE}"/>
    <cellStyle name="Normal 4 4 2 2 2 2 2 5 2" xfId="38386" xr:uid="{E461AF09-FB74-4116-A19A-E5D9F7C9575A}"/>
    <cellStyle name="Normal 4 4 2 2 2 2 2 6" xfId="26098" xr:uid="{AD02BC4F-27BC-4749-855E-66EB15E921F6}"/>
    <cellStyle name="Normal 4 4 2 2 2 2 3" xfId="2290" xr:uid="{94323FBF-45EB-4132-8A9D-E5A7E6B20042}"/>
    <cellStyle name="Normal 4 4 2 2 2 2 3 2" xfId="5362" xr:uid="{8E981D38-FB7F-49AE-8A09-4799E32C7411}"/>
    <cellStyle name="Normal 4 4 2 2 2 2 3 2 2" xfId="11506" xr:uid="{1813C48F-C5C2-4624-9A4F-C890C1B1B7E5}"/>
    <cellStyle name="Normal 4 4 2 2 2 2 3 2 2 2" xfId="23794" xr:uid="{41BFA572-85F4-4F0D-B4BE-59CA04B96CC3}"/>
    <cellStyle name="Normal 4 4 2 2 2 2 3 2 2 2 2" xfId="48370" xr:uid="{A2406C13-8058-4146-810B-EE2406C397AC}"/>
    <cellStyle name="Normal 4 4 2 2 2 2 3 2 2 3" xfId="36082" xr:uid="{C465BD23-F27F-445A-9FF2-9F186B7BF2D6}"/>
    <cellStyle name="Normal 4 4 2 2 2 2 3 2 3" xfId="17650" xr:uid="{CC69535D-6543-493B-8154-0488ED9EA960}"/>
    <cellStyle name="Normal 4 4 2 2 2 2 3 2 3 2" xfId="42226" xr:uid="{B59FC4F1-0472-496B-A925-9642D0807D38}"/>
    <cellStyle name="Normal 4 4 2 2 2 2 3 2 4" xfId="29938" xr:uid="{FDA993EE-7048-44D7-B054-438E447BA6A3}"/>
    <cellStyle name="Normal 4 4 2 2 2 2 3 3" xfId="8434" xr:uid="{8A86C3CF-7677-4F8B-8DF2-05DA853BB5AF}"/>
    <cellStyle name="Normal 4 4 2 2 2 2 3 3 2" xfId="20722" xr:uid="{1FF0ACE3-3203-4261-B4D8-5E1A0C928BC4}"/>
    <cellStyle name="Normal 4 4 2 2 2 2 3 3 2 2" xfId="45298" xr:uid="{5A792651-FCEC-46FB-92B0-4B986C4F9B7C}"/>
    <cellStyle name="Normal 4 4 2 2 2 2 3 3 3" xfId="33010" xr:uid="{ECFF0D30-2234-4FDA-AE9E-2B82C4AE9642}"/>
    <cellStyle name="Normal 4 4 2 2 2 2 3 4" xfId="14578" xr:uid="{E241AD16-8705-4263-937C-FAC564FB5CEB}"/>
    <cellStyle name="Normal 4 4 2 2 2 2 3 4 2" xfId="39154" xr:uid="{E20A8E1F-62DC-4F04-90CA-F9EC1C308064}"/>
    <cellStyle name="Normal 4 4 2 2 2 2 3 5" xfId="26866" xr:uid="{6E6B4DEF-C62A-4DED-9752-5065E00CCEE6}"/>
    <cellStyle name="Normal 4 4 2 2 2 2 4" xfId="3826" xr:uid="{B955EBD7-ACF1-4457-9C33-CF15574C92B9}"/>
    <cellStyle name="Normal 4 4 2 2 2 2 4 2" xfId="9970" xr:uid="{7FC18C63-9BF7-4DC5-8627-3AE061911066}"/>
    <cellStyle name="Normal 4 4 2 2 2 2 4 2 2" xfId="22258" xr:uid="{2E097501-B261-4AE0-9350-A3DC17AA3F13}"/>
    <cellStyle name="Normal 4 4 2 2 2 2 4 2 2 2" xfId="46834" xr:uid="{A58C3B5F-FCF9-49F4-9CCC-0DB6DBD634EE}"/>
    <cellStyle name="Normal 4 4 2 2 2 2 4 2 3" xfId="34546" xr:uid="{21AF7D91-E113-46B4-989C-E5D880D2C6D5}"/>
    <cellStyle name="Normal 4 4 2 2 2 2 4 3" xfId="16114" xr:uid="{2008B3F5-951D-47E9-B2B6-FEE7039BBAF7}"/>
    <cellStyle name="Normal 4 4 2 2 2 2 4 3 2" xfId="40690" xr:uid="{631434E1-66B6-4FB1-A823-1E6B96F6AAAC}"/>
    <cellStyle name="Normal 4 4 2 2 2 2 4 4" xfId="28402" xr:uid="{748BAD03-918A-42F7-BF26-D6ED96FA1C11}"/>
    <cellStyle name="Normal 4 4 2 2 2 2 5" xfId="6898" xr:uid="{264BD3BA-F15C-4100-AA2A-B62799FD9076}"/>
    <cellStyle name="Normal 4 4 2 2 2 2 5 2" xfId="19186" xr:uid="{1AE3A510-4508-4DF7-BDF4-7B5233B7F61A}"/>
    <cellStyle name="Normal 4 4 2 2 2 2 5 2 2" xfId="43762" xr:uid="{10391195-0065-487C-A870-87CFC5A188E1}"/>
    <cellStyle name="Normal 4 4 2 2 2 2 5 3" xfId="31474" xr:uid="{147BB7B1-7455-42CB-BDD8-6001102DC1EC}"/>
    <cellStyle name="Normal 4 4 2 2 2 2 6" xfId="13042" xr:uid="{79E2E224-DDB8-40CC-88D1-CE650666D1A4}"/>
    <cellStyle name="Normal 4 4 2 2 2 2 6 2" xfId="37618" xr:uid="{20767231-00DE-43A7-A584-C28DCA623027}"/>
    <cellStyle name="Normal 4 4 2 2 2 2 7" xfId="25330" xr:uid="{A2BB1310-D28C-4E5B-82CC-2682E8D7320D}"/>
    <cellStyle name="Normal 4 4 2 2 2 3" xfId="1138" xr:uid="{D39F596A-75A6-4C63-939B-9DF8DE293301}"/>
    <cellStyle name="Normal 4 4 2 2 2 3 2" xfId="2674" xr:uid="{81A64291-6B5D-4929-A2FC-7AF186744747}"/>
    <cellStyle name="Normal 4 4 2 2 2 3 2 2" xfId="5746" xr:uid="{6D4B5EC6-69C4-4291-A895-257E72D41585}"/>
    <cellStyle name="Normal 4 4 2 2 2 3 2 2 2" xfId="11890" xr:uid="{6050EC3F-AD23-4707-AC86-0607450EB8A9}"/>
    <cellStyle name="Normal 4 4 2 2 2 3 2 2 2 2" xfId="24178" xr:uid="{F3D3CBEE-EEB3-47BF-8107-A4B64C1B5B24}"/>
    <cellStyle name="Normal 4 4 2 2 2 3 2 2 2 2 2" xfId="48754" xr:uid="{24618A45-6FB1-4C6A-8581-91A9E3E8AFE4}"/>
    <cellStyle name="Normal 4 4 2 2 2 3 2 2 2 3" xfId="36466" xr:uid="{1E6E91D8-7853-409A-BF21-2347C9BEDB5D}"/>
    <cellStyle name="Normal 4 4 2 2 2 3 2 2 3" xfId="18034" xr:uid="{FCCB3D6B-15C0-40F8-ADA0-2C1148DD55D6}"/>
    <cellStyle name="Normal 4 4 2 2 2 3 2 2 3 2" xfId="42610" xr:uid="{05E746AC-5438-4857-B36F-B6E5A27DD1AE}"/>
    <cellStyle name="Normal 4 4 2 2 2 3 2 2 4" xfId="30322" xr:uid="{4D8C616A-5AB9-42DC-94D0-1C8EE940D244}"/>
    <cellStyle name="Normal 4 4 2 2 2 3 2 3" xfId="8818" xr:uid="{2A344B6A-48E7-434E-8DD1-34428DB5442B}"/>
    <cellStyle name="Normal 4 4 2 2 2 3 2 3 2" xfId="21106" xr:uid="{C506BCDB-10BF-400A-B9F5-FB1C145EA9DC}"/>
    <cellStyle name="Normal 4 4 2 2 2 3 2 3 2 2" xfId="45682" xr:uid="{29749FBD-8675-42B4-BF0C-17442B73E6FB}"/>
    <cellStyle name="Normal 4 4 2 2 2 3 2 3 3" xfId="33394" xr:uid="{73170238-2A84-4BA2-BF61-004E6039D045}"/>
    <cellStyle name="Normal 4 4 2 2 2 3 2 4" xfId="14962" xr:uid="{5AE81D13-03C8-4026-A49F-A82345A1CDF8}"/>
    <cellStyle name="Normal 4 4 2 2 2 3 2 4 2" xfId="39538" xr:uid="{27CF9E90-CCC2-4440-8CED-B898D5AF6251}"/>
    <cellStyle name="Normal 4 4 2 2 2 3 2 5" xfId="27250" xr:uid="{B3ECAC7C-7E76-4797-A5C8-BC52265715E3}"/>
    <cellStyle name="Normal 4 4 2 2 2 3 3" xfId="4210" xr:uid="{D624332F-DD4E-448B-9F3C-EB6E017BB957}"/>
    <cellStyle name="Normal 4 4 2 2 2 3 3 2" xfId="10354" xr:uid="{1B802A21-AB90-4657-9F8A-102BBB0834EC}"/>
    <cellStyle name="Normal 4 4 2 2 2 3 3 2 2" xfId="22642" xr:uid="{ADCBB8D4-F727-45CE-840D-CD5FC0646313}"/>
    <cellStyle name="Normal 4 4 2 2 2 3 3 2 2 2" xfId="47218" xr:uid="{30A1776A-A9DF-4861-87F9-14D206CC8460}"/>
    <cellStyle name="Normal 4 4 2 2 2 3 3 2 3" xfId="34930" xr:uid="{E5E52A5A-A1D5-4E69-859C-85B1C21DDA84}"/>
    <cellStyle name="Normal 4 4 2 2 2 3 3 3" xfId="16498" xr:uid="{19AF6CA6-1B6F-4685-92B7-9F6668F13341}"/>
    <cellStyle name="Normal 4 4 2 2 2 3 3 3 2" xfId="41074" xr:uid="{595D4774-650B-474D-A672-22E46244C6A4}"/>
    <cellStyle name="Normal 4 4 2 2 2 3 3 4" xfId="28786" xr:uid="{EA74D5D9-49FA-4501-B4BC-43AA549EA543}"/>
    <cellStyle name="Normal 4 4 2 2 2 3 4" xfId="7282" xr:uid="{C4C0B738-8D64-4EDA-90A1-6C632B036467}"/>
    <cellStyle name="Normal 4 4 2 2 2 3 4 2" xfId="19570" xr:uid="{AEB1961C-7731-4BCB-AD8D-C6C20A13E105}"/>
    <cellStyle name="Normal 4 4 2 2 2 3 4 2 2" xfId="44146" xr:uid="{20886D27-5947-49B9-A08C-235846B7244D}"/>
    <cellStyle name="Normal 4 4 2 2 2 3 4 3" xfId="31858" xr:uid="{E9DD9EB0-480A-4ABC-91BF-DA3F0E942BE3}"/>
    <cellStyle name="Normal 4 4 2 2 2 3 5" xfId="13426" xr:uid="{6C8C30D9-8173-4A14-B636-9FED32DB1845}"/>
    <cellStyle name="Normal 4 4 2 2 2 3 5 2" xfId="38002" xr:uid="{6CB0684D-C8DA-4757-96C9-60C2802B53B7}"/>
    <cellStyle name="Normal 4 4 2 2 2 3 6" xfId="25714" xr:uid="{8CD809A2-6A49-4CE5-86C1-879A26D4EA71}"/>
    <cellStyle name="Normal 4 4 2 2 2 4" xfId="1906" xr:uid="{BA7579C2-BD52-4843-9B0F-D1D59F0C4023}"/>
    <cellStyle name="Normal 4 4 2 2 2 4 2" xfId="4978" xr:uid="{9EAEFCD5-6A35-49CD-8E32-ED8A7F7DF3F8}"/>
    <cellStyle name="Normal 4 4 2 2 2 4 2 2" xfId="11122" xr:uid="{0928FE85-6A12-4C04-918D-35F84965E34A}"/>
    <cellStyle name="Normal 4 4 2 2 2 4 2 2 2" xfId="23410" xr:uid="{B31992C5-C07C-4C31-91CC-0CE517C0BC76}"/>
    <cellStyle name="Normal 4 4 2 2 2 4 2 2 2 2" xfId="47986" xr:uid="{0F0DA580-BA87-434D-9491-E2F6B771C683}"/>
    <cellStyle name="Normal 4 4 2 2 2 4 2 2 3" xfId="35698" xr:uid="{1BF4C00A-C674-4095-9FC5-16E7B9FF7119}"/>
    <cellStyle name="Normal 4 4 2 2 2 4 2 3" xfId="17266" xr:uid="{17CC80A7-C79C-4226-B2C8-1770F814F02B}"/>
    <cellStyle name="Normal 4 4 2 2 2 4 2 3 2" xfId="41842" xr:uid="{347EE437-8E2D-4117-9CBB-3951441C99BD}"/>
    <cellStyle name="Normal 4 4 2 2 2 4 2 4" xfId="29554" xr:uid="{453AD831-1965-4DE0-B123-AD5AFCF809B2}"/>
    <cellStyle name="Normal 4 4 2 2 2 4 3" xfId="8050" xr:uid="{B75C25B8-2CC4-4E4E-A786-2DF4E7E1FAEC}"/>
    <cellStyle name="Normal 4 4 2 2 2 4 3 2" xfId="20338" xr:uid="{FBAC7E47-CB6C-488D-80AE-C38F5815C813}"/>
    <cellStyle name="Normal 4 4 2 2 2 4 3 2 2" xfId="44914" xr:uid="{0F68D811-3E9A-4730-B98E-337FFB273669}"/>
    <cellStyle name="Normal 4 4 2 2 2 4 3 3" xfId="32626" xr:uid="{AB02A774-BB87-46F1-A48A-E825BD1C8D3A}"/>
    <cellStyle name="Normal 4 4 2 2 2 4 4" xfId="14194" xr:uid="{31FEE2BA-6D65-47CB-918D-85050862BF59}"/>
    <cellStyle name="Normal 4 4 2 2 2 4 4 2" xfId="38770" xr:uid="{7121FEF5-F4F2-43B5-93CA-C725A8300A69}"/>
    <cellStyle name="Normal 4 4 2 2 2 4 5" xfId="26482" xr:uid="{4C233054-E3E4-40F4-979E-FB7B8D50B132}"/>
    <cellStyle name="Normal 4 4 2 2 2 5" xfId="3442" xr:uid="{955BCE8E-7746-483F-B3E2-32F1819491B0}"/>
    <cellStyle name="Normal 4 4 2 2 2 5 2" xfId="9586" xr:uid="{6C6F2536-59CA-488E-8551-C895CEA0DB76}"/>
    <cellStyle name="Normal 4 4 2 2 2 5 2 2" xfId="21874" xr:uid="{54A1E039-F699-4324-98C9-39414BEC9244}"/>
    <cellStyle name="Normal 4 4 2 2 2 5 2 2 2" xfId="46450" xr:uid="{04E9BF40-7967-40E6-AB93-AEE1718BBB52}"/>
    <cellStyle name="Normal 4 4 2 2 2 5 2 3" xfId="34162" xr:uid="{ED935B32-CDA2-4E70-B0F1-D94FD7EF806A}"/>
    <cellStyle name="Normal 4 4 2 2 2 5 3" xfId="15730" xr:uid="{E9E5BA27-6C95-4E46-8932-B9C7F460C7AF}"/>
    <cellStyle name="Normal 4 4 2 2 2 5 3 2" xfId="40306" xr:uid="{55210007-7029-4BCF-8A08-DEED50C7CF39}"/>
    <cellStyle name="Normal 4 4 2 2 2 5 4" xfId="28018" xr:uid="{18E8F87A-A958-4AB7-9012-7BB6440A3261}"/>
    <cellStyle name="Normal 4 4 2 2 2 6" xfId="6514" xr:uid="{1B83B6C4-0C60-48D3-B9B7-037AC45458F6}"/>
    <cellStyle name="Normal 4 4 2 2 2 6 2" xfId="18802" xr:uid="{5D4E6398-0EC8-4EF6-9701-A40D43EED85E}"/>
    <cellStyle name="Normal 4 4 2 2 2 6 2 2" xfId="43378" xr:uid="{302C6CA3-335D-4501-8DE8-8F938640DFF3}"/>
    <cellStyle name="Normal 4 4 2 2 2 6 3" xfId="31090" xr:uid="{632E7F60-6A50-472B-97EC-0D445D90DD50}"/>
    <cellStyle name="Normal 4 4 2 2 2 7" xfId="12658" xr:uid="{D0B78918-67BD-48B1-A35F-449FB6091D68}"/>
    <cellStyle name="Normal 4 4 2 2 2 7 2" xfId="37234" xr:uid="{4FC96FA9-C5E3-4F47-948D-D441A31C7F4E}"/>
    <cellStyle name="Normal 4 4 2 2 2 8" xfId="24946" xr:uid="{0211676F-9E02-4C99-97D0-3F119B6B168A}"/>
    <cellStyle name="Normal 4 4 2 2 3" xfId="562" xr:uid="{C3549222-EC63-4709-9EBB-9212ADF2B8B5}"/>
    <cellStyle name="Normal 4 4 2 2 3 2" xfId="1330" xr:uid="{49926602-D254-4E1F-B638-10E807BF7514}"/>
    <cellStyle name="Normal 4 4 2 2 3 2 2" xfId="2866" xr:uid="{465AAB58-9E53-4242-B6DB-4BC87F9CB106}"/>
    <cellStyle name="Normal 4 4 2 2 3 2 2 2" xfId="5938" xr:uid="{ED316AB5-53F0-4D16-A0BA-BAD53262D5FB}"/>
    <cellStyle name="Normal 4 4 2 2 3 2 2 2 2" xfId="12082" xr:uid="{554E8F6D-638E-4D61-A1F5-3506BEDDB843}"/>
    <cellStyle name="Normal 4 4 2 2 3 2 2 2 2 2" xfId="24370" xr:uid="{D68FBCE1-1874-4384-82DE-D73A981B6298}"/>
    <cellStyle name="Normal 4 4 2 2 3 2 2 2 2 2 2" xfId="48946" xr:uid="{53C6DA2A-7145-4AFF-8570-36E71F8F60B9}"/>
    <cellStyle name="Normal 4 4 2 2 3 2 2 2 2 3" xfId="36658" xr:uid="{3B9C9F5F-AA9B-4306-9442-D05F413ACD80}"/>
    <cellStyle name="Normal 4 4 2 2 3 2 2 2 3" xfId="18226" xr:uid="{A0CE46B2-BE89-4587-8A83-0789D2023E10}"/>
    <cellStyle name="Normal 4 4 2 2 3 2 2 2 3 2" xfId="42802" xr:uid="{B2CD5283-4737-428C-A56C-DDECCA80F6C5}"/>
    <cellStyle name="Normal 4 4 2 2 3 2 2 2 4" xfId="30514" xr:uid="{354E16A3-443A-42FE-B4BA-7762985C65D7}"/>
    <cellStyle name="Normal 4 4 2 2 3 2 2 3" xfId="9010" xr:uid="{A4A58373-321D-4C6D-A24B-5BAE8FD9DDB9}"/>
    <cellStyle name="Normal 4 4 2 2 3 2 2 3 2" xfId="21298" xr:uid="{E72B09C3-7158-4E74-8C72-9DB34F84CDC1}"/>
    <cellStyle name="Normal 4 4 2 2 3 2 2 3 2 2" xfId="45874" xr:uid="{42D9F1C7-4ACD-449D-9C72-0EEC2A914D7F}"/>
    <cellStyle name="Normal 4 4 2 2 3 2 2 3 3" xfId="33586" xr:uid="{534DD0E6-0617-469E-86C5-7B73F10838EB}"/>
    <cellStyle name="Normal 4 4 2 2 3 2 2 4" xfId="15154" xr:uid="{450366FC-520B-4266-BB2A-F6C7CD2FD9BA}"/>
    <cellStyle name="Normal 4 4 2 2 3 2 2 4 2" xfId="39730" xr:uid="{434F5B0D-52B2-401D-B717-5E89225FA1F3}"/>
    <cellStyle name="Normal 4 4 2 2 3 2 2 5" xfId="27442" xr:uid="{A62C6971-3D36-460C-98C2-70F9060671E0}"/>
    <cellStyle name="Normal 4 4 2 2 3 2 3" xfId="4402" xr:uid="{B3E77A86-98D7-4DBE-A105-1F881FD75204}"/>
    <cellStyle name="Normal 4 4 2 2 3 2 3 2" xfId="10546" xr:uid="{2D04A461-0885-4B79-A16A-DB48C00202F6}"/>
    <cellStyle name="Normal 4 4 2 2 3 2 3 2 2" xfId="22834" xr:uid="{3B3F9E69-13CA-419F-98B0-982A38887683}"/>
    <cellStyle name="Normal 4 4 2 2 3 2 3 2 2 2" xfId="47410" xr:uid="{C44911C6-0950-461F-8ECE-5AF5B2175F1B}"/>
    <cellStyle name="Normal 4 4 2 2 3 2 3 2 3" xfId="35122" xr:uid="{59AF8B95-9AA7-490B-AFBF-73D54C0213F2}"/>
    <cellStyle name="Normal 4 4 2 2 3 2 3 3" xfId="16690" xr:uid="{ADE7DD64-6363-4751-A9E2-F63999C9F480}"/>
    <cellStyle name="Normal 4 4 2 2 3 2 3 3 2" xfId="41266" xr:uid="{4A8251ED-0490-462C-9F10-3638F43F67A7}"/>
    <cellStyle name="Normal 4 4 2 2 3 2 3 4" xfId="28978" xr:uid="{FD831B25-0E1B-4941-AE3E-4AEB42DD533C}"/>
    <cellStyle name="Normal 4 4 2 2 3 2 4" xfId="7474" xr:uid="{1007AA61-47A5-4AF4-8A92-CC7AD31349D3}"/>
    <cellStyle name="Normal 4 4 2 2 3 2 4 2" xfId="19762" xr:uid="{0E567252-446B-49E2-9EB9-188987C91517}"/>
    <cellStyle name="Normal 4 4 2 2 3 2 4 2 2" xfId="44338" xr:uid="{21B2F6BB-59F5-46E4-846A-2C4CE21E1501}"/>
    <cellStyle name="Normal 4 4 2 2 3 2 4 3" xfId="32050" xr:uid="{4074074D-5AA8-46D2-BF44-DB2E0FFCE053}"/>
    <cellStyle name="Normal 4 4 2 2 3 2 5" xfId="13618" xr:uid="{6C0A67D1-D91B-4A71-B7DA-710436FE387D}"/>
    <cellStyle name="Normal 4 4 2 2 3 2 5 2" xfId="38194" xr:uid="{5F61A9E4-D4D7-4669-98EB-1FE932BEC95B}"/>
    <cellStyle name="Normal 4 4 2 2 3 2 6" xfId="25906" xr:uid="{09EC66C7-5D50-41F0-98DD-E46BF9A32B69}"/>
    <cellStyle name="Normal 4 4 2 2 3 3" xfId="2098" xr:uid="{3E778B67-A7D0-4AD6-B2D9-F252F555DAD1}"/>
    <cellStyle name="Normal 4 4 2 2 3 3 2" xfId="5170" xr:uid="{66CA5780-F6C4-42EC-A7CF-BA172D6E61DD}"/>
    <cellStyle name="Normal 4 4 2 2 3 3 2 2" xfId="11314" xr:uid="{6E19D5EF-08D4-4D19-8753-D8D37AF659B7}"/>
    <cellStyle name="Normal 4 4 2 2 3 3 2 2 2" xfId="23602" xr:uid="{061C9B7F-9FB9-42CB-9EE7-0B53EB957790}"/>
    <cellStyle name="Normal 4 4 2 2 3 3 2 2 2 2" xfId="48178" xr:uid="{B0B80B9F-6C32-459D-96E3-6E09C22DD73B}"/>
    <cellStyle name="Normal 4 4 2 2 3 3 2 2 3" xfId="35890" xr:uid="{B8A681EC-4D28-4B53-9955-0E5BD49C0ED3}"/>
    <cellStyle name="Normal 4 4 2 2 3 3 2 3" xfId="17458" xr:uid="{1A0D76F6-9B02-4135-B4F5-5DCBA6C56AD3}"/>
    <cellStyle name="Normal 4 4 2 2 3 3 2 3 2" xfId="42034" xr:uid="{963BB8CA-7060-4DE1-8678-3A1B40CB2051}"/>
    <cellStyle name="Normal 4 4 2 2 3 3 2 4" xfId="29746" xr:uid="{CC80FB7D-89E9-4C6F-9269-86B969C08F15}"/>
    <cellStyle name="Normal 4 4 2 2 3 3 3" xfId="8242" xr:uid="{032EFFA2-38DC-4E0C-8BB9-805B8B6A2B55}"/>
    <cellStyle name="Normal 4 4 2 2 3 3 3 2" xfId="20530" xr:uid="{0B0771B4-AFD1-4A27-B473-1FC59C355D0E}"/>
    <cellStyle name="Normal 4 4 2 2 3 3 3 2 2" xfId="45106" xr:uid="{99BA598D-94A2-4603-94C4-E73AA1C86A45}"/>
    <cellStyle name="Normal 4 4 2 2 3 3 3 3" xfId="32818" xr:uid="{979C44C1-A6AF-42AB-8DF0-7138B46C1225}"/>
    <cellStyle name="Normal 4 4 2 2 3 3 4" xfId="14386" xr:uid="{4420F3C8-4187-4D49-9C5F-7B93E6E2C37E}"/>
    <cellStyle name="Normal 4 4 2 2 3 3 4 2" xfId="38962" xr:uid="{952C664D-A25A-420E-89BC-890DDFB9809E}"/>
    <cellStyle name="Normal 4 4 2 2 3 3 5" xfId="26674" xr:uid="{027DB307-1140-4194-9F91-8A0244F24BC1}"/>
    <cellStyle name="Normal 4 4 2 2 3 4" xfId="3634" xr:uid="{5990FA6B-CA90-44C3-98BC-1D80C416B64E}"/>
    <cellStyle name="Normal 4 4 2 2 3 4 2" xfId="9778" xr:uid="{10C0D739-1EFE-40F2-AB2A-877646682D19}"/>
    <cellStyle name="Normal 4 4 2 2 3 4 2 2" xfId="22066" xr:uid="{61745F79-AFC9-4066-926D-994190CC29A7}"/>
    <cellStyle name="Normal 4 4 2 2 3 4 2 2 2" xfId="46642" xr:uid="{C53CAC41-139C-4D30-AFEB-A8EE78D9F60C}"/>
    <cellStyle name="Normal 4 4 2 2 3 4 2 3" xfId="34354" xr:uid="{996930FF-B9AB-43EE-A281-AE1106DA9B14}"/>
    <cellStyle name="Normal 4 4 2 2 3 4 3" xfId="15922" xr:uid="{C1095464-80AD-4EE1-B7DC-DE0A5EA092B6}"/>
    <cellStyle name="Normal 4 4 2 2 3 4 3 2" xfId="40498" xr:uid="{CA669BA0-E1A3-4EA7-8B35-2C99448DD21B}"/>
    <cellStyle name="Normal 4 4 2 2 3 4 4" xfId="28210" xr:uid="{3FB81C80-9D08-49CD-B204-025597FDA1D0}"/>
    <cellStyle name="Normal 4 4 2 2 3 5" xfId="6706" xr:uid="{C279E5CF-C6BF-4BCE-984C-BE179B322539}"/>
    <cellStyle name="Normal 4 4 2 2 3 5 2" xfId="18994" xr:uid="{68831B1C-D4CF-40A2-8F50-1BCDE650725F}"/>
    <cellStyle name="Normal 4 4 2 2 3 5 2 2" xfId="43570" xr:uid="{C07A3156-CA6E-45C5-9063-BE29C3B1E190}"/>
    <cellStyle name="Normal 4 4 2 2 3 5 3" xfId="31282" xr:uid="{6A005DD4-5E44-4B8F-AFCD-76395A2E8048}"/>
    <cellStyle name="Normal 4 4 2 2 3 6" xfId="12850" xr:uid="{987F7E20-1F19-4B56-8778-2A38B5B700E4}"/>
    <cellStyle name="Normal 4 4 2 2 3 6 2" xfId="37426" xr:uid="{BC78C626-05FC-4ED1-9DD0-26FC3A6A3FC0}"/>
    <cellStyle name="Normal 4 4 2 2 3 7" xfId="25138" xr:uid="{AFB05C26-632F-4148-9BCF-06694AB94339}"/>
    <cellStyle name="Normal 4 4 2 2 4" xfId="946" xr:uid="{875E74AB-F8EE-4732-9265-0181353C7CE9}"/>
    <cellStyle name="Normal 4 4 2 2 4 2" xfId="2482" xr:uid="{315979BC-7B85-4849-B416-EE5BD1040717}"/>
    <cellStyle name="Normal 4 4 2 2 4 2 2" xfId="5554" xr:uid="{AF377231-E119-4E33-967F-F9E72A861079}"/>
    <cellStyle name="Normal 4 4 2 2 4 2 2 2" xfId="11698" xr:uid="{0A427F01-E3E9-49B7-890A-842142B5DD2B}"/>
    <cellStyle name="Normal 4 4 2 2 4 2 2 2 2" xfId="23986" xr:uid="{91D0323D-784A-4CAB-BE35-A3FAD67B4CC6}"/>
    <cellStyle name="Normal 4 4 2 2 4 2 2 2 2 2" xfId="48562" xr:uid="{32D2CDF9-A1BF-41D7-BDAC-945AD8CDD045}"/>
    <cellStyle name="Normal 4 4 2 2 4 2 2 2 3" xfId="36274" xr:uid="{1D1F71F2-428B-4F9D-84FA-6C55486195FC}"/>
    <cellStyle name="Normal 4 4 2 2 4 2 2 3" xfId="17842" xr:uid="{B64F059B-20E8-436A-AE62-5B563140C7DC}"/>
    <cellStyle name="Normal 4 4 2 2 4 2 2 3 2" xfId="42418" xr:uid="{1EECE270-FB0C-4A9F-B41B-DC206A52F89A}"/>
    <cellStyle name="Normal 4 4 2 2 4 2 2 4" xfId="30130" xr:uid="{812A96E7-9388-4A40-B800-A6BC0B701039}"/>
    <cellStyle name="Normal 4 4 2 2 4 2 3" xfId="8626" xr:uid="{19505127-3F18-4338-9500-763BCA4317DB}"/>
    <cellStyle name="Normal 4 4 2 2 4 2 3 2" xfId="20914" xr:uid="{EC514B4C-B52E-48ED-8E91-9696A9739092}"/>
    <cellStyle name="Normal 4 4 2 2 4 2 3 2 2" xfId="45490" xr:uid="{723EB976-17B4-46B0-9DC0-1CA2398D9795}"/>
    <cellStyle name="Normal 4 4 2 2 4 2 3 3" xfId="33202" xr:uid="{3C4A3D08-DF2C-4566-B8B5-4B9955D4AF3D}"/>
    <cellStyle name="Normal 4 4 2 2 4 2 4" xfId="14770" xr:uid="{9D49337C-48BB-490B-99DA-B529667FD559}"/>
    <cellStyle name="Normal 4 4 2 2 4 2 4 2" xfId="39346" xr:uid="{84A1FC93-D096-4234-A92A-4AB28C65D9F4}"/>
    <cellStyle name="Normal 4 4 2 2 4 2 5" xfId="27058" xr:uid="{8FFC88C2-A9E2-4E6F-8EA6-A768CB7D3C14}"/>
    <cellStyle name="Normal 4 4 2 2 4 3" xfId="4018" xr:uid="{4E1DFB29-CDDA-43C5-929E-449CD1CD6679}"/>
    <cellStyle name="Normal 4 4 2 2 4 3 2" xfId="10162" xr:uid="{79BAE695-4714-4AEC-BD3D-CBB0E05AB61B}"/>
    <cellStyle name="Normal 4 4 2 2 4 3 2 2" xfId="22450" xr:uid="{A248054B-4045-4132-A224-943FEC162C91}"/>
    <cellStyle name="Normal 4 4 2 2 4 3 2 2 2" xfId="47026" xr:uid="{7C9CCD50-9377-4428-9580-2A372167A162}"/>
    <cellStyle name="Normal 4 4 2 2 4 3 2 3" xfId="34738" xr:uid="{A02E9ACE-BE90-4BE6-AE6D-33BAC293D8D9}"/>
    <cellStyle name="Normal 4 4 2 2 4 3 3" xfId="16306" xr:uid="{1243651C-6E1A-405D-9898-837D753913A7}"/>
    <cellStyle name="Normal 4 4 2 2 4 3 3 2" xfId="40882" xr:uid="{D68C71A8-EDC5-4B29-818E-6C84B515809A}"/>
    <cellStyle name="Normal 4 4 2 2 4 3 4" xfId="28594" xr:uid="{4F1E8B13-0D98-47EE-9D97-051013C1CB2F}"/>
    <cellStyle name="Normal 4 4 2 2 4 4" xfId="7090" xr:uid="{0731B324-258D-4908-96A5-82D4CBB0EB59}"/>
    <cellStyle name="Normal 4 4 2 2 4 4 2" xfId="19378" xr:uid="{8A206CBC-E2D6-4ED7-A299-BC988666A1A5}"/>
    <cellStyle name="Normal 4 4 2 2 4 4 2 2" xfId="43954" xr:uid="{97948F67-7FF6-418F-9C8E-F5D38B5C9CBD}"/>
    <cellStyle name="Normal 4 4 2 2 4 4 3" xfId="31666" xr:uid="{1E400C69-5267-4D59-84F7-B9E565B0705A}"/>
    <cellStyle name="Normal 4 4 2 2 4 5" xfId="13234" xr:uid="{301BEE61-8F66-4FA2-9722-C6C0C3FDB451}"/>
    <cellStyle name="Normal 4 4 2 2 4 5 2" xfId="37810" xr:uid="{D3BDE7CF-6ED4-4477-A3CA-8CB3EA2734E0}"/>
    <cellStyle name="Normal 4 4 2 2 4 6" xfId="25522" xr:uid="{E627B44A-C7F9-476C-A254-56A9A15FF592}"/>
    <cellStyle name="Normal 4 4 2 2 5" xfId="1714" xr:uid="{FF596AD1-AA01-4AC8-927C-FC4DC158A777}"/>
    <cellStyle name="Normal 4 4 2 2 5 2" xfId="4786" xr:uid="{B23DEE7B-B9C3-4DEF-AD15-7DD4B61DB76D}"/>
    <cellStyle name="Normal 4 4 2 2 5 2 2" xfId="10930" xr:uid="{EBD7F84E-C2AC-42F1-955D-5D30C4F4A338}"/>
    <cellStyle name="Normal 4 4 2 2 5 2 2 2" xfId="23218" xr:uid="{E2BEDD0A-C9A4-4FF7-8878-D2017DBAEC72}"/>
    <cellStyle name="Normal 4 4 2 2 5 2 2 2 2" xfId="47794" xr:uid="{329EACED-F655-4501-84C9-230513AE5153}"/>
    <cellStyle name="Normal 4 4 2 2 5 2 2 3" xfId="35506" xr:uid="{E85D765E-75A6-4DF9-89A4-23991149D609}"/>
    <cellStyle name="Normal 4 4 2 2 5 2 3" xfId="17074" xr:uid="{EFA8AAC8-4E6A-4F43-A15B-533741C53AC0}"/>
    <cellStyle name="Normal 4 4 2 2 5 2 3 2" xfId="41650" xr:uid="{5CC1E4EB-127F-482C-8809-53ECABC4BDFD}"/>
    <cellStyle name="Normal 4 4 2 2 5 2 4" xfId="29362" xr:uid="{A83E5A26-DFDD-4E3B-AA7D-DA9103EE335F}"/>
    <cellStyle name="Normal 4 4 2 2 5 3" xfId="7858" xr:uid="{30B3B268-4C9D-443E-87E6-030C9008375F}"/>
    <cellStyle name="Normal 4 4 2 2 5 3 2" xfId="20146" xr:uid="{CB86934E-2024-4AE6-AA0F-B5FB227C4D41}"/>
    <cellStyle name="Normal 4 4 2 2 5 3 2 2" xfId="44722" xr:uid="{E6A1E46C-9A37-4115-9544-354B3E17970F}"/>
    <cellStyle name="Normal 4 4 2 2 5 3 3" xfId="32434" xr:uid="{F96B68E6-F9D9-4F1D-9780-E853BFBF218F}"/>
    <cellStyle name="Normal 4 4 2 2 5 4" xfId="14002" xr:uid="{C219B645-B5F0-4A69-A3EC-7954EF22710A}"/>
    <cellStyle name="Normal 4 4 2 2 5 4 2" xfId="38578" xr:uid="{13BDADE7-AAA9-4DA2-A55B-D877A65E9400}"/>
    <cellStyle name="Normal 4 4 2 2 5 5" xfId="26290" xr:uid="{268D9A25-B8F0-4F9E-B08E-C57AC489E121}"/>
    <cellStyle name="Normal 4 4 2 2 6" xfId="3250" xr:uid="{0029E1D4-0CE1-4C8A-B1E2-8637748B2A28}"/>
    <cellStyle name="Normal 4 4 2 2 6 2" xfId="9394" xr:uid="{C8C064BF-0919-4B24-8722-A3B3D180B027}"/>
    <cellStyle name="Normal 4 4 2 2 6 2 2" xfId="21682" xr:uid="{65C5F770-4446-4BFB-BF2B-124038534AE9}"/>
    <cellStyle name="Normal 4 4 2 2 6 2 2 2" xfId="46258" xr:uid="{96A8C361-98B7-4101-B415-A115D93CCEEC}"/>
    <cellStyle name="Normal 4 4 2 2 6 2 3" xfId="33970" xr:uid="{97E6B48F-FB26-411B-97AD-7098536BCA2C}"/>
    <cellStyle name="Normal 4 4 2 2 6 3" xfId="15538" xr:uid="{BCE7FABB-8935-4EC0-84E2-AD3268CD2B18}"/>
    <cellStyle name="Normal 4 4 2 2 6 3 2" xfId="40114" xr:uid="{24B552BD-D7EE-4A86-9C54-D20BF335B596}"/>
    <cellStyle name="Normal 4 4 2 2 6 4" xfId="27826" xr:uid="{2B373C5E-043D-4AB5-8521-476F4A35B872}"/>
    <cellStyle name="Normal 4 4 2 2 7" xfId="6322" xr:uid="{1310E07A-B774-4112-928B-3EC28C004964}"/>
    <cellStyle name="Normal 4 4 2 2 7 2" xfId="18610" xr:uid="{99A17644-6E8C-4B1F-B081-5BFA415E6711}"/>
    <cellStyle name="Normal 4 4 2 2 7 2 2" xfId="43186" xr:uid="{24920BC2-B0C7-4A51-9E37-780CC4ED1F34}"/>
    <cellStyle name="Normal 4 4 2 2 7 3" xfId="30898" xr:uid="{7EDB4CEF-FB35-41F7-ADC2-8746C69C7FEE}"/>
    <cellStyle name="Normal 4 4 2 2 8" xfId="12466" xr:uid="{5AC6A668-2431-4E54-AF0E-79E6AEB2FFCD}"/>
    <cellStyle name="Normal 4 4 2 2 8 2" xfId="37042" xr:uid="{DD8478B5-A209-4C68-8B8C-194A60CB7844}"/>
    <cellStyle name="Normal 4 4 2 2 9" xfId="24754" xr:uid="{04888DCD-291B-4720-9043-74CC9C5E8C89}"/>
    <cellStyle name="Normal 4 4 2 3" xfId="274" xr:uid="{55700375-9AF0-4F98-8FCE-B86920A58B9C}"/>
    <cellStyle name="Normal 4 4 2 3 2" xfId="658" xr:uid="{ADCE4B65-81CA-4907-8D5A-53AB73A1D23A}"/>
    <cellStyle name="Normal 4 4 2 3 2 2" xfId="1426" xr:uid="{CBE1EF11-1A68-462D-9E40-176D6D6D2FA8}"/>
    <cellStyle name="Normal 4 4 2 3 2 2 2" xfId="2962" xr:uid="{4EE85046-D965-4263-8EA7-64237C6F5363}"/>
    <cellStyle name="Normal 4 4 2 3 2 2 2 2" xfId="6034" xr:uid="{FDF27354-13A7-4B08-A467-816956C03A9F}"/>
    <cellStyle name="Normal 4 4 2 3 2 2 2 2 2" xfId="12178" xr:uid="{B7242535-3E29-46D3-A909-9939992C24D4}"/>
    <cellStyle name="Normal 4 4 2 3 2 2 2 2 2 2" xfId="24466" xr:uid="{24472400-5C08-4866-8943-587DCE6CA190}"/>
    <cellStyle name="Normal 4 4 2 3 2 2 2 2 2 2 2" xfId="49042" xr:uid="{76CAA506-B45F-4564-936C-99EE4A11C314}"/>
    <cellStyle name="Normal 4 4 2 3 2 2 2 2 2 3" xfId="36754" xr:uid="{8DCCF558-DB0B-43FA-BD2A-222AB44F44CE}"/>
    <cellStyle name="Normal 4 4 2 3 2 2 2 2 3" xfId="18322" xr:uid="{1D789CCC-74BA-4BB9-8092-0845C6B0D714}"/>
    <cellStyle name="Normal 4 4 2 3 2 2 2 2 3 2" xfId="42898" xr:uid="{DA692EB3-B7BB-4A72-8235-A0192BD353B2}"/>
    <cellStyle name="Normal 4 4 2 3 2 2 2 2 4" xfId="30610" xr:uid="{9217421A-77EF-4DAE-B529-F8AFF1D9BAD6}"/>
    <cellStyle name="Normal 4 4 2 3 2 2 2 3" xfId="9106" xr:uid="{09A4B439-AB27-4548-A722-65628C6AE99D}"/>
    <cellStyle name="Normal 4 4 2 3 2 2 2 3 2" xfId="21394" xr:uid="{F53E4D03-C15A-4389-99F0-B9256AF8E88D}"/>
    <cellStyle name="Normal 4 4 2 3 2 2 2 3 2 2" xfId="45970" xr:uid="{950D6F40-318B-4AA6-A63C-3E22CF34518F}"/>
    <cellStyle name="Normal 4 4 2 3 2 2 2 3 3" xfId="33682" xr:uid="{B8D98307-CA9C-4810-8DE2-DEB56FF68B62}"/>
    <cellStyle name="Normal 4 4 2 3 2 2 2 4" xfId="15250" xr:uid="{E9414E71-1C89-40A3-A622-AC25F6B38ACA}"/>
    <cellStyle name="Normal 4 4 2 3 2 2 2 4 2" xfId="39826" xr:uid="{44D29D3B-BE34-4578-A278-5CAC4BAF5441}"/>
    <cellStyle name="Normal 4 4 2 3 2 2 2 5" xfId="27538" xr:uid="{A6FD816D-B68A-4CE6-9148-CA6E011C998B}"/>
    <cellStyle name="Normal 4 4 2 3 2 2 3" xfId="4498" xr:uid="{08D199A6-6E6F-4645-81CF-B6F274EB351B}"/>
    <cellStyle name="Normal 4 4 2 3 2 2 3 2" xfId="10642" xr:uid="{33FF58EF-49C9-4FBE-AE8F-2DA2A7FADEA7}"/>
    <cellStyle name="Normal 4 4 2 3 2 2 3 2 2" xfId="22930" xr:uid="{36375B2E-31D3-4074-AB23-A0A2EB2AE5B3}"/>
    <cellStyle name="Normal 4 4 2 3 2 2 3 2 2 2" xfId="47506" xr:uid="{093F2625-DC1E-4069-A979-D88770D46A5D}"/>
    <cellStyle name="Normal 4 4 2 3 2 2 3 2 3" xfId="35218" xr:uid="{4493B8A5-1956-41AA-9DD5-4A488BAEECD1}"/>
    <cellStyle name="Normal 4 4 2 3 2 2 3 3" xfId="16786" xr:uid="{5A3CC652-75F0-4662-884D-3D84E8702C2C}"/>
    <cellStyle name="Normal 4 4 2 3 2 2 3 3 2" xfId="41362" xr:uid="{51AE0DFE-4C78-47E8-B3FF-B15F6014F9AA}"/>
    <cellStyle name="Normal 4 4 2 3 2 2 3 4" xfId="29074" xr:uid="{9A1A4B7C-C891-4D16-A082-AC77023AA221}"/>
    <cellStyle name="Normal 4 4 2 3 2 2 4" xfId="7570" xr:uid="{265FBBE9-B106-4F72-9530-E9A04BE40033}"/>
    <cellStyle name="Normal 4 4 2 3 2 2 4 2" xfId="19858" xr:uid="{68C98EAB-384B-4617-AC36-08CAF78AD90D}"/>
    <cellStyle name="Normal 4 4 2 3 2 2 4 2 2" xfId="44434" xr:uid="{96EA1B76-CDE3-420C-A124-A6E8228E12DC}"/>
    <cellStyle name="Normal 4 4 2 3 2 2 4 3" xfId="32146" xr:uid="{76662758-1027-4F1C-AB4A-7BF3DBF53E02}"/>
    <cellStyle name="Normal 4 4 2 3 2 2 5" xfId="13714" xr:uid="{607961FE-1870-4F90-9627-33111EFF19A3}"/>
    <cellStyle name="Normal 4 4 2 3 2 2 5 2" xfId="38290" xr:uid="{C3A60ED1-00C9-4790-8025-DEEF495ED8C1}"/>
    <cellStyle name="Normal 4 4 2 3 2 2 6" xfId="26002" xr:uid="{F8D9D19E-A559-43EC-8FB7-0181A3FBA60D}"/>
    <cellStyle name="Normal 4 4 2 3 2 3" xfId="2194" xr:uid="{FFE41379-2104-4583-9824-7E175719FB5C}"/>
    <cellStyle name="Normal 4 4 2 3 2 3 2" xfId="5266" xr:uid="{92786FCA-5083-4F3B-B713-646156DD3757}"/>
    <cellStyle name="Normal 4 4 2 3 2 3 2 2" xfId="11410" xr:uid="{46A245C1-74F5-4B18-A5CA-B9BA9328009A}"/>
    <cellStyle name="Normal 4 4 2 3 2 3 2 2 2" xfId="23698" xr:uid="{249B8294-CE65-4C23-B5EA-26BA8FCDD85C}"/>
    <cellStyle name="Normal 4 4 2 3 2 3 2 2 2 2" xfId="48274" xr:uid="{460526ED-3B03-4D14-9AC3-42E6A93B80C3}"/>
    <cellStyle name="Normal 4 4 2 3 2 3 2 2 3" xfId="35986" xr:uid="{A28247F5-BF1E-4F35-A7C6-EF2C013B7129}"/>
    <cellStyle name="Normal 4 4 2 3 2 3 2 3" xfId="17554" xr:uid="{B9DF0C48-6CA7-4141-8D27-063532CFBA9A}"/>
    <cellStyle name="Normal 4 4 2 3 2 3 2 3 2" xfId="42130" xr:uid="{B6B1CCBB-3085-4E47-AD05-60F26D704073}"/>
    <cellStyle name="Normal 4 4 2 3 2 3 2 4" xfId="29842" xr:uid="{9D12D832-A886-4CBF-B688-DB7C2E84A7B8}"/>
    <cellStyle name="Normal 4 4 2 3 2 3 3" xfId="8338" xr:uid="{B2948F7A-6FB6-4C60-A084-EE68F5702A31}"/>
    <cellStyle name="Normal 4 4 2 3 2 3 3 2" xfId="20626" xr:uid="{D294F2AA-6EFA-4D6D-9EE5-8DB865EC43FB}"/>
    <cellStyle name="Normal 4 4 2 3 2 3 3 2 2" xfId="45202" xr:uid="{5816C8DB-5572-4FB5-A564-B30B9994E2DD}"/>
    <cellStyle name="Normal 4 4 2 3 2 3 3 3" xfId="32914" xr:uid="{19C0009F-8241-4CE4-8325-F971FA571F70}"/>
    <cellStyle name="Normal 4 4 2 3 2 3 4" xfId="14482" xr:uid="{CE659E32-3D60-44FD-B38B-090F7DA4A3D2}"/>
    <cellStyle name="Normal 4 4 2 3 2 3 4 2" xfId="39058" xr:uid="{20A87079-9D1E-454A-8450-A4D570E2C364}"/>
    <cellStyle name="Normal 4 4 2 3 2 3 5" xfId="26770" xr:uid="{74AFF9FC-EA78-48E1-AB26-6B80B1D0DFD8}"/>
    <cellStyle name="Normal 4 4 2 3 2 4" xfId="3730" xr:uid="{4AAB9FED-3C8C-43CC-9CC4-978E32D5CF50}"/>
    <cellStyle name="Normal 4 4 2 3 2 4 2" xfId="9874" xr:uid="{B46367FA-5C83-40BE-B721-D4278EA3EB68}"/>
    <cellStyle name="Normal 4 4 2 3 2 4 2 2" xfId="22162" xr:uid="{0D018258-7217-415A-8F22-016368858B7B}"/>
    <cellStyle name="Normal 4 4 2 3 2 4 2 2 2" xfId="46738" xr:uid="{6494F265-0FA5-48A8-91A1-33BE99BE1D05}"/>
    <cellStyle name="Normal 4 4 2 3 2 4 2 3" xfId="34450" xr:uid="{68D8CD8B-1AE8-4A81-8C11-27C8C5BC61EE}"/>
    <cellStyle name="Normal 4 4 2 3 2 4 3" xfId="16018" xr:uid="{E2FA1042-AF9C-4DF6-BE9C-5AFBBA8DC2F5}"/>
    <cellStyle name="Normal 4 4 2 3 2 4 3 2" xfId="40594" xr:uid="{6D2EE5E7-C52E-4626-AD1D-D9412C54CCC9}"/>
    <cellStyle name="Normal 4 4 2 3 2 4 4" xfId="28306" xr:uid="{16A7F1AD-8B49-4BD9-A82A-9CCA8568B1EA}"/>
    <cellStyle name="Normal 4 4 2 3 2 5" xfId="6802" xr:uid="{2CF1DE68-F55B-4DB7-A941-E18DD41A0724}"/>
    <cellStyle name="Normal 4 4 2 3 2 5 2" xfId="19090" xr:uid="{0C2133F4-8399-4410-B67F-A5105E15867D}"/>
    <cellStyle name="Normal 4 4 2 3 2 5 2 2" xfId="43666" xr:uid="{BA0636C6-18CF-4046-B6C2-DC17A2F104A9}"/>
    <cellStyle name="Normal 4 4 2 3 2 5 3" xfId="31378" xr:uid="{BB330600-C56B-4888-8300-0CC372394B93}"/>
    <cellStyle name="Normal 4 4 2 3 2 6" xfId="12946" xr:uid="{8702CC28-48EE-4069-BADA-79CD5EC1B17B}"/>
    <cellStyle name="Normal 4 4 2 3 2 6 2" xfId="37522" xr:uid="{629D9E5F-1385-444A-A8F8-06110CDE2CB9}"/>
    <cellStyle name="Normal 4 4 2 3 2 7" xfId="25234" xr:uid="{90607775-EBD7-4315-A0D4-4278245DC50A}"/>
    <cellStyle name="Normal 4 4 2 3 3" xfId="1042" xr:uid="{7F0131C0-F514-43B6-8702-7369D29B4588}"/>
    <cellStyle name="Normal 4 4 2 3 3 2" xfId="2578" xr:uid="{F07F49FA-38E5-4741-B4BB-0A205DF15EC4}"/>
    <cellStyle name="Normal 4 4 2 3 3 2 2" xfId="5650" xr:uid="{06792832-DF7C-4A29-AAF2-CC4BDE1331DC}"/>
    <cellStyle name="Normal 4 4 2 3 3 2 2 2" xfId="11794" xr:uid="{AABA5EF1-258D-437B-9B51-47614E850B15}"/>
    <cellStyle name="Normal 4 4 2 3 3 2 2 2 2" xfId="24082" xr:uid="{86BDDD72-6E2E-47C9-9B83-F95D85CF7DFD}"/>
    <cellStyle name="Normal 4 4 2 3 3 2 2 2 2 2" xfId="48658" xr:uid="{D05C3B4E-F6E1-42A2-949B-472D2E7885B9}"/>
    <cellStyle name="Normal 4 4 2 3 3 2 2 2 3" xfId="36370" xr:uid="{E58B0E53-6F97-4F50-A7D4-24CFD9DF05E5}"/>
    <cellStyle name="Normal 4 4 2 3 3 2 2 3" xfId="17938" xr:uid="{6EAEBBBA-D783-410E-88F1-00CD995E81FC}"/>
    <cellStyle name="Normal 4 4 2 3 3 2 2 3 2" xfId="42514" xr:uid="{A7DC16A5-65CE-4687-8ED0-C2A489E39666}"/>
    <cellStyle name="Normal 4 4 2 3 3 2 2 4" xfId="30226" xr:uid="{DF3F7E90-2775-4070-A3D5-F42A3D43E7ED}"/>
    <cellStyle name="Normal 4 4 2 3 3 2 3" xfId="8722" xr:uid="{E0C5800A-2FE2-4E7B-8115-373C7F97BBAC}"/>
    <cellStyle name="Normal 4 4 2 3 3 2 3 2" xfId="21010" xr:uid="{961DE246-3669-42C7-A9FA-13A98B1203A9}"/>
    <cellStyle name="Normal 4 4 2 3 3 2 3 2 2" xfId="45586" xr:uid="{9F656AA2-0ED3-4EF3-8DB8-9180A3A44856}"/>
    <cellStyle name="Normal 4 4 2 3 3 2 3 3" xfId="33298" xr:uid="{C3A23995-E944-464B-A2A5-1C5056705151}"/>
    <cellStyle name="Normal 4 4 2 3 3 2 4" xfId="14866" xr:uid="{C21D53F6-4ED3-4F90-B1C1-AE3CECF35467}"/>
    <cellStyle name="Normal 4 4 2 3 3 2 4 2" xfId="39442" xr:uid="{FE31B3E0-F91D-4EA3-844A-30F75B049ED6}"/>
    <cellStyle name="Normal 4 4 2 3 3 2 5" xfId="27154" xr:uid="{01244B61-E21A-4A8E-B2AF-261038CF25B6}"/>
    <cellStyle name="Normal 4 4 2 3 3 3" xfId="4114" xr:uid="{62F5F121-0DEE-4AA9-9FFB-423A581A2DD1}"/>
    <cellStyle name="Normal 4 4 2 3 3 3 2" xfId="10258" xr:uid="{029E0C2B-8A29-439A-966B-6DB65EAF8F99}"/>
    <cellStyle name="Normal 4 4 2 3 3 3 2 2" xfId="22546" xr:uid="{FC994B1A-9A77-4009-8997-F3FABF833BE0}"/>
    <cellStyle name="Normal 4 4 2 3 3 3 2 2 2" xfId="47122" xr:uid="{43600070-94DB-427C-A7C3-6BC98ECEE02D}"/>
    <cellStyle name="Normal 4 4 2 3 3 3 2 3" xfId="34834" xr:uid="{FA769888-2257-4FE2-B4C3-977920D43159}"/>
    <cellStyle name="Normal 4 4 2 3 3 3 3" xfId="16402" xr:uid="{4E018CAF-8748-4606-9EF0-3E8F5682EF20}"/>
    <cellStyle name="Normal 4 4 2 3 3 3 3 2" xfId="40978" xr:uid="{8AE59070-E58B-4242-A532-F88B442D793F}"/>
    <cellStyle name="Normal 4 4 2 3 3 3 4" xfId="28690" xr:uid="{E6905A9A-9288-4FA2-AF22-0CF02B7DDDAC}"/>
    <cellStyle name="Normal 4 4 2 3 3 4" xfId="7186" xr:uid="{FF5F9B1A-7FBB-426E-914A-C197DC2CE74A}"/>
    <cellStyle name="Normal 4 4 2 3 3 4 2" xfId="19474" xr:uid="{FA27DC49-4B4E-4EE4-B215-C014AEB84CE2}"/>
    <cellStyle name="Normal 4 4 2 3 3 4 2 2" xfId="44050" xr:uid="{E89F57C1-146D-4DE9-BF48-4CF6E814C157}"/>
    <cellStyle name="Normal 4 4 2 3 3 4 3" xfId="31762" xr:uid="{E0583281-B2BC-43D3-88BF-E7269F9F1DA3}"/>
    <cellStyle name="Normal 4 4 2 3 3 5" xfId="13330" xr:uid="{67C9AD2C-D2A3-4D4C-9F83-8A6EA24D7468}"/>
    <cellStyle name="Normal 4 4 2 3 3 5 2" xfId="37906" xr:uid="{C6A74CFF-E763-4CEA-8F73-34BC04D46248}"/>
    <cellStyle name="Normal 4 4 2 3 3 6" xfId="25618" xr:uid="{5C1F97C1-8BC2-4CC5-88EE-7EE751F44818}"/>
    <cellStyle name="Normal 4 4 2 3 4" xfId="1810" xr:uid="{A56B3B5F-C600-4027-89C8-20574893F56B}"/>
    <cellStyle name="Normal 4 4 2 3 4 2" xfId="4882" xr:uid="{418BB09C-6585-426B-A51A-DDF363A223D9}"/>
    <cellStyle name="Normal 4 4 2 3 4 2 2" xfId="11026" xr:uid="{709C8459-4DCD-4386-844F-0B7AC173703B}"/>
    <cellStyle name="Normal 4 4 2 3 4 2 2 2" xfId="23314" xr:uid="{86E8159C-6CEA-49B9-8E06-4B8744C299D9}"/>
    <cellStyle name="Normal 4 4 2 3 4 2 2 2 2" xfId="47890" xr:uid="{B3A3F979-7690-44A5-99FA-B620B1FEF3F3}"/>
    <cellStyle name="Normal 4 4 2 3 4 2 2 3" xfId="35602" xr:uid="{E555F0B4-6A09-41D9-B9DE-7C8ED44B74BF}"/>
    <cellStyle name="Normal 4 4 2 3 4 2 3" xfId="17170" xr:uid="{FD408805-6CAD-4E61-8EEC-B1D1501F6EE4}"/>
    <cellStyle name="Normal 4 4 2 3 4 2 3 2" xfId="41746" xr:uid="{35AF99D1-4F33-4901-B6B9-9E5B4653172A}"/>
    <cellStyle name="Normal 4 4 2 3 4 2 4" xfId="29458" xr:uid="{AF186A85-B717-412B-B32C-B4663C4DC2FE}"/>
    <cellStyle name="Normal 4 4 2 3 4 3" xfId="7954" xr:uid="{0E032C70-76E0-45F7-B9B5-DB46283E2403}"/>
    <cellStyle name="Normal 4 4 2 3 4 3 2" xfId="20242" xr:uid="{6ABA6FBE-B7F5-4C8C-8E31-5DE75ECA7771}"/>
    <cellStyle name="Normal 4 4 2 3 4 3 2 2" xfId="44818" xr:uid="{9F112125-B5EF-4DCA-ABF5-BF8DD937FFD7}"/>
    <cellStyle name="Normal 4 4 2 3 4 3 3" xfId="32530" xr:uid="{2E1E40C4-854A-4902-AF4C-9420D2BAEFA4}"/>
    <cellStyle name="Normal 4 4 2 3 4 4" xfId="14098" xr:uid="{65BEA114-9F19-4362-B09B-F2286446B563}"/>
    <cellStyle name="Normal 4 4 2 3 4 4 2" xfId="38674" xr:uid="{A6B83492-0D40-4EE7-9DA5-524B9B31EE84}"/>
    <cellStyle name="Normal 4 4 2 3 4 5" xfId="26386" xr:uid="{2B44E414-0C11-422C-8529-5C3ADEF24A09}"/>
    <cellStyle name="Normal 4 4 2 3 5" xfId="3346" xr:uid="{CE4081F5-B2EC-4FBF-A65E-6F0C5D1D6E9F}"/>
    <cellStyle name="Normal 4 4 2 3 5 2" xfId="9490" xr:uid="{F3244147-2A7D-4AD1-905D-920F79070911}"/>
    <cellStyle name="Normal 4 4 2 3 5 2 2" xfId="21778" xr:uid="{8F06E999-4FD2-4EAD-9A7C-C909FB0D5DF9}"/>
    <cellStyle name="Normal 4 4 2 3 5 2 2 2" xfId="46354" xr:uid="{1BDC0A85-F542-4D24-9BDE-06CE605D80E8}"/>
    <cellStyle name="Normal 4 4 2 3 5 2 3" xfId="34066" xr:uid="{BAE8F933-3E8C-4162-BC16-C69E583169C9}"/>
    <cellStyle name="Normal 4 4 2 3 5 3" xfId="15634" xr:uid="{6C4D5B96-1CD0-4101-980F-53D89BDE2F31}"/>
    <cellStyle name="Normal 4 4 2 3 5 3 2" xfId="40210" xr:uid="{0A9B7923-2902-426F-97E1-715A9DA2F03D}"/>
    <cellStyle name="Normal 4 4 2 3 5 4" xfId="27922" xr:uid="{BAB281ED-94A6-4636-9CE9-8AF40F7E8CFE}"/>
    <cellStyle name="Normal 4 4 2 3 6" xfId="6418" xr:uid="{F37A94F4-2B75-4C99-811F-9DBE224FCC05}"/>
    <cellStyle name="Normal 4 4 2 3 6 2" xfId="18706" xr:uid="{A6B96955-33F9-4EDB-9EA5-660A9D4FD29A}"/>
    <cellStyle name="Normal 4 4 2 3 6 2 2" xfId="43282" xr:uid="{7FA025E2-FF8F-499E-B48D-82E61BD30FC5}"/>
    <cellStyle name="Normal 4 4 2 3 6 3" xfId="30994" xr:uid="{67A20BC6-AC8D-489A-B76A-7A088BCD460E}"/>
    <cellStyle name="Normal 4 4 2 3 7" xfId="12562" xr:uid="{0DFED399-73B5-4635-B1E1-D30479301690}"/>
    <cellStyle name="Normal 4 4 2 3 7 2" xfId="37138" xr:uid="{D4FCD330-95F7-44BC-A67C-9D93E959869C}"/>
    <cellStyle name="Normal 4 4 2 3 8" xfId="24850" xr:uid="{F8F9CAA2-77EC-42CC-86B3-44C67B5655A1}"/>
    <cellStyle name="Normal 4 4 2 4" xfId="466" xr:uid="{AE9E1952-14FD-4F62-B779-85EA343176AB}"/>
    <cellStyle name="Normal 4 4 2 4 2" xfId="1234" xr:uid="{B771A0ED-2028-448B-A738-8B79AB59B19C}"/>
    <cellStyle name="Normal 4 4 2 4 2 2" xfId="2770" xr:uid="{FF45B7A1-6E53-48FE-A203-7F4E979FB0BC}"/>
    <cellStyle name="Normal 4 4 2 4 2 2 2" xfId="5842" xr:uid="{77832E3E-B280-42DC-98CC-5EACB72BD85B}"/>
    <cellStyle name="Normal 4 4 2 4 2 2 2 2" xfId="11986" xr:uid="{9976F8C6-2E35-435F-8F8F-E7BE50573329}"/>
    <cellStyle name="Normal 4 4 2 4 2 2 2 2 2" xfId="24274" xr:uid="{848DDF87-C8BA-4EF4-82CC-CACDA26AA924}"/>
    <cellStyle name="Normal 4 4 2 4 2 2 2 2 2 2" xfId="48850" xr:uid="{94C10409-C48D-4C01-91D4-8A1539C630E7}"/>
    <cellStyle name="Normal 4 4 2 4 2 2 2 2 3" xfId="36562" xr:uid="{2005DABC-8282-444A-A987-042F607F4491}"/>
    <cellStyle name="Normal 4 4 2 4 2 2 2 3" xfId="18130" xr:uid="{8C5F83AF-E1C4-495E-B879-D6196B559449}"/>
    <cellStyle name="Normal 4 4 2 4 2 2 2 3 2" xfId="42706" xr:uid="{D221281A-FF6F-4B39-B8A7-DB7D32A417C5}"/>
    <cellStyle name="Normal 4 4 2 4 2 2 2 4" xfId="30418" xr:uid="{B0EF645B-1BC4-4A8E-981C-17F2681BFB13}"/>
    <cellStyle name="Normal 4 4 2 4 2 2 3" xfId="8914" xr:uid="{D5602641-3048-4136-A635-328B3032A254}"/>
    <cellStyle name="Normal 4 4 2 4 2 2 3 2" xfId="21202" xr:uid="{6332B4A3-BDC7-4DA2-8805-4735DBA8DC63}"/>
    <cellStyle name="Normal 4 4 2 4 2 2 3 2 2" xfId="45778" xr:uid="{D823792F-F0AD-4986-85F3-8AD3EFE08F10}"/>
    <cellStyle name="Normal 4 4 2 4 2 2 3 3" xfId="33490" xr:uid="{CDDA55A5-9BEE-48C9-9A45-FE94A2510400}"/>
    <cellStyle name="Normal 4 4 2 4 2 2 4" xfId="15058" xr:uid="{F4D12DBF-CF66-41AA-A523-5B649336A385}"/>
    <cellStyle name="Normal 4 4 2 4 2 2 4 2" xfId="39634" xr:uid="{C3616FA3-9636-4DBA-A887-40F8AD861310}"/>
    <cellStyle name="Normal 4 4 2 4 2 2 5" xfId="27346" xr:uid="{80B183F0-723C-41C2-829C-EAB9BE9BE20C}"/>
    <cellStyle name="Normal 4 4 2 4 2 3" xfId="4306" xr:uid="{B1DBDC6C-EE24-4682-8600-889385B94675}"/>
    <cellStyle name="Normal 4 4 2 4 2 3 2" xfId="10450" xr:uid="{827E64E9-68D4-4DDA-A384-1D41BE1C4932}"/>
    <cellStyle name="Normal 4 4 2 4 2 3 2 2" xfId="22738" xr:uid="{74F88C58-C701-4DBF-BAE8-801DAFC5CAC7}"/>
    <cellStyle name="Normal 4 4 2 4 2 3 2 2 2" xfId="47314" xr:uid="{64986E60-2A08-4BBF-BECB-2A70AFED9EC0}"/>
    <cellStyle name="Normal 4 4 2 4 2 3 2 3" xfId="35026" xr:uid="{9A4EA7EE-735F-4541-9F86-21767A13B408}"/>
    <cellStyle name="Normal 4 4 2 4 2 3 3" xfId="16594" xr:uid="{CF0F3933-803A-40B5-8670-B8606C0EBA77}"/>
    <cellStyle name="Normal 4 4 2 4 2 3 3 2" xfId="41170" xr:uid="{43695722-1C1F-45A2-B7BE-1F1EAF7236FF}"/>
    <cellStyle name="Normal 4 4 2 4 2 3 4" xfId="28882" xr:uid="{73B10B8F-3F78-481B-B38E-A147B82ED9F0}"/>
    <cellStyle name="Normal 4 4 2 4 2 4" xfId="7378" xr:uid="{1EFCE944-37AB-4917-A692-164D892F00E9}"/>
    <cellStyle name="Normal 4 4 2 4 2 4 2" xfId="19666" xr:uid="{9935F367-B86E-4C28-9773-EE7BA43A8885}"/>
    <cellStyle name="Normal 4 4 2 4 2 4 2 2" xfId="44242" xr:uid="{62B5D6E8-EDB0-4ABE-A3BD-249210C0A4A6}"/>
    <cellStyle name="Normal 4 4 2 4 2 4 3" xfId="31954" xr:uid="{6356F0C2-041E-4497-B7A3-6D2EC9AA1D2D}"/>
    <cellStyle name="Normal 4 4 2 4 2 5" xfId="13522" xr:uid="{D2967DB6-BF3B-4BD8-B3E3-5B3838C2EEAF}"/>
    <cellStyle name="Normal 4 4 2 4 2 5 2" xfId="38098" xr:uid="{A9F852A1-9126-4EBF-8D98-06E910BF831E}"/>
    <cellStyle name="Normal 4 4 2 4 2 6" xfId="25810" xr:uid="{B3132424-6D11-49BD-A3B3-96451A0D7BC3}"/>
    <cellStyle name="Normal 4 4 2 4 3" xfId="2002" xr:uid="{9F6105B5-2179-4D2C-B725-A78D72D615D3}"/>
    <cellStyle name="Normal 4 4 2 4 3 2" xfId="5074" xr:uid="{C64470DE-C99E-42F3-AAA7-D4555C131D1F}"/>
    <cellStyle name="Normal 4 4 2 4 3 2 2" xfId="11218" xr:uid="{4E1B1D65-B99F-4D02-ABE3-B9EA7135A538}"/>
    <cellStyle name="Normal 4 4 2 4 3 2 2 2" xfId="23506" xr:uid="{74660FFB-767B-4B9E-BDE5-58FBF89D5CF8}"/>
    <cellStyle name="Normal 4 4 2 4 3 2 2 2 2" xfId="48082" xr:uid="{A2E9E80C-898E-454D-B9CB-AF1E5BC26175}"/>
    <cellStyle name="Normal 4 4 2 4 3 2 2 3" xfId="35794" xr:uid="{B0D0526C-6A2F-4107-AB90-50F4BAF670E9}"/>
    <cellStyle name="Normal 4 4 2 4 3 2 3" xfId="17362" xr:uid="{D1439A25-947A-4872-B74D-B741217827E5}"/>
    <cellStyle name="Normal 4 4 2 4 3 2 3 2" xfId="41938" xr:uid="{F0A16056-669B-449E-BC53-79C4413F2B52}"/>
    <cellStyle name="Normal 4 4 2 4 3 2 4" xfId="29650" xr:uid="{F2ADF673-2592-4497-858D-9BE17984F66B}"/>
    <cellStyle name="Normal 4 4 2 4 3 3" xfId="8146" xr:uid="{CB9E2170-0668-4B9B-A15D-A3200930D9D2}"/>
    <cellStyle name="Normal 4 4 2 4 3 3 2" xfId="20434" xr:uid="{E9561586-FA8E-4FA0-9099-5A0AD38017F8}"/>
    <cellStyle name="Normal 4 4 2 4 3 3 2 2" xfId="45010" xr:uid="{91B58FFD-0EB0-41DF-BF76-F540B2AF9FAD}"/>
    <cellStyle name="Normal 4 4 2 4 3 3 3" xfId="32722" xr:uid="{524FA857-6110-4677-92FF-B4DE33B9A424}"/>
    <cellStyle name="Normal 4 4 2 4 3 4" xfId="14290" xr:uid="{BC76FDBB-F2E5-4FEF-8A36-EE9D8C82D595}"/>
    <cellStyle name="Normal 4 4 2 4 3 4 2" xfId="38866" xr:uid="{F417C766-7DF5-4F89-B452-E80892EE254E}"/>
    <cellStyle name="Normal 4 4 2 4 3 5" xfId="26578" xr:uid="{497BFEC4-4E79-4AE8-8238-59E00C48DE37}"/>
    <cellStyle name="Normal 4 4 2 4 4" xfId="3538" xr:uid="{CB6FD5D6-69DD-4071-B383-A4EB95898DB6}"/>
    <cellStyle name="Normal 4 4 2 4 4 2" xfId="9682" xr:uid="{DB711501-520A-4386-94DA-ED21A38B83EE}"/>
    <cellStyle name="Normal 4 4 2 4 4 2 2" xfId="21970" xr:uid="{7D0183FF-3C9B-45C9-9391-4953EC7BA355}"/>
    <cellStyle name="Normal 4 4 2 4 4 2 2 2" xfId="46546" xr:uid="{1BA38001-D38B-4A76-8604-03AC78B55924}"/>
    <cellStyle name="Normal 4 4 2 4 4 2 3" xfId="34258" xr:uid="{9A431297-35C3-494F-853E-135DE2AA207D}"/>
    <cellStyle name="Normal 4 4 2 4 4 3" xfId="15826" xr:uid="{77FA5E56-79ED-4694-A49E-3995B140BD29}"/>
    <cellStyle name="Normal 4 4 2 4 4 3 2" xfId="40402" xr:uid="{D1CAD136-47B5-46D7-B0C9-32D7E330112F}"/>
    <cellStyle name="Normal 4 4 2 4 4 4" xfId="28114" xr:uid="{868F7BDE-DE9B-4299-830E-4DD62879ED7A}"/>
    <cellStyle name="Normal 4 4 2 4 5" xfId="6610" xr:uid="{69BB9D65-5387-4764-913B-4F84B11F2B5C}"/>
    <cellStyle name="Normal 4 4 2 4 5 2" xfId="18898" xr:uid="{EBC61E43-0957-4011-97C2-C51ABF99A135}"/>
    <cellStyle name="Normal 4 4 2 4 5 2 2" xfId="43474" xr:uid="{C5C22C71-81F4-42C6-AF38-3F13DA55FDDA}"/>
    <cellStyle name="Normal 4 4 2 4 5 3" xfId="31186" xr:uid="{5EF8FB8C-7C79-44C7-B695-E56202CBD98D}"/>
    <cellStyle name="Normal 4 4 2 4 6" xfId="12754" xr:uid="{F1C29B55-9BF2-482C-A64F-145D152FFE24}"/>
    <cellStyle name="Normal 4 4 2 4 6 2" xfId="37330" xr:uid="{D6BDDE29-83C4-48BA-9298-8C88F0AAA901}"/>
    <cellStyle name="Normal 4 4 2 4 7" xfId="25042" xr:uid="{57138059-7BCA-4367-B9DC-3873B545B4FF}"/>
    <cellStyle name="Normal 4 4 2 5" xfId="850" xr:uid="{B56FE940-0262-422D-ADBA-9E4B85017D44}"/>
    <cellStyle name="Normal 4 4 2 5 2" xfId="2386" xr:uid="{3E3C153E-21C4-4077-B928-7C5E1804EE5B}"/>
    <cellStyle name="Normal 4 4 2 5 2 2" xfId="5458" xr:uid="{A181454B-F0EC-466D-8187-6042F9C19D4F}"/>
    <cellStyle name="Normal 4 4 2 5 2 2 2" xfId="11602" xr:uid="{0D196608-0A51-4D91-BB03-873B3D0AB996}"/>
    <cellStyle name="Normal 4 4 2 5 2 2 2 2" xfId="23890" xr:uid="{0639446E-1ECC-4A8E-A0EF-C3F3CAE6AB0B}"/>
    <cellStyle name="Normal 4 4 2 5 2 2 2 2 2" xfId="48466" xr:uid="{C0A0FF0E-567E-4A61-A6FE-D877967ADFD5}"/>
    <cellStyle name="Normal 4 4 2 5 2 2 2 3" xfId="36178" xr:uid="{E9A5029E-AEA5-4BBC-8479-60E13896B366}"/>
    <cellStyle name="Normal 4 4 2 5 2 2 3" xfId="17746" xr:uid="{777F9658-A8FB-4EF4-9D23-1FCE8A6EA580}"/>
    <cellStyle name="Normal 4 4 2 5 2 2 3 2" xfId="42322" xr:uid="{1D4F96EF-08D3-4859-97B8-08B39523BD43}"/>
    <cellStyle name="Normal 4 4 2 5 2 2 4" xfId="30034" xr:uid="{BD862813-F661-442E-8F24-11AC0EB7FC00}"/>
    <cellStyle name="Normal 4 4 2 5 2 3" xfId="8530" xr:uid="{D419DC4A-E13B-48DB-AA07-C0EB56046F3C}"/>
    <cellStyle name="Normal 4 4 2 5 2 3 2" xfId="20818" xr:uid="{9BC7D47C-DF0D-4DA6-8FF8-4CDF37E86B37}"/>
    <cellStyle name="Normal 4 4 2 5 2 3 2 2" xfId="45394" xr:uid="{55827502-D34B-4453-8593-B8C3D661264A}"/>
    <cellStyle name="Normal 4 4 2 5 2 3 3" xfId="33106" xr:uid="{5020A492-963A-43C6-B6DD-728871140406}"/>
    <cellStyle name="Normal 4 4 2 5 2 4" xfId="14674" xr:uid="{B8B9BB08-4CB9-4797-B79F-716A458E2705}"/>
    <cellStyle name="Normal 4 4 2 5 2 4 2" xfId="39250" xr:uid="{9EDA17EF-1CB8-4BD2-A5ED-DE7576561A4D}"/>
    <cellStyle name="Normal 4 4 2 5 2 5" xfId="26962" xr:uid="{9ECEDA8A-BA6F-4428-ADE6-A1070A3A194B}"/>
    <cellStyle name="Normal 4 4 2 5 3" xfId="3922" xr:uid="{1AA8E8E7-7B0E-468E-9F97-45C83987D215}"/>
    <cellStyle name="Normal 4 4 2 5 3 2" xfId="10066" xr:uid="{B06BBF10-CD94-45B3-8FDB-DF47B124C7BD}"/>
    <cellStyle name="Normal 4 4 2 5 3 2 2" xfId="22354" xr:uid="{00CC72C9-512D-4000-BC19-27A0B1FBAD7C}"/>
    <cellStyle name="Normal 4 4 2 5 3 2 2 2" xfId="46930" xr:uid="{B4FADC9F-AA14-404E-B576-95E0EA43A5C5}"/>
    <cellStyle name="Normal 4 4 2 5 3 2 3" xfId="34642" xr:uid="{DA787C8D-3A95-4AD8-BBFE-1CD9820A561D}"/>
    <cellStyle name="Normal 4 4 2 5 3 3" xfId="16210" xr:uid="{6E3AE1CC-B145-4A86-A13C-1FFA477D9E47}"/>
    <cellStyle name="Normal 4 4 2 5 3 3 2" xfId="40786" xr:uid="{CF1DB877-8DA8-44EA-B3C6-0126611D360B}"/>
    <cellStyle name="Normal 4 4 2 5 3 4" xfId="28498" xr:uid="{2C542DD9-0896-469A-819D-0A433B4D8297}"/>
    <cellStyle name="Normal 4 4 2 5 4" xfId="6994" xr:uid="{23C704B5-6B76-46FF-91A7-0545B67314EE}"/>
    <cellStyle name="Normal 4 4 2 5 4 2" xfId="19282" xr:uid="{6CEAEF0A-7B65-4417-B510-D54289D5D5FC}"/>
    <cellStyle name="Normal 4 4 2 5 4 2 2" xfId="43858" xr:uid="{40DA4DE4-F0E8-442F-AE5B-18C32069D1BC}"/>
    <cellStyle name="Normal 4 4 2 5 4 3" xfId="31570" xr:uid="{0B098A62-5A73-495F-8102-7057917FCD30}"/>
    <cellStyle name="Normal 4 4 2 5 5" xfId="13138" xr:uid="{F4C0FFBF-C2B3-4A11-B585-83B91D647283}"/>
    <cellStyle name="Normal 4 4 2 5 5 2" xfId="37714" xr:uid="{9656C0E3-7AE8-49F4-8EE6-B4E8026ECB3E}"/>
    <cellStyle name="Normal 4 4 2 5 6" xfId="25426" xr:uid="{573DA40B-D6C0-454B-BDC5-54D55BE66F66}"/>
    <cellStyle name="Normal 4 4 2 6" xfId="1618" xr:uid="{4B3696AE-9AB7-405F-9915-406C844CF853}"/>
    <cellStyle name="Normal 4 4 2 6 2" xfId="4690" xr:uid="{AE68C822-D0BB-4FC9-AC41-DF753DF60C5D}"/>
    <cellStyle name="Normal 4 4 2 6 2 2" xfId="10834" xr:uid="{66028E62-C087-43B8-AE72-D9560EB98FB3}"/>
    <cellStyle name="Normal 4 4 2 6 2 2 2" xfId="23122" xr:uid="{D6F97211-373A-45DE-938E-94DA09A7B486}"/>
    <cellStyle name="Normal 4 4 2 6 2 2 2 2" xfId="47698" xr:uid="{A793AFB3-EAE2-47B1-92CC-FFDD78AE556C}"/>
    <cellStyle name="Normal 4 4 2 6 2 2 3" xfId="35410" xr:uid="{A442D3E4-79A3-42A3-9EFE-368D893E5FA5}"/>
    <cellStyle name="Normal 4 4 2 6 2 3" xfId="16978" xr:uid="{897B1DAD-8110-46EB-8FAB-52759D002C2F}"/>
    <cellStyle name="Normal 4 4 2 6 2 3 2" xfId="41554" xr:uid="{E4B159F6-CF48-497E-A1A3-0A80F706BF17}"/>
    <cellStyle name="Normal 4 4 2 6 2 4" xfId="29266" xr:uid="{2FAD286F-C5E7-409F-887C-A67DD9EF76CF}"/>
    <cellStyle name="Normal 4 4 2 6 3" xfId="7762" xr:uid="{27B63432-D40F-4A5C-B890-895C2D1560C4}"/>
    <cellStyle name="Normal 4 4 2 6 3 2" xfId="20050" xr:uid="{3A513006-82DA-46A2-A3B4-32EB74FC01A4}"/>
    <cellStyle name="Normal 4 4 2 6 3 2 2" xfId="44626" xr:uid="{CE9B5620-6653-450B-97FC-2D419CD1E502}"/>
    <cellStyle name="Normal 4 4 2 6 3 3" xfId="32338" xr:uid="{B6CF5F13-C6CE-4480-B337-713F02680C02}"/>
    <cellStyle name="Normal 4 4 2 6 4" xfId="13906" xr:uid="{98E4FB9B-7B16-457F-9389-2DD51FA8F824}"/>
    <cellStyle name="Normal 4 4 2 6 4 2" xfId="38482" xr:uid="{BB8FF7CC-4B5E-4F76-A0D3-6918E88DC3AD}"/>
    <cellStyle name="Normal 4 4 2 6 5" xfId="26194" xr:uid="{7EBA6233-5202-44EF-B4E7-8AA78642AFE4}"/>
    <cellStyle name="Normal 4 4 2 7" xfId="3154" xr:uid="{3406D6C8-B2C9-488B-9F26-44D1E2574581}"/>
    <cellStyle name="Normal 4 4 2 7 2" xfId="9298" xr:uid="{1260F882-8399-4F99-A9AF-ECAB534713F6}"/>
    <cellStyle name="Normal 4 4 2 7 2 2" xfId="21586" xr:uid="{A074D41A-7DA2-4C67-B55F-5123AE3A6E4F}"/>
    <cellStyle name="Normal 4 4 2 7 2 2 2" xfId="46162" xr:uid="{90C81552-F59B-4F6B-AEC2-423343B68EBE}"/>
    <cellStyle name="Normal 4 4 2 7 2 3" xfId="33874" xr:uid="{86A4D39F-F3BF-463A-9DE2-01AE52C35A65}"/>
    <cellStyle name="Normal 4 4 2 7 3" xfId="15442" xr:uid="{58FA26E8-D00F-4FE2-96FD-E237F66BE0C2}"/>
    <cellStyle name="Normal 4 4 2 7 3 2" xfId="40018" xr:uid="{11358483-149F-4E01-A5F3-49FBDE38ED8E}"/>
    <cellStyle name="Normal 4 4 2 7 4" xfId="27730" xr:uid="{DB9DF372-BCAD-4021-90BB-5785E2AAEA5D}"/>
    <cellStyle name="Normal 4 4 2 8" xfId="6226" xr:uid="{0F389DD3-7938-4C05-9033-1E74975A7065}"/>
    <cellStyle name="Normal 4 4 2 8 2" xfId="18514" xr:uid="{9CB40749-5DD5-4036-93D6-C032654CD3E0}"/>
    <cellStyle name="Normal 4 4 2 8 2 2" xfId="43090" xr:uid="{AFF5F921-8C9C-48BE-9C72-D8CED8E40CAD}"/>
    <cellStyle name="Normal 4 4 2 8 3" xfId="30802" xr:uid="{F1446E01-3A91-4A66-B4C0-E6BC808006D1}"/>
    <cellStyle name="Normal 4 4 2 9" xfId="12370" xr:uid="{AC185D51-809C-4E9A-AA86-930EEF4C7B06}"/>
    <cellStyle name="Normal 4 4 2 9 2" xfId="36946" xr:uid="{B4D0FB78-BF93-414F-86BE-25C5C9B16C52}"/>
    <cellStyle name="Normal 4 4 3" xfId="130" xr:uid="{55662422-5F6D-4229-9E3E-A0FF0672AB9E}"/>
    <cellStyle name="Normal 4 4 3 2" xfId="322" xr:uid="{4C65D47C-007E-4888-8799-5ADC1003360D}"/>
    <cellStyle name="Normal 4 4 3 2 2" xfId="706" xr:uid="{24F83F57-2787-4A6A-8619-414F94E883E3}"/>
    <cellStyle name="Normal 4 4 3 2 2 2" xfId="1474" xr:uid="{A51C9239-8740-4D3A-BEB0-483ACDFB317E}"/>
    <cellStyle name="Normal 4 4 3 2 2 2 2" xfId="3010" xr:uid="{EC63A4AC-2F57-4CC7-8828-D6CFDA524416}"/>
    <cellStyle name="Normal 4 4 3 2 2 2 2 2" xfId="6082" xr:uid="{3AF28557-CFCE-496A-9D38-32A843AA586D}"/>
    <cellStyle name="Normal 4 4 3 2 2 2 2 2 2" xfId="12226" xr:uid="{2A7FBC19-9526-40D8-A47A-73A5925CE23F}"/>
    <cellStyle name="Normal 4 4 3 2 2 2 2 2 2 2" xfId="24514" xr:uid="{BE0E3169-9ABE-4E10-81D9-9914F40AC8C4}"/>
    <cellStyle name="Normal 4 4 3 2 2 2 2 2 2 2 2" xfId="49090" xr:uid="{74FE2852-E7D7-4AA3-8A17-45BC76569087}"/>
    <cellStyle name="Normal 4 4 3 2 2 2 2 2 2 3" xfId="36802" xr:uid="{CC47969F-8F8F-4972-9B1D-7A0D7A7F5FBE}"/>
    <cellStyle name="Normal 4 4 3 2 2 2 2 2 3" xfId="18370" xr:uid="{692B788D-FFDC-4087-926B-176A8F425338}"/>
    <cellStyle name="Normal 4 4 3 2 2 2 2 2 3 2" xfId="42946" xr:uid="{829B4DD3-96C7-47BF-8116-F839403669B7}"/>
    <cellStyle name="Normal 4 4 3 2 2 2 2 2 4" xfId="30658" xr:uid="{D62F5E5E-9795-4FCA-A816-CF5B68EA70A7}"/>
    <cellStyle name="Normal 4 4 3 2 2 2 2 3" xfId="9154" xr:uid="{334758E7-9A60-4347-9C17-1FD3C25BC7BB}"/>
    <cellStyle name="Normal 4 4 3 2 2 2 2 3 2" xfId="21442" xr:uid="{DB3808BD-F780-4A3C-AE1B-D4E99753338F}"/>
    <cellStyle name="Normal 4 4 3 2 2 2 2 3 2 2" xfId="46018" xr:uid="{A62CBB80-C333-4CE4-AA3D-4C492B637B96}"/>
    <cellStyle name="Normal 4 4 3 2 2 2 2 3 3" xfId="33730" xr:uid="{9D75DE65-A586-4E01-B05B-04E1C6EB6B89}"/>
    <cellStyle name="Normal 4 4 3 2 2 2 2 4" xfId="15298" xr:uid="{B5D1FB18-9177-497D-BA3F-C733EC0A806A}"/>
    <cellStyle name="Normal 4 4 3 2 2 2 2 4 2" xfId="39874" xr:uid="{F05B90FB-E98F-4023-8F40-751639254DDD}"/>
    <cellStyle name="Normal 4 4 3 2 2 2 2 5" xfId="27586" xr:uid="{E5F1DD2B-CA11-4CF0-BF9F-5D33A98B102D}"/>
    <cellStyle name="Normal 4 4 3 2 2 2 3" xfId="4546" xr:uid="{A6AFAA89-2D30-4A9F-9EE9-793EFDCCB93B}"/>
    <cellStyle name="Normal 4 4 3 2 2 2 3 2" xfId="10690" xr:uid="{4175F6B7-3CBD-49F5-83E8-ADF64E91EDB8}"/>
    <cellStyle name="Normal 4 4 3 2 2 2 3 2 2" xfId="22978" xr:uid="{0252DEC1-552C-4417-81F0-0812E904D901}"/>
    <cellStyle name="Normal 4 4 3 2 2 2 3 2 2 2" xfId="47554" xr:uid="{8E2464D7-C202-4D0E-A9CE-3790E71B4DAB}"/>
    <cellStyle name="Normal 4 4 3 2 2 2 3 2 3" xfId="35266" xr:uid="{A3C6AE42-5EC8-4CFB-B071-9F16B7725BD0}"/>
    <cellStyle name="Normal 4 4 3 2 2 2 3 3" xfId="16834" xr:uid="{027161D6-DB15-4BC0-8859-4DAB93915C78}"/>
    <cellStyle name="Normal 4 4 3 2 2 2 3 3 2" xfId="41410" xr:uid="{55E0E3F3-000F-47FC-B710-6E0928CB722F}"/>
    <cellStyle name="Normal 4 4 3 2 2 2 3 4" xfId="29122" xr:uid="{8912D8B7-7744-47A4-96FD-80B6F3C8FF10}"/>
    <cellStyle name="Normal 4 4 3 2 2 2 4" xfId="7618" xr:uid="{5760BF36-3968-420F-A53C-FD47AB12C376}"/>
    <cellStyle name="Normal 4 4 3 2 2 2 4 2" xfId="19906" xr:uid="{636A1CFD-29E0-43CE-B703-7E2E15862AB3}"/>
    <cellStyle name="Normal 4 4 3 2 2 2 4 2 2" xfId="44482" xr:uid="{79FB4524-CF7A-4424-96AA-7D4573066F9C}"/>
    <cellStyle name="Normal 4 4 3 2 2 2 4 3" xfId="32194" xr:uid="{18E10643-3846-46EE-92A7-9ECBE75727EF}"/>
    <cellStyle name="Normal 4 4 3 2 2 2 5" xfId="13762" xr:uid="{7829592F-1172-4087-8106-8C3EF48CFB1B}"/>
    <cellStyle name="Normal 4 4 3 2 2 2 5 2" xfId="38338" xr:uid="{B645A01A-655F-46F3-8CB9-0118E3D99520}"/>
    <cellStyle name="Normal 4 4 3 2 2 2 6" xfId="26050" xr:uid="{EBCC49AD-08C0-40A3-8823-2A534EAAF7E7}"/>
    <cellStyle name="Normal 4 4 3 2 2 3" xfId="2242" xr:uid="{9D4FA27D-A1DA-4577-BC75-2B50F3E43718}"/>
    <cellStyle name="Normal 4 4 3 2 2 3 2" xfId="5314" xr:uid="{6E89799B-BB44-4E06-958A-118ACA29EC36}"/>
    <cellStyle name="Normal 4 4 3 2 2 3 2 2" xfId="11458" xr:uid="{280AE248-C4DF-4269-B65F-CC19B562288D}"/>
    <cellStyle name="Normal 4 4 3 2 2 3 2 2 2" xfId="23746" xr:uid="{1F545CCA-7C16-4AFD-A391-8AAC1DE56904}"/>
    <cellStyle name="Normal 4 4 3 2 2 3 2 2 2 2" xfId="48322" xr:uid="{605C525F-20D9-4247-9EFB-472F677C369A}"/>
    <cellStyle name="Normal 4 4 3 2 2 3 2 2 3" xfId="36034" xr:uid="{5912DC9C-187D-45D4-BE88-C1DD691F8661}"/>
    <cellStyle name="Normal 4 4 3 2 2 3 2 3" xfId="17602" xr:uid="{8166C2A2-8A54-4077-91FE-300B9D7E468A}"/>
    <cellStyle name="Normal 4 4 3 2 2 3 2 3 2" xfId="42178" xr:uid="{6B9B2F97-6C2F-4167-8ACF-638E51B54F55}"/>
    <cellStyle name="Normal 4 4 3 2 2 3 2 4" xfId="29890" xr:uid="{7ECA64F4-E0D7-437A-A711-BAFAB3CF20E0}"/>
    <cellStyle name="Normal 4 4 3 2 2 3 3" xfId="8386" xr:uid="{911A6987-D3D2-416E-98D7-25EE3305A369}"/>
    <cellStyle name="Normal 4 4 3 2 2 3 3 2" xfId="20674" xr:uid="{3D7F4AD5-7AE9-45B7-9ADA-7576AD544EC9}"/>
    <cellStyle name="Normal 4 4 3 2 2 3 3 2 2" xfId="45250" xr:uid="{CEF411A5-E824-4B50-A656-A5C382399263}"/>
    <cellStyle name="Normal 4 4 3 2 2 3 3 3" xfId="32962" xr:uid="{1ECDBBC4-0CF9-4BB8-933B-C411246F257A}"/>
    <cellStyle name="Normal 4 4 3 2 2 3 4" xfId="14530" xr:uid="{D68C69B9-A60D-40FD-81AB-DB1E7CF6C145}"/>
    <cellStyle name="Normal 4 4 3 2 2 3 4 2" xfId="39106" xr:uid="{A9748654-65A1-4A57-A667-BCF1EC35238F}"/>
    <cellStyle name="Normal 4 4 3 2 2 3 5" xfId="26818" xr:uid="{DE47D514-1A60-4006-A188-8E5294BBCA14}"/>
    <cellStyle name="Normal 4 4 3 2 2 4" xfId="3778" xr:uid="{863C26BA-DE76-4645-B9A3-EA6BF215AE3E}"/>
    <cellStyle name="Normal 4 4 3 2 2 4 2" xfId="9922" xr:uid="{FA945DBB-7F31-42F7-892D-F8C6D317564A}"/>
    <cellStyle name="Normal 4 4 3 2 2 4 2 2" xfId="22210" xr:uid="{25E578A0-12B7-474F-91D4-837E4DF5D7CE}"/>
    <cellStyle name="Normal 4 4 3 2 2 4 2 2 2" xfId="46786" xr:uid="{B8B5C6D8-15CE-4705-9A9F-F4216DDEF712}"/>
    <cellStyle name="Normal 4 4 3 2 2 4 2 3" xfId="34498" xr:uid="{45D87EB6-666D-45DC-80C1-A62FF3EAB3DB}"/>
    <cellStyle name="Normal 4 4 3 2 2 4 3" xfId="16066" xr:uid="{93074563-4AE0-4D16-B57A-816185A04D07}"/>
    <cellStyle name="Normal 4 4 3 2 2 4 3 2" xfId="40642" xr:uid="{5EAB0B68-FB10-4728-9F73-39C9A3E5CAC2}"/>
    <cellStyle name="Normal 4 4 3 2 2 4 4" xfId="28354" xr:uid="{BDD9DFA5-271D-4516-8385-2E506468131F}"/>
    <cellStyle name="Normal 4 4 3 2 2 5" xfId="6850" xr:uid="{0A3B3B4B-1B24-43AF-BA22-576363D9A35C}"/>
    <cellStyle name="Normal 4 4 3 2 2 5 2" xfId="19138" xr:uid="{2C7CAB5D-9F97-40E8-9C03-BB124C3C4855}"/>
    <cellStyle name="Normal 4 4 3 2 2 5 2 2" xfId="43714" xr:uid="{EE63067A-8890-4511-ADE9-9578C0514526}"/>
    <cellStyle name="Normal 4 4 3 2 2 5 3" xfId="31426" xr:uid="{00EC3019-834C-4CFA-8485-D342F9017884}"/>
    <cellStyle name="Normal 4 4 3 2 2 6" xfId="12994" xr:uid="{1F8A6F42-37AE-4C23-8336-2BF772C12AA6}"/>
    <cellStyle name="Normal 4 4 3 2 2 6 2" xfId="37570" xr:uid="{06D61406-EC4D-4E65-9FA4-29FC5AC94CD5}"/>
    <cellStyle name="Normal 4 4 3 2 2 7" xfId="25282" xr:uid="{95F70562-6AAC-4029-AA5B-1AB12BA5349C}"/>
    <cellStyle name="Normal 4 4 3 2 3" xfId="1090" xr:uid="{FAC1DD75-B127-4C4A-A2DA-25CADB0D992B}"/>
    <cellStyle name="Normal 4 4 3 2 3 2" xfId="2626" xr:uid="{329312E0-CEA5-4A21-8AA1-A99F1F835B78}"/>
    <cellStyle name="Normal 4 4 3 2 3 2 2" xfId="5698" xr:uid="{54FD2D5C-4366-4CE3-94E5-D4F06A95E847}"/>
    <cellStyle name="Normal 4 4 3 2 3 2 2 2" xfId="11842" xr:uid="{478CCD24-4A20-47A5-8E71-AEB8B1990B4F}"/>
    <cellStyle name="Normal 4 4 3 2 3 2 2 2 2" xfId="24130" xr:uid="{8FBC2E63-9851-4C31-9558-4449A4C77F6F}"/>
    <cellStyle name="Normal 4 4 3 2 3 2 2 2 2 2" xfId="48706" xr:uid="{39C3A18D-8F3A-430E-8DD7-4BD787CC47A5}"/>
    <cellStyle name="Normal 4 4 3 2 3 2 2 2 3" xfId="36418" xr:uid="{EC2F2FC0-4741-491C-A5E5-544C6BDF40D8}"/>
    <cellStyle name="Normal 4 4 3 2 3 2 2 3" xfId="17986" xr:uid="{C0F3AC82-A77B-4F78-AE0E-50A713BA8DF5}"/>
    <cellStyle name="Normal 4 4 3 2 3 2 2 3 2" xfId="42562" xr:uid="{0650300B-77CB-486E-B9EA-3B9909DE90CF}"/>
    <cellStyle name="Normal 4 4 3 2 3 2 2 4" xfId="30274" xr:uid="{FC5206EA-E439-4CA2-AF92-39CC74A2B297}"/>
    <cellStyle name="Normal 4 4 3 2 3 2 3" xfId="8770" xr:uid="{5DFDE988-D66E-4B9D-8F9F-F90A3556F7FC}"/>
    <cellStyle name="Normal 4 4 3 2 3 2 3 2" xfId="21058" xr:uid="{8F92CEBC-D3A0-45A2-80C7-4EE653402D3B}"/>
    <cellStyle name="Normal 4 4 3 2 3 2 3 2 2" xfId="45634" xr:uid="{5267E17C-00B1-40AC-AD30-3979BFE61BF9}"/>
    <cellStyle name="Normal 4 4 3 2 3 2 3 3" xfId="33346" xr:uid="{B855DB5C-DF5F-4CDE-9A2D-7E42957BE230}"/>
    <cellStyle name="Normal 4 4 3 2 3 2 4" xfId="14914" xr:uid="{B5B580BB-DCCE-4A86-80B4-00DCCFE43680}"/>
    <cellStyle name="Normal 4 4 3 2 3 2 4 2" xfId="39490" xr:uid="{78B2A026-B4C8-478B-990D-C4D14C0DDEA8}"/>
    <cellStyle name="Normal 4 4 3 2 3 2 5" xfId="27202" xr:uid="{89ED3E5E-E8BF-4CB5-B415-0E8A92BAD88B}"/>
    <cellStyle name="Normal 4 4 3 2 3 3" xfId="4162" xr:uid="{C78A0472-7627-4519-89EB-9B4127B4476C}"/>
    <cellStyle name="Normal 4 4 3 2 3 3 2" xfId="10306" xr:uid="{AE1DB00F-1B03-44BB-939A-71601979C787}"/>
    <cellStyle name="Normal 4 4 3 2 3 3 2 2" xfId="22594" xr:uid="{731BE439-EBD2-424B-A492-0EEEC7E4869C}"/>
    <cellStyle name="Normal 4 4 3 2 3 3 2 2 2" xfId="47170" xr:uid="{B02B2AF3-5594-4F4E-83EA-CEE50044E18E}"/>
    <cellStyle name="Normal 4 4 3 2 3 3 2 3" xfId="34882" xr:uid="{340598FA-29B4-49EC-8E2B-7755EA68C8FA}"/>
    <cellStyle name="Normal 4 4 3 2 3 3 3" xfId="16450" xr:uid="{EFE36B4E-F9C0-4227-92A4-319288DB64AA}"/>
    <cellStyle name="Normal 4 4 3 2 3 3 3 2" xfId="41026" xr:uid="{C775E1BC-75C4-4D68-829B-56D9CF38CCF2}"/>
    <cellStyle name="Normal 4 4 3 2 3 3 4" xfId="28738" xr:uid="{21BDDD90-8F7C-4328-853E-7611EC057DF7}"/>
    <cellStyle name="Normal 4 4 3 2 3 4" xfId="7234" xr:uid="{D2FD067A-11B3-476E-A3EA-C2F68C27AED5}"/>
    <cellStyle name="Normal 4 4 3 2 3 4 2" xfId="19522" xr:uid="{ED4267B5-5948-45BA-B54C-86BD97CE1D34}"/>
    <cellStyle name="Normal 4 4 3 2 3 4 2 2" xfId="44098" xr:uid="{15026D6C-3EA1-48AA-B044-DC154AEB591D}"/>
    <cellStyle name="Normal 4 4 3 2 3 4 3" xfId="31810" xr:uid="{6BC2518F-D8F6-4CD4-9F32-B24AD8CE472D}"/>
    <cellStyle name="Normal 4 4 3 2 3 5" xfId="13378" xr:uid="{E2531820-E57B-48CB-981E-9C3A029D79B5}"/>
    <cellStyle name="Normal 4 4 3 2 3 5 2" xfId="37954" xr:uid="{1C539FA4-5F28-4FD1-A162-2D684803DEB7}"/>
    <cellStyle name="Normal 4 4 3 2 3 6" xfId="25666" xr:uid="{F6F1754D-AFED-4B7B-851C-F10A024D50A9}"/>
    <cellStyle name="Normal 4 4 3 2 4" xfId="1858" xr:uid="{87992384-13C7-4401-9212-BB686F4621AE}"/>
    <cellStyle name="Normal 4 4 3 2 4 2" xfId="4930" xr:uid="{DE10D8B7-97B9-4046-A717-D3B6C464A8EE}"/>
    <cellStyle name="Normal 4 4 3 2 4 2 2" xfId="11074" xr:uid="{5097ABDE-BF66-46C4-AB4A-918FB5A61CD8}"/>
    <cellStyle name="Normal 4 4 3 2 4 2 2 2" xfId="23362" xr:uid="{F7249155-DCA3-4B18-AE5B-4D39D3E50498}"/>
    <cellStyle name="Normal 4 4 3 2 4 2 2 2 2" xfId="47938" xr:uid="{20B042F5-737C-4E2A-AF15-98C2381AFD08}"/>
    <cellStyle name="Normal 4 4 3 2 4 2 2 3" xfId="35650" xr:uid="{E0BDE3AD-B880-4AD2-BDD8-060095E9177A}"/>
    <cellStyle name="Normal 4 4 3 2 4 2 3" xfId="17218" xr:uid="{666D42C8-7171-49BA-93C9-1BB024DD1F87}"/>
    <cellStyle name="Normal 4 4 3 2 4 2 3 2" xfId="41794" xr:uid="{53CF2909-D8CD-4153-AE1C-4B71D1238933}"/>
    <cellStyle name="Normal 4 4 3 2 4 2 4" xfId="29506" xr:uid="{AE632D82-19BD-4720-9E11-F78E7029410B}"/>
    <cellStyle name="Normal 4 4 3 2 4 3" xfId="8002" xr:uid="{823481AD-85C4-4483-AEA8-899DCF2CEB86}"/>
    <cellStyle name="Normal 4 4 3 2 4 3 2" xfId="20290" xr:uid="{04AC4901-CABB-4A10-BCBF-4BE093B87660}"/>
    <cellStyle name="Normal 4 4 3 2 4 3 2 2" xfId="44866" xr:uid="{05003686-7ACB-44C2-AAF1-23EDB67B7B16}"/>
    <cellStyle name="Normal 4 4 3 2 4 3 3" xfId="32578" xr:uid="{74121E4B-B955-4566-A2E1-BBE2754176E6}"/>
    <cellStyle name="Normal 4 4 3 2 4 4" xfId="14146" xr:uid="{7A9C31A5-F3A4-4EF7-9BA8-A27B559BDE6B}"/>
    <cellStyle name="Normal 4 4 3 2 4 4 2" xfId="38722" xr:uid="{67FB5B64-C29C-4C80-B99F-A1B8F4DF280A}"/>
    <cellStyle name="Normal 4 4 3 2 4 5" xfId="26434" xr:uid="{531EF30B-2561-4508-91E4-E72ED6A74157}"/>
    <cellStyle name="Normal 4 4 3 2 5" xfId="3394" xr:uid="{17F06232-AE7F-4C3D-86EF-FF492A5DBF2E}"/>
    <cellStyle name="Normal 4 4 3 2 5 2" xfId="9538" xr:uid="{F4BFE59C-06E8-41DA-B2B6-ADAC1E8A77F4}"/>
    <cellStyle name="Normal 4 4 3 2 5 2 2" xfId="21826" xr:uid="{EB070418-65FA-4268-A010-4AF91DD9A185}"/>
    <cellStyle name="Normal 4 4 3 2 5 2 2 2" xfId="46402" xr:uid="{0C7A8E7B-D4E2-4ED4-A4F6-6C1CE29EEDAC}"/>
    <cellStyle name="Normal 4 4 3 2 5 2 3" xfId="34114" xr:uid="{B4E36077-E3DB-429D-9FB9-5FCB03420859}"/>
    <cellStyle name="Normal 4 4 3 2 5 3" xfId="15682" xr:uid="{D07A6FE0-E7DE-4946-B287-5A507308230D}"/>
    <cellStyle name="Normal 4 4 3 2 5 3 2" xfId="40258" xr:uid="{0A6FFB80-1C74-42F4-9B41-EE01A193A773}"/>
    <cellStyle name="Normal 4 4 3 2 5 4" xfId="27970" xr:uid="{1A59FE7C-6D24-4E58-B75B-59E2E9BA3EB6}"/>
    <cellStyle name="Normal 4 4 3 2 6" xfId="6466" xr:uid="{B4E8D55B-30DC-4BFE-87A7-AFADA8BC7065}"/>
    <cellStyle name="Normal 4 4 3 2 6 2" xfId="18754" xr:uid="{9E81940D-6555-45A0-A26D-545AFA1C5A44}"/>
    <cellStyle name="Normal 4 4 3 2 6 2 2" xfId="43330" xr:uid="{BE470936-1F39-4924-BDF8-9F3434284732}"/>
    <cellStyle name="Normal 4 4 3 2 6 3" xfId="31042" xr:uid="{C6DEF2CF-0A36-4755-9FB4-1BA044CD4782}"/>
    <cellStyle name="Normal 4 4 3 2 7" xfId="12610" xr:uid="{9BE09BF1-8B6F-4DAD-A16D-7455B829DB55}"/>
    <cellStyle name="Normal 4 4 3 2 7 2" xfId="37186" xr:uid="{43E71CD5-F37E-4640-B555-D345A0B24756}"/>
    <cellStyle name="Normal 4 4 3 2 8" xfId="24898" xr:uid="{8923D8BD-DF3F-4033-9AB7-4B3CEA9C656E}"/>
    <cellStyle name="Normal 4 4 3 3" xfId="514" xr:uid="{E0557E24-28B8-4F25-8E6C-5D835DB2341C}"/>
    <cellStyle name="Normal 4 4 3 3 2" xfId="1282" xr:uid="{C6346EDD-B6DB-4A50-A0A3-EB4B586CE5B4}"/>
    <cellStyle name="Normal 4 4 3 3 2 2" xfId="2818" xr:uid="{EDF29A09-CE87-4D85-A865-87FEC3E6278B}"/>
    <cellStyle name="Normal 4 4 3 3 2 2 2" xfId="5890" xr:uid="{90E3D19C-5C8A-41EE-B05D-7C8096B1AE30}"/>
    <cellStyle name="Normal 4 4 3 3 2 2 2 2" xfId="12034" xr:uid="{AD057E81-821B-48D0-89E2-7E125B7FA092}"/>
    <cellStyle name="Normal 4 4 3 3 2 2 2 2 2" xfId="24322" xr:uid="{1C0284E5-1F94-4125-B8D5-2C563D45D83A}"/>
    <cellStyle name="Normal 4 4 3 3 2 2 2 2 2 2" xfId="48898" xr:uid="{5EE19612-F4F8-46C0-8D60-1028F55EC409}"/>
    <cellStyle name="Normal 4 4 3 3 2 2 2 2 3" xfId="36610" xr:uid="{570E8968-D1D3-44F2-A55F-77CB94B171DE}"/>
    <cellStyle name="Normal 4 4 3 3 2 2 2 3" xfId="18178" xr:uid="{CA2FC835-D9CA-4C9D-8B3F-E67C9D293203}"/>
    <cellStyle name="Normal 4 4 3 3 2 2 2 3 2" xfId="42754" xr:uid="{5C41DC0C-21F4-4B53-A7EF-C4EF656EE0AB}"/>
    <cellStyle name="Normal 4 4 3 3 2 2 2 4" xfId="30466" xr:uid="{E3508C04-D99C-4864-A353-7A94DB6C9B1B}"/>
    <cellStyle name="Normal 4 4 3 3 2 2 3" xfId="8962" xr:uid="{3A574CA8-DD14-4FA7-A29B-B58F8AD989BF}"/>
    <cellStyle name="Normal 4 4 3 3 2 2 3 2" xfId="21250" xr:uid="{52ADA455-83D8-4F9E-A0CF-11E9E4653A4C}"/>
    <cellStyle name="Normal 4 4 3 3 2 2 3 2 2" xfId="45826" xr:uid="{E3D7EF0B-FFF1-44AF-8FEF-6986A95DCE44}"/>
    <cellStyle name="Normal 4 4 3 3 2 2 3 3" xfId="33538" xr:uid="{54697204-179A-44E8-A35C-CFF146B7B2B6}"/>
    <cellStyle name="Normal 4 4 3 3 2 2 4" xfId="15106" xr:uid="{2A09882D-1996-4A6F-977A-5A66864CE841}"/>
    <cellStyle name="Normal 4 4 3 3 2 2 4 2" xfId="39682" xr:uid="{87EF37A9-7C05-4947-8A8C-B636E5964E60}"/>
    <cellStyle name="Normal 4 4 3 3 2 2 5" xfId="27394" xr:uid="{AD852556-34FD-4CE6-B5A5-5244584F123D}"/>
    <cellStyle name="Normal 4 4 3 3 2 3" xfId="4354" xr:uid="{4FFBD9EE-6330-4999-8436-DF79E0B324A2}"/>
    <cellStyle name="Normal 4 4 3 3 2 3 2" xfId="10498" xr:uid="{44758378-2717-40C2-BD51-AB66376897C0}"/>
    <cellStyle name="Normal 4 4 3 3 2 3 2 2" xfId="22786" xr:uid="{7212912C-CBAB-408E-8631-9DFBC16014E9}"/>
    <cellStyle name="Normal 4 4 3 3 2 3 2 2 2" xfId="47362" xr:uid="{3B589B27-71D5-4DCD-9B54-0F9D0B24D85C}"/>
    <cellStyle name="Normal 4 4 3 3 2 3 2 3" xfId="35074" xr:uid="{E4A6E209-FBB4-44C5-8A16-936402670587}"/>
    <cellStyle name="Normal 4 4 3 3 2 3 3" xfId="16642" xr:uid="{7CA6BF5E-45C8-4CA2-BE15-90C46B4AEE62}"/>
    <cellStyle name="Normal 4 4 3 3 2 3 3 2" xfId="41218" xr:uid="{958F7CEB-49E8-4B88-B872-A781B9641C64}"/>
    <cellStyle name="Normal 4 4 3 3 2 3 4" xfId="28930" xr:uid="{745497F1-1D60-40D5-9C0D-F30CDC437D4A}"/>
    <cellStyle name="Normal 4 4 3 3 2 4" xfId="7426" xr:uid="{0634598F-939E-4A56-AD60-83FB4777C4A4}"/>
    <cellStyle name="Normal 4 4 3 3 2 4 2" xfId="19714" xr:uid="{217DA00A-7B3B-4ED3-9E25-2C802774F1B1}"/>
    <cellStyle name="Normal 4 4 3 3 2 4 2 2" xfId="44290" xr:uid="{5C75738A-98D6-4CDF-A351-9A9CEFF71458}"/>
    <cellStyle name="Normal 4 4 3 3 2 4 3" xfId="32002" xr:uid="{9B3ED362-1D23-49E6-9140-A093BF7B7BE8}"/>
    <cellStyle name="Normal 4 4 3 3 2 5" xfId="13570" xr:uid="{56CBE0B3-49CC-4D75-8993-64A1C5AD03B4}"/>
    <cellStyle name="Normal 4 4 3 3 2 5 2" xfId="38146" xr:uid="{16A3A73E-778A-410C-8F08-9E0E9F89BA8E}"/>
    <cellStyle name="Normal 4 4 3 3 2 6" xfId="25858" xr:uid="{9BA99F9A-7BA3-47B2-8167-0FA830CEED88}"/>
    <cellStyle name="Normal 4 4 3 3 3" xfId="2050" xr:uid="{53FABA1C-4127-45FE-ACCE-8CB074446F8B}"/>
    <cellStyle name="Normal 4 4 3 3 3 2" xfId="5122" xr:uid="{1FAA9FB4-C804-4D26-8C89-DBF9E75AFC48}"/>
    <cellStyle name="Normal 4 4 3 3 3 2 2" xfId="11266" xr:uid="{F6FE332D-CE0D-4505-8326-DC2ED402E316}"/>
    <cellStyle name="Normal 4 4 3 3 3 2 2 2" xfId="23554" xr:uid="{45969940-4633-4826-82C7-A9021005FD12}"/>
    <cellStyle name="Normal 4 4 3 3 3 2 2 2 2" xfId="48130" xr:uid="{AF004F2A-E68D-48A0-87C2-8C266C655F82}"/>
    <cellStyle name="Normal 4 4 3 3 3 2 2 3" xfId="35842" xr:uid="{D775537B-7526-47DD-B476-E38CB32E229E}"/>
    <cellStyle name="Normal 4 4 3 3 3 2 3" xfId="17410" xr:uid="{0C2B6776-8DE9-4162-BE49-520B6BF870AD}"/>
    <cellStyle name="Normal 4 4 3 3 3 2 3 2" xfId="41986" xr:uid="{9046C27C-A199-4038-8506-6CF7649933C8}"/>
    <cellStyle name="Normal 4 4 3 3 3 2 4" xfId="29698" xr:uid="{07165E67-5AE8-4E96-A852-8D6B9312884B}"/>
    <cellStyle name="Normal 4 4 3 3 3 3" xfId="8194" xr:uid="{22F9BBA0-476C-45FB-BE5D-45F2D3F632C4}"/>
    <cellStyle name="Normal 4 4 3 3 3 3 2" xfId="20482" xr:uid="{1E3127AF-39BC-4D37-9845-911AE080891E}"/>
    <cellStyle name="Normal 4 4 3 3 3 3 2 2" xfId="45058" xr:uid="{A0EA9340-5577-48C1-8DE7-EB4E0E2FD87B}"/>
    <cellStyle name="Normal 4 4 3 3 3 3 3" xfId="32770" xr:uid="{47D86464-461D-4045-818B-16E69FE9EEA8}"/>
    <cellStyle name="Normal 4 4 3 3 3 4" xfId="14338" xr:uid="{C90704B3-A610-4E16-9CF0-ECCD805DF8B3}"/>
    <cellStyle name="Normal 4 4 3 3 3 4 2" xfId="38914" xr:uid="{C620DDF1-02A2-4D6E-8174-AC46CE3AFFAF}"/>
    <cellStyle name="Normal 4 4 3 3 3 5" xfId="26626" xr:uid="{F682FFA3-408C-4972-92C4-EC9F25FBA3ED}"/>
    <cellStyle name="Normal 4 4 3 3 4" xfId="3586" xr:uid="{947E7D88-6054-4918-B392-E288527FD1C6}"/>
    <cellStyle name="Normal 4 4 3 3 4 2" xfId="9730" xr:uid="{8AB3FA4B-FB21-44B5-87D6-051B0D7B0681}"/>
    <cellStyle name="Normal 4 4 3 3 4 2 2" xfId="22018" xr:uid="{BFE0023B-18BB-4D4B-B1EE-85B70C01F814}"/>
    <cellStyle name="Normal 4 4 3 3 4 2 2 2" xfId="46594" xr:uid="{0BD6B1A8-06DC-431F-AABB-3B9F9F0F5E24}"/>
    <cellStyle name="Normal 4 4 3 3 4 2 3" xfId="34306" xr:uid="{5DAA5C63-BC8A-4A29-8F18-7C7FEF292C11}"/>
    <cellStyle name="Normal 4 4 3 3 4 3" xfId="15874" xr:uid="{C3260F06-4890-49FA-BDB6-127EFF3D2EA4}"/>
    <cellStyle name="Normal 4 4 3 3 4 3 2" xfId="40450" xr:uid="{D1F51E64-C1FF-4BBC-9913-462307580916}"/>
    <cellStyle name="Normal 4 4 3 3 4 4" xfId="28162" xr:uid="{E35A6687-4A23-4922-8ADB-9CA0F3A6BEC6}"/>
    <cellStyle name="Normal 4 4 3 3 5" xfId="6658" xr:uid="{38351DC5-8C3D-48EF-B54B-02DCF735C281}"/>
    <cellStyle name="Normal 4 4 3 3 5 2" xfId="18946" xr:uid="{0FEE0FB9-F4A6-469D-B3C8-5C325660B1AD}"/>
    <cellStyle name="Normal 4 4 3 3 5 2 2" xfId="43522" xr:uid="{F1578D8D-2691-4A54-951E-ABF58AF482E4}"/>
    <cellStyle name="Normal 4 4 3 3 5 3" xfId="31234" xr:uid="{14758A19-A23C-41EC-824C-8CE324BEBECC}"/>
    <cellStyle name="Normal 4 4 3 3 6" xfId="12802" xr:uid="{0C509465-352C-4665-8B1F-6C7402EA4C43}"/>
    <cellStyle name="Normal 4 4 3 3 6 2" xfId="37378" xr:uid="{296A5989-858D-4FA7-A2E5-4162203616BB}"/>
    <cellStyle name="Normal 4 4 3 3 7" xfId="25090" xr:uid="{76A0D679-7E95-46F0-9E0D-569CCF507B56}"/>
    <cellStyle name="Normal 4 4 3 4" xfId="898" xr:uid="{7290DCCC-7E4A-46EB-AF2B-C81C9F4609C6}"/>
    <cellStyle name="Normal 4 4 3 4 2" xfId="2434" xr:uid="{D3AE1C9F-18F5-48A9-B14B-E7B03093DCFB}"/>
    <cellStyle name="Normal 4 4 3 4 2 2" xfId="5506" xr:uid="{EDADD24D-9AA7-404C-BDAD-5597F87840AD}"/>
    <cellStyle name="Normal 4 4 3 4 2 2 2" xfId="11650" xr:uid="{25588B47-C6F7-40F5-A4A4-6E9E0BCFB9A0}"/>
    <cellStyle name="Normal 4 4 3 4 2 2 2 2" xfId="23938" xr:uid="{8578A30F-2F64-40B1-981B-999DB0FCD12F}"/>
    <cellStyle name="Normal 4 4 3 4 2 2 2 2 2" xfId="48514" xr:uid="{A54CE937-9737-4E81-8D9C-3A041382924C}"/>
    <cellStyle name="Normal 4 4 3 4 2 2 2 3" xfId="36226" xr:uid="{0B0DA6AF-5445-4E09-955F-22063176B452}"/>
    <cellStyle name="Normal 4 4 3 4 2 2 3" xfId="17794" xr:uid="{86524282-A163-4F38-9F82-3EA8463D52C6}"/>
    <cellStyle name="Normal 4 4 3 4 2 2 3 2" xfId="42370" xr:uid="{A2C044EB-92F6-4095-ACE0-51110460B7D5}"/>
    <cellStyle name="Normal 4 4 3 4 2 2 4" xfId="30082" xr:uid="{F436D4E5-9C0A-48EE-ACBA-DC90AABE8205}"/>
    <cellStyle name="Normal 4 4 3 4 2 3" xfId="8578" xr:uid="{300C9008-2979-4C6F-A434-C530F0DC630B}"/>
    <cellStyle name="Normal 4 4 3 4 2 3 2" xfId="20866" xr:uid="{2113BFC4-0684-4DC4-8B82-1F5F235C8D1F}"/>
    <cellStyle name="Normal 4 4 3 4 2 3 2 2" xfId="45442" xr:uid="{4B0C867B-40D8-4122-9D8D-BA5DF90786B3}"/>
    <cellStyle name="Normal 4 4 3 4 2 3 3" xfId="33154" xr:uid="{72F73C92-6CE8-459F-9183-51D23C4EEFDA}"/>
    <cellStyle name="Normal 4 4 3 4 2 4" xfId="14722" xr:uid="{C01DB384-0DDB-436D-B1F1-9D1BD2590BD3}"/>
    <cellStyle name="Normal 4 4 3 4 2 4 2" xfId="39298" xr:uid="{57F90810-A87E-478C-8822-C0FD838B6C08}"/>
    <cellStyle name="Normal 4 4 3 4 2 5" xfId="27010" xr:uid="{E2C09592-833A-40DF-B337-6D0BA210E9C3}"/>
    <cellStyle name="Normal 4 4 3 4 3" xfId="3970" xr:uid="{EEDE24C1-C3DD-417A-AF48-46749A0D8820}"/>
    <cellStyle name="Normal 4 4 3 4 3 2" xfId="10114" xr:uid="{903AE1CA-27D9-4A4B-83DF-605E3965AAAF}"/>
    <cellStyle name="Normal 4 4 3 4 3 2 2" xfId="22402" xr:uid="{18B12A7B-74C7-4B77-960D-B26490BE7B0D}"/>
    <cellStyle name="Normal 4 4 3 4 3 2 2 2" xfId="46978" xr:uid="{C5A09163-1CAB-4384-8E8B-4478300318F4}"/>
    <cellStyle name="Normal 4 4 3 4 3 2 3" xfId="34690" xr:uid="{41A66987-45D8-4F69-B901-D4BDC89F17B4}"/>
    <cellStyle name="Normal 4 4 3 4 3 3" xfId="16258" xr:uid="{148A8980-7E93-49D1-B5B3-21569CD12AD7}"/>
    <cellStyle name="Normal 4 4 3 4 3 3 2" xfId="40834" xr:uid="{DD87A02E-A406-4ADB-8C7D-211921379CB3}"/>
    <cellStyle name="Normal 4 4 3 4 3 4" xfId="28546" xr:uid="{1D6EFF4B-ADB8-4C52-AE27-5D8955100E71}"/>
    <cellStyle name="Normal 4 4 3 4 4" xfId="7042" xr:uid="{6D21F466-02D6-4E7A-A43F-B76D616E72E0}"/>
    <cellStyle name="Normal 4 4 3 4 4 2" xfId="19330" xr:uid="{03544A26-0987-4DF7-8A0E-B12597D083C6}"/>
    <cellStyle name="Normal 4 4 3 4 4 2 2" xfId="43906" xr:uid="{7AF7F4E0-EA0F-40C6-9A00-6FABE6B442E5}"/>
    <cellStyle name="Normal 4 4 3 4 4 3" xfId="31618" xr:uid="{4896AC1A-920E-4A36-860A-403043967B26}"/>
    <cellStyle name="Normal 4 4 3 4 5" xfId="13186" xr:uid="{E9B0AD20-9214-47BD-B18B-D947DA0F035D}"/>
    <cellStyle name="Normal 4 4 3 4 5 2" xfId="37762" xr:uid="{C5BC9712-64D5-4D57-9BE4-C6337334D0D2}"/>
    <cellStyle name="Normal 4 4 3 4 6" xfId="25474" xr:uid="{6DFA6146-8CB9-44E2-B87B-50E1945E8132}"/>
    <cellStyle name="Normal 4 4 3 5" xfId="1666" xr:uid="{D5E36D90-62E0-4EA2-8426-35C6222C6427}"/>
    <cellStyle name="Normal 4 4 3 5 2" xfId="4738" xr:uid="{C8AE875F-EB8B-4690-8866-5064C6071CDC}"/>
    <cellStyle name="Normal 4 4 3 5 2 2" xfId="10882" xr:uid="{1A0F3B59-E950-4EE1-B03A-2733B18F2792}"/>
    <cellStyle name="Normal 4 4 3 5 2 2 2" xfId="23170" xr:uid="{31A0CA98-5C29-480B-8E10-0E3A2DE3539E}"/>
    <cellStyle name="Normal 4 4 3 5 2 2 2 2" xfId="47746" xr:uid="{0F201066-E214-4E7F-96A5-B5E24C5123DC}"/>
    <cellStyle name="Normal 4 4 3 5 2 2 3" xfId="35458" xr:uid="{44C012EE-C10B-4025-8C20-3F58FD9AA680}"/>
    <cellStyle name="Normal 4 4 3 5 2 3" xfId="17026" xr:uid="{B60A3BD0-C547-4F81-9768-10D462D64DEA}"/>
    <cellStyle name="Normal 4 4 3 5 2 3 2" xfId="41602" xr:uid="{8953C96F-D56D-4276-95AF-850D3878C2D4}"/>
    <cellStyle name="Normal 4 4 3 5 2 4" xfId="29314" xr:uid="{F4827D20-BE9D-4CDD-81E6-30343097B83A}"/>
    <cellStyle name="Normal 4 4 3 5 3" xfId="7810" xr:uid="{66E9FA80-5CE2-4EEF-A844-F56E8B50B254}"/>
    <cellStyle name="Normal 4 4 3 5 3 2" xfId="20098" xr:uid="{4B9FA078-A4B3-4DA9-89B5-9D8CCBD109C1}"/>
    <cellStyle name="Normal 4 4 3 5 3 2 2" xfId="44674" xr:uid="{3219B6D3-B138-4D1E-AAC1-D7E3726643AD}"/>
    <cellStyle name="Normal 4 4 3 5 3 3" xfId="32386" xr:uid="{EA1D5F91-1298-495E-A5F0-B2A438E565AF}"/>
    <cellStyle name="Normal 4 4 3 5 4" xfId="13954" xr:uid="{F849A134-35F8-491A-8BF5-6B307B391510}"/>
    <cellStyle name="Normal 4 4 3 5 4 2" xfId="38530" xr:uid="{31254C32-FA12-4ACE-8F26-B5A52C19E4D1}"/>
    <cellStyle name="Normal 4 4 3 5 5" xfId="26242" xr:uid="{7FD59C1A-A441-4AF3-8407-96110FDDA15A}"/>
    <cellStyle name="Normal 4 4 3 6" xfId="3202" xr:uid="{95BAACED-834B-429A-947D-A2513223E528}"/>
    <cellStyle name="Normal 4 4 3 6 2" xfId="9346" xr:uid="{6C5AE3E7-9E0B-4DE5-9630-995DB520E85F}"/>
    <cellStyle name="Normal 4 4 3 6 2 2" xfId="21634" xr:uid="{5CFB5468-B13A-4216-ADEA-5720A2821B9A}"/>
    <cellStyle name="Normal 4 4 3 6 2 2 2" xfId="46210" xr:uid="{3449BEDB-8995-47FF-A1FF-B1D0879CCD29}"/>
    <cellStyle name="Normal 4 4 3 6 2 3" xfId="33922" xr:uid="{1096E11B-3170-48EB-804D-7BCE68C13B2F}"/>
    <cellStyle name="Normal 4 4 3 6 3" xfId="15490" xr:uid="{EA5E2017-0123-4181-BB10-FA285636B9F9}"/>
    <cellStyle name="Normal 4 4 3 6 3 2" xfId="40066" xr:uid="{5F87A6A6-C2FE-40D2-B924-0DD696CB891C}"/>
    <cellStyle name="Normal 4 4 3 6 4" xfId="27778" xr:uid="{727D338D-2181-48B8-B0AC-913BBA8D0453}"/>
    <cellStyle name="Normal 4 4 3 7" xfId="6274" xr:uid="{B9D8080F-5FD2-4D03-A0F2-3892DEC7CF34}"/>
    <cellStyle name="Normal 4 4 3 7 2" xfId="18562" xr:uid="{4458F3F4-98F8-459C-8544-0F66DB326C65}"/>
    <cellStyle name="Normal 4 4 3 7 2 2" xfId="43138" xr:uid="{5A01D7B0-5410-4D8C-B21A-F1E461DD4041}"/>
    <cellStyle name="Normal 4 4 3 7 3" xfId="30850" xr:uid="{AD51BCD2-B21B-4B39-A690-207762F4FC7B}"/>
    <cellStyle name="Normal 4 4 3 8" xfId="12418" xr:uid="{0C2F4CDE-F544-4415-9F1B-04488A6DC7E3}"/>
    <cellStyle name="Normal 4 4 3 8 2" xfId="36994" xr:uid="{517E0986-D980-4FC0-B357-5B9F27246F39}"/>
    <cellStyle name="Normal 4 4 3 9" xfId="24706" xr:uid="{F0A70972-75D8-4F43-ACAF-20380F9EEF07}"/>
    <cellStyle name="Normal 4 4 4" xfId="226" xr:uid="{80E8CADA-95EC-4183-B4FE-0035933C6397}"/>
    <cellStyle name="Normal 4 4 4 2" xfId="610" xr:uid="{E2D2C5A1-9F6B-4DF5-A133-CD59A788A811}"/>
    <cellStyle name="Normal 4 4 4 2 2" xfId="1378" xr:uid="{A0C0BFBF-7F8A-4431-A6E5-75AF645008EA}"/>
    <cellStyle name="Normal 4 4 4 2 2 2" xfId="2914" xr:uid="{3B6B3E16-76D0-4A30-AC1C-E789CACC0096}"/>
    <cellStyle name="Normal 4 4 4 2 2 2 2" xfId="5986" xr:uid="{417874A3-970A-417B-82B4-80C2DA15E0B6}"/>
    <cellStyle name="Normal 4 4 4 2 2 2 2 2" xfId="12130" xr:uid="{8847279B-2300-492D-8545-AB2963606EEA}"/>
    <cellStyle name="Normal 4 4 4 2 2 2 2 2 2" xfId="24418" xr:uid="{97445EB6-621D-468F-9D9E-1EF7CAD9D5B7}"/>
    <cellStyle name="Normal 4 4 4 2 2 2 2 2 2 2" xfId="48994" xr:uid="{251E0516-30DC-41D9-B0B8-74672AD958DE}"/>
    <cellStyle name="Normal 4 4 4 2 2 2 2 2 3" xfId="36706" xr:uid="{B15F4AFC-FF56-41AA-88A7-285496320B90}"/>
    <cellStyle name="Normal 4 4 4 2 2 2 2 3" xfId="18274" xr:uid="{52BF4411-8350-44F1-8ECB-866B5BFA7C69}"/>
    <cellStyle name="Normal 4 4 4 2 2 2 2 3 2" xfId="42850" xr:uid="{39A827B6-0F98-4DC9-8E11-8898CAB9F672}"/>
    <cellStyle name="Normal 4 4 4 2 2 2 2 4" xfId="30562" xr:uid="{340BCB04-8FBD-44BA-AE99-B544F82D97A2}"/>
    <cellStyle name="Normal 4 4 4 2 2 2 3" xfId="9058" xr:uid="{5D3A69AA-46E1-4FD4-B21A-F80AD6082AC0}"/>
    <cellStyle name="Normal 4 4 4 2 2 2 3 2" xfId="21346" xr:uid="{D1A5FBBE-DAEF-4958-8F71-4C577E75A9B1}"/>
    <cellStyle name="Normal 4 4 4 2 2 2 3 2 2" xfId="45922" xr:uid="{9D8F56BD-D907-4B55-AA74-50124ED27ACD}"/>
    <cellStyle name="Normal 4 4 4 2 2 2 3 3" xfId="33634" xr:uid="{51634D91-837A-421E-99FD-C6E8A2C82F9F}"/>
    <cellStyle name="Normal 4 4 4 2 2 2 4" xfId="15202" xr:uid="{46D04D3D-CAF9-4A4D-81EA-D6B99465BCCB}"/>
    <cellStyle name="Normal 4 4 4 2 2 2 4 2" xfId="39778" xr:uid="{769BC8CC-7B84-41E0-B652-D1B2FB404CB5}"/>
    <cellStyle name="Normal 4 4 4 2 2 2 5" xfId="27490" xr:uid="{5AA45022-002A-40E9-B363-8F4D66962A2A}"/>
    <cellStyle name="Normal 4 4 4 2 2 3" xfId="4450" xr:uid="{1EDC7580-C3E7-4A82-A9A4-3B3EA631C8F3}"/>
    <cellStyle name="Normal 4 4 4 2 2 3 2" xfId="10594" xr:uid="{CA39CB67-EADA-4F15-9EF7-1DC3664013C7}"/>
    <cellStyle name="Normal 4 4 4 2 2 3 2 2" xfId="22882" xr:uid="{8BE11012-0A06-4253-914A-1C4E0C52B7E0}"/>
    <cellStyle name="Normal 4 4 4 2 2 3 2 2 2" xfId="47458" xr:uid="{4EC1BC44-EE1C-4B97-8D6A-D890E4E74362}"/>
    <cellStyle name="Normal 4 4 4 2 2 3 2 3" xfId="35170" xr:uid="{E187B265-35DB-441D-A26B-25A6C4BB29E6}"/>
    <cellStyle name="Normal 4 4 4 2 2 3 3" xfId="16738" xr:uid="{8F01B96D-2786-479E-ABFE-C68D9C4CA3D8}"/>
    <cellStyle name="Normal 4 4 4 2 2 3 3 2" xfId="41314" xr:uid="{547B486A-E78C-4FB2-B8EF-6FB6E54F9C38}"/>
    <cellStyle name="Normal 4 4 4 2 2 3 4" xfId="29026" xr:uid="{BAC0BB0C-6E55-4577-B1E0-8E09A601C5C2}"/>
    <cellStyle name="Normal 4 4 4 2 2 4" xfId="7522" xr:uid="{B872959F-E713-4A8A-8539-A8DC1ACEA32C}"/>
    <cellStyle name="Normal 4 4 4 2 2 4 2" xfId="19810" xr:uid="{E184F94A-4AA6-4F39-9E4E-45F6E31D8ABF}"/>
    <cellStyle name="Normal 4 4 4 2 2 4 2 2" xfId="44386" xr:uid="{538EE6C2-929C-48D2-8C00-9AD39D584C11}"/>
    <cellStyle name="Normal 4 4 4 2 2 4 3" xfId="32098" xr:uid="{B389256A-32EE-400B-B2DB-5E74F135D363}"/>
    <cellStyle name="Normal 4 4 4 2 2 5" xfId="13666" xr:uid="{BB21B6CF-7D82-4CA2-B3D1-224C96D7E9DF}"/>
    <cellStyle name="Normal 4 4 4 2 2 5 2" xfId="38242" xr:uid="{70A2DDC1-9B8C-4460-B8AD-4EF658D7E9F7}"/>
    <cellStyle name="Normal 4 4 4 2 2 6" xfId="25954" xr:uid="{36605C45-CB6D-4330-B075-68903BFBDBC7}"/>
    <cellStyle name="Normal 4 4 4 2 3" xfId="2146" xr:uid="{1E75CCCD-FB66-4540-9FEF-9A8923BF96B8}"/>
    <cellStyle name="Normal 4 4 4 2 3 2" xfId="5218" xr:uid="{B06E6BFC-3864-4014-989D-12DBBEF600DA}"/>
    <cellStyle name="Normal 4 4 4 2 3 2 2" xfId="11362" xr:uid="{2E57B46E-D9D3-43DB-95C0-DAD98CD74E83}"/>
    <cellStyle name="Normal 4 4 4 2 3 2 2 2" xfId="23650" xr:uid="{BDAB7EE9-D676-4E63-BA3F-1F5E050D3317}"/>
    <cellStyle name="Normal 4 4 4 2 3 2 2 2 2" xfId="48226" xr:uid="{95744A67-C41A-4AB1-B71C-10398AF7AACB}"/>
    <cellStyle name="Normal 4 4 4 2 3 2 2 3" xfId="35938" xr:uid="{336CFF69-373E-4FF3-AB81-4F68ED71D911}"/>
    <cellStyle name="Normal 4 4 4 2 3 2 3" xfId="17506" xr:uid="{0F58C148-BCD7-44D3-A2CB-1694CB94D18A}"/>
    <cellStyle name="Normal 4 4 4 2 3 2 3 2" xfId="42082" xr:uid="{069B096A-074B-4F8D-9E4C-2DA8B8B9B6BA}"/>
    <cellStyle name="Normal 4 4 4 2 3 2 4" xfId="29794" xr:uid="{03378571-EF6A-459B-A8A4-46F528B958B1}"/>
    <cellStyle name="Normal 4 4 4 2 3 3" xfId="8290" xr:uid="{55CF6A30-8B96-462D-B42E-7AED072C7BBD}"/>
    <cellStyle name="Normal 4 4 4 2 3 3 2" xfId="20578" xr:uid="{EC8089C1-F507-43B8-B2AE-B175590FF969}"/>
    <cellStyle name="Normal 4 4 4 2 3 3 2 2" xfId="45154" xr:uid="{B94BCCCE-A3FD-4EB5-AD7E-378244C92262}"/>
    <cellStyle name="Normal 4 4 4 2 3 3 3" xfId="32866" xr:uid="{23808D0D-7F05-47C9-ADB2-D9A2A91BEB8A}"/>
    <cellStyle name="Normal 4 4 4 2 3 4" xfId="14434" xr:uid="{B6F23AEE-B509-432B-A9CF-313EC6668255}"/>
    <cellStyle name="Normal 4 4 4 2 3 4 2" xfId="39010" xr:uid="{93756587-B39D-4DDB-896E-295B58053E42}"/>
    <cellStyle name="Normal 4 4 4 2 3 5" xfId="26722" xr:uid="{E0CAFAE6-F33E-4858-AB4E-14F878E9BD6A}"/>
    <cellStyle name="Normal 4 4 4 2 4" xfId="3682" xr:uid="{0B473616-9BB4-44A9-AF0A-BA9B700C88DB}"/>
    <cellStyle name="Normal 4 4 4 2 4 2" xfId="9826" xr:uid="{2AFF65D9-A2CB-4AD3-9BD5-F4C2153FEB79}"/>
    <cellStyle name="Normal 4 4 4 2 4 2 2" xfId="22114" xr:uid="{769A2752-02F7-4E3F-AB26-AFC0B1540C45}"/>
    <cellStyle name="Normal 4 4 4 2 4 2 2 2" xfId="46690" xr:uid="{9C3FA1E1-31D0-4DED-8499-6A6269BB4CAA}"/>
    <cellStyle name="Normal 4 4 4 2 4 2 3" xfId="34402" xr:uid="{D24810F0-77BD-491E-9795-524507766A8F}"/>
    <cellStyle name="Normal 4 4 4 2 4 3" xfId="15970" xr:uid="{36BF5AF0-11E3-41C9-B134-77E5DFCD8A60}"/>
    <cellStyle name="Normal 4 4 4 2 4 3 2" xfId="40546" xr:uid="{E753F380-3E57-42C3-BA60-CF300CB7D9EC}"/>
    <cellStyle name="Normal 4 4 4 2 4 4" xfId="28258" xr:uid="{3B0CB499-04AA-496D-9D6F-B8D0A9E776DD}"/>
    <cellStyle name="Normal 4 4 4 2 5" xfId="6754" xr:uid="{4DBF8ED7-68BF-490E-AF1F-74964E1D2BEC}"/>
    <cellStyle name="Normal 4 4 4 2 5 2" xfId="19042" xr:uid="{263B511E-D1ED-4AD1-8F8F-48FED27CD6C4}"/>
    <cellStyle name="Normal 4 4 4 2 5 2 2" xfId="43618" xr:uid="{E1D30B9D-721C-4E18-866F-17CFBD900DDB}"/>
    <cellStyle name="Normal 4 4 4 2 5 3" xfId="31330" xr:uid="{6A4A9734-8B5F-4A39-B026-C735395ECABA}"/>
    <cellStyle name="Normal 4 4 4 2 6" xfId="12898" xr:uid="{7C2B815C-8259-4E08-BD44-FC38B090E2F8}"/>
    <cellStyle name="Normal 4 4 4 2 6 2" xfId="37474" xr:uid="{7F1B46F7-19B1-437C-8EB8-1C271A8F5B62}"/>
    <cellStyle name="Normal 4 4 4 2 7" xfId="25186" xr:uid="{F9B7C44F-8739-4A5F-9D66-6A6D73EB5912}"/>
    <cellStyle name="Normal 4 4 4 3" xfId="994" xr:uid="{B93195F8-989C-436A-A274-13B4F49296B4}"/>
    <cellStyle name="Normal 4 4 4 3 2" xfId="2530" xr:uid="{2052666C-6A6F-4DC8-8A49-75F70F797198}"/>
    <cellStyle name="Normal 4 4 4 3 2 2" xfId="5602" xr:uid="{1BB61048-0345-44C9-884C-D33D048615B1}"/>
    <cellStyle name="Normal 4 4 4 3 2 2 2" xfId="11746" xr:uid="{139ECFFE-4263-489F-8846-90B3C593A6D2}"/>
    <cellStyle name="Normal 4 4 4 3 2 2 2 2" xfId="24034" xr:uid="{7C1C7AA3-6600-4E29-9078-C9DAC95A92F0}"/>
    <cellStyle name="Normal 4 4 4 3 2 2 2 2 2" xfId="48610" xr:uid="{A0A68E7A-C338-4A94-A3E3-68444282DC36}"/>
    <cellStyle name="Normal 4 4 4 3 2 2 2 3" xfId="36322" xr:uid="{C4D6F012-ECC6-4212-8F16-4C512B359C39}"/>
    <cellStyle name="Normal 4 4 4 3 2 2 3" xfId="17890" xr:uid="{E9E124C8-2B49-4374-B6CF-CE024C202604}"/>
    <cellStyle name="Normal 4 4 4 3 2 2 3 2" xfId="42466" xr:uid="{56609BCC-9808-415A-812C-174A7FB68E0A}"/>
    <cellStyle name="Normal 4 4 4 3 2 2 4" xfId="30178" xr:uid="{4C175248-7A48-4496-A1EF-FA45668BF8EE}"/>
    <cellStyle name="Normal 4 4 4 3 2 3" xfId="8674" xr:uid="{F361EA7B-EEC6-4592-BD5C-3974962346E4}"/>
    <cellStyle name="Normal 4 4 4 3 2 3 2" xfId="20962" xr:uid="{38DAFD46-4C34-4A53-8A59-146650C62E44}"/>
    <cellStyle name="Normal 4 4 4 3 2 3 2 2" xfId="45538" xr:uid="{E2A249F5-D872-4A9C-ACEB-887A40616912}"/>
    <cellStyle name="Normal 4 4 4 3 2 3 3" xfId="33250" xr:uid="{EF683972-76C7-45B6-800D-331918F26DA1}"/>
    <cellStyle name="Normal 4 4 4 3 2 4" xfId="14818" xr:uid="{A8AF19FC-3104-4079-898C-EB8289452BED}"/>
    <cellStyle name="Normal 4 4 4 3 2 4 2" xfId="39394" xr:uid="{A3A264F3-2AD6-4F03-974E-165B04C87700}"/>
    <cellStyle name="Normal 4 4 4 3 2 5" xfId="27106" xr:uid="{C60F35F6-28FF-4296-848D-C03C8238F32F}"/>
    <cellStyle name="Normal 4 4 4 3 3" xfId="4066" xr:uid="{59E7A1C1-FEB0-4848-A78B-0951B137850D}"/>
    <cellStyle name="Normal 4 4 4 3 3 2" xfId="10210" xr:uid="{0C93DB02-C77C-4192-AA5F-97A37209F32C}"/>
    <cellStyle name="Normal 4 4 4 3 3 2 2" xfId="22498" xr:uid="{927E7F34-9C8D-48C0-B6F2-D688F2726B7B}"/>
    <cellStyle name="Normal 4 4 4 3 3 2 2 2" xfId="47074" xr:uid="{48DCC9D5-113C-4BFD-B5C3-D9996E34ECF5}"/>
    <cellStyle name="Normal 4 4 4 3 3 2 3" xfId="34786" xr:uid="{852444FF-AC45-4F52-B362-EFA15D523AE4}"/>
    <cellStyle name="Normal 4 4 4 3 3 3" xfId="16354" xr:uid="{D6508C07-3186-4257-AF08-5A6864B0E2A7}"/>
    <cellStyle name="Normal 4 4 4 3 3 3 2" xfId="40930" xr:uid="{34D10A41-1859-48F9-ADB5-9F7BFAC7EDFD}"/>
    <cellStyle name="Normal 4 4 4 3 3 4" xfId="28642" xr:uid="{3BBEEB1E-72D6-4863-935A-BF0DF9CA90F7}"/>
    <cellStyle name="Normal 4 4 4 3 4" xfId="7138" xr:uid="{3795BD59-FA4D-4310-8992-B05949A535C0}"/>
    <cellStyle name="Normal 4 4 4 3 4 2" xfId="19426" xr:uid="{89ADC607-0ECE-457E-80AC-2EAEED3CB4D2}"/>
    <cellStyle name="Normal 4 4 4 3 4 2 2" xfId="44002" xr:uid="{CBCBED67-7F8E-4C9E-A0DD-E017B8BF73CE}"/>
    <cellStyle name="Normal 4 4 4 3 4 3" xfId="31714" xr:uid="{AB73FFB0-AC17-4722-ABE6-43FC5740480B}"/>
    <cellStyle name="Normal 4 4 4 3 5" xfId="13282" xr:uid="{6C9A397B-CDF0-4E05-B7DA-5B43F2BB0331}"/>
    <cellStyle name="Normal 4 4 4 3 5 2" xfId="37858" xr:uid="{5999F116-F58C-4ECB-8020-D514F0292302}"/>
    <cellStyle name="Normal 4 4 4 3 6" xfId="25570" xr:uid="{CBF5F12E-8663-441B-9DD4-D681FE5B510B}"/>
    <cellStyle name="Normal 4 4 4 4" xfId="1762" xr:uid="{E585F36A-A4AA-418A-B728-DE005963CA24}"/>
    <cellStyle name="Normal 4 4 4 4 2" xfId="4834" xr:uid="{405E95A7-27D5-4898-B5E1-BA253CCC4E4B}"/>
    <cellStyle name="Normal 4 4 4 4 2 2" xfId="10978" xr:uid="{8340BC17-1877-48CD-9F0C-30FC7C5B13F7}"/>
    <cellStyle name="Normal 4 4 4 4 2 2 2" xfId="23266" xr:uid="{44904622-F33E-4A06-B88C-A3EE97ED5D53}"/>
    <cellStyle name="Normal 4 4 4 4 2 2 2 2" xfId="47842" xr:uid="{942FBA99-4FE2-4CC0-9558-8E45404D3C66}"/>
    <cellStyle name="Normal 4 4 4 4 2 2 3" xfId="35554" xr:uid="{F59B039E-06DA-42E9-AC4B-D803F3FFE464}"/>
    <cellStyle name="Normal 4 4 4 4 2 3" xfId="17122" xr:uid="{A53D5DE0-7BCB-4399-B290-57B69D2247F2}"/>
    <cellStyle name="Normal 4 4 4 4 2 3 2" xfId="41698" xr:uid="{7E1D158E-77BD-4098-9530-0A03C4183389}"/>
    <cellStyle name="Normal 4 4 4 4 2 4" xfId="29410" xr:uid="{F95F6B91-0383-49AE-8969-B70B749C7B73}"/>
    <cellStyle name="Normal 4 4 4 4 3" xfId="7906" xr:uid="{7B09BBFD-B319-4C62-B5FB-1ACCCACE391C}"/>
    <cellStyle name="Normal 4 4 4 4 3 2" xfId="20194" xr:uid="{D1C202E5-00DC-4A8C-9DAB-0269556DFD7F}"/>
    <cellStyle name="Normal 4 4 4 4 3 2 2" xfId="44770" xr:uid="{2F710FD5-8FB5-48B0-8D64-0AB0435E6A18}"/>
    <cellStyle name="Normal 4 4 4 4 3 3" xfId="32482" xr:uid="{AF905C0C-28CD-42CB-A983-F1670776A8B7}"/>
    <cellStyle name="Normal 4 4 4 4 4" xfId="14050" xr:uid="{8C7F6BDF-A16F-430F-9323-FB070CD4B313}"/>
    <cellStyle name="Normal 4 4 4 4 4 2" xfId="38626" xr:uid="{7BAA5F44-7633-43AE-8670-0FAAF915AB9C}"/>
    <cellStyle name="Normal 4 4 4 4 5" xfId="26338" xr:uid="{7A78DE33-95D1-4651-8DA6-0AFD6C7D7A0B}"/>
    <cellStyle name="Normal 4 4 4 5" xfId="3298" xr:uid="{4348FDD2-B4BC-4F56-A8D6-D3C6462B249A}"/>
    <cellStyle name="Normal 4 4 4 5 2" xfId="9442" xr:uid="{DCAE99FE-C6EA-4F0D-8F0F-22F727AC36EC}"/>
    <cellStyle name="Normal 4 4 4 5 2 2" xfId="21730" xr:uid="{9B3EF1FF-EB9B-453D-9FE9-0BE64F3A96F4}"/>
    <cellStyle name="Normal 4 4 4 5 2 2 2" xfId="46306" xr:uid="{25856A75-23B6-4FEF-9D85-A8E9E15C931C}"/>
    <cellStyle name="Normal 4 4 4 5 2 3" xfId="34018" xr:uid="{2DFF0BAE-5B9B-46B7-BF3B-2794420CA9A4}"/>
    <cellStyle name="Normal 4 4 4 5 3" xfId="15586" xr:uid="{357E9FE0-ED59-4269-9071-1DA27A149B89}"/>
    <cellStyle name="Normal 4 4 4 5 3 2" xfId="40162" xr:uid="{08D34EDE-A8C6-4C68-8635-8A3CC4260EC0}"/>
    <cellStyle name="Normal 4 4 4 5 4" xfId="27874" xr:uid="{FA09D278-29FD-41E3-B180-4351380EADD0}"/>
    <cellStyle name="Normal 4 4 4 6" xfId="6370" xr:uid="{4F97A65A-16C2-4A96-8511-6C50E728B520}"/>
    <cellStyle name="Normal 4 4 4 6 2" xfId="18658" xr:uid="{EB1B1083-075B-4973-8B9C-3693FE733B07}"/>
    <cellStyle name="Normal 4 4 4 6 2 2" xfId="43234" xr:uid="{D24CF77D-EC30-4C8E-A213-4F3F612342F0}"/>
    <cellStyle name="Normal 4 4 4 6 3" xfId="30946" xr:uid="{87FEC465-C18D-413A-BA26-AC7221EB5D24}"/>
    <cellStyle name="Normal 4 4 4 7" xfId="12514" xr:uid="{0766E443-0CF0-4556-8338-C35BCC8A7C89}"/>
    <cellStyle name="Normal 4 4 4 7 2" xfId="37090" xr:uid="{2C80E7E9-7BDA-47B5-B5DF-1477F4A3A071}"/>
    <cellStyle name="Normal 4 4 4 8" xfId="24802" xr:uid="{70D7600B-BC65-488C-B7F2-5E7C30419351}"/>
    <cellStyle name="Normal 4 4 5" xfId="418" xr:uid="{9348A3EB-4BCF-421F-834E-EAACA603410D}"/>
    <cellStyle name="Normal 4 4 5 2" xfId="1186" xr:uid="{3B922CBE-6445-47E6-ADA0-74CAAC1DDE66}"/>
    <cellStyle name="Normal 4 4 5 2 2" xfId="2722" xr:uid="{D5A27BFF-6941-480B-A9E6-DD2FC6C7A7A0}"/>
    <cellStyle name="Normal 4 4 5 2 2 2" xfId="5794" xr:uid="{2BDF3066-6193-4165-9627-11672F8E57EF}"/>
    <cellStyle name="Normal 4 4 5 2 2 2 2" xfId="11938" xr:uid="{714BE38A-1D1B-44E8-9AFF-0B08EE0C76F9}"/>
    <cellStyle name="Normal 4 4 5 2 2 2 2 2" xfId="24226" xr:uid="{E6BC5ADA-D74C-46A4-881E-5F8E81E4D496}"/>
    <cellStyle name="Normal 4 4 5 2 2 2 2 2 2" xfId="48802" xr:uid="{0039BBE6-4FF8-4A8A-9D87-DFF031503246}"/>
    <cellStyle name="Normal 4 4 5 2 2 2 2 3" xfId="36514" xr:uid="{6B93DC44-77EC-49F6-8ED9-4A126E0074B3}"/>
    <cellStyle name="Normal 4 4 5 2 2 2 3" xfId="18082" xr:uid="{2A1F0EF9-F5E6-4D3F-8908-25462750F9F5}"/>
    <cellStyle name="Normal 4 4 5 2 2 2 3 2" xfId="42658" xr:uid="{5DAA36D7-041E-49B7-B8A9-6858F8CF6EB1}"/>
    <cellStyle name="Normal 4 4 5 2 2 2 4" xfId="30370" xr:uid="{C3973756-73BE-48B2-8FA3-D3982F18CB6E}"/>
    <cellStyle name="Normal 4 4 5 2 2 3" xfId="8866" xr:uid="{D25D9E6C-5527-416E-B4FA-4175E56FB41E}"/>
    <cellStyle name="Normal 4 4 5 2 2 3 2" xfId="21154" xr:uid="{3F17318E-83C8-4061-8F0D-33DD51E62300}"/>
    <cellStyle name="Normal 4 4 5 2 2 3 2 2" xfId="45730" xr:uid="{F7B3775C-4ED4-473A-AB7D-ADECB7B10A1A}"/>
    <cellStyle name="Normal 4 4 5 2 2 3 3" xfId="33442" xr:uid="{A1592722-CBFE-4D58-A9B8-906A330E886D}"/>
    <cellStyle name="Normal 4 4 5 2 2 4" xfId="15010" xr:uid="{A8F76253-4924-47D2-AD80-A7CC2321A820}"/>
    <cellStyle name="Normal 4 4 5 2 2 4 2" xfId="39586" xr:uid="{88C37568-646D-4118-A6ED-253959B79EFA}"/>
    <cellStyle name="Normal 4 4 5 2 2 5" xfId="27298" xr:uid="{892694E3-A112-4202-A364-4E7F775C4FB3}"/>
    <cellStyle name="Normal 4 4 5 2 3" xfId="4258" xr:uid="{DC8E7DE3-408A-4A84-B7B4-12F232487D66}"/>
    <cellStyle name="Normal 4 4 5 2 3 2" xfId="10402" xr:uid="{02EA78A3-925C-447F-9C33-BF2EB2FBD16B}"/>
    <cellStyle name="Normal 4 4 5 2 3 2 2" xfId="22690" xr:uid="{A695DFAC-1D8A-4DD2-A351-417066DF55F0}"/>
    <cellStyle name="Normal 4 4 5 2 3 2 2 2" xfId="47266" xr:uid="{5962A179-50E9-4AB4-B718-C1C69DCC5D20}"/>
    <cellStyle name="Normal 4 4 5 2 3 2 3" xfId="34978" xr:uid="{3F2F1736-B5B9-4983-A4C4-93EAB7D085D0}"/>
    <cellStyle name="Normal 4 4 5 2 3 3" xfId="16546" xr:uid="{FEF5B0AE-41B1-44A7-9DDF-731625A01F18}"/>
    <cellStyle name="Normal 4 4 5 2 3 3 2" xfId="41122" xr:uid="{84E880A5-6140-462B-A4A1-85D99262F699}"/>
    <cellStyle name="Normal 4 4 5 2 3 4" xfId="28834" xr:uid="{573BF9A8-02A5-4079-B8A7-415468CD5277}"/>
    <cellStyle name="Normal 4 4 5 2 4" xfId="7330" xr:uid="{66D7271B-0E63-494A-8160-75B990B16CB3}"/>
    <cellStyle name="Normal 4 4 5 2 4 2" xfId="19618" xr:uid="{6D7ABC3E-81E6-41B2-AD25-1350A6F381AF}"/>
    <cellStyle name="Normal 4 4 5 2 4 2 2" xfId="44194" xr:uid="{60B63E10-1C64-4D76-AE3A-C45BC7E40042}"/>
    <cellStyle name="Normal 4 4 5 2 4 3" xfId="31906" xr:uid="{25F0DC5B-267B-469F-AA0C-154BFB393E54}"/>
    <cellStyle name="Normal 4 4 5 2 5" xfId="13474" xr:uid="{AEA948BA-F70B-4B2E-BD8F-4BD514678AF0}"/>
    <cellStyle name="Normal 4 4 5 2 5 2" xfId="38050" xr:uid="{B5B32C96-BE50-4405-A45E-BDFEEE26C810}"/>
    <cellStyle name="Normal 4 4 5 2 6" xfId="25762" xr:uid="{C1725CAD-F0B9-420B-9782-F667E5A76F25}"/>
    <cellStyle name="Normal 4 4 5 3" xfId="1954" xr:uid="{600A0FB0-B199-403D-BA8F-B1DF4B478AFB}"/>
    <cellStyle name="Normal 4 4 5 3 2" xfId="5026" xr:uid="{31E59E39-D9AD-4127-A164-F34FDA379278}"/>
    <cellStyle name="Normal 4 4 5 3 2 2" xfId="11170" xr:uid="{B9516E15-3FF8-4815-A9A8-B6DD80E1E48C}"/>
    <cellStyle name="Normal 4 4 5 3 2 2 2" xfId="23458" xr:uid="{9E3AE99C-D8C9-4E3B-BAAA-DD6BD7CF87F4}"/>
    <cellStyle name="Normal 4 4 5 3 2 2 2 2" xfId="48034" xr:uid="{2B92844F-43BF-4CC4-978C-5AFF2D5F805B}"/>
    <cellStyle name="Normal 4 4 5 3 2 2 3" xfId="35746" xr:uid="{F0D91779-1328-456A-B7BB-977435BC8495}"/>
    <cellStyle name="Normal 4 4 5 3 2 3" xfId="17314" xr:uid="{91E14348-8717-462E-B3C6-0E1479A27416}"/>
    <cellStyle name="Normal 4 4 5 3 2 3 2" xfId="41890" xr:uid="{24C130F5-E34B-4910-91A0-B187759F9C5F}"/>
    <cellStyle name="Normal 4 4 5 3 2 4" xfId="29602" xr:uid="{08444A89-5000-4934-BDE8-DA49F9CFFECD}"/>
    <cellStyle name="Normal 4 4 5 3 3" xfId="8098" xr:uid="{026C6572-C1A9-403E-8102-049008904F2B}"/>
    <cellStyle name="Normal 4 4 5 3 3 2" xfId="20386" xr:uid="{6EBB07FC-C72B-4B90-B42A-3D16CDDA5A83}"/>
    <cellStyle name="Normal 4 4 5 3 3 2 2" xfId="44962" xr:uid="{0E51054A-60BC-467E-A6C6-123DE4095BB9}"/>
    <cellStyle name="Normal 4 4 5 3 3 3" xfId="32674" xr:uid="{65578C96-CC8D-4A36-A5E8-EA9452D56B30}"/>
    <cellStyle name="Normal 4 4 5 3 4" xfId="14242" xr:uid="{41E26D73-1252-41A0-BCB1-04B35B8317A4}"/>
    <cellStyle name="Normal 4 4 5 3 4 2" xfId="38818" xr:uid="{728BDA0A-2F39-4A7B-AB07-F3E455C14CE4}"/>
    <cellStyle name="Normal 4 4 5 3 5" xfId="26530" xr:uid="{818FE4EF-3048-46FF-8FF3-1379773BBBA2}"/>
    <cellStyle name="Normal 4 4 5 4" xfId="3490" xr:uid="{16330C76-CB8B-4925-94AE-1EC1DB450448}"/>
    <cellStyle name="Normal 4 4 5 4 2" xfId="9634" xr:uid="{54780434-886C-4FED-AE8C-B66E36169E0C}"/>
    <cellStyle name="Normal 4 4 5 4 2 2" xfId="21922" xr:uid="{AA6BF0DF-C20E-463E-907A-617F2A8B2D5E}"/>
    <cellStyle name="Normal 4 4 5 4 2 2 2" xfId="46498" xr:uid="{458F5FB6-AC91-47ED-B3E4-64941DB13740}"/>
    <cellStyle name="Normal 4 4 5 4 2 3" xfId="34210" xr:uid="{B8CFB6B4-58B1-49CB-BD56-0EEDCD552CC1}"/>
    <cellStyle name="Normal 4 4 5 4 3" xfId="15778" xr:uid="{FAEB1BD5-4FBF-49DF-ACA1-7787DBF543F6}"/>
    <cellStyle name="Normal 4 4 5 4 3 2" xfId="40354" xr:uid="{FB55FFF6-3BFD-4355-9DBF-A887CB0CB0FC}"/>
    <cellStyle name="Normal 4 4 5 4 4" xfId="28066" xr:uid="{E416DAF3-84B9-4906-9077-4B5E3016E3C1}"/>
    <cellStyle name="Normal 4 4 5 5" xfId="6562" xr:uid="{3B010667-7807-4C4A-9530-1AFC3FC9715A}"/>
    <cellStyle name="Normal 4 4 5 5 2" xfId="18850" xr:uid="{D5BBF742-F56C-479C-8838-820BF84C17DF}"/>
    <cellStyle name="Normal 4 4 5 5 2 2" xfId="43426" xr:uid="{2375670E-C29B-4783-9F3C-6F8976E8DF04}"/>
    <cellStyle name="Normal 4 4 5 5 3" xfId="31138" xr:uid="{BDA48C52-49C6-44DF-9555-BA5F352139DA}"/>
    <cellStyle name="Normal 4 4 5 6" xfId="12706" xr:uid="{50823EBE-722B-4AB4-B8E3-C9F3D58947C4}"/>
    <cellStyle name="Normal 4 4 5 6 2" xfId="37282" xr:uid="{32AC95A9-7804-484C-96B7-ED607C00E872}"/>
    <cellStyle name="Normal 4 4 5 7" xfId="24994" xr:uid="{97A0C361-DEA6-484E-9143-87E198AABAEF}"/>
    <cellStyle name="Normal 4 4 6" xfId="802" xr:uid="{AC3C0637-F029-4CDE-A740-DB3B7FDDB8E9}"/>
    <cellStyle name="Normal 4 4 6 2" xfId="2338" xr:uid="{BC54E00F-CA23-4AE4-90B1-F03BEB9A1813}"/>
    <cellStyle name="Normal 4 4 6 2 2" xfId="5410" xr:uid="{ACA76F11-FA6B-47E0-91A7-4D4EE5D7DDA9}"/>
    <cellStyle name="Normal 4 4 6 2 2 2" xfId="11554" xr:uid="{AE2FC3F2-635C-45AD-8375-92E57E5D1E6C}"/>
    <cellStyle name="Normal 4 4 6 2 2 2 2" xfId="23842" xr:uid="{B169DF9E-634B-40E5-842E-68AC250DC30C}"/>
    <cellStyle name="Normal 4 4 6 2 2 2 2 2" xfId="48418" xr:uid="{66D1E037-F0CE-4113-ABB7-6F8F2118EECD}"/>
    <cellStyle name="Normal 4 4 6 2 2 2 3" xfId="36130" xr:uid="{DD225424-6B7C-4060-AE78-6F2F507A722F}"/>
    <cellStyle name="Normal 4 4 6 2 2 3" xfId="17698" xr:uid="{98922130-6599-4CCC-B679-3111D6AAE9D6}"/>
    <cellStyle name="Normal 4 4 6 2 2 3 2" xfId="42274" xr:uid="{C27357AE-D405-4F0E-B10D-A5F6ADAD6624}"/>
    <cellStyle name="Normal 4 4 6 2 2 4" xfId="29986" xr:uid="{093EEEF1-0F4D-4511-BDD2-FDA8CAD983CD}"/>
    <cellStyle name="Normal 4 4 6 2 3" xfId="8482" xr:uid="{EA61BBA7-CA7A-4D93-B5D6-C68F4BA8E10A}"/>
    <cellStyle name="Normal 4 4 6 2 3 2" xfId="20770" xr:uid="{E6C3CCED-9A32-41F4-8033-1A3AC6AA574B}"/>
    <cellStyle name="Normal 4 4 6 2 3 2 2" xfId="45346" xr:uid="{9701503A-ABDD-4709-9134-E64EB72D8709}"/>
    <cellStyle name="Normal 4 4 6 2 3 3" xfId="33058" xr:uid="{11FD0A1D-5079-4396-A054-7F5A52E82C0D}"/>
    <cellStyle name="Normal 4 4 6 2 4" xfId="14626" xr:uid="{3C691D1C-FCD6-4967-A255-851D5F0F4BAF}"/>
    <cellStyle name="Normal 4 4 6 2 4 2" xfId="39202" xr:uid="{6F738E55-422F-4110-B8AF-57CD61256F7C}"/>
    <cellStyle name="Normal 4 4 6 2 5" xfId="26914" xr:uid="{C7161DE5-9B91-4116-A5DA-EBE86F019C73}"/>
    <cellStyle name="Normal 4 4 6 3" xfId="3874" xr:uid="{B1C6625C-4617-485F-8B70-32115C97615C}"/>
    <cellStyle name="Normal 4 4 6 3 2" xfId="10018" xr:uid="{EAF5F410-75D3-4463-A15E-5799FDA9A121}"/>
    <cellStyle name="Normal 4 4 6 3 2 2" xfId="22306" xr:uid="{0C787EA5-5807-4A11-8289-A5B2CB5912A7}"/>
    <cellStyle name="Normal 4 4 6 3 2 2 2" xfId="46882" xr:uid="{E444C468-96CC-465C-9F18-19C95D41EE44}"/>
    <cellStyle name="Normal 4 4 6 3 2 3" xfId="34594" xr:uid="{2026BD7D-B918-4618-A2CF-5BB870A803E4}"/>
    <cellStyle name="Normal 4 4 6 3 3" xfId="16162" xr:uid="{8484DB4E-2B47-410E-BC70-E5AAD654139D}"/>
    <cellStyle name="Normal 4 4 6 3 3 2" xfId="40738" xr:uid="{86359213-935D-46FE-B29B-FDDC4AB9785E}"/>
    <cellStyle name="Normal 4 4 6 3 4" xfId="28450" xr:uid="{44E96FDB-47B4-4CB4-9CE2-226C25BD75C6}"/>
    <cellStyle name="Normal 4 4 6 4" xfId="6946" xr:uid="{6F8DF1DC-A636-4792-A5C8-9BDC8A382A5D}"/>
    <cellStyle name="Normal 4 4 6 4 2" xfId="19234" xr:uid="{CACAFEEC-1D08-4747-BF37-A00824E249EA}"/>
    <cellStyle name="Normal 4 4 6 4 2 2" xfId="43810" xr:uid="{D71C64B2-3413-46F2-ABF1-4A058D61CB6C}"/>
    <cellStyle name="Normal 4 4 6 4 3" xfId="31522" xr:uid="{DA9FB285-2F0C-4B76-93BA-8F3C2371228C}"/>
    <cellStyle name="Normal 4 4 6 5" xfId="13090" xr:uid="{8D563F41-2D56-408C-8B63-57F0CF4B78AD}"/>
    <cellStyle name="Normal 4 4 6 5 2" xfId="37666" xr:uid="{29AF596E-A02D-47FE-87AE-50010F943305}"/>
    <cellStyle name="Normal 4 4 6 6" xfId="25378" xr:uid="{2DC91916-A534-4566-9317-6C5F5845098C}"/>
    <cellStyle name="Normal 4 4 7" xfId="1570" xr:uid="{E9B6A751-1CB6-472B-BC6E-40F77D1FC23E}"/>
    <cellStyle name="Normal 4 4 7 2" xfId="4642" xr:uid="{F4443F97-AD20-4C9D-A9FA-7F03DAF1148A}"/>
    <cellStyle name="Normal 4 4 7 2 2" xfId="10786" xr:uid="{3159F5A2-70E8-4224-A643-96ABA4BBC691}"/>
    <cellStyle name="Normal 4 4 7 2 2 2" xfId="23074" xr:uid="{15A34AB9-61C6-4EBF-BA37-77A761EBA315}"/>
    <cellStyle name="Normal 4 4 7 2 2 2 2" xfId="47650" xr:uid="{3CD1FCD1-B633-4A0E-B9C2-DCA6D672B428}"/>
    <cellStyle name="Normal 4 4 7 2 2 3" xfId="35362" xr:uid="{BB5A8CA5-B246-445F-85B1-EC156A1F0782}"/>
    <cellStyle name="Normal 4 4 7 2 3" xfId="16930" xr:uid="{3C917432-6E54-4DBB-8195-1E1198698583}"/>
    <cellStyle name="Normal 4 4 7 2 3 2" xfId="41506" xr:uid="{58DF293B-72EF-4F2C-AEEC-A025065A9B53}"/>
    <cellStyle name="Normal 4 4 7 2 4" xfId="29218" xr:uid="{CAE76D9E-A9A2-4B58-9FB3-265B596D0254}"/>
    <cellStyle name="Normal 4 4 7 3" xfId="7714" xr:uid="{E00F680C-B971-4BB9-81A8-BBACFCD54F8D}"/>
    <cellStyle name="Normal 4 4 7 3 2" xfId="20002" xr:uid="{EF5CC52E-9BC9-4B78-8A70-06AD3018D570}"/>
    <cellStyle name="Normal 4 4 7 3 2 2" xfId="44578" xr:uid="{A5CEFAF1-677A-4D68-AB9F-364FDA216542}"/>
    <cellStyle name="Normal 4 4 7 3 3" xfId="32290" xr:uid="{67A10321-BA97-49DE-9B4F-71FDBC99D237}"/>
    <cellStyle name="Normal 4 4 7 4" xfId="13858" xr:uid="{AD644ADC-7B34-469C-9E5E-43500AB9DF40}"/>
    <cellStyle name="Normal 4 4 7 4 2" xfId="38434" xr:uid="{4C79279F-BEBA-473F-A6BC-DF5F2534D3F8}"/>
    <cellStyle name="Normal 4 4 7 5" xfId="26146" xr:uid="{C16D0CA2-25B0-4755-B398-31A639587DE8}"/>
    <cellStyle name="Normal 4 4 8" xfId="3106" xr:uid="{3335CF2F-182F-46AD-8A16-D1F102B5D861}"/>
    <cellStyle name="Normal 4 4 8 2" xfId="9250" xr:uid="{B83FA80F-25DE-4195-B844-96908FE8AC64}"/>
    <cellStyle name="Normal 4 4 8 2 2" xfId="21538" xr:uid="{B000E322-C4B5-4648-91CD-41CEDA8241EA}"/>
    <cellStyle name="Normal 4 4 8 2 2 2" xfId="46114" xr:uid="{A2B89985-9E3F-44A5-A247-9D5AF66D132A}"/>
    <cellStyle name="Normal 4 4 8 2 3" xfId="33826" xr:uid="{34A8D1C6-8D28-4BBC-A065-401C33E07B89}"/>
    <cellStyle name="Normal 4 4 8 3" xfId="15394" xr:uid="{1211C44F-3B1E-44C0-A693-3324E399EC69}"/>
    <cellStyle name="Normal 4 4 8 3 2" xfId="39970" xr:uid="{39E9449F-9D6C-4325-8013-A6DE37093564}"/>
    <cellStyle name="Normal 4 4 8 4" xfId="27682" xr:uid="{2AF1949D-4C42-40F9-AE2F-6F3C11E5C304}"/>
    <cellStyle name="Normal 4 4 9" xfId="6178" xr:uid="{2BF041F0-6D13-47C6-AF1E-FF4EF90D98FC}"/>
    <cellStyle name="Normal 4 4 9 2" xfId="18466" xr:uid="{A91C5070-17E2-434C-BC8D-80E76E4D7371}"/>
    <cellStyle name="Normal 4 4 9 2 2" xfId="43042" xr:uid="{4D796062-3349-46B6-AA64-7E5EEC346A94}"/>
    <cellStyle name="Normal 4 4 9 3" xfId="30754" xr:uid="{6C10C5A4-233C-4217-BE6B-44373AA1C25D}"/>
    <cellStyle name="Normal 4 5" xfId="58" xr:uid="{B5B4E278-609A-4F4B-AE06-60D8DD267B1D}"/>
    <cellStyle name="Normal 4 5 10" xfId="24634" xr:uid="{31C625E0-C217-4F53-B0C0-79DF167109A6}"/>
    <cellStyle name="Normal 4 5 2" xfId="154" xr:uid="{E4ADC331-CD07-4B17-BB75-61C2F090B95D}"/>
    <cellStyle name="Normal 4 5 2 2" xfId="346" xr:uid="{43326AB9-D555-4172-AEBA-4FB2A9E6363D}"/>
    <cellStyle name="Normal 4 5 2 2 2" xfId="730" xr:uid="{0440CFC3-F077-4696-BE83-5E54ABAC0B41}"/>
    <cellStyle name="Normal 4 5 2 2 2 2" xfId="1498" xr:uid="{A1CE0180-CC2E-4507-971B-7614F56EEBCF}"/>
    <cellStyle name="Normal 4 5 2 2 2 2 2" xfId="3034" xr:uid="{843AB6BF-97D3-4DE2-AA0D-05ED74E5FE7A}"/>
    <cellStyle name="Normal 4 5 2 2 2 2 2 2" xfId="6106" xr:uid="{6D79990A-A35A-42CA-AA60-DEACCB8785F1}"/>
    <cellStyle name="Normal 4 5 2 2 2 2 2 2 2" xfId="12250" xr:uid="{8353DD5D-2E02-4875-9E25-4E79854400A0}"/>
    <cellStyle name="Normal 4 5 2 2 2 2 2 2 2 2" xfId="24538" xr:uid="{3F312C4A-B7E9-4732-825D-35CD31B27C18}"/>
    <cellStyle name="Normal 4 5 2 2 2 2 2 2 2 2 2" xfId="49114" xr:uid="{4C82E091-BD80-43C9-A21B-EF711D70EDAE}"/>
    <cellStyle name="Normal 4 5 2 2 2 2 2 2 2 3" xfId="36826" xr:uid="{198F70C0-11A6-47CF-93CF-2BB3D3B506D9}"/>
    <cellStyle name="Normal 4 5 2 2 2 2 2 2 3" xfId="18394" xr:uid="{B32EBB1E-C0C3-467F-9B52-C943959A8B80}"/>
    <cellStyle name="Normal 4 5 2 2 2 2 2 2 3 2" xfId="42970" xr:uid="{4CC4C795-550A-4DB0-B6F6-0F3E018981B2}"/>
    <cellStyle name="Normal 4 5 2 2 2 2 2 2 4" xfId="30682" xr:uid="{658CBA3E-4BC7-440A-9B68-56A04047CFBE}"/>
    <cellStyle name="Normal 4 5 2 2 2 2 2 3" xfId="9178" xr:uid="{5CB9CA27-2668-46BD-9129-96B3436095C6}"/>
    <cellStyle name="Normal 4 5 2 2 2 2 2 3 2" xfId="21466" xr:uid="{27EEFD4E-D42C-4827-83FD-C259E36B8ABB}"/>
    <cellStyle name="Normal 4 5 2 2 2 2 2 3 2 2" xfId="46042" xr:uid="{17BC9A51-18BC-458C-A475-8CC8F8854921}"/>
    <cellStyle name="Normal 4 5 2 2 2 2 2 3 3" xfId="33754" xr:uid="{A037FEF6-38EA-4231-9B06-C60A74AC6A0C}"/>
    <cellStyle name="Normal 4 5 2 2 2 2 2 4" xfId="15322" xr:uid="{4A77854B-5CCF-4CDE-99CA-0983FFD4F76C}"/>
    <cellStyle name="Normal 4 5 2 2 2 2 2 4 2" xfId="39898" xr:uid="{37CDE2EB-2355-4074-8D7C-960CC9856D4D}"/>
    <cellStyle name="Normal 4 5 2 2 2 2 2 5" xfId="27610" xr:uid="{E60AFDC5-E2A8-4A5D-925A-8B460E85F7CE}"/>
    <cellStyle name="Normal 4 5 2 2 2 2 3" xfId="4570" xr:uid="{7389628E-D4C2-4C9C-81A1-6BE3BF0C4343}"/>
    <cellStyle name="Normal 4 5 2 2 2 2 3 2" xfId="10714" xr:uid="{0882CB06-4ED3-447D-953B-A619455F27AA}"/>
    <cellStyle name="Normal 4 5 2 2 2 2 3 2 2" xfId="23002" xr:uid="{AD279FFC-32A0-43B1-B874-C973348A35B8}"/>
    <cellStyle name="Normal 4 5 2 2 2 2 3 2 2 2" xfId="47578" xr:uid="{E8973294-2545-4F0A-B8B1-2893CA7D5213}"/>
    <cellStyle name="Normal 4 5 2 2 2 2 3 2 3" xfId="35290" xr:uid="{4327CA03-124D-457F-B26C-7E2CC1320422}"/>
    <cellStyle name="Normal 4 5 2 2 2 2 3 3" xfId="16858" xr:uid="{6C4674AD-3300-478F-BDDB-0B37E0994CDC}"/>
    <cellStyle name="Normal 4 5 2 2 2 2 3 3 2" xfId="41434" xr:uid="{564A1836-AA15-4AE0-BDF6-AAD2DE1AFAA8}"/>
    <cellStyle name="Normal 4 5 2 2 2 2 3 4" xfId="29146" xr:uid="{EC4804C0-4251-4446-8524-5489A05C1946}"/>
    <cellStyle name="Normal 4 5 2 2 2 2 4" xfId="7642" xr:uid="{B42FBEE5-981C-4F43-BCF8-582FCB99D191}"/>
    <cellStyle name="Normal 4 5 2 2 2 2 4 2" xfId="19930" xr:uid="{3714683D-C4C4-4E98-8A7D-97C172FD80DA}"/>
    <cellStyle name="Normal 4 5 2 2 2 2 4 2 2" xfId="44506" xr:uid="{70E508D1-6E05-430D-A11A-78DADDEEECFA}"/>
    <cellStyle name="Normal 4 5 2 2 2 2 4 3" xfId="32218" xr:uid="{F6C82BA1-BB23-45DC-A5B8-23BA90B0C78B}"/>
    <cellStyle name="Normal 4 5 2 2 2 2 5" xfId="13786" xr:uid="{60EF88E2-D7E4-4932-995F-7A238E974134}"/>
    <cellStyle name="Normal 4 5 2 2 2 2 5 2" xfId="38362" xr:uid="{2E9D5628-9FA8-4077-B563-4CF96F1492C8}"/>
    <cellStyle name="Normal 4 5 2 2 2 2 6" xfId="26074" xr:uid="{167A243E-04CB-4F4F-8A79-D74312A4DA9B}"/>
    <cellStyle name="Normal 4 5 2 2 2 3" xfId="2266" xr:uid="{A0C73A9D-C11E-4DD2-97D8-4B554645D473}"/>
    <cellStyle name="Normal 4 5 2 2 2 3 2" xfId="5338" xr:uid="{DB86CB17-0BDF-486B-8634-ED7F48138F56}"/>
    <cellStyle name="Normal 4 5 2 2 2 3 2 2" xfId="11482" xr:uid="{85F997CE-A08C-4A0F-9631-4963189FE483}"/>
    <cellStyle name="Normal 4 5 2 2 2 3 2 2 2" xfId="23770" xr:uid="{FE7D8D11-94AC-469F-BD12-2ED9091B7C8A}"/>
    <cellStyle name="Normal 4 5 2 2 2 3 2 2 2 2" xfId="48346" xr:uid="{C44F40B8-1E67-4FDA-8D07-B6A0366100EF}"/>
    <cellStyle name="Normal 4 5 2 2 2 3 2 2 3" xfId="36058" xr:uid="{DD21B5C2-1029-41D4-932D-8A11B84613E5}"/>
    <cellStyle name="Normal 4 5 2 2 2 3 2 3" xfId="17626" xr:uid="{33F17D30-DCBC-44D2-872C-34AA5B75F67E}"/>
    <cellStyle name="Normal 4 5 2 2 2 3 2 3 2" xfId="42202" xr:uid="{C33FF494-BCE4-423B-8408-D48D09DBF52A}"/>
    <cellStyle name="Normal 4 5 2 2 2 3 2 4" xfId="29914" xr:uid="{118DE23F-FD83-4E75-877E-5B5E87E871CF}"/>
    <cellStyle name="Normal 4 5 2 2 2 3 3" xfId="8410" xr:uid="{2DBD417D-9321-4034-AD4C-6E84A7A837F9}"/>
    <cellStyle name="Normal 4 5 2 2 2 3 3 2" xfId="20698" xr:uid="{090F464E-A0C7-4FDC-854F-95487E7B2038}"/>
    <cellStyle name="Normal 4 5 2 2 2 3 3 2 2" xfId="45274" xr:uid="{7E0E593F-7BD5-45F2-A1CC-E45B3C4547FB}"/>
    <cellStyle name="Normal 4 5 2 2 2 3 3 3" xfId="32986" xr:uid="{B6E5832D-B81A-4742-A546-B2C50C4DEB88}"/>
    <cellStyle name="Normal 4 5 2 2 2 3 4" xfId="14554" xr:uid="{0584DEB5-178C-41D8-A01E-F63C04FD9CAF}"/>
    <cellStyle name="Normal 4 5 2 2 2 3 4 2" xfId="39130" xr:uid="{F04DA479-8DDC-4CA7-88E8-5A54E999A1FA}"/>
    <cellStyle name="Normal 4 5 2 2 2 3 5" xfId="26842" xr:uid="{93BC9C9B-BF01-40D4-8210-A0D3D40BAA40}"/>
    <cellStyle name="Normal 4 5 2 2 2 4" xfId="3802" xr:uid="{F9846309-0FDA-42A2-A930-5AD8B5ABD02E}"/>
    <cellStyle name="Normal 4 5 2 2 2 4 2" xfId="9946" xr:uid="{E8EF7D86-9F2F-40F3-BCB9-8CC36913C2B9}"/>
    <cellStyle name="Normal 4 5 2 2 2 4 2 2" xfId="22234" xr:uid="{2BB951C6-9458-436E-90D5-A50C3575FE5A}"/>
    <cellStyle name="Normal 4 5 2 2 2 4 2 2 2" xfId="46810" xr:uid="{D8F314F3-4E87-4336-BF27-24EA679D2896}"/>
    <cellStyle name="Normal 4 5 2 2 2 4 2 3" xfId="34522" xr:uid="{3EE66AE1-123C-4E32-B7F3-04E670DDB14E}"/>
    <cellStyle name="Normal 4 5 2 2 2 4 3" xfId="16090" xr:uid="{9C330562-935C-4059-A867-08B901534AD3}"/>
    <cellStyle name="Normal 4 5 2 2 2 4 3 2" xfId="40666" xr:uid="{60FF5258-9D52-4EAB-ADA6-BEB046278A78}"/>
    <cellStyle name="Normal 4 5 2 2 2 4 4" xfId="28378" xr:uid="{985B3F93-E755-466B-8495-5A72FA856D62}"/>
    <cellStyle name="Normal 4 5 2 2 2 5" xfId="6874" xr:uid="{091F303C-71A5-4472-BDF4-6957EAB8E5D3}"/>
    <cellStyle name="Normal 4 5 2 2 2 5 2" xfId="19162" xr:uid="{25B0686A-ECF8-455D-87EC-63F7825363D9}"/>
    <cellStyle name="Normal 4 5 2 2 2 5 2 2" xfId="43738" xr:uid="{AC0551C3-E9CA-4FA6-9DA2-15245D6DFD2B}"/>
    <cellStyle name="Normal 4 5 2 2 2 5 3" xfId="31450" xr:uid="{273340C9-AB17-4288-B318-1EFFC3479429}"/>
    <cellStyle name="Normal 4 5 2 2 2 6" xfId="13018" xr:uid="{C8DA8D48-A0A7-4C90-B2AE-249D321B5120}"/>
    <cellStyle name="Normal 4 5 2 2 2 6 2" xfId="37594" xr:uid="{1EB33A52-AFFD-40FA-85F9-3CEFB0E055E1}"/>
    <cellStyle name="Normal 4 5 2 2 2 7" xfId="25306" xr:uid="{F22FB7CF-63C6-4B22-AC51-2A9A7DC6E871}"/>
    <cellStyle name="Normal 4 5 2 2 3" xfId="1114" xr:uid="{8609320C-1D77-4840-A762-CD02451ED63E}"/>
    <cellStyle name="Normal 4 5 2 2 3 2" xfId="2650" xr:uid="{C0596112-4AE6-46FD-9DF3-7C869B92B99C}"/>
    <cellStyle name="Normal 4 5 2 2 3 2 2" xfId="5722" xr:uid="{58BD2EA0-C160-4C52-B9E6-2D58176DA0C3}"/>
    <cellStyle name="Normal 4 5 2 2 3 2 2 2" xfId="11866" xr:uid="{FC92C796-937E-49BA-9A08-63B11E5B6924}"/>
    <cellStyle name="Normal 4 5 2 2 3 2 2 2 2" xfId="24154" xr:uid="{DDACB023-1F1D-4237-97E8-61473DE6F832}"/>
    <cellStyle name="Normal 4 5 2 2 3 2 2 2 2 2" xfId="48730" xr:uid="{374D20D4-6630-4E74-A0DF-1AB54F26AFFB}"/>
    <cellStyle name="Normal 4 5 2 2 3 2 2 2 3" xfId="36442" xr:uid="{35788EE3-101E-4D74-BEE6-5227A3A85918}"/>
    <cellStyle name="Normal 4 5 2 2 3 2 2 3" xfId="18010" xr:uid="{23FDA6B6-1939-4EFC-954C-66A36B2C0B9E}"/>
    <cellStyle name="Normal 4 5 2 2 3 2 2 3 2" xfId="42586" xr:uid="{C8484EF3-63A5-496A-A9F7-389D8B2C0EDC}"/>
    <cellStyle name="Normal 4 5 2 2 3 2 2 4" xfId="30298" xr:uid="{36418C1B-FC82-49A1-B6BB-727C10FAE9AA}"/>
    <cellStyle name="Normal 4 5 2 2 3 2 3" xfId="8794" xr:uid="{E7C5DEEE-1B90-4519-8E1C-229A07124083}"/>
    <cellStyle name="Normal 4 5 2 2 3 2 3 2" xfId="21082" xr:uid="{4CC16CB1-4797-4A9A-9791-24A1DF017012}"/>
    <cellStyle name="Normal 4 5 2 2 3 2 3 2 2" xfId="45658" xr:uid="{56868764-582E-449B-8FCD-DC5DBA606C9E}"/>
    <cellStyle name="Normal 4 5 2 2 3 2 3 3" xfId="33370" xr:uid="{CF185806-017B-4571-A073-440AF1F6EFB5}"/>
    <cellStyle name="Normal 4 5 2 2 3 2 4" xfId="14938" xr:uid="{B2DAE3AE-08DD-411A-8F3B-5F8DDD044840}"/>
    <cellStyle name="Normal 4 5 2 2 3 2 4 2" xfId="39514" xr:uid="{6C5A7E72-0900-487D-B969-8856A127B195}"/>
    <cellStyle name="Normal 4 5 2 2 3 2 5" xfId="27226" xr:uid="{B24ABB84-BE83-4817-889F-1C7B73D0B4BC}"/>
    <cellStyle name="Normal 4 5 2 2 3 3" xfId="4186" xr:uid="{34062982-DBB1-4252-9533-9C0BE00D3548}"/>
    <cellStyle name="Normal 4 5 2 2 3 3 2" xfId="10330" xr:uid="{36A729A3-ABE1-4272-A39C-2597D02C80E3}"/>
    <cellStyle name="Normal 4 5 2 2 3 3 2 2" xfId="22618" xr:uid="{48A16DDE-EA95-48FF-A6CE-5D3789844BA5}"/>
    <cellStyle name="Normal 4 5 2 2 3 3 2 2 2" xfId="47194" xr:uid="{33856BB5-29CF-4290-BC8B-384CD69E840A}"/>
    <cellStyle name="Normal 4 5 2 2 3 3 2 3" xfId="34906" xr:uid="{80BA9F78-D35D-4C82-8ECA-D936969C303A}"/>
    <cellStyle name="Normal 4 5 2 2 3 3 3" xfId="16474" xr:uid="{2B9C2735-D9C2-44E1-AC78-2E2F77106580}"/>
    <cellStyle name="Normal 4 5 2 2 3 3 3 2" xfId="41050" xr:uid="{4E788578-D583-443B-BC8B-F8D064A94983}"/>
    <cellStyle name="Normal 4 5 2 2 3 3 4" xfId="28762" xr:uid="{B41132F2-92FA-45E8-BE57-B13A2EC9B889}"/>
    <cellStyle name="Normal 4 5 2 2 3 4" xfId="7258" xr:uid="{38D3C160-63A5-4257-A0A9-C97FCCFBF959}"/>
    <cellStyle name="Normal 4 5 2 2 3 4 2" xfId="19546" xr:uid="{0F1C8216-3036-4B09-88C0-F2D01A127F73}"/>
    <cellStyle name="Normal 4 5 2 2 3 4 2 2" xfId="44122" xr:uid="{24F3FE1A-98C0-461B-93E0-525095940EFB}"/>
    <cellStyle name="Normal 4 5 2 2 3 4 3" xfId="31834" xr:uid="{0BEB18BA-CD4B-4CEC-9C01-710172CEA5DD}"/>
    <cellStyle name="Normal 4 5 2 2 3 5" xfId="13402" xr:uid="{C23B1659-F740-400A-ABF8-8F206D600C9C}"/>
    <cellStyle name="Normal 4 5 2 2 3 5 2" xfId="37978" xr:uid="{0FF28B27-5F56-4AAB-9C08-DD8A08A5DADD}"/>
    <cellStyle name="Normal 4 5 2 2 3 6" xfId="25690" xr:uid="{9D254BC6-EEC8-4A64-B94C-4E7D97DDEF82}"/>
    <cellStyle name="Normal 4 5 2 2 4" xfId="1882" xr:uid="{89056313-B8D1-407D-BB4B-B4C976D23B7E}"/>
    <cellStyle name="Normal 4 5 2 2 4 2" xfId="4954" xr:uid="{081ABFD1-F599-45EB-A3B3-8EBC55509A93}"/>
    <cellStyle name="Normal 4 5 2 2 4 2 2" xfId="11098" xr:uid="{71C1E9D5-6012-47E5-8E9A-7F50449280BE}"/>
    <cellStyle name="Normal 4 5 2 2 4 2 2 2" xfId="23386" xr:uid="{0A297C09-2A45-48BB-8DC3-2D2FFBDB81E3}"/>
    <cellStyle name="Normal 4 5 2 2 4 2 2 2 2" xfId="47962" xr:uid="{3C831B0E-D603-4973-9749-E34AE3989295}"/>
    <cellStyle name="Normal 4 5 2 2 4 2 2 3" xfId="35674" xr:uid="{D30D787D-5128-40A8-B699-449FDE4875A4}"/>
    <cellStyle name="Normal 4 5 2 2 4 2 3" xfId="17242" xr:uid="{A99E863A-5AED-4E41-A4D9-4B2C1D3990DB}"/>
    <cellStyle name="Normal 4 5 2 2 4 2 3 2" xfId="41818" xr:uid="{4EF378D3-C15A-43A3-ABDA-B7F78F33401A}"/>
    <cellStyle name="Normal 4 5 2 2 4 2 4" xfId="29530" xr:uid="{025C6D3A-496E-4F80-94FE-681EC17CDADF}"/>
    <cellStyle name="Normal 4 5 2 2 4 3" xfId="8026" xr:uid="{33019205-7214-4CEB-B520-E0CE31D7EA6A}"/>
    <cellStyle name="Normal 4 5 2 2 4 3 2" xfId="20314" xr:uid="{AD98EC8B-82A5-4C60-B793-A5F1A6B71A1C}"/>
    <cellStyle name="Normal 4 5 2 2 4 3 2 2" xfId="44890" xr:uid="{C030FAAB-763C-4E0D-A459-E2AFD8E58FBD}"/>
    <cellStyle name="Normal 4 5 2 2 4 3 3" xfId="32602" xr:uid="{48A0ADC6-6632-4165-9DF5-C4B0484266AA}"/>
    <cellStyle name="Normal 4 5 2 2 4 4" xfId="14170" xr:uid="{3ABA472A-4042-4E04-AFE2-673116F1EF4A}"/>
    <cellStyle name="Normal 4 5 2 2 4 4 2" xfId="38746" xr:uid="{3CC13AEC-A637-4024-B3D3-EB5DA3F6CADA}"/>
    <cellStyle name="Normal 4 5 2 2 4 5" xfId="26458" xr:uid="{B0CF96D6-E555-4AEF-809F-BE0415A8D113}"/>
    <cellStyle name="Normal 4 5 2 2 5" xfId="3418" xr:uid="{87A247B0-B754-40BB-AF19-DD720C7D5088}"/>
    <cellStyle name="Normal 4 5 2 2 5 2" xfId="9562" xr:uid="{2D2C8B0F-9D68-4063-9EC4-EF4BDAB2A1AA}"/>
    <cellStyle name="Normal 4 5 2 2 5 2 2" xfId="21850" xr:uid="{D6CFADDE-B702-46E5-A4D9-6FE68B75F3E7}"/>
    <cellStyle name="Normal 4 5 2 2 5 2 2 2" xfId="46426" xr:uid="{94038096-789F-48CC-8874-7F31BD4220CE}"/>
    <cellStyle name="Normal 4 5 2 2 5 2 3" xfId="34138" xr:uid="{32F7136B-B293-4170-B95C-FB7EC49E4047}"/>
    <cellStyle name="Normal 4 5 2 2 5 3" xfId="15706" xr:uid="{D8C974BF-84FE-4340-A725-4CA0E714910D}"/>
    <cellStyle name="Normal 4 5 2 2 5 3 2" xfId="40282" xr:uid="{56179CB4-C09A-45D3-9E3F-C6877AE6464B}"/>
    <cellStyle name="Normal 4 5 2 2 5 4" xfId="27994" xr:uid="{7E04F23B-3020-49C7-99B1-D088AB382A9C}"/>
    <cellStyle name="Normal 4 5 2 2 6" xfId="6490" xr:uid="{125716D7-C7F9-46F0-8DC1-6CB874B73E67}"/>
    <cellStyle name="Normal 4 5 2 2 6 2" xfId="18778" xr:uid="{41A7EB01-9D4E-48FC-95D0-0F2CDD6D1DA5}"/>
    <cellStyle name="Normal 4 5 2 2 6 2 2" xfId="43354" xr:uid="{15B38CAF-8A6E-4D27-9FC0-B5641C1A7CF4}"/>
    <cellStyle name="Normal 4 5 2 2 6 3" xfId="31066" xr:uid="{EC87388B-9E28-49B4-9FE9-08ED1C65A55F}"/>
    <cellStyle name="Normal 4 5 2 2 7" xfId="12634" xr:uid="{331DC2E2-7233-48B5-87DA-DB109CB502D2}"/>
    <cellStyle name="Normal 4 5 2 2 7 2" xfId="37210" xr:uid="{DD034CDE-38F9-4A03-9697-7D66B2423D4C}"/>
    <cellStyle name="Normal 4 5 2 2 8" xfId="24922" xr:uid="{9E82BBCE-737B-4499-8643-E34A6447494F}"/>
    <cellStyle name="Normal 4 5 2 3" xfId="538" xr:uid="{DA916755-7F2D-4FE9-B1E6-2B530DAE7A3E}"/>
    <cellStyle name="Normal 4 5 2 3 2" xfId="1306" xr:uid="{78114A43-58FB-4451-BCB9-51FBB3EF36F7}"/>
    <cellStyle name="Normal 4 5 2 3 2 2" xfId="2842" xr:uid="{9F7FAE77-1AEC-4307-B59C-EFC5DB399C3C}"/>
    <cellStyle name="Normal 4 5 2 3 2 2 2" xfId="5914" xr:uid="{D2440914-4209-45DD-810B-A6453C4E3A96}"/>
    <cellStyle name="Normal 4 5 2 3 2 2 2 2" xfId="12058" xr:uid="{06FC9F5C-715A-4932-8650-6F3298E4A398}"/>
    <cellStyle name="Normal 4 5 2 3 2 2 2 2 2" xfId="24346" xr:uid="{DFC3F2E6-1C7A-4BEB-8251-36EBDB7C8B1C}"/>
    <cellStyle name="Normal 4 5 2 3 2 2 2 2 2 2" xfId="48922" xr:uid="{4624E725-7DD1-4D68-B172-78F5C4D649B5}"/>
    <cellStyle name="Normal 4 5 2 3 2 2 2 2 3" xfId="36634" xr:uid="{157334B9-297E-4F12-BBEA-5008743E7D43}"/>
    <cellStyle name="Normal 4 5 2 3 2 2 2 3" xfId="18202" xr:uid="{668C9A14-EDDA-4015-82A3-CD7C619CB974}"/>
    <cellStyle name="Normal 4 5 2 3 2 2 2 3 2" xfId="42778" xr:uid="{39425F47-21FD-49FC-867F-62CA99996800}"/>
    <cellStyle name="Normal 4 5 2 3 2 2 2 4" xfId="30490" xr:uid="{B78E6341-BCB2-443F-B39A-A4CB0CB3A6CE}"/>
    <cellStyle name="Normal 4 5 2 3 2 2 3" xfId="8986" xr:uid="{6A397657-2B22-490E-A3DC-7DAFE540258F}"/>
    <cellStyle name="Normal 4 5 2 3 2 2 3 2" xfId="21274" xr:uid="{E247504B-99D0-484B-A593-48089A3AB7E6}"/>
    <cellStyle name="Normal 4 5 2 3 2 2 3 2 2" xfId="45850" xr:uid="{F7587591-8CB2-411B-9152-FAADF5793ACC}"/>
    <cellStyle name="Normal 4 5 2 3 2 2 3 3" xfId="33562" xr:uid="{4537D65C-EFCC-4D13-95AC-F89118441AD3}"/>
    <cellStyle name="Normal 4 5 2 3 2 2 4" xfId="15130" xr:uid="{AE16D72D-CC73-4AD8-AAC4-791C84CBB3B0}"/>
    <cellStyle name="Normal 4 5 2 3 2 2 4 2" xfId="39706" xr:uid="{922EDB0B-6F66-47AC-8AC5-68E543541D00}"/>
    <cellStyle name="Normal 4 5 2 3 2 2 5" xfId="27418" xr:uid="{95A22172-09D8-42E2-8B60-A6EBE58248A7}"/>
    <cellStyle name="Normal 4 5 2 3 2 3" xfId="4378" xr:uid="{C3785E4F-9B0C-4BA9-B719-D800A99950CE}"/>
    <cellStyle name="Normal 4 5 2 3 2 3 2" xfId="10522" xr:uid="{BF545177-59E7-438E-B47F-C74DCEBF4AA3}"/>
    <cellStyle name="Normal 4 5 2 3 2 3 2 2" xfId="22810" xr:uid="{BC2778B8-8EF3-4FA5-93BF-5579ED85A007}"/>
    <cellStyle name="Normal 4 5 2 3 2 3 2 2 2" xfId="47386" xr:uid="{12CDAA09-1509-4F75-A4E6-33313A48A2CB}"/>
    <cellStyle name="Normal 4 5 2 3 2 3 2 3" xfId="35098" xr:uid="{A5FD45FE-76C8-42AA-9775-08C92E190938}"/>
    <cellStyle name="Normal 4 5 2 3 2 3 3" xfId="16666" xr:uid="{5DC0098D-0E43-4104-AEA8-44A0FE1CCBF0}"/>
    <cellStyle name="Normal 4 5 2 3 2 3 3 2" xfId="41242" xr:uid="{E1A20FC1-787A-4622-BFBB-C60576B9D607}"/>
    <cellStyle name="Normal 4 5 2 3 2 3 4" xfId="28954" xr:uid="{E32289B1-F3DF-41C4-B327-9973DAD96723}"/>
    <cellStyle name="Normal 4 5 2 3 2 4" xfId="7450" xr:uid="{4DDA04CB-3C51-4552-9045-F30165C12869}"/>
    <cellStyle name="Normal 4 5 2 3 2 4 2" xfId="19738" xr:uid="{5A80B96B-8BCD-4236-AAA0-3DE64F82A57B}"/>
    <cellStyle name="Normal 4 5 2 3 2 4 2 2" xfId="44314" xr:uid="{44101154-D5D1-4965-94F3-893438D72A45}"/>
    <cellStyle name="Normal 4 5 2 3 2 4 3" xfId="32026" xr:uid="{D4E8A6D1-8226-4931-840C-A92C17B5CBDA}"/>
    <cellStyle name="Normal 4 5 2 3 2 5" xfId="13594" xr:uid="{D4B567AE-071F-4DF7-8524-81933FD680AA}"/>
    <cellStyle name="Normal 4 5 2 3 2 5 2" xfId="38170" xr:uid="{F0550189-8D10-446D-982D-9026E69149B8}"/>
    <cellStyle name="Normal 4 5 2 3 2 6" xfId="25882" xr:uid="{BB2C8503-0C81-45B8-B039-47978738F904}"/>
    <cellStyle name="Normal 4 5 2 3 3" xfId="2074" xr:uid="{32C08371-240B-451E-B388-0AC665C414A4}"/>
    <cellStyle name="Normal 4 5 2 3 3 2" xfId="5146" xr:uid="{1AB730B5-01D6-4394-9BC4-488168DD2814}"/>
    <cellStyle name="Normal 4 5 2 3 3 2 2" xfId="11290" xr:uid="{F01EE3CA-B1FA-4812-A032-BAD6D35A8509}"/>
    <cellStyle name="Normal 4 5 2 3 3 2 2 2" xfId="23578" xr:uid="{C473C379-5F61-497F-AD90-BF49ACCB3211}"/>
    <cellStyle name="Normal 4 5 2 3 3 2 2 2 2" xfId="48154" xr:uid="{7F0AC86D-636A-4118-AE02-57CCCF7B78D7}"/>
    <cellStyle name="Normal 4 5 2 3 3 2 2 3" xfId="35866" xr:uid="{5FA95A41-AA61-4CB9-A2CD-33E6866143A4}"/>
    <cellStyle name="Normal 4 5 2 3 3 2 3" xfId="17434" xr:uid="{BF4825F1-83B2-4099-8ECF-2F712AF6A5D4}"/>
    <cellStyle name="Normal 4 5 2 3 3 2 3 2" xfId="42010" xr:uid="{68E40880-F161-4813-94B5-E39EE2ABD748}"/>
    <cellStyle name="Normal 4 5 2 3 3 2 4" xfId="29722" xr:uid="{F135297F-9735-4111-958C-F055DF88D142}"/>
    <cellStyle name="Normal 4 5 2 3 3 3" xfId="8218" xr:uid="{05DF7AAA-C65D-4270-B38D-63B85E523BC3}"/>
    <cellStyle name="Normal 4 5 2 3 3 3 2" xfId="20506" xr:uid="{E7D77CA1-12F6-46A4-895B-553A3E0AB2B1}"/>
    <cellStyle name="Normal 4 5 2 3 3 3 2 2" xfId="45082" xr:uid="{42CD8333-2AA3-4AF6-95A4-61979756C04B}"/>
    <cellStyle name="Normal 4 5 2 3 3 3 3" xfId="32794" xr:uid="{232C3130-7189-420F-9825-F6DB0EC6D3A0}"/>
    <cellStyle name="Normal 4 5 2 3 3 4" xfId="14362" xr:uid="{98FDC8E9-2856-408D-8542-6521EE8156EB}"/>
    <cellStyle name="Normal 4 5 2 3 3 4 2" xfId="38938" xr:uid="{ECD2CF15-4FEC-4BAF-8408-D8B1FAF21275}"/>
    <cellStyle name="Normal 4 5 2 3 3 5" xfId="26650" xr:uid="{A5CEDAEF-B5B4-48D9-967B-7A3B1CEDFEA0}"/>
    <cellStyle name="Normal 4 5 2 3 4" xfId="3610" xr:uid="{81F52B17-D53A-497D-82A3-00BF803CD79C}"/>
    <cellStyle name="Normal 4 5 2 3 4 2" xfId="9754" xr:uid="{4036601E-8864-43E2-AE9D-3C2F2836FE3B}"/>
    <cellStyle name="Normal 4 5 2 3 4 2 2" xfId="22042" xr:uid="{41EFA9C0-C202-43C9-B1AC-DB877A908D31}"/>
    <cellStyle name="Normal 4 5 2 3 4 2 2 2" xfId="46618" xr:uid="{41C070CB-2F9D-451F-AF9E-7100C9671B8B}"/>
    <cellStyle name="Normal 4 5 2 3 4 2 3" xfId="34330" xr:uid="{3EC61EFF-7855-4796-BBC9-BAF460A8CB3B}"/>
    <cellStyle name="Normal 4 5 2 3 4 3" xfId="15898" xr:uid="{9CA1E19B-092B-45B7-9D77-8522301790E0}"/>
    <cellStyle name="Normal 4 5 2 3 4 3 2" xfId="40474" xr:uid="{11D1C496-ECDF-42EB-BE45-AD64A03293D2}"/>
    <cellStyle name="Normal 4 5 2 3 4 4" xfId="28186" xr:uid="{0BB43D2C-C937-46C9-87DB-9A9D44B0EFFD}"/>
    <cellStyle name="Normal 4 5 2 3 5" xfId="6682" xr:uid="{0037539D-6AB1-423D-A487-E06210BE0A34}"/>
    <cellStyle name="Normal 4 5 2 3 5 2" xfId="18970" xr:uid="{E9778BA2-A5EB-4716-993B-943EAC7FD951}"/>
    <cellStyle name="Normal 4 5 2 3 5 2 2" xfId="43546" xr:uid="{E6FFD999-2C61-4ABC-8D97-AAF10D052A92}"/>
    <cellStyle name="Normal 4 5 2 3 5 3" xfId="31258" xr:uid="{39C28DF2-6C88-4538-A0D3-5B1BD1A73886}"/>
    <cellStyle name="Normal 4 5 2 3 6" xfId="12826" xr:uid="{7C01545F-7951-4360-A38A-FCCB2E456D1C}"/>
    <cellStyle name="Normal 4 5 2 3 6 2" xfId="37402" xr:uid="{1DD8E4FF-909B-48E2-8CBB-7100E9592AA4}"/>
    <cellStyle name="Normal 4 5 2 3 7" xfId="25114" xr:uid="{4E297460-43F3-46E6-8534-E0194F6AF219}"/>
    <cellStyle name="Normal 4 5 2 4" xfId="922" xr:uid="{51C2B6A0-12B6-4429-B932-42A861E666C9}"/>
    <cellStyle name="Normal 4 5 2 4 2" xfId="2458" xr:uid="{C43BB8F2-1D44-4D54-BE6E-34A87559EA89}"/>
    <cellStyle name="Normal 4 5 2 4 2 2" xfId="5530" xr:uid="{D1D95F3E-0C1E-4117-A773-EF2EE5A370A4}"/>
    <cellStyle name="Normal 4 5 2 4 2 2 2" xfId="11674" xr:uid="{85D1011B-4AD1-445D-A095-206973D14DAC}"/>
    <cellStyle name="Normal 4 5 2 4 2 2 2 2" xfId="23962" xr:uid="{05EC8001-F43A-4AB8-B396-E2F0796FC2DC}"/>
    <cellStyle name="Normal 4 5 2 4 2 2 2 2 2" xfId="48538" xr:uid="{556AE969-9541-49A1-9933-C6B1CE54EC19}"/>
    <cellStyle name="Normal 4 5 2 4 2 2 2 3" xfId="36250" xr:uid="{A9ECF8AD-78B0-41A9-B72A-2F0CD657113E}"/>
    <cellStyle name="Normal 4 5 2 4 2 2 3" xfId="17818" xr:uid="{18760BDB-D986-459E-9614-ABC83371A58E}"/>
    <cellStyle name="Normal 4 5 2 4 2 2 3 2" xfId="42394" xr:uid="{81DDDB7C-923D-4974-8AFD-381C9AC9CD52}"/>
    <cellStyle name="Normal 4 5 2 4 2 2 4" xfId="30106" xr:uid="{5134D58E-BF4A-4634-A158-62BA9F7DE012}"/>
    <cellStyle name="Normal 4 5 2 4 2 3" xfId="8602" xr:uid="{523FF3DD-DD4D-4B92-A292-FE59702FF57E}"/>
    <cellStyle name="Normal 4 5 2 4 2 3 2" xfId="20890" xr:uid="{AB163406-FB2A-4504-90B6-D1360747719F}"/>
    <cellStyle name="Normal 4 5 2 4 2 3 2 2" xfId="45466" xr:uid="{8AA90A4F-D515-4B05-BF1D-6716E9598257}"/>
    <cellStyle name="Normal 4 5 2 4 2 3 3" xfId="33178" xr:uid="{60F4ACC5-1FCA-4A24-8D51-DF890137589C}"/>
    <cellStyle name="Normal 4 5 2 4 2 4" xfId="14746" xr:uid="{F5154C4F-D8D8-41E2-A381-9E1EDD0DCDB1}"/>
    <cellStyle name="Normal 4 5 2 4 2 4 2" xfId="39322" xr:uid="{B855BBC2-196E-4257-BF21-1828943638D2}"/>
    <cellStyle name="Normal 4 5 2 4 2 5" xfId="27034" xr:uid="{41E9F531-FC9B-4EAB-9A67-05629873C928}"/>
    <cellStyle name="Normal 4 5 2 4 3" xfId="3994" xr:uid="{D4DE391D-4BCF-4808-8CDE-B2F94B198269}"/>
    <cellStyle name="Normal 4 5 2 4 3 2" xfId="10138" xr:uid="{B2182DFC-06E8-4F15-843D-810D3876D8A5}"/>
    <cellStyle name="Normal 4 5 2 4 3 2 2" xfId="22426" xr:uid="{AE593E4F-0096-464A-886C-DD413450ED34}"/>
    <cellStyle name="Normal 4 5 2 4 3 2 2 2" xfId="47002" xr:uid="{01754694-AFB4-4B0C-BE48-01DBB09CA6C8}"/>
    <cellStyle name="Normal 4 5 2 4 3 2 3" xfId="34714" xr:uid="{93D5E7FB-5CF3-4B32-8A7D-9B9FA8BC53D1}"/>
    <cellStyle name="Normal 4 5 2 4 3 3" xfId="16282" xr:uid="{ED4CA375-31D4-4165-AE9B-2722D5EE3B9C}"/>
    <cellStyle name="Normal 4 5 2 4 3 3 2" xfId="40858" xr:uid="{F4AE7CBE-6FF5-4121-9352-54A91DC068A9}"/>
    <cellStyle name="Normal 4 5 2 4 3 4" xfId="28570" xr:uid="{B1525EA8-9B14-4A83-86FB-45E79B4FD1F6}"/>
    <cellStyle name="Normal 4 5 2 4 4" xfId="7066" xr:uid="{8A8A7B3C-64D9-4E87-B719-FD2D9FAB7A20}"/>
    <cellStyle name="Normal 4 5 2 4 4 2" xfId="19354" xr:uid="{B24FC849-6DB3-471E-8810-14B4790CFF22}"/>
    <cellStyle name="Normal 4 5 2 4 4 2 2" xfId="43930" xr:uid="{8066880F-FEF6-455D-AA8C-59C3C87B2043}"/>
    <cellStyle name="Normal 4 5 2 4 4 3" xfId="31642" xr:uid="{2195B07A-AC83-4A91-8C3D-A00B0E72C98A}"/>
    <cellStyle name="Normal 4 5 2 4 5" xfId="13210" xr:uid="{726DE1DE-E8F8-40CE-9167-5603ACA37BA6}"/>
    <cellStyle name="Normal 4 5 2 4 5 2" xfId="37786" xr:uid="{6F91A856-CAF7-4009-A567-8F53D4A391E9}"/>
    <cellStyle name="Normal 4 5 2 4 6" xfId="25498" xr:uid="{77AAC556-F799-4773-BD16-9B953343DD8F}"/>
    <cellStyle name="Normal 4 5 2 5" xfId="1690" xr:uid="{B184DFDC-6F40-42A9-9B70-8512ADBCAFFC}"/>
    <cellStyle name="Normal 4 5 2 5 2" xfId="4762" xr:uid="{50F8557B-1F9C-47DB-B0C8-9A2A2BF13EAA}"/>
    <cellStyle name="Normal 4 5 2 5 2 2" xfId="10906" xr:uid="{D2C2DFB8-327B-49DE-8FF0-CA5F054CB434}"/>
    <cellStyle name="Normal 4 5 2 5 2 2 2" xfId="23194" xr:uid="{65148CBD-B457-42A0-9114-D85C24768104}"/>
    <cellStyle name="Normal 4 5 2 5 2 2 2 2" xfId="47770" xr:uid="{3F4EE1EF-DBB4-4338-8EFC-00CAE28BBD13}"/>
    <cellStyle name="Normal 4 5 2 5 2 2 3" xfId="35482" xr:uid="{500D12F4-F49D-4E1F-88CB-9A9821E3A06D}"/>
    <cellStyle name="Normal 4 5 2 5 2 3" xfId="17050" xr:uid="{7B06F95B-0B66-4584-86DA-BE30C3260A6A}"/>
    <cellStyle name="Normal 4 5 2 5 2 3 2" xfId="41626" xr:uid="{3B990F01-8FDC-4A92-A534-79F19B3D03A7}"/>
    <cellStyle name="Normal 4 5 2 5 2 4" xfId="29338" xr:uid="{9D87F9F2-9426-4111-A456-47D7FB40AEC5}"/>
    <cellStyle name="Normal 4 5 2 5 3" xfId="7834" xr:uid="{E540C2F8-271E-4D4B-A1AF-09526ECD0271}"/>
    <cellStyle name="Normal 4 5 2 5 3 2" xfId="20122" xr:uid="{30F57D8D-1AD1-4815-8C58-1DBCA3CB64A2}"/>
    <cellStyle name="Normal 4 5 2 5 3 2 2" xfId="44698" xr:uid="{CBDD1669-177F-4F39-A743-BA06C7865C9E}"/>
    <cellStyle name="Normal 4 5 2 5 3 3" xfId="32410" xr:uid="{12551A98-2C5D-4816-8CA9-9A333B2910FF}"/>
    <cellStyle name="Normal 4 5 2 5 4" xfId="13978" xr:uid="{E253FC50-297A-44E3-8D1C-F3A01F731106}"/>
    <cellStyle name="Normal 4 5 2 5 4 2" xfId="38554" xr:uid="{77A126CA-342D-4F0A-BA15-138C2E4FCED3}"/>
    <cellStyle name="Normal 4 5 2 5 5" xfId="26266" xr:uid="{65AC789F-E8E3-4CA6-8C23-74E9A8D24102}"/>
    <cellStyle name="Normal 4 5 2 6" xfId="3226" xr:uid="{7738A823-B57F-4483-A444-CB2A4D43FD0B}"/>
    <cellStyle name="Normal 4 5 2 6 2" xfId="9370" xr:uid="{E9E12AB1-BDD3-49C4-88B1-0CA8F3918F11}"/>
    <cellStyle name="Normal 4 5 2 6 2 2" xfId="21658" xr:uid="{0D0492BE-EC97-4384-A00E-497F48023706}"/>
    <cellStyle name="Normal 4 5 2 6 2 2 2" xfId="46234" xr:uid="{0793BDC0-4F7C-41A1-85B1-4DCF9BB2184D}"/>
    <cellStyle name="Normal 4 5 2 6 2 3" xfId="33946" xr:uid="{453ACF33-882A-448A-98EB-987F44D75FA1}"/>
    <cellStyle name="Normal 4 5 2 6 3" xfId="15514" xr:uid="{C04BF1E0-F7F9-44DB-9DAB-E4C2CC467079}"/>
    <cellStyle name="Normal 4 5 2 6 3 2" xfId="40090" xr:uid="{098DF110-D816-4598-AFCB-EBA0D7D4D64A}"/>
    <cellStyle name="Normal 4 5 2 6 4" xfId="27802" xr:uid="{076ED849-D0A2-4208-85E5-51B4A0067EFC}"/>
    <cellStyle name="Normal 4 5 2 7" xfId="6298" xr:uid="{68C82602-B384-4AF4-8C78-1BC911D95238}"/>
    <cellStyle name="Normal 4 5 2 7 2" xfId="18586" xr:uid="{93CD359A-7FF9-40E9-85AD-1B06A6832F2E}"/>
    <cellStyle name="Normal 4 5 2 7 2 2" xfId="43162" xr:uid="{F4CB042E-59F9-43B1-B74B-7A08120BB2D5}"/>
    <cellStyle name="Normal 4 5 2 7 3" xfId="30874" xr:uid="{6142AD79-614A-47BC-9967-ECC70FE2E41A}"/>
    <cellStyle name="Normal 4 5 2 8" xfId="12442" xr:uid="{236C2634-C0ED-4B42-B5E6-FB633C639E5C}"/>
    <cellStyle name="Normal 4 5 2 8 2" xfId="37018" xr:uid="{1AFE4C6D-57A0-4991-920A-8A65C79BF681}"/>
    <cellStyle name="Normal 4 5 2 9" xfId="24730" xr:uid="{057089F9-3166-48DF-A697-8849DCBDE6D9}"/>
    <cellStyle name="Normal 4 5 3" xfId="250" xr:uid="{F8D6E793-2C9A-4FAA-AB2B-D4ECB48B0C64}"/>
    <cellStyle name="Normal 4 5 3 2" xfId="634" xr:uid="{35D79A7A-5DD4-411B-8060-860F51E08E16}"/>
    <cellStyle name="Normal 4 5 3 2 2" xfId="1402" xr:uid="{D753656F-EDCA-496E-A8CC-EB32FAFA781D}"/>
    <cellStyle name="Normal 4 5 3 2 2 2" xfId="2938" xr:uid="{CF054E89-E132-490C-ABCC-1C19905B3CE4}"/>
    <cellStyle name="Normal 4 5 3 2 2 2 2" xfId="6010" xr:uid="{7DC5B8CC-A669-42B8-884D-781A35F3B56E}"/>
    <cellStyle name="Normal 4 5 3 2 2 2 2 2" xfId="12154" xr:uid="{4A5A8E6F-FBC7-4098-8A39-D9134ADCCF02}"/>
    <cellStyle name="Normal 4 5 3 2 2 2 2 2 2" xfId="24442" xr:uid="{2296AD02-ED09-43FA-9353-A8FBFB1966C8}"/>
    <cellStyle name="Normal 4 5 3 2 2 2 2 2 2 2" xfId="49018" xr:uid="{7A8E9319-B427-43EB-A5BF-DBF30E58B97C}"/>
    <cellStyle name="Normal 4 5 3 2 2 2 2 2 3" xfId="36730" xr:uid="{7995EBD8-3936-48AD-8726-F5657E21EDCA}"/>
    <cellStyle name="Normal 4 5 3 2 2 2 2 3" xfId="18298" xr:uid="{6D2B9E56-C2CA-45D0-A1B3-21D5496FA27F}"/>
    <cellStyle name="Normal 4 5 3 2 2 2 2 3 2" xfId="42874" xr:uid="{6A6AB088-6FEA-43A7-8BFF-8C72E57A2A37}"/>
    <cellStyle name="Normal 4 5 3 2 2 2 2 4" xfId="30586" xr:uid="{66AC9B90-46BD-4703-B898-AF4640FAB29B}"/>
    <cellStyle name="Normal 4 5 3 2 2 2 3" xfId="9082" xr:uid="{E9AED63B-45FE-40FD-BC8F-BFED08A83A0D}"/>
    <cellStyle name="Normal 4 5 3 2 2 2 3 2" xfId="21370" xr:uid="{E9F88B79-B971-4C4F-85AA-1165B27D2F38}"/>
    <cellStyle name="Normal 4 5 3 2 2 2 3 2 2" xfId="45946" xr:uid="{DEF4CF61-578B-4E84-8386-92C08B732BBE}"/>
    <cellStyle name="Normal 4 5 3 2 2 2 3 3" xfId="33658" xr:uid="{CC22FCB8-07B4-4471-A3F9-52F05CDBA766}"/>
    <cellStyle name="Normal 4 5 3 2 2 2 4" xfId="15226" xr:uid="{CCB2E436-3571-44B3-A224-6E8B10F0D8BB}"/>
    <cellStyle name="Normal 4 5 3 2 2 2 4 2" xfId="39802" xr:uid="{2B434871-8782-4AB8-A8D7-0C421B286983}"/>
    <cellStyle name="Normal 4 5 3 2 2 2 5" xfId="27514" xr:uid="{66402C20-F973-4F23-9E5C-29CED51C01CF}"/>
    <cellStyle name="Normal 4 5 3 2 2 3" xfId="4474" xr:uid="{7A48EFFA-07AE-4F7A-A21E-CA8B5A1A4BEB}"/>
    <cellStyle name="Normal 4 5 3 2 2 3 2" xfId="10618" xr:uid="{20BA0F5A-AB8D-4EE1-B9EB-F4B56B74BBA1}"/>
    <cellStyle name="Normal 4 5 3 2 2 3 2 2" xfId="22906" xr:uid="{5FE7EADB-9926-418B-B94F-2F51F4235C6D}"/>
    <cellStyle name="Normal 4 5 3 2 2 3 2 2 2" xfId="47482" xr:uid="{D7C5EC82-BDF9-4F3E-857F-2D75BD5F79B6}"/>
    <cellStyle name="Normal 4 5 3 2 2 3 2 3" xfId="35194" xr:uid="{FA64446F-A543-484A-9D1B-952667A708AD}"/>
    <cellStyle name="Normal 4 5 3 2 2 3 3" xfId="16762" xr:uid="{53FD5BAA-D810-4D1D-A5FC-51A422229E63}"/>
    <cellStyle name="Normal 4 5 3 2 2 3 3 2" xfId="41338" xr:uid="{B2184932-6EF9-4B41-8FBD-49907E7B4D0D}"/>
    <cellStyle name="Normal 4 5 3 2 2 3 4" xfId="29050" xr:uid="{FC6AF429-952D-4613-B3E6-02B79398D515}"/>
    <cellStyle name="Normal 4 5 3 2 2 4" xfId="7546" xr:uid="{CDF8FD5F-6FB0-4D07-8470-D8FA1915A59A}"/>
    <cellStyle name="Normal 4 5 3 2 2 4 2" xfId="19834" xr:uid="{6F1A9C8F-5749-48BC-AC9E-EA924CEC6087}"/>
    <cellStyle name="Normal 4 5 3 2 2 4 2 2" xfId="44410" xr:uid="{189B4425-4ACC-4E9A-A27B-DC9F7CC79691}"/>
    <cellStyle name="Normal 4 5 3 2 2 4 3" xfId="32122" xr:uid="{DBE76D34-6097-4891-B46C-B08576B4B003}"/>
    <cellStyle name="Normal 4 5 3 2 2 5" xfId="13690" xr:uid="{02279CBA-2B2D-4077-8F9F-E728BA7F0E29}"/>
    <cellStyle name="Normal 4 5 3 2 2 5 2" xfId="38266" xr:uid="{6B5D9C7E-FE06-499E-8A88-586E542945CA}"/>
    <cellStyle name="Normal 4 5 3 2 2 6" xfId="25978" xr:uid="{897A9596-03B1-4509-A440-8D46C7324579}"/>
    <cellStyle name="Normal 4 5 3 2 3" xfId="2170" xr:uid="{44FA4A5D-062C-4551-82E8-458664A3A453}"/>
    <cellStyle name="Normal 4 5 3 2 3 2" xfId="5242" xr:uid="{955A7699-12C1-41CA-8A42-5889B91C26E2}"/>
    <cellStyle name="Normal 4 5 3 2 3 2 2" xfId="11386" xr:uid="{7C55AE46-4652-490C-B626-21422A82397D}"/>
    <cellStyle name="Normal 4 5 3 2 3 2 2 2" xfId="23674" xr:uid="{F653E8EB-F9AA-4D6A-9FC4-90AEE649C0EF}"/>
    <cellStyle name="Normal 4 5 3 2 3 2 2 2 2" xfId="48250" xr:uid="{84B41FE4-D4C1-4A30-836A-8E8A19F5EC0C}"/>
    <cellStyle name="Normal 4 5 3 2 3 2 2 3" xfId="35962" xr:uid="{E90A45C5-3322-4EED-BB37-3009A3470C47}"/>
    <cellStyle name="Normal 4 5 3 2 3 2 3" xfId="17530" xr:uid="{A89FD9FD-8410-49F6-BA64-727C801333CD}"/>
    <cellStyle name="Normal 4 5 3 2 3 2 3 2" xfId="42106" xr:uid="{E8FEE77E-403C-48BF-A4D6-E2230CFA000A}"/>
    <cellStyle name="Normal 4 5 3 2 3 2 4" xfId="29818" xr:uid="{9C39F217-79D8-4FCA-AD2D-8F73AE6F360E}"/>
    <cellStyle name="Normal 4 5 3 2 3 3" xfId="8314" xr:uid="{5236EB7A-1C75-4BD0-A0C8-B534EBD6CE78}"/>
    <cellStyle name="Normal 4 5 3 2 3 3 2" xfId="20602" xr:uid="{B076403E-D3BB-4499-A84A-373418581707}"/>
    <cellStyle name="Normal 4 5 3 2 3 3 2 2" xfId="45178" xr:uid="{24DF223A-C93F-44EA-9A56-60B610D42383}"/>
    <cellStyle name="Normal 4 5 3 2 3 3 3" xfId="32890" xr:uid="{966761B7-247E-468B-A4EF-A0214F8A79AB}"/>
    <cellStyle name="Normal 4 5 3 2 3 4" xfId="14458" xr:uid="{48433DD3-DDE3-4712-A7F9-DDBF6CE0EC82}"/>
    <cellStyle name="Normal 4 5 3 2 3 4 2" xfId="39034" xr:uid="{CAE9B63D-C993-4C3D-A514-70F4E8AE5770}"/>
    <cellStyle name="Normal 4 5 3 2 3 5" xfId="26746" xr:uid="{EF918517-62FC-493D-BB9C-404BD4B5C4E4}"/>
    <cellStyle name="Normal 4 5 3 2 4" xfId="3706" xr:uid="{497EE0E1-A911-4007-BD61-A3A0C484ADC3}"/>
    <cellStyle name="Normal 4 5 3 2 4 2" xfId="9850" xr:uid="{F67C0D30-4815-425A-B6E8-F6C1E470FC93}"/>
    <cellStyle name="Normal 4 5 3 2 4 2 2" xfId="22138" xr:uid="{1F7A9856-B47E-46D4-9CD7-A9F279C781A3}"/>
    <cellStyle name="Normal 4 5 3 2 4 2 2 2" xfId="46714" xr:uid="{145E5561-7CAA-4D92-B9AB-B7AEA0EA5F72}"/>
    <cellStyle name="Normal 4 5 3 2 4 2 3" xfId="34426" xr:uid="{5D02A70E-CCD1-4E78-9F34-4C8E5BB32CB6}"/>
    <cellStyle name="Normal 4 5 3 2 4 3" xfId="15994" xr:uid="{6C7D45FB-F76B-4BD2-ADAE-A59ABC15B525}"/>
    <cellStyle name="Normal 4 5 3 2 4 3 2" xfId="40570" xr:uid="{80BC8980-A278-4F94-A221-FD94AC8DEC26}"/>
    <cellStyle name="Normal 4 5 3 2 4 4" xfId="28282" xr:uid="{2B98F712-097A-4A40-B6D7-945D80BACF32}"/>
    <cellStyle name="Normal 4 5 3 2 5" xfId="6778" xr:uid="{154F2B51-D0AC-439E-BCA2-8E5B331D68B3}"/>
    <cellStyle name="Normal 4 5 3 2 5 2" xfId="19066" xr:uid="{F4041902-E8B2-4C55-ABA0-1D53C09CAD17}"/>
    <cellStyle name="Normal 4 5 3 2 5 2 2" xfId="43642" xr:uid="{53FC0364-5670-4722-9361-4A1DE4E8B95F}"/>
    <cellStyle name="Normal 4 5 3 2 5 3" xfId="31354" xr:uid="{E86D1201-6668-4ACB-B44F-C24CBA747252}"/>
    <cellStyle name="Normal 4 5 3 2 6" xfId="12922" xr:uid="{D08EE786-41E1-46F6-BF49-28AD5ED90996}"/>
    <cellStyle name="Normal 4 5 3 2 6 2" xfId="37498" xr:uid="{2AE897D8-ADDA-4142-95B1-B83B7A314C9E}"/>
    <cellStyle name="Normal 4 5 3 2 7" xfId="25210" xr:uid="{C4C85D58-3C45-461C-9918-1033C1CDE176}"/>
    <cellStyle name="Normal 4 5 3 3" xfId="1018" xr:uid="{0F359229-F621-4869-A72F-39D23DA347B6}"/>
    <cellStyle name="Normal 4 5 3 3 2" xfId="2554" xr:uid="{428E0834-B1B2-44A1-82CD-F84C78A184A5}"/>
    <cellStyle name="Normal 4 5 3 3 2 2" xfId="5626" xr:uid="{C9334DF8-F108-4188-8CCC-DB9B67F2313D}"/>
    <cellStyle name="Normal 4 5 3 3 2 2 2" xfId="11770" xr:uid="{DE78A98A-5602-422F-A7DF-131C33397929}"/>
    <cellStyle name="Normal 4 5 3 3 2 2 2 2" xfId="24058" xr:uid="{F1CA2523-405E-468E-B9E4-3FB17B986FD9}"/>
    <cellStyle name="Normal 4 5 3 3 2 2 2 2 2" xfId="48634" xr:uid="{58176425-180A-4388-B449-9D467FE2EA35}"/>
    <cellStyle name="Normal 4 5 3 3 2 2 2 3" xfId="36346" xr:uid="{ED1F0EE0-33F3-4CA7-8986-2B3B792B491D}"/>
    <cellStyle name="Normal 4 5 3 3 2 2 3" xfId="17914" xr:uid="{AE6857AC-1F48-4039-B76E-C0E4F4DB4BF7}"/>
    <cellStyle name="Normal 4 5 3 3 2 2 3 2" xfId="42490" xr:uid="{D9B1FBE1-2407-4345-8572-B4ED967BC132}"/>
    <cellStyle name="Normal 4 5 3 3 2 2 4" xfId="30202" xr:uid="{1DB9B716-1424-4A58-8F1A-9094A8B164B1}"/>
    <cellStyle name="Normal 4 5 3 3 2 3" xfId="8698" xr:uid="{99967247-500A-45E4-AA79-D2AD71A09FDE}"/>
    <cellStyle name="Normal 4 5 3 3 2 3 2" xfId="20986" xr:uid="{8C4165C9-E06E-4DC6-9B99-F059E723EC8F}"/>
    <cellStyle name="Normal 4 5 3 3 2 3 2 2" xfId="45562" xr:uid="{89CDC542-00F3-41E5-B291-C471DFB31645}"/>
    <cellStyle name="Normal 4 5 3 3 2 3 3" xfId="33274" xr:uid="{18A7ED1A-0898-4327-9E7E-D53A0D041CE5}"/>
    <cellStyle name="Normal 4 5 3 3 2 4" xfId="14842" xr:uid="{80004290-1A29-45BA-9B26-B96491A2DD66}"/>
    <cellStyle name="Normal 4 5 3 3 2 4 2" xfId="39418" xr:uid="{664F380E-768C-4C4D-8997-E77FCD336717}"/>
    <cellStyle name="Normal 4 5 3 3 2 5" xfId="27130" xr:uid="{96268DEA-9FFE-495E-B50E-9041340EC09D}"/>
    <cellStyle name="Normal 4 5 3 3 3" xfId="4090" xr:uid="{FFB010CE-96EC-4FE7-9E61-718834842A42}"/>
    <cellStyle name="Normal 4 5 3 3 3 2" xfId="10234" xr:uid="{24F35238-9FC1-401C-8C4D-23E68C5D8405}"/>
    <cellStyle name="Normal 4 5 3 3 3 2 2" xfId="22522" xr:uid="{5730D55C-C2B6-416D-914B-3C4176CEACC8}"/>
    <cellStyle name="Normal 4 5 3 3 3 2 2 2" xfId="47098" xr:uid="{DA3F2A77-6FF8-4416-BF3B-47F87E3DF75F}"/>
    <cellStyle name="Normal 4 5 3 3 3 2 3" xfId="34810" xr:uid="{B7FCE2D6-5639-44BB-8F3D-799E725D46CD}"/>
    <cellStyle name="Normal 4 5 3 3 3 3" xfId="16378" xr:uid="{C676667C-8911-4085-BF15-850EEAF506E5}"/>
    <cellStyle name="Normal 4 5 3 3 3 3 2" xfId="40954" xr:uid="{7810A14F-49E4-455B-B775-16C4DB6F89B6}"/>
    <cellStyle name="Normal 4 5 3 3 3 4" xfId="28666" xr:uid="{14D07C7A-E781-42D3-B2D0-116DAC2B7479}"/>
    <cellStyle name="Normal 4 5 3 3 4" xfId="7162" xr:uid="{AAD435F0-12B3-46FD-8327-95AF8DFA5F40}"/>
    <cellStyle name="Normal 4 5 3 3 4 2" xfId="19450" xr:uid="{0AA9F101-B785-4021-902B-7A1667146A48}"/>
    <cellStyle name="Normal 4 5 3 3 4 2 2" xfId="44026" xr:uid="{D1514416-4A1E-4550-8069-5D81D4DDF078}"/>
    <cellStyle name="Normal 4 5 3 3 4 3" xfId="31738" xr:uid="{21413E57-991F-4E24-9199-B0E2EC29BBEB}"/>
    <cellStyle name="Normal 4 5 3 3 5" xfId="13306" xr:uid="{86BFBF9E-32CE-4F3F-95DB-EAF2B4843D83}"/>
    <cellStyle name="Normal 4 5 3 3 5 2" xfId="37882" xr:uid="{51E1CCA7-9809-46CC-8ABB-43DDF65F60F4}"/>
    <cellStyle name="Normal 4 5 3 3 6" xfId="25594" xr:uid="{8C5A8ECD-2875-477C-BE6E-43D1D6AA0A4C}"/>
    <cellStyle name="Normal 4 5 3 4" xfId="1786" xr:uid="{93D48BD1-773C-4127-BF40-9ADB7F5B88AC}"/>
    <cellStyle name="Normal 4 5 3 4 2" xfId="4858" xr:uid="{E99481CD-9746-4F95-9F55-CF59E91505CD}"/>
    <cellStyle name="Normal 4 5 3 4 2 2" xfId="11002" xr:uid="{029DE793-AF6B-45EA-B0E6-E512E9B62B77}"/>
    <cellStyle name="Normal 4 5 3 4 2 2 2" xfId="23290" xr:uid="{3E10DE62-3E4B-4ADA-91EE-85559C8639EE}"/>
    <cellStyle name="Normal 4 5 3 4 2 2 2 2" xfId="47866" xr:uid="{E70E7D71-0A8C-43B4-9BF9-804AD926C7EE}"/>
    <cellStyle name="Normal 4 5 3 4 2 2 3" xfId="35578" xr:uid="{B0FB575D-136D-4E42-B8B1-672A7E269092}"/>
    <cellStyle name="Normal 4 5 3 4 2 3" xfId="17146" xr:uid="{3DE9879E-0768-4A77-A2C0-552413CB78A5}"/>
    <cellStyle name="Normal 4 5 3 4 2 3 2" xfId="41722" xr:uid="{5B364A97-7180-4233-A628-534F526B5CAB}"/>
    <cellStyle name="Normal 4 5 3 4 2 4" xfId="29434" xr:uid="{9DB88DA7-C1AF-419D-8A8E-3C605486CB96}"/>
    <cellStyle name="Normal 4 5 3 4 3" xfId="7930" xr:uid="{1D31407B-67C9-4B3D-9F37-BBF6C6A39E13}"/>
    <cellStyle name="Normal 4 5 3 4 3 2" xfId="20218" xr:uid="{6BDD7030-1249-41FB-9D97-63F6D814DC84}"/>
    <cellStyle name="Normal 4 5 3 4 3 2 2" xfId="44794" xr:uid="{7B09DF25-7C1C-48AB-BCBE-394431EF1C57}"/>
    <cellStyle name="Normal 4 5 3 4 3 3" xfId="32506" xr:uid="{2670517F-6D91-4817-8E1C-D6A3725C1831}"/>
    <cellStyle name="Normal 4 5 3 4 4" xfId="14074" xr:uid="{83F04573-2D5C-48F3-931B-90CB9B039F3D}"/>
    <cellStyle name="Normal 4 5 3 4 4 2" xfId="38650" xr:uid="{FC4AB927-F5EC-4632-912E-FA40EACFD4E5}"/>
    <cellStyle name="Normal 4 5 3 4 5" xfId="26362" xr:uid="{6BC2C597-8826-4ED8-B89C-905E0D6449C3}"/>
    <cellStyle name="Normal 4 5 3 5" xfId="3322" xr:uid="{4D26669D-3C10-4B00-A410-A0AC500FB031}"/>
    <cellStyle name="Normal 4 5 3 5 2" xfId="9466" xr:uid="{BE71CF66-B377-439F-8F67-FDA1F1E5CC79}"/>
    <cellStyle name="Normal 4 5 3 5 2 2" xfId="21754" xr:uid="{B7F20661-C956-427E-BA1B-C970E1EF88EC}"/>
    <cellStyle name="Normal 4 5 3 5 2 2 2" xfId="46330" xr:uid="{85C48032-CC2A-4ED9-A4F4-B34E6AC74155}"/>
    <cellStyle name="Normal 4 5 3 5 2 3" xfId="34042" xr:uid="{6843C7BA-9062-472A-90B5-4559A5B898AE}"/>
    <cellStyle name="Normal 4 5 3 5 3" xfId="15610" xr:uid="{FA163BDB-3066-48AC-9014-A215F4899EFC}"/>
    <cellStyle name="Normal 4 5 3 5 3 2" xfId="40186" xr:uid="{7AB660CE-C3D8-40E6-BE33-07CA31154817}"/>
    <cellStyle name="Normal 4 5 3 5 4" xfId="27898" xr:uid="{0981F4B9-44A0-4761-9F0B-0454463A3217}"/>
    <cellStyle name="Normal 4 5 3 6" xfId="6394" xr:uid="{F6260457-348E-4CCA-BB47-8FB09F602D21}"/>
    <cellStyle name="Normal 4 5 3 6 2" xfId="18682" xr:uid="{5A6CEDA5-7150-4DF6-9B8D-F238DD8BAB69}"/>
    <cellStyle name="Normal 4 5 3 6 2 2" xfId="43258" xr:uid="{46CEE721-90C9-4E17-9E40-8C4F5DBAB0F7}"/>
    <cellStyle name="Normal 4 5 3 6 3" xfId="30970" xr:uid="{5966456A-DD2F-4D49-BD54-4591203A52C6}"/>
    <cellStyle name="Normal 4 5 3 7" xfId="12538" xr:uid="{32B8D729-9DCC-4733-9742-2152C359DD48}"/>
    <cellStyle name="Normal 4 5 3 7 2" xfId="37114" xr:uid="{A7AE7313-90A0-47A0-8613-488B21069EB1}"/>
    <cellStyle name="Normal 4 5 3 8" xfId="24826" xr:uid="{603BBCC1-1AFE-4D1A-9510-C44A1292190D}"/>
    <cellStyle name="Normal 4 5 4" xfId="442" xr:uid="{15DBEB8E-C203-4CBA-AB09-3D0F74A5ABBA}"/>
    <cellStyle name="Normal 4 5 4 2" xfId="1210" xr:uid="{903F2104-A435-4B2A-81A9-1FA6C9C9F80F}"/>
    <cellStyle name="Normal 4 5 4 2 2" xfId="2746" xr:uid="{641CC96F-3720-4105-A7E1-98009C3CBE3D}"/>
    <cellStyle name="Normal 4 5 4 2 2 2" xfId="5818" xr:uid="{4F93289D-483D-476A-A2AC-7239973BC8F7}"/>
    <cellStyle name="Normal 4 5 4 2 2 2 2" xfId="11962" xr:uid="{C81C3346-F0E1-4EC8-8788-96104354B25E}"/>
    <cellStyle name="Normal 4 5 4 2 2 2 2 2" xfId="24250" xr:uid="{C4A39AB0-9550-42C8-98EA-6BBAE8797CCE}"/>
    <cellStyle name="Normal 4 5 4 2 2 2 2 2 2" xfId="48826" xr:uid="{B255AFDD-9A24-43FD-8217-F2CC8BF22278}"/>
    <cellStyle name="Normal 4 5 4 2 2 2 2 3" xfId="36538" xr:uid="{30028003-638B-47BD-9573-93F3D545B5B1}"/>
    <cellStyle name="Normal 4 5 4 2 2 2 3" xfId="18106" xr:uid="{FC5F17DD-3A81-4E75-9502-FCE601A5CD5F}"/>
    <cellStyle name="Normal 4 5 4 2 2 2 3 2" xfId="42682" xr:uid="{0B946376-4525-4652-BAC1-1F0BD5BDADC4}"/>
    <cellStyle name="Normal 4 5 4 2 2 2 4" xfId="30394" xr:uid="{EA942AAA-771D-4EE0-B605-56D030B11B18}"/>
    <cellStyle name="Normal 4 5 4 2 2 3" xfId="8890" xr:uid="{4B562D11-9436-4313-A0FE-04B1310B4C50}"/>
    <cellStyle name="Normal 4 5 4 2 2 3 2" xfId="21178" xr:uid="{BC6DBFFB-2A61-4DFA-BDFF-B95871B6F7A1}"/>
    <cellStyle name="Normal 4 5 4 2 2 3 2 2" xfId="45754" xr:uid="{13952A34-1666-465F-A03F-B146855C35B3}"/>
    <cellStyle name="Normal 4 5 4 2 2 3 3" xfId="33466" xr:uid="{CC079B03-C531-41AB-9A99-27CCF611A842}"/>
    <cellStyle name="Normal 4 5 4 2 2 4" xfId="15034" xr:uid="{F6BC31E7-17C7-4EF4-AB64-22789A0ECDAF}"/>
    <cellStyle name="Normal 4 5 4 2 2 4 2" xfId="39610" xr:uid="{BF2A83CC-22D3-4F68-B5A1-B70E15A4B8E1}"/>
    <cellStyle name="Normal 4 5 4 2 2 5" xfId="27322" xr:uid="{3236511F-EC23-4F35-AEC1-4BB363FDBAD1}"/>
    <cellStyle name="Normal 4 5 4 2 3" xfId="4282" xr:uid="{2087949C-3711-46F9-AC53-37175368D39E}"/>
    <cellStyle name="Normal 4 5 4 2 3 2" xfId="10426" xr:uid="{1A6982FB-F8E7-4711-B948-F11FA41D46B5}"/>
    <cellStyle name="Normal 4 5 4 2 3 2 2" xfId="22714" xr:uid="{39C8E525-7998-4470-BB3B-C1C23327C003}"/>
    <cellStyle name="Normal 4 5 4 2 3 2 2 2" xfId="47290" xr:uid="{2F5F77C4-D308-4B89-8671-43AAEAC9301A}"/>
    <cellStyle name="Normal 4 5 4 2 3 2 3" xfId="35002" xr:uid="{027D67D1-C8B0-4D90-9C6D-66D6F1DE9819}"/>
    <cellStyle name="Normal 4 5 4 2 3 3" xfId="16570" xr:uid="{FC570C79-B701-4E1E-8777-970D88775884}"/>
    <cellStyle name="Normal 4 5 4 2 3 3 2" xfId="41146" xr:uid="{6397601C-696B-4E57-895C-CA92A2FC1C23}"/>
    <cellStyle name="Normal 4 5 4 2 3 4" xfId="28858" xr:uid="{84BE1F71-FC13-4F80-A2E2-BB34D050686D}"/>
    <cellStyle name="Normal 4 5 4 2 4" xfId="7354" xr:uid="{228D27B3-4E77-484A-93F1-572A92C738E8}"/>
    <cellStyle name="Normal 4 5 4 2 4 2" xfId="19642" xr:uid="{1DBDCFA7-D456-42F2-9D27-F15B984B06D4}"/>
    <cellStyle name="Normal 4 5 4 2 4 2 2" xfId="44218" xr:uid="{5F8599F8-1A50-42B6-A910-614611DBEF05}"/>
    <cellStyle name="Normal 4 5 4 2 4 3" xfId="31930" xr:uid="{AA64A078-5CBC-4D91-8CF8-DF824F216C73}"/>
    <cellStyle name="Normal 4 5 4 2 5" xfId="13498" xr:uid="{74F17003-AE0F-420F-BF06-A4C1D901E94B}"/>
    <cellStyle name="Normal 4 5 4 2 5 2" xfId="38074" xr:uid="{B04EDD86-6A49-4AC5-9F63-29988495BE08}"/>
    <cellStyle name="Normal 4 5 4 2 6" xfId="25786" xr:uid="{CD772597-6BBA-4670-A708-CDCC0ABC39EC}"/>
    <cellStyle name="Normal 4 5 4 3" xfId="1978" xr:uid="{12EBADC6-ACB0-49BD-9E72-5DFC037E676B}"/>
    <cellStyle name="Normal 4 5 4 3 2" xfId="5050" xr:uid="{2E0411B1-9AA5-4D2C-A52F-0789EDB5E767}"/>
    <cellStyle name="Normal 4 5 4 3 2 2" xfId="11194" xr:uid="{177F228C-9B17-47B7-9536-1AF751606089}"/>
    <cellStyle name="Normal 4 5 4 3 2 2 2" xfId="23482" xr:uid="{9EB08EE9-B893-4830-9F04-2FE04AD52163}"/>
    <cellStyle name="Normal 4 5 4 3 2 2 2 2" xfId="48058" xr:uid="{DFD2B280-1A12-4F0D-8211-099D0157033D}"/>
    <cellStyle name="Normal 4 5 4 3 2 2 3" xfId="35770" xr:uid="{B3664152-B0DC-4333-9B05-D8A412E84515}"/>
    <cellStyle name="Normal 4 5 4 3 2 3" xfId="17338" xr:uid="{B0CBB902-9864-4DB3-BA7D-70B24A5849D8}"/>
    <cellStyle name="Normal 4 5 4 3 2 3 2" xfId="41914" xr:uid="{B3AE4FE3-BD97-4A50-AC3B-7B1246F321F0}"/>
    <cellStyle name="Normal 4 5 4 3 2 4" xfId="29626" xr:uid="{C8697882-0B04-4337-A12D-F37175E63E1E}"/>
    <cellStyle name="Normal 4 5 4 3 3" xfId="8122" xr:uid="{F16010C1-B169-4F47-90F9-E759CB117533}"/>
    <cellStyle name="Normal 4 5 4 3 3 2" xfId="20410" xr:uid="{13DC60AE-FDC5-45AF-9C2D-7A9923AF4CAE}"/>
    <cellStyle name="Normal 4 5 4 3 3 2 2" xfId="44986" xr:uid="{0EE7BE19-E31E-496E-AFB3-6D4A8D2FB7A0}"/>
    <cellStyle name="Normal 4 5 4 3 3 3" xfId="32698" xr:uid="{0976CEEC-8E6E-4885-878E-AB468241CCFE}"/>
    <cellStyle name="Normal 4 5 4 3 4" xfId="14266" xr:uid="{8198CE00-422C-482C-A38D-60EF14E3F8D2}"/>
    <cellStyle name="Normal 4 5 4 3 4 2" xfId="38842" xr:uid="{AE6651DD-8BE8-4326-9870-E6C47195AD42}"/>
    <cellStyle name="Normal 4 5 4 3 5" xfId="26554" xr:uid="{B69D9C25-8DDA-4D19-A9B9-136C96CFE913}"/>
    <cellStyle name="Normal 4 5 4 4" xfId="3514" xr:uid="{2DB713D6-3120-4C6E-845D-0EC3642A47E0}"/>
    <cellStyle name="Normal 4 5 4 4 2" xfId="9658" xr:uid="{77B53F7C-9653-45A6-9BC3-025F96E8F14A}"/>
    <cellStyle name="Normal 4 5 4 4 2 2" xfId="21946" xr:uid="{B68E6BAC-5EB6-4820-91D9-03B6902F7DF1}"/>
    <cellStyle name="Normal 4 5 4 4 2 2 2" xfId="46522" xr:uid="{6D4802C4-D2A1-4479-83A8-EFDEAE9F703C}"/>
    <cellStyle name="Normal 4 5 4 4 2 3" xfId="34234" xr:uid="{0AC292BB-F18F-4A59-BB20-40446145A045}"/>
    <cellStyle name="Normal 4 5 4 4 3" xfId="15802" xr:uid="{F19CB7AE-D7CD-4629-BEE4-823544E9CF82}"/>
    <cellStyle name="Normal 4 5 4 4 3 2" xfId="40378" xr:uid="{4E861754-A40E-4656-AF7E-AA8FF9305860}"/>
    <cellStyle name="Normal 4 5 4 4 4" xfId="28090" xr:uid="{5E09D4CA-933D-4C8D-A79C-191DFE45A707}"/>
    <cellStyle name="Normal 4 5 4 5" xfId="6586" xr:uid="{BB95283A-701B-4389-A526-5ED0A470F9D7}"/>
    <cellStyle name="Normal 4 5 4 5 2" xfId="18874" xr:uid="{4BF2D104-DE6C-4DA9-A2AD-8CCAB1918EB9}"/>
    <cellStyle name="Normal 4 5 4 5 2 2" xfId="43450" xr:uid="{4463BCA6-5646-427B-98C4-1E33A0DAAA5B}"/>
    <cellStyle name="Normal 4 5 4 5 3" xfId="31162" xr:uid="{E0E507A3-70E2-46AA-B2E3-A0B097B6082D}"/>
    <cellStyle name="Normal 4 5 4 6" xfId="12730" xr:uid="{46FAF966-1ADA-42DC-AF98-4F47A96F5A36}"/>
    <cellStyle name="Normal 4 5 4 6 2" xfId="37306" xr:uid="{462A5427-4A4D-4245-A164-E70BF28D8C21}"/>
    <cellStyle name="Normal 4 5 4 7" xfId="25018" xr:uid="{C388F1FD-BC96-4CE8-9990-91410D87DFE3}"/>
    <cellStyle name="Normal 4 5 5" xfId="826" xr:uid="{744228FE-A0C8-480E-ADC2-8C6824A1B85C}"/>
    <cellStyle name="Normal 4 5 5 2" xfId="2362" xr:uid="{F2233014-6245-454A-BE6B-46C59E33BE83}"/>
    <cellStyle name="Normal 4 5 5 2 2" xfId="5434" xr:uid="{2C333096-9DCB-4AD2-9AC9-CD1F6772B4DF}"/>
    <cellStyle name="Normal 4 5 5 2 2 2" xfId="11578" xr:uid="{D2FD6F49-845C-4307-941D-875C6CF83643}"/>
    <cellStyle name="Normal 4 5 5 2 2 2 2" xfId="23866" xr:uid="{46023FDA-37C7-4BCB-8972-99FACB580486}"/>
    <cellStyle name="Normal 4 5 5 2 2 2 2 2" xfId="48442" xr:uid="{E9D6266D-60D9-4971-9573-8F4F7F8472A3}"/>
    <cellStyle name="Normal 4 5 5 2 2 2 3" xfId="36154" xr:uid="{812E5279-A047-434F-B29C-9D0C5370CFA4}"/>
    <cellStyle name="Normal 4 5 5 2 2 3" xfId="17722" xr:uid="{9947D066-6D6D-4285-A9BC-23317E522AA9}"/>
    <cellStyle name="Normal 4 5 5 2 2 3 2" xfId="42298" xr:uid="{A471D593-1066-49A3-A0DB-1280E848268E}"/>
    <cellStyle name="Normal 4 5 5 2 2 4" xfId="30010" xr:uid="{A659BD65-1585-4853-83D1-0A9EBD9A5A39}"/>
    <cellStyle name="Normal 4 5 5 2 3" xfId="8506" xr:uid="{CFB65BA3-CA4A-438D-8E32-F4E17E45F523}"/>
    <cellStyle name="Normal 4 5 5 2 3 2" xfId="20794" xr:uid="{C76EE3DF-54CF-44BC-BF03-0DB24E7B7220}"/>
    <cellStyle name="Normal 4 5 5 2 3 2 2" xfId="45370" xr:uid="{47FA770A-B862-4E0E-96C6-A522B8B96F9B}"/>
    <cellStyle name="Normal 4 5 5 2 3 3" xfId="33082" xr:uid="{C1FE22C5-D644-4BF2-8B49-D7225A3F8819}"/>
    <cellStyle name="Normal 4 5 5 2 4" xfId="14650" xr:uid="{A1FE354D-69C5-4BB9-B3DD-3D9EB235032E}"/>
    <cellStyle name="Normal 4 5 5 2 4 2" xfId="39226" xr:uid="{AB251E32-4B76-4669-8146-E82277A0792D}"/>
    <cellStyle name="Normal 4 5 5 2 5" xfId="26938" xr:uid="{0C126B45-F58B-4515-B562-E478A6177EAE}"/>
    <cellStyle name="Normal 4 5 5 3" xfId="3898" xr:uid="{530626E5-F715-4754-A60B-E4EED9D90093}"/>
    <cellStyle name="Normal 4 5 5 3 2" xfId="10042" xr:uid="{FED858CE-0C09-4902-9987-54A8FD6E2FB9}"/>
    <cellStyle name="Normal 4 5 5 3 2 2" xfId="22330" xr:uid="{2254D146-7FC8-4FBF-8E7C-D4B01BD6B61D}"/>
    <cellStyle name="Normal 4 5 5 3 2 2 2" xfId="46906" xr:uid="{4D685778-3245-41FC-B65B-B58E66BC6D09}"/>
    <cellStyle name="Normal 4 5 5 3 2 3" xfId="34618" xr:uid="{593902C3-8D9F-406F-897D-38D9BDD5B9E9}"/>
    <cellStyle name="Normal 4 5 5 3 3" xfId="16186" xr:uid="{F3D486EB-53FD-48E2-ACEE-292F1EF8EF75}"/>
    <cellStyle name="Normal 4 5 5 3 3 2" xfId="40762" xr:uid="{9B2CA9D5-3DC2-487A-9496-038BF7FBF215}"/>
    <cellStyle name="Normal 4 5 5 3 4" xfId="28474" xr:uid="{EB2B4C73-F4FF-4295-989B-F925F2ACBAB6}"/>
    <cellStyle name="Normal 4 5 5 4" xfId="6970" xr:uid="{6CCF27D6-00B9-44C8-A0E6-DA64FBAD6BDC}"/>
    <cellStyle name="Normal 4 5 5 4 2" xfId="19258" xr:uid="{A8E40E87-96D5-4B09-AC1E-E78C5935F4A4}"/>
    <cellStyle name="Normal 4 5 5 4 2 2" xfId="43834" xr:uid="{0D7AC7C6-1170-4349-B087-2285A2B54C65}"/>
    <cellStyle name="Normal 4 5 5 4 3" xfId="31546" xr:uid="{66471681-0CD9-44B3-85EB-E8BC406713EF}"/>
    <cellStyle name="Normal 4 5 5 5" xfId="13114" xr:uid="{AC52F58A-D756-48EC-A450-3EFBEF0A4ED4}"/>
    <cellStyle name="Normal 4 5 5 5 2" xfId="37690" xr:uid="{46E2F7F4-F9A3-4BF8-9CE7-8A1187950549}"/>
    <cellStyle name="Normal 4 5 5 6" xfId="25402" xr:uid="{ACE1BC08-F00A-4F0B-9F15-AAF0FA250781}"/>
    <cellStyle name="Normal 4 5 6" xfId="1594" xr:uid="{243C66F0-7A8F-4447-9E22-2AD5601C3ADE}"/>
    <cellStyle name="Normal 4 5 6 2" xfId="4666" xr:uid="{1533B8CE-10C3-4EE3-ABAC-675357A65A0F}"/>
    <cellStyle name="Normal 4 5 6 2 2" xfId="10810" xr:uid="{8389E3E0-5A96-49A0-B9E8-FF40643E22A6}"/>
    <cellStyle name="Normal 4 5 6 2 2 2" xfId="23098" xr:uid="{969B3E71-D14A-4CA8-8435-EE16EDA561B0}"/>
    <cellStyle name="Normal 4 5 6 2 2 2 2" xfId="47674" xr:uid="{3BBD9A8A-0B14-4C62-818A-64250DAC1C28}"/>
    <cellStyle name="Normal 4 5 6 2 2 3" xfId="35386" xr:uid="{9D3B44FF-E141-46FA-8BAC-EA70B6D919C4}"/>
    <cellStyle name="Normal 4 5 6 2 3" xfId="16954" xr:uid="{2CB6316E-33F1-4FFF-A1AE-CC84DB6CF57D}"/>
    <cellStyle name="Normal 4 5 6 2 3 2" xfId="41530" xr:uid="{B4A5766A-2A67-42EC-A4BE-EA17CF1C4A72}"/>
    <cellStyle name="Normal 4 5 6 2 4" xfId="29242" xr:uid="{E687E2B6-61E4-4523-80D7-90B75AFC8B75}"/>
    <cellStyle name="Normal 4 5 6 3" xfId="7738" xr:uid="{FA2BF9C7-199B-4D56-892A-A5350C626743}"/>
    <cellStyle name="Normal 4 5 6 3 2" xfId="20026" xr:uid="{02D75A18-8BCA-4FCC-B57B-27AB9D38C26A}"/>
    <cellStyle name="Normal 4 5 6 3 2 2" xfId="44602" xr:uid="{95666EB5-7A88-47BE-9C03-B59719ACFA1F}"/>
    <cellStyle name="Normal 4 5 6 3 3" xfId="32314" xr:uid="{EADBF0F7-6FBD-46DB-BB95-CBFD436D0215}"/>
    <cellStyle name="Normal 4 5 6 4" xfId="13882" xr:uid="{691F7FE2-F388-4091-9748-285325D88BAE}"/>
    <cellStyle name="Normal 4 5 6 4 2" xfId="38458" xr:uid="{32BAE1F5-365A-43B7-B8F3-DF5E4E4E4101}"/>
    <cellStyle name="Normal 4 5 6 5" xfId="26170" xr:uid="{D97137F8-7FCD-4314-9026-1B1BB6414958}"/>
    <cellStyle name="Normal 4 5 7" xfId="3130" xr:uid="{B308EE1B-2CB6-4655-BDA3-89E57BCCF3F5}"/>
    <cellStyle name="Normal 4 5 7 2" xfId="9274" xr:uid="{FB6B976A-5256-4998-BEEA-3D3CBF2E73FC}"/>
    <cellStyle name="Normal 4 5 7 2 2" xfId="21562" xr:uid="{0E0ECD45-2CC0-4F6A-A0E2-DA818E945D3F}"/>
    <cellStyle name="Normal 4 5 7 2 2 2" xfId="46138" xr:uid="{4CF17FBE-01E6-492D-B584-CD782AA49203}"/>
    <cellStyle name="Normal 4 5 7 2 3" xfId="33850" xr:uid="{7D2C6230-2A8C-4472-BA5A-0526577E571E}"/>
    <cellStyle name="Normal 4 5 7 3" xfId="15418" xr:uid="{45501AD6-97EF-478B-8AB0-56A3D3D8E912}"/>
    <cellStyle name="Normal 4 5 7 3 2" xfId="39994" xr:uid="{97D6848F-9721-4A82-8CBA-87C22FACFC8D}"/>
    <cellStyle name="Normal 4 5 7 4" xfId="27706" xr:uid="{5508B894-E508-4886-8F65-E5E31716AA05}"/>
    <cellStyle name="Normal 4 5 8" xfId="6202" xr:uid="{0A34DAB7-B586-43C1-AB6D-0D3CEF2F1E54}"/>
    <cellStyle name="Normal 4 5 8 2" xfId="18490" xr:uid="{72A3FDE0-6D2D-4A6E-A2CE-B1724E1DADB1}"/>
    <cellStyle name="Normal 4 5 8 2 2" xfId="43066" xr:uid="{F132C709-F699-41B3-817B-606C2ED7E315}"/>
    <cellStyle name="Normal 4 5 8 3" xfId="30778" xr:uid="{9E0A8244-2DFD-4A92-BDB8-42B28754EC7D}"/>
    <cellStyle name="Normal 4 5 9" xfId="12346" xr:uid="{7E27FD30-D0B3-47B0-9AA4-A43B53B5C107}"/>
    <cellStyle name="Normal 4 5 9 2" xfId="36922" xr:uid="{F05C187C-A0EA-4A74-97A2-4BBBB75839CE}"/>
    <cellStyle name="Normal 4 6" xfId="106" xr:uid="{2D81B125-CFFA-4508-A358-F595EAF14084}"/>
    <cellStyle name="Normal 4 6 2" xfId="298" xr:uid="{E34F26EE-2DA9-41D9-87E5-F9CAC779FC61}"/>
    <cellStyle name="Normal 4 6 2 2" xfId="682" xr:uid="{A5F93050-2E67-409C-B74E-EC93020AE091}"/>
    <cellStyle name="Normal 4 6 2 2 2" xfId="1450" xr:uid="{907F5992-A382-4E2F-B6D6-5758E7EBA2AB}"/>
    <cellStyle name="Normal 4 6 2 2 2 2" xfId="2986" xr:uid="{219FF97D-B475-4541-B357-56F4ACC8B4C0}"/>
    <cellStyle name="Normal 4 6 2 2 2 2 2" xfId="6058" xr:uid="{09ABFA61-61FC-452A-A9D7-4AF62F92F779}"/>
    <cellStyle name="Normal 4 6 2 2 2 2 2 2" xfId="12202" xr:uid="{F08C6909-F703-4246-A70E-03968B830326}"/>
    <cellStyle name="Normal 4 6 2 2 2 2 2 2 2" xfId="24490" xr:uid="{F4C93BD2-2B7B-4793-A1CB-3C3E76FCE95F}"/>
    <cellStyle name="Normal 4 6 2 2 2 2 2 2 2 2" xfId="49066" xr:uid="{871571D8-881C-483D-BFC4-5E1F748A5156}"/>
    <cellStyle name="Normal 4 6 2 2 2 2 2 2 3" xfId="36778" xr:uid="{033E1DA3-589E-456D-968F-616998EE9CF7}"/>
    <cellStyle name="Normal 4 6 2 2 2 2 2 3" xfId="18346" xr:uid="{7F956C15-39B2-41C1-92FD-91865E4A4F66}"/>
    <cellStyle name="Normal 4 6 2 2 2 2 2 3 2" xfId="42922" xr:uid="{1560A20D-75F9-4004-93E8-99AF0461B27D}"/>
    <cellStyle name="Normal 4 6 2 2 2 2 2 4" xfId="30634" xr:uid="{FA223631-BDE3-4DDE-BF07-CC3A487BEC4C}"/>
    <cellStyle name="Normal 4 6 2 2 2 2 3" xfId="9130" xr:uid="{CE1A77F1-5106-4219-A3B2-2DD9FE35CD73}"/>
    <cellStyle name="Normal 4 6 2 2 2 2 3 2" xfId="21418" xr:uid="{F924F79A-FDF6-4291-ADA0-E9509DE0C8E9}"/>
    <cellStyle name="Normal 4 6 2 2 2 2 3 2 2" xfId="45994" xr:uid="{732368FC-8A0A-4E41-981A-F5A82CBF5B5A}"/>
    <cellStyle name="Normal 4 6 2 2 2 2 3 3" xfId="33706" xr:uid="{46866A67-1F3D-4C35-8BFD-EFBB193C8AB1}"/>
    <cellStyle name="Normal 4 6 2 2 2 2 4" xfId="15274" xr:uid="{D3A265F3-3533-4186-A7A8-E9183E3342F9}"/>
    <cellStyle name="Normal 4 6 2 2 2 2 4 2" xfId="39850" xr:uid="{D7A68245-6474-41AA-817A-CE0004F83A50}"/>
    <cellStyle name="Normal 4 6 2 2 2 2 5" xfId="27562" xr:uid="{D503AFCE-042B-4273-B2DC-4294DA6E73B6}"/>
    <cellStyle name="Normal 4 6 2 2 2 3" xfId="4522" xr:uid="{3ED00E17-276F-4C95-8611-285C71CA9FBC}"/>
    <cellStyle name="Normal 4 6 2 2 2 3 2" xfId="10666" xr:uid="{479FE28D-71D2-489A-A5CD-4BF67CA02C3F}"/>
    <cellStyle name="Normal 4 6 2 2 2 3 2 2" xfId="22954" xr:uid="{7E961A34-CF0A-4DF2-8937-17DAA540B63B}"/>
    <cellStyle name="Normal 4 6 2 2 2 3 2 2 2" xfId="47530" xr:uid="{1A207A3E-3ABB-4E47-81A5-FF764E09EE74}"/>
    <cellStyle name="Normal 4 6 2 2 2 3 2 3" xfId="35242" xr:uid="{AF2952B3-06A1-4AD7-8CEE-FD69BFF9D07F}"/>
    <cellStyle name="Normal 4 6 2 2 2 3 3" xfId="16810" xr:uid="{D6C49D6B-191C-4855-B44B-7D043E1F0ECE}"/>
    <cellStyle name="Normal 4 6 2 2 2 3 3 2" xfId="41386" xr:uid="{8A99D558-8580-4D3C-B7E6-1BCDEA13C7DE}"/>
    <cellStyle name="Normal 4 6 2 2 2 3 4" xfId="29098" xr:uid="{BBAA6981-1442-4C2A-B3EC-B2724FABE567}"/>
    <cellStyle name="Normal 4 6 2 2 2 4" xfId="7594" xr:uid="{0F453494-4F2E-4AB9-9AB6-0751186545D2}"/>
    <cellStyle name="Normal 4 6 2 2 2 4 2" xfId="19882" xr:uid="{4C14822B-5B43-4D7E-8FCD-FFF1928B6DCE}"/>
    <cellStyle name="Normal 4 6 2 2 2 4 2 2" xfId="44458" xr:uid="{1B319B73-9EDD-441B-BF8C-4B899466B1AC}"/>
    <cellStyle name="Normal 4 6 2 2 2 4 3" xfId="32170" xr:uid="{0F45F49C-4698-4143-B84B-B672552FE95A}"/>
    <cellStyle name="Normal 4 6 2 2 2 5" xfId="13738" xr:uid="{3CDED406-3622-4F78-A3BC-7AC9B1351DBF}"/>
    <cellStyle name="Normal 4 6 2 2 2 5 2" xfId="38314" xr:uid="{0602A080-403F-480D-9565-CD72FC9DD704}"/>
    <cellStyle name="Normal 4 6 2 2 2 6" xfId="26026" xr:uid="{372BE350-1BAD-4B5D-8E5B-66E0BFAAC8B5}"/>
    <cellStyle name="Normal 4 6 2 2 3" xfId="2218" xr:uid="{2FFBD052-3F1A-44BB-8D26-642BFAFF3310}"/>
    <cellStyle name="Normal 4 6 2 2 3 2" xfId="5290" xr:uid="{7AB814FA-665C-4B6A-95B1-01A8CB80EDA3}"/>
    <cellStyle name="Normal 4 6 2 2 3 2 2" xfId="11434" xr:uid="{2B9E4F20-598C-4461-B96B-BE601BCA6F26}"/>
    <cellStyle name="Normal 4 6 2 2 3 2 2 2" xfId="23722" xr:uid="{FC2BA070-0CD1-42F6-8D26-35F75976E161}"/>
    <cellStyle name="Normal 4 6 2 2 3 2 2 2 2" xfId="48298" xr:uid="{36A22A38-A3B8-42D0-8EB6-41DA482A0430}"/>
    <cellStyle name="Normal 4 6 2 2 3 2 2 3" xfId="36010" xr:uid="{08AC120C-C6B5-4623-A879-FD92483E9AC3}"/>
    <cellStyle name="Normal 4 6 2 2 3 2 3" xfId="17578" xr:uid="{9B19FE29-D736-4F1E-906D-B76E7FE00C97}"/>
    <cellStyle name="Normal 4 6 2 2 3 2 3 2" xfId="42154" xr:uid="{42115392-89DF-49F6-9C17-E2CF8A575430}"/>
    <cellStyle name="Normal 4 6 2 2 3 2 4" xfId="29866" xr:uid="{3ABC02D0-9A94-43B1-A345-DDCBE4483BA4}"/>
    <cellStyle name="Normal 4 6 2 2 3 3" xfId="8362" xr:uid="{4135BF49-4FF8-489A-AF27-908C4F40083F}"/>
    <cellStyle name="Normal 4 6 2 2 3 3 2" xfId="20650" xr:uid="{08F691B8-70A6-4215-BE3A-32FCAF2B40D3}"/>
    <cellStyle name="Normal 4 6 2 2 3 3 2 2" xfId="45226" xr:uid="{27D606CE-00A2-4017-9FE7-BA45B16B1BDD}"/>
    <cellStyle name="Normal 4 6 2 2 3 3 3" xfId="32938" xr:uid="{B39E17FE-32E3-422E-9551-629FB3A39054}"/>
    <cellStyle name="Normal 4 6 2 2 3 4" xfId="14506" xr:uid="{95962DF0-A992-49D3-B309-60A34D11E04D}"/>
    <cellStyle name="Normal 4 6 2 2 3 4 2" xfId="39082" xr:uid="{F8D20F6D-73B6-498A-A6D1-FB7D9BB0324A}"/>
    <cellStyle name="Normal 4 6 2 2 3 5" xfId="26794" xr:uid="{F9298F59-B0AB-4706-AE6A-88BC8BA21E79}"/>
    <cellStyle name="Normal 4 6 2 2 4" xfId="3754" xr:uid="{0FDC0248-1EF6-4AB2-97FD-7FD72DC8E421}"/>
    <cellStyle name="Normal 4 6 2 2 4 2" xfId="9898" xr:uid="{28FA5343-B0D0-4578-AB37-21D89ECC8CDB}"/>
    <cellStyle name="Normal 4 6 2 2 4 2 2" xfId="22186" xr:uid="{7854B7D2-BA0A-473A-A155-B6BDC20F920C}"/>
    <cellStyle name="Normal 4 6 2 2 4 2 2 2" xfId="46762" xr:uid="{9D5726B8-8E8F-49EA-8EC5-1B60C7C96398}"/>
    <cellStyle name="Normal 4 6 2 2 4 2 3" xfId="34474" xr:uid="{8A54A02D-8DD7-4CB8-A3B3-060AC8E21986}"/>
    <cellStyle name="Normal 4 6 2 2 4 3" xfId="16042" xr:uid="{A174066A-54B7-459E-9A39-8F40A5EEA8E5}"/>
    <cellStyle name="Normal 4 6 2 2 4 3 2" xfId="40618" xr:uid="{54ABD8F0-5922-4406-92A4-65671569F2B9}"/>
    <cellStyle name="Normal 4 6 2 2 4 4" xfId="28330" xr:uid="{2603CDBF-74FA-48A8-BE80-3ED49D859080}"/>
    <cellStyle name="Normal 4 6 2 2 5" xfId="6826" xr:uid="{7ABBE634-216C-4977-BB7D-DE06D68ADF55}"/>
    <cellStyle name="Normal 4 6 2 2 5 2" xfId="19114" xr:uid="{7D0E68AB-8A3C-4F57-9659-65BFB56BBC8C}"/>
    <cellStyle name="Normal 4 6 2 2 5 2 2" xfId="43690" xr:uid="{20A392EA-6A0F-49ED-B27E-4B849F5623F3}"/>
    <cellStyle name="Normal 4 6 2 2 5 3" xfId="31402" xr:uid="{ACE11A12-E23D-4B2C-9AB8-BFC1D149CD63}"/>
    <cellStyle name="Normal 4 6 2 2 6" xfId="12970" xr:uid="{116DEB1F-D233-4E68-997C-6F8ECFC3AC32}"/>
    <cellStyle name="Normal 4 6 2 2 6 2" xfId="37546" xr:uid="{E8B61B1E-1FAA-43A4-A408-DC273F9FF5CF}"/>
    <cellStyle name="Normal 4 6 2 2 7" xfId="25258" xr:uid="{FC3646DA-FFB5-4FE9-82C6-A6FFB67BE261}"/>
    <cellStyle name="Normal 4 6 2 3" xfId="1066" xr:uid="{2A4C412A-5B01-43A8-A680-410D06D60C81}"/>
    <cellStyle name="Normal 4 6 2 3 2" xfId="2602" xr:uid="{E08BF0FB-2776-43D4-A4CE-9EEDD1BD580B}"/>
    <cellStyle name="Normal 4 6 2 3 2 2" xfId="5674" xr:uid="{9C589CBF-C106-49CD-AEF1-67C5DB9818EC}"/>
    <cellStyle name="Normal 4 6 2 3 2 2 2" xfId="11818" xr:uid="{163CBE00-1DD6-4778-8227-E2C939DFCDD6}"/>
    <cellStyle name="Normal 4 6 2 3 2 2 2 2" xfId="24106" xr:uid="{95E0A974-29D0-444F-AA28-B7D197C4076C}"/>
    <cellStyle name="Normal 4 6 2 3 2 2 2 2 2" xfId="48682" xr:uid="{F5DBE4D4-30B2-4072-84F2-633808A6EF0B}"/>
    <cellStyle name="Normal 4 6 2 3 2 2 2 3" xfId="36394" xr:uid="{CC6F269B-C2DB-4F23-A5EF-0B5C792A7759}"/>
    <cellStyle name="Normal 4 6 2 3 2 2 3" xfId="17962" xr:uid="{D8147060-6D8A-4AAF-9C28-84F6B2E9ED9D}"/>
    <cellStyle name="Normal 4 6 2 3 2 2 3 2" xfId="42538" xr:uid="{6ECA5EFD-9941-4EB3-BB1A-300CEE7B94A8}"/>
    <cellStyle name="Normal 4 6 2 3 2 2 4" xfId="30250" xr:uid="{27FC57AE-9E7F-4966-AA4E-AFE17080AACC}"/>
    <cellStyle name="Normal 4 6 2 3 2 3" xfId="8746" xr:uid="{A619944D-353B-4591-B281-BFEBA406E061}"/>
    <cellStyle name="Normal 4 6 2 3 2 3 2" xfId="21034" xr:uid="{407D511E-2602-46FE-9F22-C718E0EF417D}"/>
    <cellStyle name="Normal 4 6 2 3 2 3 2 2" xfId="45610" xr:uid="{5B3DA549-A1BE-49CB-BFCE-3458AA79AF5E}"/>
    <cellStyle name="Normal 4 6 2 3 2 3 3" xfId="33322" xr:uid="{65058B7C-7C0C-4876-B889-D136AD0686D7}"/>
    <cellStyle name="Normal 4 6 2 3 2 4" xfId="14890" xr:uid="{D2CE36AF-255D-4FE8-AB70-B4C42ABC5BF3}"/>
    <cellStyle name="Normal 4 6 2 3 2 4 2" xfId="39466" xr:uid="{99412624-0DD0-4346-96CB-29C88F11E903}"/>
    <cellStyle name="Normal 4 6 2 3 2 5" xfId="27178" xr:uid="{D5364DDC-2EC9-4401-B4D8-82632AB5A8E0}"/>
    <cellStyle name="Normal 4 6 2 3 3" xfId="4138" xr:uid="{F59B8644-AF73-41E7-92E3-A375D38EBD6B}"/>
    <cellStyle name="Normal 4 6 2 3 3 2" xfId="10282" xr:uid="{8451740D-4BFD-40B2-9D81-083C4791CA89}"/>
    <cellStyle name="Normal 4 6 2 3 3 2 2" xfId="22570" xr:uid="{B467B51C-BA63-40DA-A77C-063CE8E9D413}"/>
    <cellStyle name="Normal 4 6 2 3 3 2 2 2" xfId="47146" xr:uid="{C487B355-62EB-45D5-83ED-6F1EBDB4936F}"/>
    <cellStyle name="Normal 4 6 2 3 3 2 3" xfId="34858" xr:uid="{CC90FB0D-918F-4C98-8D05-ED9DFA1E1891}"/>
    <cellStyle name="Normal 4 6 2 3 3 3" xfId="16426" xr:uid="{85890552-366C-403A-8523-51D120839FDA}"/>
    <cellStyle name="Normal 4 6 2 3 3 3 2" xfId="41002" xr:uid="{06FF0163-E3E9-4B3B-9D15-32B0C2E7901D}"/>
    <cellStyle name="Normal 4 6 2 3 3 4" xfId="28714" xr:uid="{91FAF66F-8D03-4955-975C-06982C4174D9}"/>
    <cellStyle name="Normal 4 6 2 3 4" xfId="7210" xr:uid="{A7C60B18-EDAC-4BB7-A60C-BDE0286F521F}"/>
    <cellStyle name="Normal 4 6 2 3 4 2" xfId="19498" xr:uid="{70601967-6ADC-45B2-83DC-D142978982FB}"/>
    <cellStyle name="Normal 4 6 2 3 4 2 2" xfId="44074" xr:uid="{4007336A-FD05-45CD-BF54-F0BB391EE678}"/>
    <cellStyle name="Normal 4 6 2 3 4 3" xfId="31786" xr:uid="{EC0D3199-5B78-4551-9C5E-71BBC6693AF9}"/>
    <cellStyle name="Normal 4 6 2 3 5" xfId="13354" xr:uid="{D7C2FB37-A057-4551-8CFD-C265BAFD5308}"/>
    <cellStyle name="Normal 4 6 2 3 5 2" xfId="37930" xr:uid="{0009DDF5-0349-45CE-9913-5FAEA268D880}"/>
    <cellStyle name="Normal 4 6 2 3 6" xfId="25642" xr:uid="{45537C1F-6862-41ED-852D-6BC590716F53}"/>
    <cellStyle name="Normal 4 6 2 4" xfId="1834" xr:uid="{902D7E36-878A-4E43-B262-895B2B805342}"/>
    <cellStyle name="Normal 4 6 2 4 2" xfId="4906" xr:uid="{5B1EF082-C17F-4C64-A6BF-302DE8FB3F78}"/>
    <cellStyle name="Normal 4 6 2 4 2 2" xfId="11050" xr:uid="{FF88382E-51BE-46F4-BED1-D803D3D79E4C}"/>
    <cellStyle name="Normal 4 6 2 4 2 2 2" xfId="23338" xr:uid="{8953B6E3-AE45-4363-B164-E2B686E42B35}"/>
    <cellStyle name="Normal 4 6 2 4 2 2 2 2" xfId="47914" xr:uid="{84E29767-7FDC-4E8A-B646-2081D3800BF7}"/>
    <cellStyle name="Normal 4 6 2 4 2 2 3" xfId="35626" xr:uid="{05D846D1-718E-476D-8F17-88EF730C65DC}"/>
    <cellStyle name="Normal 4 6 2 4 2 3" xfId="17194" xr:uid="{F9142691-DC91-4130-8C53-D0ABA40ED6B1}"/>
    <cellStyle name="Normal 4 6 2 4 2 3 2" xfId="41770" xr:uid="{B61EFBAE-6EAD-439E-9499-5E8291D3F875}"/>
    <cellStyle name="Normal 4 6 2 4 2 4" xfId="29482" xr:uid="{AA0D2005-AC32-49AA-B8E2-1376835B63AE}"/>
    <cellStyle name="Normal 4 6 2 4 3" xfId="7978" xr:uid="{289181EC-8694-45E4-9466-E83638466AA5}"/>
    <cellStyle name="Normal 4 6 2 4 3 2" xfId="20266" xr:uid="{9B3F0167-8BFC-467A-B5DA-8A6E08672016}"/>
    <cellStyle name="Normal 4 6 2 4 3 2 2" xfId="44842" xr:uid="{055ACBDB-137F-4179-820E-E842B9F419B7}"/>
    <cellStyle name="Normal 4 6 2 4 3 3" xfId="32554" xr:uid="{E2AB91F7-0873-4BBA-8CAD-5E86ABDBCB20}"/>
    <cellStyle name="Normal 4 6 2 4 4" xfId="14122" xr:uid="{352E30A1-CAEB-40F5-8F0A-F51132AD7E5E}"/>
    <cellStyle name="Normal 4 6 2 4 4 2" xfId="38698" xr:uid="{23F99264-8C8B-4579-90B2-0B43F858C87E}"/>
    <cellStyle name="Normal 4 6 2 4 5" xfId="26410" xr:uid="{DDE431FE-5A99-4A0B-885D-13B5E62DB424}"/>
    <cellStyle name="Normal 4 6 2 5" xfId="3370" xr:uid="{8B35E1D3-280F-49CF-8E9D-3859B7C7550B}"/>
    <cellStyle name="Normal 4 6 2 5 2" xfId="9514" xr:uid="{313742F8-0EA4-4163-A4BD-5A6D246C02CC}"/>
    <cellStyle name="Normal 4 6 2 5 2 2" xfId="21802" xr:uid="{4097FC7A-229D-41DB-8D19-65929A789B65}"/>
    <cellStyle name="Normal 4 6 2 5 2 2 2" xfId="46378" xr:uid="{74AC4FAE-7A1C-4F3D-81F1-6799057F59C6}"/>
    <cellStyle name="Normal 4 6 2 5 2 3" xfId="34090" xr:uid="{1AD5276F-A2D1-4C45-B29D-0CA270122758}"/>
    <cellStyle name="Normal 4 6 2 5 3" xfId="15658" xr:uid="{B947DF74-5A95-4A80-8D9D-DA993D03489E}"/>
    <cellStyle name="Normal 4 6 2 5 3 2" xfId="40234" xr:uid="{2F3B6813-D30B-46CB-AB77-BAB3586B9B74}"/>
    <cellStyle name="Normal 4 6 2 5 4" xfId="27946" xr:uid="{07877C92-616D-4A6E-B4C1-2640B5BBA072}"/>
    <cellStyle name="Normal 4 6 2 6" xfId="6442" xr:uid="{4DB5904B-826F-4BCA-97E0-68F083E17BAF}"/>
    <cellStyle name="Normal 4 6 2 6 2" xfId="18730" xr:uid="{992B3BC1-AC7B-4ACB-B4CD-8107FAF19526}"/>
    <cellStyle name="Normal 4 6 2 6 2 2" xfId="43306" xr:uid="{AD9F0C54-11DE-4FAE-A3FB-53512D410AF0}"/>
    <cellStyle name="Normal 4 6 2 6 3" xfId="31018" xr:uid="{2D05BE66-2618-46A0-83E7-4A1C105661FE}"/>
    <cellStyle name="Normal 4 6 2 7" xfId="12586" xr:uid="{00818098-07D2-419E-9FAC-80C06A54F396}"/>
    <cellStyle name="Normal 4 6 2 7 2" xfId="37162" xr:uid="{9767A3F4-59BD-4CF1-8B01-CA52B54E9E3D}"/>
    <cellStyle name="Normal 4 6 2 8" xfId="24874" xr:uid="{1A50D2CD-F150-4015-8FD4-370500A08B5A}"/>
    <cellStyle name="Normal 4 6 3" xfId="490" xr:uid="{0B4D1129-8672-445D-AE44-F535BE8097A4}"/>
    <cellStyle name="Normal 4 6 3 2" xfId="1258" xr:uid="{D7687D1A-7D9C-474D-B6B3-8D0FE6061FE1}"/>
    <cellStyle name="Normal 4 6 3 2 2" xfId="2794" xr:uid="{7CCE7236-2CF7-4810-AB9E-03CE4E813E37}"/>
    <cellStyle name="Normal 4 6 3 2 2 2" xfId="5866" xr:uid="{33FCDC34-809A-4379-9CE1-DDE31CB59C9B}"/>
    <cellStyle name="Normal 4 6 3 2 2 2 2" xfId="12010" xr:uid="{4CD5FCDF-5A0B-46C6-A279-470365AE1CF3}"/>
    <cellStyle name="Normal 4 6 3 2 2 2 2 2" xfId="24298" xr:uid="{20146C66-7BEB-483A-B1F7-F87FF764F697}"/>
    <cellStyle name="Normal 4 6 3 2 2 2 2 2 2" xfId="48874" xr:uid="{11E7E724-62F1-4FDC-BABB-8620D599F6FE}"/>
    <cellStyle name="Normal 4 6 3 2 2 2 2 3" xfId="36586" xr:uid="{A30B3120-3335-4179-82F7-45C9B86E7161}"/>
    <cellStyle name="Normal 4 6 3 2 2 2 3" xfId="18154" xr:uid="{6C8E9991-2089-4558-8BAC-C9D72C59511C}"/>
    <cellStyle name="Normal 4 6 3 2 2 2 3 2" xfId="42730" xr:uid="{9AA1232F-A21A-456A-92A6-5F8C8EA4991B}"/>
    <cellStyle name="Normal 4 6 3 2 2 2 4" xfId="30442" xr:uid="{CDC95A3C-C1D6-4304-9C05-918838BE3FF6}"/>
    <cellStyle name="Normal 4 6 3 2 2 3" xfId="8938" xr:uid="{27B43E38-3D0D-4C38-806E-EFFBD39CEA95}"/>
    <cellStyle name="Normal 4 6 3 2 2 3 2" xfId="21226" xr:uid="{CE6D4F73-B776-4A92-80A7-0B80419A2808}"/>
    <cellStyle name="Normal 4 6 3 2 2 3 2 2" xfId="45802" xr:uid="{29FFC2E0-6C2C-46F4-BC47-9B4AAA954233}"/>
    <cellStyle name="Normal 4 6 3 2 2 3 3" xfId="33514" xr:uid="{2077A700-303F-478D-B4E9-CDE39D303228}"/>
    <cellStyle name="Normal 4 6 3 2 2 4" xfId="15082" xr:uid="{9B8038DA-7063-4C04-8D41-242903ACFEF7}"/>
    <cellStyle name="Normal 4 6 3 2 2 4 2" xfId="39658" xr:uid="{F2F756BA-35AD-40E8-9FF2-2BF3D964A4BE}"/>
    <cellStyle name="Normal 4 6 3 2 2 5" xfId="27370" xr:uid="{72C0F143-70CE-4C0A-87DD-EDED2AFF3B1B}"/>
    <cellStyle name="Normal 4 6 3 2 3" xfId="4330" xr:uid="{4D2882C2-392F-4EA6-A1F0-B137079A3176}"/>
    <cellStyle name="Normal 4 6 3 2 3 2" xfId="10474" xr:uid="{F3EA09B4-A35B-434C-A3D9-60CF07BE7498}"/>
    <cellStyle name="Normal 4 6 3 2 3 2 2" xfId="22762" xr:uid="{E3D78E2E-2C65-410D-9E75-D8C00C1265F6}"/>
    <cellStyle name="Normal 4 6 3 2 3 2 2 2" xfId="47338" xr:uid="{4F193E87-44E0-4C99-B38F-BD17C18305EC}"/>
    <cellStyle name="Normal 4 6 3 2 3 2 3" xfId="35050" xr:uid="{3C7702A7-CBF2-4E4D-9EAD-A8028F53B800}"/>
    <cellStyle name="Normal 4 6 3 2 3 3" xfId="16618" xr:uid="{E9CBC8C8-7539-42B3-B307-07108BFF81E2}"/>
    <cellStyle name="Normal 4 6 3 2 3 3 2" xfId="41194" xr:uid="{91775130-904C-4407-B829-18D245F902F7}"/>
    <cellStyle name="Normal 4 6 3 2 3 4" xfId="28906" xr:uid="{E2B98E82-B9B1-4BCF-A416-FD2BA87E0C3A}"/>
    <cellStyle name="Normal 4 6 3 2 4" xfId="7402" xr:uid="{A99ECC57-F432-47FA-94B3-298E5FCC6B7A}"/>
    <cellStyle name="Normal 4 6 3 2 4 2" xfId="19690" xr:uid="{46CB8ABE-6FD6-422F-91B2-4D4E5A10279F}"/>
    <cellStyle name="Normal 4 6 3 2 4 2 2" xfId="44266" xr:uid="{E0EC472E-06BB-4CF5-9F7B-F257D629762E}"/>
    <cellStyle name="Normal 4 6 3 2 4 3" xfId="31978" xr:uid="{D5C92C0D-8EAE-46C0-84E6-0AA1DC002F09}"/>
    <cellStyle name="Normal 4 6 3 2 5" xfId="13546" xr:uid="{7CA52591-92E3-40AC-A2DC-EA8AD7FB6671}"/>
    <cellStyle name="Normal 4 6 3 2 5 2" xfId="38122" xr:uid="{EEEC2CEC-1D87-4899-ADA0-0A62AC306A02}"/>
    <cellStyle name="Normal 4 6 3 2 6" xfId="25834" xr:uid="{1D44E46B-7E8A-4466-A119-881B5B7F0E71}"/>
    <cellStyle name="Normal 4 6 3 3" xfId="2026" xr:uid="{A9235E87-462F-4657-BF7F-282D064BEFFB}"/>
    <cellStyle name="Normal 4 6 3 3 2" xfId="5098" xr:uid="{7508D575-6531-44E3-8A6E-0A591D9C4CED}"/>
    <cellStyle name="Normal 4 6 3 3 2 2" xfId="11242" xr:uid="{4F0AFF39-5AA9-4571-8813-B5C1EE7F01B7}"/>
    <cellStyle name="Normal 4 6 3 3 2 2 2" xfId="23530" xr:uid="{23E42D3E-C92B-43AD-81ED-2436050AAAC2}"/>
    <cellStyle name="Normal 4 6 3 3 2 2 2 2" xfId="48106" xr:uid="{F37C1E04-2F73-4A6A-9D15-8EECBB0B4730}"/>
    <cellStyle name="Normal 4 6 3 3 2 2 3" xfId="35818" xr:uid="{28F8D381-188D-4B52-AB0E-8D7CF6FD61B2}"/>
    <cellStyle name="Normal 4 6 3 3 2 3" xfId="17386" xr:uid="{E892479E-A98A-4EA8-8A9F-33907A9AEB00}"/>
    <cellStyle name="Normal 4 6 3 3 2 3 2" xfId="41962" xr:uid="{2A36ED2E-0C65-4BDB-9804-9BE9C2C143CC}"/>
    <cellStyle name="Normal 4 6 3 3 2 4" xfId="29674" xr:uid="{D618D50F-8129-4AAA-AB89-D6010E349D26}"/>
    <cellStyle name="Normal 4 6 3 3 3" xfId="8170" xr:uid="{33BA53A5-A147-45FA-803F-453D8D34AF37}"/>
    <cellStyle name="Normal 4 6 3 3 3 2" xfId="20458" xr:uid="{1FB81294-2258-4B9D-9071-11A0033C37B2}"/>
    <cellStyle name="Normal 4 6 3 3 3 2 2" xfId="45034" xr:uid="{902FE0ED-5E7A-4680-BBB8-B3A01DD42D0A}"/>
    <cellStyle name="Normal 4 6 3 3 3 3" xfId="32746" xr:uid="{2C028ADB-F1B2-4103-89F4-66E560B21BF5}"/>
    <cellStyle name="Normal 4 6 3 3 4" xfId="14314" xr:uid="{81D51561-E9E5-4CAD-839C-C96EE6608AF3}"/>
    <cellStyle name="Normal 4 6 3 3 4 2" xfId="38890" xr:uid="{67818947-F269-4D43-A126-1D0480570E79}"/>
    <cellStyle name="Normal 4 6 3 3 5" xfId="26602" xr:uid="{9506334C-F7C6-4479-8FAE-84BF5B8642A7}"/>
    <cellStyle name="Normal 4 6 3 4" xfId="3562" xr:uid="{9AF30812-92E4-49DA-8144-A1E4E5D778B0}"/>
    <cellStyle name="Normal 4 6 3 4 2" xfId="9706" xr:uid="{9089BE47-FAA3-4954-89DB-E1EF2671602C}"/>
    <cellStyle name="Normal 4 6 3 4 2 2" xfId="21994" xr:uid="{CFDE96BA-F2CC-458C-87B0-FF66491B9EA4}"/>
    <cellStyle name="Normal 4 6 3 4 2 2 2" xfId="46570" xr:uid="{E062A177-89F5-480A-9AE5-85BAE6EE2840}"/>
    <cellStyle name="Normal 4 6 3 4 2 3" xfId="34282" xr:uid="{9CAEC7EF-12F2-4EE3-A464-DD97B8BBBED6}"/>
    <cellStyle name="Normal 4 6 3 4 3" xfId="15850" xr:uid="{E45C9A69-8C89-4DC3-BA6B-E9B8B7644404}"/>
    <cellStyle name="Normal 4 6 3 4 3 2" xfId="40426" xr:uid="{69A56981-7E88-4339-A66E-20D3D2C38D39}"/>
    <cellStyle name="Normal 4 6 3 4 4" xfId="28138" xr:uid="{0DAED426-7312-4999-9082-FCF0D44DD267}"/>
    <cellStyle name="Normal 4 6 3 5" xfId="6634" xr:uid="{BD116199-3AEF-43FF-B3FE-BDDD6E681B91}"/>
    <cellStyle name="Normal 4 6 3 5 2" xfId="18922" xr:uid="{2F702F73-4D94-4EA2-8771-79A0539C1F9B}"/>
    <cellStyle name="Normal 4 6 3 5 2 2" xfId="43498" xr:uid="{FD771760-EDAA-40C3-9733-C4963C59E03F}"/>
    <cellStyle name="Normal 4 6 3 5 3" xfId="31210" xr:uid="{613C57B8-CD42-4CD6-A822-02A6BC75FDCA}"/>
    <cellStyle name="Normal 4 6 3 6" xfId="12778" xr:uid="{8748D9D0-D04D-4E7D-B4A1-70D56F950326}"/>
    <cellStyle name="Normal 4 6 3 6 2" xfId="37354" xr:uid="{36105FB9-963B-4243-8FD3-F3E15B3EA324}"/>
    <cellStyle name="Normal 4 6 3 7" xfId="25066" xr:uid="{8EEE50A1-3DAB-48DB-BAC4-A0310A1A9BF3}"/>
    <cellStyle name="Normal 4 6 4" xfId="874" xr:uid="{62D2571C-D393-4FB5-9560-9512A387EB6E}"/>
    <cellStyle name="Normal 4 6 4 2" xfId="2410" xr:uid="{86A2682B-CE1F-48FB-AAC8-542324515B91}"/>
    <cellStyle name="Normal 4 6 4 2 2" xfId="5482" xr:uid="{0A107C2A-3B90-4CA6-92C5-C2BBAC1F5651}"/>
    <cellStyle name="Normal 4 6 4 2 2 2" xfId="11626" xr:uid="{BE8E0086-5A40-45F1-AFC6-14A968203688}"/>
    <cellStyle name="Normal 4 6 4 2 2 2 2" xfId="23914" xr:uid="{69DBA491-F7F6-4435-AD2D-CA5FCD5D2378}"/>
    <cellStyle name="Normal 4 6 4 2 2 2 2 2" xfId="48490" xr:uid="{24804D8F-7536-4F85-B608-EDA98E96D78C}"/>
    <cellStyle name="Normal 4 6 4 2 2 2 3" xfId="36202" xr:uid="{1737AA54-9001-46E3-876D-FD8C9E723F53}"/>
    <cellStyle name="Normal 4 6 4 2 2 3" xfId="17770" xr:uid="{DE9DA5A8-A17A-472F-9788-0D916F8DD58D}"/>
    <cellStyle name="Normal 4 6 4 2 2 3 2" xfId="42346" xr:uid="{0BF41087-E800-4E4B-AC97-5E2D4EDE4DC2}"/>
    <cellStyle name="Normal 4 6 4 2 2 4" xfId="30058" xr:uid="{D71453CB-26AF-4BB0-A606-DAAB5C53794C}"/>
    <cellStyle name="Normal 4 6 4 2 3" xfId="8554" xr:uid="{CB0A432A-15B9-4952-B36F-DFAA147C299D}"/>
    <cellStyle name="Normal 4 6 4 2 3 2" xfId="20842" xr:uid="{A55A43BC-34F7-4935-9993-DBE5FF20731C}"/>
    <cellStyle name="Normal 4 6 4 2 3 2 2" xfId="45418" xr:uid="{64938F75-8817-4AF3-9834-E8C640A68864}"/>
    <cellStyle name="Normal 4 6 4 2 3 3" xfId="33130" xr:uid="{EC5166EA-1CED-40CC-9A23-F39B237C9AE0}"/>
    <cellStyle name="Normal 4 6 4 2 4" xfId="14698" xr:uid="{80AFA989-7713-4CF2-B7DC-76968F19B493}"/>
    <cellStyle name="Normal 4 6 4 2 4 2" xfId="39274" xr:uid="{46EC3BB5-1118-4971-974E-564AED9637F7}"/>
    <cellStyle name="Normal 4 6 4 2 5" xfId="26986" xr:uid="{106CDD21-CBF3-4126-B466-0F8E55F795E0}"/>
    <cellStyle name="Normal 4 6 4 3" xfId="3946" xr:uid="{42FEABAB-801D-4C1F-9F9C-0541CDB5F2C7}"/>
    <cellStyle name="Normal 4 6 4 3 2" xfId="10090" xr:uid="{5DF727C8-4EED-4F19-8182-FA11B04318BF}"/>
    <cellStyle name="Normal 4 6 4 3 2 2" xfId="22378" xr:uid="{3499A29C-D24B-4966-9DA6-E68574A44059}"/>
    <cellStyle name="Normal 4 6 4 3 2 2 2" xfId="46954" xr:uid="{73F4BCBF-2335-4766-9D8A-84B3C46FA95A}"/>
    <cellStyle name="Normal 4 6 4 3 2 3" xfId="34666" xr:uid="{5BAB72E2-06D5-4110-970F-58C15782DE46}"/>
    <cellStyle name="Normal 4 6 4 3 3" xfId="16234" xr:uid="{424295A9-0056-4F37-8E6F-AAA5D2220738}"/>
    <cellStyle name="Normal 4 6 4 3 3 2" xfId="40810" xr:uid="{8F1FD603-85BB-44F2-81B9-B6EDB53F085D}"/>
    <cellStyle name="Normal 4 6 4 3 4" xfId="28522" xr:uid="{E81BC445-BE91-4626-ACF8-AEF116363F52}"/>
    <cellStyle name="Normal 4 6 4 4" xfId="7018" xr:uid="{05CC7FD5-C443-4AE9-8435-13ED9E426D00}"/>
    <cellStyle name="Normal 4 6 4 4 2" xfId="19306" xr:uid="{BCD9ADA7-6C4C-40D5-8E0F-CB927A7F718A}"/>
    <cellStyle name="Normal 4 6 4 4 2 2" xfId="43882" xr:uid="{EEB56F79-45AF-4F26-9E93-A6978544D5E2}"/>
    <cellStyle name="Normal 4 6 4 4 3" xfId="31594" xr:uid="{FA2AFE8C-4D52-44A6-BEB4-82F16EF892B4}"/>
    <cellStyle name="Normal 4 6 4 5" xfId="13162" xr:uid="{CC45391A-0DEC-4BB8-922E-83428164D5D9}"/>
    <cellStyle name="Normal 4 6 4 5 2" xfId="37738" xr:uid="{15BE943B-1462-4DBE-8168-7D326FFC259E}"/>
    <cellStyle name="Normal 4 6 4 6" xfId="25450" xr:uid="{44E8F395-D2D3-4496-975C-40CE0BAA89BC}"/>
    <cellStyle name="Normal 4 6 5" xfId="1642" xr:uid="{B735D051-2BAE-4E06-94A2-1819E4F53A4A}"/>
    <cellStyle name="Normal 4 6 5 2" xfId="4714" xr:uid="{076528A3-1128-4EE9-A9C1-6BC95675A24B}"/>
    <cellStyle name="Normal 4 6 5 2 2" xfId="10858" xr:uid="{60059291-5000-428A-9AE2-3AB28A3D1938}"/>
    <cellStyle name="Normal 4 6 5 2 2 2" xfId="23146" xr:uid="{EB376784-CFD9-4E9E-9E8A-91E159CC4C94}"/>
    <cellStyle name="Normal 4 6 5 2 2 2 2" xfId="47722" xr:uid="{D1406188-6FE2-485F-A653-BD6AD71BAE2C}"/>
    <cellStyle name="Normal 4 6 5 2 2 3" xfId="35434" xr:uid="{CF02C067-9C6C-4DE0-9E79-55A08736A70F}"/>
    <cellStyle name="Normal 4 6 5 2 3" xfId="17002" xr:uid="{089ABF70-1819-46F4-9334-731B3A60DDB0}"/>
    <cellStyle name="Normal 4 6 5 2 3 2" xfId="41578" xr:uid="{D3A915FA-BF29-4967-A271-139F4B9879A9}"/>
    <cellStyle name="Normal 4 6 5 2 4" xfId="29290" xr:uid="{5BDE5E6D-DACC-4541-9FC7-2CE883E3B8D7}"/>
    <cellStyle name="Normal 4 6 5 3" xfId="7786" xr:uid="{44B76B91-F0CF-4D00-A754-5E79D1887DF4}"/>
    <cellStyle name="Normal 4 6 5 3 2" xfId="20074" xr:uid="{4322761B-F4C1-4296-A2F7-1CD9A0567020}"/>
    <cellStyle name="Normal 4 6 5 3 2 2" xfId="44650" xr:uid="{7139EE64-A3C6-4E95-8647-E3D2EE46D961}"/>
    <cellStyle name="Normal 4 6 5 3 3" xfId="32362" xr:uid="{1B3E303C-0796-47E7-A190-20CE58CC3AEF}"/>
    <cellStyle name="Normal 4 6 5 4" xfId="13930" xr:uid="{5B8BF95C-2D69-4EC4-82F5-A4772AE0644B}"/>
    <cellStyle name="Normal 4 6 5 4 2" xfId="38506" xr:uid="{7CF9C6B0-436A-4990-AB9B-F496B74180C7}"/>
    <cellStyle name="Normal 4 6 5 5" xfId="26218" xr:uid="{AA25DE18-1C07-45D5-A526-B0FC1CB81F0D}"/>
    <cellStyle name="Normal 4 6 6" xfId="3178" xr:uid="{7B75D85C-C23D-48C9-B886-2C90D8ABB3F4}"/>
    <cellStyle name="Normal 4 6 6 2" xfId="9322" xr:uid="{B3B84405-0D50-472E-8705-D3053C73F5E8}"/>
    <cellStyle name="Normal 4 6 6 2 2" xfId="21610" xr:uid="{39420F47-687E-408B-9F1C-551C2D8EB1A2}"/>
    <cellStyle name="Normal 4 6 6 2 2 2" xfId="46186" xr:uid="{1C1153B4-F616-4FCC-AFF5-48425DE9A21B}"/>
    <cellStyle name="Normal 4 6 6 2 3" xfId="33898" xr:uid="{EF3BDA5F-ED45-4A03-B709-D0090D050EF2}"/>
    <cellStyle name="Normal 4 6 6 3" xfId="15466" xr:uid="{A72DA948-A7D6-4F65-B380-035277F573FF}"/>
    <cellStyle name="Normal 4 6 6 3 2" xfId="40042" xr:uid="{F5BDE72B-5803-42D7-A1CA-BF5DE29D8639}"/>
    <cellStyle name="Normal 4 6 6 4" xfId="27754" xr:uid="{22604CA4-CBD2-4D7E-9EF6-5AA7AD2601AD}"/>
    <cellStyle name="Normal 4 6 7" xfId="6250" xr:uid="{B1D8992D-FC60-4144-BB0E-71F60CBABF2C}"/>
    <cellStyle name="Normal 4 6 7 2" xfId="18538" xr:uid="{9BCFB117-4F54-4456-AB85-82475C376027}"/>
    <cellStyle name="Normal 4 6 7 2 2" xfId="43114" xr:uid="{C7A5CF42-8283-47EE-A2C3-7B4851E57036}"/>
    <cellStyle name="Normal 4 6 7 3" xfId="30826" xr:uid="{5C28687D-0BF8-4EA6-A42D-E559596B5855}"/>
    <cellStyle name="Normal 4 6 8" xfId="12394" xr:uid="{111E1E7C-5AA2-4885-B6FA-A1010C89381D}"/>
    <cellStyle name="Normal 4 6 8 2" xfId="36970" xr:uid="{AA89642E-F569-42C3-83FD-DD0A3FD9A63D}"/>
    <cellStyle name="Normal 4 6 9" xfId="24682" xr:uid="{174A53D0-6846-4B15-9E38-1E40A87C934A}"/>
    <cellStyle name="Normal 4 7" xfId="202" xr:uid="{1BE2C497-2997-4E96-90F3-409B885EB72D}"/>
    <cellStyle name="Normal 4 7 2" xfId="586" xr:uid="{8DEFC501-45C3-4701-8356-F2C5C168B16F}"/>
    <cellStyle name="Normal 4 7 2 2" xfId="1354" xr:uid="{F6B1E16A-2C73-4DC5-8513-33FC34A370A7}"/>
    <cellStyle name="Normal 4 7 2 2 2" xfId="2890" xr:uid="{69A57FB6-1059-4D04-8C25-908A9049B22E}"/>
    <cellStyle name="Normal 4 7 2 2 2 2" xfId="5962" xr:uid="{6E058B38-74EC-4CCA-9B3D-0F50D6B7ED7F}"/>
    <cellStyle name="Normal 4 7 2 2 2 2 2" xfId="12106" xr:uid="{44C1A715-C602-440E-A3B0-06AC99E5A360}"/>
    <cellStyle name="Normal 4 7 2 2 2 2 2 2" xfId="24394" xr:uid="{6A854206-2914-453B-BFA5-7761958E95EF}"/>
    <cellStyle name="Normal 4 7 2 2 2 2 2 2 2" xfId="48970" xr:uid="{180716E6-DBB7-4A84-9C6A-988DD924718D}"/>
    <cellStyle name="Normal 4 7 2 2 2 2 2 3" xfId="36682" xr:uid="{BEB2930B-50C1-410A-B8E3-8EC73D599A3F}"/>
    <cellStyle name="Normal 4 7 2 2 2 2 3" xfId="18250" xr:uid="{50D3157B-3965-4A23-9682-9E6051C81661}"/>
    <cellStyle name="Normal 4 7 2 2 2 2 3 2" xfId="42826" xr:uid="{9550BCC5-2879-437D-B890-CC12AF9A6517}"/>
    <cellStyle name="Normal 4 7 2 2 2 2 4" xfId="30538" xr:uid="{00D42832-F23C-44A3-8699-53838E42CC3F}"/>
    <cellStyle name="Normal 4 7 2 2 2 3" xfId="9034" xr:uid="{36042BE6-EE24-4A8E-97C3-AD2D2861071C}"/>
    <cellStyle name="Normal 4 7 2 2 2 3 2" xfId="21322" xr:uid="{B07A0AB3-AF60-4DC3-8C48-E209A049BC8D}"/>
    <cellStyle name="Normal 4 7 2 2 2 3 2 2" xfId="45898" xr:uid="{2E1BF30F-705F-4467-965E-E19FF70BAE95}"/>
    <cellStyle name="Normal 4 7 2 2 2 3 3" xfId="33610" xr:uid="{23D2C038-F9E7-4C51-ACF6-A48676006C5C}"/>
    <cellStyle name="Normal 4 7 2 2 2 4" xfId="15178" xr:uid="{471F71A4-11CC-4E54-8270-6A3C305F99CC}"/>
    <cellStyle name="Normal 4 7 2 2 2 4 2" xfId="39754" xr:uid="{67A60016-C402-4576-861D-5C9D19CCF9C9}"/>
    <cellStyle name="Normal 4 7 2 2 2 5" xfId="27466" xr:uid="{3E646C1E-1FAB-44A6-95C9-4687E3D044D6}"/>
    <cellStyle name="Normal 4 7 2 2 3" xfId="4426" xr:uid="{C5CF77ED-3FA5-43A5-AF5A-6311F38503A1}"/>
    <cellStyle name="Normal 4 7 2 2 3 2" xfId="10570" xr:uid="{533CC68C-5550-493D-9D8C-C296DD80DF20}"/>
    <cellStyle name="Normal 4 7 2 2 3 2 2" xfId="22858" xr:uid="{433EA9B3-7239-45B9-ACBA-DE7E4C163C4B}"/>
    <cellStyle name="Normal 4 7 2 2 3 2 2 2" xfId="47434" xr:uid="{818FE401-8ECC-4571-905D-C98B9B4B9FC6}"/>
    <cellStyle name="Normal 4 7 2 2 3 2 3" xfId="35146" xr:uid="{D231C200-0AB6-44F6-BC6F-0774D7A7EE79}"/>
    <cellStyle name="Normal 4 7 2 2 3 3" xfId="16714" xr:uid="{7C864E19-FEFA-4554-9FB5-1D50B60EE334}"/>
    <cellStyle name="Normal 4 7 2 2 3 3 2" xfId="41290" xr:uid="{184CA456-5F9B-44B5-8C49-5A69D673F202}"/>
    <cellStyle name="Normal 4 7 2 2 3 4" xfId="29002" xr:uid="{1C8F372E-251D-4425-99E9-5F035A1FB940}"/>
    <cellStyle name="Normal 4 7 2 2 4" xfId="7498" xr:uid="{065D0AD4-F886-440C-B9F8-6357F481EEF2}"/>
    <cellStyle name="Normal 4 7 2 2 4 2" xfId="19786" xr:uid="{3A03BAA6-B845-492C-A168-E9E9640E0D66}"/>
    <cellStyle name="Normal 4 7 2 2 4 2 2" xfId="44362" xr:uid="{F8D7F542-B2DB-4BA7-99B4-404B17F1E43C}"/>
    <cellStyle name="Normal 4 7 2 2 4 3" xfId="32074" xr:uid="{441ED1C0-B047-41E6-8FB0-2217CDA87F8D}"/>
    <cellStyle name="Normal 4 7 2 2 5" xfId="13642" xr:uid="{8CDAF7C0-2149-47AC-9DD0-9FE1D7C92346}"/>
    <cellStyle name="Normal 4 7 2 2 5 2" xfId="38218" xr:uid="{45D19DA5-0A11-4E93-93CC-7F1F3FBEA294}"/>
    <cellStyle name="Normal 4 7 2 2 6" xfId="25930" xr:uid="{AB1DFDBC-BB5F-4CC3-BF4C-E8C8438AF298}"/>
    <cellStyle name="Normal 4 7 2 3" xfId="2122" xr:uid="{F847B523-A501-40A4-90E6-E63125976FEE}"/>
    <cellStyle name="Normal 4 7 2 3 2" xfId="5194" xr:uid="{DF337785-9182-4D4B-B7B5-1920746CE105}"/>
    <cellStyle name="Normal 4 7 2 3 2 2" xfId="11338" xr:uid="{5528177C-2734-4A42-8CA5-2C3A64B8A04D}"/>
    <cellStyle name="Normal 4 7 2 3 2 2 2" xfId="23626" xr:uid="{A48CBCBC-B5F9-4417-AD97-308258006EEE}"/>
    <cellStyle name="Normal 4 7 2 3 2 2 2 2" xfId="48202" xr:uid="{5DAED751-1129-4CAE-A04D-CA6E6F0F2FBA}"/>
    <cellStyle name="Normal 4 7 2 3 2 2 3" xfId="35914" xr:uid="{B589666E-3188-43AF-A764-1FF5B153F3F9}"/>
    <cellStyle name="Normal 4 7 2 3 2 3" xfId="17482" xr:uid="{2F9E16DE-2C20-47A6-9B5A-BD1854326E8B}"/>
    <cellStyle name="Normal 4 7 2 3 2 3 2" xfId="42058" xr:uid="{DCB58B8A-D3A0-469F-89D6-259187DE739F}"/>
    <cellStyle name="Normal 4 7 2 3 2 4" xfId="29770" xr:uid="{01FFC92D-2F7F-4FAA-AAB9-6A1016BA4A55}"/>
    <cellStyle name="Normal 4 7 2 3 3" xfId="8266" xr:uid="{A501F97A-33F3-4DB0-AAB2-5A3A4008D4B9}"/>
    <cellStyle name="Normal 4 7 2 3 3 2" xfId="20554" xr:uid="{0B36DB13-1BBA-4B0E-B3FD-2EB21E2ABCA0}"/>
    <cellStyle name="Normal 4 7 2 3 3 2 2" xfId="45130" xr:uid="{1972E71F-B183-458D-8FFF-506204DC9D67}"/>
    <cellStyle name="Normal 4 7 2 3 3 3" xfId="32842" xr:uid="{B8CCFD09-BE4C-4BFC-B0A7-339C0C78404E}"/>
    <cellStyle name="Normal 4 7 2 3 4" xfId="14410" xr:uid="{F766892E-E371-46CD-A535-F8912514463D}"/>
    <cellStyle name="Normal 4 7 2 3 4 2" xfId="38986" xr:uid="{16826516-3450-4E5D-A0AC-F836FB5A9DF1}"/>
    <cellStyle name="Normal 4 7 2 3 5" xfId="26698" xr:uid="{78DBD106-6A4C-4AA3-BD9A-44DB628A5715}"/>
    <cellStyle name="Normal 4 7 2 4" xfId="3658" xr:uid="{C793580B-7E1B-4FA9-A6CD-937D8442002D}"/>
    <cellStyle name="Normal 4 7 2 4 2" xfId="9802" xr:uid="{DC7783D8-4E42-499F-BABD-6C1F0679756B}"/>
    <cellStyle name="Normal 4 7 2 4 2 2" xfId="22090" xr:uid="{69C1D599-E43D-4230-B49D-059EEB2ACE46}"/>
    <cellStyle name="Normal 4 7 2 4 2 2 2" xfId="46666" xr:uid="{380E984E-07AC-454A-8454-870A49A0ECF8}"/>
    <cellStyle name="Normal 4 7 2 4 2 3" xfId="34378" xr:uid="{62C0A00C-7EEA-4763-95CB-D6C0B495B881}"/>
    <cellStyle name="Normal 4 7 2 4 3" xfId="15946" xr:uid="{9B1AAB97-F61C-4AEF-BF4C-595656F3839C}"/>
    <cellStyle name="Normal 4 7 2 4 3 2" xfId="40522" xr:uid="{5C485E5A-F097-46AA-B897-9D201A5656B6}"/>
    <cellStyle name="Normal 4 7 2 4 4" xfId="28234" xr:uid="{D612DE4B-2961-4F1C-BD97-35C6B1F67F50}"/>
    <cellStyle name="Normal 4 7 2 5" xfId="6730" xr:uid="{1E3C6A0D-4E7D-413B-9BDC-AE0AE1D0A6E0}"/>
    <cellStyle name="Normal 4 7 2 5 2" xfId="19018" xr:uid="{02C63817-7F19-4D1E-B1A5-A6BCA6D80399}"/>
    <cellStyle name="Normal 4 7 2 5 2 2" xfId="43594" xr:uid="{4143F7F0-031C-43A1-9E56-B617E073576D}"/>
    <cellStyle name="Normal 4 7 2 5 3" xfId="31306" xr:uid="{A0BD5DDF-EB1E-429F-9053-73CE1D860376}"/>
    <cellStyle name="Normal 4 7 2 6" xfId="12874" xr:uid="{BCA2F3CA-CC27-4213-A414-BE3D1D538FFD}"/>
    <cellStyle name="Normal 4 7 2 6 2" xfId="37450" xr:uid="{F508D472-64DE-4080-A209-529A3E16D768}"/>
    <cellStyle name="Normal 4 7 2 7" xfId="25162" xr:uid="{CA62C479-3EA3-4D7F-BA92-A4623BD8BEF0}"/>
    <cellStyle name="Normal 4 7 3" xfId="970" xr:uid="{38F8721B-EC8F-47FD-9AA4-203EE831A751}"/>
    <cellStyle name="Normal 4 7 3 2" xfId="2506" xr:uid="{02B14B52-9F00-49D4-904F-4D78EBA2DB2C}"/>
    <cellStyle name="Normal 4 7 3 2 2" xfId="5578" xr:uid="{C6462499-796A-4293-A318-18549B2EB647}"/>
    <cellStyle name="Normal 4 7 3 2 2 2" xfId="11722" xr:uid="{7D641ADC-1244-4641-91A0-4E05DCD2051C}"/>
    <cellStyle name="Normal 4 7 3 2 2 2 2" xfId="24010" xr:uid="{713D7174-1F74-4897-8AD6-890E0915765A}"/>
    <cellStyle name="Normal 4 7 3 2 2 2 2 2" xfId="48586" xr:uid="{AD95C513-CE7D-44CF-A39F-01874C656251}"/>
    <cellStyle name="Normal 4 7 3 2 2 2 3" xfId="36298" xr:uid="{CB3C0BD1-CB9D-4767-A72D-4CA90EBA74AB}"/>
    <cellStyle name="Normal 4 7 3 2 2 3" xfId="17866" xr:uid="{A8F00C00-DF95-4277-AEA9-3E8B6B49F686}"/>
    <cellStyle name="Normal 4 7 3 2 2 3 2" xfId="42442" xr:uid="{B585CC90-9A71-44D1-9520-975697126F9F}"/>
    <cellStyle name="Normal 4 7 3 2 2 4" xfId="30154" xr:uid="{B132B033-296D-406A-85A4-41915D73AC31}"/>
    <cellStyle name="Normal 4 7 3 2 3" xfId="8650" xr:uid="{2F1C3F90-C809-4B01-A2F7-1B5E3CA3A213}"/>
    <cellStyle name="Normal 4 7 3 2 3 2" xfId="20938" xr:uid="{A83CEAE7-2B0B-4205-9AE0-78916C2599B7}"/>
    <cellStyle name="Normal 4 7 3 2 3 2 2" xfId="45514" xr:uid="{24861C49-5CB2-40B5-81DF-73CA3986BB38}"/>
    <cellStyle name="Normal 4 7 3 2 3 3" xfId="33226" xr:uid="{7A2203DE-8C86-4529-A359-8CF4DDCC91D5}"/>
    <cellStyle name="Normal 4 7 3 2 4" xfId="14794" xr:uid="{F6EC7F89-E52A-40E1-8D7A-44AD3FFDBB56}"/>
    <cellStyle name="Normal 4 7 3 2 4 2" xfId="39370" xr:uid="{9EA7594F-26C6-4FA1-A26B-DB9EFED1812C}"/>
    <cellStyle name="Normal 4 7 3 2 5" xfId="27082" xr:uid="{192F754B-2E6D-4108-8756-AD8D86FEECC1}"/>
    <cellStyle name="Normal 4 7 3 3" xfId="4042" xr:uid="{A4D7B7E9-FC37-42A8-902D-9C30EC7A8F7B}"/>
    <cellStyle name="Normal 4 7 3 3 2" xfId="10186" xr:uid="{0E49DC8D-7D00-4896-AA67-38AB182E5E6D}"/>
    <cellStyle name="Normal 4 7 3 3 2 2" xfId="22474" xr:uid="{25C34B86-514F-403F-8CA7-F0D39763AB7F}"/>
    <cellStyle name="Normal 4 7 3 3 2 2 2" xfId="47050" xr:uid="{B8C6ED5B-A237-4DC0-8315-B7A86BDE247C}"/>
    <cellStyle name="Normal 4 7 3 3 2 3" xfId="34762" xr:uid="{82D6F695-BCED-40D0-B832-42035A1B554C}"/>
    <cellStyle name="Normal 4 7 3 3 3" xfId="16330" xr:uid="{B98036BC-D464-4243-AC40-3A7080295783}"/>
    <cellStyle name="Normal 4 7 3 3 3 2" xfId="40906" xr:uid="{50D718EB-992D-4EA9-9D70-EEF7984DBE54}"/>
    <cellStyle name="Normal 4 7 3 3 4" xfId="28618" xr:uid="{11B4FFAA-7FD9-4C56-81AE-6D768387551C}"/>
    <cellStyle name="Normal 4 7 3 4" xfId="7114" xr:uid="{EF90D7D1-E442-49C8-8F8A-7F93F964C5FE}"/>
    <cellStyle name="Normal 4 7 3 4 2" xfId="19402" xr:uid="{1D142613-C588-4F73-B658-34B3B4058D3F}"/>
    <cellStyle name="Normal 4 7 3 4 2 2" xfId="43978" xr:uid="{612D13A0-AB9A-419F-873E-8073E31DA88B}"/>
    <cellStyle name="Normal 4 7 3 4 3" xfId="31690" xr:uid="{6F121034-4CA7-41A9-9A80-C837BE958BA0}"/>
    <cellStyle name="Normal 4 7 3 5" xfId="13258" xr:uid="{656333A1-102F-410A-9E73-4B2ACFFF0234}"/>
    <cellStyle name="Normal 4 7 3 5 2" xfId="37834" xr:uid="{E5F99F8A-6528-40B1-ABCF-E91FE6B255C8}"/>
    <cellStyle name="Normal 4 7 3 6" xfId="25546" xr:uid="{B6968693-26C2-4EE1-A513-7710F26D5E09}"/>
    <cellStyle name="Normal 4 7 4" xfId="1738" xr:uid="{488100A8-E5C4-4973-967F-0E7FA7259239}"/>
    <cellStyle name="Normal 4 7 4 2" xfId="4810" xr:uid="{87D03D18-314B-4D96-A936-F814F1E4F9C0}"/>
    <cellStyle name="Normal 4 7 4 2 2" xfId="10954" xr:uid="{205E8FCD-9BEC-4E5B-A7BF-B35A284DD24E}"/>
    <cellStyle name="Normal 4 7 4 2 2 2" xfId="23242" xr:uid="{E93E909F-E228-4477-BC0C-D060BC42EE9A}"/>
    <cellStyle name="Normal 4 7 4 2 2 2 2" xfId="47818" xr:uid="{FBE5784F-B882-4ABE-8626-3CF6C7A00068}"/>
    <cellStyle name="Normal 4 7 4 2 2 3" xfId="35530" xr:uid="{458A104A-5C34-43E3-93F9-6E59D9D0FA81}"/>
    <cellStyle name="Normal 4 7 4 2 3" xfId="17098" xr:uid="{0DD7580E-B208-4F91-9799-1122EC917430}"/>
    <cellStyle name="Normal 4 7 4 2 3 2" xfId="41674" xr:uid="{598A31E4-67C2-4D47-8E72-3EB04A1E7835}"/>
    <cellStyle name="Normal 4 7 4 2 4" xfId="29386" xr:uid="{7D663528-2958-4BED-8309-650C1CE49BC8}"/>
    <cellStyle name="Normal 4 7 4 3" xfId="7882" xr:uid="{55AB198D-DE19-498D-B5DC-884351869A05}"/>
    <cellStyle name="Normal 4 7 4 3 2" xfId="20170" xr:uid="{8CAB155E-1E84-4FA8-8C52-375FB5B05B61}"/>
    <cellStyle name="Normal 4 7 4 3 2 2" xfId="44746" xr:uid="{6F509454-EC9B-4B2C-8FCC-0247B7EB3868}"/>
    <cellStyle name="Normal 4 7 4 3 3" xfId="32458" xr:uid="{62297F73-530F-4A40-BCFB-DEB62FADFB4E}"/>
    <cellStyle name="Normal 4 7 4 4" xfId="14026" xr:uid="{2D64CA2C-1B39-4913-831B-C989C5819773}"/>
    <cellStyle name="Normal 4 7 4 4 2" xfId="38602" xr:uid="{FBB2F090-05F6-46FC-A9C3-A0674734497A}"/>
    <cellStyle name="Normal 4 7 4 5" xfId="26314" xr:uid="{9F6BE372-F29E-4691-A9B4-F33224F2FE23}"/>
    <cellStyle name="Normal 4 7 5" xfId="3274" xr:uid="{83602FF5-B419-4D97-9BBF-F9B3030277D4}"/>
    <cellStyle name="Normal 4 7 5 2" xfId="9418" xr:uid="{46D7BED2-8B02-44D8-9063-04923D245CEA}"/>
    <cellStyle name="Normal 4 7 5 2 2" xfId="21706" xr:uid="{B0737A4B-909A-4694-8A71-19D7219E6B0B}"/>
    <cellStyle name="Normal 4 7 5 2 2 2" xfId="46282" xr:uid="{F2039F17-F740-49F5-AE9E-E2F43A0457BF}"/>
    <cellStyle name="Normal 4 7 5 2 3" xfId="33994" xr:uid="{E33520A6-BAE2-40A4-BC3A-6E251C54B73E}"/>
    <cellStyle name="Normal 4 7 5 3" xfId="15562" xr:uid="{F21BCF3E-9224-4DDF-8588-ED34ED717134}"/>
    <cellStyle name="Normal 4 7 5 3 2" xfId="40138" xr:uid="{B40B972C-E6F4-4E18-B319-4FF6CD19454C}"/>
    <cellStyle name="Normal 4 7 5 4" xfId="27850" xr:uid="{21D9FE50-9871-4CAA-9905-BDB56B068695}"/>
    <cellStyle name="Normal 4 7 6" xfId="6346" xr:uid="{F866A89F-F9F9-44A9-8090-FB94CB074050}"/>
    <cellStyle name="Normal 4 7 6 2" xfId="18634" xr:uid="{20A07A96-31C9-473D-834A-CCB8BD82E361}"/>
    <cellStyle name="Normal 4 7 6 2 2" xfId="43210" xr:uid="{69903513-AFD1-4CD2-8631-841AD6209DF1}"/>
    <cellStyle name="Normal 4 7 6 3" xfId="30922" xr:uid="{A3587B00-D0A8-4744-AFE7-0DC50AD91787}"/>
    <cellStyle name="Normal 4 7 7" xfId="12490" xr:uid="{92823E8F-D5B8-475D-A012-BF3E7A69CE3C}"/>
    <cellStyle name="Normal 4 7 7 2" xfId="37066" xr:uid="{8326AB64-2B89-4089-B586-4BC3B70B7BD3}"/>
    <cellStyle name="Normal 4 7 8" xfId="24778" xr:uid="{111895DF-67D1-4331-8484-D0460FDC5B73}"/>
    <cellStyle name="Normal 4 8" xfId="394" xr:uid="{B6B8DA98-9575-47F9-ACD4-E4760D85C6F3}"/>
    <cellStyle name="Normal 4 8 2" xfId="1162" xr:uid="{745B8CF5-B139-42C1-A525-7124EF22C465}"/>
    <cellStyle name="Normal 4 8 2 2" xfId="2698" xr:uid="{13C52B78-5683-4F7E-890B-5D0BC25E89E9}"/>
    <cellStyle name="Normal 4 8 2 2 2" xfId="5770" xr:uid="{D46E3538-1399-46E3-932A-627875913AC7}"/>
    <cellStyle name="Normal 4 8 2 2 2 2" xfId="11914" xr:uid="{733D44E4-8303-4097-9E6B-F69EE1BA9D7D}"/>
    <cellStyle name="Normal 4 8 2 2 2 2 2" xfId="24202" xr:uid="{87184330-3BCC-4B87-A28B-D0ED022439C5}"/>
    <cellStyle name="Normal 4 8 2 2 2 2 2 2" xfId="48778" xr:uid="{D2FAE6B6-C965-4E7D-97E2-D79327C2128E}"/>
    <cellStyle name="Normal 4 8 2 2 2 2 3" xfId="36490" xr:uid="{FFD9273A-9D59-4F72-A27B-0EFB896DF327}"/>
    <cellStyle name="Normal 4 8 2 2 2 3" xfId="18058" xr:uid="{B039D357-8A9A-436B-8FD1-2FE031376CCF}"/>
    <cellStyle name="Normal 4 8 2 2 2 3 2" xfId="42634" xr:uid="{2C240AE6-F25C-45CB-B273-B98D47305478}"/>
    <cellStyle name="Normal 4 8 2 2 2 4" xfId="30346" xr:uid="{00715D10-65F7-457C-A088-09085D85C953}"/>
    <cellStyle name="Normal 4 8 2 2 3" xfId="8842" xr:uid="{9169DBB4-F32B-41C8-AAD0-AB09BEAB8D56}"/>
    <cellStyle name="Normal 4 8 2 2 3 2" xfId="21130" xr:uid="{2AE1FF10-B1AE-4A98-9137-A0291C13A741}"/>
    <cellStyle name="Normal 4 8 2 2 3 2 2" xfId="45706" xr:uid="{E17A1FD8-FCD2-4DFE-BE6A-C4E8552D57CA}"/>
    <cellStyle name="Normal 4 8 2 2 3 3" xfId="33418" xr:uid="{834818BF-D800-42E4-AB31-A1E027A109FE}"/>
    <cellStyle name="Normal 4 8 2 2 4" xfId="14986" xr:uid="{722636C3-3936-48F6-9F00-BE7C932D75B6}"/>
    <cellStyle name="Normal 4 8 2 2 4 2" xfId="39562" xr:uid="{1E4C2B74-2B0B-45F2-8C0D-18B4C64948AF}"/>
    <cellStyle name="Normal 4 8 2 2 5" xfId="27274" xr:uid="{F38FF733-AEB9-4DF7-B5B5-63C240066D94}"/>
    <cellStyle name="Normal 4 8 2 3" xfId="4234" xr:uid="{3D8416E6-CB86-4912-874E-62150D1D7C2E}"/>
    <cellStyle name="Normal 4 8 2 3 2" xfId="10378" xr:uid="{8DB89366-47ED-453B-93E4-ED7556B68892}"/>
    <cellStyle name="Normal 4 8 2 3 2 2" xfId="22666" xr:uid="{B3B910E7-4E61-49A4-8195-E34EBE57316A}"/>
    <cellStyle name="Normal 4 8 2 3 2 2 2" xfId="47242" xr:uid="{64ED767B-C462-4C4A-8595-10FA531A9E18}"/>
    <cellStyle name="Normal 4 8 2 3 2 3" xfId="34954" xr:uid="{C0CF46DF-D469-476A-99B6-4460CE6BADEA}"/>
    <cellStyle name="Normal 4 8 2 3 3" xfId="16522" xr:uid="{2FF8EA5D-AE24-4EFE-B9ED-BB33C2D99638}"/>
    <cellStyle name="Normal 4 8 2 3 3 2" xfId="41098" xr:uid="{825B4AA7-B69C-438C-AE2F-D874F9004BB5}"/>
    <cellStyle name="Normal 4 8 2 3 4" xfId="28810" xr:uid="{D3ECA348-E052-4638-8D9E-AF97CAEE8D7F}"/>
    <cellStyle name="Normal 4 8 2 4" xfId="7306" xr:uid="{4FF63D9B-EBFF-42E4-A349-5F2EE8B86AC9}"/>
    <cellStyle name="Normal 4 8 2 4 2" xfId="19594" xr:uid="{4D72E7D0-4487-4366-ADF0-19292B558A05}"/>
    <cellStyle name="Normal 4 8 2 4 2 2" xfId="44170" xr:uid="{41210CD7-A5A7-499C-B04C-2AA4E99D4908}"/>
    <cellStyle name="Normal 4 8 2 4 3" xfId="31882" xr:uid="{CEDFAC5C-6F09-4F69-BB14-2EFCD8C5E012}"/>
    <cellStyle name="Normal 4 8 2 5" xfId="13450" xr:uid="{7B0F0E47-BED5-4B85-8A83-AE56CA6194AF}"/>
    <cellStyle name="Normal 4 8 2 5 2" xfId="38026" xr:uid="{F9E30FCE-C3F6-4246-B46C-B7894200DE05}"/>
    <cellStyle name="Normal 4 8 2 6" xfId="25738" xr:uid="{891CC007-BFAD-4816-BC1E-C08C88CE0F75}"/>
    <cellStyle name="Normal 4 8 3" xfId="1930" xr:uid="{A4AD881A-FEAB-4C6E-BACF-E7658F2F6325}"/>
    <cellStyle name="Normal 4 8 3 2" xfId="5002" xr:uid="{958D74CC-194F-42B2-A121-6F8E9D44162E}"/>
    <cellStyle name="Normal 4 8 3 2 2" xfId="11146" xr:uid="{4A705247-98F0-4D69-B052-B4ACA3B7DBD0}"/>
    <cellStyle name="Normal 4 8 3 2 2 2" xfId="23434" xr:uid="{39D4AB2C-D31A-4A05-8EC6-1C61DBCB10C0}"/>
    <cellStyle name="Normal 4 8 3 2 2 2 2" xfId="48010" xr:uid="{C041B65B-9902-41BB-9588-9309285C2AE7}"/>
    <cellStyle name="Normal 4 8 3 2 2 3" xfId="35722" xr:uid="{1CE64E7C-30AD-4C02-B671-11D7869D2384}"/>
    <cellStyle name="Normal 4 8 3 2 3" xfId="17290" xr:uid="{0A27A405-453F-4EE2-918F-AFC07FD087D8}"/>
    <cellStyle name="Normal 4 8 3 2 3 2" xfId="41866" xr:uid="{4C98D1EF-FADE-4A3F-80BB-CC0EF8ED72D8}"/>
    <cellStyle name="Normal 4 8 3 2 4" xfId="29578" xr:uid="{3FF93EFA-DD77-4EA2-AE1F-360A09BD7EF2}"/>
    <cellStyle name="Normal 4 8 3 3" xfId="8074" xr:uid="{662045DB-1FE3-4924-B201-F871B6CD9F26}"/>
    <cellStyle name="Normal 4 8 3 3 2" xfId="20362" xr:uid="{94F220FA-93DF-4FE1-83FC-23580CFC7513}"/>
    <cellStyle name="Normal 4 8 3 3 2 2" xfId="44938" xr:uid="{6E195AA7-1AAF-40E6-9A3A-5FEDB33C3B39}"/>
    <cellStyle name="Normal 4 8 3 3 3" xfId="32650" xr:uid="{CD835C94-E6D2-401D-B116-CB6F1DA1F380}"/>
    <cellStyle name="Normal 4 8 3 4" xfId="14218" xr:uid="{18116C91-51B7-4917-9DC0-462B31CDE0E3}"/>
    <cellStyle name="Normal 4 8 3 4 2" xfId="38794" xr:uid="{C1323AC4-2812-4425-A833-6D37D43A8FDF}"/>
    <cellStyle name="Normal 4 8 3 5" xfId="26506" xr:uid="{CFC7965A-BE25-4B16-94F7-C5F5794E8947}"/>
    <cellStyle name="Normal 4 8 4" xfId="3466" xr:uid="{88938AA1-C00C-452D-924A-70D2BFEE4646}"/>
    <cellStyle name="Normal 4 8 4 2" xfId="9610" xr:uid="{7D756BA4-9EE9-4240-9F27-3FD9A53F3DCA}"/>
    <cellStyle name="Normal 4 8 4 2 2" xfId="21898" xr:uid="{6FE9FC9D-3B55-4056-8DFA-C68816872EED}"/>
    <cellStyle name="Normal 4 8 4 2 2 2" xfId="46474" xr:uid="{84D54910-26D5-41DF-91D6-6E1899BA9922}"/>
    <cellStyle name="Normal 4 8 4 2 3" xfId="34186" xr:uid="{00098D4C-B447-44F0-A698-8AA620272D72}"/>
    <cellStyle name="Normal 4 8 4 3" xfId="15754" xr:uid="{7079B7BA-78B5-4EB6-8FC2-DB41EB3007BB}"/>
    <cellStyle name="Normal 4 8 4 3 2" xfId="40330" xr:uid="{23A2E461-81E5-4657-995B-40A5E8577813}"/>
    <cellStyle name="Normal 4 8 4 4" xfId="28042" xr:uid="{0FA620CE-BB34-4156-B508-FF3C3DEA4A7F}"/>
    <cellStyle name="Normal 4 8 5" xfId="6538" xr:uid="{6D6E62CB-90C2-4616-803B-F90488CBA1F0}"/>
    <cellStyle name="Normal 4 8 5 2" xfId="18826" xr:uid="{51250142-E83D-4AA4-8C45-2BF0EE0E928D}"/>
    <cellStyle name="Normal 4 8 5 2 2" xfId="43402" xr:uid="{4C41A492-B0F0-4EBB-B797-51EDE9F45EF6}"/>
    <cellStyle name="Normal 4 8 5 3" xfId="31114" xr:uid="{E8FC1B6F-2460-42F6-99F7-BC73E5EED487}"/>
    <cellStyle name="Normal 4 8 6" xfId="12682" xr:uid="{99CB1F23-6836-42B3-8CDA-05B9C6EE3A91}"/>
    <cellStyle name="Normal 4 8 6 2" xfId="37258" xr:uid="{B7429003-830C-4B09-932D-BF191A419C56}"/>
    <cellStyle name="Normal 4 8 7" xfId="24970" xr:uid="{39538187-3D0E-4AF1-9830-01E5B8715FA1}"/>
    <cellStyle name="Normal 4 9" xfId="778" xr:uid="{0F0E3BA1-26B2-4E06-BF63-BF74237920EE}"/>
    <cellStyle name="Normal 4 9 2" xfId="2314" xr:uid="{17439F12-450B-4EF3-BB92-D08A0AA61AE2}"/>
    <cellStyle name="Normal 4 9 2 2" xfId="5386" xr:uid="{D7A52427-46B3-4B85-B4AA-DCE7DEE50CFA}"/>
    <cellStyle name="Normal 4 9 2 2 2" xfId="11530" xr:uid="{A828C0F6-CA39-4CF8-847E-7A325DFCAE0E}"/>
    <cellStyle name="Normal 4 9 2 2 2 2" xfId="23818" xr:uid="{BFFF6070-DA62-4798-8755-03BF5AE7D3FF}"/>
    <cellStyle name="Normal 4 9 2 2 2 2 2" xfId="48394" xr:uid="{0EC0AB5A-6EC1-486E-A5F2-E98F7941EB8F}"/>
    <cellStyle name="Normal 4 9 2 2 2 3" xfId="36106" xr:uid="{CC170BC3-D0B0-4A62-BCBB-59EBD6A1E66C}"/>
    <cellStyle name="Normal 4 9 2 2 3" xfId="17674" xr:uid="{73B3F753-B232-41A1-9BCA-A49FD7D4C009}"/>
    <cellStyle name="Normal 4 9 2 2 3 2" xfId="42250" xr:uid="{6D5F58D7-3B54-4FD1-A14B-621F8E0E8AF7}"/>
    <cellStyle name="Normal 4 9 2 2 4" xfId="29962" xr:uid="{D99F080B-FD41-4BEC-9FC8-997FCD50E060}"/>
    <cellStyle name="Normal 4 9 2 3" xfId="8458" xr:uid="{7A3E8B67-D77F-4F42-A372-2AC5041677AA}"/>
    <cellStyle name="Normal 4 9 2 3 2" xfId="20746" xr:uid="{458EA413-F3C0-458F-8953-4A5B6FE6EC9D}"/>
    <cellStyle name="Normal 4 9 2 3 2 2" xfId="45322" xr:uid="{EF23559B-6F5C-40E0-924B-C96F273E3A1B}"/>
    <cellStyle name="Normal 4 9 2 3 3" xfId="33034" xr:uid="{8449E9AD-6E46-48E6-95BA-2E1CE2279835}"/>
    <cellStyle name="Normal 4 9 2 4" xfId="14602" xr:uid="{D239618A-9FC9-493B-8AC1-F092DB51E99B}"/>
    <cellStyle name="Normal 4 9 2 4 2" xfId="39178" xr:uid="{D6FE56C4-E9E0-424A-957C-F36006DA402A}"/>
    <cellStyle name="Normal 4 9 2 5" xfId="26890" xr:uid="{B4B31877-2BD7-488C-B94C-DB183EF1CA62}"/>
    <cellStyle name="Normal 4 9 3" xfId="3850" xr:uid="{F948492B-F3BE-4A7C-9B0B-99891E6943DE}"/>
    <cellStyle name="Normal 4 9 3 2" xfId="9994" xr:uid="{C2918187-6245-4ECE-8C21-766E1673BFD8}"/>
    <cellStyle name="Normal 4 9 3 2 2" xfId="22282" xr:uid="{FACD1DF6-1D65-4EFB-9631-00A461826B80}"/>
    <cellStyle name="Normal 4 9 3 2 2 2" xfId="46858" xr:uid="{075B7F48-27FF-4A19-9AC8-7CE1FDDCFC4C}"/>
    <cellStyle name="Normal 4 9 3 2 3" xfId="34570" xr:uid="{68FED8BE-AB33-4197-9185-CDC063DB50DC}"/>
    <cellStyle name="Normal 4 9 3 3" xfId="16138" xr:uid="{90A4D1A7-4861-420E-B989-5588625D7A33}"/>
    <cellStyle name="Normal 4 9 3 3 2" xfId="40714" xr:uid="{1073CA52-319D-4ED6-AD10-54B638F634F3}"/>
    <cellStyle name="Normal 4 9 3 4" xfId="28426" xr:uid="{0B2E3F57-258B-4E56-AA79-B6F88DF5B008}"/>
    <cellStyle name="Normal 4 9 4" xfId="6922" xr:uid="{2F39F361-D2EE-4FA5-9239-DB9DFC27A9B3}"/>
    <cellStyle name="Normal 4 9 4 2" xfId="19210" xr:uid="{AD6CA9FB-2BE8-4749-9DCD-9B9DDC0A8094}"/>
    <cellStyle name="Normal 4 9 4 2 2" xfId="43786" xr:uid="{9E7DBB21-7118-4F4B-9428-A0EE0BEE6AA7}"/>
    <cellStyle name="Normal 4 9 4 3" xfId="31498" xr:uid="{A15A5158-EA18-44F6-95C7-50B5A97C88FB}"/>
    <cellStyle name="Normal 4 9 5" xfId="13066" xr:uid="{6FE8D97E-6B42-4F75-B649-762FAB3C684C}"/>
    <cellStyle name="Normal 4 9 5 2" xfId="37642" xr:uid="{AA16F450-6FBB-40B7-969B-5D012900EF68}"/>
    <cellStyle name="Normal 4 9 6" xfId="25354" xr:uid="{497D1087-C2EC-4DC5-B4B2-5519B20903EE}"/>
    <cellStyle name="Normal 5" xfId="10" xr:uid="{DC838473-8E53-4BF0-B0E4-08F1FC1DA53A}"/>
    <cellStyle name="Normal 5 10" xfId="1548" xr:uid="{02FB6129-0F40-4D87-A8BD-EA734CA096CE}"/>
    <cellStyle name="Normal 5 10 2" xfId="4620" xr:uid="{F8A29525-3A7B-49E3-B571-43C94EBF6C2C}"/>
    <cellStyle name="Normal 5 10 2 2" xfId="10764" xr:uid="{CD22850D-4F08-4C0F-A14A-CEC787A179BE}"/>
    <cellStyle name="Normal 5 10 2 2 2" xfId="23052" xr:uid="{75881367-4092-4098-B150-7A3721222D24}"/>
    <cellStyle name="Normal 5 10 2 2 2 2" xfId="47628" xr:uid="{63D9D723-F9E7-4DB3-9072-0C60EFA142EE}"/>
    <cellStyle name="Normal 5 10 2 2 3" xfId="35340" xr:uid="{C1764BB4-6E66-4EAF-856E-D588B2DD7E55}"/>
    <cellStyle name="Normal 5 10 2 3" xfId="16908" xr:uid="{BECE266A-A31F-466D-89C6-20B44FBDD152}"/>
    <cellStyle name="Normal 5 10 2 3 2" xfId="41484" xr:uid="{AC791BCA-B474-4146-9DE1-5FDB932C9B15}"/>
    <cellStyle name="Normal 5 10 2 4" xfId="29196" xr:uid="{2D58C40C-8D66-4EA2-871F-0955BAA9B6E2}"/>
    <cellStyle name="Normal 5 10 3" xfId="7692" xr:uid="{771AB6E7-0C83-4897-8512-97959C86FA9A}"/>
    <cellStyle name="Normal 5 10 3 2" xfId="19980" xr:uid="{B34EF4F8-4B3B-4104-8F52-5ECCCB98B319}"/>
    <cellStyle name="Normal 5 10 3 2 2" xfId="44556" xr:uid="{A18DCD95-8423-4320-99B7-DBF83F7D767F}"/>
    <cellStyle name="Normal 5 10 3 3" xfId="32268" xr:uid="{7E718769-9E9F-4929-9D82-A0CF508531E6}"/>
    <cellStyle name="Normal 5 10 4" xfId="13836" xr:uid="{FBED048F-439C-4C30-8864-69097DD1C594}"/>
    <cellStyle name="Normal 5 10 4 2" xfId="38412" xr:uid="{A9D4CFD0-94A0-4BB5-B64E-DD50D4525AC6}"/>
    <cellStyle name="Normal 5 10 5" xfId="26124" xr:uid="{3D519BF1-3B1F-4F5E-AD5C-BDB273AC48F9}"/>
    <cellStyle name="Normal 5 11" xfId="3084" xr:uid="{FEC29539-0AD5-4560-B585-F20E1B7E5141}"/>
    <cellStyle name="Normal 5 11 2" xfId="9228" xr:uid="{A028586C-CB66-4CC2-ABBA-99705603983B}"/>
    <cellStyle name="Normal 5 11 2 2" xfId="21516" xr:uid="{8402ACAC-F18E-4DF5-980A-0827D837AF15}"/>
    <cellStyle name="Normal 5 11 2 2 2" xfId="46092" xr:uid="{ECE6817E-C238-491C-9FC0-88CD645A2C91}"/>
    <cellStyle name="Normal 5 11 2 3" xfId="33804" xr:uid="{69D2AFD5-611C-44F7-9B4D-886605CC9B1E}"/>
    <cellStyle name="Normal 5 11 3" xfId="15372" xr:uid="{3475D87F-457D-43CF-861B-EEC7769A5203}"/>
    <cellStyle name="Normal 5 11 3 2" xfId="39948" xr:uid="{3DDD20DD-64FE-4D5F-9CA0-9A5A95E66A4D}"/>
    <cellStyle name="Normal 5 11 4" xfId="27660" xr:uid="{0BB1AA69-1BDA-4517-A2C9-54E3A7A9E127}"/>
    <cellStyle name="Normal 5 12" xfId="6156" xr:uid="{92C4FE2F-CA1C-4380-A647-C34C15F3194D}"/>
    <cellStyle name="Normal 5 12 2" xfId="18444" xr:uid="{17D8DA8F-38BE-47A7-8522-57BF1F4D51AF}"/>
    <cellStyle name="Normal 5 12 2 2" xfId="43020" xr:uid="{CFDB98AC-2F3E-4E24-9920-0E4E92786624}"/>
    <cellStyle name="Normal 5 12 3" xfId="30732" xr:uid="{1ABC82B9-3CDA-4556-B788-25672DDC0DCF}"/>
    <cellStyle name="Normal 5 13" xfId="12300" xr:uid="{C462DF97-44E7-49C1-851B-5ED8A48E6CF5}"/>
    <cellStyle name="Normal 5 13 2" xfId="36876" xr:uid="{2E869644-BF01-4640-A769-B4282C688468}"/>
    <cellStyle name="Normal 5 14" xfId="24588" xr:uid="{F8AEA99E-5608-44C2-B49E-21B90BBBBE10}"/>
    <cellStyle name="Normal 5 2" xfId="14" xr:uid="{7C7BB175-4CF3-4636-A889-DA845E46C0C3}"/>
    <cellStyle name="Normal 5 2 10" xfId="3088" xr:uid="{0EE011CA-4A28-4368-901F-4D16A5DB6A82}"/>
    <cellStyle name="Normal 5 2 10 2" xfId="9232" xr:uid="{F421C19E-3E3A-47B6-8B19-BE9C87A8DBF3}"/>
    <cellStyle name="Normal 5 2 10 2 2" xfId="21520" xr:uid="{E6DE011D-0C00-4E25-84AC-308589283F9C}"/>
    <cellStyle name="Normal 5 2 10 2 2 2" xfId="46096" xr:uid="{36F81D7E-61FB-4FAB-B365-980DB2810705}"/>
    <cellStyle name="Normal 5 2 10 2 3" xfId="33808" xr:uid="{7FA4B774-DB5C-4082-B13D-D56E1AB99940}"/>
    <cellStyle name="Normal 5 2 10 3" xfId="15376" xr:uid="{B64AD8F1-61CD-4C80-9BA1-3F5BBF46E8C6}"/>
    <cellStyle name="Normal 5 2 10 3 2" xfId="39952" xr:uid="{1806955E-8EC8-4216-8E92-E9271C28AEE2}"/>
    <cellStyle name="Normal 5 2 10 4" xfId="27664" xr:uid="{C0CFD22F-A7E1-4719-9EB1-33B5D3F4FC32}"/>
    <cellStyle name="Normal 5 2 11" xfId="6160" xr:uid="{88F3090D-E2AF-4D10-B863-9C668F54BA33}"/>
    <cellStyle name="Normal 5 2 11 2" xfId="18448" xr:uid="{2E5AE263-3DB7-4940-9B50-0B8D8AE5FF49}"/>
    <cellStyle name="Normal 5 2 11 2 2" xfId="43024" xr:uid="{5E349BCE-5B5A-4498-BE4B-3F02B164B157}"/>
    <cellStyle name="Normal 5 2 11 3" xfId="30736" xr:uid="{D626FDC2-80B9-494A-B89B-D36E9955B462}"/>
    <cellStyle name="Normal 5 2 12" xfId="12304" xr:uid="{445C5BC6-D235-45E9-98DE-9AB1151C322F}"/>
    <cellStyle name="Normal 5 2 12 2" xfId="36880" xr:uid="{AD146735-6364-4C85-A789-0FC89F7F2B14}"/>
    <cellStyle name="Normal 5 2 13" xfId="24592" xr:uid="{1F75649D-22DE-45D4-B46C-8F802E9FD673}"/>
    <cellStyle name="Normal 5 2 2" xfId="25" xr:uid="{CE8D1722-424F-4E55-B9DF-017B6D7D52C1}"/>
    <cellStyle name="Normal 5 2 2 10" xfId="6171" xr:uid="{A70C0E13-6CEE-40D1-B94A-D8D968E83E5A}"/>
    <cellStyle name="Normal 5 2 2 10 2" xfId="18459" xr:uid="{3CAFA2FB-E485-4E62-8924-E44A429AC4A6}"/>
    <cellStyle name="Normal 5 2 2 10 2 2" xfId="43035" xr:uid="{DCA54FB8-E17A-46FA-BCF1-2416ADDA6A5A}"/>
    <cellStyle name="Normal 5 2 2 10 3" xfId="30747" xr:uid="{FDB649EF-AB41-4113-8DC9-B65AEECDF3A9}"/>
    <cellStyle name="Normal 5 2 2 11" xfId="12315" xr:uid="{AD9B23CE-3ABD-4C82-B07F-53996E8AE0AC}"/>
    <cellStyle name="Normal 5 2 2 11 2" xfId="36891" xr:uid="{61371691-7295-4E32-90C3-E88212664C97}"/>
    <cellStyle name="Normal 5 2 2 12" xfId="24603" xr:uid="{8B89B53C-2C86-4F66-A75E-1272556F1E3D}"/>
    <cellStyle name="Normal 5 2 2 2" xfId="51" xr:uid="{535B781E-D881-46E0-BC18-36DBCE69F3FE}"/>
    <cellStyle name="Normal 5 2 2 2 10" xfId="12339" xr:uid="{62821547-B9A0-47BC-959D-ABB34055DEC5}"/>
    <cellStyle name="Normal 5 2 2 2 10 2" xfId="36915" xr:uid="{C16B2559-3460-43E2-ADF5-0BAE6ADBB9B2}"/>
    <cellStyle name="Normal 5 2 2 2 11" xfId="24627" xr:uid="{811FDF7E-E081-4A67-B53C-280645DA6A7B}"/>
    <cellStyle name="Normal 5 2 2 2 2" xfId="99" xr:uid="{B0DC703C-E256-4488-8D46-630D3F065405}"/>
    <cellStyle name="Normal 5 2 2 2 2 10" xfId="24675" xr:uid="{0C987F25-99DA-48E2-B12D-1E8FE5603D7B}"/>
    <cellStyle name="Normal 5 2 2 2 2 2" xfId="195" xr:uid="{FE1BA6D3-349B-4C69-997D-341F0614E8A5}"/>
    <cellStyle name="Normal 5 2 2 2 2 2 2" xfId="387" xr:uid="{BC0C4165-A249-4498-BB61-27495ABFA4B0}"/>
    <cellStyle name="Normal 5 2 2 2 2 2 2 2" xfId="771" xr:uid="{EC928B20-4A4B-43E5-A043-D12D269DF599}"/>
    <cellStyle name="Normal 5 2 2 2 2 2 2 2 2" xfId="1539" xr:uid="{19C8D798-9FE3-40A4-BC86-133E6BB23399}"/>
    <cellStyle name="Normal 5 2 2 2 2 2 2 2 2 2" xfId="3075" xr:uid="{39A07889-6C10-4AD6-A5CE-0597686F09F1}"/>
    <cellStyle name="Normal 5 2 2 2 2 2 2 2 2 2 2" xfId="6147" xr:uid="{D85775EE-EF8A-4511-8C95-EFA7DAEB3D8B}"/>
    <cellStyle name="Normal 5 2 2 2 2 2 2 2 2 2 2 2" xfId="12291" xr:uid="{4507B33E-52FE-45BE-A0B7-CE290D9380A7}"/>
    <cellStyle name="Normal 5 2 2 2 2 2 2 2 2 2 2 2 2" xfId="24579" xr:uid="{69CA3237-22CA-4FC5-846F-CEEA5BFC208F}"/>
    <cellStyle name="Normal 5 2 2 2 2 2 2 2 2 2 2 2 2 2" xfId="49155" xr:uid="{61D0F032-ED73-4FB1-ADFC-5977D2A788A5}"/>
    <cellStyle name="Normal 5 2 2 2 2 2 2 2 2 2 2 2 3" xfId="36867" xr:uid="{9933BC1A-00F9-416F-9C43-3E5998E6A0BD}"/>
    <cellStyle name="Normal 5 2 2 2 2 2 2 2 2 2 2 3" xfId="18435" xr:uid="{E88825A6-DCBC-44EC-8045-4FAB67CEC24D}"/>
    <cellStyle name="Normal 5 2 2 2 2 2 2 2 2 2 2 3 2" xfId="43011" xr:uid="{9912C923-6A20-4881-9CD9-611E42CABB05}"/>
    <cellStyle name="Normal 5 2 2 2 2 2 2 2 2 2 2 4" xfId="30723" xr:uid="{976368A8-0ABC-42B5-B493-55E12E2FB29A}"/>
    <cellStyle name="Normal 5 2 2 2 2 2 2 2 2 2 3" xfId="9219" xr:uid="{67D510D3-8965-4FCE-A8ED-C34E329FAC8D}"/>
    <cellStyle name="Normal 5 2 2 2 2 2 2 2 2 2 3 2" xfId="21507" xr:uid="{839D76BA-19B0-45A5-B264-150DC6CB8943}"/>
    <cellStyle name="Normal 5 2 2 2 2 2 2 2 2 2 3 2 2" xfId="46083" xr:uid="{C3A71F07-B630-481A-946A-18A9618F5A97}"/>
    <cellStyle name="Normal 5 2 2 2 2 2 2 2 2 2 3 3" xfId="33795" xr:uid="{6DD37F09-EC1C-4015-A1B2-7A9485795F1E}"/>
    <cellStyle name="Normal 5 2 2 2 2 2 2 2 2 2 4" xfId="15363" xr:uid="{8F4B3309-8BD9-4E5E-8260-9858A483A366}"/>
    <cellStyle name="Normal 5 2 2 2 2 2 2 2 2 2 4 2" xfId="39939" xr:uid="{EABB4D51-6100-41FF-B10D-FBAE620C3212}"/>
    <cellStyle name="Normal 5 2 2 2 2 2 2 2 2 2 5" xfId="27651" xr:uid="{B5A429AE-4382-40BF-ADF5-FEFA6FA07447}"/>
    <cellStyle name="Normal 5 2 2 2 2 2 2 2 2 3" xfId="4611" xr:uid="{90196C9B-1984-4EBE-BD11-AD9C303DD5FB}"/>
    <cellStyle name="Normal 5 2 2 2 2 2 2 2 2 3 2" xfId="10755" xr:uid="{28DB2C26-30FA-4336-B3E9-F1668052D64D}"/>
    <cellStyle name="Normal 5 2 2 2 2 2 2 2 2 3 2 2" xfId="23043" xr:uid="{73A44754-23AD-41D6-8A61-50A40F95A5EE}"/>
    <cellStyle name="Normal 5 2 2 2 2 2 2 2 2 3 2 2 2" xfId="47619" xr:uid="{68791F1C-947F-48EB-B694-F12C7C77EBAC}"/>
    <cellStyle name="Normal 5 2 2 2 2 2 2 2 2 3 2 3" xfId="35331" xr:uid="{7EF4E56B-C91A-4234-9566-EEAD7D75EC35}"/>
    <cellStyle name="Normal 5 2 2 2 2 2 2 2 2 3 3" xfId="16899" xr:uid="{34DAA3BA-04D7-438A-B80B-173D55D619ED}"/>
    <cellStyle name="Normal 5 2 2 2 2 2 2 2 2 3 3 2" xfId="41475" xr:uid="{5F7D53C1-04F6-459D-B313-DB053A28FAEB}"/>
    <cellStyle name="Normal 5 2 2 2 2 2 2 2 2 3 4" xfId="29187" xr:uid="{7EF60290-42C6-4D77-B591-73219D5403AB}"/>
    <cellStyle name="Normal 5 2 2 2 2 2 2 2 2 4" xfId="7683" xr:uid="{C81F2C27-0957-44A1-B4A4-5E4702F53EE9}"/>
    <cellStyle name="Normal 5 2 2 2 2 2 2 2 2 4 2" xfId="19971" xr:uid="{52E78FB4-A1EB-4DA5-8B90-F737B4E84954}"/>
    <cellStyle name="Normal 5 2 2 2 2 2 2 2 2 4 2 2" xfId="44547" xr:uid="{E021364F-2150-42B2-A049-AB9011240055}"/>
    <cellStyle name="Normal 5 2 2 2 2 2 2 2 2 4 3" xfId="32259" xr:uid="{7A8AE536-B0BA-4910-A80F-CBDA66542591}"/>
    <cellStyle name="Normal 5 2 2 2 2 2 2 2 2 5" xfId="13827" xr:uid="{D0BFB71D-0573-43CB-81AB-2956F29B72D8}"/>
    <cellStyle name="Normal 5 2 2 2 2 2 2 2 2 5 2" xfId="38403" xr:uid="{FF78B327-251D-4039-A110-0A9916E48E3F}"/>
    <cellStyle name="Normal 5 2 2 2 2 2 2 2 2 6" xfId="26115" xr:uid="{08D47250-DBEA-4148-AD74-4E4CCACDE853}"/>
    <cellStyle name="Normal 5 2 2 2 2 2 2 2 3" xfId="2307" xr:uid="{070812DD-9D46-476E-8F72-46AD12E30E8A}"/>
    <cellStyle name="Normal 5 2 2 2 2 2 2 2 3 2" xfId="5379" xr:uid="{22D3EC09-671A-4B8A-A32A-745964B869CA}"/>
    <cellStyle name="Normal 5 2 2 2 2 2 2 2 3 2 2" xfId="11523" xr:uid="{1B1B02DF-EE7E-428A-98D1-E0CF88DC19AE}"/>
    <cellStyle name="Normal 5 2 2 2 2 2 2 2 3 2 2 2" xfId="23811" xr:uid="{D2763B9C-E367-4707-9627-EF0CF46AC3A6}"/>
    <cellStyle name="Normal 5 2 2 2 2 2 2 2 3 2 2 2 2" xfId="48387" xr:uid="{6805D309-1FFD-41FE-9C5A-89BCC42F1784}"/>
    <cellStyle name="Normal 5 2 2 2 2 2 2 2 3 2 2 3" xfId="36099" xr:uid="{7B2ED8ED-88B8-4EA4-9DCD-8A22220885DD}"/>
    <cellStyle name="Normal 5 2 2 2 2 2 2 2 3 2 3" xfId="17667" xr:uid="{603A27F3-D3D1-4C38-A012-C6EDF8906F16}"/>
    <cellStyle name="Normal 5 2 2 2 2 2 2 2 3 2 3 2" xfId="42243" xr:uid="{62FA7A3B-E72C-4645-9952-7E211FB31A3E}"/>
    <cellStyle name="Normal 5 2 2 2 2 2 2 2 3 2 4" xfId="29955" xr:uid="{CC6E1266-D22C-4099-9B23-8DAA61C862F5}"/>
    <cellStyle name="Normal 5 2 2 2 2 2 2 2 3 3" xfId="8451" xr:uid="{C80DD919-1288-4696-9EBB-A0A539154854}"/>
    <cellStyle name="Normal 5 2 2 2 2 2 2 2 3 3 2" xfId="20739" xr:uid="{6DCCAADC-BA91-4423-B492-F1276742A5C8}"/>
    <cellStyle name="Normal 5 2 2 2 2 2 2 2 3 3 2 2" xfId="45315" xr:uid="{967F39A3-6CDE-40CE-990E-0EE90693FB1B}"/>
    <cellStyle name="Normal 5 2 2 2 2 2 2 2 3 3 3" xfId="33027" xr:uid="{B5CCD922-83C9-4CD0-A7ED-006197B5189F}"/>
    <cellStyle name="Normal 5 2 2 2 2 2 2 2 3 4" xfId="14595" xr:uid="{9651F01C-2B46-460E-943A-827BA705FD3F}"/>
    <cellStyle name="Normal 5 2 2 2 2 2 2 2 3 4 2" xfId="39171" xr:uid="{C381CE27-093E-45F8-AD1E-C1390C86780C}"/>
    <cellStyle name="Normal 5 2 2 2 2 2 2 2 3 5" xfId="26883" xr:uid="{9593CA13-4A2D-4653-84BE-9422FBAA608E}"/>
    <cellStyle name="Normal 5 2 2 2 2 2 2 2 4" xfId="3843" xr:uid="{2D38D5F4-2230-4F54-94C8-229C863A216F}"/>
    <cellStyle name="Normal 5 2 2 2 2 2 2 2 4 2" xfId="9987" xr:uid="{83FCE8BE-6C9C-4C92-8B50-D19E7DC569FD}"/>
    <cellStyle name="Normal 5 2 2 2 2 2 2 2 4 2 2" xfId="22275" xr:uid="{D5114165-23CE-4609-9BD0-4EC87CC10608}"/>
    <cellStyle name="Normal 5 2 2 2 2 2 2 2 4 2 2 2" xfId="46851" xr:uid="{CAD263FE-F56C-4C1C-A7A5-2CA6E8F151F3}"/>
    <cellStyle name="Normal 5 2 2 2 2 2 2 2 4 2 3" xfId="34563" xr:uid="{35D988C2-9E0A-448C-AA36-D5B2FAFE143A}"/>
    <cellStyle name="Normal 5 2 2 2 2 2 2 2 4 3" xfId="16131" xr:uid="{116228C6-9F74-4C4F-A0F8-A35DFA715A26}"/>
    <cellStyle name="Normal 5 2 2 2 2 2 2 2 4 3 2" xfId="40707" xr:uid="{6B2EA5D2-3455-4E4A-8F4A-36981CDD4ADA}"/>
    <cellStyle name="Normal 5 2 2 2 2 2 2 2 4 4" xfId="28419" xr:uid="{738DC194-3A14-4CCD-9424-8DDF800F7C14}"/>
    <cellStyle name="Normal 5 2 2 2 2 2 2 2 5" xfId="6915" xr:uid="{5242F2B2-4DDF-48AD-A7C7-D1BED34303CB}"/>
    <cellStyle name="Normal 5 2 2 2 2 2 2 2 5 2" xfId="19203" xr:uid="{C8BB75A2-C4A8-4555-BCFF-F5987F56471C}"/>
    <cellStyle name="Normal 5 2 2 2 2 2 2 2 5 2 2" xfId="43779" xr:uid="{48554CF6-0237-4EDB-BA2C-3F9783A4A06C}"/>
    <cellStyle name="Normal 5 2 2 2 2 2 2 2 5 3" xfId="31491" xr:uid="{11D904CF-8487-45B6-BB0F-284CB1139647}"/>
    <cellStyle name="Normal 5 2 2 2 2 2 2 2 6" xfId="13059" xr:uid="{9F725C70-EE34-4177-A091-965A70BC2B91}"/>
    <cellStyle name="Normal 5 2 2 2 2 2 2 2 6 2" xfId="37635" xr:uid="{3B0067CD-5082-404D-B225-06354FED33B2}"/>
    <cellStyle name="Normal 5 2 2 2 2 2 2 2 7" xfId="25347" xr:uid="{480B8676-6DA2-427C-AC90-A8CB798A5E53}"/>
    <cellStyle name="Normal 5 2 2 2 2 2 2 3" xfId="1155" xr:uid="{4B02087E-338F-47ED-A20D-5470D22C640A}"/>
    <cellStyle name="Normal 5 2 2 2 2 2 2 3 2" xfId="2691" xr:uid="{815D53B2-6367-46CB-BC85-DD670EC0BE42}"/>
    <cellStyle name="Normal 5 2 2 2 2 2 2 3 2 2" xfId="5763" xr:uid="{DB7051B2-58A1-4AC9-B15E-EAF506FA06AE}"/>
    <cellStyle name="Normal 5 2 2 2 2 2 2 3 2 2 2" xfId="11907" xr:uid="{499EFCC6-2660-41F3-B0F2-E9307BA759C6}"/>
    <cellStyle name="Normal 5 2 2 2 2 2 2 3 2 2 2 2" xfId="24195" xr:uid="{EC31F615-BB31-49A2-A6D0-7FEF7AD98A0B}"/>
    <cellStyle name="Normal 5 2 2 2 2 2 2 3 2 2 2 2 2" xfId="48771" xr:uid="{A053BB65-54AA-4095-A783-45844C37D026}"/>
    <cellStyle name="Normal 5 2 2 2 2 2 2 3 2 2 2 3" xfId="36483" xr:uid="{FA230B3B-A274-490C-9A97-335CBDCE9EFF}"/>
    <cellStyle name="Normal 5 2 2 2 2 2 2 3 2 2 3" xfId="18051" xr:uid="{F2704732-3E05-4D42-8D91-E1E345FE7E40}"/>
    <cellStyle name="Normal 5 2 2 2 2 2 2 3 2 2 3 2" xfId="42627" xr:uid="{D8D74709-F7D5-47B1-9D3E-5BE30F886370}"/>
    <cellStyle name="Normal 5 2 2 2 2 2 2 3 2 2 4" xfId="30339" xr:uid="{F4A72C9B-86FE-474E-ABDE-129D6D61CC73}"/>
    <cellStyle name="Normal 5 2 2 2 2 2 2 3 2 3" xfId="8835" xr:uid="{DD32EE1C-E192-48CF-9872-F41A5AAA9F75}"/>
    <cellStyle name="Normal 5 2 2 2 2 2 2 3 2 3 2" xfId="21123" xr:uid="{68334FDB-0163-40D7-9BAD-486922A37CA4}"/>
    <cellStyle name="Normal 5 2 2 2 2 2 2 3 2 3 2 2" xfId="45699" xr:uid="{5F126C73-4F3A-4B1E-8394-2AD40A0AB3BC}"/>
    <cellStyle name="Normal 5 2 2 2 2 2 2 3 2 3 3" xfId="33411" xr:uid="{C701CB48-F14C-47E4-86C3-E73A5E96432F}"/>
    <cellStyle name="Normal 5 2 2 2 2 2 2 3 2 4" xfId="14979" xr:uid="{F949FB49-40C9-4067-9C7F-A1855FA1A765}"/>
    <cellStyle name="Normal 5 2 2 2 2 2 2 3 2 4 2" xfId="39555" xr:uid="{3C85FAD8-5FC5-47AB-8CFD-F22FF46FF822}"/>
    <cellStyle name="Normal 5 2 2 2 2 2 2 3 2 5" xfId="27267" xr:uid="{FCE1664E-6752-48FA-A844-3B7586C60E5B}"/>
    <cellStyle name="Normal 5 2 2 2 2 2 2 3 3" xfId="4227" xr:uid="{11CDB2CC-E153-4A54-871D-C4856BDFD3C4}"/>
    <cellStyle name="Normal 5 2 2 2 2 2 2 3 3 2" xfId="10371" xr:uid="{A2F169E5-8BBC-4DD2-A5DA-53A3AAB066CE}"/>
    <cellStyle name="Normal 5 2 2 2 2 2 2 3 3 2 2" xfId="22659" xr:uid="{65135681-588F-42E5-B2D1-B45C5A7F00CC}"/>
    <cellStyle name="Normal 5 2 2 2 2 2 2 3 3 2 2 2" xfId="47235" xr:uid="{FA2D9CB3-A59F-4CE0-AEFB-5579E7AD7842}"/>
    <cellStyle name="Normal 5 2 2 2 2 2 2 3 3 2 3" xfId="34947" xr:uid="{F219CA18-8910-4194-AB19-7EC63FF62C58}"/>
    <cellStyle name="Normal 5 2 2 2 2 2 2 3 3 3" xfId="16515" xr:uid="{5410DD44-DFA3-40CF-AD9E-69A8E61A7EE0}"/>
    <cellStyle name="Normal 5 2 2 2 2 2 2 3 3 3 2" xfId="41091" xr:uid="{8A0DC1CF-DEBE-4FD0-B5F3-75B225923DBE}"/>
    <cellStyle name="Normal 5 2 2 2 2 2 2 3 3 4" xfId="28803" xr:uid="{0E98F682-E8F3-414B-99CC-660FC10B3082}"/>
    <cellStyle name="Normal 5 2 2 2 2 2 2 3 4" xfId="7299" xr:uid="{4C41CD0A-3C96-495D-AFAE-57BDE8B66D33}"/>
    <cellStyle name="Normal 5 2 2 2 2 2 2 3 4 2" xfId="19587" xr:uid="{302BFB1C-E8E0-4EA2-9F78-855EAC08C1A6}"/>
    <cellStyle name="Normal 5 2 2 2 2 2 2 3 4 2 2" xfId="44163" xr:uid="{CDCF5336-AEAE-4549-AC0A-1CAF8782EF1A}"/>
    <cellStyle name="Normal 5 2 2 2 2 2 2 3 4 3" xfId="31875" xr:uid="{585AE9D3-60B5-4EB8-AA75-81D9F173A402}"/>
    <cellStyle name="Normal 5 2 2 2 2 2 2 3 5" xfId="13443" xr:uid="{3F06ED58-FBF5-48FA-9BFF-AF23BAD353AA}"/>
    <cellStyle name="Normal 5 2 2 2 2 2 2 3 5 2" xfId="38019" xr:uid="{49315ECE-648C-4021-9C6A-A6C71909CC7F}"/>
    <cellStyle name="Normal 5 2 2 2 2 2 2 3 6" xfId="25731" xr:uid="{B8F2525C-A0ED-4E78-8660-36B74A6F492E}"/>
    <cellStyle name="Normal 5 2 2 2 2 2 2 4" xfId="1923" xr:uid="{C1999A0B-7215-410E-8C6D-A4E4DE11B6DC}"/>
    <cellStyle name="Normal 5 2 2 2 2 2 2 4 2" xfId="4995" xr:uid="{14D98D15-9ABA-441E-8E04-6C03CC9DD12E}"/>
    <cellStyle name="Normal 5 2 2 2 2 2 2 4 2 2" xfId="11139" xr:uid="{0A52042A-A27D-460D-A92C-143ADF9FE82E}"/>
    <cellStyle name="Normal 5 2 2 2 2 2 2 4 2 2 2" xfId="23427" xr:uid="{29160F67-79C7-44E8-BF92-91CD08AF7E13}"/>
    <cellStyle name="Normal 5 2 2 2 2 2 2 4 2 2 2 2" xfId="48003" xr:uid="{8949DF9C-A425-4BF8-91E5-EF4DB4E94155}"/>
    <cellStyle name="Normal 5 2 2 2 2 2 2 4 2 2 3" xfId="35715" xr:uid="{537671C5-513B-44FE-836B-021E4625D1DD}"/>
    <cellStyle name="Normal 5 2 2 2 2 2 2 4 2 3" xfId="17283" xr:uid="{B96CFD22-9F51-489D-9C04-AE05DDEE1AC3}"/>
    <cellStyle name="Normal 5 2 2 2 2 2 2 4 2 3 2" xfId="41859" xr:uid="{F95B4DD4-D65D-4A81-B45D-E9FF8A974242}"/>
    <cellStyle name="Normal 5 2 2 2 2 2 2 4 2 4" xfId="29571" xr:uid="{05FC903B-B4BB-4F0E-8DF2-D4C6F863D35B}"/>
    <cellStyle name="Normal 5 2 2 2 2 2 2 4 3" xfId="8067" xr:uid="{32275C28-EFAD-4D27-B5F9-3D2D9BA4FB81}"/>
    <cellStyle name="Normal 5 2 2 2 2 2 2 4 3 2" xfId="20355" xr:uid="{CE95EEE5-2366-41B9-893E-4BACAB5C56BB}"/>
    <cellStyle name="Normal 5 2 2 2 2 2 2 4 3 2 2" xfId="44931" xr:uid="{BAC2D4F2-1B30-40C5-AC46-5EDCB5BAAD3C}"/>
    <cellStyle name="Normal 5 2 2 2 2 2 2 4 3 3" xfId="32643" xr:uid="{DADB60AF-656E-473C-8C02-47FA6DAA96C8}"/>
    <cellStyle name="Normal 5 2 2 2 2 2 2 4 4" xfId="14211" xr:uid="{4FDAE94D-C1BD-4167-A2E7-EBC1F9750FFA}"/>
    <cellStyle name="Normal 5 2 2 2 2 2 2 4 4 2" xfId="38787" xr:uid="{B264AF91-6DD6-4E7C-A24E-A033B99F5D0E}"/>
    <cellStyle name="Normal 5 2 2 2 2 2 2 4 5" xfId="26499" xr:uid="{6E534760-F96B-4B48-8BDE-D8519F856757}"/>
    <cellStyle name="Normal 5 2 2 2 2 2 2 5" xfId="3459" xr:uid="{08298047-7816-406E-AF47-961934F80847}"/>
    <cellStyle name="Normal 5 2 2 2 2 2 2 5 2" xfId="9603" xr:uid="{C13BFDC4-92CB-41B8-B663-C74373C70E23}"/>
    <cellStyle name="Normal 5 2 2 2 2 2 2 5 2 2" xfId="21891" xr:uid="{B2BB0A10-7556-422F-9EA6-020AEECD2F0A}"/>
    <cellStyle name="Normal 5 2 2 2 2 2 2 5 2 2 2" xfId="46467" xr:uid="{6AFB4812-6D71-4823-AD54-64F1AB7773C1}"/>
    <cellStyle name="Normal 5 2 2 2 2 2 2 5 2 3" xfId="34179" xr:uid="{FC5FE167-E89E-46E9-AFCD-0E2CB23890B0}"/>
    <cellStyle name="Normal 5 2 2 2 2 2 2 5 3" xfId="15747" xr:uid="{766D0736-B0EC-41D2-AF60-EEDEF45DB04E}"/>
    <cellStyle name="Normal 5 2 2 2 2 2 2 5 3 2" xfId="40323" xr:uid="{87EED8C8-1723-4C0D-8338-E1A3BF2DD66F}"/>
    <cellStyle name="Normal 5 2 2 2 2 2 2 5 4" xfId="28035" xr:uid="{A1AB24A8-17B8-40CD-807D-0FB3505AB8C5}"/>
    <cellStyle name="Normal 5 2 2 2 2 2 2 6" xfId="6531" xr:uid="{C5CFF29D-D389-4311-915A-E83DC73791C6}"/>
    <cellStyle name="Normal 5 2 2 2 2 2 2 6 2" xfId="18819" xr:uid="{776065FB-0FDF-4375-AF01-2485F03ECD48}"/>
    <cellStyle name="Normal 5 2 2 2 2 2 2 6 2 2" xfId="43395" xr:uid="{10DC522A-AAB6-4DEE-8D18-E0B6D11A69FA}"/>
    <cellStyle name="Normal 5 2 2 2 2 2 2 6 3" xfId="31107" xr:uid="{C63FCF54-F6DC-440C-A101-9630AE4F1CF4}"/>
    <cellStyle name="Normal 5 2 2 2 2 2 2 7" xfId="12675" xr:uid="{F3AC6B62-B79E-408C-B290-1BD03FFA4821}"/>
    <cellStyle name="Normal 5 2 2 2 2 2 2 7 2" xfId="37251" xr:uid="{5158B5F0-FEF6-4913-9E72-4DD7C6F554EA}"/>
    <cellStyle name="Normal 5 2 2 2 2 2 2 8" xfId="24963" xr:uid="{B3CCD082-2B3F-4578-B5BE-8323B5BCF3EF}"/>
    <cellStyle name="Normal 5 2 2 2 2 2 3" xfId="579" xr:uid="{CBA53FB3-8904-4D8E-BB8B-065D884223B0}"/>
    <cellStyle name="Normal 5 2 2 2 2 2 3 2" xfId="1347" xr:uid="{D5D08CB5-8F15-4673-AB34-666E6F801132}"/>
    <cellStyle name="Normal 5 2 2 2 2 2 3 2 2" xfId="2883" xr:uid="{DBC04DDF-8ECD-459D-B340-A76B01371AC9}"/>
    <cellStyle name="Normal 5 2 2 2 2 2 3 2 2 2" xfId="5955" xr:uid="{32CFDA1C-20F0-4694-8A86-041A29219A46}"/>
    <cellStyle name="Normal 5 2 2 2 2 2 3 2 2 2 2" xfId="12099" xr:uid="{8758002A-D3E6-4CB8-89F8-A44E1D8F06C3}"/>
    <cellStyle name="Normal 5 2 2 2 2 2 3 2 2 2 2 2" xfId="24387" xr:uid="{68EAEB93-DDCE-4319-B6FB-2EA97ED2D65A}"/>
    <cellStyle name="Normal 5 2 2 2 2 2 3 2 2 2 2 2 2" xfId="48963" xr:uid="{C91A5433-71AD-405B-ADC2-79A9683526EC}"/>
    <cellStyle name="Normal 5 2 2 2 2 2 3 2 2 2 2 3" xfId="36675" xr:uid="{4ED62319-8582-4001-A839-323813C3A0D4}"/>
    <cellStyle name="Normal 5 2 2 2 2 2 3 2 2 2 3" xfId="18243" xr:uid="{29B8A417-5581-47E0-98F8-4AC232A9BB44}"/>
    <cellStyle name="Normal 5 2 2 2 2 2 3 2 2 2 3 2" xfId="42819" xr:uid="{AA98823A-0BE9-46F9-9C64-6654CAB742A1}"/>
    <cellStyle name="Normal 5 2 2 2 2 2 3 2 2 2 4" xfId="30531" xr:uid="{9D3EB245-E4DA-4CF5-A8BE-251BD94E55DE}"/>
    <cellStyle name="Normal 5 2 2 2 2 2 3 2 2 3" xfId="9027" xr:uid="{0D2F0A24-6BD2-4E69-9282-35649F6DFFD8}"/>
    <cellStyle name="Normal 5 2 2 2 2 2 3 2 2 3 2" xfId="21315" xr:uid="{6ABA99B8-3E11-4B7E-9EB5-1D5D236DC4E8}"/>
    <cellStyle name="Normal 5 2 2 2 2 2 3 2 2 3 2 2" xfId="45891" xr:uid="{E6DA9253-B6CA-4D7A-B2BF-E1FBAE7DBA5C}"/>
    <cellStyle name="Normal 5 2 2 2 2 2 3 2 2 3 3" xfId="33603" xr:uid="{3B06F5AB-CB57-4372-AD75-2006B6D68886}"/>
    <cellStyle name="Normal 5 2 2 2 2 2 3 2 2 4" xfId="15171" xr:uid="{6179CB4D-C5B0-4A90-9495-A8E20BDD48C7}"/>
    <cellStyle name="Normal 5 2 2 2 2 2 3 2 2 4 2" xfId="39747" xr:uid="{39267E67-0840-4E7F-ACC2-9112060B6507}"/>
    <cellStyle name="Normal 5 2 2 2 2 2 3 2 2 5" xfId="27459" xr:uid="{D2328672-52A3-47E3-8DB7-1BFDA31F361D}"/>
    <cellStyle name="Normal 5 2 2 2 2 2 3 2 3" xfId="4419" xr:uid="{47B1677D-BD7E-4E6C-B89B-E6431D0F57F3}"/>
    <cellStyle name="Normal 5 2 2 2 2 2 3 2 3 2" xfId="10563" xr:uid="{5A4B8F44-6F70-4E83-B3D8-45C8A4678B6D}"/>
    <cellStyle name="Normal 5 2 2 2 2 2 3 2 3 2 2" xfId="22851" xr:uid="{A0A75372-3CDC-454B-9B4C-0818FED7ACCC}"/>
    <cellStyle name="Normal 5 2 2 2 2 2 3 2 3 2 2 2" xfId="47427" xr:uid="{B113EB20-3A91-47CF-83FA-0B926C15D407}"/>
    <cellStyle name="Normal 5 2 2 2 2 2 3 2 3 2 3" xfId="35139" xr:uid="{511442E9-BD93-4068-9751-0D5045D17069}"/>
    <cellStyle name="Normal 5 2 2 2 2 2 3 2 3 3" xfId="16707" xr:uid="{9DF94188-F8A9-4032-9863-C3B443AB9A10}"/>
    <cellStyle name="Normal 5 2 2 2 2 2 3 2 3 3 2" xfId="41283" xr:uid="{0B0E8841-F3A9-4BC4-848F-B9A9301BADB5}"/>
    <cellStyle name="Normal 5 2 2 2 2 2 3 2 3 4" xfId="28995" xr:uid="{E3837693-5127-490C-9A9C-56F01D534164}"/>
    <cellStyle name="Normal 5 2 2 2 2 2 3 2 4" xfId="7491" xr:uid="{60E67655-38E9-44EC-A74D-5CDB12D50C63}"/>
    <cellStyle name="Normal 5 2 2 2 2 2 3 2 4 2" xfId="19779" xr:uid="{56F3812B-2944-4662-B9CA-67E075747D87}"/>
    <cellStyle name="Normal 5 2 2 2 2 2 3 2 4 2 2" xfId="44355" xr:uid="{8314BDA6-FF18-4759-9150-59D495628765}"/>
    <cellStyle name="Normal 5 2 2 2 2 2 3 2 4 3" xfId="32067" xr:uid="{E7FA7448-5646-4801-8629-5BBA0C0E0AAF}"/>
    <cellStyle name="Normal 5 2 2 2 2 2 3 2 5" xfId="13635" xr:uid="{EF2CB13A-60AC-418D-9F52-97CB8D85CAA8}"/>
    <cellStyle name="Normal 5 2 2 2 2 2 3 2 5 2" xfId="38211" xr:uid="{A20C48F6-281C-4EC6-9DC7-4CF764819BB6}"/>
    <cellStyle name="Normal 5 2 2 2 2 2 3 2 6" xfId="25923" xr:uid="{32D94CCF-53F8-4C9A-B507-91AA46E20B44}"/>
    <cellStyle name="Normal 5 2 2 2 2 2 3 3" xfId="2115" xr:uid="{0D9C5545-BF0C-4FEC-BC3D-37E605A64EE5}"/>
    <cellStyle name="Normal 5 2 2 2 2 2 3 3 2" xfId="5187" xr:uid="{3CC2A6A1-34F3-49DF-8F1F-1F30F6E8BCA7}"/>
    <cellStyle name="Normal 5 2 2 2 2 2 3 3 2 2" xfId="11331" xr:uid="{CB4B463D-8884-445A-9C7F-B65753521B21}"/>
    <cellStyle name="Normal 5 2 2 2 2 2 3 3 2 2 2" xfId="23619" xr:uid="{5EE9E084-88F8-452D-A086-4848759B69B1}"/>
    <cellStyle name="Normal 5 2 2 2 2 2 3 3 2 2 2 2" xfId="48195" xr:uid="{E8B5C874-4D72-40DB-A8F4-43C728D85425}"/>
    <cellStyle name="Normal 5 2 2 2 2 2 3 3 2 2 3" xfId="35907" xr:uid="{BB828ED2-3502-4DC5-A7B9-71D7AEDAFC1D}"/>
    <cellStyle name="Normal 5 2 2 2 2 2 3 3 2 3" xfId="17475" xr:uid="{9213F35A-5A19-406B-A7AF-A327E4ED87EF}"/>
    <cellStyle name="Normal 5 2 2 2 2 2 3 3 2 3 2" xfId="42051" xr:uid="{1837C05B-501F-4F81-91B1-7BF9E9F0884B}"/>
    <cellStyle name="Normal 5 2 2 2 2 2 3 3 2 4" xfId="29763" xr:uid="{FBC56691-FA0C-409F-8D65-7822E3BADF73}"/>
    <cellStyle name="Normal 5 2 2 2 2 2 3 3 3" xfId="8259" xr:uid="{BBADD037-D66B-4E72-9FAA-7FA6BD9A3557}"/>
    <cellStyle name="Normal 5 2 2 2 2 2 3 3 3 2" xfId="20547" xr:uid="{5AE15BAE-30CF-4A75-A9D2-C17F8851D7EE}"/>
    <cellStyle name="Normal 5 2 2 2 2 2 3 3 3 2 2" xfId="45123" xr:uid="{5785CEC1-C805-489C-B0B3-B7A0D9652EA3}"/>
    <cellStyle name="Normal 5 2 2 2 2 2 3 3 3 3" xfId="32835" xr:uid="{66AF5AE4-B45F-4A39-89AE-60F4A5CAF74C}"/>
    <cellStyle name="Normal 5 2 2 2 2 2 3 3 4" xfId="14403" xr:uid="{03F30D3B-8666-4C9F-936C-8899E8631718}"/>
    <cellStyle name="Normal 5 2 2 2 2 2 3 3 4 2" xfId="38979" xr:uid="{0F63EE9C-D408-4C84-A34B-697613576C42}"/>
    <cellStyle name="Normal 5 2 2 2 2 2 3 3 5" xfId="26691" xr:uid="{C9D8A035-90E6-4B3A-89FD-7EDBB97E0105}"/>
    <cellStyle name="Normal 5 2 2 2 2 2 3 4" xfId="3651" xr:uid="{680A9204-3406-47D7-89AD-FE9CAFC6A21B}"/>
    <cellStyle name="Normal 5 2 2 2 2 2 3 4 2" xfId="9795" xr:uid="{8E3F202B-1AF6-491F-B60A-5878FA078958}"/>
    <cellStyle name="Normal 5 2 2 2 2 2 3 4 2 2" xfId="22083" xr:uid="{F7968371-620F-4A10-9867-617FBD1EAFF1}"/>
    <cellStyle name="Normal 5 2 2 2 2 2 3 4 2 2 2" xfId="46659" xr:uid="{ACB6C80A-E2B3-49D6-8FD6-31699F8124FC}"/>
    <cellStyle name="Normal 5 2 2 2 2 2 3 4 2 3" xfId="34371" xr:uid="{929AF79E-5B25-4D78-BEE9-40C02A985D0E}"/>
    <cellStyle name="Normal 5 2 2 2 2 2 3 4 3" xfId="15939" xr:uid="{1B782B08-121F-4EBB-92D0-E9BC9EC3A094}"/>
    <cellStyle name="Normal 5 2 2 2 2 2 3 4 3 2" xfId="40515" xr:uid="{5954D166-3A96-4BF2-9376-6FB3E211C065}"/>
    <cellStyle name="Normal 5 2 2 2 2 2 3 4 4" xfId="28227" xr:uid="{484E12FF-4CEE-4AF2-B390-325F8D84D912}"/>
    <cellStyle name="Normal 5 2 2 2 2 2 3 5" xfId="6723" xr:uid="{0A2CF3E7-5404-41B7-BA48-B71D571D6184}"/>
    <cellStyle name="Normal 5 2 2 2 2 2 3 5 2" xfId="19011" xr:uid="{F96141A8-0AE8-4DCF-99CE-2CD114C13FC5}"/>
    <cellStyle name="Normal 5 2 2 2 2 2 3 5 2 2" xfId="43587" xr:uid="{72BE8CA2-C559-4148-BF27-C9482F4A4BCC}"/>
    <cellStyle name="Normal 5 2 2 2 2 2 3 5 3" xfId="31299" xr:uid="{710E7ED4-899A-4058-B8C2-040701B9B1F7}"/>
    <cellStyle name="Normal 5 2 2 2 2 2 3 6" xfId="12867" xr:uid="{44438FB6-18FC-4EBE-B504-B76843A5C6E5}"/>
    <cellStyle name="Normal 5 2 2 2 2 2 3 6 2" xfId="37443" xr:uid="{95B2FB5C-77D6-4E52-B5DD-DC42AA0E3639}"/>
    <cellStyle name="Normal 5 2 2 2 2 2 3 7" xfId="25155" xr:uid="{7E743AD2-9D7A-46EB-B1A6-0353D38362CC}"/>
    <cellStyle name="Normal 5 2 2 2 2 2 4" xfId="963" xr:uid="{F822C1F0-7DDC-478C-9C07-60863F0722EA}"/>
    <cellStyle name="Normal 5 2 2 2 2 2 4 2" xfId="2499" xr:uid="{B35641C0-61E9-4F73-A8B3-5141B82D473D}"/>
    <cellStyle name="Normal 5 2 2 2 2 2 4 2 2" xfId="5571" xr:uid="{4606BDE4-88C5-44EB-B9AC-A7C9BDBEBF37}"/>
    <cellStyle name="Normal 5 2 2 2 2 2 4 2 2 2" xfId="11715" xr:uid="{67E1E2D0-3EEE-4C8C-BFEF-C7EC5D875219}"/>
    <cellStyle name="Normal 5 2 2 2 2 2 4 2 2 2 2" xfId="24003" xr:uid="{D4E110AD-1C72-4C6B-BB58-AF5E23B0D22C}"/>
    <cellStyle name="Normal 5 2 2 2 2 2 4 2 2 2 2 2" xfId="48579" xr:uid="{71700F24-1A33-46B2-B426-397D3E09E329}"/>
    <cellStyle name="Normal 5 2 2 2 2 2 4 2 2 2 3" xfId="36291" xr:uid="{D81705AE-AD12-40B6-B8AE-B06EA1E9F4F0}"/>
    <cellStyle name="Normal 5 2 2 2 2 2 4 2 2 3" xfId="17859" xr:uid="{5BE9BE39-0B1C-476C-BEF8-215D8EC58B4D}"/>
    <cellStyle name="Normal 5 2 2 2 2 2 4 2 2 3 2" xfId="42435" xr:uid="{0A5E5429-043B-48CD-A71D-39CA06F7CF8E}"/>
    <cellStyle name="Normal 5 2 2 2 2 2 4 2 2 4" xfId="30147" xr:uid="{6D5B3FE0-E53A-4265-8FBB-2B4F60D77A1D}"/>
    <cellStyle name="Normal 5 2 2 2 2 2 4 2 3" xfId="8643" xr:uid="{683BE002-9472-4270-95DC-3EABFCB476EF}"/>
    <cellStyle name="Normal 5 2 2 2 2 2 4 2 3 2" xfId="20931" xr:uid="{21033A09-BD69-40F2-BCA0-BD706E2D62CD}"/>
    <cellStyle name="Normal 5 2 2 2 2 2 4 2 3 2 2" xfId="45507" xr:uid="{EBD7EFED-7978-408E-B745-3B1636E3145B}"/>
    <cellStyle name="Normal 5 2 2 2 2 2 4 2 3 3" xfId="33219" xr:uid="{EDE40AC2-43A9-44A1-8CA6-EDFFA9BA44F6}"/>
    <cellStyle name="Normal 5 2 2 2 2 2 4 2 4" xfId="14787" xr:uid="{B27F23BE-E3E0-42DD-BEA8-4B096EBE614B}"/>
    <cellStyle name="Normal 5 2 2 2 2 2 4 2 4 2" xfId="39363" xr:uid="{D8F31414-9907-461D-B9E8-4076B706B202}"/>
    <cellStyle name="Normal 5 2 2 2 2 2 4 2 5" xfId="27075" xr:uid="{FE90BE04-8AC8-4C37-8795-5C488867592C}"/>
    <cellStyle name="Normal 5 2 2 2 2 2 4 3" xfId="4035" xr:uid="{793E92FD-6514-4016-9CE6-2F079A7952C0}"/>
    <cellStyle name="Normal 5 2 2 2 2 2 4 3 2" xfId="10179" xr:uid="{4B4073F0-5D8D-4133-A1E7-AFB3F8F27F18}"/>
    <cellStyle name="Normal 5 2 2 2 2 2 4 3 2 2" xfId="22467" xr:uid="{DEABCCB2-9DCD-4F07-AAB0-CF8D6BF7DC6B}"/>
    <cellStyle name="Normal 5 2 2 2 2 2 4 3 2 2 2" xfId="47043" xr:uid="{C1ED5AFE-B86F-458C-B23B-F58C97BC2631}"/>
    <cellStyle name="Normal 5 2 2 2 2 2 4 3 2 3" xfId="34755" xr:uid="{531DFFC8-E194-4196-9CC0-7322D5570751}"/>
    <cellStyle name="Normal 5 2 2 2 2 2 4 3 3" xfId="16323" xr:uid="{559A1A8C-997A-4722-928D-5114AAABA3B0}"/>
    <cellStyle name="Normal 5 2 2 2 2 2 4 3 3 2" xfId="40899" xr:uid="{A0C11D3D-3D76-48A9-A96F-FC782328F8D8}"/>
    <cellStyle name="Normal 5 2 2 2 2 2 4 3 4" xfId="28611" xr:uid="{BD9F403C-597E-477F-9D07-DFF95E579F99}"/>
    <cellStyle name="Normal 5 2 2 2 2 2 4 4" xfId="7107" xr:uid="{E2DF0419-CBD3-4588-A2E4-344EB246BB3E}"/>
    <cellStyle name="Normal 5 2 2 2 2 2 4 4 2" xfId="19395" xr:uid="{CB17A9FF-4E77-48F0-A972-9AEB5278E156}"/>
    <cellStyle name="Normal 5 2 2 2 2 2 4 4 2 2" xfId="43971" xr:uid="{F594B2AB-AC96-4E3E-A628-47DDDDE05E45}"/>
    <cellStyle name="Normal 5 2 2 2 2 2 4 4 3" xfId="31683" xr:uid="{8E3EDBA9-4595-4866-B695-3CE34DDBCD1B}"/>
    <cellStyle name="Normal 5 2 2 2 2 2 4 5" xfId="13251" xr:uid="{6EFA5029-AD5A-4180-B6C8-E80D06B286DD}"/>
    <cellStyle name="Normal 5 2 2 2 2 2 4 5 2" xfId="37827" xr:uid="{72FE74B5-B9AC-44FA-A1DD-E47FC4E2D66D}"/>
    <cellStyle name="Normal 5 2 2 2 2 2 4 6" xfId="25539" xr:uid="{2840EEBD-339B-40EA-A3D8-3FE85E4E0346}"/>
    <cellStyle name="Normal 5 2 2 2 2 2 5" xfId="1731" xr:uid="{97118097-FED4-4276-AFBB-2C00C36C9B41}"/>
    <cellStyle name="Normal 5 2 2 2 2 2 5 2" xfId="4803" xr:uid="{B69F5F88-17B3-415C-9E06-6F2063678F46}"/>
    <cellStyle name="Normal 5 2 2 2 2 2 5 2 2" xfId="10947" xr:uid="{AC816F5E-F2A9-4539-AF37-F9C9F4340BC6}"/>
    <cellStyle name="Normal 5 2 2 2 2 2 5 2 2 2" xfId="23235" xr:uid="{A3F15E50-6C00-4D53-A3AC-D88DCD539085}"/>
    <cellStyle name="Normal 5 2 2 2 2 2 5 2 2 2 2" xfId="47811" xr:uid="{56A93491-29A0-497C-A9DA-5346EE6A341C}"/>
    <cellStyle name="Normal 5 2 2 2 2 2 5 2 2 3" xfId="35523" xr:uid="{C2739EBD-5E2B-4D25-A576-7BFA4A9312DE}"/>
    <cellStyle name="Normal 5 2 2 2 2 2 5 2 3" xfId="17091" xr:uid="{106C4830-B62A-4830-87F1-CA5A91E2D9FD}"/>
    <cellStyle name="Normal 5 2 2 2 2 2 5 2 3 2" xfId="41667" xr:uid="{4C88B572-E642-49E4-A407-7D1052DE3CA6}"/>
    <cellStyle name="Normal 5 2 2 2 2 2 5 2 4" xfId="29379" xr:uid="{8CF59734-8905-4A12-B438-4EA5B16C1FA5}"/>
    <cellStyle name="Normal 5 2 2 2 2 2 5 3" xfId="7875" xr:uid="{3861AAED-4A04-49D3-B57D-CC55B02F85EB}"/>
    <cellStyle name="Normal 5 2 2 2 2 2 5 3 2" xfId="20163" xr:uid="{D62A956C-4512-4499-B77A-745F33B9EE40}"/>
    <cellStyle name="Normal 5 2 2 2 2 2 5 3 2 2" xfId="44739" xr:uid="{42A4EF19-5A7F-4FE3-BFDD-2B2D8B95261E}"/>
    <cellStyle name="Normal 5 2 2 2 2 2 5 3 3" xfId="32451" xr:uid="{63C6EB8E-CAC3-4E11-8A5A-2470A18C7007}"/>
    <cellStyle name="Normal 5 2 2 2 2 2 5 4" xfId="14019" xr:uid="{3F89C85E-9250-42DC-8826-C32439236A78}"/>
    <cellStyle name="Normal 5 2 2 2 2 2 5 4 2" xfId="38595" xr:uid="{52D1DAB1-820F-46D4-98E1-AFA1F61AB414}"/>
    <cellStyle name="Normal 5 2 2 2 2 2 5 5" xfId="26307" xr:uid="{50B97D92-1114-4906-BAE5-AA1E83C064A7}"/>
    <cellStyle name="Normal 5 2 2 2 2 2 6" xfId="3267" xr:uid="{500BA8D4-4D5F-4860-9381-594EDCC9F742}"/>
    <cellStyle name="Normal 5 2 2 2 2 2 6 2" xfId="9411" xr:uid="{8E3E91ED-676A-4289-9EFA-4148551DCADD}"/>
    <cellStyle name="Normal 5 2 2 2 2 2 6 2 2" xfId="21699" xr:uid="{DA3A4E65-2AAE-42F2-81E1-5D0A32596DEA}"/>
    <cellStyle name="Normal 5 2 2 2 2 2 6 2 2 2" xfId="46275" xr:uid="{A1758F3C-5E82-4FC4-97F7-CAFF7A6A45C1}"/>
    <cellStyle name="Normal 5 2 2 2 2 2 6 2 3" xfId="33987" xr:uid="{458040F4-EE8D-45C6-A0FE-65A1A91B7484}"/>
    <cellStyle name="Normal 5 2 2 2 2 2 6 3" xfId="15555" xr:uid="{DED89AC3-0E59-4EB1-A351-0778C570AEA3}"/>
    <cellStyle name="Normal 5 2 2 2 2 2 6 3 2" xfId="40131" xr:uid="{29EF4163-35CC-4D58-94AD-B3557BE7B0C3}"/>
    <cellStyle name="Normal 5 2 2 2 2 2 6 4" xfId="27843" xr:uid="{785ABA6A-0AE2-428C-AE50-ECB50336A5B2}"/>
    <cellStyle name="Normal 5 2 2 2 2 2 7" xfId="6339" xr:uid="{30CC2907-36CC-4C1D-96EB-BA23A0BE485F}"/>
    <cellStyle name="Normal 5 2 2 2 2 2 7 2" xfId="18627" xr:uid="{9C765505-6E48-4F1D-9660-00845CF86974}"/>
    <cellStyle name="Normal 5 2 2 2 2 2 7 2 2" xfId="43203" xr:uid="{4074300C-EB96-40E3-A278-41C4C43AEDB7}"/>
    <cellStyle name="Normal 5 2 2 2 2 2 7 3" xfId="30915" xr:uid="{9152016D-AA85-48AE-A734-8EEAB1836152}"/>
    <cellStyle name="Normal 5 2 2 2 2 2 8" xfId="12483" xr:uid="{FECB705C-D653-4514-853A-92BA105921C8}"/>
    <cellStyle name="Normal 5 2 2 2 2 2 8 2" xfId="37059" xr:uid="{FB7F9AA4-8F32-4B2B-A1BC-E077DC5DD9BE}"/>
    <cellStyle name="Normal 5 2 2 2 2 2 9" xfId="24771" xr:uid="{C8FDF92E-2B6A-4AE2-90D8-C82E5EBF2D32}"/>
    <cellStyle name="Normal 5 2 2 2 2 3" xfId="291" xr:uid="{949D8C6C-3ADE-44B3-A2F5-EF8CCF4C1138}"/>
    <cellStyle name="Normal 5 2 2 2 2 3 2" xfId="675" xr:uid="{D86B08D0-27B6-42F0-A4BA-E88B18E01F19}"/>
    <cellStyle name="Normal 5 2 2 2 2 3 2 2" xfId="1443" xr:uid="{6C5A28C9-BCC3-45AC-96C5-AB400D044156}"/>
    <cellStyle name="Normal 5 2 2 2 2 3 2 2 2" xfId="2979" xr:uid="{FFA66DA6-5153-4011-9F11-0F8852B389AF}"/>
    <cellStyle name="Normal 5 2 2 2 2 3 2 2 2 2" xfId="6051" xr:uid="{158EE706-0ACF-4A6F-B966-562B6BED253F}"/>
    <cellStyle name="Normal 5 2 2 2 2 3 2 2 2 2 2" xfId="12195" xr:uid="{7E2817F1-565E-4AD6-8242-04D4EBEE7A76}"/>
    <cellStyle name="Normal 5 2 2 2 2 3 2 2 2 2 2 2" xfId="24483" xr:uid="{554C7AB8-B89C-433F-A75F-FB80CC41EE3C}"/>
    <cellStyle name="Normal 5 2 2 2 2 3 2 2 2 2 2 2 2" xfId="49059" xr:uid="{4C3CA681-ADA6-491E-98B8-939E852E517D}"/>
    <cellStyle name="Normal 5 2 2 2 2 3 2 2 2 2 2 3" xfId="36771" xr:uid="{94BCE003-7AD0-4912-B6B5-7884BDCF4157}"/>
    <cellStyle name="Normal 5 2 2 2 2 3 2 2 2 2 3" xfId="18339" xr:uid="{78B4A68C-27DA-4097-A381-0CF99A87ED68}"/>
    <cellStyle name="Normal 5 2 2 2 2 3 2 2 2 2 3 2" xfId="42915" xr:uid="{3FF4FC51-FCCC-441E-98EB-4E1BAD744A50}"/>
    <cellStyle name="Normal 5 2 2 2 2 3 2 2 2 2 4" xfId="30627" xr:uid="{D91B88B4-295A-4423-86FA-6EDE6F5908CC}"/>
    <cellStyle name="Normal 5 2 2 2 2 3 2 2 2 3" xfId="9123" xr:uid="{F0DE27C1-D970-49FD-A00E-DF770BE44447}"/>
    <cellStyle name="Normal 5 2 2 2 2 3 2 2 2 3 2" xfId="21411" xr:uid="{F44C0B2D-0801-459D-989F-D0E2488A9F8E}"/>
    <cellStyle name="Normal 5 2 2 2 2 3 2 2 2 3 2 2" xfId="45987" xr:uid="{80D91C32-FC08-478B-8A57-3E04CB6A27AA}"/>
    <cellStyle name="Normal 5 2 2 2 2 3 2 2 2 3 3" xfId="33699" xr:uid="{5A4C0CD3-52A6-4D74-98C0-9BB10261CBAA}"/>
    <cellStyle name="Normal 5 2 2 2 2 3 2 2 2 4" xfId="15267" xr:uid="{EF82F456-8035-499E-92BA-9B42E2F6906B}"/>
    <cellStyle name="Normal 5 2 2 2 2 3 2 2 2 4 2" xfId="39843" xr:uid="{5A6FAEFE-3EF6-4D77-9CB1-D71AF822756E}"/>
    <cellStyle name="Normal 5 2 2 2 2 3 2 2 2 5" xfId="27555" xr:uid="{2457C082-2DD3-49D6-83F5-4D6DF4910DD8}"/>
    <cellStyle name="Normal 5 2 2 2 2 3 2 2 3" xfId="4515" xr:uid="{9EC519B1-98A0-46C7-90FD-48EB044A61D5}"/>
    <cellStyle name="Normal 5 2 2 2 2 3 2 2 3 2" xfId="10659" xr:uid="{55B82E8E-1682-44D0-BE88-88E1E67725BA}"/>
    <cellStyle name="Normal 5 2 2 2 2 3 2 2 3 2 2" xfId="22947" xr:uid="{7D2F3C83-7E2D-4919-94C7-09386613AAE4}"/>
    <cellStyle name="Normal 5 2 2 2 2 3 2 2 3 2 2 2" xfId="47523" xr:uid="{164CB5FA-D5D3-4B86-BC42-992D0DDE23A0}"/>
    <cellStyle name="Normal 5 2 2 2 2 3 2 2 3 2 3" xfId="35235" xr:uid="{B414E3A1-363E-4310-A81D-0FF0CD13BFD3}"/>
    <cellStyle name="Normal 5 2 2 2 2 3 2 2 3 3" xfId="16803" xr:uid="{59ECBE0D-AE37-4115-B98C-9BBA68CE234A}"/>
    <cellStyle name="Normal 5 2 2 2 2 3 2 2 3 3 2" xfId="41379" xr:uid="{730D173E-47DE-42D4-B30B-007DD4FC4F1A}"/>
    <cellStyle name="Normal 5 2 2 2 2 3 2 2 3 4" xfId="29091" xr:uid="{BF074809-0F3D-42F2-AE6F-6DE25EEDA81C}"/>
    <cellStyle name="Normal 5 2 2 2 2 3 2 2 4" xfId="7587" xr:uid="{125FF9CA-5036-4FAB-A901-616D1B000373}"/>
    <cellStyle name="Normal 5 2 2 2 2 3 2 2 4 2" xfId="19875" xr:uid="{8077F230-D98E-46C2-B328-409A3F3A1A71}"/>
    <cellStyle name="Normal 5 2 2 2 2 3 2 2 4 2 2" xfId="44451" xr:uid="{F6628717-6D6F-4DE1-ABD7-D897C7C15CEA}"/>
    <cellStyle name="Normal 5 2 2 2 2 3 2 2 4 3" xfId="32163" xr:uid="{988B498F-8354-4B40-8897-D094D94D2973}"/>
    <cellStyle name="Normal 5 2 2 2 2 3 2 2 5" xfId="13731" xr:uid="{94753FCD-E24F-4A70-97D3-5E2DCDAD3FFC}"/>
    <cellStyle name="Normal 5 2 2 2 2 3 2 2 5 2" xfId="38307" xr:uid="{645BE4C8-793C-4FB0-9038-F13785E95DD9}"/>
    <cellStyle name="Normal 5 2 2 2 2 3 2 2 6" xfId="26019" xr:uid="{3EA12B14-878D-4BB5-A7A5-1A834E83C128}"/>
    <cellStyle name="Normal 5 2 2 2 2 3 2 3" xfId="2211" xr:uid="{31615081-8E8F-4FC7-BFBF-A39F90416434}"/>
    <cellStyle name="Normal 5 2 2 2 2 3 2 3 2" xfId="5283" xr:uid="{8AAFB527-E010-477C-994B-E67BE0882558}"/>
    <cellStyle name="Normal 5 2 2 2 2 3 2 3 2 2" xfId="11427" xr:uid="{0FC85143-1B22-41C3-A6D1-65081B672916}"/>
    <cellStyle name="Normal 5 2 2 2 2 3 2 3 2 2 2" xfId="23715" xr:uid="{3AE9BA75-F455-4CEF-A500-9C3ABB55027F}"/>
    <cellStyle name="Normal 5 2 2 2 2 3 2 3 2 2 2 2" xfId="48291" xr:uid="{04ED3223-946E-4253-943C-ED9F5EBE9D80}"/>
    <cellStyle name="Normal 5 2 2 2 2 3 2 3 2 2 3" xfId="36003" xr:uid="{4234D1DE-DF1E-4CDB-97F4-B3A83FD580C1}"/>
    <cellStyle name="Normal 5 2 2 2 2 3 2 3 2 3" xfId="17571" xr:uid="{A5F1BC1A-690E-4CD9-886A-1F601D19C3E9}"/>
    <cellStyle name="Normal 5 2 2 2 2 3 2 3 2 3 2" xfId="42147" xr:uid="{B0B7D463-D76D-4F29-A3E7-47105BD75857}"/>
    <cellStyle name="Normal 5 2 2 2 2 3 2 3 2 4" xfId="29859" xr:uid="{89F9DE91-F217-4159-AD68-A2EECFAF883A}"/>
    <cellStyle name="Normal 5 2 2 2 2 3 2 3 3" xfId="8355" xr:uid="{7E00FD93-DC78-47A0-9660-D0EC02277564}"/>
    <cellStyle name="Normal 5 2 2 2 2 3 2 3 3 2" xfId="20643" xr:uid="{980B18E0-3AA4-43C7-8833-1F3EEDDFC8D0}"/>
    <cellStyle name="Normal 5 2 2 2 2 3 2 3 3 2 2" xfId="45219" xr:uid="{8FB58BBB-C02C-4054-979C-74E8F99037B4}"/>
    <cellStyle name="Normal 5 2 2 2 2 3 2 3 3 3" xfId="32931" xr:uid="{BDF21E12-0F42-4242-A8CC-58006A27C3B1}"/>
    <cellStyle name="Normal 5 2 2 2 2 3 2 3 4" xfId="14499" xr:uid="{E7B67E07-1286-47EE-B45F-6D1D30390D45}"/>
    <cellStyle name="Normal 5 2 2 2 2 3 2 3 4 2" xfId="39075" xr:uid="{F7476FAA-2119-461D-B2DF-B4819CAE224D}"/>
    <cellStyle name="Normal 5 2 2 2 2 3 2 3 5" xfId="26787" xr:uid="{2F1BAE02-38D8-484B-8860-54C5892BE55F}"/>
    <cellStyle name="Normal 5 2 2 2 2 3 2 4" xfId="3747" xr:uid="{CBED615E-108C-4C6C-B636-9274E0BDE54E}"/>
    <cellStyle name="Normal 5 2 2 2 2 3 2 4 2" xfId="9891" xr:uid="{F6CFEB0F-AC8A-4758-91C6-D74FE3CC5EAC}"/>
    <cellStyle name="Normal 5 2 2 2 2 3 2 4 2 2" xfId="22179" xr:uid="{7350CAC9-2BC2-49FC-A89A-A3525CC4825D}"/>
    <cellStyle name="Normal 5 2 2 2 2 3 2 4 2 2 2" xfId="46755" xr:uid="{08A975A1-4F37-4990-8F70-A9C21FA5DD9C}"/>
    <cellStyle name="Normal 5 2 2 2 2 3 2 4 2 3" xfId="34467" xr:uid="{6D859599-7FA8-42DB-A9E9-B1D7E523B3ED}"/>
    <cellStyle name="Normal 5 2 2 2 2 3 2 4 3" xfId="16035" xr:uid="{D21FAD49-B62B-4B6E-8981-2C2E74944BC0}"/>
    <cellStyle name="Normal 5 2 2 2 2 3 2 4 3 2" xfId="40611" xr:uid="{9F56A600-256B-4535-9E4D-D09DA134CC48}"/>
    <cellStyle name="Normal 5 2 2 2 2 3 2 4 4" xfId="28323" xr:uid="{7A299E7B-C2BD-47D8-8CCC-78298077B73E}"/>
    <cellStyle name="Normal 5 2 2 2 2 3 2 5" xfId="6819" xr:uid="{7DDCBF5C-CA2B-44D3-B27A-73DF476F11CA}"/>
    <cellStyle name="Normal 5 2 2 2 2 3 2 5 2" xfId="19107" xr:uid="{673AD1FD-DFB6-470B-AACF-947BDDB59A8C}"/>
    <cellStyle name="Normal 5 2 2 2 2 3 2 5 2 2" xfId="43683" xr:uid="{05553B63-5F6A-439D-B6D0-D313DC981FCE}"/>
    <cellStyle name="Normal 5 2 2 2 2 3 2 5 3" xfId="31395" xr:uid="{D3CB2B12-11F6-4DB4-B71B-63F03497498A}"/>
    <cellStyle name="Normal 5 2 2 2 2 3 2 6" xfId="12963" xr:uid="{AFDCDCDA-3037-4A34-A91D-BE3F163F0C7F}"/>
    <cellStyle name="Normal 5 2 2 2 2 3 2 6 2" xfId="37539" xr:uid="{04E5915A-2994-4663-ABD4-F30EB14100B0}"/>
    <cellStyle name="Normal 5 2 2 2 2 3 2 7" xfId="25251" xr:uid="{9AA66F58-4A81-4492-A67E-DAE59E4DF598}"/>
    <cellStyle name="Normal 5 2 2 2 2 3 3" xfId="1059" xr:uid="{5ED8FC6E-D45B-482D-AEC5-6DE6805836B6}"/>
    <cellStyle name="Normal 5 2 2 2 2 3 3 2" xfId="2595" xr:uid="{6D22D5D4-036D-4E27-A373-E060AAC10EDC}"/>
    <cellStyle name="Normal 5 2 2 2 2 3 3 2 2" xfId="5667" xr:uid="{F0FEB74B-C74A-4A46-95E1-0DC7BC2E2AA6}"/>
    <cellStyle name="Normal 5 2 2 2 2 3 3 2 2 2" xfId="11811" xr:uid="{7B62D9FC-6934-444E-9CFD-D5FA140F6E0C}"/>
    <cellStyle name="Normal 5 2 2 2 2 3 3 2 2 2 2" xfId="24099" xr:uid="{FCE53AFB-9B16-4867-BE64-95C91B49F973}"/>
    <cellStyle name="Normal 5 2 2 2 2 3 3 2 2 2 2 2" xfId="48675" xr:uid="{97FD522B-2FCC-4551-9843-309C5830FCAF}"/>
    <cellStyle name="Normal 5 2 2 2 2 3 3 2 2 2 3" xfId="36387" xr:uid="{D63656C5-5146-4928-ABDA-252476A6E00F}"/>
    <cellStyle name="Normal 5 2 2 2 2 3 3 2 2 3" xfId="17955" xr:uid="{80C9E99A-C5FD-4BD1-8183-EE082925DDA3}"/>
    <cellStyle name="Normal 5 2 2 2 2 3 3 2 2 3 2" xfId="42531" xr:uid="{44C3EDEA-6F25-4020-A995-8441080913B2}"/>
    <cellStyle name="Normal 5 2 2 2 2 3 3 2 2 4" xfId="30243" xr:uid="{D1DFC990-FFF0-4A18-A5B0-8411F843BFC5}"/>
    <cellStyle name="Normal 5 2 2 2 2 3 3 2 3" xfId="8739" xr:uid="{C43A6566-9D5E-4E04-B50F-7E7FB83C7888}"/>
    <cellStyle name="Normal 5 2 2 2 2 3 3 2 3 2" xfId="21027" xr:uid="{7B9EF9BF-C409-4251-B84C-96C41BEF6886}"/>
    <cellStyle name="Normal 5 2 2 2 2 3 3 2 3 2 2" xfId="45603" xr:uid="{29B5B55E-BBD8-4675-8694-896B708728F1}"/>
    <cellStyle name="Normal 5 2 2 2 2 3 3 2 3 3" xfId="33315" xr:uid="{F86C8034-D9BF-4F8D-A83F-4F0CB1C2B12E}"/>
    <cellStyle name="Normal 5 2 2 2 2 3 3 2 4" xfId="14883" xr:uid="{C856D789-D8FB-414F-93B7-C624E593DCA0}"/>
    <cellStyle name="Normal 5 2 2 2 2 3 3 2 4 2" xfId="39459" xr:uid="{A56245D2-36D9-46FE-95B9-E55284702B11}"/>
    <cellStyle name="Normal 5 2 2 2 2 3 3 2 5" xfId="27171" xr:uid="{784DFC8F-1F2C-47FA-A541-97D0167DFAD1}"/>
    <cellStyle name="Normal 5 2 2 2 2 3 3 3" xfId="4131" xr:uid="{A6675F1A-787C-42FA-93A0-45F5907564EF}"/>
    <cellStyle name="Normal 5 2 2 2 2 3 3 3 2" xfId="10275" xr:uid="{47D1EF5F-7D42-47D1-972D-B702A7FB8647}"/>
    <cellStyle name="Normal 5 2 2 2 2 3 3 3 2 2" xfId="22563" xr:uid="{A828ED39-F015-4015-A64B-162AECA8A6AF}"/>
    <cellStyle name="Normal 5 2 2 2 2 3 3 3 2 2 2" xfId="47139" xr:uid="{D5E3CD6C-382B-4DBC-8D01-31F061199D3C}"/>
    <cellStyle name="Normal 5 2 2 2 2 3 3 3 2 3" xfId="34851" xr:uid="{B78DB950-9D21-4F30-AEAA-3D865E52FAD3}"/>
    <cellStyle name="Normal 5 2 2 2 2 3 3 3 3" xfId="16419" xr:uid="{E153AFF5-4E1F-40EE-879D-E4D2093870F2}"/>
    <cellStyle name="Normal 5 2 2 2 2 3 3 3 3 2" xfId="40995" xr:uid="{853B93A6-01F8-4588-8DE0-E871F9BD2710}"/>
    <cellStyle name="Normal 5 2 2 2 2 3 3 3 4" xfId="28707" xr:uid="{18E44E0E-CA0C-4671-93C3-C124A0A18F5D}"/>
    <cellStyle name="Normal 5 2 2 2 2 3 3 4" xfId="7203" xr:uid="{99E347BB-F60F-4373-85C2-EF1D20AC2356}"/>
    <cellStyle name="Normal 5 2 2 2 2 3 3 4 2" xfId="19491" xr:uid="{2F0719CE-9814-4CE8-A785-0A8EC3BC26F3}"/>
    <cellStyle name="Normal 5 2 2 2 2 3 3 4 2 2" xfId="44067" xr:uid="{D438B94C-A74D-44B9-8454-1032C4E84D97}"/>
    <cellStyle name="Normal 5 2 2 2 2 3 3 4 3" xfId="31779" xr:uid="{28A211BB-5111-4277-9C2E-CA04BAFD4A4E}"/>
    <cellStyle name="Normal 5 2 2 2 2 3 3 5" xfId="13347" xr:uid="{3C6BF9C7-8C52-49CA-8861-CA21A64795C6}"/>
    <cellStyle name="Normal 5 2 2 2 2 3 3 5 2" xfId="37923" xr:uid="{43FD0611-C87C-473D-9581-B6289F2AEEE3}"/>
    <cellStyle name="Normal 5 2 2 2 2 3 3 6" xfId="25635" xr:uid="{961B0D5B-654C-4B3B-A227-6F34AB195D85}"/>
    <cellStyle name="Normal 5 2 2 2 2 3 4" xfId="1827" xr:uid="{AF000B37-8E2C-457D-9DAE-73BB6E22DBF8}"/>
    <cellStyle name="Normal 5 2 2 2 2 3 4 2" xfId="4899" xr:uid="{2CBDE594-E3C9-49D3-BFC2-8F338D46AD0A}"/>
    <cellStyle name="Normal 5 2 2 2 2 3 4 2 2" xfId="11043" xr:uid="{074B0BB3-E79B-402F-89BD-E502F77BDBB4}"/>
    <cellStyle name="Normal 5 2 2 2 2 3 4 2 2 2" xfId="23331" xr:uid="{64D40089-141C-4D29-9D1D-945A3160FAA2}"/>
    <cellStyle name="Normal 5 2 2 2 2 3 4 2 2 2 2" xfId="47907" xr:uid="{9655B875-BE6F-4360-B98B-3A3B95CCB7CE}"/>
    <cellStyle name="Normal 5 2 2 2 2 3 4 2 2 3" xfId="35619" xr:uid="{4D3AF893-5624-4E2E-A910-4013DE4CACA6}"/>
    <cellStyle name="Normal 5 2 2 2 2 3 4 2 3" xfId="17187" xr:uid="{F6097CAE-D7B8-43BB-A847-7BC8B223ADB6}"/>
    <cellStyle name="Normal 5 2 2 2 2 3 4 2 3 2" xfId="41763" xr:uid="{AB7822D4-94AB-4FF6-8DCB-AA42706B986F}"/>
    <cellStyle name="Normal 5 2 2 2 2 3 4 2 4" xfId="29475" xr:uid="{1500FB3D-298A-4F44-99E7-5E42744D83A4}"/>
    <cellStyle name="Normal 5 2 2 2 2 3 4 3" xfId="7971" xr:uid="{965D03A1-12CD-4E27-AF41-20215FA242B5}"/>
    <cellStyle name="Normal 5 2 2 2 2 3 4 3 2" xfId="20259" xr:uid="{71CD0277-5AE0-4C33-B09D-02753F5857A7}"/>
    <cellStyle name="Normal 5 2 2 2 2 3 4 3 2 2" xfId="44835" xr:uid="{08E8A8A4-6789-40FA-94B6-4A60A3A167DB}"/>
    <cellStyle name="Normal 5 2 2 2 2 3 4 3 3" xfId="32547" xr:uid="{AC4FD7DB-6BD9-4BD8-B0B7-A62D0EA16394}"/>
    <cellStyle name="Normal 5 2 2 2 2 3 4 4" xfId="14115" xr:uid="{1CB0D6E6-8C20-43D6-945C-DD03B6B40A98}"/>
    <cellStyle name="Normal 5 2 2 2 2 3 4 4 2" xfId="38691" xr:uid="{9E8536E1-C45E-48E4-A467-47B89309A9A8}"/>
    <cellStyle name="Normal 5 2 2 2 2 3 4 5" xfId="26403" xr:uid="{B5D83E01-505C-4A36-A707-58F445D152D7}"/>
    <cellStyle name="Normal 5 2 2 2 2 3 5" xfId="3363" xr:uid="{EEEEE10F-67CC-480B-AE9E-EB1F5A5A3C7B}"/>
    <cellStyle name="Normal 5 2 2 2 2 3 5 2" xfId="9507" xr:uid="{BE4AD8BA-07C9-4CA1-B8BF-BFCE8E526D7B}"/>
    <cellStyle name="Normal 5 2 2 2 2 3 5 2 2" xfId="21795" xr:uid="{49D9C7DC-0FF9-4EE6-8C88-E1B7881E1B18}"/>
    <cellStyle name="Normal 5 2 2 2 2 3 5 2 2 2" xfId="46371" xr:uid="{6DA42851-497B-4922-994B-1405A3D02D77}"/>
    <cellStyle name="Normal 5 2 2 2 2 3 5 2 3" xfId="34083" xr:uid="{1D827686-EEB9-44DA-801D-B3A0EE374E83}"/>
    <cellStyle name="Normal 5 2 2 2 2 3 5 3" xfId="15651" xr:uid="{17EE99D3-C402-4D1C-8737-E226F5B4B827}"/>
    <cellStyle name="Normal 5 2 2 2 2 3 5 3 2" xfId="40227" xr:uid="{7BF5184E-CD4D-4AB3-9CEC-8A62D0F4A8B1}"/>
    <cellStyle name="Normal 5 2 2 2 2 3 5 4" xfId="27939" xr:uid="{536686BD-6E58-4ED4-8D2D-94C05514057E}"/>
    <cellStyle name="Normal 5 2 2 2 2 3 6" xfId="6435" xr:uid="{ED13959A-969D-435C-A605-66D3FC2A4510}"/>
    <cellStyle name="Normal 5 2 2 2 2 3 6 2" xfId="18723" xr:uid="{5A016FD2-4370-4ABE-9CE5-D5A158A96998}"/>
    <cellStyle name="Normal 5 2 2 2 2 3 6 2 2" xfId="43299" xr:uid="{2BC3AF89-DBF5-4DF9-86CE-A28A632F2CCA}"/>
    <cellStyle name="Normal 5 2 2 2 2 3 6 3" xfId="31011" xr:uid="{C8AEDC96-5D31-478A-A04D-512D59C08C79}"/>
    <cellStyle name="Normal 5 2 2 2 2 3 7" xfId="12579" xr:uid="{254A884F-BF48-46A0-B0A6-580601A3C164}"/>
    <cellStyle name="Normal 5 2 2 2 2 3 7 2" xfId="37155" xr:uid="{BDD39A69-529B-4BC6-B897-C8722F5D8381}"/>
    <cellStyle name="Normal 5 2 2 2 2 3 8" xfId="24867" xr:uid="{9F25EB6D-BB72-4A1D-8DA6-6720ED68EC04}"/>
    <cellStyle name="Normal 5 2 2 2 2 4" xfId="483" xr:uid="{66C7BB73-4663-4CFC-B460-DA567FE6D239}"/>
    <cellStyle name="Normal 5 2 2 2 2 4 2" xfId="1251" xr:uid="{91BB98F3-26FD-4F8E-B332-5BCEC47DCEF5}"/>
    <cellStyle name="Normal 5 2 2 2 2 4 2 2" xfId="2787" xr:uid="{7B22638B-8FFC-46A9-8A53-6AC624C544ED}"/>
    <cellStyle name="Normal 5 2 2 2 2 4 2 2 2" xfId="5859" xr:uid="{A4C88426-73ED-44B3-865D-DDBE71D00FD3}"/>
    <cellStyle name="Normal 5 2 2 2 2 4 2 2 2 2" xfId="12003" xr:uid="{5AD7BE18-EECC-460F-9FFA-5AD7BA76B1DC}"/>
    <cellStyle name="Normal 5 2 2 2 2 4 2 2 2 2 2" xfId="24291" xr:uid="{E517C49D-A87B-47C1-8571-312A3C57C6F4}"/>
    <cellStyle name="Normal 5 2 2 2 2 4 2 2 2 2 2 2" xfId="48867" xr:uid="{4DD5A651-79F9-457A-9F93-B51EB538C5DF}"/>
    <cellStyle name="Normal 5 2 2 2 2 4 2 2 2 2 3" xfId="36579" xr:uid="{E3F3D6C4-ED5F-4931-9944-C845D4FE1BBD}"/>
    <cellStyle name="Normal 5 2 2 2 2 4 2 2 2 3" xfId="18147" xr:uid="{D8B341A2-B737-4397-8A6C-ABE65EC3EA29}"/>
    <cellStyle name="Normal 5 2 2 2 2 4 2 2 2 3 2" xfId="42723" xr:uid="{F4C31A80-F3E0-4BBB-8FA9-127513B3C7D9}"/>
    <cellStyle name="Normal 5 2 2 2 2 4 2 2 2 4" xfId="30435" xr:uid="{3BFF80E7-B769-454A-8088-1AE3012675E5}"/>
    <cellStyle name="Normal 5 2 2 2 2 4 2 2 3" xfId="8931" xr:uid="{69DC8C9A-AC9D-4284-B0EE-AE547A606D5B}"/>
    <cellStyle name="Normal 5 2 2 2 2 4 2 2 3 2" xfId="21219" xr:uid="{1E3C7EA7-EC64-4AEE-B1FD-4784B6A5C9D7}"/>
    <cellStyle name="Normal 5 2 2 2 2 4 2 2 3 2 2" xfId="45795" xr:uid="{1061991B-3EEB-418E-859A-D48061D79045}"/>
    <cellStyle name="Normal 5 2 2 2 2 4 2 2 3 3" xfId="33507" xr:uid="{47690EB7-6158-492E-80BB-4657335A1D5B}"/>
    <cellStyle name="Normal 5 2 2 2 2 4 2 2 4" xfId="15075" xr:uid="{3F1132BE-58D6-4582-B72D-9C57B45D9986}"/>
    <cellStyle name="Normal 5 2 2 2 2 4 2 2 4 2" xfId="39651" xr:uid="{E1F848AF-3284-4B99-B215-E01BB84A18A6}"/>
    <cellStyle name="Normal 5 2 2 2 2 4 2 2 5" xfId="27363" xr:uid="{2B3476CE-1129-4831-BD0D-D34642A8D62C}"/>
    <cellStyle name="Normal 5 2 2 2 2 4 2 3" xfId="4323" xr:uid="{78532C35-4E51-4C73-B803-33FDED5F0CA0}"/>
    <cellStyle name="Normal 5 2 2 2 2 4 2 3 2" xfId="10467" xr:uid="{44334986-12C6-45B2-8D9F-664AED922FB3}"/>
    <cellStyle name="Normal 5 2 2 2 2 4 2 3 2 2" xfId="22755" xr:uid="{9470A291-A996-4828-8BC8-92DF9D4E0A64}"/>
    <cellStyle name="Normal 5 2 2 2 2 4 2 3 2 2 2" xfId="47331" xr:uid="{58915B52-F97D-4E2C-8F3D-772BE58877A9}"/>
    <cellStyle name="Normal 5 2 2 2 2 4 2 3 2 3" xfId="35043" xr:uid="{22FB5D13-5E3B-496C-8109-AF2D65F58206}"/>
    <cellStyle name="Normal 5 2 2 2 2 4 2 3 3" xfId="16611" xr:uid="{0BC7D3E2-6DBE-4842-99B9-A9961B0F97BF}"/>
    <cellStyle name="Normal 5 2 2 2 2 4 2 3 3 2" xfId="41187" xr:uid="{AE09588E-5ECE-4228-877D-FAC5053E7C19}"/>
    <cellStyle name="Normal 5 2 2 2 2 4 2 3 4" xfId="28899" xr:uid="{FF6F86F5-5833-4645-BAD9-8E5B23F1964A}"/>
    <cellStyle name="Normal 5 2 2 2 2 4 2 4" xfId="7395" xr:uid="{6257B7A1-3643-45B8-ACD4-408A21B92F73}"/>
    <cellStyle name="Normal 5 2 2 2 2 4 2 4 2" xfId="19683" xr:uid="{BCBEA51F-2501-4A74-8243-9BF5F844A3EF}"/>
    <cellStyle name="Normal 5 2 2 2 2 4 2 4 2 2" xfId="44259" xr:uid="{ED2F95CD-93FA-4B4E-A1E3-B0A04FE00D95}"/>
    <cellStyle name="Normal 5 2 2 2 2 4 2 4 3" xfId="31971" xr:uid="{F1E2A5AB-7E54-4F32-B63E-D81921F0200F}"/>
    <cellStyle name="Normal 5 2 2 2 2 4 2 5" xfId="13539" xr:uid="{A0C7C789-3D81-4266-867C-A3AE834C5E4E}"/>
    <cellStyle name="Normal 5 2 2 2 2 4 2 5 2" xfId="38115" xr:uid="{6E829056-1605-4BE5-991F-504CC72E3CD0}"/>
    <cellStyle name="Normal 5 2 2 2 2 4 2 6" xfId="25827" xr:uid="{AD525812-F86A-429D-A99C-6CFA33BFA16C}"/>
    <cellStyle name="Normal 5 2 2 2 2 4 3" xfId="2019" xr:uid="{6118C78F-028F-4369-88FA-A1CD135079AA}"/>
    <cellStyle name="Normal 5 2 2 2 2 4 3 2" xfId="5091" xr:uid="{CF142C08-8BA7-48C6-B0A4-AE1F31451A00}"/>
    <cellStyle name="Normal 5 2 2 2 2 4 3 2 2" xfId="11235" xr:uid="{675EAB41-8DEA-48AD-836D-99B55B7EECD2}"/>
    <cellStyle name="Normal 5 2 2 2 2 4 3 2 2 2" xfId="23523" xr:uid="{72E8E38D-A47C-4E5E-BFE8-015A45A143CF}"/>
    <cellStyle name="Normal 5 2 2 2 2 4 3 2 2 2 2" xfId="48099" xr:uid="{D8EA774E-7A4C-4D35-8C78-C0C4ED0A97B6}"/>
    <cellStyle name="Normal 5 2 2 2 2 4 3 2 2 3" xfId="35811" xr:uid="{179678EB-A925-46C7-9E2B-023C38897C29}"/>
    <cellStyle name="Normal 5 2 2 2 2 4 3 2 3" xfId="17379" xr:uid="{23808453-7720-4F39-BAE3-42551523E5A8}"/>
    <cellStyle name="Normal 5 2 2 2 2 4 3 2 3 2" xfId="41955" xr:uid="{DB665067-4307-481F-AB52-BC659C9A16E2}"/>
    <cellStyle name="Normal 5 2 2 2 2 4 3 2 4" xfId="29667" xr:uid="{4365EB84-E7E3-434D-8543-9C3BCE5F9D48}"/>
    <cellStyle name="Normal 5 2 2 2 2 4 3 3" xfId="8163" xr:uid="{269FB265-2121-4127-A799-9AAEA08835AE}"/>
    <cellStyle name="Normal 5 2 2 2 2 4 3 3 2" xfId="20451" xr:uid="{71B128EC-E376-479F-BA07-D58A0267AF84}"/>
    <cellStyle name="Normal 5 2 2 2 2 4 3 3 2 2" xfId="45027" xr:uid="{993CCF5F-28F0-464A-8635-8613CF1A451C}"/>
    <cellStyle name="Normal 5 2 2 2 2 4 3 3 3" xfId="32739" xr:uid="{CE7F84A8-90CE-402A-9E34-F92CDCEF1722}"/>
    <cellStyle name="Normal 5 2 2 2 2 4 3 4" xfId="14307" xr:uid="{4ECEDF1B-0A56-4EFC-94D2-63006FE7254D}"/>
    <cellStyle name="Normal 5 2 2 2 2 4 3 4 2" xfId="38883" xr:uid="{C2184E51-AB13-4CA2-BC45-85C4B61AF546}"/>
    <cellStyle name="Normal 5 2 2 2 2 4 3 5" xfId="26595" xr:uid="{5C1E51B5-1FA8-4889-A5DE-DBACF6E79E8E}"/>
    <cellStyle name="Normal 5 2 2 2 2 4 4" xfId="3555" xr:uid="{BD45709A-9371-4F6F-B030-4CEEB63EE3B6}"/>
    <cellStyle name="Normal 5 2 2 2 2 4 4 2" xfId="9699" xr:uid="{DC378899-DDCF-4A8C-864B-F622D3EF056E}"/>
    <cellStyle name="Normal 5 2 2 2 2 4 4 2 2" xfId="21987" xr:uid="{5D8CFF80-0BAA-432A-BAE9-2A4C600EB975}"/>
    <cellStyle name="Normal 5 2 2 2 2 4 4 2 2 2" xfId="46563" xr:uid="{3E92FF0E-AC99-4A25-BED5-0F1ADAF90FC7}"/>
    <cellStyle name="Normal 5 2 2 2 2 4 4 2 3" xfId="34275" xr:uid="{59BDB653-B798-4094-834E-C83792535B19}"/>
    <cellStyle name="Normal 5 2 2 2 2 4 4 3" xfId="15843" xr:uid="{58E0C265-03CA-49C6-A8DE-3338578FF05E}"/>
    <cellStyle name="Normal 5 2 2 2 2 4 4 3 2" xfId="40419" xr:uid="{ADB0F374-45A8-4F45-A788-B6FB36FCF2F6}"/>
    <cellStyle name="Normal 5 2 2 2 2 4 4 4" xfId="28131" xr:uid="{168CCF1F-F3A8-46A9-B16D-041362893144}"/>
    <cellStyle name="Normal 5 2 2 2 2 4 5" xfId="6627" xr:uid="{D956BB62-5524-49F1-89E3-714B45CF26F1}"/>
    <cellStyle name="Normal 5 2 2 2 2 4 5 2" xfId="18915" xr:uid="{5BD2BED7-D916-4B4B-9A30-862FB245C9AB}"/>
    <cellStyle name="Normal 5 2 2 2 2 4 5 2 2" xfId="43491" xr:uid="{1DB8C069-F12C-4BDE-BE2A-AE9BBBB6B11B}"/>
    <cellStyle name="Normal 5 2 2 2 2 4 5 3" xfId="31203" xr:uid="{51C68092-7C74-4D71-BB18-6C11497EDD2C}"/>
    <cellStyle name="Normal 5 2 2 2 2 4 6" xfId="12771" xr:uid="{1CBC86AD-CE7C-4FDA-ACC7-9039378ABD27}"/>
    <cellStyle name="Normal 5 2 2 2 2 4 6 2" xfId="37347" xr:uid="{FB834FE8-B0C6-4777-9FD3-9C3BA9F6B0D1}"/>
    <cellStyle name="Normal 5 2 2 2 2 4 7" xfId="25059" xr:uid="{75659573-2293-4D1E-86BB-878E96CE33F8}"/>
    <cellStyle name="Normal 5 2 2 2 2 5" xfId="867" xr:uid="{88839DD7-AF8D-4023-A917-9EC145E0A82A}"/>
    <cellStyle name="Normal 5 2 2 2 2 5 2" xfId="2403" xr:uid="{11E059D5-AD1C-4993-963A-3F3001C8BE8D}"/>
    <cellStyle name="Normal 5 2 2 2 2 5 2 2" xfId="5475" xr:uid="{AD77F682-68D5-41E9-9043-92D231CF723A}"/>
    <cellStyle name="Normal 5 2 2 2 2 5 2 2 2" xfId="11619" xr:uid="{B76BE220-D628-4D15-AE27-FC0C02D17E46}"/>
    <cellStyle name="Normal 5 2 2 2 2 5 2 2 2 2" xfId="23907" xr:uid="{334A0D2B-9402-4128-9066-09C144646BBB}"/>
    <cellStyle name="Normal 5 2 2 2 2 5 2 2 2 2 2" xfId="48483" xr:uid="{E3F7C746-90BF-4899-9917-89502B4F6C29}"/>
    <cellStyle name="Normal 5 2 2 2 2 5 2 2 2 3" xfId="36195" xr:uid="{AFE28A12-E397-4217-A56C-3466C20093FA}"/>
    <cellStyle name="Normal 5 2 2 2 2 5 2 2 3" xfId="17763" xr:uid="{2053BB6F-5EE8-4B9A-9984-E505DC9A9657}"/>
    <cellStyle name="Normal 5 2 2 2 2 5 2 2 3 2" xfId="42339" xr:uid="{F309B636-CB09-4EC7-BC32-F3A730C25D18}"/>
    <cellStyle name="Normal 5 2 2 2 2 5 2 2 4" xfId="30051" xr:uid="{90E98E9F-ADFE-4DB8-9970-34D2C9127D5D}"/>
    <cellStyle name="Normal 5 2 2 2 2 5 2 3" xfId="8547" xr:uid="{43B9CB92-1AEE-4C90-9C91-50073B3CA21D}"/>
    <cellStyle name="Normal 5 2 2 2 2 5 2 3 2" xfId="20835" xr:uid="{90D575BB-3203-498A-B237-D7194B257423}"/>
    <cellStyle name="Normal 5 2 2 2 2 5 2 3 2 2" xfId="45411" xr:uid="{564B7E15-2528-41AA-9A9B-6A08E8937B94}"/>
    <cellStyle name="Normal 5 2 2 2 2 5 2 3 3" xfId="33123" xr:uid="{E1DD6DD0-C125-4B38-9EC9-27FD741D7B31}"/>
    <cellStyle name="Normal 5 2 2 2 2 5 2 4" xfId="14691" xr:uid="{F0CB6532-8874-48EE-8E47-4B3F8CD653E3}"/>
    <cellStyle name="Normal 5 2 2 2 2 5 2 4 2" xfId="39267" xr:uid="{121B7250-7C2F-4564-88B2-D69F0951FAD9}"/>
    <cellStyle name="Normal 5 2 2 2 2 5 2 5" xfId="26979" xr:uid="{7C77C8E5-BF03-4496-8E7B-BE51954F4A16}"/>
    <cellStyle name="Normal 5 2 2 2 2 5 3" xfId="3939" xr:uid="{6DB8B2D5-30A0-44E0-AB30-6BBDA2AB8008}"/>
    <cellStyle name="Normal 5 2 2 2 2 5 3 2" xfId="10083" xr:uid="{EFCAC4C3-11FC-45B0-9197-70CA0784BD0C}"/>
    <cellStyle name="Normal 5 2 2 2 2 5 3 2 2" xfId="22371" xr:uid="{16511B76-FDBF-4E7E-9013-1D4B23DCA0A9}"/>
    <cellStyle name="Normal 5 2 2 2 2 5 3 2 2 2" xfId="46947" xr:uid="{682DFCB0-EE9E-43AB-9934-70666EA6C007}"/>
    <cellStyle name="Normal 5 2 2 2 2 5 3 2 3" xfId="34659" xr:uid="{6BF94B65-D995-495D-9B55-A1F16F936B9C}"/>
    <cellStyle name="Normal 5 2 2 2 2 5 3 3" xfId="16227" xr:uid="{AF708459-5ED0-40D6-9EE1-228F13B8EAC8}"/>
    <cellStyle name="Normal 5 2 2 2 2 5 3 3 2" xfId="40803" xr:uid="{C7C628E2-E600-459F-8E61-C2CB53E09B6B}"/>
    <cellStyle name="Normal 5 2 2 2 2 5 3 4" xfId="28515" xr:uid="{0DE29006-6571-464E-BA3A-78AF9DD096E0}"/>
    <cellStyle name="Normal 5 2 2 2 2 5 4" xfId="7011" xr:uid="{39772A64-3D90-44CB-8F2B-7C884C4DDFEB}"/>
    <cellStyle name="Normal 5 2 2 2 2 5 4 2" xfId="19299" xr:uid="{24CF4978-867F-489C-B9E6-A151A58E2A28}"/>
    <cellStyle name="Normal 5 2 2 2 2 5 4 2 2" xfId="43875" xr:uid="{0276CF2E-6BA3-4269-95F8-AA540131CED7}"/>
    <cellStyle name="Normal 5 2 2 2 2 5 4 3" xfId="31587" xr:uid="{50C14968-53C4-4F1C-9FFA-24BDEE2DF1DB}"/>
    <cellStyle name="Normal 5 2 2 2 2 5 5" xfId="13155" xr:uid="{04118AC7-DFE5-4939-B508-B7C5EBC43CD4}"/>
    <cellStyle name="Normal 5 2 2 2 2 5 5 2" xfId="37731" xr:uid="{3A724237-7E35-4FDB-840C-CBB168F0C2CB}"/>
    <cellStyle name="Normal 5 2 2 2 2 5 6" xfId="25443" xr:uid="{F1A7DBEC-9486-48E6-938D-9B6EC2C51867}"/>
    <cellStyle name="Normal 5 2 2 2 2 6" xfId="1635" xr:uid="{F07218A1-815E-4485-9358-4A61DAC80918}"/>
    <cellStyle name="Normal 5 2 2 2 2 6 2" xfId="4707" xr:uid="{2A60A17B-812A-41A9-AC00-82B4282F8663}"/>
    <cellStyle name="Normal 5 2 2 2 2 6 2 2" xfId="10851" xr:uid="{15454635-B4D4-468C-90C2-20FD262088DA}"/>
    <cellStyle name="Normal 5 2 2 2 2 6 2 2 2" xfId="23139" xr:uid="{44F7199B-7BAD-43D5-A96B-9BA6C9DE9BBC}"/>
    <cellStyle name="Normal 5 2 2 2 2 6 2 2 2 2" xfId="47715" xr:uid="{8859AC00-0CF8-445E-859C-AAFAC9F456EE}"/>
    <cellStyle name="Normal 5 2 2 2 2 6 2 2 3" xfId="35427" xr:uid="{D6C27DDB-1024-4A4C-A4E8-4CA4295080A0}"/>
    <cellStyle name="Normal 5 2 2 2 2 6 2 3" xfId="16995" xr:uid="{CE78DA95-F3BE-4AC9-BD7D-F9B342746F02}"/>
    <cellStyle name="Normal 5 2 2 2 2 6 2 3 2" xfId="41571" xr:uid="{360149F1-439C-4A55-9143-962C1C7DF1CF}"/>
    <cellStyle name="Normal 5 2 2 2 2 6 2 4" xfId="29283" xr:uid="{392AC83C-9D68-4EB0-B6A1-2DB23804B468}"/>
    <cellStyle name="Normal 5 2 2 2 2 6 3" xfId="7779" xr:uid="{8580CF92-CD62-4ECC-BEF3-7A8DFC9813D4}"/>
    <cellStyle name="Normal 5 2 2 2 2 6 3 2" xfId="20067" xr:uid="{65F54CE4-B334-4787-BB6C-8B16B638AAEA}"/>
    <cellStyle name="Normal 5 2 2 2 2 6 3 2 2" xfId="44643" xr:uid="{17DE1D71-5824-4B71-BCF3-C5290C39E0B0}"/>
    <cellStyle name="Normal 5 2 2 2 2 6 3 3" xfId="32355" xr:uid="{D978F58E-78BC-4807-A486-B1D3E67D091A}"/>
    <cellStyle name="Normal 5 2 2 2 2 6 4" xfId="13923" xr:uid="{999F3D65-7CB2-4C37-8875-38D2E2668095}"/>
    <cellStyle name="Normal 5 2 2 2 2 6 4 2" xfId="38499" xr:uid="{8A03EC94-C649-4AD3-A4A1-2B76AAF45552}"/>
    <cellStyle name="Normal 5 2 2 2 2 6 5" xfId="26211" xr:uid="{4B65082C-CF4E-4609-BC5E-5C1EFA96EA9B}"/>
    <cellStyle name="Normal 5 2 2 2 2 7" xfId="3171" xr:uid="{1C1E2403-AEAE-4D39-A0D8-F56870F3AF2F}"/>
    <cellStyle name="Normal 5 2 2 2 2 7 2" xfId="9315" xr:uid="{ED9DD295-C145-4E68-8B79-AE16846CC979}"/>
    <cellStyle name="Normal 5 2 2 2 2 7 2 2" xfId="21603" xr:uid="{3E469615-3504-4F34-8DF1-2CD84FC931DD}"/>
    <cellStyle name="Normal 5 2 2 2 2 7 2 2 2" xfId="46179" xr:uid="{452AF852-9927-4C07-9115-71FAFA21E587}"/>
    <cellStyle name="Normal 5 2 2 2 2 7 2 3" xfId="33891" xr:uid="{593170D9-29AA-4525-85EE-43AE41D15AE2}"/>
    <cellStyle name="Normal 5 2 2 2 2 7 3" xfId="15459" xr:uid="{D18C3BE3-D055-4999-BD77-E93F1383E5E1}"/>
    <cellStyle name="Normal 5 2 2 2 2 7 3 2" xfId="40035" xr:uid="{683BF084-5B89-4518-97AD-347808642905}"/>
    <cellStyle name="Normal 5 2 2 2 2 7 4" xfId="27747" xr:uid="{05B5888A-0B15-482A-A76A-017BA98A34B7}"/>
    <cellStyle name="Normal 5 2 2 2 2 8" xfId="6243" xr:uid="{AEBAD2A7-4360-4709-A85F-62D6B5722335}"/>
    <cellStyle name="Normal 5 2 2 2 2 8 2" xfId="18531" xr:uid="{FB0F20AF-BC34-49E3-A0C5-B872DAAE76C5}"/>
    <cellStyle name="Normal 5 2 2 2 2 8 2 2" xfId="43107" xr:uid="{14846454-5743-4FE9-B753-4215469C8EEF}"/>
    <cellStyle name="Normal 5 2 2 2 2 8 3" xfId="30819" xr:uid="{887FB412-A896-4062-81DE-6A3F97C33284}"/>
    <cellStyle name="Normal 5 2 2 2 2 9" xfId="12387" xr:uid="{3E9E3F51-C891-46B1-9A56-6E21C060BD2C}"/>
    <cellStyle name="Normal 5 2 2 2 2 9 2" xfId="36963" xr:uid="{D47F4AC2-3BC8-4338-92A6-074FAD23AE93}"/>
    <cellStyle name="Normal 5 2 2 2 3" xfId="147" xr:uid="{D510D18D-AF8B-4F3A-A6AF-94F12F9DB56E}"/>
    <cellStyle name="Normal 5 2 2 2 3 2" xfId="339" xr:uid="{904A1FE8-8175-48F6-B40D-E1DC230513DE}"/>
    <cellStyle name="Normal 5 2 2 2 3 2 2" xfId="723" xr:uid="{002E7245-687F-439E-98E2-34DE124B2E70}"/>
    <cellStyle name="Normal 5 2 2 2 3 2 2 2" xfId="1491" xr:uid="{BD610ACE-05CC-4CBA-8BC1-1DE0AB66D666}"/>
    <cellStyle name="Normal 5 2 2 2 3 2 2 2 2" xfId="3027" xr:uid="{96F8129C-B42D-41D1-81E6-087CAFDE9CA4}"/>
    <cellStyle name="Normal 5 2 2 2 3 2 2 2 2 2" xfId="6099" xr:uid="{B7B18E00-2D48-4334-99E6-308E37135CB9}"/>
    <cellStyle name="Normal 5 2 2 2 3 2 2 2 2 2 2" xfId="12243" xr:uid="{CCCD988D-4686-41A8-A1B7-D16009F1F596}"/>
    <cellStyle name="Normal 5 2 2 2 3 2 2 2 2 2 2 2" xfId="24531" xr:uid="{94AD65CB-3C39-4919-BF58-C9E68092E7F3}"/>
    <cellStyle name="Normal 5 2 2 2 3 2 2 2 2 2 2 2 2" xfId="49107" xr:uid="{91E9143B-8235-4830-8BCC-F74D02C1C707}"/>
    <cellStyle name="Normal 5 2 2 2 3 2 2 2 2 2 2 3" xfId="36819" xr:uid="{751C449F-4C2E-4FD1-A0D4-C08E0B453ACB}"/>
    <cellStyle name="Normal 5 2 2 2 3 2 2 2 2 2 3" xfId="18387" xr:uid="{BA79B54E-FB41-4F60-B0AA-7A002E20445B}"/>
    <cellStyle name="Normal 5 2 2 2 3 2 2 2 2 2 3 2" xfId="42963" xr:uid="{1EDB5DCF-CC9B-4920-9B8F-732147A9CF23}"/>
    <cellStyle name="Normal 5 2 2 2 3 2 2 2 2 2 4" xfId="30675" xr:uid="{17D45A1F-61A6-4990-BE9F-C99A06CB5CB4}"/>
    <cellStyle name="Normal 5 2 2 2 3 2 2 2 2 3" xfId="9171" xr:uid="{E25F7EA5-0000-4D08-966F-D12B9DFE2551}"/>
    <cellStyle name="Normal 5 2 2 2 3 2 2 2 2 3 2" xfId="21459" xr:uid="{5F93468A-1808-4DC7-8576-A70B7578B13E}"/>
    <cellStyle name="Normal 5 2 2 2 3 2 2 2 2 3 2 2" xfId="46035" xr:uid="{964AAE86-F2C8-4C79-A46D-8E7DB375A178}"/>
    <cellStyle name="Normal 5 2 2 2 3 2 2 2 2 3 3" xfId="33747" xr:uid="{521C0B67-7B8E-4BF0-A5B0-283B9D1E3C41}"/>
    <cellStyle name="Normal 5 2 2 2 3 2 2 2 2 4" xfId="15315" xr:uid="{71CFFC50-4A2C-4371-9103-34BF83ECF7C3}"/>
    <cellStyle name="Normal 5 2 2 2 3 2 2 2 2 4 2" xfId="39891" xr:uid="{E6463A59-0094-4D8B-9D64-16E522FCEB14}"/>
    <cellStyle name="Normal 5 2 2 2 3 2 2 2 2 5" xfId="27603" xr:uid="{3B562035-F8CA-4823-91A4-5190894839A2}"/>
    <cellStyle name="Normal 5 2 2 2 3 2 2 2 3" xfId="4563" xr:uid="{622FAB09-0D09-4796-A3E7-824330E5AD96}"/>
    <cellStyle name="Normal 5 2 2 2 3 2 2 2 3 2" xfId="10707" xr:uid="{376A91DB-988B-4AD0-B141-C96688962E94}"/>
    <cellStyle name="Normal 5 2 2 2 3 2 2 2 3 2 2" xfId="22995" xr:uid="{B7AA9191-2EA2-4EFB-BF3E-71B6593548DC}"/>
    <cellStyle name="Normal 5 2 2 2 3 2 2 2 3 2 2 2" xfId="47571" xr:uid="{E04EDC33-7349-4713-8064-59635E24BB14}"/>
    <cellStyle name="Normal 5 2 2 2 3 2 2 2 3 2 3" xfId="35283" xr:uid="{D8DCCE39-968F-4819-BF3F-1E4E3CF3A393}"/>
    <cellStyle name="Normal 5 2 2 2 3 2 2 2 3 3" xfId="16851" xr:uid="{3798B091-EBA6-494B-A167-9871FAAB402F}"/>
    <cellStyle name="Normal 5 2 2 2 3 2 2 2 3 3 2" xfId="41427" xr:uid="{CF0C2EC1-2EA7-4909-838F-19AF6278B78B}"/>
    <cellStyle name="Normal 5 2 2 2 3 2 2 2 3 4" xfId="29139" xr:uid="{B17F8241-7FF6-47DD-82BB-16D345D865F0}"/>
    <cellStyle name="Normal 5 2 2 2 3 2 2 2 4" xfId="7635" xr:uid="{625DF50D-9EA0-47A9-A6BF-BD5060ABE05A}"/>
    <cellStyle name="Normal 5 2 2 2 3 2 2 2 4 2" xfId="19923" xr:uid="{D33A9899-7420-49DB-8C76-CBFA02E6C9A7}"/>
    <cellStyle name="Normal 5 2 2 2 3 2 2 2 4 2 2" xfId="44499" xr:uid="{71B58C27-E7AE-48CC-AE63-F910B774A761}"/>
    <cellStyle name="Normal 5 2 2 2 3 2 2 2 4 3" xfId="32211" xr:uid="{6EE4FB7B-ADBA-47D0-96F6-62F2E528B7F5}"/>
    <cellStyle name="Normal 5 2 2 2 3 2 2 2 5" xfId="13779" xr:uid="{51531F24-74AD-40A9-9553-4324BC43FDEA}"/>
    <cellStyle name="Normal 5 2 2 2 3 2 2 2 5 2" xfId="38355" xr:uid="{DD1FCD61-D762-4228-8452-ED328117AE0F}"/>
    <cellStyle name="Normal 5 2 2 2 3 2 2 2 6" xfId="26067" xr:uid="{0176079F-145A-4A95-A203-1301995454BB}"/>
    <cellStyle name="Normal 5 2 2 2 3 2 2 3" xfId="2259" xr:uid="{CE2AD6B9-1456-4237-9C42-A0BF5A2066B3}"/>
    <cellStyle name="Normal 5 2 2 2 3 2 2 3 2" xfId="5331" xr:uid="{559DDA47-7C52-4E7D-AEA3-DA9F4C95C362}"/>
    <cellStyle name="Normal 5 2 2 2 3 2 2 3 2 2" xfId="11475" xr:uid="{5DBF4107-82F7-418E-B19A-A9F1EC276E8C}"/>
    <cellStyle name="Normal 5 2 2 2 3 2 2 3 2 2 2" xfId="23763" xr:uid="{37CF7D8A-053F-4625-A063-1F8158A8A0DC}"/>
    <cellStyle name="Normal 5 2 2 2 3 2 2 3 2 2 2 2" xfId="48339" xr:uid="{3B3F1E24-C551-4A63-B7B0-E22048C1E9DE}"/>
    <cellStyle name="Normal 5 2 2 2 3 2 2 3 2 2 3" xfId="36051" xr:uid="{84A04D04-6B4A-4922-8F83-97D413EEBB6B}"/>
    <cellStyle name="Normal 5 2 2 2 3 2 2 3 2 3" xfId="17619" xr:uid="{21CAD661-85BB-4240-92CD-2D57CB41DE1D}"/>
    <cellStyle name="Normal 5 2 2 2 3 2 2 3 2 3 2" xfId="42195" xr:uid="{AE1854F8-77A9-4085-9FAB-5FE05B491899}"/>
    <cellStyle name="Normal 5 2 2 2 3 2 2 3 2 4" xfId="29907" xr:uid="{78FEC1CB-C0EF-47C4-9320-F60E6EB322D2}"/>
    <cellStyle name="Normal 5 2 2 2 3 2 2 3 3" xfId="8403" xr:uid="{FCD89CCA-9564-4C08-8760-CB942BA0B70B}"/>
    <cellStyle name="Normal 5 2 2 2 3 2 2 3 3 2" xfId="20691" xr:uid="{74B3042A-21D3-4EB4-9ADB-2A769403F964}"/>
    <cellStyle name="Normal 5 2 2 2 3 2 2 3 3 2 2" xfId="45267" xr:uid="{647EFF37-56C8-458B-86CC-C54D928FD764}"/>
    <cellStyle name="Normal 5 2 2 2 3 2 2 3 3 3" xfId="32979" xr:uid="{2637CD86-C862-4523-B27B-C84BE0388C6F}"/>
    <cellStyle name="Normal 5 2 2 2 3 2 2 3 4" xfId="14547" xr:uid="{350A9122-0A0F-4E94-AACF-02A686F749C3}"/>
    <cellStyle name="Normal 5 2 2 2 3 2 2 3 4 2" xfId="39123" xr:uid="{634B4C38-5067-4B71-8976-246B9146EEE4}"/>
    <cellStyle name="Normal 5 2 2 2 3 2 2 3 5" xfId="26835" xr:uid="{16D34FFC-0F4D-43CD-B764-A18A8EB43376}"/>
    <cellStyle name="Normal 5 2 2 2 3 2 2 4" xfId="3795" xr:uid="{A3A40B78-92D5-484D-B8C9-5839FE79A1F0}"/>
    <cellStyle name="Normal 5 2 2 2 3 2 2 4 2" xfId="9939" xr:uid="{87FB792B-C2E7-4909-AB91-1775D6999699}"/>
    <cellStyle name="Normal 5 2 2 2 3 2 2 4 2 2" xfId="22227" xr:uid="{06DB81A1-7F8B-46F1-8ECC-4E63EAA8901D}"/>
    <cellStyle name="Normal 5 2 2 2 3 2 2 4 2 2 2" xfId="46803" xr:uid="{11AC3B48-91AC-495B-A813-321576E405F1}"/>
    <cellStyle name="Normal 5 2 2 2 3 2 2 4 2 3" xfId="34515" xr:uid="{5BB9CEBB-5086-4E59-AA71-EC8514BA1E15}"/>
    <cellStyle name="Normal 5 2 2 2 3 2 2 4 3" xfId="16083" xr:uid="{32368D36-DF31-47ED-B7F1-250A57BB96C9}"/>
    <cellStyle name="Normal 5 2 2 2 3 2 2 4 3 2" xfId="40659" xr:uid="{93609D17-1F21-4C7D-9ACD-B21AF0E9C715}"/>
    <cellStyle name="Normal 5 2 2 2 3 2 2 4 4" xfId="28371" xr:uid="{BAB36262-285C-4DFC-BC7A-0848693544E7}"/>
    <cellStyle name="Normal 5 2 2 2 3 2 2 5" xfId="6867" xr:uid="{C183C9DE-A26F-4612-A8AA-6950232F1EFC}"/>
    <cellStyle name="Normal 5 2 2 2 3 2 2 5 2" xfId="19155" xr:uid="{40947056-E0B4-4F3F-A972-467B58E2BD40}"/>
    <cellStyle name="Normal 5 2 2 2 3 2 2 5 2 2" xfId="43731" xr:uid="{81ECAE53-7763-4C6B-B4EE-CE92DD2CC955}"/>
    <cellStyle name="Normal 5 2 2 2 3 2 2 5 3" xfId="31443" xr:uid="{50C8775C-E147-4408-83B7-8C85182092FD}"/>
    <cellStyle name="Normal 5 2 2 2 3 2 2 6" xfId="13011" xr:uid="{31A66789-10CF-44B1-B808-ACD5DDE7E1D4}"/>
    <cellStyle name="Normal 5 2 2 2 3 2 2 6 2" xfId="37587" xr:uid="{C42686B3-F02B-40EA-ADCC-87EC056908F0}"/>
    <cellStyle name="Normal 5 2 2 2 3 2 2 7" xfId="25299" xr:uid="{6AB509F3-294B-4ED0-9317-00FBDFF35B78}"/>
    <cellStyle name="Normal 5 2 2 2 3 2 3" xfId="1107" xr:uid="{FBC713BC-A79D-4B80-8556-23C9EF1FB50F}"/>
    <cellStyle name="Normal 5 2 2 2 3 2 3 2" xfId="2643" xr:uid="{AB551CE2-5CE1-403A-8BD6-44A51F0A9A89}"/>
    <cellStyle name="Normal 5 2 2 2 3 2 3 2 2" xfId="5715" xr:uid="{A95580AA-7F38-47B8-9F6A-83F2CF2B2857}"/>
    <cellStyle name="Normal 5 2 2 2 3 2 3 2 2 2" xfId="11859" xr:uid="{44351E8E-59E2-4B4F-861B-91BA340EBDD7}"/>
    <cellStyle name="Normal 5 2 2 2 3 2 3 2 2 2 2" xfId="24147" xr:uid="{E59CA931-52AD-415A-8F87-E598F0AA5C53}"/>
    <cellStyle name="Normal 5 2 2 2 3 2 3 2 2 2 2 2" xfId="48723" xr:uid="{65FB0DFA-5689-4AAD-AAB3-676427946F4D}"/>
    <cellStyle name="Normal 5 2 2 2 3 2 3 2 2 2 3" xfId="36435" xr:uid="{2CCEE2A4-3D32-4DA9-BC52-466B6715DBF8}"/>
    <cellStyle name="Normal 5 2 2 2 3 2 3 2 2 3" xfId="18003" xr:uid="{2006D974-DD91-463E-94BC-2B1F929DBD01}"/>
    <cellStyle name="Normal 5 2 2 2 3 2 3 2 2 3 2" xfId="42579" xr:uid="{DE3AB8F3-7DAE-40F2-8294-7046F36A773B}"/>
    <cellStyle name="Normal 5 2 2 2 3 2 3 2 2 4" xfId="30291" xr:uid="{48A688A4-3DD1-46E9-957B-ED7C8CBA8CD1}"/>
    <cellStyle name="Normal 5 2 2 2 3 2 3 2 3" xfId="8787" xr:uid="{C6299D5B-8105-405F-85BB-977E01EC62A5}"/>
    <cellStyle name="Normal 5 2 2 2 3 2 3 2 3 2" xfId="21075" xr:uid="{0CAA9F70-7195-41E5-A671-CF32F2D86AA8}"/>
    <cellStyle name="Normal 5 2 2 2 3 2 3 2 3 2 2" xfId="45651" xr:uid="{CE773848-820A-42B5-8000-96CB935FE962}"/>
    <cellStyle name="Normal 5 2 2 2 3 2 3 2 3 3" xfId="33363" xr:uid="{A819CBD0-99B2-4D06-8C9B-6A4F3A591D66}"/>
    <cellStyle name="Normal 5 2 2 2 3 2 3 2 4" xfId="14931" xr:uid="{D0140ACB-94B6-4E2E-8D76-5815CE445DB6}"/>
    <cellStyle name="Normal 5 2 2 2 3 2 3 2 4 2" xfId="39507" xr:uid="{218D1D17-9710-4618-B5E2-EB68C86AD6EF}"/>
    <cellStyle name="Normal 5 2 2 2 3 2 3 2 5" xfId="27219" xr:uid="{D63F2812-DF27-4FB3-8555-E9756BA358A9}"/>
    <cellStyle name="Normal 5 2 2 2 3 2 3 3" xfId="4179" xr:uid="{EA0C974B-E39A-4D0C-8667-F661A6ABB75D}"/>
    <cellStyle name="Normal 5 2 2 2 3 2 3 3 2" xfId="10323" xr:uid="{3E7F09B1-F7A8-45E7-9CAC-4BB64FD5212B}"/>
    <cellStyle name="Normal 5 2 2 2 3 2 3 3 2 2" xfId="22611" xr:uid="{DC6F14A0-D23B-4E2D-B2D5-D4EDC615FD31}"/>
    <cellStyle name="Normal 5 2 2 2 3 2 3 3 2 2 2" xfId="47187" xr:uid="{468C14BA-77FD-4CF0-9A8B-48AD4F2D6018}"/>
    <cellStyle name="Normal 5 2 2 2 3 2 3 3 2 3" xfId="34899" xr:uid="{ACAFBB04-E62A-40AE-9964-F867BC4208E0}"/>
    <cellStyle name="Normal 5 2 2 2 3 2 3 3 3" xfId="16467" xr:uid="{596FDD51-3D75-4314-A6E5-0205E3F1C35C}"/>
    <cellStyle name="Normal 5 2 2 2 3 2 3 3 3 2" xfId="41043" xr:uid="{6581900D-06FF-416C-8FFC-3AF7535DD495}"/>
    <cellStyle name="Normal 5 2 2 2 3 2 3 3 4" xfId="28755" xr:uid="{7B4B6E5D-F2DF-444B-B668-E2C2219FC2D1}"/>
    <cellStyle name="Normal 5 2 2 2 3 2 3 4" xfId="7251" xr:uid="{F649F619-E217-4896-B99B-8E36EDA5BFA7}"/>
    <cellStyle name="Normal 5 2 2 2 3 2 3 4 2" xfId="19539" xr:uid="{CA781240-B991-4112-BC60-E34A41EDB1C4}"/>
    <cellStyle name="Normal 5 2 2 2 3 2 3 4 2 2" xfId="44115" xr:uid="{DB994308-C8AE-498D-9C0A-32AC089813EB}"/>
    <cellStyle name="Normal 5 2 2 2 3 2 3 4 3" xfId="31827" xr:uid="{05C4F35A-42E1-451D-8E44-0E3F1E6FE70A}"/>
    <cellStyle name="Normal 5 2 2 2 3 2 3 5" xfId="13395" xr:uid="{DABE2185-DBA4-43A4-94B4-8B7DE192EC1F}"/>
    <cellStyle name="Normal 5 2 2 2 3 2 3 5 2" xfId="37971" xr:uid="{0746E995-C400-40CE-B09B-7F4B15AC2D2F}"/>
    <cellStyle name="Normal 5 2 2 2 3 2 3 6" xfId="25683" xr:uid="{7C42D0FB-8DCE-4D51-901D-B0D67E9B4ECE}"/>
    <cellStyle name="Normal 5 2 2 2 3 2 4" xfId="1875" xr:uid="{E2DBCF8A-3788-4A7F-B53F-6AD2BE3CFD10}"/>
    <cellStyle name="Normal 5 2 2 2 3 2 4 2" xfId="4947" xr:uid="{F1E00DD4-0708-4CC2-AFE9-FF46811DC509}"/>
    <cellStyle name="Normal 5 2 2 2 3 2 4 2 2" xfId="11091" xr:uid="{2CD0A4C5-06C6-45F0-8417-AAED363F4BB9}"/>
    <cellStyle name="Normal 5 2 2 2 3 2 4 2 2 2" xfId="23379" xr:uid="{7A20E05A-991C-4CA3-8039-371D690F2E26}"/>
    <cellStyle name="Normal 5 2 2 2 3 2 4 2 2 2 2" xfId="47955" xr:uid="{161B7E47-F72A-4D69-B18E-E3B900479436}"/>
    <cellStyle name="Normal 5 2 2 2 3 2 4 2 2 3" xfId="35667" xr:uid="{B3C45A2E-3F01-453F-84A7-1D784225DD67}"/>
    <cellStyle name="Normal 5 2 2 2 3 2 4 2 3" xfId="17235" xr:uid="{95BE65C2-1A9D-46EC-A783-4687E7FA8F3D}"/>
    <cellStyle name="Normal 5 2 2 2 3 2 4 2 3 2" xfId="41811" xr:uid="{FE50F6E8-752E-4759-A773-53E7C4627F5B}"/>
    <cellStyle name="Normal 5 2 2 2 3 2 4 2 4" xfId="29523" xr:uid="{B49A1091-D080-4DA8-BE28-B487A7838850}"/>
    <cellStyle name="Normal 5 2 2 2 3 2 4 3" xfId="8019" xr:uid="{BAFF93A7-B84C-420A-9CFB-91640EDDFE29}"/>
    <cellStyle name="Normal 5 2 2 2 3 2 4 3 2" xfId="20307" xr:uid="{A2BEF692-6935-41BC-8FEA-9302A85B676E}"/>
    <cellStyle name="Normal 5 2 2 2 3 2 4 3 2 2" xfId="44883" xr:uid="{E48A4FB9-C26C-4DAD-A60F-893484B8E64B}"/>
    <cellStyle name="Normal 5 2 2 2 3 2 4 3 3" xfId="32595" xr:uid="{99855A07-0B52-4D5A-9635-B7EAF450C874}"/>
    <cellStyle name="Normal 5 2 2 2 3 2 4 4" xfId="14163" xr:uid="{A7EDDBC8-0D37-4EF0-96C6-82E3EEDBD2DA}"/>
    <cellStyle name="Normal 5 2 2 2 3 2 4 4 2" xfId="38739" xr:uid="{D25AA450-28BA-4A58-93D0-F93166587A0E}"/>
    <cellStyle name="Normal 5 2 2 2 3 2 4 5" xfId="26451" xr:uid="{4A4B6173-83AF-4FDF-AF97-032937F0EE79}"/>
    <cellStyle name="Normal 5 2 2 2 3 2 5" xfId="3411" xr:uid="{DDE652AB-3E4B-42C5-9864-BD8A10EA254F}"/>
    <cellStyle name="Normal 5 2 2 2 3 2 5 2" xfId="9555" xr:uid="{219AA4F3-1225-4E56-8B15-C0DDF2A1DFAA}"/>
    <cellStyle name="Normal 5 2 2 2 3 2 5 2 2" xfId="21843" xr:uid="{9B7BF52E-E091-4BDC-BD47-98813B791159}"/>
    <cellStyle name="Normal 5 2 2 2 3 2 5 2 2 2" xfId="46419" xr:uid="{ED2ED5DC-83F7-4C29-8D01-ED2BFCDE2DF7}"/>
    <cellStyle name="Normal 5 2 2 2 3 2 5 2 3" xfId="34131" xr:uid="{12EDDF5C-D82B-43A4-8228-FB9363A69DCD}"/>
    <cellStyle name="Normal 5 2 2 2 3 2 5 3" xfId="15699" xr:uid="{0D5C3731-88DA-40BF-A438-9F27A0CDD24C}"/>
    <cellStyle name="Normal 5 2 2 2 3 2 5 3 2" xfId="40275" xr:uid="{C18E033E-7013-4554-9DDF-B4A887C23E57}"/>
    <cellStyle name="Normal 5 2 2 2 3 2 5 4" xfId="27987" xr:uid="{AD75C1CA-6AD9-4AC8-B7AD-DA912589E8D7}"/>
    <cellStyle name="Normal 5 2 2 2 3 2 6" xfId="6483" xr:uid="{ACB70D2E-314F-43EC-A4FD-07757D93A0E1}"/>
    <cellStyle name="Normal 5 2 2 2 3 2 6 2" xfId="18771" xr:uid="{EF6F13A9-119B-4556-BBED-3ED9107D1686}"/>
    <cellStyle name="Normal 5 2 2 2 3 2 6 2 2" xfId="43347" xr:uid="{7162362B-5415-48BB-857F-08E39F8A13B5}"/>
    <cellStyle name="Normal 5 2 2 2 3 2 6 3" xfId="31059" xr:uid="{C740AE80-7401-4DF4-86A7-BA31DA843527}"/>
    <cellStyle name="Normal 5 2 2 2 3 2 7" xfId="12627" xr:uid="{8F4C8E14-16B7-459C-A89C-A7D3742C01A0}"/>
    <cellStyle name="Normal 5 2 2 2 3 2 7 2" xfId="37203" xr:uid="{04E82669-DE3C-405C-8AC4-A0F049B81A09}"/>
    <cellStyle name="Normal 5 2 2 2 3 2 8" xfId="24915" xr:uid="{B15400CE-C91E-4B5F-8A9A-07B9D3FECBF7}"/>
    <cellStyle name="Normal 5 2 2 2 3 3" xfId="531" xr:uid="{1C50B99D-53A3-44D0-ABFA-287662CA6D92}"/>
    <cellStyle name="Normal 5 2 2 2 3 3 2" xfId="1299" xr:uid="{EF090F60-39C9-45E4-A961-6FD0B1B41D7B}"/>
    <cellStyle name="Normal 5 2 2 2 3 3 2 2" xfId="2835" xr:uid="{D63F383E-45A6-4DD0-A100-1FD7519B550C}"/>
    <cellStyle name="Normal 5 2 2 2 3 3 2 2 2" xfId="5907" xr:uid="{23F67CB0-CFFA-4E7F-930A-1B11DB309AE7}"/>
    <cellStyle name="Normal 5 2 2 2 3 3 2 2 2 2" xfId="12051" xr:uid="{2A532DCA-B297-40CD-8CA4-17C0C5DE203F}"/>
    <cellStyle name="Normal 5 2 2 2 3 3 2 2 2 2 2" xfId="24339" xr:uid="{9A8FC977-ED80-4009-A1AF-D7295523F1A3}"/>
    <cellStyle name="Normal 5 2 2 2 3 3 2 2 2 2 2 2" xfId="48915" xr:uid="{C3A73725-2178-4397-9AAB-B770F314180B}"/>
    <cellStyle name="Normal 5 2 2 2 3 3 2 2 2 2 3" xfId="36627" xr:uid="{0F77E83E-66F9-4626-AD11-AA3E5E5F2DF4}"/>
    <cellStyle name="Normal 5 2 2 2 3 3 2 2 2 3" xfId="18195" xr:uid="{5530DE97-4D9F-4311-BDD5-6DCDD22FAAE2}"/>
    <cellStyle name="Normal 5 2 2 2 3 3 2 2 2 3 2" xfId="42771" xr:uid="{7EB6F04A-D75D-46A0-AFF0-B539B701B42D}"/>
    <cellStyle name="Normal 5 2 2 2 3 3 2 2 2 4" xfId="30483" xr:uid="{1569E850-C6B7-456F-934E-AEFC821E90DD}"/>
    <cellStyle name="Normal 5 2 2 2 3 3 2 2 3" xfId="8979" xr:uid="{125097A9-77A1-4A6D-961D-BA25760E24E7}"/>
    <cellStyle name="Normal 5 2 2 2 3 3 2 2 3 2" xfId="21267" xr:uid="{9D20460D-8B91-4EF6-9F0F-F4C34B47E838}"/>
    <cellStyle name="Normal 5 2 2 2 3 3 2 2 3 2 2" xfId="45843" xr:uid="{04E8C7FD-4DE7-4581-BF28-88FE553C3C91}"/>
    <cellStyle name="Normal 5 2 2 2 3 3 2 2 3 3" xfId="33555" xr:uid="{368076E5-93F5-47D7-BA39-F51B9A04D450}"/>
    <cellStyle name="Normal 5 2 2 2 3 3 2 2 4" xfId="15123" xr:uid="{5676816A-DFF2-4F76-81B7-797EF09B420E}"/>
    <cellStyle name="Normal 5 2 2 2 3 3 2 2 4 2" xfId="39699" xr:uid="{D4639E39-8D34-4264-B2EF-0542D37D9092}"/>
    <cellStyle name="Normal 5 2 2 2 3 3 2 2 5" xfId="27411" xr:uid="{DE8C80B6-7453-4056-92E7-485246F9E114}"/>
    <cellStyle name="Normal 5 2 2 2 3 3 2 3" xfId="4371" xr:uid="{29EC6055-32AF-4295-9844-00D5B44B160F}"/>
    <cellStyle name="Normal 5 2 2 2 3 3 2 3 2" xfId="10515" xr:uid="{34FD956C-850B-42DA-AFAE-27F28E46F6DB}"/>
    <cellStyle name="Normal 5 2 2 2 3 3 2 3 2 2" xfId="22803" xr:uid="{2F88D635-BC78-47F0-A335-14444CFAADBA}"/>
    <cellStyle name="Normal 5 2 2 2 3 3 2 3 2 2 2" xfId="47379" xr:uid="{29F09092-33BA-4604-BC7E-8406E4FC501C}"/>
    <cellStyle name="Normal 5 2 2 2 3 3 2 3 2 3" xfId="35091" xr:uid="{FA164180-AF08-4F06-89D6-E940D9CF07E2}"/>
    <cellStyle name="Normal 5 2 2 2 3 3 2 3 3" xfId="16659" xr:uid="{B05D4AFE-1AAB-428B-9E77-BAB1E5B9B887}"/>
    <cellStyle name="Normal 5 2 2 2 3 3 2 3 3 2" xfId="41235" xr:uid="{BAFABAF8-24FC-43EF-9F95-51CDDE24ADA9}"/>
    <cellStyle name="Normal 5 2 2 2 3 3 2 3 4" xfId="28947" xr:uid="{B9BF1879-A4AE-4FEE-B0CE-D61B7623BC2C}"/>
    <cellStyle name="Normal 5 2 2 2 3 3 2 4" xfId="7443" xr:uid="{59EDDFA4-9350-4892-A75D-BDE4AC5F4C17}"/>
    <cellStyle name="Normal 5 2 2 2 3 3 2 4 2" xfId="19731" xr:uid="{94E44937-1ABD-4D7F-B749-AF03626ECC49}"/>
    <cellStyle name="Normal 5 2 2 2 3 3 2 4 2 2" xfId="44307" xr:uid="{15CE80CD-13FD-44B6-8B54-BE10C905EE17}"/>
    <cellStyle name="Normal 5 2 2 2 3 3 2 4 3" xfId="32019" xr:uid="{4AD22921-6701-47EF-885C-8473931150CF}"/>
    <cellStyle name="Normal 5 2 2 2 3 3 2 5" xfId="13587" xr:uid="{5547FCE3-4470-4B3F-9E20-6A22894A794A}"/>
    <cellStyle name="Normal 5 2 2 2 3 3 2 5 2" xfId="38163" xr:uid="{48814A63-6793-430F-A247-B5B359EBE507}"/>
    <cellStyle name="Normal 5 2 2 2 3 3 2 6" xfId="25875" xr:uid="{C7EE80B0-490C-4F94-AE8E-6AD80C9473CA}"/>
    <cellStyle name="Normal 5 2 2 2 3 3 3" xfId="2067" xr:uid="{7E04AB50-2CC8-481E-A02B-C833A5F25E91}"/>
    <cellStyle name="Normal 5 2 2 2 3 3 3 2" xfId="5139" xr:uid="{04AADC3C-8276-4703-9099-22749B517E12}"/>
    <cellStyle name="Normal 5 2 2 2 3 3 3 2 2" xfId="11283" xr:uid="{67F9D511-A8C4-48CC-B0AD-C2D58D98B10A}"/>
    <cellStyle name="Normal 5 2 2 2 3 3 3 2 2 2" xfId="23571" xr:uid="{6E42CC6F-7CBD-4292-BB02-94EDDE109418}"/>
    <cellStyle name="Normal 5 2 2 2 3 3 3 2 2 2 2" xfId="48147" xr:uid="{2E6A443A-C77A-42AE-9297-0D31705F252E}"/>
    <cellStyle name="Normal 5 2 2 2 3 3 3 2 2 3" xfId="35859" xr:uid="{FF1567DE-CCAF-4514-8E44-CEA3C31078C3}"/>
    <cellStyle name="Normal 5 2 2 2 3 3 3 2 3" xfId="17427" xr:uid="{851C65F6-5931-452B-8DDE-3E989B098271}"/>
    <cellStyle name="Normal 5 2 2 2 3 3 3 2 3 2" xfId="42003" xr:uid="{52F96821-4621-4D6E-815E-24F7F50C3594}"/>
    <cellStyle name="Normal 5 2 2 2 3 3 3 2 4" xfId="29715" xr:uid="{C04525AE-BEBC-4205-839D-83246D7C83A0}"/>
    <cellStyle name="Normal 5 2 2 2 3 3 3 3" xfId="8211" xr:uid="{ADFF1724-9701-4FE1-8617-0E88A4AB78A6}"/>
    <cellStyle name="Normal 5 2 2 2 3 3 3 3 2" xfId="20499" xr:uid="{A769B901-32D7-44D4-9F52-71D0663D50A2}"/>
    <cellStyle name="Normal 5 2 2 2 3 3 3 3 2 2" xfId="45075" xr:uid="{FA4571B4-9545-4FE8-8145-594D8E24B2CF}"/>
    <cellStyle name="Normal 5 2 2 2 3 3 3 3 3" xfId="32787" xr:uid="{D91B65B3-9FDA-4851-8347-8E29D9527B38}"/>
    <cellStyle name="Normal 5 2 2 2 3 3 3 4" xfId="14355" xr:uid="{B848ABCC-933E-4F42-A616-94105DEEB619}"/>
    <cellStyle name="Normal 5 2 2 2 3 3 3 4 2" xfId="38931" xr:uid="{568F0EF3-2999-490B-BDC9-C469A69C810A}"/>
    <cellStyle name="Normal 5 2 2 2 3 3 3 5" xfId="26643" xr:uid="{45A9E215-92C9-4604-9291-F8E9219709D5}"/>
    <cellStyle name="Normal 5 2 2 2 3 3 4" xfId="3603" xr:uid="{69B79AC6-A66C-4F95-BD2A-C12F0187B26E}"/>
    <cellStyle name="Normal 5 2 2 2 3 3 4 2" xfId="9747" xr:uid="{09B9DE25-1441-4D5E-91E7-B79299E90D82}"/>
    <cellStyle name="Normal 5 2 2 2 3 3 4 2 2" xfId="22035" xr:uid="{64F9FE28-1B92-4C72-AEC7-B4FEF5D2ED87}"/>
    <cellStyle name="Normal 5 2 2 2 3 3 4 2 2 2" xfId="46611" xr:uid="{C9E09404-C054-492A-96D4-B80B1EB32083}"/>
    <cellStyle name="Normal 5 2 2 2 3 3 4 2 3" xfId="34323" xr:uid="{89909AE6-6559-45FE-B3AF-87F51CBB49D9}"/>
    <cellStyle name="Normal 5 2 2 2 3 3 4 3" xfId="15891" xr:uid="{D49E17FE-F71F-42D0-82BF-76B597063007}"/>
    <cellStyle name="Normal 5 2 2 2 3 3 4 3 2" xfId="40467" xr:uid="{BB28CD8E-AF6D-464A-95C2-DAC0892E216C}"/>
    <cellStyle name="Normal 5 2 2 2 3 3 4 4" xfId="28179" xr:uid="{897E9D25-C3C0-48BA-8CC6-4ED1C894EF1E}"/>
    <cellStyle name="Normal 5 2 2 2 3 3 5" xfId="6675" xr:uid="{6E64BD17-B066-474F-8F92-0EFC09C7F579}"/>
    <cellStyle name="Normal 5 2 2 2 3 3 5 2" xfId="18963" xr:uid="{C62D9647-55F5-4704-A75B-8EA0C9CE803D}"/>
    <cellStyle name="Normal 5 2 2 2 3 3 5 2 2" xfId="43539" xr:uid="{11512DB7-7740-4898-BCBF-A588F7E94A0D}"/>
    <cellStyle name="Normal 5 2 2 2 3 3 5 3" xfId="31251" xr:uid="{FC8A9973-8F89-4EE7-B8FD-FC369C626485}"/>
    <cellStyle name="Normal 5 2 2 2 3 3 6" xfId="12819" xr:uid="{50EE0B48-F2FA-4206-AE4C-44D5F7767F82}"/>
    <cellStyle name="Normal 5 2 2 2 3 3 6 2" xfId="37395" xr:uid="{5FCCC235-B673-4D34-B7C6-99C4EE21B152}"/>
    <cellStyle name="Normal 5 2 2 2 3 3 7" xfId="25107" xr:uid="{4F86ABC6-8654-4FF1-BA76-B5F5E4C790B3}"/>
    <cellStyle name="Normal 5 2 2 2 3 4" xfId="915" xr:uid="{C271BFF6-ABC3-41AB-B04F-D21969EE075E}"/>
    <cellStyle name="Normal 5 2 2 2 3 4 2" xfId="2451" xr:uid="{369BC6B4-EF6D-4384-B807-60AA2E19FF24}"/>
    <cellStyle name="Normal 5 2 2 2 3 4 2 2" xfId="5523" xr:uid="{95706521-E255-47BC-8F60-B4351DDF52D2}"/>
    <cellStyle name="Normal 5 2 2 2 3 4 2 2 2" xfId="11667" xr:uid="{7A6144AE-B2EC-4336-A31D-22755F003ED4}"/>
    <cellStyle name="Normal 5 2 2 2 3 4 2 2 2 2" xfId="23955" xr:uid="{DB6A3373-547D-48A0-97EA-6F7C8655DD7B}"/>
    <cellStyle name="Normal 5 2 2 2 3 4 2 2 2 2 2" xfId="48531" xr:uid="{AC6CD188-E490-413F-8A52-292F1BB05DCC}"/>
    <cellStyle name="Normal 5 2 2 2 3 4 2 2 2 3" xfId="36243" xr:uid="{C9FF060E-93A9-4C7C-BDC6-437F6499227D}"/>
    <cellStyle name="Normal 5 2 2 2 3 4 2 2 3" xfId="17811" xr:uid="{79FE95D7-9163-4D5A-863B-5286B0A4DAB6}"/>
    <cellStyle name="Normal 5 2 2 2 3 4 2 2 3 2" xfId="42387" xr:uid="{D14CED54-AA13-4DB4-A23A-4E62DAA4C549}"/>
    <cellStyle name="Normal 5 2 2 2 3 4 2 2 4" xfId="30099" xr:uid="{D6A99687-2867-417B-A036-5B1915A7EFC8}"/>
    <cellStyle name="Normal 5 2 2 2 3 4 2 3" xfId="8595" xr:uid="{DAF5BA8C-ED43-48EA-A26D-9E9AAD05E9FF}"/>
    <cellStyle name="Normal 5 2 2 2 3 4 2 3 2" xfId="20883" xr:uid="{CCCF3116-68FF-4293-BB18-B6B27E9C7966}"/>
    <cellStyle name="Normal 5 2 2 2 3 4 2 3 2 2" xfId="45459" xr:uid="{128B3D81-B32E-4CD1-9279-7AC2E1ED61A6}"/>
    <cellStyle name="Normal 5 2 2 2 3 4 2 3 3" xfId="33171" xr:uid="{7FA81E39-0BE0-45A0-AFC3-E803B69F319A}"/>
    <cellStyle name="Normal 5 2 2 2 3 4 2 4" xfId="14739" xr:uid="{FD32F80B-82CB-4279-BF3A-621CC292264A}"/>
    <cellStyle name="Normal 5 2 2 2 3 4 2 4 2" xfId="39315" xr:uid="{E450F389-90A1-438D-BBCC-98D8B9523A4F}"/>
    <cellStyle name="Normal 5 2 2 2 3 4 2 5" xfId="27027" xr:uid="{4676B933-AB51-4E68-B66C-9842EBCF1179}"/>
    <cellStyle name="Normal 5 2 2 2 3 4 3" xfId="3987" xr:uid="{3FDA70A7-CEF9-4DF4-AE7B-7F0792ACD62B}"/>
    <cellStyle name="Normal 5 2 2 2 3 4 3 2" xfId="10131" xr:uid="{5627FB8A-7FBC-43F8-B2D3-10ADFE4E4780}"/>
    <cellStyle name="Normal 5 2 2 2 3 4 3 2 2" xfId="22419" xr:uid="{6AF860D3-83FD-4A5B-BBE6-6DFF74F49F0E}"/>
    <cellStyle name="Normal 5 2 2 2 3 4 3 2 2 2" xfId="46995" xr:uid="{D316E5F2-6594-43AD-B106-94E099316EE5}"/>
    <cellStyle name="Normal 5 2 2 2 3 4 3 2 3" xfId="34707" xr:uid="{C1A5276F-69FA-4F08-A9A4-0C793D5A6C9B}"/>
    <cellStyle name="Normal 5 2 2 2 3 4 3 3" xfId="16275" xr:uid="{4530138A-5319-497D-85B0-91983D9602CE}"/>
    <cellStyle name="Normal 5 2 2 2 3 4 3 3 2" xfId="40851" xr:uid="{1A39CD90-3CE9-4E32-A736-266A357C5C4E}"/>
    <cellStyle name="Normal 5 2 2 2 3 4 3 4" xfId="28563" xr:uid="{B75808DB-422C-4541-BF8F-10B3C03A24D1}"/>
    <cellStyle name="Normal 5 2 2 2 3 4 4" xfId="7059" xr:uid="{B15C7F05-CF89-4C28-824E-B2CE634071FC}"/>
    <cellStyle name="Normal 5 2 2 2 3 4 4 2" xfId="19347" xr:uid="{193D7C67-2B13-4B48-AAE7-8E64BB39F045}"/>
    <cellStyle name="Normal 5 2 2 2 3 4 4 2 2" xfId="43923" xr:uid="{F489596C-7387-4255-ACF1-4E6E19DC71B2}"/>
    <cellStyle name="Normal 5 2 2 2 3 4 4 3" xfId="31635" xr:uid="{0ED412A2-B8C8-4FD3-8D60-B3F122A31032}"/>
    <cellStyle name="Normal 5 2 2 2 3 4 5" xfId="13203" xr:uid="{B6047023-BA31-4B8B-83DC-39A43A4AB7E5}"/>
    <cellStyle name="Normal 5 2 2 2 3 4 5 2" xfId="37779" xr:uid="{8106588D-7E76-4198-A3E0-CD0E7A33898C}"/>
    <cellStyle name="Normal 5 2 2 2 3 4 6" xfId="25491" xr:uid="{228C0AE3-A4C7-4A4F-864A-101C41A0EAD1}"/>
    <cellStyle name="Normal 5 2 2 2 3 5" xfId="1683" xr:uid="{50BB5123-4929-4E36-8B4C-4FC6EE8E4AB0}"/>
    <cellStyle name="Normal 5 2 2 2 3 5 2" xfId="4755" xr:uid="{F5A1E1D3-D637-4838-9EC1-8D43710FCCB1}"/>
    <cellStyle name="Normal 5 2 2 2 3 5 2 2" xfId="10899" xr:uid="{10A44135-E8BD-442D-A777-726A7946EDCD}"/>
    <cellStyle name="Normal 5 2 2 2 3 5 2 2 2" xfId="23187" xr:uid="{4EC9C1DD-1946-4AAE-9EB7-526878AF1A42}"/>
    <cellStyle name="Normal 5 2 2 2 3 5 2 2 2 2" xfId="47763" xr:uid="{095F0CE3-045E-46CA-9C99-F5808E5E60EE}"/>
    <cellStyle name="Normal 5 2 2 2 3 5 2 2 3" xfId="35475" xr:uid="{7B5C65DB-6381-4DB7-8DC2-32DDC0DCBB0C}"/>
    <cellStyle name="Normal 5 2 2 2 3 5 2 3" xfId="17043" xr:uid="{144E2A33-79AF-48A9-A15F-180BBBBB0AB1}"/>
    <cellStyle name="Normal 5 2 2 2 3 5 2 3 2" xfId="41619" xr:uid="{44F09316-38C7-4EE9-8E93-5B5BA937CD8F}"/>
    <cellStyle name="Normal 5 2 2 2 3 5 2 4" xfId="29331" xr:uid="{EEB86B06-7767-4B6A-B4ED-AAE912F19A7E}"/>
    <cellStyle name="Normal 5 2 2 2 3 5 3" xfId="7827" xr:uid="{5D776958-CF94-4F35-BF50-5C066481E90C}"/>
    <cellStyle name="Normal 5 2 2 2 3 5 3 2" xfId="20115" xr:uid="{C2287932-70D2-47C7-A5BB-FCAA99D53845}"/>
    <cellStyle name="Normal 5 2 2 2 3 5 3 2 2" xfId="44691" xr:uid="{D94A6A11-D782-45C6-BF2C-2980D3A876CB}"/>
    <cellStyle name="Normal 5 2 2 2 3 5 3 3" xfId="32403" xr:uid="{3FF70191-98D5-4A80-9542-8450990F39F0}"/>
    <cellStyle name="Normal 5 2 2 2 3 5 4" xfId="13971" xr:uid="{81EC0639-4441-4100-BEE1-D9F88AC389F6}"/>
    <cellStyle name="Normal 5 2 2 2 3 5 4 2" xfId="38547" xr:uid="{58027056-FAA3-4982-9DF5-A51DEFAC65D9}"/>
    <cellStyle name="Normal 5 2 2 2 3 5 5" xfId="26259" xr:uid="{A5632FE0-2BE3-4FCE-A203-9B485F3054D2}"/>
    <cellStyle name="Normal 5 2 2 2 3 6" xfId="3219" xr:uid="{2610BC8D-B6A8-49A9-A37F-9729F7560447}"/>
    <cellStyle name="Normal 5 2 2 2 3 6 2" xfId="9363" xr:uid="{5092277F-0524-4808-8204-05B6BDE6E1D7}"/>
    <cellStyle name="Normal 5 2 2 2 3 6 2 2" xfId="21651" xr:uid="{5A846328-2B55-42A1-97B5-0D31FDBFE8EA}"/>
    <cellStyle name="Normal 5 2 2 2 3 6 2 2 2" xfId="46227" xr:uid="{3AD06542-7C8D-4CB4-B24F-6B38645C112A}"/>
    <cellStyle name="Normal 5 2 2 2 3 6 2 3" xfId="33939" xr:uid="{0F5BCBE9-C5EE-42FC-917A-A6EA6759BA75}"/>
    <cellStyle name="Normal 5 2 2 2 3 6 3" xfId="15507" xr:uid="{B1A5B289-70CA-431C-BE13-A7F88BBADC99}"/>
    <cellStyle name="Normal 5 2 2 2 3 6 3 2" xfId="40083" xr:uid="{6B593946-B06C-4B42-85C9-E8F3FB9843F4}"/>
    <cellStyle name="Normal 5 2 2 2 3 6 4" xfId="27795" xr:uid="{5B183580-EAFC-49D3-A53D-6B2CB1C6CC8C}"/>
    <cellStyle name="Normal 5 2 2 2 3 7" xfId="6291" xr:uid="{3D91A81E-F8C0-4745-A00C-EDD5B495C1DE}"/>
    <cellStyle name="Normal 5 2 2 2 3 7 2" xfId="18579" xr:uid="{E4324363-D159-4E09-A4E2-4B589FCE6FAC}"/>
    <cellStyle name="Normal 5 2 2 2 3 7 2 2" xfId="43155" xr:uid="{2F4F172F-48B4-45F5-B649-1A4BB06CA559}"/>
    <cellStyle name="Normal 5 2 2 2 3 7 3" xfId="30867" xr:uid="{1266F80B-3B09-4252-9AA2-FEE8F96D4737}"/>
    <cellStyle name="Normal 5 2 2 2 3 8" xfId="12435" xr:uid="{7B8CF522-71D2-4EEF-96DB-2C66D6CBD202}"/>
    <cellStyle name="Normal 5 2 2 2 3 8 2" xfId="37011" xr:uid="{F575C8BB-7C71-47E4-A6E4-85038C868B5D}"/>
    <cellStyle name="Normal 5 2 2 2 3 9" xfId="24723" xr:uid="{0B24A7B1-AD68-4171-A767-1178FF33D9BD}"/>
    <cellStyle name="Normal 5 2 2 2 4" xfId="243" xr:uid="{3266B8E9-2C26-4449-B9BF-071DB152BFA6}"/>
    <cellStyle name="Normal 5 2 2 2 4 2" xfId="627" xr:uid="{23F90537-12CF-4455-A218-1873E861F35E}"/>
    <cellStyle name="Normal 5 2 2 2 4 2 2" xfId="1395" xr:uid="{3F846EF9-8D90-4B81-967A-BB7EE42A75E8}"/>
    <cellStyle name="Normal 5 2 2 2 4 2 2 2" xfId="2931" xr:uid="{DEA4731E-48BE-4F63-9DA4-616B4E9DBA75}"/>
    <cellStyle name="Normal 5 2 2 2 4 2 2 2 2" xfId="6003" xr:uid="{0E13D1E5-A1C1-4BBE-8C3D-01A3FAF45200}"/>
    <cellStyle name="Normal 5 2 2 2 4 2 2 2 2 2" xfId="12147" xr:uid="{4942D3E6-2946-4E3D-BA11-9FBCC65539B7}"/>
    <cellStyle name="Normal 5 2 2 2 4 2 2 2 2 2 2" xfId="24435" xr:uid="{0A55AC0A-B145-4D07-8D5A-BCFC57FE1C79}"/>
    <cellStyle name="Normal 5 2 2 2 4 2 2 2 2 2 2 2" xfId="49011" xr:uid="{186F36FA-0F1F-4473-AC6F-0AB6B7CCE11E}"/>
    <cellStyle name="Normal 5 2 2 2 4 2 2 2 2 2 3" xfId="36723" xr:uid="{34FD76A5-976A-4B0F-9186-8F221E27BBED}"/>
    <cellStyle name="Normal 5 2 2 2 4 2 2 2 2 3" xfId="18291" xr:uid="{F2AE4783-D3E0-47F4-A58A-E7511BBCA597}"/>
    <cellStyle name="Normal 5 2 2 2 4 2 2 2 2 3 2" xfId="42867" xr:uid="{A2E0A41A-E6C6-4C90-AAFE-DEF6780D5817}"/>
    <cellStyle name="Normal 5 2 2 2 4 2 2 2 2 4" xfId="30579" xr:uid="{23333A42-8E6D-4645-9A1E-37BC949C95F4}"/>
    <cellStyle name="Normal 5 2 2 2 4 2 2 2 3" xfId="9075" xr:uid="{5802F590-D28C-472D-9D1F-5E811440F0F5}"/>
    <cellStyle name="Normal 5 2 2 2 4 2 2 2 3 2" xfId="21363" xr:uid="{47D554B3-2432-4B43-AC4F-28BB8F48733C}"/>
    <cellStyle name="Normal 5 2 2 2 4 2 2 2 3 2 2" xfId="45939" xr:uid="{E21A9018-B22A-4A77-A41C-1158B058CEC3}"/>
    <cellStyle name="Normal 5 2 2 2 4 2 2 2 3 3" xfId="33651" xr:uid="{FFEAC49C-97EB-4618-A1BE-08FE81CADF39}"/>
    <cellStyle name="Normal 5 2 2 2 4 2 2 2 4" xfId="15219" xr:uid="{95B82BD9-9C89-487E-9DE4-86E4E46E8A44}"/>
    <cellStyle name="Normal 5 2 2 2 4 2 2 2 4 2" xfId="39795" xr:uid="{0BE68C54-BC99-4F8C-9826-AD29AB2A2A66}"/>
    <cellStyle name="Normal 5 2 2 2 4 2 2 2 5" xfId="27507" xr:uid="{53034E8C-EFF8-43FC-9C0F-BEB444960CB5}"/>
    <cellStyle name="Normal 5 2 2 2 4 2 2 3" xfId="4467" xr:uid="{FAABACAE-84B5-4F2F-9B49-98CFDF882D4C}"/>
    <cellStyle name="Normal 5 2 2 2 4 2 2 3 2" xfId="10611" xr:uid="{6CDBDF50-A55F-4FBF-A13B-76FBD94E4F73}"/>
    <cellStyle name="Normal 5 2 2 2 4 2 2 3 2 2" xfId="22899" xr:uid="{886718E6-3C78-4ABF-8852-77011BBCE61A}"/>
    <cellStyle name="Normal 5 2 2 2 4 2 2 3 2 2 2" xfId="47475" xr:uid="{F176A3A0-A250-4D38-AC86-35C6A18013D3}"/>
    <cellStyle name="Normal 5 2 2 2 4 2 2 3 2 3" xfId="35187" xr:uid="{9E28D374-DE62-4501-9DE8-4B2FB10476D5}"/>
    <cellStyle name="Normal 5 2 2 2 4 2 2 3 3" xfId="16755" xr:uid="{AD358987-CB80-4BC3-B112-1A0ACF9FBA14}"/>
    <cellStyle name="Normal 5 2 2 2 4 2 2 3 3 2" xfId="41331" xr:uid="{8AA94987-C3D1-48EB-AC6C-F99B4E507882}"/>
    <cellStyle name="Normal 5 2 2 2 4 2 2 3 4" xfId="29043" xr:uid="{87447EAD-FC58-400B-ABB9-B5E1CE492641}"/>
    <cellStyle name="Normal 5 2 2 2 4 2 2 4" xfId="7539" xr:uid="{DB77CF95-F799-43F1-A94A-1B22B1C3A09B}"/>
    <cellStyle name="Normal 5 2 2 2 4 2 2 4 2" xfId="19827" xr:uid="{BF7141A1-EA64-4E49-B453-8B3889851A9A}"/>
    <cellStyle name="Normal 5 2 2 2 4 2 2 4 2 2" xfId="44403" xr:uid="{B3D05F9D-70AC-4E06-ADEE-52859ED47B1A}"/>
    <cellStyle name="Normal 5 2 2 2 4 2 2 4 3" xfId="32115" xr:uid="{8668A129-566B-41A8-8987-16852C467D48}"/>
    <cellStyle name="Normal 5 2 2 2 4 2 2 5" xfId="13683" xr:uid="{256E51A4-72CB-4ED7-9A51-5A4383CC5D2B}"/>
    <cellStyle name="Normal 5 2 2 2 4 2 2 5 2" xfId="38259" xr:uid="{1BA488C4-0797-4E44-8FA2-1C4EE454E18A}"/>
    <cellStyle name="Normal 5 2 2 2 4 2 2 6" xfId="25971" xr:uid="{176FFA17-3D34-4289-8E48-0B524E952807}"/>
    <cellStyle name="Normal 5 2 2 2 4 2 3" xfId="2163" xr:uid="{2F74A860-E91A-476D-A359-BB37C1B9715C}"/>
    <cellStyle name="Normal 5 2 2 2 4 2 3 2" xfId="5235" xr:uid="{79E51A66-B887-42A1-A5C2-446A984D13AE}"/>
    <cellStyle name="Normal 5 2 2 2 4 2 3 2 2" xfId="11379" xr:uid="{0D9B6D0B-F44E-4B3B-A212-A2D0044BBCCD}"/>
    <cellStyle name="Normal 5 2 2 2 4 2 3 2 2 2" xfId="23667" xr:uid="{B8ACC5A5-B524-4BCB-8044-B44547F47ABF}"/>
    <cellStyle name="Normal 5 2 2 2 4 2 3 2 2 2 2" xfId="48243" xr:uid="{A49B221F-E8AC-409D-B529-108A9E0BBCBA}"/>
    <cellStyle name="Normal 5 2 2 2 4 2 3 2 2 3" xfId="35955" xr:uid="{5CBC7D27-3ADA-423A-816F-C6695B1E0A78}"/>
    <cellStyle name="Normal 5 2 2 2 4 2 3 2 3" xfId="17523" xr:uid="{15FF5A79-1207-4F04-B8E4-F6F908DDD1A3}"/>
    <cellStyle name="Normal 5 2 2 2 4 2 3 2 3 2" xfId="42099" xr:uid="{0A321467-7734-41A5-A605-91240C37FE67}"/>
    <cellStyle name="Normal 5 2 2 2 4 2 3 2 4" xfId="29811" xr:uid="{4F4757C0-2192-4FAF-AD37-72A885BE7DCB}"/>
    <cellStyle name="Normal 5 2 2 2 4 2 3 3" xfId="8307" xr:uid="{919110E5-0569-4F84-BB9A-CF214FFD5F20}"/>
    <cellStyle name="Normal 5 2 2 2 4 2 3 3 2" xfId="20595" xr:uid="{9A5A1974-EAF8-48BF-9E41-4C26BEFD14C3}"/>
    <cellStyle name="Normal 5 2 2 2 4 2 3 3 2 2" xfId="45171" xr:uid="{12945427-C145-4268-9A52-DD726A661F0A}"/>
    <cellStyle name="Normal 5 2 2 2 4 2 3 3 3" xfId="32883" xr:uid="{0DA9A1D2-3006-47D5-953C-8726E34EDBFE}"/>
    <cellStyle name="Normal 5 2 2 2 4 2 3 4" xfId="14451" xr:uid="{E6B70693-FD91-46CC-A3F5-607FE9C6651A}"/>
    <cellStyle name="Normal 5 2 2 2 4 2 3 4 2" xfId="39027" xr:uid="{47F076CD-A314-4003-8C76-987F91E3337B}"/>
    <cellStyle name="Normal 5 2 2 2 4 2 3 5" xfId="26739" xr:uid="{2AB8F55F-9A43-4D17-9412-B4200640DCB3}"/>
    <cellStyle name="Normal 5 2 2 2 4 2 4" xfId="3699" xr:uid="{E28DB1A7-E896-451A-9F08-655DA6AB3041}"/>
    <cellStyle name="Normal 5 2 2 2 4 2 4 2" xfId="9843" xr:uid="{FDAAB4AE-8007-41DE-8DED-2560EC3976FE}"/>
    <cellStyle name="Normal 5 2 2 2 4 2 4 2 2" xfId="22131" xr:uid="{7055327F-222D-4EDB-BFA4-D075C377F1AB}"/>
    <cellStyle name="Normal 5 2 2 2 4 2 4 2 2 2" xfId="46707" xr:uid="{EFD6CFCB-0FE4-4DE0-A3F4-F430CD2B2AA0}"/>
    <cellStyle name="Normal 5 2 2 2 4 2 4 2 3" xfId="34419" xr:uid="{F7135C9E-6875-4AEE-9D3A-72EAFACD3648}"/>
    <cellStyle name="Normal 5 2 2 2 4 2 4 3" xfId="15987" xr:uid="{BBBBC297-FA9D-4157-9FBC-F32E10680412}"/>
    <cellStyle name="Normal 5 2 2 2 4 2 4 3 2" xfId="40563" xr:uid="{5D5AE451-793A-4F83-84B0-37A666ED6A2D}"/>
    <cellStyle name="Normal 5 2 2 2 4 2 4 4" xfId="28275" xr:uid="{8D814122-D503-459A-BC1A-398AB61487B0}"/>
    <cellStyle name="Normal 5 2 2 2 4 2 5" xfId="6771" xr:uid="{D8F8DD49-C35F-4CFA-BB9A-943A18F24891}"/>
    <cellStyle name="Normal 5 2 2 2 4 2 5 2" xfId="19059" xr:uid="{4E5FC9DA-83BA-4625-9E70-8D061B6E6E7C}"/>
    <cellStyle name="Normal 5 2 2 2 4 2 5 2 2" xfId="43635" xr:uid="{C4C06D3B-8708-4BEC-B452-BED7AA6E499D}"/>
    <cellStyle name="Normal 5 2 2 2 4 2 5 3" xfId="31347" xr:uid="{06CA22D3-EF9B-4CEF-9703-A5EDC9234266}"/>
    <cellStyle name="Normal 5 2 2 2 4 2 6" xfId="12915" xr:uid="{94F2F5AB-214D-4180-827F-6E1A4E533912}"/>
    <cellStyle name="Normal 5 2 2 2 4 2 6 2" xfId="37491" xr:uid="{BCC5DA75-86A1-498A-9B44-082742EE3BE3}"/>
    <cellStyle name="Normal 5 2 2 2 4 2 7" xfId="25203" xr:uid="{E39FB627-876C-4E59-8F76-A7E8489F51E0}"/>
    <cellStyle name="Normal 5 2 2 2 4 3" xfId="1011" xr:uid="{5BB9E9AF-F2AA-4B23-B729-43C32EDABDA4}"/>
    <cellStyle name="Normal 5 2 2 2 4 3 2" xfId="2547" xr:uid="{932C1210-5C36-426E-8314-4FEFEDCEE6E4}"/>
    <cellStyle name="Normal 5 2 2 2 4 3 2 2" xfId="5619" xr:uid="{DCF5996C-5316-4CEB-8A1D-FD9862AB9702}"/>
    <cellStyle name="Normal 5 2 2 2 4 3 2 2 2" xfId="11763" xr:uid="{5D296C6A-1D7D-453C-9269-437F3FA0D7F6}"/>
    <cellStyle name="Normal 5 2 2 2 4 3 2 2 2 2" xfId="24051" xr:uid="{8778F907-1916-41D3-9ADF-48DD2122197E}"/>
    <cellStyle name="Normal 5 2 2 2 4 3 2 2 2 2 2" xfId="48627" xr:uid="{DF382A3C-DF69-462C-B4F8-3DA07E751FD4}"/>
    <cellStyle name="Normal 5 2 2 2 4 3 2 2 2 3" xfId="36339" xr:uid="{E164AE6D-75BD-4E28-BB2E-2E61BD01DF2E}"/>
    <cellStyle name="Normal 5 2 2 2 4 3 2 2 3" xfId="17907" xr:uid="{B3322AD9-81BA-4FC4-BDFE-F7F973AD95F0}"/>
    <cellStyle name="Normal 5 2 2 2 4 3 2 2 3 2" xfId="42483" xr:uid="{B5B71EFB-8D7F-4BDE-8790-BE6BEF7B63C3}"/>
    <cellStyle name="Normal 5 2 2 2 4 3 2 2 4" xfId="30195" xr:uid="{3C4F3E96-6F04-416B-8BB2-D6E431FDF29A}"/>
    <cellStyle name="Normal 5 2 2 2 4 3 2 3" xfId="8691" xr:uid="{67A18A37-BA2B-44A4-BD37-2887CE70AC91}"/>
    <cellStyle name="Normal 5 2 2 2 4 3 2 3 2" xfId="20979" xr:uid="{5B4AF20D-0790-420E-A30E-1200FD2544A2}"/>
    <cellStyle name="Normal 5 2 2 2 4 3 2 3 2 2" xfId="45555" xr:uid="{CAAFFD60-74E2-4CD9-924A-5F5C91A012E7}"/>
    <cellStyle name="Normal 5 2 2 2 4 3 2 3 3" xfId="33267" xr:uid="{2A7B3702-6A6B-4710-8075-0969FC067E7C}"/>
    <cellStyle name="Normal 5 2 2 2 4 3 2 4" xfId="14835" xr:uid="{929A4CF0-4178-4227-9A00-2472A0E5FE86}"/>
    <cellStyle name="Normal 5 2 2 2 4 3 2 4 2" xfId="39411" xr:uid="{FDCC8DEE-7B55-4101-99DE-DE333EB598D7}"/>
    <cellStyle name="Normal 5 2 2 2 4 3 2 5" xfId="27123" xr:uid="{BED043E9-5532-43B6-B331-C63769499996}"/>
    <cellStyle name="Normal 5 2 2 2 4 3 3" xfId="4083" xr:uid="{BAB085BD-27EA-4189-B8D2-20AE76DDCB7D}"/>
    <cellStyle name="Normal 5 2 2 2 4 3 3 2" xfId="10227" xr:uid="{CAFAF1FC-AA95-43ED-9D18-697A5F2F3C4E}"/>
    <cellStyle name="Normal 5 2 2 2 4 3 3 2 2" xfId="22515" xr:uid="{E799B6A3-1711-44CE-A958-C0513F17A109}"/>
    <cellStyle name="Normal 5 2 2 2 4 3 3 2 2 2" xfId="47091" xr:uid="{F3E5B1A5-607B-42EE-8AF5-630104099EAA}"/>
    <cellStyle name="Normal 5 2 2 2 4 3 3 2 3" xfId="34803" xr:uid="{E4CCE32D-1C38-44D3-BFCD-DB399298338A}"/>
    <cellStyle name="Normal 5 2 2 2 4 3 3 3" xfId="16371" xr:uid="{0AE82A8F-48A3-487F-83E4-7208388A6A9D}"/>
    <cellStyle name="Normal 5 2 2 2 4 3 3 3 2" xfId="40947" xr:uid="{E2809402-5691-4276-AA50-D6CA03102972}"/>
    <cellStyle name="Normal 5 2 2 2 4 3 3 4" xfId="28659" xr:uid="{34FBF323-82EB-4A6A-A6F0-515E30D443BA}"/>
    <cellStyle name="Normal 5 2 2 2 4 3 4" xfId="7155" xr:uid="{B06CB715-7CCF-46D4-AB76-A34D05B8C729}"/>
    <cellStyle name="Normal 5 2 2 2 4 3 4 2" xfId="19443" xr:uid="{8E34FA57-38C0-4CC9-9DE6-9B1C83665061}"/>
    <cellStyle name="Normal 5 2 2 2 4 3 4 2 2" xfId="44019" xr:uid="{2C98031C-3D65-4741-89A0-527710410AC9}"/>
    <cellStyle name="Normal 5 2 2 2 4 3 4 3" xfId="31731" xr:uid="{ED6103D8-9FCD-45B9-A5FE-2B2003939517}"/>
    <cellStyle name="Normal 5 2 2 2 4 3 5" xfId="13299" xr:uid="{DE2C5D6F-552F-476E-8CCD-8FDBF770FF34}"/>
    <cellStyle name="Normal 5 2 2 2 4 3 5 2" xfId="37875" xr:uid="{B408972F-450A-4F37-B397-CD5E6B787C54}"/>
    <cellStyle name="Normal 5 2 2 2 4 3 6" xfId="25587" xr:uid="{CFA18024-847F-442E-AA62-3B47A9C5E010}"/>
    <cellStyle name="Normal 5 2 2 2 4 4" xfId="1779" xr:uid="{94C8F9F1-C559-4333-ABE6-18B1E37098F0}"/>
    <cellStyle name="Normal 5 2 2 2 4 4 2" xfId="4851" xr:uid="{73CF3C84-0AF2-4193-A1B8-B213367E6338}"/>
    <cellStyle name="Normal 5 2 2 2 4 4 2 2" xfId="10995" xr:uid="{503563F1-A579-4358-B5E0-956BE2463E78}"/>
    <cellStyle name="Normal 5 2 2 2 4 4 2 2 2" xfId="23283" xr:uid="{DF92488D-9DEA-40E5-A049-74491FFF2915}"/>
    <cellStyle name="Normal 5 2 2 2 4 4 2 2 2 2" xfId="47859" xr:uid="{D1C12C0E-70CA-4382-8E13-AB8ADF692B46}"/>
    <cellStyle name="Normal 5 2 2 2 4 4 2 2 3" xfId="35571" xr:uid="{1967A12D-5989-451A-948B-2792ED7AAAD8}"/>
    <cellStyle name="Normal 5 2 2 2 4 4 2 3" xfId="17139" xr:uid="{2F358B4B-919F-4664-9DB2-9E9A2954BED6}"/>
    <cellStyle name="Normal 5 2 2 2 4 4 2 3 2" xfId="41715" xr:uid="{1C0A0EAF-3BD0-4EDC-AB37-9E26E12AD5EA}"/>
    <cellStyle name="Normal 5 2 2 2 4 4 2 4" xfId="29427" xr:uid="{4799C9AB-78DE-4E83-9CAD-0D912E7F990B}"/>
    <cellStyle name="Normal 5 2 2 2 4 4 3" xfId="7923" xr:uid="{1A81C03C-7C63-4D9C-B7D5-09D03D5E9C01}"/>
    <cellStyle name="Normal 5 2 2 2 4 4 3 2" xfId="20211" xr:uid="{F0CBB681-2E70-499A-AF81-AD850E9C1BD5}"/>
    <cellStyle name="Normal 5 2 2 2 4 4 3 2 2" xfId="44787" xr:uid="{BDB8E452-F208-44A1-A614-61843ABBF0C9}"/>
    <cellStyle name="Normal 5 2 2 2 4 4 3 3" xfId="32499" xr:uid="{11B58AE3-0EBA-4A77-A677-408B01BEBCC3}"/>
    <cellStyle name="Normal 5 2 2 2 4 4 4" xfId="14067" xr:uid="{E39EADCD-842F-4117-9522-57F7A1F92DAD}"/>
    <cellStyle name="Normal 5 2 2 2 4 4 4 2" xfId="38643" xr:uid="{C07110EF-EFF7-4D17-A392-8DF9EDD3C59D}"/>
    <cellStyle name="Normal 5 2 2 2 4 4 5" xfId="26355" xr:uid="{3D171A42-C579-4014-8251-F6736451D1DF}"/>
    <cellStyle name="Normal 5 2 2 2 4 5" xfId="3315" xr:uid="{A0843BF1-F50A-439D-A96E-17FD8E9E863A}"/>
    <cellStyle name="Normal 5 2 2 2 4 5 2" xfId="9459" xr:uid="{87E8FB80-04EE-46F2-8B7E-86AC1B5C29DA}"/>
    <cellStyle name="Normal 5 2 2 2 4 5 2 2" xfId="21747" xr:uid="{42D4EA18-407F-4920-B1A7-52DEC330FCDB}"/>
    <cellStyle name="Normal 5 2 2 2 4 5 2 2 2" xfId="46323" xr:uid="{82108334-12B2-4631-B4D2-C81571F075AB}"/>
    <cellStyle name="Normal 5 2 2 2 4 5 2 3" xfId="34035" xr:uid="{AB4D035B-5836-4331-B1B1-D3288F5DC261}"/>
    <cellStyle name="Normal 5 2 2 2 4 5 3" xfId="15603" xr:uid="{7B084209-FEB4-4D61-BD20-6277D472A66A}"/>
    <cellStyle name="Normal 5 2 2 2 4 5 3 2" xfId="40179" xr:uid="{D7B937BB-982A-4D52-88D9-C17CBFB867A7}"/>
    <cellStyle name="Normal 5 2 2 2 4 5 4" xfId="27891" xr:uid="{1C39EF2D-34E8-4497-91B3-DDDC215D8FE8}"/>
    <cellStyle name="Normal 5 2 2 2 4 6" xfId="6387" xr:uid="{2DF8E1F9-C2AC-4E75-A5D5-1AD0F366E669}"/>
    <cellStyle name="Normal 5 2 2 2 4 6 2" xfId="18675" xr:uid="{38A6551C-06C8-4564-BBE0-ACA60C1BAA1E}"/>
    <cellStyle name="Normal 5 2 2 2 4 6 2 2" xfId="43251" xr:uid="{573C7BF7-A7D3-439F-A890-7C82C91A68C1}"/>
    <cellStyle name="Normal 5 2 2 2 4 6 3" xfId="30963" xr:uid="{47D14E68-1222-4F1C-90E3-77168BF447DC}"/>
    <cellStyle name="Normal 5 2 2 2 4 7" xfId="12531" xr:uid="{15C711AF-CA63-4179-8F31-A5AA5673A04D}"/>
    <cellStyle name="Normal 5 2 2 2 4 7 2" xfId="37107" xr:uid="{50DD9A57-A259-489C-8836-E107B1403898}"/>
    <cellStyle name="Normal 5 2 2 2 4 8" xfId="24819" xr:uid="{3128D07B-3A79-4797-9751-B2699D2A7A1E}"/>
    <cellStyle name="Normal 5 2 2 2 5" xfId="435" xr:uid="{94126090-6D7E-4E5F-9F57-7717BCC1AA65}"/>
    <cellStyle name="Normal 5 2 2 2 5 2" xfId="1203" xr:uid="{3CCBDA6C-47DC-478E-9177-2045709D988B}"/>
    <cellStyle name="Normal 5 2 2 2 5 2 2" xfId="2739" xr:uid="{26FCDB99-84F3-41E5-944C-F99AE9C30F14}"/>
    <cellStyle name="Normal 5 2 2 2 5 2 2 2" xfId="5811" xr:uid="{5E8E1AEB-2358-482B-8A32-ED0BE94B9F7D}"/>
    <cellStyle name="Normal 5 2 2 2 5 2 2 2 2" xfId="11955" xr:uid="{5D869A71-9FAB-4FBE-BC02-E8B27C814956}"/>
    <cellStyle name="Normal 5 2 2 2 5 2 2 2 2 2" xfId="24243" xr:uid="{2CD5D2CC-F4CE-48C0-8814-30FB0FA37CEA}"/>
    <cellStyle name="Normal 5 2 2 2 5 2 2 2 2 2 2" xfId="48819" xr:uid="{DA8A2A41-AA64-4100-87B0-8EDB78BC5BD6}"/>
    <cellStyle name="Normal 5 2 2 2 5 2 2 2 2 3" xfId="36531" xr:uid="{0DE5C96D-F4CF-43C2-99AC-3685FB846E52}"/>
    <cellStyle name="Normal 5 2 2 2 5 2 2 2 3" xfId="18099" xr:uid="{2549E817-FC14-412C-99DF-5BA04FA2CAED}"/>
    <cellStyle name="Normal 5 2 2 2 5 2 2 2 3 2" xfId="42675" xr:uid="{E6F71810-D9B5-4D1E-987D-ED76CA223F91}"/>
    <cellStyle name="Normal 5 2 2 2 5 2 2 2 4" xfId="30387" xr:uid="{5D78C5CC-3447-4377-A7FB-2088F24B0841}"/>
    <cellStyle name="Normal 5 2 2 2 5 2 2 3" xfId="8883" xr:uid="{2DCE8234-783A-454E-8ED5-9F270B18E276}"/>
    <cellStyle name="Normal 5 2 2 2 5 2 2 3 2" xfId="21171" xr:uid="{4C49C55F-1557-4065-9D95-6BBE17706F0B}"/>
    <cellStyle name="Normal 5 2 2 2 5 2 2 3 2 2" xfId="45747" xr:uid="{583FEF6B-EBE9-48EA-84B7-9B6BD833474D}"/>
    <cellStyle name="Normal 5 2 2 2 5 2 2 3 3" xfId="33459" xr:uid="{0B343E96-6E1B-43B0-BCE3-C844690F47D1}"/>
    <cellStyle name="Normal 5 2 2 2 5 2 2 4" xfId="15027" xr:uid="{00DDFBF5-C440-403D-939F-322E1B72C51C}"/>
    <cellStyle name="Normal 5 2 2 2 5 2 2 4 2" xfId="39603" xr:uid="{B46E7351-AACC-46C2-B1B0-1DF774E4C12E}"/>
    <cellStyle name="Normal 5 2 2 2 5 2 2 5" xfId="27315" xr:uid="{9873A28F-A52E-483B-A79A-28ED5A3005AF}"/>
    <cellStyle name="Normal 5 2 2 2 5 2 3" xfId="4275" xr:uid="{66B97992-4868-4479-888E-C90E4F62B4D6}"/>
    <cellStyle name="Normal 5 2 2 2 5 2 3 2" xfId="10419" xr:uid="{05D701B0-8F6F-4C4A-8A03-A82F70AA8CFE}"/>
    <cellStyle name="Normal 5 2 2 2 5 2 3 2 2" xfId="22707" xr:uid="{6575058F-9FE3-4279-8080-23CA72D4AA13}"/>
    <cellStyle name="Normal 5 2 2 2 5 2 3 2 2 2" xfId="47283" xr:uid="{AE0B05BB-3FF5-4054-8DD9-D69E9AF32021}"/>
    <cellStyle name="Normal 5 2 2 2 5 2 3 2 3" xfId="34995" xr:uid="{C51991B5-3F74-4FB0-AFE7-26846F6EC97F}"/>
    <cellStyle name="Normal 5 2 2 2 5 2 3 3" xfId="16563" xr:uid="{9290F44C-81FA-4EBC-B58A-AAEFE0885D39}"/>
    <cellStyle name="Normal 5 2 2 2 5 2 3 3 2" xfId="41139" xr:uid="{4CF3CA3F-C032-4783-A3C0-C3ADE30E8437}"/>
    <cellStyle name="Normal 5 2 2 2 5 2 3 4" xfId="28851" xr:uid="{56362E1C-F71B-4E26-85AD-62185320B1AF}"/>
    <cellStyle name="Normal 5 2 2 2 5 2 4" xfId="7347" xr:uid="{566CB22C-FB32-47D5-81FF-1C9ACC69BFC9}"/>
    <cellStyle name="Normal 5 2 2 2 5 2 4 2" xfId="19635" xr:uid="{785475B5-D00C-4B8F-8EBA-B67FE9FD899F}"/>
    <cellStyle name="Normal 5 2 2 2 5 2 4 2 2" xfId="44211" xr:uid="{5F8DF7A9-8166-4E1F-A51C-2AFC248D84B5}"/>
    <cellStyle name="Normal 5 2 2 2 5 2 4 3" xfId="31923" xr:uid="{C5EAA0E6-8BEA-4123-9E59-80D0C90A5DF4}"/>
    <cellStyle name="Normal 5 2 2 2 5 2 5" xfId="13491" xr:uid="{3C400709-213C-4557-A6E2-9F4EAFE320FD}"/>
    <cellStyle name="Normal 5 2 2 2 5 2 5 2" xfId="38067" xr:uid="{1093B0E2-497B-47E4-81B2-294E9C51F43C}"/>
    <cellStyle name="Normal 5 2 2 2 5 2 6" xfId="25779" xr:uid="{AC82B246-191F-4ACE-B64A-FAF76A7D1FCE}"/>
    <cellStyle name="Normal 5 2 2 2 5 3" xfId="1971" xr:uid="{67396549-4FC3-4956-95C6-EC27FF37B4B3}"/>
    <cellStyle name="Normal 5 2 2 2 5 3 2" xfId="5043" xr:uid="{8F2AE53A-C71F-45E6-A709-6497E8B494DB}"/>
    <cellStyle name="Normal 5 2 2 2 5 3 2 2" xfId="11187" xr:uid="{167568F5-97A4-4BB8-B82A-B424FCB32851}"/>
    <cellStyle name="Normal 5 2 2 2 5 3 2 2 2" xfId="23475" xr:uid="{CBA09315-1EFE-4FA9-B85D-6C4A3EC035A4}"/>
    <cellStyle name="Normal 5 2 2 2 5 3 2 2 2 2" xfId="48051" xr:uid="{677DD6C1-9CC1-4BEF-B1D0-867123706582}"/>
    <cellStyle name="Normal 5 2 2 2 5 3 2 2 3" xfId="35763" xr:uid="{8DB8F3E4-6472-450C-A413-03D8905F34AB}"/>
    <cellStyle name="Normal 5 2 2 2 5 3 2 3" xfId="17331" xr:uid="{D30E7052-1F12-4639-86FD-1A3FDB278A1C}"/>
    <cellStyle name="Normal 5 2 2 2 5 3 2 3 2" xfId="41907" xr:uid="{B776E731-90BC-42A2-A1D2-79E3D954CD5D}"/>
    <cellStyle name="Normal 5 2 2 2 5 3 2 4" xfId="29619" xr:uid="{F4D83417-8077-48AE-882B-0E025EF5ED1C}"/>
    <cellStyle name="Normal 5 2 2 2 5 3 3" xfId="8115" xr:uid="{CFECCC60-32F6-4DED-9D71-EBDE8F22FC36}"/>
    <cellStyle name="Normal 5 2 2 2 5 3 3 2" xfId="20403" xr:uid="{2D1FE4A8-A469-4932-A360-C6FCECA3FE33}"/>
    <cellStyle name="Normal 5 2 2 2 5 3 3 2 2" xfId="44979" xr:uid="{78DAEDB2-64DD-4229-BB7D-659AA1372312}"/>
    <cellStyle name="Normal 5 2 2 2 5 3 3 3" xfId="32691" xr:uid="{151C14CA-CF4B-4FFE-945C-570A6C907591}"/>
    <cellStyle name="Normal 5 2 2 2 5 3 4" xfId="14259" xr:uid="{DC6C63A8-23A8-47DF-B650-0FB677FEE805}"/>
    <cellStyle name="Normal 5 2 2 2 5 3 4 2" xfId="38835" xr:uid="{95BB0DD6-EE11-461A-A237-445342D24A6D}"/>
    <cellStyle name="Normal 5 2 2 2 5 3 5" xfId="26547" xr:uid="{E4EC6994-7772-4C53-870E-DEC4F087FC61}"/>
    <cellStyle name="Normal 5 2 2 2 5 4" xfId="3507" xr:uid="{7C728761-97DE-45D9-A03A-20FFDEDF0522}"/>
    <cellStyle name="Normal 5 2 2 2 5 4 2" xfId="9651" xr:uid="{5EF21E74-A263-40A6-82AB-0366B4D90C63}"/>
    <cellStyle name="Normal 5 2 2 2 5 4 2 2" xfId="21939" xr:uid="{A4C73ADC-FD25-439E-844A-80EAF98824A4}"/>
    <cellStyle name="Normal 5 2 2 2 5 4 2 2 2" xfId="46515" xr:uid="{B514494E-93CE-4CDA-A882-BF04DB7CCF81}"/>
    <cellStyle name="Normal 5 2 2 2 5 4 2 3" xfId="34227" xr:uid="{F5FFCB72-3396-4B3A-BEB2-5B7802776B37}"/>
    <cellStyle name="Normal 5 2 2 2 5 4 3" xfId="15795" xr:uid="{FDC54B4E-9DCF-4212-A2F7-21B738F2AE14}"/>
    <cellStyle name="Normal 5 2 2 2 5 4 3 2" xfId="40371" xr:uid="{8959B6FC-FD6D-4DED-88DE-FF19B6762281}"/>
    <cellStyle name="Normal 5 2 2 2 5 4 4" xfId="28083" xr:uid="{57206C91-5AC3-43ED-9A46-2E77BB25AC66}"/>
    <cellStyle name="Normal 5 2 2 2 5 5" xfId="6579" xr:uid="{90783396-EB6A-4CDF-8C63-5D6645CB13CE}"/>
    <cellStyle name="Normal 5 2 2 2 5 5 2" xfId="18867" xr:uid="{9935C34F-25CE-46E8-8476-1D4CF44EBEE5}"/>
    <cellStyle name="Normal 5 2 2 2 5 5 2 2" xfId="43443" xr:uid="{AD9C2DBC-671B-4AAD-A9D4-04CB3474FD56}"/>
    <cellStyle name="Normal 5 2 2 2 5 5 3" xfId="31155" xr:uid="{05E51774-C058-4301-856F-27BD06CE8D60}"/>
    <cellStyle name="Normal 5 2 2 2 5 6" xfId="12723" xr:uid="{9958A0A0-0990-44C5-880C-1CB63634EFFB}"/>
    <cellStyle name="Normal 5 2 2 2 5 6 2" xfId="37299" xr:uid="{D97D9693-5C1E-4ADC-8CA6-0910D5176C97}"/>
    <cellStyle name="Normal 5 2 2 2 5 7" xfId="25011" xr:uid="{354EBBC3-914B-4F61-9524-58D525C11417}"/>
    <cellStyle name="Normal 5 2 2 2 6" xfId="819" xr:uid="{E3F61820-1D4E-486D-A924-29E04D4B79A1}"/>
    <cellStyle name="Normal 5 2 2 2 6 2" xfId="2355" xr:uid="{E8321B71-C2A4-45D6-AF55-6D05004E637F}"/>
    <cellStyle name="Normal 5 2 2 2 6 2 2" xfId="5427" xr:uid="{B8BB22E1-F326-4910-8480-9AFDEBE61FC1}"/>
    <cellStyle name="Normal 5 2 2 2 6 2 2 2" xfId="11571" xr:uid="{6998C997-4AB8-4760-85B5-9229FC56D251}"/>
    <cellStyle name="Normal 5 2 2 2 6 2 2 2 2" xfId="23859" xr:uid="{8D0B8094-72CE-432F-93B9-205FB76A7A8A}"/>
    <cellStyle name="Normal 5 2 2 2 6 2 2 2 2 2" xfId="48435" xr:uid="{EECC4CFA-C3BF-4C6F-A390-C7A9A31FD7B9}"/>
    <cellStyle name="Normal 5 2 2 2 6 2 2 2 3" xfId="36147" xr:uid="{898CE864-7B12-41A3-9C88-D13918231C63}"/>
    <cellStyle name="Normal 5 2 2 2 6 2 2 3" xfId="17715" xr:uid="{BC801101-3CDD-4B44-BA0D-9E70DC262FE0}"/>
    <cellStyle name="Normal 5 2 2 2 6 2 2 3 2" xfId="42291" xr:uid="{F8E0C18E-900B-4EEB-BCD0-3997B4A36296}"/>
    <cellStyle name="Normal 5 2 2 2 6 2 2 4" xfId="30003" xr:uid="{0A2712FB-625B-4586-BF6D-5C00722EAE76}"/>
    <cellStyle name="Normal 5 2 2 2 6 2 3" xfId="8499" xr:uid="{60C646E1-D7D4-4FD4-8CE9-C1C17CDDAD21}"/>
    <cellStyle name="Normal 5 2 2 2 6 2 3 2" xfId="20787" xr:uid="{6B44B013-1575-4040-819C-ED4250F96A34}"/>
    <cellStyle name="Normal 5 2 2 2 6 2 3 2 2" xfId="45363" xr:uid="{0FE1A1A2-9287-4E1E-BDE5-0CA2D2732CF2}"/>
    <cellStyle name="Normal 5 2 2 2 6 2 3 3" xfId="33075" xr:uid="{48CCB9D1-6753-4AA6-934A-99835242067E}"/>
    <cellStyle name="Normal 5 2 2 2 6 2 4" xfId="14643" xr:uid="{1C7F4400-085E-4219-A420-AF5D0A1627CE}"/>
    <cellStyle name="Normal 5 2 2 2 6 2 4 2" xfId="39219" xr:uid="{B09EED1A-B94D-4846-BB50-40693CC53F7E}"/>
    <cellStyle name="Normal 5 2 2 2 6 2 5" xfId="26931" xr:uid="{D4F52B56-6966-4559-8959-9F494C4690E8}"/>
    <cellStyle name="Normal 5 2 2 2 6 3" xfId="3891" xr:uid="{6F474F68-F510-4D09-A784-DC97AAF1E29D}"/>
    <cellStyle name="Normal 5 2 2 2 6 3 2" xfId="10035" xr:uid="{3B41644A-A5B3-470C-ABAF-9E7A108EEEBC}"/>
    <cellStyle name="Normal 5 2 2 2 6 3 2 2" xfId="22323" xr:uid="{7EDF2EEE-C664-48FC-B01B-15364AD76369}"/>
    <cellStyle name="Normal 5 2 2 2 6 3 2 2 2" xfId="46899" xr:uid="{6E6A7FB2-4724-42B1-9DB0-52A3C58319F5}"/>
    <cellStyle name="Normal 5 2 2 2 6 3 2 3" xfId="34611" xr:uid="{D6B7C582-B08A-4D01-8902-07718493CD5E}"/>
    <cellStyle name="Normal 5 2 2 2 6 3 3" xfId="16179" xr:uid="{8F02BB18-20EC-4D93-95CB-C5E0D3FD4589}"/>
    <cellStyle name="Normal 5 2 2 2 6 3 3 2" xfId="40755" xr:uid="{4684FD95-784E-4212-87BD-B17D6C82F380}"/>
    <cellStyle name="Normal 5 2 2 2 6 3 4" xfId="28467" xr:uid="{C29FD690-DBAD-4812-988C-59AB2626F425}"/>
    <cellStyle name="Normal 5 2 2 2 6 4" xfId="6963" xr:uid="{CFD5C559-DE98-460E-800B-2847DB1F8841}"/>
    <cellStyle name="Normal 5 2 2 2 6 4 2" xfId="19251" xr:uid="{BB414C73-9077-4EDE-8EF8-858A01CBF120}"/>
    <cellStyle name="Normal 5 2 2 2 6 4 2 2" xfId="43827" xr:uid="{2EC5308C-38D5-45A4-AA45-74AC8BE970AD}"/>
    <cellStyle name="Normal 5 2 2 2 6 4 3" xfId="31539" xr:uid="{F8A3B4AF-E30A-4A5F-831C-432524F0D0B9}"/>
    <cellStyle name="Normal 5 2 2 2 6 5" xfId="13107" xr:uid="{F47067AF-6633-411E-A87C-2D968F35805D}"/>
    <cellStyle name="Normal 5 2 2 2 6 5 2" xfId="37683" xr:uid="{95EEE183-99AD-4960-AB45-6E1A6E176149}"/>
    <cellStyle name="Normal 5 2 2 2 6 6" xfId="25395" xr:uid="{933A4858-916D-46EB-9ED5-92316AFA54BF}"/>
    <cellStyle name="Normal 5 2 2 2 7" xfId="1587" xr:uid="{9461CAC4-6974-47AE-A2EF-59CD8C659FE1}"/>
    <cellStyle name="Normal 5 2 2 2 7 2" xfId="4659" xr:uid="{434BB89D-2BB7-4E1B-91DE-074A0893B11B}"/>
    <cellStyle name="Normal 5 2 2 2 7 2 2" xfId="10803" xr:uid="{78108E86-C6EF-4286-950C-013E3FEEAD6C}"/>
    <cellStyle name="Normal 5 2 2 2 7 2 2 2" xfId="23091" xr:uid="{3E2AA4DF-5679-4CCF-9D22-0530A6F95B38}"/>
    <cellStyle name="Normal 5 2 2 2 7 2 2 2 2" xfId="47667" xr:uid="{697291C7-208E-47BD-AAFE-3EB842BDD7A1}"/>
    <cellStyle name="Normal 5 2 2 2 7 2 2 3" xfId="35379" xr:uid="{E4733632-0834-466A-8A57-66936533E3D1}"/>
    <cellStyle name="Normal 5 2 2 2 7 2 3" xfId="16947" xr:uid="{0965A4F2-6420-4109-AAB2-6497874EB990}"/>
    <cellStyle name="Normal 5 2 2 2 7 2 3 2" xfId="41523" xr:uid="{A29B39E2-BAC7-4568-9936-B4B3B974BE72}"/>
    <cellStyle name="Normal 5 2 2 2 7 2 4" xfId="29235" xr:uid="{AE37137B-12B9-41B9-B17D-94587C958E05}"/>
    <cellStyle name="Normal 5 2 2 2 7 3" xfId="7731" xr:uid="{5A7386A1-523E-43E9-B0C0-773EABF54B4D}"/>
    <cellStyle name="Normal 5 2 2 2 7 3 2" xfId="20019" xr:uid="{D79F230E-38FA-4854-B391-287A62D55670}"/>
    <cellStyle name="Normal 5 2 2 2 7 3 2 2" xfId="44595" xr:uid="{D05F890C-37C4-4DCA-9583-6B6C713CA7B5}"/>
    <cellStyle name="Normal 5 2 2 2 7 3 3" xfId="32307" xr:uid="{CAF271E3-70E7-401F-A250-E0FA9214E9D9}"/>
    <cellStyle name="Normal 5 2 2 2 7 4" xfId="13875" xr:uid="{1DD5CED0-E1E8-48D5-BA1C-8AE733EFB2E3}"/>
    <cellStyle name="Normal 5 2 2 2 7 4 2" xfId="38451" xr:uid="{0C74E00C-EACB-425C-AE36-EBED98A5BB40}"/>
    <cellStyle name="Normal 5 2 2 2 7 5" xfId="26163" xr:uid="{5841765E-1054-4AB8-A16A-0565A980AB40}"/>
    <cellStyle name="Normal 5 2 2 2 8" xfId="3123" xr:uid="{81C32FC2-ACCA-48F6-84A5-EC6FB579860A}"/>
    <cellStyle name="Normal 5 2 2 2 8 2" xfId="9267" xr:uid="{51815AD0-9C3A-4C94-8799-68C4A3612E26}"/>
    <cellStyle name="Normal 5 2 2 2 8 2 2" xfId="21555" xr:uid="{30A7A78D-92EC-41F1-BC3B-EC1D22DBCDFB}"/>
    <cellStyle name="Normal 5 2 2 2 8 2 2 2" xfId="46131" xr:uid="{0DC7899B-CDC9-4B11-8FF6-A8E58ECCED01}"/>
    <cellStyle name="Normal 5 2 2 2 8 2 3" xfId="33843" xr:uid="{5096BAE0-8606-4E1F-9E9F-A0DC8F927CD3}"/>
    <cellStyle name="Normal 5 2 2 2 8 3" xfId="15411" xr:uid="{83EA08CA-72A7-4A62-908F-F614707764DB}"/>
    <cellStyle name="Normal 5 2 2 2 8 3 2" xfId="39987" xr:uid="{67C9B3EF-F4BE-46A0-A8EB-4DA45B33A9D5}"/>
    <cellStyle name="Normal 5 2 2 2 8 4" xfId="27699" xr:uid="{2A5498A4-1318-4852-8F5D-EC80D2D4E2E8}"/>
    <cellStyle name="Normal 5 2 2 2 9" xfId="6195" xr:uid="{0D858E2E-FD66-4475-870B-6ECEF04C4531}"/>
    <cellStyle name="Normal 5 2 2 2 9 2" xfId="18483" xr:uid="{7F926DA6-5290-49EB-92E1-2E4EA5C80FAD}"/>
    <cellStyle name="Normal 5 2 2 2 9 2 2" xfId="43059" xr:uid="{D23F3CEE-1E20-4C1A-8201-143566E3E64B}"/>
    <cellStyle name="Normal 5 2 2 2 9 3" xfId="30771" xr:uid="{C515DB7A-656E-48D5-83BA-3127BE9B36A7}"/>
    <cellStyle name="Normal 5 2 2 3" xfId="75" xr:uid="{8248E128-CA90-4331-B622-481A9C627AC6}"/>
    <cellStyle name="Normal 5 2 2 3 10" xfId="24651" xr:uid="{7F36E1D3-9141-4F88-A3CC-DE6750B0025C}"/>
    <cellStyle name="Normal 5 2 2 3 2" xfId="171" xr:uid="{0F0C1FD5-96AD-4463-B5B5-18EDF57F11BE}"/>
    <cellStyle name="Normal 5 2 2 3 2 2" xfId="363" xr:uid="{B7783EB0-7D8B-4C8D-8D9F-7CDE4207F8F4}"/>
    <cellStyle name="Normal 5 2 2 3 2 2 2" xfId="747" xr:uid="{034B9220-3FC1-4BA0-A2E9-88721E7C3051}"/>
    <cellStyle name="Normal 5 2 2 3 2 2 2 2" xfId="1515" xr:uid="{2E74AAE4-5AB2-4109-9320-E58B2412E71D}"/>
    <cellStyle name="Normal 5 2 2 3 2 2 2 2 2" xfId="3051" xr:uid="{38B01116-1E9F-46ED-9752-A677940B94A9}"/>
    <cellStyle name="Normal 5 2 2 3 2 2 2 2 2 2" xfId="6123" xr:uid="{9B968465-ED7A-4DCD-8BAF-1BD2195EDB37}"/>
    <cellStyle name="Normal 5 2 2 3 2 2 2 2 2 2 2" xfId="12267" xr:uid="{1A409A24-DBA7-43C0-9BE6-7FDA28102329}"/>
    <cellStyle name="Normal 5 2 2 3 2 2 2 2 2 2 2 2" xfId="24555" xr:uid="{C86C9ACA-F963-4178-B5CE-250CD26F4938}"/>
    <cellStyle name="Normal 5 2 2 3 2 2 2 2 2 2 2 2 2" xfId="49131" xr:uid="{94B8EBA7-6EE6-4E1A-B1C9-DB750FE8A153}"/>
    <cellStyle name="Normal 5 2 2 3 2 2 2 2 2 2 2 3" xfId="36843" xr:uid="{60140C6A-439C-4D55-B85C-B7C5EDC51FE5}"/>
    <cellStyle name="Normal 5 2 2 3 2 2 2 2 2 2 3" xfId="18411" xr:uid="{61ACDD6D-B469-47EE-A1F4-6695FDF55D8D}"/>
    <cellStyle name="Normal 5 2 2 3 2 2 2 2 2 2 3 2" xfId="42987" xr:uid="{1C335C4C-FE91-413A-9A41-4FDDBAFEC404}"/>
    <cellStyle name="Normal 5 2 2 3 2 2 2 2 2 2 4" xfId="30699" xr:uid="{8BE123C6-3AD0-42EB-8AE8-CCC74A82139F}"/>
    <cellStyle name="Normal 5 2 2 3 2 2 2 2 2 3" xfId="9195" xr:uid="{A7B5DE32-8584-4443-AF64-435EDC173D87}"/>
    <cellStyle name="Normal 5 2 2 3 2 2 2 2 2 3 2" xfId="21483" xr:uid="{D04810F2-551F-4075-B2B1-ABB248E153D6}"/>
    <cellStyle name="Normal 5 2 2 3 2 2 2 2 2 3 2 2" xfId="46059" xr:uid="{E7874586-621F-49CF-ABD8-E686657328A6}"/>
    <cellStyle name="Normal 5 2 2 3 2 2 2 2 2 3 3" xfId="33771" xr:uid="{E5EC69D7-C045-4B01-9412-A34999597FC6}"/>
    <cellStyle name="Normal 5 2 2 3 2 2 2 2 2 4" xfId="15339" xr:uid="{44038186-A93C-4E0A-9FDF-EE96CFAE8920}"/>
    <cellStyle name="Normal 5 2 2 3 2 2 2 2 2 4 2" xfId="39915" xr:uid="{2B3AFB93-B9C1-4671-8C98-16B60DB2520C}"/>
    <cellStyle name="Normal 5 2 2 3 2 2 2 2 2 5" xfId="27627" xr:uid="{216AB6B1-5E4C-4EDF-8B77-9B71E1F3B73A}"/>
    <cellStyle name="Normal 5 2 2 3 2 2 2 2 3" xfId="4587" xr:uid="{3CED4C3C-B793-4F95-9122-3A89EC116506}"/>
    <cellStyle name="Normal 5 2 2 3 2 2 2 2 3 2" xfId="10731" xr:uid="{57A8E981-2486-4EE1-8484-36CF55894216}"/>
    <cellStyle name="Normal 5 2 2 3 2 2 2 2 3 2 2" xfId="23019" xr:uid="{5CE865C2-512E-417F-AAFD-5555846694C3}"/>
    <cellStyle name="Normal 5 2 2 3 2 2 2 2 3 2 2 2" xfId="47595" xr:uid="{7B4DC783-EC01-47D9-BBCA-141F5D8A772D}"/>
    <cellStyle name="Normal 5 2 2 3 2 2 2 2 3 2 3" xfId="35307" xr:uid="{E7CA1060-B992-42E6-89E4-F02877934600}"/>
    <cellStyle name="Normal 5 2 2 3 2 2 2 2 3 3" xfId="16875" xr:uid="{B4CB1810-E3E2-4055-BC1F-56584319E920}"/>
    <cellStyle name="Normal 5 2 2 3 2 2 2 2 3 3 2" xfId="41451" xr:uid="{4E748DCD-FD83-48F6-B04A-432C5C08799C}"/>
    <cellStyle name="Normal 5 2 2 3 2 2 2 2 3 4" xfId="29163" xr:uid="{E9CF2691-8B6B-47D2-A4A5-30215421C3D8}"/>
    <cellStyle name="Normal 5 2 2 3 2 2 2 2 4" xfId="7659" xr:uid="{3F38E33D-641F-4C91-A0A0-0E22839937B7}"/>
    <cellStyle name="Normal 5 2 2 3 2 2 2 2 4 2" xfId="19947" xr:uid="{1934E263-E087-4A27-B90F-CE67AC214E4C}"/>
    <cellStyle name="Normal 5 2 2 3 2 2 2 2 4 2 2" xfId="44523" xr:uid="{DA312AAD-4D2C-458F-82D0-6458379FEABF}"/>
    <cellStyle name="Normal 5 2 2 3 2 2 2 2 4 3" xfId="32235" xr:uid="{88C742A2-9B2B-45DE-8963-FE58D820A651}"/>
    <cellStyle name="Normal 5 2 2 3 2 2 2 2 5" xfId="13803" xr:uid="{197D7799-DC60-42D7-8FA0-08F1094A61E8}"/>
    <cellStyle name="Normal 5 2 2 3 2 2 2 2 5 2" xfId="38379" xr:uid="{4FA65700-CCE6-4E7C-9FB9-0033CEBAE1D8}"/>
    <cellStyle name="Normal 5 2 2 3 2 2 2 2 6" xfId="26091" xr:uid="{D57479A3-1572-4101-BEDC-CDF5524BBF93}"/>
    <cellStyle name="Normal 5 2 2 3 2 2 2 3" xfId="2283" xr:uid="{9FFD3D9B-0D5F-4F9A-AA2B-AEB613B1FFD6}"/>
    <cellStyle name="Normal 5 2 2 3 2 2 2 3 2" xfId="5355" xr:uid="{CDD5BC36-98D9-4762-8663-9215BF94A177}"/>
    <cellStyle name="Normal 5 2 2 3 2 2 2 3 2 2" xfId="11499" xr:uid="{90DF068D-C12B-48EC-A823-91AB4F9EDBFE}"/>
    <cellStyle name="Normal 5 2 2 3 2 2 2 3 2 2 2" xfId="23787" xr:uid="{93EB4A0F-89EF-42C0-9ADC-C799647F8D1F}"/>
    <cellStyle name="Normal 5 2 2 3 2 2 2 3 2 2 2 2" xfId="48363" xr:uid="{7CD8A3CF-9416-40FD-82F6-4A6460530B9A}"/>
    <cellStyle name="Normal 5 2 2 3 2 2 2 3 2 2 3" xfId="36075" xr:uid="{7021621B-6247-4441-8ADF-7BB65172C2DC}"/>
    <cellStyle name="Normal 5 2 2 3 2 2 2 3 2 3" xfId="17643" xr:uid="{393D7353-F429-4478-8C01-A521519E7136}"/>
    <cellStyle name="Normal 5 2 2 3 2 2 2 3 2 3 2" xfId="42219" xr:uid="{B17602D2-821A-4BE0-8CA1-A884E457788B}"/>
    <cellStyle name="Normal 5 2 2 3 2 2 2 3 2 4" xfId="29931" xr:uid="{E6B21B62-89D5-436B-B51A-332F0A1DC0BE}"/>
    <cellStyle name="Normal 5 2 2 3 2 2 2 3 3" xfId="8427" xr:uid="{A04CF1F4-F3AC-4C7D-804E-BDD6E625A2E1}"/>
    <cellStyle name="Normal 5 2 2 3 2 2 2 3 3 2" xfId="20715" xr:uid="{3E26CBC1-334C-4703-A3A0-2B0A1EAD963C}"/>
    <cellStyle name="Normal 5 2 2 3 2 2 2 3 3 2 2" xfId="45291" xr:uid="{26F59A8D-65FB-46ED-89A9-0A66FF99ACF4}"/>
    <cellStyle name="Normal 5 2 2 3 2 2 2 3 3 3" xfId="33003" xr:uid="{3164706D-0245-441B-A1B3-1258D91A69C7}"/>
    <cellStyle name="Normal 5 2 2 3 2 2 2 3 4" xfId="14571" xr:uid="{99D24475-AF75-4E18-831F-BDD63B26BE87}"/>
    <cellStyle name="Normal 5 2 2 3 2 2 2 3 4 2" xfId="39147" xr:uid="{7DBCBD60-95CC-4D00-8CD7-F0569DE97B91}"/>
    <cellStyle name="Normal 5 2 2 3 2 2 2 3 5" xfId="26859" xr:uid="{A0275F02-BD72-403E-8853-8F8EF8AC9036}"/>
    <cellStyle name="Normal 5 2 2 3 2 2 2 4" xfId="3819" xr:uid="{BAF19BBD-0F6B-425E-B1C5-C0F6562BB7FC}"/>
    <cellStyle name="Normal 5 2 2 3 2 2 2 4 2" xfId="9963" xr:uid="{91CD5AF1-B4BB-4003-8986-B24C16BB25BA}"/>
    <cellStyle name="Normal 5 2 2 3 2 2 2 4 2 2" xfId="22251" xr:uid="{90A21F6F-23C9-49B6-AB27-B0616F3D7FC6}"/>
    <cellStyle name="Normal 5 2 2 3 2 2 2 4 2 2 2" xfId="46827" xr:uid="{2A6093C6-35CD-475A-B82C-B9085B7C2768}"/>
    <cellStyle name="Normal 5 2 2 3 2 2 2 4 2 3" xfId="34539" xr:uid="{B3857B38-6900-42BA-BF8A-5719DE747FDF}"/>
    <cellStyle name="Normal 5 2 2 3 2 2 2 4 3" xfId="16107" xr:uid="{0352ECBD-7032-4134-9184-393789DC2B01}"/>
    <cellStyle name="Normal 5 2 2 3 2 2 2 4 3 2" xfId="40683" xr:uid="{027B0AB4-AB8C-4B0C-A477-B8052DB2169D}"/>
    <cellStyle name="Normal 5 2 2 3 2 2 2 4 4" xfId="28395" xr:uid="{A124FE5C-B69C-42ED-A99F-9156A88BF188}"/>
    <cellStyle name="Normal 5 2 2 3 2 2 2 5" xfId="6891" xr:uid="{40F09BE0-0AF8-4E86-97D4-C0AFCDBE7717}"/>
    <cellStyle name="Normal 5 2 2 3 2 2 2 5 2" xfId="19179" xr:uid="{7F2A7656-FEC6-41E2-B473-CFD586E2CD9E}"/>
    <cellStyle name="Normal 5 2 2 3 2 2 2 5 2 2" xfId="43755" xr:uid="{803284AE-4668-4A5A-A13D-D982881FE6C4}"/>
    <cellStyle name="Normal 5 2 2 3 2 2 2 5 3" xfId="31467" xr:uid="{1DE7B385-5245-48D7-87B2-FD07F7E826EC}"/>
    <cellStyle name="Normal 5 2 2 3 2 2 2 6" xfId="13035" xr:uid="{90FD85B3-D0A7-4008-BA48-117C9C05ECDB}"/>
    <cellStyle name="Normal 5 2 2 3 2 2 2 6 2" xfId="37611" xr:uid="{65B2C320-6796-4D63-B7A1-E8937D002A99}"/>
    <cellStyle name="Normal 5 2 2 3 2 2 2 7" xfId="25323" xr:uid="{53E8D42B-DE21-4AE9-8848-5C1379D1C274}"/>
    <cellStyle name="Normal 5 2 2 3 2 2 3" xfId="1131" xr:uid="{BC0F8B98-1EC0-4323-A51D-08791766D531}"/>
    <cellStyle name="Normal 5 2 2 3 2 2 3 2" xfId="2667" xr:uid="{284B8F54-D222-4D9C-B905-F04323AC661B}"/>
    <cellStyle name="Normal 5 2 2 3 2 2 3 2 2" xfId="5739" xr:uid="{DECE2B02-7514-4F97-BD0E-35C389D6B733}"/>
    <cellStyle name="Normal 5 2 2 3 2 2 3 2 2 2" xfId="11883" xr:uid="{681D893D-0159-41FD-938F-56D655D90F78}"/>
    <cellStyle name="Normal 5 2 2 3 2 2 3 2 2 2 2" xfId="24171" xr:uid="{4A264649-58BC-43B1-9A54-407DAD817197}"/>
    <cellStyle name="Normal 5 2 2 3 2 2 3 2 2 2 2 2" xfId="48747" xr:uid="{9D450A64-7191-4488-9BFC-5B40C3C09534}"/>
    <cellStyle name="Normal 5 2 2 3 2 2 3 2 2 2 3" xfId="36459" xr:uid="{9716B073-A21B-4464-AA5D-97A8B316D242}"/>
    <cellStyle name="Normal 5 2 2 3 2 2 3 2 2 3" xfId="18027" xr:uid="{9AF39C0F-774F-4BFA-A6B6-1C27F5B814FF}"/>
    <cellStyle name="Normal 5 2 2 3 2 2 3 2 2 3 2" xfId="42603" xr:uid="{30BD552E-1536-4EF1-8DD9-F5197BC1B960}"/>
    <cellStyle name="Normal 5 2 2 3 2 2 3 2 2 4" xfId="30315" xr:uid="{C8BB88D0-6887-4832-988B-3E9238524F87}"/>
    <cellStyle name="Normal 5 2 2 3 2 2 3 2 3" xfId="8811" xr:uid="{6F54C307-535E-4202-9FC2-9520AA233836}"/>
    <cellStyle name="Normal 5 2 2 3 2 2 3 2 3 2" xfId="21099" xr:uid="{BE161585-C383-4452-B47A-F05DCC81CBC2}"/>
    <cellStyle name="Normal 5 2 2 3 2 2 3 2 3 2 2" xfId="45675" xr:uid="{7B5AEF7D-5717-4ECE-9F65-6684795E5E60}"/>
    <cellStyle name="Normal 5 2 2 3 2 2 3 2 3 3" xfId="33387" xr:uid="{AAB91D74-EE2A-4630-9AB2-D8A00BA8E8B4}"/>
    <cellStyle name="Normal 5 2 2 3 2 2 3 2 4" xfId="14955" xr:uid="{3A6F8104-0443-4C52-B10A-4A3612F25A5B}"/>
    <cellStyle name="Normal 5 2 2 3 2 2 3 2 4 2" xfId="39531" xr:uid="{0C937633-6FAD-4898-A533-621A6705708E}"/>
    <cellStyle name="Normal 5 2 2 3 2 2 3 2 5" xfId="27243" xr:uid="{B97E4102-061E-4BA3-9187-E5B9F7F6DC20}"/>
    <cellStyle name="Normal 5 2 2 3 2 2 3 3" xfId="4203" xr:uid="{E1198B9A-AE40-4290-8DFF-0ECFD312B160}"/>
    <cellStyle name="Normal 5 2 2 3 2 2 3 3 2" xfId="10347" xr:uid="{63248D57-0789-4C6A-89B5-F327729E0939}"/>
    <cellStyle name="Normal 5 2 2 3 2 2 3 3 2 2" xfId="22635" xr:uid="{748B687A-A49E-4909-96AD-10BD7838C96D}"/>
    <cellStyle name="Normal 5 2 2 3 2 2 3 3 2 2 2" xfId="47211" xr:uid="{7B8AF206-63D6-4D34-AF9B-77C378E8A4B3}"/>
    <cellStyle name="Normal 5 2 2 3 2 2 3 3 2 3" xfId="34923" xr:uid="{F7025447-6C24-413D-B28B-E5308BE6D30A}"/>
    <cellStyle name="Normal 5 2 2 3 2 2 3 3 3" xfId="16491" xr:uid="{CDE14B51-0B00-40FF-A7AE-849757EB4F6E}"/>
    <cellStyle name="Normal 5 2 2 3 2 2 3 3 3 2" xfId="41067" xr:uid="{CD0C2FAC-4262-46B2-9FC4-0C88B2D05136}"/>
    <cellStyle name="Normal 5 2 2 3 2 2 3 3 4" xfId="28779" xr:uid="{32BA493B-5A33-400A-BAD9-0DC3377674AB}"/>
    <cellStyle name="Normal 5 2 2 3 2 2 3 4" xfId="7275" xr:uid="{82A7A892-E9D7-496F-A4FE-FEA2DA1AEDC3}"/>
    <cellStyle name="Normal 5 2 2 3 2 2 3 4 2" xfId="19563" xr:uid="{E971065B-2299-4CDB-8849-C89E18550849}"/>
    <cellStyle name="Normal 5 2 2 3 2 2 3 4 2 2" xfId="44139" xr:uid="{8FDD0996-966B-4542-A9E0-B8C2E3B17220}"/>
    <cellStyle name="Normal 5 2 2 3 2 2 3 4 3" xfId="31851" xr:uid="{BDD62BCF-C180-41B1-A616-00B230C8A6EA}"/>
    <cellStyle name="Normal 5 2 2 3 2 2 3 5" xfId="13419" xr:uid="{050F40A1-EC53-4BBF-9CC4-378AD5106322}"/>
    <cellStyle name="Normal 5 2 2 3 2 2 3 5 2" xfId="37995" xr:uid="{69DBF9C4-EA85-4294-B798-366E182733B0}"/>
    <cellStyle name="Normal 5 2 2 3 2 2 3 6" xfId="25707" xr:uid="{D0D89B86-401E-4A70-9103-A38621812092}"/>
    <cellStyle name="Normal 5 2 2 3 2 2 4" xfId="1899" xr:uid="{230622A5-770E-426C-A52F-10E7D7566996}"/>
    <cellStyle name="Normal 5 2 2 3 2 2 4 2" xfId="4971" xr:uid="{28A4C2D8-A57C-44A0-9B32-F8579D854044}"/>
    <cellStyle name="Normal 5 2 2 3 2 2 4 2 2" xfId="11115" xr:uid="{726B0D13-B56F-4E06-8618-CDA1256A1E24}"/>
    <cellStyle name="Normal 5 2 2 3 2 2 4 2 2 2" xfId="23403" xr:uid="{25EC7619-7B69-43E7-A87F-ACB57227A991}"/>
    <cellStyle name="Normal 5 2 2 3 2 2 4 2 2 2 2" xfId="47979" xr:uid="{6E0666E8-3ECC-43E7-9E79-95A82871C4F5}"/>
    <cellStyle name="Normal 5 2 2 3 2 2 4 2 2 3" xfId="35691" xr:uid="{4D703426-93E4-4743-88B1-757945A62ED9}"/>
    <cellStyle name="Normal 5 2 2 3 2 2 4 2 3" xfId="17259" xr:uid="{66D7AA80-F9D7-44F0-834B-8B20C35B92BB}"/>
    <cellStyle name="Normal 5 2 2 3 2 2 4 2 3 2" xfId="41835" xr:uid="{DFA3BC8A-6AF8-4E3A-B37C-5C45236F2694}"/>
    <cellStyle name="Normal 5 2 2 3 2 2 4 2 4" xfId="29547" xr:uid="{32023A4B-4E00-404A-85B2-4185E7E08DDF}"/>
    <cellStyle name="Normal 5 2 2 3 2 2 4 3" xfId="8043" xr:uid="{D9A41E18-A644-4ECB-91D3-565B47DEB238}"/>
    <cellStyle name="Normal 5 2 2 3 2 2 4 3 2" xfId="20331" xr:uid="{7DC2CE6F-2AE9-472D-840D-4093BFF47B0B}"/>
    <cellStyle name="Normal 5 2 2 3 2 2 4 3 2 2" xfId="44907" xr:uid="{2D369D83-1527-4ABC-B4BD-F4CFB37CEB0C}"/>
    <cellStyle name="Normal 5 2 2 3 2 2 4 3 3" xfId="32619" xr:uid="{4814CDD9-D475-449A-AF15-9100188552EE}"/>
    <cellStyle name="Normal 5 2 2 3 2 2 4 4" xfId="14187" xr:uid="{AFECCA01-255D-47E1-BD1D-C1619A127546}"/>
    <cellStyle name="Normal 5 2 2 3 2 2 4 4 2" xfId="38763" xr:uid="{634FA9AC-E3A5-4BF5-8996-D22F015D86C4}"/>
    <cellStyle name="Normal 5 2 2 3 2 2 4 5" xfId="26475" xr:uid="{7100E8D2-4FC2-4AEF-9534-FEF320A3546B}"/>
    <cellStyle name="Normal 5 2 2 3 2 2 5" xfId="3435" xr:uid="{490B7896-EDE1-4FE4-B9E0-67F22B4D9B4D}"/>
    <cellStyle name="Normal 5 2 2 3 2 2 5 2" xfId="9579" xr:uid="{23EA05A3-9F4D-4A9D-92AB-6F5738342FCE}"/>
    <cellStyle name="Normal 5 2 2 3 2 2 5 2 2" xfId="21867" xr:uid="{48B14F72-DA16-4BF4-BCBD-0F2295BE48AD}"/>
    <cellStyle name="Normal 5 2 2 3 2 2 5 2 2 2" xfId="46443" xr:uid="{62362DFB-7C06-45A9-86B6-81DDF60A6D43}"/>
    <cellStyle name="Normal 5 2 2 3 2 2 5 2 3" xfId="34155" xr:uid="{F865A7B6-C925-4C02-B90E-B5714D46FD88}"/>
    <cellStyle name="Normal 5 2 2 3 2 2 5 3" xfId="15723" xr:uid="{4509BD55-EF58-4B3A-A9EA-1EE95A345C9A}"/>
    <cellStyle name="Normal 5 2 2 3 2 2 5 3 2" xfId="40299" xr:uid="{C77CAEE2-0F61-4C7E-B69D-03D34E45B37E}"/>
    <cellStyle name="Normal 5 2 2 3 2 2 5 4" xfId="28011" xr:uid="{B8FF0815-574C-4901-9FDC-A1C706521FD6}"/>
    <cellStyle name="Normal 5 2 2 3 2 2 6" xfId="6507" xr:uid="{9F4D641A-6E5D-43E6-8937-7E3F2BB52A81}"/>
    <cellStyle name="Normal 5 2 2 3 2 2 6 2" xfId="18795" xr:uid="{34F08352-4057-479F-99D8-E10A9191655B}"/>
    <cellStyle name="Normal 5 2 2 3 2 2 6 2 2" xfId="43371" xr:uid="{F68241F7-5377-46C2-A396-8B1DF288DF4A}"/>
    <cellStyle name="Normal 5 2 2 3 2 2 6 3" xfId="31083" xr:uid="{10B790D5-6F66-4E0E-9BDC-C6C440895CE4}"/>
    <cellStyle name="Normal 5 2 2 3 2 2 7" xfId="12651" xr:uid="{DB2268AA-25F3-40C6-BBD9-D59FE92CBA51}"/>
    <cellStyle name="Normal 5 2 2 3 2 2 7 2" xfId="37227" xr:uid="{F19492F2-AE4F-41B0-92DA-0D547737F262}"/>
    <cellStyle name="Normal 5 2 2 3 2 2 8" xfId="24939" xr:uid="{DB0DAD61-DA27-4556-A4C4-BAB86553039C}"/>
    <cellStyle name="Normal 5 2 2 3 2 3" xfId="555" xr:uid="{96D6C457-F4D0-4B0D-9C81-4075ABE35E6D}"/>
    <cellStyle name="Normal 5 2 2 3 2 3 2" xfId="1323" xr:uid="{1EF6BFB2-8B99-4B85-9E6A-1F84123F27DC}"/>
    <cellStyle name="Normal 5 2 2 3 2 3 2 2" xfId="2859" xr:uid="{B29B03DB-FE97-4E5E-9716-E7F3F45F24C6}"/>
    <cellStyle name="Normal 5 2 2 3 2 3 2 2 2" xfId="5931" xr:uid="{28783C82-0ABD-45E3-B078-2ACF137576A7}"/>
    <cellStyle name="Normal 5 2 2 3 2 3 2 2 2 2" xfId="12075" xr:uid="{A8B5CA9B-1374-498D-A5CE-CAC945C61E3A}"/>
    <cellStyle name="Normal 5 2 2 3 2 3 2 2 2 2 2" xfId="24363" xr:uid="{548EB52E-55E5-496E-8447-689800DED4A1}"/>
    <cellStyle name="Normal 5 2 2 3 2 3 2 2 2 2 2 2" xfId="48939" xr:uid="{2FE19CC4-E65A-4848-B7FF-1D5D15596B0C}"/>
    <cellStyle name="Normal 5 2 2 3 2 3 2 2 2 2 3" xfId="36651" xr:uid="{ECAB61D5-37B0-46DB-9B39-57ABF3774153}"/>
    <cellStyle name="Normal 5 2 2 3 2 3 2 2 2 3" xfId="18219" xr:uid="{06087582-51B7-46B0-91B4-8C312A54E6B5}"/>
    <cellStyle name="Normal 5 2 2 3 2 3 2 2 2 3 2" xfId="42795" xr:uid="{583A783D-296D-4452-9731-ACCD40169DBE}"/>
    <cellStyle name="Normal 5 2 2 3 2 3 2 2 2 4" xfId="30507" xr:uid="{2B24DB71-EE66-4ADD-B971-AD3C5B08C5B0}"/>
    <cellStyle name="Normal 5 2 2 3 2 3 2 2 3" xfId="9003" xr:uid="{40049C18-9BD5-4801-BBB3-EDB680FA3C27}"/>
    <cellStyle name="Normal 5 2 2 3 2 3 2 2 3 2" xfId="21291" xr:uid="{0480AA75-CF14-45A5-9360-B92823FDD16E}"/>
    <cellStyle name="Normal 5 2 2 3 2 3 2 2 3 2 2" xfId="45867" xr:uid="{8BC1D43E-C8D4-4E5C-AB84-F9FDFF153BEC}"/>
    <cellStyle name="Normal 5 2 2 3 2 3 2 2 3 3" xfId="33579" xr:uid="{B9FCD12E-F9AA-449C-A0F6-DC7B4E9E2FE0}"/>
    <cellStyle name="Normal 5 2 2 3 2 3 2 2 4" xfId="15147" xr:uid="{82051AC0-E515-4370-8EF9-C903EBBA4980}"/>
    <cellStyle name="Normal 5 2 2 3 2 3 2 2 4 2" xfId="39723" xr:uid="{7F49CEFC-75F8-432D-A40E-F4DF69ACE2B3}"/>
    <cellStyle name="Normal 5 2 2 3 2 3 2 2 5" xfId="27435" xr:uid="{2E3F1147-0A6C-4CA9-A0A0-B081DA9B2309}"/>
    <cellStyle name="Normal 5 2 2 3 2 3 2 3" xfId="4395" xr:uid="{BBC5436D-0DFC-4B3F-9391-C037F9793656}"/>
    <cellStyle name="Normal 5 2 2 3 2 3 2 3 2" xfId="10539" xr:uid="{B89F52F4-D566-46AC-98C7-9322F211B66A}"/>
    <cellStyle name="Normal 5 2 2 3 2 3 2 3 2 2" xfId="22827" xr:uid="{D8CC4FC6-5321-4D7A-B40E-D80587EA0025}"/>
    <cellStyle name="Normal 5 2 2 3 2 3 2 3 2 2 2" xfId="47403" xr:uid="{B03ACCE4-BA0E-4C91-9C0D-8F1F75A631D0}"/>
    <cellStyle name="Normal 5 2 2 3 2 3 2 3 2 3" xfId="35115" xr:uid="{70B22290-AAA3-4392-BD07-ECDC6B48BF1C}"/>
    <cellStyle name="Normal 5 2 2 3 2 3 2 3 3" xfId="16683" xr:uid="{524C62B4-183E-407E-8BFA-7579BEFA1BB9}"/>
    <cellStyle name="Normal 5 2 2 3 2 3 2 3 3 2" xfId="41259" xr:uid="{9E9E87A7-62F9-4148-8804-26E8C29FBF43}"/>
    <cellStyle name="Normal 5 2 2 3 2 3 2 3 4" xfId="28971" xr:uid="{24CE16E3-ECBF-44F8-8D17-D0A13D0ABA33}"/>
    <cellStyle name="Normal 5 2 2 3 2 3 2 4" xfId="7467" xr:uid="{DCDC0050-7642-4A28-A4CB-A9D253993CFF}"/>
    <cellStyle name="Normal 5 2 2 3 2 3 2 4 2" xfId="19755" xr:uid="{14738BCF-66CE-44CD-BBDD-AF9DE905535F}"/>
    <cellStyle name="Normal 5 2 2 3 2 3 2 4 2 2" xfId="44331" xr:uid="{F6838412-0F67-4BC1-ACC3-8E12C92768A9}"/>
    <cellStyle name="Normal 5 2 2 3 2 3 2 4 3" xfId="32043" xr:uid="{65D1C038-0A57-477C-85AB-442DEF266970}"/>
    <cellStyle name="Normal 5 2 2 3 2 3 2 5" xfId="13611" xr:uid="{91AD5F05-90E3-4F4F-9B97-A8C79156F6BE}"/>
    <cellStyle name="Normal 5 2 2 3 2 3 2 5 2" xfId="38187" xr:uid="{4DF69FDB-E1C8-4A2C-B1A4-CCD3B61BC495}"/>
    <cellStyle name="Normal 5 2 2 3 2 3 2 6" xfId="25899" xr:uid="{8176426D-B197-4A55-8942-789ED72FE534}"/>
    <cellStyle name="Normal 5 2 2 3 2 3 3" xfId="2091" xr:uid="{D74F7DAB-70A4-453C-8CF4-2B934304822A}"/>
    <cellStyle name="Normal 5 2 2 3 2 3 3 2" xfId="5163" xr:uid="{16835E3B-3F8C-4551-B5BD-00A925FBFADF}"/>
    <cellStyle name="Normal 5 2 2 3 2 3 3 2 2" xfId="11307" xr:uid="{FCE7A696-5F58-414E-B12D-4E76C0AAB35C}"/>
    <cellStyle name="Normal 5 2 2 3 2 3 3 2 2 2" xfId="23595" xr:uid="{97C0D64C-E92E-47F0-B6D3-BFBBE45B5AD4}"/>
    <cellStyle name="Normal 5 2 2 3 2 3 3 2 2 2 2" xfId="48171" xr:uid="{E7EE546E-48D2-47CE-BEF8-D98FF0CF751E}"/>
    <cellStyle name="Normal 5 2 2 3 2 3 3 2 2 3" xfId="35883" xr:uid="{28734460-D3FB-4D4A-B99A-76723940DF03}"/>
    <cellStyle name="Normal 5 2 2 3 2 3 3 2 3" xfId="17451" xr:uid="{9630109D-EF11-405E-882C-AB821B0597A8}"/>
    <cellStyle name="Normal 5 2 2 3 2 3 3 2 3 2" xfId="42027" xr:uid="{A13EB707-7B3A-4D73-94E5-CBB84A7A7BE1}"/>
    <cellStyle name="Normal 5 2 2 3 2 3 3 2 4" xfId="29739" xr:uid="{F8C4E63B-0E2F-4C42-BBFE-0458B4ACB0C1}"/>
    <cellStyle name="Normal 5 2 2 3 2 3 3 3" xfId="8235" xr:uid="{E9D0F7E2-C7D4-42B9-A56F-0F154E8E47E1}"/>
    <cellStyle name="Normal 5 2 2 3 2 3 3 3 2" xfId="20523" xr:uid="{F8B400D9-1F8B-40C1-912A-0AA303A8A190}"/>
    <cellStyle name="Normal 5 2 2 3 2 3 3 3 2 2" xfId="45099" xr:uid="{AA65843D-9676-4F34-AAFE-16469E95A075}"/>
    <cellStyle name="Normal 5 2 2 3 2 3 3 3 3" xfId="32811" xr:uid="{E3F2BBAA-A560-4D95-9701-1E81EF3A3C1A}"/>
    <cellStyle name="Normal 5 2 2 3 2 3 3 4" xfId="14379" xr:uid="{3E6A11F3-146C-4FFC-A41F-A248BBEEE7CA}"/>
    <cellStyle name="Normal 5 2 2 3 2 3 3 4 2" xfId="38955" xr:uid="{BB633572-B472-44F2-938E-816A39049A7D}"/>
    <cellStyle name="Normal 5 2 2 3 2 3 3 5" xfId="26667" xr:uid="{E4A2BDB0-D00A-4EAE-A9D6-E048B1057A6B}"/>
    <cellStyle name="Normal 5 2 2 3 2 3 4" xfId="3627" xr:uid="{74FA693F-FB04-405F-AF35-FC6DB5EBAB5E}"/>
    <cellStyle name="Normal 5 2 2 3 2 3 4 2" xfId="9771" xr:uid="{AD0E9179-C6B3-42B2-B14B-47D52D5AB3C8}"/>
    <cellStyle name="Normal 5 2 2 3 2 3 4 2 2" xfId="22059" xr:uid="{EA650320-6CA1-4793-A09A-621E81FB4046}"/>
    <cellStyle name="Normal 5 2 2 3 2 3 4 2 2 2" xfId="46635" xr:uid="{3C4A94C7-172B-4728-A593-27D3F061E3C7}"/>
    <cellStyle name="Normal 5 2 2 3 2 3 4 2 3" xfId="34347" xr:uid="{79A4DE25-DCA6-4544-A2D8-BB25267BA0A7}"/>
    <cellStyle name="Normal 5 2 2 3 2 3 4 3" xfId="15915" xr:uid="{2FB8AA4D-3DDB-4ABF-8DF3-96C0D2500ABB}"/>
    <cellStyle name="Normal 5 2 2 3 2 3 4 3 2" xfId="40491" xr:uid="{F4BF2CC3-5DE8-44EC-B857-C515FE2EA55E}"/>
    <cellStyle name="Normal 5 2 2 3 2 3 4 4" xfId="28203" xr:uid="{A3D415E5-D9AC-4769-A1D3-E5E95B81C17C}"/>
    <cellStyle name="Normal 5 2 2 3 2 3 5" xfId="6699" xr:uid="{DE7DC1E9-E9D3-4076-A59E-B142590A0559}"/>
    <cellStyle name="Normal 5 2 2 3 2 3 5 2" xfId="18987" xr:uid="{FF3E5E61-1522-4D2D-BB4B-D09CFA483635}"/>
    <cellStyle name="Normal 5 2 2 3 2 3 5 2 2" xfId="43563" xr:uid="{A76AFFE1-4C87-4D15-879E-66A6AB84E499}"/>
    <cellStyle name="Normal 5 2 2 3 2 3 5 3" xfId="31275" xr:uid="{54DED9A1-CB28-45B0-95C0-834DCEFDE3AD}"/>
    <cellStyle name="Normal 5 2 2 3 2 3 6" xfId="12843" xr:uid="{071A0A0F-1B73-4851-B3E4-A7A072A9301D}"/>
    <cellStyle name="Normal 5 2 2 3 2 3 6 2" xfId="37419" xr:uid="{2B99B384-0BC8-4A1A-AC21-1F7F59FDD6F7}"/>
    <cellStyle name="Normal 5 2 2 3 2 3 7" xfId="25131" xr:uid="{E341033F-6466-4DC5-A51F-F47FBDEDA5B3}"/>
    <cellStyle name="Normal 5 2 2 3 2 4" xfId="939" xr:uid="{7A157C97-7F74-4AB1-9866-E94132DCB1DB}"/>
    <cellStyle name="Normal 5 2 2 3 2 4 2" xfId="2475" xr:uid="{258B7BC8-A783-4576-AA63-1E915B61004E}"/>
    <cellStyle name="Normal 5 2 2 3 2 4 2 2" xfId="5547" xr:uid="{783534DC-29B9-4029-ACBB-B2D59B2447C9}"/>
    <cellStyle name="Normal 5 2 2 3 2 4 2 2 2" xfId="11691" xr:uid="{C5E7EF94-7948-4F14-993D-068F970DA87A}"/>
    <cellStyle name="Normal 5 2 2 3 2 4 2 2 2 2" xfId="23979" xr:uid="{A1BCEDCC-1D88-4723-95AB-8CB4D027B651}"/>
    <cellStyle name="Normal 5 2 2 3 2 4 2 2 2 2 2" xfId="48555" xr:uid="{D76E48A2-68A8-4234-AF5E-64C6ECCADDA1}"/>
    <cellStyle name="Normal 5 2 2 3 2 4 2 2 2 3" xfId="36267" xr:uid="{78494470-BCA6-4036-ACCF-7AFBF93C714E}"/>
    <cellStyle name="Normal 5 2 2 3 2 4 2 2 3" xfId="17835" xr:uid="{BC320795-18E7-4557-AB6E-D3EB83E1C878}"/>
    <cellStyle name="Normal 5 2 2 3 2 4 2 2 3 2" xfId="42411" xr:uid="{80B2C1C6-15C3-4592-8CC0-07BADCAE6283}"/>
    <cellStyle name="Normal 5 2 2 3 2 4 2 2 4" xfId="30123" xr:uid="{EA7D7B98-2F29-4FBF-B5EC-546E629CB16C}"/>
    <cellStyle name="Normal 5 2 2 3 2 4 2 3" xfId="8619" xr:uid="{5A922ABF-0E40-45F0-A4C1-1ECBB1A39F5E}"/>
    <cellStyle name="Normal 5 2 2 3 2 4 2 3 2" xfId="20907" xr:uid="{ADABEA37-C597-46C9-A323-AA18B03271DC}"/>
    <cellStyle name="Normal 5 2 2 3 2 4 2 3 2 2" xfId="45483" xr:uid="{36520484-2670-4C4B-A615-00ACFE26F85F}"/>
    <cellStyle name="Normal 5 2 2 3 2 4 2 3 3" xfId="33195" xr:uid="{1144620F-AE8C-4419-A143-B6184557C507}"/>
    <cellStyle name="Normal 5 2 2 3 2 4 2 4" xfId="14763" xr:uid="{0D0A71F5-910D-4C5F-A573-5783B7A47EAB}"/>
    <cellStyle name="Normal 5 2 2 3 2 4 2 4 2" xfId="39339" xr:uid="{4B4CB466-E959-4381-8D34-CE1352823B0C}"/>
    <cellStyle name="Normal 5 2 2 3 2 4 2 5" xfId="27051" xr:uid="{85CFA579-6849-48C4-B588-BA299EE0E31D}"/>
    <cellStyle name="Normal 5 2 2 3 2 4 3" xfId="4011" xr:uid="{65A504FE-CA52-47B4-AD01-B0C3B4B44627}"/>
    <cellStyle name="Normal 5 2 2 3 2 4 3 2" xfId="10155" xr:uid="{0747393A-65FD-49E4-8266-3C406A0FE954}"/>
    <cellStyle name="Normal 5 2 2 3 2 4 3 2 2" xfId="22443" xr:uid="{EBC5EE33-7026-4472-BF74-CF931A344218}"/>
    <cellStyle name="Normal 5 2 2 3 2 4 3 2 2 2" xfId="47019" xr:uid="{0C28C7FF-5E94-4DDC-A4A2-018419FCDAE1}"/>
    <cellStyle name="Normal 5 2 2 3 2 4 3 2 3" xfId="34731" xr:uid="{36964838-5D0F-46D1-8A94-56EA9F677D93}"/>
    <cellStyle name="Normal 5 2 2 3 2 4 3 3" xfId="16299" xr:uid="{2F57C3C2-2A41-4DB6-B9F7-617367105C62}"/>
    <cellStyle name="Normal 5 2 2 3 2 4 3 3 2" xfId="40875" xr:uid="{A9E03ABF-C781-4500-A572-07C81954C86E}"/>
    <cellStyle name="Normal 5 2 2 3 2 4 3 4" xfId="28587" xr:uid="{D97E019B-E533-41A0-BEA0-86DE83AE12A8}"/>
    <cellStyle name="Normal 5 2 2 3 2 4 4" xfId="7083" xr:uid="{523EBD53-5E9A-497D-97A8-67FC4F2DE44E}"/>
    <cellStyle name="Normal 5 2 2 3 2 4 4 2" xfId="19371" xr:uid="{9873559C-2D4D-496A-B288-E56B782CFED8}"/>
    <cellStyle name="Normal 5 2 2 3 2 4 4 2 2" xfId="43947" xr:uid="{C1228284-F229-44E8-ABE9-94F92BC72059}"/>
    <cellStyle name="Normal 5 2 2 3 2 4 4 3" xfId="31659" xr:uid="{1E423607-8AEA-4C76-882A-5BC3EB309136}"/>
    <cellStyle name="Normal 5 2 2 3 2 4 5" xfId="13227" xr:uid="{13BB8FCA-6BA6-4DF1-8930-5826D7CB6924}"/>
    <cellStyle name="Normal 5 2 2 3 2 4 5 2" xfId="37803" xr:uid="{D5E842A6-EEEF-4F54-8FD8-8E374DAF3A5E}"/>
    <cellStyle name="Normal 5 2 2 3 2 4 6" xfId="25515" xr:uid="{34EC0C35-60CC-4286-B137-1996A6C269C5}"/>
    <cellStyle name="Normal 5 2 2 3 2 5" xfId="1707" xr:uid="{D2D55DE3-B3F1-48A0-9873-62F9E7E4C78D}"/>
    <cellStyle name="Normal 5 2 2 3 2 5 2" xfId="4779" xr:uid="{4487B67A-B833-433B-BD30-7ACE41ABAC3F}"/>
    <cellStyle name="Normal 5 2 2 3 2 5 2 2" xfId="10923" xr:uid="{F0CDB987-C7A7-4C26-905B-7B81D29EEEEE}"/>
    <cellStyle name="Normal 5 2 2 3 2 5 2 2 2" xfId="23211" xr:uid="{E693375D-F7A6-4227-A5B6-18AA590A6655}"/>
    <cellStyle name="Normal 5 2 2 3 2 5 2 2 2 2" xfId="47787" xr:uid="{00656C02-ADA1-4C79-A164-0C7F122D67A9}"/>
    <cellStyle name="Normal 5 2 2 3 2 5 2 2 3" xfId="35499" xr:uid="{BB1BC41C-4C5B-4EEA-A474-BBB449194315}"/>
    <cellStyle name="Normal 5 2 2 3 2 5 2 3" xfId="17067" xr:uid="{43880AE9-DCA7-4F52-AAC2-453BD2B31845}"/>
    <cellStyle name="Normal 5 2 2 3 2 5 2 3 2" xfId="41643" xr:uid="{1F0CB110-8247-44F5-A711-45EC13DE9B6A}"/>
    <cellStyle name="Normal 5 2 2 3 2 5 2 4" xfId="29355" xr:uid="{41B281FF-59D3-46FA-92CB-1592C41CDCCF}"/>
    <cellStyle name="Normal 5 2 2 3 2 5 3" xfId="7851" xr:uid="{1E3E592E-39F3-4D46-AD27-6C899E5C0F04}"/>
    <cellStyle name="Normal 5 2 2 3 2 5 3 2" xfId="20139" xr:uid="{2A7952E1-670E-447A-B0BB-189179FF4FD6}"/>
    <cellStyle name="Normal 5 2 2 3 2 5 3 2 2" xfId="44715" xr:uid="{9AFE17F2-7490-4AB4-A39C-25CFC69E141D}"/>
    <cellStyle name="Normal 5 2 2 3 2 5 3 3" xfId="32427" xr:uid="{A0188045-01BE-47BC-B79F-36A4919A6AC0}"/>
    <cellStyle name="Normal 5 2 2 3 2 5 4" xfId="13995" xr:uid="{1C6B6C2F-4095-4F56-B346-821517AC64D8}"/>
    <cellStyle name="Normal 5 2 2 3 2 5 4 2" xfId="38571" xr:uid="{7A12E5C4-6914-47C2-B391-59369B7BF0D5}"/>
    <cellStyle name="Normal 5 2 2 3 2 5 5" xfId="26283" xr:uid="{30052CBD-6315-42E4-9447-6FE1C1685D63}"/>
    <cellStyle name="Normal 5 2 2 3 2 6" xfId="3243" xr:uid="{F3603098-61DC-4FE9-8326-8C9D5663C70D}"/>
    <cellStyle name="Normal 5 2 2 3 2 6 2" xfId="9387" xr:uid="{F6F6509C-46A3-43FA-BD2B-C07C6083F948}"/>
    <cellStyle name="Normal 5 2 2 3 2 6 2 2" xfId="21675" xr:uid="{54D21DEC-930E-4ADE-9EE6-8BFC8876E25D}"/>
    <cellStyle name="Normal 5 2 2 3 2 6 2 2 2" xfId="46251" xr:uid="{851BC2E3-57FE-4A0A-8EA5-82142514F13D}"/>
    <cellStyle name="Normal 5 2 2 3 2 6 2 3" xfId="33963" xr:uid="{4B1D05B8-8ADC-4107-95D3-6EF16A6F691F}"/>
    <cellStyle name="Normal 5 2 2 3 2 6 3" xfId="15531" xr:uid="{1C84C3EB-E3F5-4DB2-AA2C-9B3015C87E7A}"/>
    <cellStyle name="Normal 5 2 2 3 2 6 3 2" xfId="40107" xr:uid="{1588ED6C-C0A4-408C-AF69-C3EC622D9381}"/>
    <cellStyle name="Normal 5 2 2 3 2 6 4" xfId="27819" xr:uid="{2654ECFC-AEBF-4B36-817F-F7051AF4A5E5}"/>
    <cellStyle name="Normal 5 2 2 3 2 7" xfId="6315" xr:uid="{72C90186-291A-450B-A7FA-C23B5510DEB4}"/>
    <cellStyle name="Normal 5 2 2 3 2 7 2" xfId="18603" xr:uid="{E527D9E1-FA2F-411E-BF69-D6D586380AAF}"/>
    <cellStyle name="Normal 5 2 2 3 2 7 2 2" xfId="43179" xr:uid="{B5DC7839-1055-4A91-993C-B280D38C9710}"/>
    <cellStyle name="Normal 5 2 2 3 2 7 3" xfId="30891" xr:uid="{F46E3E68-8906-4310-9D23-047756ADD064}"/>
    <cellStyle name="Normal 5 2 2 3 2 8" xfId="12459" xr:uid="{EFFD7939-9332-4D05-9558-B145D32902B1}"/>
    <cellStyle name="Normal 5 2 2 3 2 8 2" xfId="37035" xr:uid="{EBAD1BBA-63DD-4D38-8937-FC716ADDFE7E}"/>
    <cellStyle name="Normal 5 2 2 3 2 9" xfId="24747" xr:uid="{5652EB6D-D796-4398-B3A1-45F9FD173DF1}"/>
    <cellStyle name="Normal 5 2 2 3 3" xfId="267" xr:uid="{F3284DAF-191C-4C48-A0C6-DA353950F9D0}"/>
    <cellStyle name="Normal 5 2 2 3 3 2" xfId="651" xr:uid="{F5507AC5-65F1-4626-856F-D9BD21AD4C32}"/>
    <cellStyle name="Normal 5 2 2 3 3 2 2" xfId="1419" xr:uid="{6BD0FFDA-1649-43C2-BAD7-88F0BB9E164E}"/>
    <cellStyle name="Normal 5 2 2 3 3 2 2 2" xfId="2955" xr:uid="{3673EE70-C3F0-480C-A823-5D923ED1F98A}"/>
    <cellStyle name="Normal 5 2 2 3 3 2 2 2 2" xfId="6027" xr:uid="{59EC2475-FE40-43E0-A970-0B19499636FC}"/>
    <cellStyle name="Normal 5 2 2 3 3 2 2 2 2 2" xfId="12171" xr:uid="{A4A18620-0702-4AD3-8FE2-6E0CB78F37E5}"/>
    <cellStyle name="Normal 5 2 2 3 3 2 2 2 2 2 2" xfId="24459" xr:uid="{EA376F17-6D75-4EDA-87CB-C2C6D9283DFF}"/>
    <cellStyle name="Normal 5 2 2 3 3 2 2 2 2 2 2 2" xfId="49035" xr:uid="{FB825609-3016-4049-8234-96B59F2D4C73}"/>
    <cellStyle name="Normal 5 2 2 3 3 2 2 2 2 2 3" xfId="36747" xr:uid="{ECD08048-D3D7-4914-AC1F-893F43DE5AB5}"/>
    <cellStyle name="Normal 5 2 2 3 3 2 2 2 2 3" xfId="18315" xr:uid="{E61A81E0-9314-4A57-99E1-53ACE180D553}"/>
    <cellStyle name="Normal 5 2 2 3 3 2 2 2 2 3 2" xfId="42891" xr:uid="{232A97F4-6E21-4C14-9506-02A2E9DE1B06}"/>
    <cellStyle name="Normal 5 2 2 3 3 2 2 2 2 4" xfId="30603" xr:uid="{442B3125-B9A4-498C-B06E-AFA7425E75C5}"/>
    <cellStyle name="Normal 5 2 2 3 3 2 2 2 3" xfId="9099" xr:uid="{9AD63C44-7D80-4807-BE8B-A53546A4F13F}"/>
    <cellStyle name="Normal 5 2 2 3 3 2 2 2 3 2" xfId="21387" xr:uid="{C23DFF98-7782-49F3-A126-90F03C5DD6FA}"/>
    <cellStyle name="Normal 5 2 2 3 3 2 2 2 3 2 2" xfId="45963" xr:uid="{0D0B2A11-C091-4C74-A94F-C3CE75762333}"/>
    <cellStyle name="Normal 5 2 2 3 3 2 2 2 3 3" xfId="33675" xr:uid="{75B40067-E682-410B-896C-88CCD41AD3E5}"/>
    <cellStyle name="Normal 5 2 2 3 3 2 2 2 4" xfId="15243" xr:uid="{9258E313-74AF-40B1-AF8B-1468A7239260}"/>
    <cellStyle name="Normal 5 2 2 3 3 2 2 2 4 2" xfId="39819" xr:uid="{CEAB7008-D370-4D05-8488-1FC822343B13}"/>
    <cellStyle name="Normal 5 2 2 3 3 2 2 2 5" xfId="27531" xr:uid="{6840D9D4-3826-413B-970B-9B120F89089F}"/>
    <cellStyle name="Normal 5 2 2 3 3 2 2 3" xfId="4491" xr:uid="{9D96467F-389F-4BC8-AC49-80FBA729C96A}"/>
    <cellStyle name="Normal 5 2 2 3 3 2 2 3 2" xfId="10635" xr:uid="{A5B2DE25-A7A1-4AA5-8EAF-DDEC7F6A781D}"/>
    <cellStyle name="Normal 5 2 2 3 3 2 2 3 2 2" xfId="22923" xr:uid="{A85D8674-C7EF-4C93-8F4E-ADCA410AF7BD}"/>
    <cellStyle name="Normal 5 2 2 3 3 2 2 3 2 2 2" xfId="47499" xr:uid="{78BC0BA6-479E-4E3B-86B9-779DC9E07D55}"/>
    <cellStyle name="Normal 5 2 2 3 3 2 2 3 2 3" xfId="35211" xr:uid="{369EE228-75ED-44DD-8D3A-4E74750E6537}"/>
    <cellStyle name="Normal 5 2 2 3 3 2 2 3 3" xfId="16779" xr:uid="{7E2197E6-8D0B-4724-A616-137A45A9D0D8}"/>
    <cellStyle name="Normal 5 2 2 3 3 2 2 3 3 2" xfId="41355" xr:uid="{99483832-4317-4100-A6FD-470AAC6DE5E0}"/>
    <cellStyle name="Normal 5 2 2 3 3 2 2 3 4" xfId="29067" xr:uid="{98C5D68B-5A3C-4FF1-B7CD-79D5E8E35479}"/>
    <cellStyle name="Normal 5 2 2 3 3 2 2 4" xfId="7563" xr:uid="{E3E455BA-9768-49BC-8370-CAD5523E936D}"/>
    <cellStyle name="Normal 5 2 2 3 3 2 2 4 2" xfId="19851" xr:uid="{4530E1FD-0EEF-4464-8FB1-95876AD936DA}"/>
    <cellStyle name="Normal 5 2 2 3 3 2 2 4 2 2" xfId="44427" xr:uid="{7929D72E-0834-4906-B215-320588105813}"/>
    <cellStyle name="Normal 5 2 2 3 3 2 2 4 3" xfId="32139" xr:uid="{5D86A080-4A18-44DA-9D46-69E681157613}"/>
    <cellStyle name="Normal 5 2 2 3 3 2 2 5" xfId="13707" xr:uid="{52AF647A-BFAA-4472-96F1-9998FFC86A1E}"/>
    <cellStyle name="Normal 5 2 2 3 3 2 2 5 2" xfId="38283" xr:uid="{94A36B71-6859-4545-99A2-EE839E563437}"/>
    <cellStyle name="Normal 5 2 2 3 3 2 2 6" xfId="25995" xr:uid="{A892DAB8-7787-4567-9A95-43B9F1501782}"/>
    <cellStyle name="Normal 5 2 2 3 3 2 3" xfId="2187" xr:uid="{62A00911-6F26-4231-857C-2B6E76DDF807}"/>
    <cellStyle name="Normal 5 2 2 3 3 2 3 2" xfId="5259" xr:uid="{B1B8B4D2-2420-4349-89C1-F8E874F2559D}"/>
    <cellStyle name="Normal 5 2 2 3 3 2 3 2 2" xfId="11403" xr:uid="{F20388A0-D377-4C3A-98EE-C1BD2B78074A}"/>
    <cellStyle name="Normal 5 2 2 3 3 2 3 2 2 2" xfId="23691" xr:uid="{A43E4FBF-255C-4D42-B608-1BB31179428A}"/>
    <cellStyle name="Normal 5 2 2 3 3 2 3 2 2 2 2" xfId="48267" xr:uid="{530EC8FB-322E-4EF0-AD0C-320449232E4C}"/>
    <cellStyle name="Normal 5 2 2 3 3 2 3 2 2 3" xfId="35979" xr:uid="{99D6C4CC-FE3E-4714-AF8A-32618E93380E}"/>
    <cellStyle name="Normal 5 2 2 3 3 2 3 2 3" xfId="17547" xr:uid="{6537E293-2767-48E6-AC93-90F2E5B47D93}"/>
    <cellStyle name="Normal 5 2 2 3 3 2 3 2 3 2" xfId="42123" xr:uid="{0B4D1087-6B43-4D9A-9986-CBA7F382F13A}"/>
    <cellStyle name="Normal 5 2 2 3 3 2 3 2 4" xfId="29835" xr:uid="{5B9041EC-58A1-4758-B540-F09027A9DB72}"/>
    <cellStyle name="Normal 5 2 2 3 3 2 3 3" xfId="8331" xr:uid="{2F2EB423-6EFB-4851-AD7A-88BC918F6C2F}"/>
    <cellStyle name="Normal 5 2 2 3 3 2 3 3 2" xfId="20619" xr:uid="{F92186F7-1DB8-4CAC-AF03-1BDA31B81357}"/>
    <cellStyle name="Normal 5 2 2 3 3 2 3 3 2 2" xfId="45195" xr:uid="{61D01DB2-6B09-418B-8A91-3B23A8860CE8}"/>
    <cellStyle name="Normal 5 2 2 3 3 2 3 3 3" xfId="32907" xr:uid="{89A2E585-C26A-43AF-9B68-3E0608131447}"/>
    <cellStyle name="Normal 5 2 2 3 3 2 3 4" xfId="14475" xr:uid="{167B57EF-916D-428C-9259-4FCAD6FB8675}"/>
    <cellStyle name="Normal 5 2 2 3 3 2 3 4 2" xfId="39051" xr:uid="{ACE35D3A-67BB-446E-941F-0A3A527DDE36}"/>
    <cellStyle name="Normal 5 2 2 3 3 2 3 5" xfId="26763" xr:uid="{C9417494-3F37-4B4C-BC39-F924218B2FAC}"/>
    <cellStyle name="Normal 5 2 2 3 3 2 4" xfId="3723" xr:uid="{732FD297-B4FE-46B4-8D18-779AD39C1AC6}"/>
    <cellStyle name="Normal 5 2 2 3 3 2 4 2" xfId="9867" xr:uid="{2E82B7DD-2E75-4DC4-A662-3CBA44C3D534}"/>
    <cellStyle name="Normal 5 2 2 3 3 2 4 2 2" xfId="22155" xr:uid="{288B8B7D-013C-43EE-B480-C582945A580E}"/>
    <cellStyle name="Normal 5 2 2 3 3 2 4 2 2 2" xfId="46731" xr:uid="{F6EE359C-758D-4D94-89A2-7BBBC85F8E2F}"/>
    <cellStyle name="Normal 5 2 2 3 3 2 4 2 3" xfId="34443" xr:uid="{9D0E17C7-3B72-4F08-B497-857C58216A14}"/>
    <cellStyle name="Normal 5 2 2 3 3 2 4 3" xfId="16011" xr:uid="{9C9E81AB-5A4A-4691-81BB-49F69A48D9F2}"/>
    <cellStyle name="Normal 5 2 2 3 3 2 4 3 2" xfId="40587" xr:uid="{4691A2F7-BC25-40F9-AAA8-967459843F55}"/>
    <cellStyle name="Normal 5 2 2 3 3 2 4 4" xfId="28299" xr:uid="{E7B50C3F-DEBD-49A1-85D5-26B16C9B15D3}"/>
    <cellStyle name="Normal 5 2 2 3 3 2 5" xfId="6795" xr:uid="{C9371846-3FD6-4EC6-B0EA-8472B98A5D96}"/>
    <cellStyle name="Normal 5 2 2 3 3 2 5 2" xfId="19083" xr:uid="{515C7D4C-7752-4BFC-AE13-F1F978459D09}"/>
    <cellStyle name="Normal 5 2 2 3 3 2 5 2 2" xfId="43659" xr:uid="{5C20AB70-3398-481A-A531-5CC687D723BA}"/>
    <cellStyle name="Normal 5 2 2 3 3 2 5 3" xfId="31371" xr:uid="{1482EBC3-017A-407D-9FF5-E0E89DE3A34C}"/>
    <cellStyle name="Normal 5 2 2 3 3 2 6" xfId="12939" xr:uid="{D6518C13-644B-4A71-9358-67DF4F43FF43}"/>
    <cellStyle name="Normal 5 2 2 3 3 2 6 2" xfId="37515" xr:uid="{2F17D615-0ADF-4AEE-989B-95322DF9AB21}"/>
    <cellStyle name="Normal 5 2 2 3 3 2 7" xfId="25227" xr:uid="{175E006E-E98F-4481-884F-07F9D6005739}"/>
    <cellStyle name="Normal 5 2 2 3 3 3" xfId="1035" xr:uid="{D73D45A1-6683-415B-BD04-81CC2021B47F}"/>
    <cellStyle name="Normal 5 2 2 3 3 3 2" xfId="2571" xr:uid="{D63C0A13-1409-48F8-BEB0-CD62D8095A28}"/>
    <cellStyle name="Normal 5 2 2 3 3 3 2 2" xfId="5643" xr:uid="{DDA42B64-C6B5-4221-9D38-9F17F66867CE}"/>
    <cellStyle name="Normal 5 2 2 3 3 3 2 2 2" xfId="11787" xr:uid="{AB3FDE45-9E84-449C-9D88-319AB1F17522}"/>
    <cellStyle name="Normal 5 2 2 3 3 3 2 2 2 2" xfId="24075" xr:uid="{4125F52C-E12D-484A-A1F0-8D361978D1B6}"/>
    <cellStyle name="Normal 5 2 2 3 3 3 2 2 2 2 2" xfId="48651" xr:uid="{EB99D32F-BEF9-4D70-BAF4-BD9C306032BB}"/>
    <cellStyle name="Normal 5 2 2 3 3 3 2 2 2 3" xfId="36363" xr:uid="{7D3F8E80-B9F1-4B00-A1DF-7C7B99D3775A}"/>
    <cellStyle name="Normal 5 2 2 3 3 3 2 2 3" xfId="17931" xr:uid="{5A3FFFFA-5F2D-44B7-AEE3-BB0369C1F4AE}"/>
    <cellStyle name="Normal 5 2 2 3 3 3 2 2 3 2" xfId="42507" xr:uid="{B46CC656-31A1-496C-BEA8-5D3B34E354F1}"/>
    <cellStyle name="Normal 5 2 2 3 3 3 2 2 4" xfId="30219" xr:uid="{4F84BE40-4899-45E6-8D5D-38921279133B}"/>
    <cellStyle name="Normal 5 2 2 3 3 3 2 3" xfId="8715" xr:uid="{C392A8C6-437E-48DC-A602-DF46FA84F0CA}"/>
    <cellStyle name="Normal 5 2 2 3 3 3 2 3 2" xfId="21003" xr:uid="{D5A5F8A5-70DD-4DFD-931D-F036962B034F}"/>
    <cellStyle name="Normal 5 2 2 3 3 3 2 3 2 2" xfId="45579" xr:uid="{20E5EA4C-6C82-4D5A-B243-139D64113A5E}"/>
    <cellStyle name="Normal 5 2 2 3 3 3 2 3 3" xfId="33291" xr:uid="{F370CA29-4C29-4234-AD08-01AF22B41F02}"/>
    <cellStyle name="Normal 5 2 2 3 3 3 2 4" xfId="14859" xr:uid="{3EA813F2-83DE-4E7B-A537-AA85C269BD86}"/>
    <cellStyle name="Normal 5 2 2 3 3 3 2 4 2" xfId="39435" xr:uid="{5381193F-F463-4402-A216-B6DC78A39656}"/>
    <cellStyle name="Normal 5 2 2 3 3 3 2 5" xfId="27147" xr:uid="{24D94D09-8449-4D6E-902F-075E2C031452}"/>
    <cellStyle name="Normal 5 2 2 3 3 3 3" xfId="4107" xr:uid="{37515003-2C33-46CD-B98E-469428978B85}"/>
    <cellStyle name="Normal 5 2 2 3 3 3 3 2" xfId="10251" xr:uid="{A87ED8DC-7A67-44D1-8460-BC171D214888}"/>
    <cellStyle name="Normal 5 2 2 3 3 3 3 2 2" xfId="22539" xr:uid="{4881ABC4-9E2A-4DB1-908C-29DF6ED6FE08}"/>
    <cellStyle name="Normal 5 2 2 3 3 3 3 2 2 2" xfId="47115" xr:uid="{8D17ABBA-AE62-4BC6-816B-8967764C7B55}"/>
    <cellStyle name="Normal 5 2 2 3 3 3 3 2 3" xfId="34827" xr:uid="{7314F2F9-6D90-46C3-8A4E-BDC2F173414D}"/>
    <cellStyle name="Normal 5 2 2 3 3 3 3 3" xfId="16395" xr:uid="{3172C129-1C6E-4730-A327-9A4283342EB9}"/>
    <cellStyle name="Normal 5 2 2 3 3 3 3 3 2" xfId="40971" xr:uid="{F3C89C69-7632-4C79-8C0A-6AB1F6EAA3AB}"/>
    <cellStyle name="Normal 5 2 2 3 3 3 3 4" xfId="28683" xr:uid="{56653388-5295-4C37-81E5-F6D0F7F495CC}"/>
    <cellStyle name="Normal 5 2 2 3 3 3 4" xfId="7179" xr:uid="{EF2EBB1C-FA64-48CE-AAD9-03902BFC0274}"/>
    <cellStyle name="Normal 5 2 2 3 3 3 4 2" xfId="19467" xr:uid="{5190959F-663A-44BB-9F51-D4AF477300EF}"/>
    <cellStyle name="Normal 5 2 2 3 3 3 4 2 2" xfId="44043" xr:uid="{8DDF8664-3701-48BF-AA92-F3DA0B159B1D}"/>
    <cellStyle name="Normal 5 2 2 3 3 3 4 3" xfId="31755" xr:uid="{F604C90B-B484-4602-857B-74EBC5161A69}"/>
    <cellStyle name="Normal 5 2 2 3 3 3 5" xfId="13323" xr:uid="{35FD02B2-22EE-4685-9E9B-1FD9BF3E110D}"/>
    <cellStyle name="Normal 5 2 2 3 3 3 5 2" xfId="37899" xr:uid="{E6F1E543-2E64-4B14-B138-EA5592D0A5A9}"/>
    <cellStyle name="Normal 5 2 2 3 3 3 6" xfId="25611" xr:uid="{F35E00DB-D0A8-4507-AB81-38B1099EC181}"/>
    <cellStyle name="Normal 5 2 2 3 3 4" xfId="1803" xr:uid="{6C30A7FD-E4ED-4069-9FCD-104335AD312E}"/>
    <cellStyle name="Normal 5 2 2 3 3 4 2" xfId="4875" xr:uid="{559C4016-8554-45E7-8206-03A800F73389}"/>
    <cellStyle name="Normal 5 2 2 3 3 4 2 2" xfId="11019" xr:uid="{296263A9-0CB3-47B5-A36C-49B405AA9847}"/>
    <cellStyle name="Normal 5 2 2 3 3 4 2 2 2" xfId="23307" xr:uid="{5A40B7CE-7DD0-4D36-A337-2BCBF118CC38}"/>
    <cellStyle name="Normal 5 2 2 3 3 4 2 2 2 2" xfId="47883" xr:uid="{D4D58AEB-D675-43FB-9079-A0AB66099A90}"/>
    <cellStyle name="Normal 5 2 2 3 3 4 2 2 3" xfId="35595" xr:uid="{458D22CD-B048-4071-8CA4-7313D40C1F8D}"/>
    <cellStyle name="Normal 5 2 2 3 3 4 2 3" xfId="17163" xr:uid="{7475EA4F-8EC7-4F7E-A597-CAC5DBB3F094}"/>
    <cellStyle name="Normal 5 2 2 3 3 4 2 3 2" xfId="41739" xr:uid="{BDBE0BAF-3C0D-4094-9200-FB8EA98F81EC}"/>
    <cellStyle name="Normal 5 2 2 3 3 4 2 4" xfId="29451" xr:uid="{9B64981B-0A81-4931-B6D4-61E4746E3580}"/>
    <cellStyle name="Normal 5 2 2 3 3 4 3" xfId="7947" xr:uid="{0DC87819-3698-4620-B697-2AED7BB73DE2}"/>
    <cellStyle name="Normal 5 2 2 3 3 4 3 2" xfId="20235" xr:uid="{5FCD9F20-FCF1-48DB-8657-854A2111CB9A}"/>
    <cellStyle name="Normal 5 2 2 3 3 4 3 2 2" xfId="44811" xr:uid="{3500C28B-F44E-49C3-9B7F-569A72685C42}"/>
    <cellStyle name="Normal 5 2 2 3 3 4 3 3" xfId="32523" xr:uid="{C3343706-7AE6-45F0-BEB2-93B0508E468A}"/>
    <cellStyle name="Normal 5 2 2 3 3 4 4" xfId="14091" xr:uid="{480DD0CD-144C-4E1C-A6CF-AC69D12D859B}"/>
    <cellStyle name="Normal 5 2 2 3 3 4 4 2" xfId="38667" xr:uid="{9BF6A0DC-7118-4496-A31A-CDBD844AE14A}"/>
    <cellStyle name="Normal 5 2 2 3 3 4 5" xfId="26379" xr:uid="{6EB44CF7-139E-4201-A5B7-30BC2E42C879}"/>
    <cellStyle name="Normal 5 2 2 3 3 5" xfId="3339" xr:uid="{72D8C4C0-341A-46E1-A4C4-D5BD1357BA3F}"/>
    <cellStyle name="Normal 5 2 2 3 3 5 2" xfId="9483" xr:uid="{789515D3-4862-43C3-964A-5DECF0A15A94}"/>
    <cellStyle name="Normal 5 2 2 3 3 5 2 2" xfId="21771" xr:uid="{C6C15C51-0A5A-4CAD-85F8-3CBC1CA8C0AC}"/>
    <cellStyle name="Normal 5 2 2 3 3 5 2 2 2" xfId="46347" xr:uid="{B448C109-B241-4CB5-891C-8247C3D4CE10}"/>
    <cellStyle name="Normal 5 2 2 3 3 5 2 3" xfId="34059" xr:uid="{50F9DD79-2941-45B0-B656-0E37C62899B4}"/>
    <cellStyle name="Normal 5 2 2 3 3 5 3" xfId="15627" xr:uid="{C1C6B854-E734-42FC-9E00-644F7DFFD4C2}"/>
    <cellStyle name="Normal 5 2 2 3 3 5 3 2" xfId="40203" xr:uid="{E2384E28-0B59-4028-920C-8E03F633A185}"/>
    <cellStyle name="Normal 5 2 2 3 3 5 4" xfId="27915" xr:uid="{B646EBFF-CFD4-4F97-9D1C-521868A298CC}"/>
    <cellStyle name="Normal 5 2 2 3 3 6" xfId="6411" xr:uid="{CCB0778D-B3D4-4B82-986B-B8A2F15C178F}"/>
    <cellStyle name="Normal 5 2 2 3 3 6 2" xfId="18699" xr:uid="{A88CBFC4-3D42-4FCA-B504-480CCEDD6AAA}"/>
    <cellStyle name="Normal 5 2 2 3 3 6 2 2" xfId="43275" xr:uid="{666FE67F-3952-4784-AB0B-B660367BAB56}"/>
    <cellStyle name="Normal 5 2 2 3 3 6 3" xfId="30987" xr:uid="{192F03F7-5E2F-4B55-873D-D5C8040FA37C}"/>
    <cellStyle name="Normal 5 2 2 3 3 7" xfId="12555" xr:uid="{C319B0B9-532B-4DBE-A997-78924D359F4A}"/>
    <cellStyle name="Normal 5 2 2 3 3 7 2" xfId="37131" xr:uid="{A275DFC9-D2C6-48A6-B6D4-72F8E604A31D}"/>
    <cellStyle name="Normal 5 2 2 3 3 8" xfId="24843" xr:uid="{15E08275-6665-47D4-8962-CE362B862C6C}"/>
    <cellStyle name="Normal 5 2 2 3 4" xfId="459" xr:uid="{89350110-0FDA-4B01-9B4C-EF467C11721A}"/>
    <cellStyle name="Normal 5 2 2 3 4 2" xfId="1227" xr:uid="{5FB4F436-D1EC-4466-8825-227015C7052F}"/>
    <cellStyle name="Normal 5 2 2 3 4 2 2" xfId="2763" xr:uid="{13A5AD41-2782-4504-AA7B-EC87F3B50AB4}"/>
    <cellStyle name="Normal 5 2 2 3 4 2 2 2" xfId="5835" xr:uid="{966DB9AA-DEE8-4CF4-8E27-FE94858700F7}"/>
    <cellStyle name="Normal 5 2 2 3 4 2 2 2 2" xfId="11979" xr:uid="{7ED634E5-C6E3-4411-A9CD-A2172E795678}"/>
    <cellStyle name="Normal 5 2 2 3 4 2 2 2 2 2" xfId="24267" xr:uid="{8FF4494D-C90B-4BBC-955D-4E6738C82975}"/>
    <cellStyle name="Normal 5 2 2 3 4 2 2 2 2 2 2" xfId="48843" xr:uid="{51C24993-3D86-4C0D-B888-15C04F1CCAF5}"/>
    <cellStyle name="Normal 5 2 2 3 4 2 2 2 2 3" xfId="36555" xr:uid="{36D8B5F0-7C89-4CD4-8F67-680B9DD82AEC}"/>
    <cellStyle name="Normal 5 2 2 3 4 2 2 2 3" xfId="18123" xr:uid="{08660F7A-6525-4469-9910-29279AFC1D27}"/>
    <cellStyle name="Normal 5 2 2 3 4 2 2 2 3 2" xfId="42699" xr:uid="{67E342FA-F6CB-4CD7-A775-2A9E07ECA28C}"/>
    <cellStyle name="Normal 5 2 2 3 4 2 2 2 4" xfId="30411" xr:uid="{74AC3C1D-6CC4-42AF-A1C2-F02A9E85925A}"/>
    <cellStyle name="Normal 5 2 2 3 4 2 2 3" xfId="8907" xr:uid="{55DF2152-2AFD-4F27-A1F6-4BF99E971287}"/>
    <cellStyle name="Normal 5 2 2 3 4 2 2 3 2" xfId="21195" xr:uid="{920DB4DA-E176-45F7-BB9F-1B2CE1AA0EC2}"/>
    <cellStyle name="Normal 5 2 2 3 4 2 2 3 2 2" xfId="45771" xr:uid="{0558D8CD-2420-404B-943A-2BDF7B5B73F8}"/>
    <cellStyle name="Normal 5 2 2 3 4 2 2 3 3" xfId="33483" xr:uid="{9621E9E7-ADAA-427B-8CFB-1458A1D2D5EB}"/>
    <cellStyle name="Normal 5 2 2 3 4 2 2 4" xfId="15051" xr:uid="{89DC3E59-17DB-4126-BC3F-317FC7B480E4}"/>
    <cellStyle name="Normal 5 2 2 3 4 2 2 4 2" xfId="39627" xr:uid="{4B84DCB9-9DCA-4546-9F90-6FC487638B7C}"/>
    <cellStyle name="Normal 5 2 2 3 4 2 2 5" xfId="27339" xr:uid="{4199CD43-8241-40AE-AB32-BE499D8FDC04}"/>
    <cellStyle name="Normal 5 2 2 3 4 2 3" xfId="4299" xr:uid="{6E2E9D03-005E-4C2A-9470-5F35C791B420}"/>
    <cellStyle name="Normal 5 2 2 3 4 2 3 2" xfId="10443" xr:uid="{3BA9E163-B51B-4567-AB4A-CC452515B775}"/>
    <cellStyle name="Normal 5 2 2 3 4 2 3 2 2" xfId="22731" xr:uid="{1A770C9A-6B38-4E07-8B6B-D547C988D03D}"/>
    <cellStyle name="Normal 5 2 2 3 4 2 3 2 2 2" xfId="47307" xr:uid="{EEA87BB2-38CD-4473-9B97-79BE3B9C34F0}"/>
    <cellStyle name="Normal 5 2 2 3 4 2 3 2 3" xfId="35019" xr:uid="{CC4E2774-08B0-4295-831F-0A5BCBE8575D}"/>
    <cellStyle name="Normal 5 2 2 3 4 2 3 3" xfId="16587" xr:uid="{67795DE1-7F6B-46BC-B5F0-97769FECCDD9}"/>
    <cellStyle name="Normal 5 2 2 3 4 2 3 3 2" xfId="41163" xr:uid="{377CE9B4-34F2-49C1-BA64-4C30A9FF975E}"/>
    <cellStyle name="Normal 5 2 2 3 4 2 3 4" xfId="28875" xr:uid="{91592678-867C-4252-A3FD-2807D1E1CC4B}"/>
    <cellStyle name="Normal 5 2 2 3 4 2 4" xfId="7371" xr:uid="{2BEF522E-9F7B-4AEC-A49A-BF12B79279AE}"/>
    <cellStyle name="Normal 5 2 2 3 4 2 4 2" xfId="19659" xr:uid="{864D124B-C76C-4543-8A2C-5FB8E5113654}"/>
    <cellStyle name="Normal 5 2 2 3 4 2 4 2 2" xfId="44235" xr:uid="{B58D9BF2-B3C7-42EA-8D18-365CB3CD8E0E}"/>
    <cellStyle name="Normal 5 2 2 3 4 2 4 3" xfId="31947" xr:uid="{DDE7F296-F9AF-4DEC-BFA5-F2947489DB57}"/>
    <cellStyle name="Normal 5 2 2 3 4 2 5" xfId="13515" xr:uid="{A2FE61F2-9D20-4FAE-A99C-D69D52B1387A}"/>
    <cellStyle name="Normal 5 2 2 3 4 2 5 2" xfId="38091" xr:uid="{9BC74DF7-06E6-4E4B-A901-4D5B27C3DC81}"/>
    <cellStyle name="Normal 5 2 2 3 4 2 6" xfId="25803" xr:uid="{3474F441-AEAC-4A56-B1C1-BCBFF004E63D}"/>
    <cellStyle name="Normal 5 2 2 3 4 3" xfId="1995" xr:uid="{492ED179-1B44-43E1-B926-8EE88ED1A642}"/>
    <cellStyle name="Normal 5 2 2 3 4 3 2" xfId="5067" xr:uid="{739ADAC1-24FF-4EC8-8582-CB184275DE5A}"/>
    <cellStyle name="Normal 5 2 2 3 4 3 2 2" xfId="11211" xr:uid="{5CFCA92B-8C0D-4CD3-82F6-6A9ED50C9174}"/>
    <cellStyle name="Normal 5 2 2 3 4 3 2 2 2" xfId="23499" xr:uid="{3F427C2E-DA4A-4791-A58B-82C9302E7EAF}"/>
    <cellStyle name="Normal 5 2 2 3 4 3 2 2 2 2" xfId="48075" xr:uid="{DFDCC4EA-D126-4B8F-B620-66A99C42E6C3}"/>
    <cellStyle name="Normal 5 2 2 3 4 3 2 2 3" xfId="35787" xr:uid="{90351162-2F76-4633-9A93-B272864C6ADA}"/>
    <cellStyle name="Normal 5 2 2 3 4 3 2 3" xfId="17355" xr:uid="{1F29346F-65D7-46A3-A3FC-593C21814320}"/>
    <cellStyle name="Normal 5 2 2 3 4 3 2 3 2" xfId="41931" xr:uid="{46A031BD-0651-4D82-86C1-46E7EAC349E8}"/>
    <cellStyle name="Normal 5 2 2 3 4 3 2 4" xfId="29643" xr:uid="{1A20CD55-1AA6-4871-8429-2E0B2738F920}"/>
    <cellStyle name="Normal 5 2 2 3 4 3 3" xfId="8139" xr:uid="{71C1130B-9C39-4234-9998-E10A98957715}"/>
    <cellStyle name="Normal 5 2 2 3 4 3 3 2" xfId="20427" xr:uid="{8A8CA318-0E5D-4451-B50C-C0A693616EA0}"/>
    <cellStyle name="Normal 5 2 2 3 4 3 3 2 2" xfId="45003" xr:uid="{F8B024DE-AF77-4FE9-982F-341364FF0660}"/>
    <cellStyle name="Normal 5 2 2 3 4 3 3 3" xfId="32715" xr:uid="{CDD79706-7819-45CD-8199-1FAF1324C689}"/>
    <cellStyle name="Normal 5 2 2 3 4 3 4" xfId="14283" xr:uid="{9D047539-8FDC-4B7F-AB9A-59B5C7020219}"/>
    <cellStyle name="Normal 5 2 2 3 4 3 4 2" xfId="38859" xr:uid="{6C69BEB6-B6BE-426A-AEBC-9E42EF9B9391}"/>
    <cellStyle name="Normal 5 2 2 3 4 3 5" xfId="26571" xr:uid="{8DA3B484-588B-4531-9020-8E56AD231CBF}"/>
    <cellStyle name="Normal 5 2 2 3 4 4" xfId="3531" xr:uid="{FA5E44A5-CD6A-4FD3-8F92-825D347D754E}"/>
    <cellStyle name="Normal 5 2 2 3 4 4 2" xfId="9675" xr:uid="{513DEEFD-4991-41D2-B6EC-F473469A735D}"/>
    <cellStyle name="Normal 5 2 2 3 4 4 2 2" xfId="21963" xr:uid="{C9C316A5-D94D-4E92-BE8D-14FCE6C77DB8}"/>
    <cellStyle name="Normal 5 2 2 3 4 4 2 2 2" xfId="46539" xr:uid="{7C4575FC-9E6A-4492-9B47-55A12D128791}"/>
    <cellStyle name="Normal 5 2 2 3 4 4 2 3" xfId="34251" xr:uid="{686C45EE-F96D-4588-8669-E01791FBFC33}"/>
    <cellStyle name="Normal 5 2 2 3 4 4 3" xfId="15819" xr:uid="{5CF2547B-949E-473A-A133-C9FD8A194F36}"/>
    <cellStyle name="Normal 5 2 2 3 4 4 3 2" xfId="40395" xr:uid="{ED27F2A3-A44B-4108-900D-4C027E140568}"/>
    <cellStyle name="Normal 5 2 2 3 4 4 4" xfId="28107" xr:uid="{B44273D7-B734-4930-961A-01D7D37B77B2}"/>
    <cellStyle name="Normal 5 2 2 3 4 5" xfId="6603" xr:uid="{ED12FF27-4E18-403F-9810-673288A3D066}"/>
    <cellStyle name="Normal 5 2 2 3 4 5 2" xfId="18891" xr:uid="{1B993BB2-99DD-4BCA-8DDE-9A5F14CAB33A}"/>
    <cellStyle name="Normal 5 2 2 3 4 5 2 2" xfId="43467" xr:uid="{D590FD2D-E4F6-494E-9BCF-48CED322DFBF}"/>
    <cellStyle name="Normal 5 2 2 3 4 5 3" xfId="31179" xr:uid="{0045EAEB-8018-45DC-A2C8-B57709AFE044}"/>
    <cellStyle name="Normal 5 2 2 3 4 6" xfId="12747" xr:uid="{DB9C4A73-11D1-41BC-8D95-408842A3C873}"/>
    <cellStyle name="Normal 5 2 2 3 4 6 2" xfId="37323" xr:uid="{7C7817D7-C53A-4AE7-A82A-91A2FFBAE3DD}"/>
    <cellStyle name="Normal 5 2 2 3 4 7" xfId="25035" xr:uid="{3374785C-9EB7-420C-B6FD-3B6B7CDE96E0}"/>
    <cellStyle name="Normal 5 2 2 3 5" xfId="843" xr:uid="{340348BF-2C2A-4E71-9B67-680BC0498FA5}"/>
    <cellStyle name="Normal 5 2 2 3 5 2" xfId="2379" xr:uid="{5BC83508-AD6D-4987-BD82-7FC13A4A46F2}"/>
    <cellStyle name="Normal 5 2 2 3 5 2 2" xfId="5451" xr:uid="{A1618987-C755-4BC2-AFF8-B22E32F4D454}"/>
    <cellStyle name="Normal 5 2 2 3 5 2 2 2" xfId="11595" xr:uid="{DDE87448-9CF0-476F-A5B5-491B208F3FBA}"/>
    <cellStyle name="Normal 5 2 2 3 5 2 2 2 2" xfId="23883" xr:uid="{CAC706AF-3CC0-4A76-AC80-0D154A81DD8C}"/>
    <cellStyle name="Normal 5 2 2 3 5 2 2 2 2 2" xfId="48459" xr:uid="{8B9F77FF-95DE-4133-91A9-169BEA46DD9D}"/>
    <cellStyle name="Normal 5 2 2 3 5 2 2 2 3" xfId="36171" xr:uid="{7CBAC345-B80F-4DA2-8413-843EF36D3FE7}"/>
    <cellStyle name="Normal 5 2 2 3 5 2 2 3" xfId="17739" xr:uid="{25A7C25A-DD16-4558-9A8D-EDB3CE434A4B}"/>
    <cellStyle name="Normal 5 2 2 3 5 2 2 3 2" xfId="42315" xr:uid="{ACD3EC83-03DB-4777-BD4E-CA287831E8F9}"/>
    <cellStyle name="Normal 5 2 2 3 5 2 2 4" xfId="30027" xr:uid="{3BB2CB09-5CE5-48DC-B36D-1D7A0BDCD055}"/>
    <cellStyle name="Normal 5 2 2 3 5 2 3" xfId="8523" xr:uid="{E12A3FBA-0782-402A-AEEC-33847CEA8E78}"/>
    <cellStyle name="Normal 5 2 2 3 5 2 3 2" xfId="20811" xr:uid="{2F1C1CC4-F5E5-474B-AE9F-277816B2D0DC}"/>
    <cellStyle name="Normal 5 2 2 3 5 2 3 2 2" xfId="45387" xr:uid="{72A288D9-45E4-438F-955C-BA33C810A9B5}"/>
    <cellStyle name="Normal 5 2 2 3 5 2 3 3" xfId="33099" xr:uid="{EBEEFDDF-B7F5-4FB4-ACBB-0ED9ED854AF6}"/>
    <cellStyle name="Normal 5 2 2 3 5 2 4" xfId="14667" xr:uid="{231D9A36-7041-4325-BFFD-9074E68D8AE3}"/>
    <cellStyle name="Normal 5 2 2 3 5 2 4 2" xfId="39243" xr:uid="{3C3860C3-1422-42DD-A1EC-11DEAB38BDBE}"/>
    <cellStyle name="Normal 5 2 2 3 5 2 5" xfId="26955" xr:uid="{F0668E84-8B06-4F8E-900A-E64AE1BE5420}"/>
    <cellStyle name="Normal 5 2 2 3 5 3" xfId="3915" xr:uid="{C605FDF4-3841-4C21-BF96-4F9495BBF668}"/>
    <cellStyle name="Normal 5 2 2 3 5 3 2" xfId="10059" xr:uid="{F57DB8A5-3C68-491D-BC38-C1691CA62B1E}"/>
    <cellStyle name="Normal 5 2 2 3 5 3 2 2" xfId="22347" xr:uid="{2EE1774E-5FA3-4437-A9F7-95285A23BFEA}"/>
    <cellStyle name="Normal 5 2 2 3 5 3 2 2 2" xfId="46923" xr:uid="{E408B895-F6B9-469B-AF06-24F4BD550EB2}"/>
    <cellStyle name="Normal 5 2 2 3 5 3 2 3" xfId="34635" xr:uid="{9D9DB4B8-C91E-401C-8FBE-49FED5B7BFC7}"/>
    <cellStyle name="Normal 5 2 2 3 5 3 3" xfId="16203" xr:uid="{F48D2CC6-E3B4-4284-9AFD-D622F14960AF}"/>
    <cellStyle name="Normal 5 2 2 3 5 3 3 2" xfId="40779" xr:uid="{3856F606-9958-4CC2-A3A1-9EFE948E60DF}"/>
    <cellStyle name="Normal 5 2 2 3 5 3 4" xfId="28491" xr:uid="{AC48B152-709C-4697-9A4C-EA69501C543F}"/>
    <cellStyle name="Normal 5 2 2 3 5 4" xfId="6987" xr:uid="{0C3C567B-450F-49FC-B45A-6B3041A695A6}"/>
    <cellStyle name="Normal 5 2 2 3 5 4 2" xfId="19275" xr:uid="{A93B5CF1-DED8-451B-AFD9-F4D988E4AAB2}"/>
    <cellStyle name="Normal 5 2 2 3 5 4 2 2" xfId="43851" xr:uid="{D6F410C7-2D77-48A6-9C47-93E0704B6EFF}"/>
    <cellStyle name="Normal 5 2 2 3 5 4 3" xfId="31563" xr:uid="{662CE308-C9DA-4EBE-A62D-936238837BA0}"/>
    <cellStyle name="Normal 5 2 2 3 5 5" xfId="13131" xr:uid="{4F370BBF-9F8D-41B5-81DC-6321DBF436E5}"/>
    <cellStyle name="Normal 5 2 2 3 5 5 2" xfId="37707" xr:uid="{C4CD7DCE-80C7-4E8E-A7E2-21A8A8898842}"/>
    <cellStyle name="Normal 5 2 2 3 5 6" xfId="25419" xr:uid="{AFD5CB2A-DFE6-4ED8-A419-AF60A38E62E0}"/>
    <cellStyle name="Normal 5 2 2 3 6" xfId="1611" xr:uid="{65CF3C7C-E29C-44FA-B0FF-82B865562D23}"/>
    <cellStyle name="Normal 5 2 2 3 6 2" xfId="4683" xr:uid="{6FD6751B-B48B-44D1-AE02-9FAC9D608240}"/>
    <cellStyle name="Normal 5 2 2 3 6 2 2" xfId="10827" xr:uid="{E9E28F87-93FB-4887-9BD1-379A5BEAA16A}"/>
    <cellStyle name="Normal 5 2 2 3 6 2 2 2" xfId="23115" xr:uid="{42267FF8-8A59-448F-B79C-76B277C6FF3B}"/>
    <cellStyle name="Normal 5 2 2 3 6 2 2 2 2" xfId="47691" xr:uid="{B4D62A0E-EDFA-4783-99AE-B2A545F139CE}"/>
    <cellStyle name="Normal 5 2 2 3 6 2 2 3" xfId="35403" xr:uid="{6DF9ABDF-730A-45B0-A000-080AEFD6113F}"/>
    <cellStyle name="Normal 5 2 2 3 6 2 3" xfId="16971" xr:uid="{5300A88D-55CC-4FF9-B5AE-295EBF30AD97}"/>
    <cellStyle name="Normal 5 2 2 3 6 2 3 2" xfId="41547" xr:uid="{5FED428C-F4A6-4976-964B-7463223B6EC0}"/>
    <cellStyle name="Normal 5 2 2 3 6 2 4" xfId="29259" xr:uid="{ED2A4B60-E857-421D-820B-02345F27C0BA}"/>
    <cellStyle name="Normal 5 2 2 3 6 3" xfId="7755" xr:uid="{A1F0D139-FEDD-4383-900F-BA92B9153CAE}"/>
    <cellStyle name="Normal 5 2 2 3 6 3 2" xfId="20043" xr:uid="{C395DAFA-2C5E-456F-9ABB-6C7D90FAC912}"/>
    <cellStyle name="Normal 5 2 2 3 6 3 2 2" xfId="44619" xr:uid="{59C02CB7-6F0F-48B6-B1CA-29203F1B2793}"/>
    <cellStyle name="Normal 5 2 2 3 6 3 3" xfId="32331" xr:uid="{D9568F63-6610-47BC-8AA8-6A64FABD438A}"/>
    <cellStyle name="Normal 5 2 2 3 6 4" xfId="13899" xr:uid="{B360EF9E-AF98-49D9-961A-95E1E2AC6181}"/>
    <cellStyle name="Normal 5 2 2 3 6 4 2" xfId="38475" xr:uid="{80265326-DDF3-4E1D-A6AF-02AC678A6F11}"/>
    <cellStyle name="Normal 5 2 2 3 6 5" xfId="26187" xr:uid="{7C9DECDB-C25F-4547-B818-3983140C1F38}"/>
    <cellStyle name="Normal 5 2 2 3 7" xfId="3147" xr:uid="{4B3F0AA9-85E4-4675-B7D2-32608C141004}"/>
    <cellStyle name="Normal 5 2 2 3 7 2" xfId="9291" xr:uid="{E3C1E38C-6AA5-4676-B9F3-41A28A843586}"/>
    <cellStyle name="Normal 5 2 2 3 7 2 2" xfId="21579" xr:uid="{4D01D6B0-483C-4604-B7A5-B08E03BAF10D}"/>
    <cellStyle name="Normal 5 2 2 3 7 2 2 2" xfId="46155" xr:uid="{B5B7A6CB-D82A-4940-A1CA-1E03B0C911FA}"/>
    <cellStyle name="Normal 5 2 2 3 7 2 3" xfId="33867" xr:uid="{F8C04A90-B9D2-4663-AE6D-DB97C8CA337F}"/>
    <cellStyle name="Normal 5 2 2 3 7 3" xfId="15435" xr:uid="{485A5800-28AF-4B18-860F-0269AFF9D5E2}"/>
    <cellStyle name="Normal 5 2 2 3 7 3 2" xfId="40011" xr:uid="{80FFDF7E-32DB-489E-A175-52D333770CFE}"/>
    <cellStyle name="Normal 5 2 2 3 7 4" xfId="27723" xr:uid="{78F399B3-DE27-414B-BD8B-14D090CD1E94}"/>
    <cellStyle name="Normal 5 2 2 3 8" xfId="6219" xr:uid="{26044310-79F7-4654-B640-9FE4A3EDC280}"/>
    <cellStyle name="Normal 5 2 2 3 8 2" xfId="18507" xr:uid="{47BF6BED-9E9B-4553-B38A-AE0A029BCC4D}"/>
    <cellStyle name="Normal 5 2 2 3 8 2 2" xfId="43083" xr:uid="{846C8F1B-B034-4F72-BFE3-7CDB78E4126D}"/>
    <cellStyle name="Normal 5 2 2 3 8 3" xfId="30795" xr:uid="{E67B4D8C-5AE4-4D5F-9951-5ED293519CE7}"/>
    <cellStyle name="Normal 5 2 2 3 9" xfId="12363" xr:uid="{C888F237-BFC8-4D04-A8F4-48D02B88B875}"/>
    <cellStyle name="Normal 5 2 2 3 9 2" xfId="36939" xr:uid="{FFE63F19-F9C4-4D8E-A53F-83402BB4E4FC}"/>
    <cellStyle name="Normal 5 2 2 4" xfId="123" xr:uid="{DD796654-4CB3-437B-B938-52F9B86149D4}"/>
    <cellStyle name="Normal 5 2 2 4 2" xfId="315" xr:uid="{99309525-54CF-4CD3-B3FF-38B090A73473}"/>
    <cellStyle name="Normal 5 2 2 4 2 2" xfId="699" xr:uid="{DDBDDA20-EFF6-4F77-B07D-A55980E78906}"/>
    <cellStyle name="Normal 5 2 2 4 2 2 2" xfId="1467" xr:uid="{1EAF1577-32C1-423F-9716-8C9710431BA2}"/>
    <cellStyle name="Normal 5 2 2 4 2 2 2 2" xfId="3003" xr:uid="{1C8D3040-5E59-4D5B-8755-D34E4A874470}"/>
    <cellStyle name="Normal 5 2 2 4 2 2 2 2 2" xfId="6075" xr:uid="{FD6CF5BC-7C25-4B27-869A-F8B26F943334}"/>
    <cellStyle name="Normal 5 2 2 4 2 2 2 2 2 2" xfId="12219" xr:uid="{1CC8205A-B3E6-4D58-8EE9-7C10885191DC}"/>
    <cellStyle name="Normal 5 2 2 4 2 2 2 2 2 2 2" xfId="24507" xr:uid="{BD996C71-93BC-484A-8419-D8189790E08E}"/>
    <cellStyle name="Normal 5 2 2 4 2 2 2 2 2 2 2 2" xfId="49083" xr:uid="{4A00A252-9727-4185-AA74-FF74A9D3D93A}"/>
    <cellStyle name="Normal 5 2 2 4 2 2 2 2 2 2 3" xfId="36795" xr:uid="{5751EA7E-17FD-4AE0-A9A3-57AC5C5E295C}"/>
    <cellStyle name="Normal 5 2 2 4 2 2 2 2 2 3" xfId="18363" xr:uid="{2CAF973E-C9F2-499A-B827-3929B00A4624}"/>
    <cellStyle name="Normal 5 2 2 4 2 2 2 2 2 3 2" xfId="42939" xr:uid="{945743E8-6B77-4BE4-BA3F-CDEDD87DF11A}"/>
    <cellStyle name="Normal 5 2 2 4 2 2 2 2 2 4" xfId="30651" xr:uid="{C8AB89A1-1C74-4080-87A9-4E58D2FDD181}"/>
    <cellStyle name="Normal 5 2 2 4 2 2 2 2 3" xfId="9147" xr:uid="{5C2802ED-F690-4005-97D6-27E1BFCD3455}"/>
    <cellStyle name="Normal 5 2 2 4 2 2 2 2 3 2" xfId="21435" xr:uid="{3663871E-E42F-488B-8217-1A505C577855}"/>
    <cellStyle name="Normal 5 2 2 4 2 2 2 2 3 2 2" xfId="46011" xr:uid="{67971C4E-D0C0-40B7-B105-85175C4B80F0}"/>
    <cellStyle name="Normal 5 2 2 4 2 2 2 2 3 3" xfId="33723" xr:uid="{420A93A6-5B99-40E0-B225-BD6E0CA0367D}"/>
    <cellStyle name="Normal 5 2 2 4 2 2 2 2 4" xfId="15291" xr:uid="{D786791C-604F-4509-831D-38735BCD708F}"/>
    <cellStyle name="Normal 5 2 2 4 2 2 2 2 4 2" xfId="39867" xr:uid="{C959F78A-E071-4CFA-AD8E-36E5D14C923D}"/>
    <cellStyle name="Normal 5 2 2 4 2 2 2 2 5" xfId="27579" xr:uid="{84EDDF7B-D0C7-4F79-ADCE-9D2750EE39C3}"/>
    <cellStyle name="Normal 5 2 2 4 2 2 2 3" xfId="4539" xr:uid="{8A826C0F-75A5-41B3-9C52-359E16364DBF}"/>
    <cellStyle name="Normal 5 2 2 4 2 2 2 3 2" xfId="10683" xr:uid="{5EA4F8F5-BAA6-4BF8-96D2-C72060B19EEE}"/>
    <cellStyle name="Normal 5 2 2 4 2 2 2 3 2 2" xfId="22971" xr:uid="{69B008E0-A886-4637-A52A-DFDA8880C577}"/>
    <cellStyle name="Normal 5 2 2 4 2 2 2 3 2 2 2" xfId="47547" xr:uid="{D2FD4E8E-BF6A-4D74-94D2-2DA4DF333261}"/>
    <cellStyle name="Normal 5 2 2 4 2 2 2 3 2 3" xfId="35259" xr:uid="{BD7A93EE-B8A9-4124-89DA-4F758ACB09F4}"/>
    <cellStyle name="Normal 5 2 2 4 2 2 2 3 3" xfId="16827" xr:uid="{0D5D9F26-F788-4554-85B4-19014FF8F51B}"/>
    <cellStyle name="Normal 5 2 2 4 2 2 2 3 3 2" xfId="41403" xr:uid="{DB04469A-5F51-4591-86CB-B8213964B758}"/>
    <cellStyle name="Normal 5 2 2 4 2 2 2 3 4" xfId="29115" xr:uid="{129058E0-87A6-4C53-89AE-79E86FF48C10}"/>
    <cellStyle name="Normal 5 2 2 4 2 2 2 4" xfId="7611" xr:uid="{770DA8E3-44AF-464D-AF0A-B31B001F5E5F}"/>
    <cellStyle name="Normal 5 2 2 4 2 2 2 4 2" xfId="19899" xr:uid="{15DBD9C8-A744-4D7C-90CB-DD3151A70042}"/>
    <cellStyle name="Normal 5 2 2 4 2 2 2 4 2 2" xfId="44475" xr:uid="{5F84263B-2F92-4DD4-84BD-579A55800EEF}"/>
    <cellStyle name="Normal 5 2 2 4 2 2 2 4 3" xfId="32187" xr:uid="{ADEE4AD7-9A9C-430C-8C06-A990BD008231}"/>
    <cellStyle name="Normal 5 2 2 4 2 2 2 5" xfId="13755" xr:uid="{47E445FF-A761-477D-93DE-98FA362B0051}"/>
    <cellStyle name="Normal 5 2 2 4 2 2 2 5 2" xfId="38331" xr:uid="{FE72241A-F1B2-498A-A8CA-F3C65B383ED1}"/>
    <cellStyle name="Normal 5 2 2 4 2 2 2 6" xfId="26043" xr:uid="{CBFDD99C-461C-4D27-83F3-468A3AFC7B72}"/>
    <cellStyle name="Normal 5 2 2 4 2 2 3" xfId="2235" xr:uid="{98D728CE-6EB1-47A5-A108-7547BD004401}"/>
    <cellStyle name="Normal 5 2 2 4 2 2 3 2" xfId="5307" xr:uid="{851F00AD-79BE-46ED-9873-3CD5D228F049}"/>
    <cellStyle name="Normal 5 2 2 4 2 2 3 2 2" xfId="11451" xr:uid="{E6C5CDEE-9E71-4B69-B529-7C02995C6334}"/>
    <cellStyle name="Normal 5 2 2 4 2 2 3 2 2 2" xfId="23739" xr:uid="{F61375E9-C4B2-41FE-B4E9-C866EEADCC55}"/>
    <cellStyle name="Normal 5 2 2 4 2 2 3 2 2 2 2" xfId="48315" xr:uid="{B526F17F-04D0-4A9E-80B3-D5C9DA118AD6}"/>
    <cellStyle name="Normal 5 2 2 4 2 2 3 2 2 3" xfId="36027" xr:uid="{B752CFF2-15AC-4AE1-94C5-4ACDC16B39D8}"/>
    <cellStyle name="Normal 5 2 2 4 2 2 3 2 3" xfId="17595" xr:uid="{3B24AEEA-94C3-4F04-BFCF-AEFD6170D888}"/>
    <cellStyle name="Normal 5 2 2 4 2 2 3 2 3 2" xfId="42171" xr:uid="{EFBEFF20-1313-4172-A34F-CF1E6252538B}"/>
    <cellStyle name="Normal 5 2 2 4 2 2 3 2 4" xfId="29883" xr:uid="{FADB4332-E500-45A9-818A-0503CA4C8966}"/>
    <cellStyle name="Normal 5 2 2 4 2 2 3 3" xfId="8379" xr:uid="{29A9FF59-0512-4AAC-9F9E-64FB38CE2771}"/>
    <cellStyle name="Normal 5 2 2 4 2 2 3 3 2" xfId="20667" xr:uid="{ED535810-D23E-42C1-9D5C-6C3072C4A0BE}"/>
    <cellStyle name="Normal 5 2 2 4 2 2 3 3 2 2" xfId="45243" xr:uid="{FA50F062-9FA9-41FC-84A1-320DBBBC1749}"/>
    <cellStyle name="Normal 5 2 2 4 2 2 3 3 3" xfId="32955" xr:uid="{5229E626-0B55-4914-AFAE-C728CE1D877E}"/>
    <cellStyle name="Normal 5 2 2 4 2 2 3 4" xfId="14523" xr:uid="{64E187E0-D9B7-430E-8F20-B67612D49437}"/>
    <cellStyle name="Normal 5 2 2 4 2 2 3 4 2" xfId="39099" xr:uid="{06ADF8F1-29B1-4AD9-B3E2-07A19B1C024D}"/>
    <cellStyle name="Normal 5 2 2 4 2 2 3 5" xfId="26811" xr:uid="{951A35B9-550F-4E97-84CB-73803232FAB4}"/>
    <cellStyle name="Normal 5 2 2 4 2 2 4" xfId="3771" xr:uid="{1D7D50E2-DFE6-4528-8E0D-3E82CD20B433}"/>
    <cellStyle name="Normal 5 2 2 4 2 2 4 2" xfId="9915" xr:uid="{93E0E95E-9D52-48F9-AF95-7964BE9AB67C}"/>
    <cellStyle name="Normal 5 2 2 4 2 2 4 2 2" xfId="22203" xr:uid="{2FC596C3-78A4-4233-8765-C4DD18EBA914}"/>
    <cellStyle name="Normal 5 2 2 4 2 2 4 2 2 2" xfId="46779" xr:uid="{684B8A0E-8761-4AC6-AA84-BE16F25F7C99}"/>
    <cellStyle name="Normal 5 2 2 4 2 2 4 2 3" xfId="34491" xr:uid="{55EC3A14-F20D-4B0C-BA07-456375394319}"/>
    <cellStyle name="Normal 5 2 2 4 2 2 4 3" xfId="16059" xr:uid="{453EC79E-F682-4B8F-BAD8-D2914B89963D}"/>
    <cellStyle name="Normal 5 2 2 4 2 2 4 3 2" xfId="40635" xr:uid="{36BB733D-5C64-47FB-B9E0-C89658090B21}"/>
    <cellStyle name="Normal 5 2 2 4 2 2 4 4" xfId="28347" xr:uid="{48F3F96B-ABED-49E7-9729-58AA480DA335}"/>
    <cellStyle name="Normal 5 2 2 4 2 2 5" xfId="6843" xr:uid="{DD5C9420-6D26-49F5-82BE-B7D059B6AE26}"/>
    <cellStyle name="Normal 5 2 2 4 2 2 5 2" xfId="19131" xr:uid="{313787D2-D07A-4EF4-A760-10142FA67C7A}"/>
    <cellStyle name="Normal 5 2 2 4 2 2 5 2 2" xfId="43707" xr:uid="{43B791C9-77EC-4D63-A9E4-1733A553BE63}"/>
    <cellStyle name="Normal 5 2 2 4 2 2 5 3" xfId="31419" xr:uid="{9824BACF-2031-4089-B68B-11DAF75CB83D}"/>
    <cellStyle name="Normal 5 2 2 4 2 2 6" xfId="12987" xr:uid="{911E7BAD-A6CD-4C30-A820-1D6099ADF646}"/>
    <cellStyle name="Normal 5 2 2 4 2 2 6 2" xfId="37563" xr:uid="{FEED419B-1E3F-4DC0-A6D0-B86E78553023}"/>
    <cellStyle name="Normal 5 2 2 4 2 2 7" xfId="25275" xr:uid="{AE16DF8F-CF29-4CE3-A982-9110423ECB88}"/>
    <cellStyle name="Normal 5 2 2 4 2 3" xfId="1083" xr:uid="{70CB5E33-8F38-4F96-9BDE-D424FC399864}"/>
    <cellStyle name="Normal 5 2 2 4 2 3 2" xfId="2619" xr:uid="{11D605F7-18DA-4CB4-93EA-8EA2D538C3B2}"/>
    <cellStyle name="Normal 5 2 2 4 2 3 2 2" xfId="5691" xr:uid="{5492AF1C-E3B3-4263-BD8C-E01635178CDE}"/>
    <cellStyle name="Normal 5 2 2 4 2 3 2 2 2" xfId="11835" xr:uid="{52FF74EA-2DC0-4D57-87E6-F878E0E844DC}"/>
    <cellStyle name="Normal 5 2 2 4 2 3 2 2 2 2" xfId="24123" xr:uid="{95A725B1-8630-43A4-A9BE-63F246EF5CD6}"/>
    <cellStyle name="Normal 5 2 2 4 2 3 2 2 2 2 2" xfId="48699" xr:uid="{A17E4750-AF45-4162-AD1F-5CFE6254A32E}"/>
    <cellStyle name="Normal 5 2 2 4 2 3 2 2 2 3" xfId="36411" xr:uid="{45C26CD9-F8BC-4A5C-9A36-8255F6177328}"/>
    <cellStyle name="Normal 5 2 2 4 2 3 2 2 3" xfId="17979" xr:uid="{1EAB28AE-A44F-4816-BE5E-98F57425E323}"/>
    <cellStyle name="Normal 5 2 2 4 2 3 2 2 3 2" xfId="42555" xr:uid="{818E7502-3359-4A22-985A-DD8A646EA2C1}"/>
    <cellStyle name="Normal 5 2 2 4 2 3 2 2 4" xfId="30267" xr:uid="{DF3DBE68-F467-4E3A-8E0C-AE07A47FDC95}"/>
    <cellStyle name="Normal 5 2 2 4 2 3 2 3" xfId="8763" xr:uid="{B9C687CD-3156-4C69-B69C-5A632DDC1642}"/>
    <cellStyle name="Normal 5 2 2 4 2 3 2 3 2" xfId="21051" xr:uid="{C0454AA0-5826-4E25-97AE-B6DBFABFD59A}"/>
    <cellStyle name="Normal 5 2 2 4 2 3 2 3 2 2" xfId="45627" xr:uid="{E62A9A34-8D2D-48E4-955B-9BB8D83EAE2D}"/>
    <cellStyle name="Normal 5 2 2 4 2 3 2 3 3" xfId="33339" xr:uid="{09B51BF1-05A3-455A-AF12-671B83D440F4}"/>
    <cellStyle name="Normal 5 2 2 4 2 3 2 4" xfId="14907" xr:uid="{FAB4A9DF-64EB-48D1-B0A6-A360FE5FDC23}"/>
    <cellStyle name="Normal 5 2 2 4 2 3 2 4 2" xfId="39483" xr:uid="{DD072CF1-B2D8-4E4C-8E9B-77A674EA7B31}"/>
    <cellStyle name="Normal 5 2 2 4 2 3 2 5" xfId="27195" xr:uid="{793E8D6E-0021-44C6-B9C0-B21C0573458C}"/>
    <cellStyle name="Normal 5 2 2 4 2 3 3" xfId="4155" xr:uid="{AB5B4A6F-05B4-43F6-B29C-5F2B33C053E5}"/>
    <cellStyle name="Normal 5 2 2 4 2 3 3 2" xfId="10299" xr:uid="{7C54F054-DE68-4E8D-8F46-2CE278541FD8}"/>
    <cellStyle name="Normal 5 2 2 4 2 3 3 2 2" xfId="22587" xr:uid="{124FDF06-4DE1-46DB-9491-669643D58151}"/>
    <cellStyle name="Normal 5 2 2 4 2 3 3 2 2 2" xfId="47163" xr:uid="{87B2C266-3615-4A99-9861-FB4F5BE12DA5}"/>
    <cellStyle name="Normal 5 2 2 4 2 3 3 2 3" xfId="34875" xr:uid="{0691B6FE-692B-44D5-A1F4-12A1842D738E}"/>
    <cellStyle name="Normal 5 2 2 4 2 3 3 3" xfId="16443" xr:uid="{BB71DAF2-E74A-437E-92E6-D0DA221318EB}"/>
    <cellStyle name="Normal 5 2 2 4 2 3 3 3 2" xfId="41019" xr:uid="{83B06950-85F9-4F94-9D55-0EF580C9F19E}"/>
    <cellStyle name="Normal 5 2 2 4 2 3 3 4" xfId="28731" xr:uid="{774E2521-CE1E-4369-B416-6C28CB0A620C}"/>
    <cellStyle name="Normal 5 2 2 4 2 3 4" xfId="7227" xr:uid="{610B00B1-776C-4D50-A1D5-CD85DA72B785}"/>
    <cellStyle name="Normal 5 2 2 4 2 3 4 2" xfId="19515" xr:uid="{62141EA0-073F-483B-A7AE-B9FA0463D55D}"/>
    <cellStyle name="Normal 5 2 2 4 2 3 4 2 2" xfId="44091" xr:uid="{D0833B2F-BB80-460F-8DFE-B8BFE9D8FEF1}"/>
    <cellStyle name="Normal 5 2 2 4 2 3 4 3" xfId="31803" xr:uid="{547F5699-D6E1-495E-A293-3DE6C2FAF5AC}"/>
    <cellStyle name="Normal 5 2 2 4 2 3 5" xfId="13371" xr:uid="{62BFCAD7-DE79-4FD1-BB0A-A12A986B23AC}"/>
    <cellStyle name="Normal 5 2 2 4 2 3 5 2" xfId="37947" xr:uid="{0DDD46A6-2B64-42C1-905E-ECBCA311213E}"/>
    <cellStyle name="Normal 5 2 2 4 2 3 6" xfId="25659" xr:uid="{E713CC83-C87E-4083-9737-04A2FAA77BF9}"/>
    <cellStyle name="Normal 5 2 2 4 2 4" xfId="1851" xr:uid="{D9E8C873-445D-4877-BB26-A73256D1D766}"/>
    <cellStyle name="Normal 5 2 2 4 2 4 2" xfId="4923" xr:uid="{087E6C8B-5937-4F1C-AC4F-F8A381FE6527}"/>
    <cellStyle name="Normal 5 2 2 4 2 4 2 2" xfId="11067" xr:uid="{B7404D7D-C6C0-472E-AE40-9BE3CC63BC24}"/>
    <cellStyle name="Normal 5 2 2 4 2 4 2 2 2" xfId="23355" xr:uid="{33F04AB7-4F16-4A0E-B43A-7E689C81AA88}"/>
    <cellStyle name="Normal 5 2 2 4 2 4 2 2 2 2" xfId="47931" xr:uid="{79CEE2A8-52D1-4F43-8C08-297282187CD1}"/>
    <cellStyle name="Normal 5 2 2 4 2 4 2 2 3" xfId="35643" xr:uid="{F15E309D-859D-4F59-9C99-F4727B82C33B}"/>
    <cellStyle name="Normal 5 2 2 4 2 4 2 3" xfId="17211" xr:uid="{2561BBA7-24B9-44C8-987C-8067ED2BA0E7}"/>
    <cellStyle name="Normal 5 2 2 4 2 4 2 3 2" xfId="41787" xr:uid="{4E66BC78-2D52-461C-A74A-6250A5D831DD}"/>
    <cellStyle name="Normal 5 2 2 4 2 4 2 4" xfId="29499" xr:uid="{A60B4113-1ED8-48AA-B718-A4CF6857BE25}"/>
    <cellStyle name="Normal 5 2 2 4 2 4 3" xfId="7995" xr:uid="{853F794E-44A8-4248-BBCB-293903C56B64}"/>
    <cellStyle name="Normal 5 2 2 4 2 4 3 2" xfId="20283" xr:uid="{0FBD3C31-93AF-4379-A237-BCE98C60179C}"/>
    <cellStyle name="Normal 5 2 2 4 2 4 3 2 2" xfId="44859" xr:uid="{AE73D3EA-3F2A-4B0A-AC56-D7263050B20F}"/>
    <cellStyle name="Normal 5 2 2 4 2 4 3 3" xfId="32571" xr:uid="{569E5E5A-3207-4707-AE8C-CC6842C88ACB}"/>
    <cellStyle name="Normal 5 2 2 4 2 4 4" xfId="14139" xr:uid="{50F4F2A7-BE2E-41FD-B7A8-D7EB8EDF5306}"/>
    <cellStyle name="Normal 5 2 2 4 2 4 4 2" xfId="38715" xr:uid="{3D570FC8-5885-4911-A6E6-54A2B67FB633}"/>
    <cellStyle name="Normal 5 2 2 4 2 4 5" xfId="26427" xr:uid="{B71F8273-D4F2-43CD-B169-7C750A71F7B4}"/>
    <cellStyle name="Normal 5 2 2 4 2 5" xfId="3387" xr:uid="{B725D7BB-E819-4373-8347-240467F46C0E}"/>
    <cellStyle name="Normal 5 2 2 4 2 5 2" xfId="9531" xr:uid="{3054B2A5-06A1-4C93-B470-235331CE4799}"/>
    <cellStyle name="Normal 5 2 2 4 2 5 2 2" xfId="21819" xr:uid="{B68821DD-3747-43D5-B438-9ECE27A74724}"/>
    <cellStyle name="Normal 5 2 2 4 2 5 2 2 2" xfId="46395" xr:uid="{F0DA7E42-96DD-4A04-9677-A699C5ED9876}"/>
    <cellStyle name="Normal 5 2 2 4 2 5 2 3" xfId="34107" xr:uid="{7BFD89DA-90BB-4A4B-97BC-8A293A4F2B7B}"/>
    <cellStyle name="Normal 5 2 2 4 2 5 3" xfId="15675" xr:uid="{167B18F2-FF6B-4680-B194-5E4FF9EBF533}"/>
    <cellStyle name="Normal 5 2 2 4 2 5 3 2" xfId="40251" xr:uid="{3796D548-AECA-4E55-B597-BEE47A6F0960}"/>
    <cellStyle name="Normal 5 2 2 4 2 5 4" xfId="27963" xr:uid="{84F80484-6FF3-4B32-BCCA-6459E83DB1A2}"/>
    <cellStyle name="Normal 5 2 2 4 2 6" xfId="6459" xr:uid="{3A2F3E88-D3CD-47D4-B7B2-04DA951D808F}"/>
    <cellStyle name="Normal 5 2 2 4 2 6 2" xfId="18747" xr:uid="{4E21A6E2-107F-4F21-A7EF-A6B00AF4F65E}"/>
    <cellStyle name="Normal 5 2 2 4 2 6 2 2" xfId="43323" xr:uid="{825E7284-B2A4-415A-952B-CA688D70DBCB}"/>
    <cellStyle name="Normal 5 2 2 4 2 6 3" xfId="31035" xr:uid="{9800BF55-F77C-43EA-A6B2-C0F5A2C82518}"/>
    <cellStyle name="Normal 5 2 2 4 2 7" xfId="12603" xr:uid="{F2828F01-5AE2-4AFA-8DF5-021601361630}"/>
    <cellStyle name="Normal 5 2 2 4 2 7 2" xfId="37179" xr:uid="{4231BAFC-59A2-4CBE-97EA-C091B739F835}"/>
    <cellStyle name="Normal 5 2 2 4 2 8" xfId="24891" xr:uid="{D25A90AB-7987-40D3-982F-FCC938D7B230}"/>
    <cellStyle name="Normal 5 2 2 4 3" xfId="507" xr:uid="{FE135BD2-CABD-42DB-943D-BA678F0E2E8D}"/>
    <cellStyle name="Normal 5 2 2 4 3 2" xfId="1275" xr:uid="{1847F1A6-1F08-4A6C-AC81-B6E4544270BA}"/>
    <cellStyle name="Normal 5 2 2 4 3 2 2" xfId="2811" xr:uid="{0C1D07CF-2596-4971-BA5C-2AFC73EE87D6}"/>
    <cellStyle name="Normal 5 2 2 4 3 2 2 2" xfId="5883" xr:uid="{EDD4A986-F058-4CB8-A47E-AF4994794AAB}"/>
    <cellStyle name="Normal 5 2 2 4 3 2 2 2 2" xfId="12027" xr:uid="{4E59A7D2-9D83-4F05-A354-96E481554304}"/>
    <cellStyle name="Normal 5 2 2 4 3 2 2 2 2 2" xfId="24315" xr:uid="{7ABE0F85-44A3-401A-B7BD-DE0FBFA2F0C0}"/>
    <cellStyle name="Normal 5 2 2 4 3 2 2 2 2 2 2" xfId="48891" xr:uid="{0C78C3BB-77A8-41B4-803D-98A7E38EA267}"/>
    <cellStyle name="Normal 5 2 2 4 3 2 2 2 2 3" xfId="36603" xr:uid="{0BFCDDA1-137F-479C-AA26-AAD3614C46DE}"/>
    <cellStyle name="Normal 5 2 2 4 3 2 2 2 3" xfId="18171" xr:uid="{CAE14C7E-823E-4CC4-B7CC-F2B0FE0DA264}"/>
    <cellStyle name="Normal 5 2 2 4 3 2 2 2 3 2" xfId="42747" xr:uid="{3348E0E3-838B-4E0F-9CB6-FD66A1A1AAF4}"/>
    <cellStyle name="Normal 5 2 2 4 3 2 2 2 4" xfId="30459" xr:uid="{55EE5583-4725-44D3-A065-1718A46EC55E}"/>
    <cellStyle name="Normal 5 2 2 4 3 2 2 3" xfId="8955" xr:uid="{FFC6DABB-E345-4176-9691-D5019D52318C}"/>
    <cellStyle name="Normal 5 2 2 4 3 2 2 3 2" xfId="21243" xr:uid="{CE3CA3EA-9244-418A-B94F-589FC57E8FD2}"/>
    <cellStyle name="Normal 5 2 2 4 3 2 2 3 2 2" xfId="45819" xr:uid="{C54C11F9-0A3B-4E24-AD8E-2704C3CD63F1}"/>
    <cellStyle name="Normal 5 2 2 4 3 2 2 3 3" xfId="33531" xr:uid="{2576BA79-59B1-4E55-8DDD-B89174F0055A}"/>
    <cellStyle name="Normal 5 2 2 4 3 2 2 4" xfId="15099" xr:uid="{C1ACDD7A-4791-4060-8333-5D722FAA6A1D}"/>
    <cellStyle name="Normal 5 2 2 4 3 2 2 4 2" xfId="39675" xr:uid="{1ACBAEFC-19B4-4B10-A325-7FC785EBAEC4}"/>
    <cellStyle name="Normal 5 2 2 4 3 2 2 5" xfId="27387" xr:uid="{1DD59D55-7742-46D5-A17B-029D3111725F}"/>
    <cellStyle name="Normal 5 2 2 4 3 2 3" xfId="4347" xr:uid="{4A76F47E-3F0D-450B-A79D-FFA126F0AF33}"/>
    <cellStyle name="Normal 5 2 2 4 3 2 3 2" xfId="10491" xr:uid="{45109C5C-89F7-4AB6-98DE-43A5A5DC86E1}"/>
    <cellStyle name="Normal 5 2 2 4 3 2 3 2 2" xfId="22779" xr:uid="{D4D28EE4-3CFA-472B-BAE9-4FE55C207257}"/>
    <cellStyle name="Normal 5 2 2 4 3 2 3 2 2 2" xfId="47355" xr:uid="{DA36E7CE-CF40-4FB6-884A-947217E8661D}"/>
    <cellStyle name="Normal 5 2 2 4 3 2 3 2 3" xfId="35067" xr:uid="{77BFD580-D235-4C96-B263-0EAAFE8CA338}"/>
    <cellStyle name="Normal 5 2 2 4 3 2 3 3" xfId="16635" xr:uid="{8152DBCC-3E1E-40DE-9185-91FAA6B7CE03}"/>
    <cellStyle name="Normal 5 2 2 4 3 2 3 3 2" xfId="41211" xr:uid="{8947EA70-3F55-496A-A373-63DF5E0AEBEB}"/>
    <cellStyle name="Normal 5 2 2 4 3 2 3 4" xfId="28923" xr:uid="{7C381809-1B44-48D2-B7D2-C468DD8C4487}"/>
    <cellStyle name="Normal 5 2 2 4 3 2 4" xfId="7419" xr:uid="{579DEA85-03E8-4A1E-A936-BCB473BCE6A1}"/>
    <cellStyle name="Normal 5 2 2 4 3 2 4 2" xfId="19707" xr:uid="{CC6D3D48-18F0-4E59-AE50-9B06F68A1B51}"/>
    <cellStyle name="Normal 5 2 2 4 3 2 4 2 2" xfId="44283" xr:uid="{D4653583-5C58-495B-AB94-079BADF7C6B2}"/>
    <cellStyle name="Normal 5 2 2 4 3 2 4 3" xfId="31995" xr:uid="{27BE5A27-3432-4685-AC2A-42348557B882}"/>
    <cellStyle name="Normal 5 2 2 4 3 2 5" xfId="13563" xr:uid="{511F6536-E854-426C-9658-3CAA1E097A3C}"/>
    <cellStyle name="Normal 5 2 2 4 3 2 5 2" xfId="38139" xr:uid="{1CCE9274-983D-4046-9FBA-6ED5619A24DB}"/>
    <cellStyle name="Normal 5 2 2 4 3 2 6" xfId="25851" xr:uid="{66EFC894-7D9B-484B-8679-6D286F529B22}"/>
    <cellStyle name="Normal 5 2 2 4 3 3" xfId="2043" xr:uid="{44377DB7-192C-47F1-8940-08513F58DADF}"/>
    <cellStyle name="Normal 5 2 2 4 3 3 2" xfId="5115" xr:uid="{98680C83-925E-4256-BD7A-71323C9B920A}"/>
    <cellStyle name="Normal 5 2 2 4 3 3 2 2" xfId="11259" xr:uid="{CA02582A-E9C5-47B1-8EEA-0BF1DC79FEDD}"/>
    <cellStyle name="Normal 5 2 2 4 3 3 2 2 2" xfId="23547" xr:uid="{F4333E30-0CFB-4590-826D-28F5CA6E63E0}"/>
    <cellStyle name="Normal 5 2 2 4 3 3 2 2 2 2" xfId="48123" xr:uid="{0B6A92B9-C949-401C-ADC6-B3315545C829}"/>
    <cellStyle name="Normal 5 2 2 4 3 3 2 2 3" xfId="35835" xr:uid="{F44FC5A5-C5AC-4D02-B3AB-E746ADBBF98F}"/>
    <cellStyle name="Normal 5 2 2 4 3 3 2 3" xfId="17403" xr:uid="{E40BFB13-D4EF-424E-B27E-4A29083CF70E}"/>
    <cellStyle name="Normal 5 2 2 4 3 3 2 3 2" xfId="41979" xr:uid="{E44E8C1F-0AE3-40F7-BD98-841B388409A3}"/>
    <cellStyle name="Normal 5 2 2 4 3 3 2 4" xfId="29691" xr:uid="{0DA439D5-1035-4679-BBA2-280198277A04}"/>
    <cellStyle name="Normal 5 2 2 4 3 3 3" xfId="8187" xr:uid="{D406B791-D17A-4775-ABA1-1B6BD4E22213}"/>
    <cellStyle name="Normal 5 2 2 4 3 3 3 2" xfId="20475" xr:uid="{B26E93A2-9AA0-4D26-AC31-E3696C5FC286}"/>
    <cellStyle name="Normal 5 2 2 4 3 3 3 2 2" xfId="45051" xr:uid="{0BFE8455-FCA3-41C2-B19B-A34300ADE091}"/>
    <cellStyle name="Normal 5 2 2 4 3 3 3 3" xfId="32763" xr:uid="{6F518EDA-55FD-4676-8D5C-866BB9412A88}"/>
    <cellStyle name="Normal 5 2 2 4 3 3 4" xfId="14331" xr:uid="{2E5D55C8-EE43-46A0-9337-EE300C205D79}"/>
    <cellStyle name="Normal 5 2 2 4 3 3 4 2" xfId="38907" xr:uid="{2A444E5A-9027-4BDC-B191-746153CEB876}"/>
    <cellStyle name="Normal 5 2 2 4 3 3 5" xfId="26619" xr:uid="{CE6A1E30-BE82-4D51-B6AC-70E61B83AFC2}"/>
    <cellStyle name="Normal 5 2 2 4 3 4" xfId="3579" xr:uid="{FD355686-C321-4344-805F-1DD6C667720E}"/>
    <cellStyle name="Normal 5 2 2 4 3 4 2" xfId="9723" xr:uid="{00ECE55C-D47A-493A-AFD3-63C7D446BA36}"/>
    <cellStyle name="Normal 5 2 2 4 3 4 2 2" xfId="22011" xr:uid="{943C8770-7436-4147-B9DF-28A1CEEF2DA1}"/>
    <cellStyle name="Normal 5 2 2 4 3 4 2 2 2" xfId="46587" xr:uid="{1AF2BB7C-4A16-4C33-A7B7-705DF8FC3ECF}"/>
    <cellStyle name="Normal 5 2 2 4 3 4 2 3" xfId="34299" xr:uid="{3CB95434-E8D5-4B62-914D-22B6216EBB4B}"/>
    <cellStyle name="Normal 5 2 2 4 3 4 3" xfId="15867" xr:uid="{394814D4-69E4-48FF-AD98-9C1EB544701A}"/>
    <cellStyle name="Normal 5 2 2 4 3 4 3 2" xfId="40443" xr:uid="{1195E33B-16E8-4170-A109-6E8FDC6CBCBA}"/>
    <cellStyle name="Normal 5 2 2 4 3 4 4" xfId="28155" xr:uid="{3716EED8-6226-44D0-93B8-83A30BD503C5}"/>
    <cellStyle name="Normal 5 2 2 4 3 5" xfId="6651" xr:uid="{D005834F-F589-45F6-BD19-0248320D3D0E}"/>
    <cellStyle name="Normal 5 2 2 4 3 5 2" xfId="18939" xr:uid="{BE054753-AABC-4F02-B633-B273CC9262A3}"/>
    <cellStyle name="Normal 5 2 2 4 3 5 2 2" xfId="43515" xr:uid="{1069FC75-5CBC-4175-B1AD-8547B48CDB7A}"/>
    <cellStyle name="Normal 5 2 2 4 3 5 3" xfId="31227" xr:uid="{71F6D741-1155-4D78-A852-003F7D7C36DA}"/>
    <cellStyle name="Normal 5 2 2 4 3 6" xfId="12795" xr:uid="{6F3BC270-892D-4E02-969A-CAD36E1E1FED}"/>
    <cellStyle name="Normal 5 2 2 4 3 6 2" xfId="37371" xr:uid="{DCF5DC7C-826C-4ED5-9EEA-3282B840EED6}"/>
    <cellStyle name="Normal 5 2 2 4 3 7" xfId="25083" xr:uid="{E78E1FF5-33DD-461E-A077-1D6816B982A0}"/>
    <cellStyle name="Normal 5 2 2 4 4" xfId="891" xr:uid="{4B970BC8-B83F-473E-986C-BC6252C8F1A7}"/>
    <cellStyle name="Normal 5 2 2 4 4 2" xfId="2427" xr:uid="{266B60C8-7E16-408F-8D18-1EFEFBA58BAA}"/>
    <cellStyle name="Normal 5 2 2 4 4 2 2" xfId="5499" xr:uid="{8CD346C7-2DDC-4A26-A242-E848DF16B136}"/>
    <cellStyle name="Normal 5 2 2 4 4 2 2 2" xfId="11643" xr:uid="{90976F73-2DEF-4CF0-8964-1A8DA81CACCB}"/>
    <cellStyle name="Normal 5 2 2 4 4 2 2 2 2" xfId="23931" xr:uid="{A8328079-905A-4136-ADA2-6965266B2628}"/>
    <cellStyle name="Normal 5 2 2 4 4 2 2 2 2 2" xfId="48507" xr:uid="{A40545E7-C089-4229-ACF5-BE3D407E58E6}"/>
    <cellStyle name="Normal 5 2 2 4 4 2 2 2 3" xfId="36219" xr:uid="{A116DC0C-785F-4FC9-B887-394C06311121}"/>
    <cellStyle name="Normal 5 2 2 4 4 2 2 3" xfId="17787" xr:uid="{166E80AF-7FA1-45A5-9958-FF22619294DB}"/>
    <cellStyle name="Normal 5 2 2 4 4 2 2 3 2" xfId="42363" xr:uid="{B9FA5000-4C7D-49C5-8397-AABB6E13604D}"/>
    <cellStyle name="Normal 5 2 2 4 4 2 2 4" xfId="30075" xr:uid="{76FBC87A-B700-4E63-A59D-0333D3B5F6EF}"/>
    <cellStyle name="Normal 5 2 2 4 4 2 3" xfId="8571" xr:uid="{930D8346-5265-48A6-9FA9-72AFB93BD31A}"/>
    <cellStyle name="Normal 5 2 2 4 4 2 3 2" xfId="20859" xr:uid="{CB4EF28D-A954-4D73-AD2C-9C7510A12E51}"/>
    <cellStyle name="Normal 5 2 2 4 4 2 3 2 2" xfId="45435" xr:uid="{C9B76167-64D8-4D7C-99C6-ABED84951FA8}"/>
    <cellStyle name="Normal 5 2 2 4 4 2 3 3" xfId="33147" xr:uid="{35532EEA-02C0-4650-90A1-CC1CA17F312E}"/>
    <cellStyle name="Normal 5 2 2 4 4 2 4" xfId="14715" xr:uid="{392D5EC0-0DF2-415C-9836-40DAA0D3007C}"/>
    <cellStyle name="Normal 5 2 2 4 4 2 4 2" xfId="39291" xr:uid="{C00B5BD5-E7C9-47EF-B313-3D268EF39CA8}"/>
    <cellStyle name="Normal 5 2 2 4 4 2 5" xfId="27003" xr:uid="{BE5ACB4F-3618-4FEE-9BF0-773F7361CB30}"/>
    <cellStyle name="Normal 5 2 2 4 4 3" xfId="3963" xr:uid="{7592E0BC-E662-4430-B9BD-B0400B143A2C}"/>
    <cellStyle name="Normal 5 2 2 4 4 3 2" xfId="10107" xr:uid="{B7C8C8A4-7CE8-4FE6-82EF-1AEC5E32FDFA}"/>
    <cellStyle name="Normal 5 2 2 4 4 3 2 2" xfId="22395" xr:uid="{493D6A7A-F6F1-48CB-8F96-92B249EA4F42}"/>
    <cellStyle name="Normal 5 2 2 4 4 3 2 2 2" xfId="46971" xr:uid="{6D7C8458-E80E-448A-BFB6-7BDE68A04B50}"/>
    <cellStyle name="Normal 5 2 2 4 4 3 2 3" xfId="34683" xr:uid="{552ECA91-259B-4D12-A059-6ADFCD8D9931}"/>
    <cellStyle name="Normal 5 2 2 4 4 3 3" xfId="16251" xr:uid="{79ED94A6-D60B-4DB4-97B0-ADA772F51449}"/>
    <cellStyle name="Normal 5 2 2 4 4 3 3 2" xfId="40827" xr:uid="{37661278-A927-48B6-8785-EB825872FA30}"/>
    <cellStyle name="Normal 5 2 2 4 4 3 4" xfId="28539" xr:uid="{113E0D0B-1259-43E4-94BF-9E68478A7C38}"/>
    <cellStyle name="Normal 5 2 2 4 4 4" xfId="7035" xr:uid="{9AA84218-A536-4CE3-B93D-6AC01F66D1F5}"/>
    <cellStyle name="Normal 5 2 2 4 4 4 2" xfId="19323" xr:uid="{42460A56-D245-4A9B-B996-74158C55DD28}"/>
    <cellStyle name="Normal 5 2 2 4 4 4 2 2" xfId="43899" xr:uid="{EBA9EA37-9638-4668-89F6-90A84C444066}"/>
    <cellStyle name="Normal 5 2 2 4 4 4 3" xfId="31611" xr:uid="{3369D589-87AC-4EEA-B4A3-AE66C0082010}"/>
    <cellStyle name="Normal 5 2 2 4 4 5" xfId="13179" xr:uid="{93C94E0D-8162-4FF1-B70F-74C9FE948EA8}"/>
    <cellStyle name="Normal 5 2 2 4 4 5 2" xfId="37755" xr:uid="{57B6FDA1-531B-4133-A1A2-9DFF1FA3729E}"/>
    <cellStyle name="Normal 5 2 2 4 4 6" xfId="25467" xr:uid="{4ED600E7-665B-46A6-843E-126111F2F784}"/>
    <cellStyle name="Normal 5 2 2 4 5" xfId="1659" xr:uid="{5A5E6898-E286-4025-A381-D453EB9B2900}"/>
    <cellStyle name="Normal 5 2 2 4 5 2" xfId="4731" xr:uid="{CECE6F49-9064-4EAF-BA17-632DBCF28EF4}"/>
    <cellStyle name="Normal 5 2 2 4 5 2 2" xfId="10875" xr:uid="{051BA447-60E4-4D50-B6F7-23C53E740EA1}"/>
    <cellStyle name="Normal 5 2 2 4 5 2 2 2" xfId="23163" xr:uid="{577A2B27-5C5C-4A54-84B5-369343EF9A70}"/>
    <cellStyle name="Normal 5 2 2 4 5 2 2 2 2" xfId="47739" xr:uid="{E64F908A-7058-4E03-A90F-5A5E6B26E49A}"/>
    <cellStyle name="Normal 5 2 2 4 5 2 2 3" xfId="35451" xr:uid="{88163F5B-ED21-44CB-9D85-9EC1A00BBE38}"/>
    <cellStyle name="Normal 5 2 2 4 5 2 3" xfId="17019" xr:uid="{5042C7F2-E592-4465-AABA-B8CBB7F41F87}"/>
    <cellStyle name="Normal 5 2 2 4 5 2 3 2" xfId="41595" xr:uid="{3803D107-CDCE-4692-870F-AF675293C2DE}"/>
    <cellStyle name="Normal 5 2 2 4 5 2 4" xfId="29307" xr:uid="{617D0612-3672-4839-8FBC-886F334B6B14}"/>
    <cellStyle name="Normal 5 2 2 4 5 3" xfId="7803" xr:uid="{95AB4ABC-A3DD-4510-8629-237EC267E08A}"/>
    <cellStyle name="Normal 5 2 2 4 5 3 2" xfId="20091" xr:uid="{C27B45A3-1AE0-4131-8FC8-86E3B2A4DF91}"/>
    <cellStyle name="Normal 5 2 2 4 5 3 2 2" xfId="44667" xr:uid="{0514CAE4-9D73-4601-B771-DC5B6A3C9BB1}"/>
    <cellStyle name="Normal 5 2 2 4 5 3 3" xfId="32379" xr:uid="{73B4D655-5E4C-4986-8E48-36E161AC642B}"/>
    <cellStyle name="Normal 5 2 2 4 5 4" xfId="13947" xr:uid="{734735FA-438A-47A5-88AB-419DE4ABFEFA}"/>
    <cellStyle name="Normal 5 2 2 4 5 4 2" xfId="38523" xr:uid="{E531D720-5519-48F0-BBFD-981CB5CD0D24}"/>
    <cellStyle name="Normal 5 2 2 4 5 5" xfId="26235" xr:uid="{8ED8901B-4635-46B6-AA04-E1985C688581}"/>
    <cellStyle name="Normal 5 2 2 4 6" xfId="3195" xr:uid="{AF254E91-FDAF-441B-AE00-BCB5947C7C31}"/>
    <cellStyle name="Normal 5 2 2 4 6 2" xfId="9339" xr:uid="{FABCAD3D-0529-4C79-AD60-3F0AA4F007C0}"/>
    <cellStyle name="Normal 5 2 2 4 6 2 2" xfId="21627" xr:uid="{51AFE5DD-F119-42CB-9D54-B482091D22E6}"/>
    <cellStyle name="Normal 5 2 2 4 6 2 2 2" xfId="46203" xr:uid="{137160FC-E4ED-4A5D-A1FB-44EED7F88BD9}"/>
    <cellStyle name="Normal 5 2 2 4 6 2 3" xfId="33915" xr:uid="{1B09486D-2FDA-4D6B-BFE4-F7396BA9CA6E}"/>
    <cellStyle name="Normal 5 2 2 4 6 3" xfId="15483" xr:uid="{55C4F239-DA7C-43EB-83C6-FEF4F9EA252F}"/>
    <cellStyle name="Normal 5 2 2 4 6 3 2" xfId="40059" xr:uid="{E4DBFA1E-224C-4452-B158-8991B248F5E9}"/>
    <cellStyle name="Normal 5 2 2 4 6 4" xfId="27771" xr:uid="{6F9568D5-C89A-4710-BC64-D7FF5520CCED}"/>
    <cellStyle name="Normal 5 2 2 4 7" xfId="6267" xr:uid="{42114E2A-0A22-406F-BEF6-4D8716DEDC90}"/>
    <cellStyle name="Normal 5 2 2 4 7 2" xfId="18555" xr:uid="{F0B1151C-86E0-444B-81E3-31E37D369AAD}"/>
    <cellStyle name="Normal 5 2 2 4 7 2 2" xfId="43131" xr:uid="{F60DA37F-1484-449B-9BF5-140C6259E358}"/>
    <cellStyle name="Normal 5 2 2 4 7 3" xfId="30843" xr:uid="{48A0834F-655C-451B-B90E-9CC2782D4604}"/>
    <cellStyle name="Normal 5 2 2 4 8" xfId="12411" xr:uid="{AC9C6E1C-2465-410F-B4F1-9AF56E7B9A74}"/>
    <cellStyle name="Normal 5 2 2 4 8 2" xfId="36987" xr:uid="{5BE2166D-3836-4598-8AF9-629AFD0EA3E6}"/>
    <cellStyle name="Normal 5 2 2 4 9" xfId="24699" xr:uid="{0392E36A-BB18-4EFE-BF13-01466B59085C}"/>
    <cellStyle name="Normal 5 2 2 5" xfId="219" xr:uid="{36EFA763-9803-4A8D-B3A8-6366ED2828ED}"/>
    <cellStyle name="Normal 5 2 2 5 2" xfId="603" xr:uid="{E56E6092-E042-43F4-8ED2-ADB7DBA4D1BF}"/>
    <cellStyle name="Normal 5 2 2 5 2 2" xfId="1371" xr:uid="{C518A150-20DC-48BB-BC13-0813DEF3CEE0}"/>
    <cellStyle name="Normal 5 2 2 5 2 2 2" xfId="2907" xr:uid="{AA241631-A758-44C4-86A2-68C701364C04}"/>
    <cellStyle name="Normal 5 2 2 5 2 2 2 2" xfId="5979" xr:uid="{76706B9F-1941-46C7-ACBD-6953DED80458}"/>
    <cellStyle name="Normal 5 2 2 5 2 2 2 2 2" xfId="12123" xr:uid="{5A9C8B3B-AD73-4956-B0E2-EA2A4C71D447}"/>
    <cellStyle name="Normal 5 2 2 5 2 2 2 2 2 2" xfId="24411" xr:uid="{C7132EE6-6DFC-4659-96CB-455CEBC0805C}"/>
    <cellStyle name="Normal 5 2 2 5 2 2 2 2 2 2 2" xfId="48987" xr:uid="{CEC645B3-2169-4759-984B-C42A45EE33DB}"/>
    <cellStyle name="Normal 5 2 2 5 2 2 2 2 2 3" xfId="36699" xr:uid="{600F6D6D-509D-4561-B84D-E20B9439951C}"/>
    <cellStyle name="Normal 5 2 2 5 2 2 2 2 3" xfId="18267" xr:uid="{35F3A5B0-4E1D-4545-B309-2BC8754427F7}"/>
    <cellStyle name="Normal 5 2 2 5 2 2 2 2 3 2" xfId="42843" xr:uid="{7DFB3D52-D226-4ACF-8240-95537EAC5F80}"/>
    <cellStyle name="Normal 5 2 2 5 2 2 2 2 4" xfId="30555" xr:uid="{5961A0AD-DF2F-4650-BD49-21FFF8BF0D6D}"/>
    <cellStyle name="Normal 5 2 2 5 2 2 2 3" xfId="9051" xr:uid="{3879AC53-5819-4B5B-AD74-7A42C5844745}"/>
    <cellStyle name="Normal 5 2 2 5 2 2 2 3 2" xfId="21339" xr:uid="{2C5CA0CF-971B-45F5-8DA7-FF670AD4DF0A}"/>
    <cellStyle name="Normal 5 2 2 5 2 2 2 3 2 2" xfId="45915" xr:uid="{9EB147C4-9CB2-48B8-933B-BD0AC3AD6221}"/>
    <cellStyle name="Normal 5 2 2 5 2 2 2 3 3" xfId="33627" xr:uid="{3462C82C-53DF-4F8C-93C6-5D7795BA86A5}"/>
    <cellStyle name="Normal 5 2 2 5 2 2 2 4" xfId="15195" xr:uid="{9EF97E0B-59C1-41A8-AFDF-60C8E1606E77}"/>
    <cellStyle name="Normal 5 2 2 5 2 2 2 4 2" xfId="39771" xr:uid="{7E2B8458-5E9A-4696-AB19-133B6E48F838}"/>
    <cellStyle name="Normal 5 2 2 5 2 2 2 5" xfId="27483" xr:uid="{576AFEC8-C99A-4E76-94F9-E7E93CB7CB5B}"/>
    <cellStyle name="Normal 5 2 2 5 2 2 3" xfId="4443" xr:uid="{79C77071-5C89-43BE-B654-95DB236B5651}"/>
    <cellStyle name="Normal 5 2 2 5 2 2 3 2" xfId="10587" xr:uid="{CD31F451-F993-4A16-AA73-EDA8A7EA8A88}"/>
    <cellStyle name="Normal 5 2 2 5 2 2 3 2 2" xfId="22875" xr:uid="{3DE85D24-27E0-490E-AE3C-6B620A9D422F}"/>
    <cellStyle name="Normal 5 2 2 5 2 2 3 2 2 2" xfId="47451" xr:uid="{EDC217DB-5A46-47EE-9EE4-8B7865E931E3}"/>
    <cellStyle name="Normal 5 2 2 5 2 2 3 2 3" xfId="35163" xr:uid="{08E5A37E-9EDC-4CAD-BAB4-2D05383F7385}"/>
    <cellStyle name="Normal 5 2 2 5 2 2 3 3" xfId="16731" xr:uid="{C5B4995F-75C2-4727-8F1F-5D43D5EE096E}"/>
    <cellStyle name="Normal 5 2 2 5 2 2 3 3 2" xfId="41307" xr:uid="{3FDCC369-58FA-42C1-AD1B-DCC705A64AF6}"/>
    <cellStyle name="Normal 5 2 2 5 2 2 3 4" xfId="29019" xr:uid="{39F641EA-6267-4321-935B-16CBBBF968E6}"/>
    <cellStyle name="Normal 5 2 2 5 2 2 4" xfId="7515" xr:uid="{5D8E624E-9423-4CBF-BC60-FD459B93CC08}"/>
    <cellStyle name="Normal 5 2 2 5 2 2 4 2" xfId="19803" xr:uid="{70C38201-635F-413A-B33C-7FA82601F08E}"/>
    <cellStyle name="Normal 5 2 2 5 2 2 4 2 2" xfId="44379" xr:uid="{A3E46835-3C3D-4C40-AC92-008CAFFE5702}"/>
    <cellStyle name="Normal 5 2 2 5 2 2 4 3" xfId="32091" xr:uid="{854D09EE-41A5-4D31-AC76-3E7F8D875AB2}"/>
    <cellStyle name="Normal 5 2 2 5 2 2 5" xfId="13659" xr:uid="{2BD4F034-A883-4B57-9C2B-3E6083A46C09}"/>
    <cellStyle name="Normal 5 2 2 5 2 2 5 2" xfId="38235" xr:uid="{E1A2295E-3051-4AC6-9492-B653BC4C62F3}"/>
    <cellStyle name="Normal 5 2 2 5 2 2 6" xfId="25947" xr:uid="{06B63C79-9CD2-4910-88A5-F4FE21A530E5}"/>
    <cellStyle name="Normal 5 2 2 5 2 3" xfId="2139" xr:uid="{B6854A19-8B0E-4452-B0BB-6846A5A10DB9}"/>
    <cellStyle name="Normal 5 2 2 5 2 3 2" xfId="5211" xr:uid="{95234338-E496-4704-B47A-B684A38585A3}"/>
    <cellStyle name="Normal 5 2 2 5 2 3 2 2" xfId="11355" xr:uid="{8CC31823-165C-4CF9-A421-C5676DCA79D3}"/>
    <cellStyle name="Normal 5 2 2 5 2 3 2 2 2" xfId="23643" xr:uid="{4EE1EC08-4E52-4258-A2C8-1CA86368D40E}"/>
    <cellStyle name="Normal 5 2 2 5 2 3 2 2 2 2" xfId="48219" xr:uid="{139E0E41-575A-44A6-808D-64B6E89FBC4A}"/>
    <cellStyle name="Normal 5 2 2 5 2 3 2 2 3" xfId="35931" xr:uid="{F79686B5-7A68-42A9-9E20-DB11333211B4}"/>
    <cellStyle name="Normal 5 2 2 5 2 3 2 3" xfId="17499" xr:uid="{44BFBB98-7218-4E86-8E00-C19F582767F9}"/>
    <cellStyle name="Normal 5 2 2 5 2 3 2 3 2" xfId="42075" xr:uid="{F97D0E7B-DA0B-40A1-AA7F-F9A862B00999}"/>
    <cellStyle name="Normal 5 2 2 5 2 3 2 4" xfId="29787" xr:uid="{E709E89B-9A35-4E3D-889B-6DEB666B04BE}"/>
    <cellStyle name="Normal 5 2 2 5 2 3 3" xfId="8283" xr:uid="{6A945E29-A9A9-48C2-9016-98D994FF983C}"/>
    <cellStyle name="Normal 5 2 2 5 2 3 3 2" xfId="20571" xr:uid="{6128715E-323B-4BA9-9EB7-2BA877591449}"/>
    <cellStyle name="Normal 5 2 2 5 2 3 3 2 2" xfId="45147" xr:uid="{83272AFB-030A-4315-A5A1-C83DF91357C5}"/>
    <cellStyle name="Normal 5 2 2 5 2 3 3 3" xfId="32859" xr:uid="{65EC977B-102A-4B33-8809-45FA6E680FFF}"/>
    <cellStyle name="Normal 5 2 2 5 2 3 4" xfId="14427" xr:uid="{66956377-A599-472D-8BBB-9AE694CDA12A}"/>
    <cellStyle name="Normal 5 2 2 5 2 3 4 2" xfId="39003" xr:uid="{1EE3F3A1-A434-46B2-999D-0FDD03C1DC9E}"/>
    <cellStyle name="Normal 5 2 2 5 2 3 5" xfId="26715" xr:uid="{2F7BB09D-45BA-4BA5-95B4-3645AC6F3636}"/>
    <cellStyle name="Normal 5 2 2 5 2 4" xfId="3675" xr:uid="{697A2644-E96E-4846-A338-1197F2E88A89}"/>
    <cellStyle name="Normal 5 2 2 5 2 4 2" xfId="9819" xr:uid="{B2F515C6-499E-44EB-A749-F9B09F800AB4}"/>
    <cellStyle name="Normal 5 2 2 5 2 4 2 2" xfId="22107" xr:uid="{BB770726-DAB9-460A-AE10-54CFA3FC7D53}"/>
    <cellStyle name="Normal 5 2 2 5 2 4 2 2 2" xfId="46683" xr:uid="{91BD971B-FAE4-4FB4-B8B9-1C18033D6F21}"/>
    <cellStyle name="Normal 5 2 2 5 2 4 2 3" xfId="34395" xr:uid="{FF04C6A3-0618-4995-A5AC-52B3F96AC760}"/>
    <cellStyle name="Normal 5 2 2 5 2 4 3" xfId="15963" xr:uid="{2F7A31AA-4935-4DD1-B9F2-57430F206480}"/>
    <cellStyle name="Normal 5 2 2 5 2 4 3 2" xfId="40539" xr:uid="{E61AF995-6B8A-432A-9819-87EFF379412A}"/>
    <cellStyle name="Normal 5 2 2 5 2 4 4" xfId="28251" xr:uid="{B8BCFCE7-B0D7-4559-B121-5816FD17CAE5}"/>
    <cellStyle name="Normal 5 2 2 5 2 5" xfId="6747" xr:uid="{42FFB42B-2610-4069-A2B1-E274A1F8EA15}"/>
    <cellStyle name="Normal 5 2 2 5 2 5 2" xfId="19035" xr:uid="{9D6581E1-E406-47CD-9155-BDFC81F4D41E}"/>
    <cellStyle name="Normal 5 2 2 5 2 5 2 2" xfId="43611" xr:uid="{638DC724-CA55-4A6C-BC7F-46D31C501CD9}"/>
    <cellStyle name="Normal 5 2 2 5 2 5 3" xfId="31323" xr:uid="{EA4FB95D-20F1-47F8-AC6E-35224073D68D}"/>
    <cellStyle name="Normal 5 2 2 5 2 6" xfId="12891" xr:uid="{46E79DE7-E110-41DC-AD2F-A442FB252F91}"/>
    <cellStyle name="Normal 5 2 2 5 2 6 2" xfId="37467" xr:uid="{02CA9B67-C8EA-4276-AD4B-C9DD464B912A}"/>
    <cellStyle name="Normal 5 2 2 5 2 7" xfId="25179" xr:uid="{C7510EBB-FFD8-4603-878B-DE05B10CDC69}"/>
    <cellStyle name="Normal 5 2 2 5 3" xfId="987" xr:uid="{D9BC99DB-B834-423C-B431-0850A5FA8006}"/>
    <cellStyle name="Normal 5 2 2 5 3 2" xfId="2523" xr:uid="{D94D1C87-2308-4496-BCF3-779BD7AE1A7E}"/>
    <cellStyle name="Normal 5 2 2 5 3 2 2" xfId="5595" xr:uid="{005BBC01-1C43-4951-8F87-823A42F07AA7}"/>
    <cellStyle name="Normal 5 2 2 5 3 2 2 2" xfId="11739" xr:uid="{FDE2A808-1FB8-46F6-996A-C1E2FCFE9D4C}"/>
    <cellStyle name="Normal 5 2 2 5 3 2 2 2 2" xfId="24027" xr:uid="{1A82C514-78FF-415D-9FDD-74F053D399E9}"/>
    <cellStyle name="Normal 5 2 2 5 3 2 2 2 2 2" xfId="48603" xr:uid="{D4821137-F48F-4186-AD84-ADC0186E76D5}"/>
    <cellStyle name="Normal 5 2 2 5 3 2 2 2 3" xfId="36315" xr:uid="{96AABD2C-404C-4EF7-A7FE-3124A016CE9E}"/>
    <cellStyle name="Normal 5 2 2 5 3 2 2 3" xfId="17883" xr:uid="{8A48FBB4-DB76-46B6-8905-86EA5D25C454}"/>
    <cellStyle name="Normal 5 2 2 5 3 2 2 3 2" xfId="42459" xr:uid="{7D92137E-DBC3-408A-B967-49F0644D3301}"/>
    <cellStyle name="Normal 5 2 2 5 3 2 2 4" xfId="30171" xr:uid="{3D25CFE0-455E-4B6A-BF73-5B06D3319498}"/>
    <cellStyle name="Normal 5 2 2 5 3 2 3" xfId="8667" xr:uid="{A6D52733-78E9-470E-9103-0F790253D24F}"/>
    <cellStyle name="Normal 5 2 2 5 3 2 3 2" xfId="20955" xr:uid="{A232D48F-2979-4A72-B17F-1741B315B6FA}"/>
    <cellStyle name="Normal 5 2 2 5 3 2 3 2 2" xfId="45531" xr:uid="{A61F53FA-3451-4008-9AEF-167E7270FD7C}"/>
    <cellStyle name="Normal 5 2 2 5 3 2 3 3" xfId="33243" xr:uid="{70C70B8A-3275-47BF-9F5D-AB702465301A}"/>
    <cellStyle name="Normal 5 2 2 5 3 2 4" xfId="14811" xr:uid="{CB00B115-DFDD-4AE7-B219-2042E2B784DD}"/>
    <cellStyle name="Normal 5 2 2 5 3 2 4 2" xfId="39387" xr:uid="{DCCC244C-4037-4B8C-8113-1CBC81BF9288}"/>
    <cellStyle name="Normal 5 2 2 5 3 2 5" xfId="27099" xr:uid="{C649BCC2-F141-4ACD-BEE8-9C97878561C4}"/>
    <cellStyle name="Normal 5 2 2 5 3 3" xfId="4059" xr:uid="{D2BA1617-8351-4BFB-94A6-55569F714D78}"/>
    <cellStyle name="Normal 5 2 2 5 3 3 2" xfId="10203" xr:uid="{529DD25E-D220-4657-ACB0-EB61F7E5DDBE}"/>
    <cellStyle name="Normal 5 2 2 5 3 3 2 2" xfId="22491" xr:uid="{62C3C0F5-06DA-4A2B-9BFE-46E2BC025446}"/>
    <cellStyle name="Normal 5 2 2 5 3 3 2 2 2" xfId="47067" xr:uid="{12C247A0-B3BF-45F9-AD53-2CB88F4D7B86}"/>
    <cellStyle name="Normal 5 2 2 5 3 3 2 3" xfId="34779" xr:uid="{9AA43D21-E773-469D-965F-B26616C472C9}"/>
    <cellStyle name="Normal 5 2 2 5 3 3 3" xfId="16347" xr:uid="{882C248D-3D83-4B67-8E6E-A9A573D73DBC}"/>
    <cellStyle name="Normal 5 2 2 5 3 3 3 2" xfId="40923" xr:uid="{54030C4D-167F-4F87-BB97-92179553864B}"/>
    <cellStyle name="Normal 5 2 2 5 3 3 4" xfId="28635" xr:uid="{7A145C57-8216-4385-8578-CCEF11E963A6}"/>
    <cellStyle name="Normal 5 2 2 5 3 4" xfId="7131" xr:uid="{FADAA1FC-31E0-4C93-9BD5-13D5EA784778}"/>
    <cellStyle name="Normal 5 2 2 5 3 4 2" xfId="19419" xr:uid="{0F7E29B2-14B8-4E18-9104-1BDEC988C553}"/>
    <cellStyle name="Normal 5 2 2 5 3 4 2 2" xfId="43995" xr:uid="{9FA24F8D-3594-44C2-A283-CBDA30F0B0E4}"/>
    <cellStyle name="Normal 5 2 2 5 3 4 3" xfId="31707" xr:uid="{E7F90E06-E8D3-47F8-9F75-A79A7B85E193}"/>
    <cellStyle name="Normal 5 2 2 5 3 5" xfId="13275" xr:uid="{60A50226-EAF8-4D63-A3FE-574AF7581E4B}"/>
    <cellStyle name="Normal 5 2 2 5 3 5 2" xfId="37851" xr:uid="{8CB0D75A-C1BC-4771-91FC-97E7AC6630F9}"/>
    <cellStyle name="Normal 5 2 2 5 3 6" xfId="25563" xr:uid="{B44A70EF-FA88-4A4F-8A98-88F18B84B68C}"/>
    <cellStyle name="Normal 5 2 2 5 4" xfId="1755" xr:uid="{6F25B714-B376-4047-8EA7-AB11CE743E21}"/>
    <cellStyle name="Normal 5 2 2 5 4 2" xfId="4827" xr:uid="{60F450ED-5483-4D4E-BB54-78FD458F6639}"/>
    <cellStyle name="Normal 5 2 2 5 4 2 2" xfId="10971" xr:uid="{883CC317-2915-4D9B-AE83-CD7F13BEDE5A}"/>
    <cellStyle name="Normal 5 2 2 5 4 2 2 2" xfId="23259" xr:uid="{854E6CC2-E5C5-4080-9AAC-13982C8D0372}"/>
    <cellStyle name="Normal 5 2 2 5 4 2 2 2 2" xfId="47835" xr:uid="{65D6CA89-2DCB-430B-8D2E-B5F046360321}"/>
    <cellStyle name="Normal 5 2 2 5 4 2 2 3" xfId="35547" xr:uid="{1355D746-7E94-4DD6-8A59-28B649CE0A7F}"/>
    <cellStyle name="Normal 5 2 2 5 4 2 3" xfId="17115" xr:uid="{BF4610D0-206D-43FC-8B28-EB20E992D816}"/>
    <cellStyle name="Normal 5 2 2 5 4 2 3 2" xfId="41691" xr:uid="{B775BF58-8EE0-41EB-A96D-CDB37FC6F4DB}"/>
    <cellStyle name="Normal 5 2 2 5 4 2 4" xfId="29403" xr:uid="{ADA12E1A-6568-460A-85F7-3064E9B1AC26}"/>
    <cellStyle name="Normal 5 2 2 5 4 3" xfId="7899" xr:uid="{95624409-5D48-409D-93C4-26E9F7213897}"/>
    <cellStyle name="Normal 5 2 2 5 4 3 2" xfId="20187" xr:uid="{ABE5F727-6829-45FB-974B-BACCCBCC5F49}"/>
    <cellStyle name="Normal 5 2 2 5 4 3 2 2" xfId="44763" xr:uid="{3DF749DB-27C9-4C48-859F-3CBBAD01B76C}"/>
    <cellStyle name="Normal 5 2 2 5 4 3 3" xfId="32475" xr:uid="{DAC34966-B2A8-4CE3-9776-1E2DCBECFC5A}"/>
    <cellStyle name="Normal 5 2 2 5 4 4" xfId="14043" xr:uid="{6E7018F2-3A79-4B31-AEC1-EAA9AB5B9706}"/>
    <cellStyle name="Normal 5 2 2 5 4 4 2" xfId="38619" xr:uid="{9E40D850-D9EE-4CAA-B1C9-31BAEB228767}"/>
    <cellStyle name="Normal 5 2 2 5 4 5" xfId="26331" xr:uid="{38AEE38A-C059-46A6-83BC-B880707AAB4F}"/>
    <cellStyle name="Normal 5 2 2 5 5" xfId="3291" xr:uid="{0AE874B4-191F-49F3-8E3B-151E71E79488}"/>
    <cellStyle name="Normal 5 2 2 5 5 2" xfId="9435" xr:uid="{436C0A95-035F-4C65-86FD-837CF7F5A4BC}"/>
    <cellStyle name="Normal 5 2 2 5 5 2 2" xfId="21723" xr:uid="{1958DE11-7BA8-4E43-B36B-A7ED4E7CCA72}"/>
    <cellStyle name="Normal 5 2 2 5 5 2 2 2" xfId="46299" xr:uid="{F172F74E-BB78-4EAF-BDF4-5831A6A89BB9}"/>
    <cellStyle name="Normal 5 2 2 5 5 2 3" xfId="34011" xr:uid="{83A66C31-2584-450D-97BD-76DB59987342}"/>
    <cellStyle name="Normal 5 2 2 5 5 3" xfId="15579" xr:uid="{814F3DAC-8374-4440-849F-493E6E143176}"/>
    <cellStyle name="Normal 5 2 2 5 5 3 2" xfId="40155" xr:uid="{93B054A7-FCA2-4805-AB33-FB4121A6DE78}"/>
    <cellStyle name="Normal 5 2 2 5 5 4" xfId="27867" xr:uid="{8C58DAF7-4CEB-4153-B1CC-319FD8D3F619}"/>
    <cellStyle name="Normal 5 2 2 5 6" xfId="6363" xr:uid="{C383E954-0C02-497F-B341-020709D45D0A}"/>
    <cellStyle name="Normal 5 2 2 5 6 2" xfId="18651" xr:uid="{E41A71DA-5EDE-4F65-B768-54DB1BADEDC4}"/>
    <cellStyle name="Normal 5 2 2 5 6 2 2" xfId="43227" xr:uid="{C3DFF767-18DA-41EE-BBEB-F21FE9E81251}"/>
    <cellStyle name="Normal 5 2 2 5 6 3" xfId="30939" xr:uid="{2C5F6473-7539-476C-8054-36BCC7808829}"/>
    <cellStyle name="Normal 5 2 2 5 7" xfId="12507" xr:uid="{00C7A2AC-D728-4C4B-8E14-4711F401FB1C}"/>
    <cellStyle name="Normal 5 2 2 5 7 2" xfId="37083" xr:uid="{4CDED4EC-B8DF-446A-B087-EC644E25796E}"/>
    <cellStyle name="Normal 5 2 2 5 8" xfId="24795" xr:uid="{E07EE904-DE60-45D8-8D88-200CCF73DFE2}"/>
    <cellStyle name="Normal 5 2 2 6" xfId="411" xr:uid="{54D51153-7994-4ECF-A824-DB733D9AC285}"/>
    <cellStyle name="Normal 5 2 2 6 2" xfId="1179" xr:uid="{FE7574F4-E390-442D-A3FE-54924948C451}"/>
    <cellStyle name="Normal 5 2 2 6 2 2" xfId="2715" xr:uid="{57593D39-C5E3-4D44-8379-B6FE383FB10C}"/>
    <cellStyle name="Normal 5 2 2 6 2 2 2" xfId="5787" xr:uid="{F1284322-873B-445B-B99D-A2841BCDE499}"/>
    <cellStyle name="Normal 5 2 2 6 2 2 2 2" xfId="11931" xr:uid="{9AF6951A-98F3-46FE-BE6B-3B1FF2A4DE92}"/>
    <cellStyle name="Normal 5 2 2 6 2 2 2 2 2" xfId="24219" xr:uid="{2800ACB0-0CD8-4A55-A265-2CD2DAB3660A}"/>
    <cellStyle name="Normal 5 2 2 6 2 2 2 2 2 2" xfId="48795" xr:uid="{FDA271F9-23C8-47E9-9AB4-217E01FFC807}"/>
    <cellStyle name="Normal 5 2 2 6 2 2 2 2 3" xfId="36507" xr:uid="{7F2D4375-5267-47EC-812C-8BDA7FDE1D80}"/>
    <cellStyle name="Normal 5 2 2 6 2 2 2 3" xfId="18075" xr:uid="{4598B25B-E2D4-4A97-B615-3256AD7A518B}"/>
    <cellStyle name="Normal 5 2 2 6 2 2 2 3 2" xfId="42651" xr:uid="{7C34F674-DF1D-4BBC-9564-C276B74B088C}"/>
    <cellStyle name="Normal 5 2 2 6 2 2 2 4" xfId="30363" xr:uid="{46D82FA7-F7CE-4274-9222-F641F204C7A1}"/>
    <cellStyle name="Normal 5 2 2 6 2 2 3" xfId="8859" xr:uid="{2EDDF47F-E812-4212-9CAE-4721EDCA6FD8}"/>
    <cellStyle name="Normal 5 2 2 6 2 2 3 2" xfId="21147" xr:uid="{959537DE-BA23-4143-8577-FF84EA1A5B01}"/>
    <cellStyle name="Normal 5 2 2 6 2 2 3 2 2" xfId="45723" xr:uid="{C553F53C-AF73-47DA-80D4-FAAF388C20A7}"/>
    <cellStyle name="Normal 5 2 2 6 2 2 3 3" xfId="33435" xr:uid="{7AB5A548-AE03-4B22-B34F-C1F9090EE80A}"/>
    <cellStyle name="Normal 5 2 2 6 2 2 4" xfId="15003" xr:uid="{3452F19B-C097-4023-8BD8-40DC2665B8BA}"/>
    <cellStyle name="Normal 5 2 2 6 2 2 4 2" xfId="39579" xr:uid="{75357E05-46DC-4455-92DB-FC33CB2A0E8B}"/>
    <cellStyle name="Normal 5 2 2 6 2 2 5" xfId="27291" xr:uid="{1C4BC9EB-7657-4643-892E-99A78C110B0A}"/>
    <cellStyle name="Normal 5 2 2 6 2 3" xfId="4251" xr:uid="{8DF6360B-825C-4EF3-ABD0-0CB4114D57A5}"/>
    <cellStyle name="Normal 5 2 2 6 2 3 2" xfId="10395" xr:uid="{01E95DD8-B214-4492-B3EF-700694AC0774}"/>
    <cellStyle name="Normal 5 2 2 6 2 3 2 2" xfId="22683" xr:uid="{671F9AEE-9CF4-41AF-91C1-1560CD5DE80F}"/>
    <cellStyle name="Normal 5 2 2 6 2 3 2 2 2" xfId="47259" xr:uid="{8D20AD2A-D610-4720-81DA-3B59AEDAE1A6}"/>
    <cellStyle name="Normal 5 2 2 6 2 3 2 3" xfId="34971" xr:uid="{68026C38-9206-468D-9FDD-9C73E8989A46}"/>
    <cellStyle name="Normal 5 2 2 6 2 3 3" xfId="16539" xr:uid="{46947970-C77F-41CB-B32F-196F015854E7}"/>
    <cellStyle name="Normal 5 2 2 6 2 3 3 2" xfId="41115" xr:uid="{99912871-468E-46BC-BDD5-FBEE4B54F956}"/>
    <cellStyle name="Normal 5 2 2 6 2 3 4" xfId="28827" xr:uid="{87EEB91D-02C3-4A6E-BFC0-893AD5314A1E}"/>
    <cellStyle name="Normal 5 2 2 6 2 4" xfId="7323" xr:uid="{E8FBC1F9-80F8-4754-BC18-4E1316107DEE}"/>
    <cellStyle name="Normal 5 2 2 6 2 4 2" xfId="19611" xr:uid="{BDE52823-CC9A-48AC-B5A7-380609A19FE7}"/>
    <cellStyle name="Normal 5 2 2 6 2 4 2 2" xfId="44187" xr:uid="{828BF67C-BC50-421A-9783-B2035B54279F}"/>
    <cellStyle name="Normal 5 2 2 6 2 4 3" xfId="31899" xr:uid="{4FF5B9FF-1CC6-4282-BE19-DE71D9BBAFA7}"/>
    <cellStyle name="Normal 5 2 2 6 2 5" xfId="13467" xr:uid="{BF9D0C70-0949-4F93-9C40-4194E3BC7CA0}"/>
    <cellStyle name="Normal 5 2 2 6 2 5 2" xfId="38043" xr:uid="{EC2F514D-81F6-4168-949F-0C791339DFF2}"/>
    <cellStyle name="Normal 5 2 2 6 2 6" xfId="25755" xr:uid="{4C4777AA-C79D-4F9F-85B3-1143AEE4C9F8}"/>
    <cellStyle name="Normal 5 2 2 6 3" xfId="1947" xr:uid="{D9CF7369-3E19-4CCC-99EA-22E047DBC529}"/>
    <cellStyle name="Normal 5 2 2 6 3 2" xfId="5019" xr:uid="{EE8FD4D7-7F70-46A1-83DE-C616D2DE9C85}"/>
    <cellStyle name="Normal 5 2 2 6 3 2 2" xfId="11163" xr:uid="{3993CFE2-595E-4AC4-93C8-9ACF5B5BEE2F}"/>
    <cellStyle name="Normal 5 2 2 6 3 2 2 2" xfId="23451" xr:uid="{A5BE2DB4-0EBA-4299-865E-EE563272ABD2}"/>
    <cellStyle name="Normal 5 2 2 6 3 2 2 2 2" xfId="48027" xr:uid="{39340F5C-3380-42BA-A035-B7D9B66EF074}"/>
    <cellStyle name="Normal 5 2 2 6 3 2 2 3" xfId="35739" xr:uid="{5FDFD6A0-1F0D-483D-99D5-ECFE64CA0394}"/>
    <cellStyle name="Normal 5 2 2 6 3 2 3" xfId="17307" xr:uid="{787F4672-0C76-4B98-912E-374C11B92818}"/>
    <cellStyle name="Normal 5 2 2 6 3 2 3 2" xfId="41883" xr:uid="{B3A06342-1068-4610-A667-34B147CA11CC}"/>
    <cellStyle name="Normal 5 2 2 6 3 2 4" xfId="29595" xr:uid="{AE7F0B9D-5938-4C3E-828E-28FC8D2CC348}"/>
    <cellStyle name="Normal 5 2 2 6 3 3" xfId="8091" xr:uid="{2AF3B4DB-9C41-4146-B272-B0B6EB266867}"/>
    <cellStyle name="Normal 5 2 2 6 3 3 2" xfId="20379" xr:uid="{ADA8CD5A-9A34-4C53-95E3-AE890CC4072A}"/>
    <cellStyle name="Normal 5 2 2 6 3 3 2 2" xfId="44955" xr:uid="{66AEF45F-8E4F-43EE-9F2E-6A7557D8BF5B}"/>
    <cellStyle name="Normal 5 2 2 6 3 3 3" xfId="32667" xr:uid="{05028181-C6F4-42FF-844D-82D887B871A4}"/>
    <cellStyle name="Normal 5 2 2 6 3 4" xfId="14235" xr:uid="{1C8012F3-DEA2-4816-A919-7F4B411A43B9}"/>
    <cellStyle name="Normal 5 2 2 6 3 4 2" xfId="38811" xr:uid="{45B41BA4-1E17-4CEB-BFCC-673D6CFF78E8}"/>
    <cellStyle name="Normal 5 2 2 6 3 5" xfId="26523" xr:uid="{83757E10-0ACF-4A34-AA48-12AAFC168318}"/>
    <cellStyle name="Normal 5 2 2 6 4" xfId="3483" xr:uid="{84B03B60-57FE-43C4-8988-EA8EFAD25CDF}"/>
    <cellStyle name="Normal 5 2 2 6 4 2" xfId="9627" xr:uid="{BB290899-030C-4784-B9F5-F70AB1AE37DF}"/>
    <cellStyle name="Normal 5 2 2 6 4 2 2" xfId="21915" xr:uid="{E6FD1F5C-AFF8-4828-9114-6E5C608CC865}"/>
    <cellStyle name="Normal 5 2 2 6 4 2 2 2" xfId="46491" xr:uid="{B216C903-11B6-4715-95D6-B2E58BD02A6F}"/>
    <cellStyle name="Normal 5 2 2 6 4 2 3" xfId="34203" xr:uid="{68836124-9A20-4BA3-949F-B32275E7DEBE}"/>
    <cellStyle name="Normal 5 2 2 6 4 3" xfId="15771" xr:uid="{039117D9-92D3-48CD-B6E9-CFC2AC3704D0}"/>
    <cellStyle name="Normal 5 2 2 6 4 3 2" xfId="40347" xr:uid="{9E9C1366-3B83-4337-8BD5-D465DB608EF5}"/>
    <cellStyle name="Normal 5 2 2 6 4 4" xfId="28059" xr:uid="{B71720A5-0509-4EE6-8D1B-53C97359AE19}"/>
    <cellStyle name="Normal 5 2 2 6 5" xfId="6555" xr:uid="{09AB6ABA-C25F-4EB0-8083-B8ACC26A6C62}"/>
    <cellStyle name="Normal 5 2 2 6 5 2" xfId="18843" xr:uid="{228F4E2A-5276-46EF-A9B2-8E5AA34D9CA9}"/>
    <cellStyle name="Normal 5 2 2 6 5 2 2" xfId="43419" xr:uid="{38396047-2E61-4105-8249-CC4E30800106}"/>
    <cellStyle name="Normal 5 2 2 6 5 3" xfId="31131" xr:uid="{43C6CE8A-7D29-419C-A2C2-4C0BF4A3D939}"/>
    <cellStyle name="Normal 5 2 2 6 6" xfId="12699" xr:uid="{7457D7F3-91CA-40DD-9A7B-FD27000E82FF}"/>
    <cellStyle name="Normal 5 2 2 6 6 2" xfId="37275" xr:uid="{AAA452FF-A838-4DFC-8F5E-85A73A68659B}"/>
    <cellStyle name="Normal 5 2 2 6 7" xfId="24987" xr:uid="{3BF0314D-BD4E-42B1-9086-D6CC2835B100}"/>
    <cellStyle name="Normal 5 2 2 7" xfId="795" xr:uid="{5D73F7CA-AA18-4F38-BC8C-AF18B1319091}"/>
    <cellStyle name="Normal 5 2 2 7 2" xfId="2331" xr:uid="{20876B71-C64B-415B-8860-9E6D1BB7D106}"/>
    <cellStyle name="Normal 5 2 2 7 2 2" xfId="5403" xr:uid="{613AE42E-C8DE-4586-8ED1-93CBE23AFD90}"/>
    <cellStyle name="Normal 5 2 2 7 2 2 2" xfId="11547" xr:uid="{B03CE550-AC60-4194-AF89-B35AD79B1918}"/>
    <cellStyle name="Normal 5 2 2 7 2 2 2 2" xfId="23835" xr:uid="{EDEADA8F-E3EC-4913-8C29-1E4EACF73D7B}"/>
    <cellStyle name="Normal 5 2 2 7 2 2 2 2 2" xfId="48411" xr:uid="{4A63B539-5917-421B-B3D8-D85706360879}"/>
    <cellStyle name="Normal 5 2 2 7 2 2 2 3" xfId="36123" xr:uid="{BB9629B9-DD94-4F8E-87AD-1BDD52AB2E20}"/>
    <cellStyle name="Normal 5 2 2 7 2 2 3" xfId="17691" xr:uid="{4818B0A4-5FBE-4D35-9B34-075D38842649}"/>
    <cellStyle name="Normal 5 2 2 7 2 2 3 2" xfId="42267" xr:uid="{1AC7A1A4-15F9-4C65-8387-74DCC1D9C11A}"/>
    <cellStyle name="Normal 5 2 2 7 2 2 4" xfId="29979" xr:uid="{FF1C2ECA-55CB-4722-A369-4F84F297BAE5}"/>
    <cellStyle name="Normal 5 2 2 7 2 3" xfId="8475" xr:uid="{51F01121-9EBF-4597-9DD7-1F1ACF187EE7}"/>
    <cellStyle name="Normal 5 2 2 7 2 3 2" xfId="20763" xr:uid="{84D1CA7A-59D1-4C55-A6C1-97615F3AF8D2}"/>
    <cellStyle name="Normal 5 2 2 7 2 3 2 2" xfId="45339" xr:uid="{8B6BFC81-76A1-4129-8C4A-41B755DE28B7}"/>
    <cellStyle name="Normal 5 2 2 7 2 3 3" xfId="33051" xr:uid="{53C3F255-FB1C-4F2E-A1F4-154432A577B3}"/>
    <cellStyle name="Normal 5 2 2 7 2 4" xfId="14619" xr:uid="{83B1E449-693C-4AF8-A548-094CFFF8ED16}"/>
    <cellStyle name="Normal 5 2 2 7 2 4 2" xfId="39195" xr:uid="{2B80B1C4-787E-4D0E-9935-658CCB744C5D}"/>
    <cellStyle name="Normal 5 2 2 7 2 5" xfId="26907" xr:uid="{F5A997D8-C939-47D7-B4CA-C30878FD9004}"/>
    <cellStyle name="Normal 5 2 2 7 3" xfId="3867" xr:uid="{56833241-1DFB-4AD5-BF15-5E1B87BC4E9E}"/>
    <cellStyle name="Normal 5 2 2 7 3 2" xfId="10011" xr:uid="{097218D5-0DA1-4792-96A3-267E9525E1F1}"/>
    <cellStyle name="Normal 5 2 2 7 3 2 2" xfId="22299" xr:uid="{030E99D8-BFF6-422D-8E4A-270849B2C409}"/>
    <cellStyle name="Normal 5 2 2 7 3 2 2 2" xfId="46875" xr:uid="{41A1C915-AE4B-4AEC-986A-1F9F5C0675DF}"/>
    <cellStyle name="Normal 5 2 2 7 3 2 3" xfId="34587" xr:uid="{BA6C3BF7-0A50-4E26-B8BE-F30207AD0C06}"/>
    <cellStyle name="Normal 5 2 2 7 3 3" xfId="16155" xr:uid="{CF45A5A4-95DB-4F8B-A5A6-024F350FA28B}"/>
    <cellStyle name="Normal 5 2 2 7 3 3 2" xfId="40731" xr:uid="{02AD9FF1-1E7F-46F2-A48C-2C14AB741B86}"/>
    <cellStyle name="Normal 5 2 2 7 3 4" xfId="28443" xr:uid="{69A4072B-14E1-4280-9048-0A9A63D71D27}"/>
    <cellStyle name="Normal 5 2 2 7 4" xfId="6939" xr:uid="{32420536-4453-4DEF-8DC0-843D7D1C9F59}"/>
    <cellStyle name="Normal 5 2 2 7 4 2" xfId="19227" xr:uid="{CC64549C-51FC-4B8C-A3C5-6E30A91A7317}"/>
    <cellStyle name="Normal 5 2 2 7 4 2 2" xfId="43803" xr:uid="{EC726D59-28BD-491A-BB4E-00A4E134CEF2}"/>
    <cellStyle name="Normal 5 2 2 7 4 3" xfId="31515" xr:uid="{69835344-DEE9-42FA-90C0-9311360975E1}"/>
    <cellStyle name="Normal 5 2 2 7 5" xfId="13083" xr:uid="{F38DE58D-6F7C-4891-A062-DC4D9EC10B18}"/>
    <cellStyle name="Normal 5 2 2 7 5 2" xfId="37659" xr:uid="{1742C113-7600-43BA-8E49-E55B21F3DD70}"/>
    <cellStyle name="Normal 5 2 2 7 6" xfId="25371" xr:uid="{2111C090-C84A-42DA-84D1-751909BA85F2}"/>
    <cellStyle name="Normal 5 2 2 8" xfId="1563" xr:uid="{C4A577E1-B6F4-4B7E-8E04-2212F75A6716}"/>
    <cellStyle name="Normal 5 2 2 8 2" xfId="4635" xr:uid="{6E6CDD16-97F9-4206-9DA2-D389F5B88C66}"/>
    <cellStyle name="Normal 5 2 2 8 2 2" xfId="10779" xr:uid="{EAC849C7-89D5-4F67-B33D-6D01E1DCD7FB}"/>
    <cellStyle name="Normal 5 2 2 8 2 2 2" xfId="23067" xr:uid="{3A5788CE-DE7D-403E-ACBB-6E39CAD1C6CF}"/>
    <cellStyle name="Normal 5 2 2 8 2 2 2 2" xfId="47643" xr:uid="{1EA349BF-D912-42BB-A93C-98FC60A40EFB}"/>
    <cellStyle name="Normal 5 2 2 8 2 2 3" xfId="35355" xr:uid="{57363555-ED92-443C-A901-59C557A5CA10}"/>
    <cellStyle name="Normal 5 2 2 8 2 3" xfId="16923" xr:uid="{EA27D463-20CA-4BDA-B282-99A151BE15AE}"/>
    <cellStyle name="Normal 5 2 2 8 2 3 2" xfId="41499" xr:uid="{AD029026-C607-46C9-BF11-584BFEF18924}"/>
    <cellStyle name="Normal 5 2 2 8 2 4" xfId="29211" xr:uid="{F1D48F24-1E96-46FE-8CD0-05212D3441F9}"/>
    <cellStyle name="Normal 5 2 2 8 3" xfId="7707" xr:uid="{C40ADFA4-A96D-48C1-895A-FAA646FCE852}"/>
    <cellStyle name="Normal 5 2 2 8 3 2" xfId="19995" xr:uid="{BAC871C4-1223-4C59-94A9-36DD7F89AC1A}"/>
    <cellStyle name="Normal 5 2 2 8 3 2 2" xfId="44571" xr:uid="{14BA78E3-E296-4C79-A3EB-CA384067BABC}"/>
    <cellStyle name="Normal 5 2 2 8 3 3" xfId="32283" xr:uid="{DDF89D5F-B319-4CA0-93A9-3200796BF668}"/>
    <cellStyle name="Normal 5 2 2 8 4" xfId="13851" xr:uid="{CA86DA64-A47A-4D28-8857-1DF66F12FDDB}"/>
    <cellStyle name="Normal 5 2 2 8 4 2" xfId="38427" xr:uid="{2F9EDF70-275D-442C-A960-C2F78789B533}"/>
    <cellStyle name="Normal 5 2 2 8 5" xfId="26139" xr:uid="{12C13C38-70AE-4F77-86BC-5E388D1F30F4}"/>
    <cellStyle name="Normal 5 2 2 9" xfId="3099" xr:uid="{04DDACE6-E6B1-46D2-B8D5-5BC127B47F36}"/>
    <cellStyle name="Normal 5 2 2 9 2" xfId="9243" xr:uid="{13DB8A0E-61F2-4151-8465-AD8370332F53}"/>
    <cellStyle name="Normal 5 2 2 9 2 2" xfId="21531" xr:uid="{DB86B3CA-5A79-4BA5-A0D0-4F2C0A0F0695}"/>
    <cellStyle name="Normal 5 2 2 9 2 2 2" xfId="46107" xr:uid="{E2603D83-5B74-4F1C-807D-C10B9A8BFAA8}"/>
    <cellStyle name="Normal 5 2 2 9 2 3" xfId="33819" xr:uid="{C1A6DAA6-1A1E-450C-8CDE-129586F6533F}"/>
    <cellStyle name="Normal 5 2 2 9 3" xfId="15387" xr:uid="{392A2675-88F3-4B04-8CEF-C77A1959E76A}"/>
    <cellStyle name="Normal 5 2 2 9 3 2" xfId="39963" xr:uid="{1D9C2623-697B-424C-A62B-9F4F91D4CF8C}"/>
    <cellStyle name="Normal 5 2 2 9 4" xfId="27675" xr:uid="{51C91752-5A51-4C19-93E4-27CD0285E939}"/>
    <cellStyle name="Normal 5 2 3" xfId="40" xr:uid="{0C083F6C-F21C-4600-9F48-49A6B010F362}"/>
    <cellStyle name="Normal 5 2 3 10" xfId="12328" xr:uid="{DE640B91-0388-4362-80DC-6763797E430A}"/>
    <cellStyle name="Normal 5 2 3 10 2" xfId="36904" xr:uid="{E3D236C7-CBEA-4FFA-AF61-1E4CA5C357D4}"/>
    <cellStyle name="Normal 5 2 3 11" xfId="24616" xr:uid="{FE4E4AD8-F05E-4F1C-8FB0-883554482C60}"/>
    <cellStyle name="Normal 5 2 3 2" xfId="88" xr:uid="{4A36C55B-F047-4AB2-88E0-A2B92FCFF883}"/>
    <cellStyle name="Normal 5 2 3 2 10" xfId="24664" xr:uid="{DEDA2143-2438-402D-BDD7-D33AF53B8410}"/>
    <cellStyle name="Normal 5 2 3 2 2" xfId="184" xr:uid="{C34FFB17-4F28-4A29-BFEB-13DAB95EB980}"/>
    <cellStyle name="Normal 5 2 3 2 2 2" xfId="376" xr:uid="{6EF1FC62-7FAD-477A-94CD-17573F30E545}"/>
    <cellStyle name="Normal 5 2 3 2 2 2 2" xfId="760" xr:uid="{CE1D6725-D118-48A2-AFF4-7C7B9E3F1A9B}"/>
    <cellStyle name="Normal 5 2 3 2 2 2 2 2" xfId="1528" xr:uid="{12BFDBA7-6C5F-4902-8AAE-2C276337FF7C}"/>
    <cellStyle name="Normal 5 2 3 2 2 2 2 2 2" xfId="3064" xr:uid="{30543EA1-5282-4398-B34D-C4E860BE5BCF}"/>
    <cellStyle name="Normal 5 2 3 2 2 2 2 2 2 2" xfId="6136" xr:uid="{6DA59E70-1100-41AF-96F1-43DB7E155041}"/>
    <cellStyle name="Normal 5 2 3 2 2 2 2 2 2 2 2" xfId="12280" xr:uid="{E1E64DC7-2B54-4DB7-AC47-27957A4AD621}"/>
    <cellStyle name="Normal 5 2 3 2 2 2 2 2 2 2 2 2" xfId="24568" xr:uid="{BC3D41A2-59A7-4388-AFF4-127ED6E5BCC5}"/>
    <cellStyle name="Normal 5 2 3 2 2 2 2 2 2 2 2 2 2" xfId="49144" xr:uid="{B5490ADB-6B12-418C-8BEB-E81BB304A7D6}"/>
    <cellStyle name="Normal 5 2 3 2 2 2 2 2 2 2 2 3" xfId="36856" xr:uid="{5DD4C64B-7DD6-4134-BB58-45D5EBC5DD20}"/>
    <cellStyle name="Normal 5 2 3 2 2 2 2 2 2 2 3" xfId="18424" xr:uid="{4300B1EA-E926-421A-88BD-EB804F94B0D5}"/>
    <cellStyle name="Normal 5 2 3 2 2 2 2 2 2 2 3 2" xfId="43000" xr:uid="{8B2CB064-01E2-4247-8157-B03BC7BDFC7F}"/>
    <cellStyle name="Normal 5 2 3 2 2 2 2 2 2 2 4" xfId="30712" xr:uid="{459573F2-EEB6-4158-9990-8BF937ABC6C3}"/>
    <cellStyle name="Normal 5 2 3 2 2 2 2 2 2 3" xfId="9208" xr:uid="{46565F96-B5E0-4B67-8C1B-E790252646F7}"/>
    <cellStyle name="Normal 5 2 3 2 2 2 2 2 2 3 2" xfId="21496" xr:uid="{5C4EBE42-8B29-48FD-A0F0-1833B653A42C}"/>
    <cellStyle name="Normal 5 2 3 2 2 2 2 2 2 3 2 2" xfId="46072" xr:uid="{EE715746-33E1-4739-8E6F-E7FAACF94E5F}"/>
    <cellStyle name="Normal 5 2 3 2 2 2 2 2 2 3 3" xfId="33784" xr:uid="{9E016147-8CC9-4331-A9EE-FD3F4FDB30EF}"/>
    <cellStyle name="Normal 5 2 3 2 2 2 2 2 2 4" xfId="15352" xr:uid="{05B57FFF-5228-4F9D-BE5C-EE887313C146}"/>
    <cellStyle name="Normal 5 2 3 2 2 2 2 2 2 4 2" xfId="39928" xr:uid="{9363BEBB-E274-46B8-9C26-451AF16C745E}"/>
    <cellStyle name="Normal 5 2 3 2 2 2 2 2 2 5" xfId="27640" xr:uid="{246F134A-3EF6-4ED8-B901-B7EED8F73C04}"/>
    <cellStyle name="Normal 5 2 3 2 2 2 2 2 3" xfId="4600" xr:uid="{77CB9436-2217-4F26-8FC8-58AACBAF50CF}"/>
    <cellStyle name="Normal 5 2 3 2 2 2 2 2 3 2" xfId="10744" xr:uid="{4186AB88-015A-4731-8628-7FACC6DC4330}"/>
    <cellStyle name="Normal 5 2 3 2 2 2 2 2 3 2 2" xfId="23032" xr:uid="{6DA8548D-A060-41D0-9BD6-7EB5D1A575EA}"/>
    <cellStyle name="Normal 5 2 3 2 2 2 2 2 3 2 2 2" xfId="47608" xr:uid="{B3A38C93-8ED6-44E5-83EC-6BABB9891C3A}"/>
    <cellStyle name="Normal 5 2 3 2 2 2 2 2 3 2 3" xfId="35320" xr:uid="{082DF5C7-2649-4719-B30C-07E341BEB62B}"/>
    <cellStyle name="Normal 5 2 3 2 2 2 2 2 3 3" xfId="16888" xr:uid="{5E7FE4A3-9EA6-4B30-A70B-E9BDAF234303}"/>
    <cellStyle name="Normal 5 2 3 2 2 2 2 2 3 3 2" xfId="41464" xr:uid="{684ACFDC-CAEE-4A23-9E0F-C97C6505AD7D}"/>
    <cellStyle name="Normal 5 2 3 2 2 2 2 2 3 4" xfId="29176" xr:uid="{6EA1E8C1-3B92-4A07-869A-C06BECDE4D41}"/>
    <cellStyle name="Normal 5 2 3 2 2 2 2 2 4" xfId="7672" xr:uid="{E1CCDACA-831F-4C1D-8799-88F84211213B}"/>
    <cellStyle name="Normal 5 2 3 2 2 2 2 2 4 2" xfId="19960" xr:uid="{0908501B-FBB6-4788-9D35-AB2B9B724C68}"/>
    <cellStyle name="Normal 5 2 3 2 2 2 2 2 4 2 2" xfId="44536" xr:uid="{297B433F-B398-487C-8CD3-698D4AED1D98}"/>
    <cellStyle name="Normal 5 2 3 2 2 2 2 2 4 3" xfId="32248" xr:uid="{44859484-360D-4364-BBAC-23687441E632}"/>
    <cellStyle name="Normal 5 2 3 2 2 2 2 2 5" xfId="13816" xr:uid="{10C08D01-5893-4636-83A1-A88AEC893647}"/>
    <cellStyle name="Normal 5 2 3 2 2 2 2 2 5 2" xfId="38392" xr:uid="{9D6FC795-341E-4443-8501-D3B058E799BE}"/>
    <cellStyle name="Normal 5 2 3 2 2 2 2 2 6" xfId="26104" xr:uid="{93837C1E-C86F-48CB-8EB8-A039809B7DD6}"/>
    <cellStyle name="Normal 5 2 3 2 2 2 2 3" xfId="2296" xr:uid="{5F93B896-1D1F-441E-9A48-A66B35B3B068}"/>
    <cellStyle name="Normal 5 2 3 2 2 2 2 3 2" xfId="5368" xr:uid="{4D53C47E-6D17-4D86-861B-FD7DFB38029E}"/>
    <cellStyle name="Normal 5 2 3 2 2 2 2 3 2 2" xfId="11512" xr:uid="{EDD642C6-D273-4B57-8817-5839CD4750CA}"/>
    <cellStyle name="Normal 5 2 3 2 2 2 2 3 2 2 2" xfId="23800" xr:uid="{078CEF4A-6EAB-42FC-8B64-8997F97A95EE}"/>
    <cellStyle name="Normal 5 2 3 2 2 2 2 3 2 2 2 2" xfId="48376" xr:uid="{0997E3C1-0CAF-4B89-A0D0-57BDCF7FB4A7}"/>
    <cellStyle name="Normal 5 2 3 2 2 2 2 3 2 2 3" xfId="36088" xr:uid="{692B2E6C-FB5B-407B-801C-4D2C9A43F31E}"/>
    <cellStyle name="Normal 5 2 3 2 2 2 2 3 2 3" xfId="17656" xr:uid="{F179A870-CC10-4676-9DA6-D2FF4F9429B3}"/>
    <cellStyle name="Normal 5 2 3 2 2 2 2 3 2 3 2" xfId="42232" xr:uid="{43217199-B6B1-49BE-8A3E-2A2BF2E70440}"/>
    <cellStyle name="Normal 5 2 3 2 2 2 2 3 2 4" xfId="29944" xr:uid="{B78AE046-DF9F-4C44-A205-5EA95C3219E9}"/>
    <cellStyle name="Normal 5 2 3 2 2 2 2 3 3" xfId="8440" xr:uid="{594019D6-9EA0-4F91-92A3-0A040404A249}"/>
    <cellStyle name="Normal 5 2 3 2 2 2 2 3 3 2" xfId="20728" xr:uid="{D11A80E6-6670-48ED-8EE1-B7DCF374A977}"/>
    <cellStyle name="Normal 5 2 3 2 2 2 2 3 3 2 2" xfId="45304" xr:uid="{EB2EA6F7-E786-4780-9717-69E23E14B963}"/>
    <cellStyle name="Normal 5 2 3 2 2 2 2 3 3 3" xfId="33016" xr:uid="{09381D52-0911-475A-B367-F014B8780FE2}"/>
    <cellStyle name="Normal 5 2 3 2 2 2 2 3 4" xfId="14584" xr:uid="{3EE4FFD1-60A3-4806-AFBB-1262C25AC582}"/>
    <cellStyle name="Normal 5 2 3 2 2 2 2 3 4 2" xfId="39160" xr:uid="{42777FD2-CA52-47D3-A4C2-FD1C1125E786}"/>
    <cellStyle name="Normal 5 2 3 2 2 2 2 3 5" xfId="26872" xr:uid="{16C92C94-3A3D-4A67-813A-FDAC9F96BFF5}"/>
    <cellStyle name="Normal 5 2 3 2 2 2 2 4" xfId="3832" xr:uid="{A58607EE-7ABC-4982-A1C6-E64AF5BF4836}"/>
    <cellStyle name="Normal 5 2 3 2 2 2 2 4 2" xfId="9976" xr:uid="{ED33C101-DEE6-4CD8-91BE-340E4F548BEE}"/>
    <cellStyle name="Normal 5 2 3 2 2 2 2 4 2 2" xfId="22264" xr:uid="{0F673024-992A-4631-9C56-D101D2453559}"/>
    <cellStyle name="Normal 5 2 3 2 2 2 2 4 2 2 2" xfId="46840" xr:uid="{827DD02F-CBE2-4E1E-A06D-E455B05F563C}"/>
    <cellStyle name="Normal 5 2 3 2 2 2 2 4 2 3" xfId="34552" xr:uid="{4B172E61-3F5D-4A20-A4C5-037DF0688FAB}"/>
    <cellStyle name="Normal 5 2 3 2 2 2 2 4 3" xfId="16120" xr:uid="{5E11A574-2736-4387-BB16-6ED26184DE29}"/>
    <cellStyle name="Normal 5 2 3 2 2 2 2 4 3 2" xfId="40696" xr:uid="{98311B3D-C3FF-4DDA-AF2C-8577FD4E10E3}"/>
    <cellStyle name="Normal 5 2 3 2 2 2 2 4 4" xfId="28408" xr:uid="{9B1B7361-ADC7-4A06-953F-4848D371A1DC}"/>
    <cellStyle name="Normal 5 2 3 2 2 2 2 5" xfId="6904" xr:uid="{D7A0BD9C-98B5-44B7-A5A2-BF0649218369}"/>
    <cellStyle name="Normal 5 2 3 2 2 2 2 5 2" xfId="19192" xr:uid="{C71B5DB0-586F-4A86-A1A6-CB4A986B949B}"/>
    <cellStyle name="Normal 5 2 3 2 2 2 2 5 2 2" xfId="43768" xr:uid="{105CBD4D-739E-4C4B-8A60-B1F3FF43BFF7}"/>
    <cellStyle name="Normal 5 2 3 2 2 2 2 5 3" xfId="31480" xr:uid="{DC4469A6-7B50-4EEA-98EF-E84182E40482}"/>
    <cellStyle name="Normal 5 2 3 2 2 2 2 6" xfId="13048" xr:uid="{5A3AA479-7F62-4D4B-8610-5080BBDB1667}"/>
    <cellStyle name="Normal 5 2 3 2 2 2 2 6 2" xfId="37624" xr:uid="{7387B97D-9EDF-407E-BEA0-53C444E9E725}"/>
    <cellStyle name="Normal 5 2 3 2 2 2 2 7" xfId="25336" xr:uid="{E1B20ACD-998E-4597-A391-D04EBF03F06C}"/>
    <cellStyle name="Normal 5 2 3 2 2 2 3" xfId="1144" xr:uid="{435B3D64-FE26-42C6-B940-0FD1D049A5D8}"/>
    <cellStyle name="Normal 5 2 3 2 2 2 3 2" xfId="2680" xr:uid="{83676474-E560-468C-9DE6-3A3361A76F72}"/>
    <cellStyle name="Normal 5 2 3 2 2 2 3 2 2" xfId="5752" xr:uid="{246CB061-599F-4714-96A9-3F690E514CDA}"/>
    <cellStyle name="Normal 5 2 3 2 2 2 3 2 2 2" xfId="11896" xr:uid="{49A6ED9F-7981-4E77-A128-7243B40116D3}"/>
    <cellStyle name="Normal 5 2 3 2 2 2 3 2 2 2 2" xfId="24184" xr:uid="{0A3AA83D-E619-4FD3-A2AE-A767C931F78D}"/>
    <cellStyle name="Normal 5 2 3 2 2 2 3 2 2 2 2 2" xfId="48760" xr:uid="{397319E1-EDF3-44E1-89DA-61AA856F4844}"/>
    <cellStyle name="Normal 5 2 3 2 2 2 3 2 2 2 3" xfId="36472" xr:uid="{EFEC39E8-B640-4423-AD87-02ABCCC89B80}"/>
    <cellStyle name="Normal 5 2 3 2 2 2 3 2 2 3" xfId="18040" xr:uid="{7E1A7251-77E7-4325-87C1-B29F1535F4E1}"/>
    <cellStyle name="Normal 5 2 3 2 2 2 3 2 2 3 2" xfId="42616" xr:uid="{BC15DE14-E075-4271-92E1-B524166822D9}"/>
    <cellStyle name="Normal 5 2 3 2 2 2 3 2 2 4" xfId="30328" xr:uid="{91050A92-A77D-46B4-B6A3-D53E40BE8F29}"/>
    <cellStyle name="Normal 5 2 3 2 2 2 3 2 3" xfId="8824" xr:uid="{86F3A593-856C-46D3-8AE6-2EEDBC137A43}"/>
    <cellStyle name="Normal 5 2 3 2 2 2 3 2 3 2" xfId="21112" xr:uid="{938CCA81-1B77-4A51-A983-AABFE8001F61}"/>
    <cellStyle name="Normal 5 2 3 2 2 2 3 2 3 2 2" xfId="45688" xr:uid="{20EF03D6-FA59-42CF-84EC-5DADDE593D5A}"/>
    <cellStyle name="Normal 5 2 3 2 2 2 3 2 3 3" xfId="33400" xr:uid="{3827B0A6-E21F-497C-864F-2EE66AE4BF54}"/>
    <cellStyle name="Normal 5 2 3 2 2 2 3 2 4" xfId="14968" xr:uid="{9E3B7D14-8D6B-41E0-BC12-AF77AB76243C}"/>
    <cellStyle name="Normal 5 2 3 2 2 2 3 2 4 2" xfId="39544" xr:uid="{3C2A2279-59F4-47A2-84ED-AD2F467FD815}"/>
    <cellStyle name="Normal 5 2 3 2 2 2 3 2 5" xfId="27256" xr:uid="{77CBC0AE-9A4D-4F8C-BC84-97372B2AE2A7}"/>
    <cellStyle name="Normal 5 2 3 2 2 2 3 3" xfId="4216" xr:uid="{70CD47F1-8CD1-406D-950A-DEA3CCC2F27B}"/>
    <cellStyle name="Normal 5 2 3 2 2 2 3 3 2" xfId="10360" xr:uid="{7CA5C9DD-8072-414D-86B6-13A275F5DF5E}"/>
    <cellStyle name="Normal 5 2 3 2 2 2 3 3 2 2" xfId="22648" xr:uid="{6CD193F0-9145-44D1-94B2-5092AA4A00A5}"/>
    <cellStyle name="Normal 5 2 3 2 2 2 3 3 2 2 2" xfId="47224" xr:uid="{5E49F909-6279-49E0-972A-3FB03DA582D8}"/>
    <cellStyle name="Normal 5 2 3 2 2 2 3 3 2 3" xfId="34936" xr:uid="{78E15C91-4232-45A8-BFF0-9DCA200B3373}"/>
    <cellStyle name="Normal 5 2 3 2 2 2 3 3 3" xfId="16504" xr:uid="{9FF41938-4ECA-43AB-BB27-C06BC2B1DBCC}"/>
    <cellStyle name="Normal 5 2 3 2 2 2 3 3 3 2" xfId="41080" xr:uid="{5BFA80B4-9176-45FA-AB81-88C6DC655790}"/>
    <cellStyle name="Normal 5 2 3 2 2 2 3 3 4" xfId="28792" xr:uid="{CA0C9B8F-8944-40BF-ADC7-9F4B29C11FE8}"/>
    <cellStyle name="Normal 5 2 3 2 2 2 3 4" xfId="7288" xr:uid="{25F0AF4A-71B9-41E0-859F-0CDC172A0DBE}"/>
    <cellStyle name="Normal 5 2 3 2 2 2 3 4 2" xfId="19576" xr:uid="{01668FE5-B04C-4255-8039-12F0A0E0CEFF}"/>
    <cellStyle name="Normal 5 2 3 2 2 2 3 4 2 2" xfId="44152" xr:uid="{C913710F-04D2-4985-AFD7-A1BF4323E380}"/>
    <cellStyle name="Normal 5 2 3 2 2 2 3 4 3" xfId="31864" xr:uid="{BF73AA41-611A-4424-B98C-94C2F44CB1EF}"/>
    <cellStyle name="Normal 5 2 3 2 2 2 3 5" xfId="13432" xr:uid="{5E9E09E8-A9C3-45BE-8EBB-7AAFF76C7046}"/>
    <cellStyle name="Normal 5 2 3 2 2 2 3 5 2" xfId="38008" xr:uid="{3EEA6BF8-10A0-4B82-9FBC-3AC808EC17B9}"/>
    <cellStyle name="Normal 5 2 3 2 2 2 3 6" xfId="25720" xr:uid="{E3DF50A0-6057-46E2-9CF5-DAC01F08446E}"/>
    <cellStyle name="Normal 5 2 3 2 2 2 4" xfId="1912" xr:uid="{1F4CDE9A-E2A3-472B-9DB9-4F08C225AFAF}"/>
    <cellStyle name="Normal 5 2 3 2 2 2 4 2" xfId="4984" xr:uid="{6F3CB201-2192-44F7-B9D6-DF56154A90A9}"/>
    <cellStyle name="Normal 5 2 3 2 2 2 4 2 2" xfId="11128" xr:uid="{8E72F170-FE23-46C7-A131-273AAE18082F}"/>
    <cellStyle name="Normal 5 2 3 2 2 2 4 2 2 2" xfId="23416" xr:uid="{F84761CE-5914-4737-9589-9115B620F8B8}"/>
    <cellStyle name="Normal 5 2 3 2 2 2 4 2 2 2 2" xfId="47992" xr:uid="{3B460A0C-229E-4138-A943-1191E366D0A4}"/>
    <cellStyle name="Normal 5 2 3 2 2 2 4 2 2 3" xfId="35704" xr:uid="{D9F0E139-163B-446B-BBF9-9AC9C0B59E16}"/>
    <cellStyle name="Normal 5 2 3 2 2 2 4 2 3" xfId="17272" xr:uid="{647583EE-CF8B-4B26-B509-6337DE5199DA}"/>
    <cellStyle name="Normal 5 2 3 2 2 2 4 2 3 2" xfId="41848" xr:uid="{1B5A6A6D-8DA3-4D98-A564-597FDAE40641}"/>
    <cellStyle name="Normal 5 2 3 2 2 2 4 2 4" xfId="29560" xr:uid="{52813E21-5A0E-4987-B88A-7F5DB27E17AF}"/>
    <cellStyle name="Normal 5 2 3 2 2 2 4 3" xfId="8056" xr:uid="{EB6193D7-7892-4BE6-9407-38493ACAF9DA}"/>
    <cellStyle name="Normal 5 2 3 2 2 2 4 3 2" xfId="20344" xr:uid="{21D9C426-F214-4502-9B6C-21184BF0E3B8}"/>
    <cellStyle name="Normal 5 2 3 2 2 2 4 3 2 2" xfId="44920" xr:uid="{001039E6-B70E-47D4-9421-B72D5D989171}"/>
    <cellStyle name="Normal 5 2 3 2 2 2 4 3 3" xfId="32632" xr:uid="{61E1BA0D-873E-4FC7-BC2B-FE97C6CB7B5A}"/>
    <cellStyle name="Normal 5 2 3 2 2 2 4 4" xfId="14200" xr:uid="{FB7F040E-047D-49F0-A883-E3A23F7DEB90}"/>
    <cellStyle name="Normal 5 2 3 2 2 2 4 4 2" xfId="38776" xr:uid="{8DEC65CA-4386-4BC9-AFA6-F8DE558AA497}"/>
    <cellStyle name="Normal 5 2 3 2 2 2 4 5" xfId="26488" xr:uid="{4B43430C-1907-438F-91C0-6BC3DF604BCD}"/>
    <cellStyle name="Normal 5 2 3 2 2 2 5" xfId="3448" xr:uid="{F21B8AB3-FFBC-47E6-B15D-F8D47E0F9571}"/>
    <cellStyle name="Normal 5 2 3 2 2 2 5 2" xfId="9592" xr:uid="{89516DC2-DAB5-4666-8102-C0045FEFA6A9}"/>
    <cellStyle name="Normal 5 2 3 2 2 2 5 2 2" xfId="21880" xr:uid="{49E82AA9-7E0E-48D4-AE93-15ECC13D99CF}"/>
    <cellStyle name="Normal 5 2 3 2 2 2 5 2 2 2" xfId="46456" xr:uid="{BF7B816D-FFD5-49E1-9303-1A9A74B3F629}"/>
    <cellStyle name="Normal 5 2 3 2 2 2 5 2 3" xfId="34168" xr:uid="{A8F571F3-C8AF-47E9-84E1-494235C6CF9E}"/>
    <cellStyle name="Normal 5 2 3 2 2 2 5 3" xfId="15736" xr:uid="{B45F7468-8603-44FF-B056-051E8E13F8E7}"/>
    <cellStyle name="Normal 5 2 3 2 2 2 5 3 2" xfId="40312" xr:uid="{C5C0D985-B4AB-4646-BE25-0C177C7FD273}"/>
    <cellStyle name="Normal 5 2 3 2 2 2 5 4" xfId="28024" xr:uid="{C791B39B-6100-4F82-B5D8-32F9FF67FE5E}"/>
    <cellStyle name="Normal 5 2 3 2 2 2 6" xfId="6520" xr:uid="{A693D07F-3B6F-4DEF-9D1F-3420887A3573}"/>
    <cellStyle name="Normal 5 2 3 2 2 2 6 2" xfId="18808" xr:uid="{D1CA29E8-DFB4-4957-A587-301C31593705}"/>
    <cellStyle name="Normal 5 2 3 2 2 2 6 2 2" xfId="43384" xr:uid="{E2213606-B8A0-4E6B-97AA-97045B949910}"/>
    <cellStyle name="Normal 5 2 3 2 2 2 6 3" xfId="31096" xr:uid="{B3232532-E72E-4BCB-A64F-525D2AEC5DCE}"/>
    <cellStyle name="Normal 5 2 3 2 2 2 7" xfId="12664" xr:uid="{72BFA4C8-C44C-48C3-8B00-5FEDE3983803}"/>
    <cellStyle name="Normal 5 2 3 2 2 2 7 2" xfId="37240" xr:uid="{CCFCE8C3-813D-496F-B6BF-1482D1ED758B}"/>
    <cellStyle name="Normal 5 2 3 2 2 2 8" xfId="24952" xr:uid="{2C7B3551-01F0-4F06-8E97-1E7EA6BB5FC2}"/>
    <cellStyle name="Normal 5 2 3 2 2 3" xfId="568" xr:uid="{FA596C4F-1F18-4935-B756-FC04412D5A23}"/>
    <cellStyle name="Normal 5 2 3 2 2 3 2" xfId="1336" xr:uid="{4CF26E32-CF66-4024-A9A5-5115C46BBF1A}"/>
    <cellStyle name="Normal 5 2 3 2 2 3 2 2" xfId="2872" xr:uid="{DA7CAC8A-7831-492B-9C4E-A3527445C49A}"/>
    <cellStyle name="Normal 5 2 3 2 2 3 2 2 2" xfId="5944" xr:uid="{99897690-FBF3-4EFC-9E3F-359A4C4EBB6B}"/>
    <cellStyle name="Normal 5 2 3 2 2 3 2 2 2 2" xfId="12088" xr:uid="{C823549A-E6E6-417E-B578-1A81E2417E9D}"/>
    <cellStyle name="Normal 5 2 3 2 2 3 2 2 2 2 2" xfId="24376" xr:uid="{48628363-83A8-4BE4-9DA4-CB31FAA96BEC}"/>
    <cellStyle name="Normal 5 2 3 2 2 3 2 2 2 2 2 2" xfId="48952" xr:uid="{BD0B0A2A-2DD1-4E43-811D-4FDA76F32794}"/>
    <cellStyle name="Normal 5 2 3 2 2 3 2 2 2 2 3" xfId="36664" xr:uid="{2E636C96-ADF0-4118-AF06-808FC4E24E71}"/>
    <cellStyle name="Normal 5 2 3 2 2 3 2 2 2 3" xfId="18232" xr:uid="{60C28F15-6354-43D7-9987-260BF3BD0A5C}"/>
    <cellStyle name="Normal 5 2 3 2 2 3 2 2 2 3 2" xfId="42808" xr:uid="{0C850BA6-E301-4ABA-8AF7-1CAADDB47286}"/>
    <cellStyle name="Normal 5 2 3 2 2 3 2 2 2 4" xfId="30520" xr:uid="{0D02F0C9-336F-40EE-BF72-0E5A5EC48896}"/>
    <cellStyle name="Normal 5 2 3 2 2 3 2 2 3" xfId="9016" xr:uid="{8398D753-356C-44EA-B7DE-5BA8824F150B}"/>
    <cellStyle name="Normal 5 2 3 2 2 3 2 2 3 2" xfId="21304" xr:uid="{3EE0725D-1B0D-49D3-9B61-5BCE765692C3}"/>
    <cellStyle name="Normal 5 2 3 2 2 3 2 2 3 2 2" xfId="45880" xr:uid="{5CDCB550-FAD7-441C-92C8-DB7076947027}"/>
    <cellStyle name="Normal 5 2 3 2 2 3 2 2 3 3" xfId="33592" xr:uid="{7B32AD5F-BAAF-4E4F-AF04-CE7BA3713957}"/>
    <cellStyle name="Normal 5 2 3 2 2 3 2 2 4" xfId="15160" xr:uid="{22C000B0-DA6C-47FF-A17B-11369236559F}"/>
    <cellStyle name="Normal 5 2 3 2 2 3 2 2 4 2" xfId="39736" xr:uid="{D15B74D9-C735-495B-AC27-7060157339DA}"/>
    <cellStyle name="Normal 5 2 3 2 2 3 2 2 5" xfId="27448" xr:uid="{B7A82BE2-4453-4DD8-95E4-1FFA38FCA488}"/>
    <cellStyle name="Normal 5 2 3 2 2 3 2 3" xfId="4408" xr:uid="{171F01B5-736D-452A-8411-0C2B896DB850}"/>
    <cellStyle name="Normal 5 2 3 2 2 3 2 3 2" xfId="10552" xr:uid="{6D463A58-4089-4A5B-BA3D-74D9AFB62CEF}"/>
    <cellStyle name="Normal 5 2 3 2 2 3 2 3 2 2" xfId="22840" xr:uid="{D22BD25A-E2D7-454D-B6FE-C0985168F1F9}"/>
    <cellStyle name="Normal 5 2 3 2 2 3 2 3 2 2 2" xfId="47416" xr:uid="{A6A74651-1158-4780-B49F-697B962EF56D}"/>
    <cellStyle name="Normal 5 2 3 2 2 3 2 3 2 3" xfId="35128" xr:uid="{704DAC00-B9D4-4545-944A-8FD81005D285}"/>
    <cellStyle name="Normal 5 2 3 2 2 3 2 3 3" xfId="16696" xr:uid="{F789B109-FD02-4271-997C-FB4DADCECD11}"/>
    <cellStyle name="Normal 5 2 3 2 2 3 2 3 3 2" xfId="41272" xr:uid="{54D13A00-F9AF-4A98-8611-F57A0CAD2878}"/>
    <cellStyle name="Normal 5 2 3 2 2 3 2 3 4" xfId="28984" xr:uid="{22A70FB7-DD85-4FE4-9335-3E3FB0FAA046}"/>
    <cellStyle name="Normal 5 2 3 2 2 3 2 4" xfId="7480" xr:uid="{B78DAFEF-B9DE-44A4-97E2-9C815B453790}"/>
    <cellStyle name="Normal 5 2 3 2 2 3 2 4 2" xfId="19768" xr:uid="{0CD77C0A-5323-48DF-BAC0-72FDE0ECE214}"/>
    <cellStyle name="Normal 5 2 3 2 2 3 2 4 2 2" xfId="44344" xr:uid="{60D12EC2-B3D9-4D81-9FDB-30007AA3B046}"/>
    <cellStyle name="Normal 5 2 3 2 2 3 2 4 3" xfId="32056" xr:uid="{C8D11FB4-9409-43B5-AE8A-14DC1B621074}"/>
    <cellStyle name="Normal 5 2 3 2 2 3 2 5" xfId="13624" xr:uid="{F9572A9B-5FE2-4AE1-A989-592FDCE3DA9E}"/>
    <cellStyle name="Normal 5 2 3 2 2 3 2 5 2" xfId="38200" xr:uid="{0EC7BD13-D446-467F-9A69-6BA3536C1477}"/>
    <cellStyle name="Normal 5 2 3 2 2 3 2 6" xfId="25912" xr:uid="{2EDA04FA-35F0-4E28-881E-A6A29BF603BC}"/>
    <cellStyle name="Normal 5 2 3 2 2 3 3" xfId="2104" xr:uid="{6ABAA275-18A8-4996-ADCE-1FFB693A6645}"/>
    <cellStyle name="Normal 5 2 3 2 2 3 3 2" xfId="5176" xr:uid="{95AA8B66-0CD4-4422-84CA-28C20CF03C42}"/>
    <cellStyle name="Normal 5 2 3 2 2 3 3 2 2" xfId="11320" xr:uid="{D22BCBF0-838E-46C0-8F25-BDEA33A16893}"/>
    <cellStyle name="Normal 5 2 3 2 2 3 3 2 2 2" xfId="23608" xr:uid="{DFB7CB94-9638-4265-A600-4A36DE7CF277}"/>
    <cellStyle name="Normal 5 2 3 2 2 3 3 2 2 2 2" xfId="48184" xr:uid="{B0F3A7FB-ACB8-404E-9FAC-649C2917AFB7}"/>
    <cellStyle name="Normal 5 2 3 2 2 3 3 2 2 3" xfId="35896" xr:uid="{0D7C87C0-3B29-42BE-9807-6213136E3C7B}"/>
    <cellStyle name="Normal 5 2 3 2 2 3 3 2 3" xfId="17464" xr:uid="{6137ED90-3B56-4BCA-BE94-9E22C0B0CBD4}"/>
    <cellStyle name="Normal 5 2 3 2 2 3 3 2 3 2" xfId="42040" xr:uid="{11C082D8-25FA-4D6B-9B7A-2D498A784816}"/>
    <cellStyle name="Normal 5 2 3 2 2 3 3 2 4" xfId="29752" xr:uid="{A8B99946-FDA9-4056-8CF8-98B4CDA6BC9C}"/>
    <cellStyle name="Normal 5 2 3 2 2 3 3 3" xfId="8248" xr:uid="{C8FD124D-3FB6-4A21-9B18-07F016A58C3C}"/>
    <cellStyle name="Normal 5 2 3 2 2 3 3 3 2" xfId="20536" xr:uid="{D136C737-62F6-4300-8EF0-73FC25E4AED5}"/>
    <cellStyle name="Normal 5 2 3 2 2 3 3 3 2 2" xfId="45112" xr:uid="{D8033193-7BF4-4CF1-8F42-4C78727D8B32}"/>
    <cellStyle name="Normal 5 2 3 2 2 3 3 3 3" xfId="32824" xr:uid="{5165D89A-B1B9-4247-9719-6A6A030D0E8D}"/>
    <cellStyle name="Normal 5 2 3 2 2 3 3 4" xfId="14392" xr:uid="{1D3D9970-B421-400B-855D-860D731455BC}"/>
    <cellStyle name="Normal 5 2 3 2 2 3 3 4 2" xfId="38968" xr:uid="{CAB28573-41F2-4E5F-9161-B0E31FCB105A}"/>
    <cellStyle name="Normal 5 2 3 2 2 3 3 5" xfId="26680" xr:uid="{0B54A846-5FF6-46CA-B47B-B3EB6443916E}"/>
    <cellStyle name="Normal 5 2 3 2 2 3 4" xfId="3640" xr:uid="{E76368E3-1278-4C56-9A0D-FE3AB8DA6D07}"/>
    <cellStyle name="Normal 5 2 3 2 2 3 4 2" xfId="9784" xr:uid="{37F1BAE5-9C9C-443B-9DD2-7D77F6C3BD3B}"/>
    <cellStyle name="Normal 5 2 3 2 2 3 4 2 2" xfId="22072" xr:uid="{902C9B2E-204F-4868-A344-98566248CE7B}"/>
    <cellStyle name="Normal 5 2 3 2 2 3 4 2 2 2" xfId="46648" xr:uid="{4340F467-C284-4E2D-8C01-4490C7A7A338}"/>
    <cellStyle name="Normal 5 2 3 2 2 3 4 2 3" xfId="34360" xr:uid="{C019EA5D-43BF-414B-BAE1-11D49862AEE3}"/>
    <cellStyle name="Normal 5 2 3 2 2 3 4 3" xfId="15928" xr:uid="{5CC23E27-DFA1-4910-9298-0B1D16984868}"/>
    <cellStyle name="Normal 5 2 3 2 2 3 4 3 2" xfId="40504" xr:uid="{B1766061-B870-4A90-AD22-59B58C1D8273}"/>
    <cellStyle name="Normal 5 2 3 2 2 3 4 4" xfId="28216" xr:uid="{27263F78-0C53-4AB1-A097-93985FB163BC}"/>
    <cellStyle name="Normal 5 2 3 2 2 3 5" xfId="6712" xr:uid="{9AF1332F-487E-4214-8C1C-CD1F2328ACFB}"/>
    <cellStyle name="Normal 5 2 3 2 2 3 5 2" xfId="19000" xr:uid="{A61F7DC6-0490-42FD-8B1A-25DBA5F6F30F}"/>
    <cellStyle name="Normal 5 2 3 2 2 3 5 2 2" xfId="43576" xr:uid="{490A095D-6AA8-4112-9C3F-21353995E82D}"/>
    <cellStyle name="Normal 5 2 3 2 2 3 5 3" xfId="31288" xr:uid="{604CE96B-8E34-4836-8234-0683AF09A136}"/>
    <cellStyle name="Normal 5 2 3 2 2 3 6" xfId="12856" xr:uid="{C30BCDF5-614A-46FE-90FE-B34A5500972C}"/>
    <cellStyle name="Normal 5 2 3 2 2 3 6 2" xfId="37432" xr:uid="{95688429-3E17-40FD-8042-374151C3A312}"/>
    <cellStyle name="Normal 5 2 3 2 2 3 7" xfId="25144" xr:uid="{E9F1726F-BF18-4CD3-ABE9-5B8F2479B587}"/>
    <cellStyle name="Normal 5 2 3 2 2 4" xfId="952" xr:uid="{F2E11328-AAA1-40CB-989E-BF72EB3BC701}"/>
    <cellStyle name="Normal 5 2 3 2 2 4 2" xfId="2488" xr:uid="{24DD63C6-5EC1-421B-8852-7DF4FEADF607}"/>
    <cellStyle name="Normal 5 2 3 2 2 4 2 2" xfId="5560" xr:uid="{1882AD9E-3BD2-4FC0-A4A2-FA6682C1306F}"/>
    <cellStyle name="Normal 5 2 3 2 2 4 2 2 2" xfId="11704" xr:uid="{12B074DC-8635-4FED-B46B-2FA08635E96D}"/>
    <cellStyle name="Normal 5 2 3 2 2 4 2 2 2 2" xfId="23992" xr:uid="{E0E2518F-E573-40E8-A6CB-7C90F5E3F176}"/>
    <cellStyle name="Normal 5 2 3 2 2 4 2 2 2 2 2" xfId="48568" xr:uid="{F6C2594B-927A-4729-8916-1313088AC78C}"/>
    <cellStyle name="Normal 5 2 3 2 2 4 2 2 2 3" xfId="36280" xr:uid="{9455138E-3557-411C-A9D1-158329C57761}"/>
    <cellStyle name="Normal 5 2 3 2 2 4 2 2 3" xfId="17848" xr:uid="{294DDDF4-5D8C-4CBC-AF1C-F948578CA271}"/>
    <cellStyle name="Normal 5 2 3 2 2 4 2 2 3 2" xfId="42424" xr:uid="{702998EA-3FA6-446F-B227-3D24A5DDEBC8}"/>
    <cellStyle name="Normal 5 2 3 2 2 4 2 2 4" xfId="30136" xr:uid="{4E99E3ED-6974-479E-B8D8-CC3813A6B7E2}"/>
    <cellStyle name="Normal 5 2 3 2 2 4 2 3" xfId="8632" xr:uid="{C906BC4C-E5EA-4778-898A-AC7D59E1837E}"/>
    <cellStyle name="Normal 5 2 3 2 2 4 2 3 2" xfId="20920" xr:uid="{FF9E8EF3-5D23-442B-8144-3B588BD6F3BB}"/>
    <cellStyle name="Normal 5 2 3 2 2 4 2 3 2 2" xfId="45496" xr:uid="{46DD218B-2811-46DD-B4C6-803D9EA9C4F3}"/>
    <cellStyle name="Normal 5 2 3 2 2 4 2 3 3" xfId="33208" xr:uid="{CDD47F8D-D331-45EF-87DA-1C975BF8E951}"/>
    <cellStyle name="Normal 5 2 3 2 2 4 2 4" xfId="14776" xr:uid="{4BDC6C0E-8C11-4815-9091-B7CEB977CB4C}"/>
    <cellStyle name="Normal 5 2 3 2 2 4 2 4 2" xfId="39352" xr:uid="{10291EBD-B1DD-4AE6-B9B0-DCE082309EB0}"/>
    <cellStyle name="Normal 5 2 3 2 2 4 2 5" xfId="27064" xr:uid="{0994217F-522F-43BB-BE9E-87B9811B3702}"/>
    <cellStyle name="Normal 5 2 3 2 2 4 3" xfId="4024" xr:uid="{70833EA1-0B1F-4CD7-AB24-DDB6276D42F6}"/>
    <cellStyle name="Normal 5 2 3 2 2 4 3 2" xfId="10168" xr:uid="{D9A34F0F-8664-4226-8685-81E600205B15}"/>
    <cellStyle name="Normal 5 2 3 2 2 4 3 2 2" xfId="22456" xr:uid="{B2A6CA2D-9E05-4E60-A4E5-684CB36E7DDB}"/>
    <cellStyle name="Normal 5 2 3 2 2 4 3 2 2 2" xfId="47032" xr:uid="{C069FAC4-40C8-4DB7-A234-1D5B4C85EF96}"/>
    <cellStyle name="Normal 5 2 3 2 2 4 3 2 3" xfId="34744" xr:uid="{C7C098AD-708C-49DA-9900-F2DF5772A809}"/>
    <cellStyle name="Normal 5 2 3 2 2 4 3 3" xfId="16312" xr:uid="{ADBDD051-D84F-4305-B373-4614F6F4F6B8}"/>
    <cellStyle name="Normal 5 2 3 2 2 4 3 3 2" xfId="40888" xr:uid="{9AFE0DF2-3F41-4616-80C5-ED8F67CB4D0F}"/>
    <cellStyle name="Normal 5 2 3 2 2 4 3 4" xfId="28600" xr:uid="{26F330AC-2E7F-45F7-AFC5-08DE68569C9F}"/>
    <cellStyle name="Normal 5 2 3 2 2 4 4" xfId="7096" xr:uid="{7B9F91F9-61FB-47C9-A660-B242FD572C29}"/>
    <cellStyle name="Normal 5 2 3 2 2 4 4 2" xfId="19384" xr:uid="{96F7BE85-9BF9-462B-BF48-4F530C839C9C}"/>
    <cellStyle name="Normal 5 2 3 2 2 4 4 2 2" xfId="43960" xr:uid="{1E8BE1CC-AC3F-4418-A607-15EC3882B045}"/>
    <cellStyle name="Normal 5 2 3 2 2 4 4 3" xfId="31672" xr:uid="{4D4D60D6-C993-45B0-95B7-6EE23A23E0FA}"/>
    <cellStyle name="Normal 5 2 3 2 2 4 5" xfId="13240" xr:uid="{7BF85643-68DB-4F0D-9ED2-FCB72485E094}"/>
    <cellStyle name="Normal 5 2 3 2 2 4 5 2" xfId="37816" xr:uid="{B6FD40B8-F836-4575-B217-B3E383767EF2}"/>
    <cellStyle name="Normal 5 2 3 2 2 4 6" xfId="25528" xr:uid="{1F9FBCD0-8683-44B2-B948-35727BC2C081}"/>
    <cellStyle name="Normal 5 2 3 2 2 5" xfId="1720" xr:uid="{F5843164-A0E9-479D-BC59-F1ABEF49CA4B}"/>
    <cellStyle name="Normal 5 2 3 2 2 5 2" xfId="4792" xr:uid="{72D1D00B-E0AC-4D1D-938F-A193A42FC1B0}"/>
    <cellStyle name="Normal 5 2 3 2 2 5 2 2" xfId="10936" xr:uid="{7F436FDD-8F27-47CB-9307-B8B41CF3338E}"/>
    <cellStyle name="Normal 5 2 3 2 2 5 2 2 2" xfId="23224" xr:uid="{0095D0EB-122C-4BA2-8F5C-57D9C770A394}"/>
    <cellStyle name="Normal 5 2 3 2 2 5 2 2 2 2" xfId="47800" xr:uid="{C0596BD1-3697-4CF7-B341-ABB253266869}"/>
    <cellStyle name="Normal 5 2 3 2 2 5 2 2 3" xfId="35512" xr:uid="{9E5C3149-4518-4C81-AB40-DCAC1630E0EE}"/>
    <cellStyle name="Normal 5 2 3 2 2 5 2 3" xfId="17080" xr:uid="{E8A79F6A-D838-4C18-BBF5-9F279A5E6B1B}"/>
    <cellStyle name="Normal 5 2 3 2 2 5 2 3 2" xfId="41656" xr:uid="{B7F6B34C-5653-4C6E-878E-54F45CE0FD5A}"/>
    <cellStyle name="Normal 5 2 3 2 2 5 2 4" xfId="29368" xr:uid="{5F2A73F8-052A-4B96-8745-8238F5C2E777}"/>
    <cellStyle name="Normal 5 2 3 2 2 5 3" xfId="7864" xr:uid="{9BB42BBD-3E76-48A6-93ED-9137F3EA9B46}"/>
    <cellStyle name="Normal 5 2 3 2 2 5 3 2" xfId="20152" xr:uid="{C154C019-0DF2-4E54-846E-FCAFE7041001}"/>
    <cellStyle name="Normal 5 2 3 2 2 5 3 2 2" xfId="44728" xr:uid="{7097612F-3E3B-4232-A583-AADAEFD52D68}"/>
    <cellStyle name="Normal 5 2 3 2 2 5 3 3" xfId="32440" xr:uid="{60F43788-8B7B-46CB-9DBF-59488D4F24E4}"/>
    <cellStyle name="Normal 5 2 3 2 2 5 4" xfId="14008" xr:uid="{4692464E-C13C-4495-A2C7-BE6B50C3E36A}"/>
    <cellStyle name="Normal 5 2 3 2 2 5 4 2" xfId="38584" xr:uid="{429E6792-F770-4790-A369-F556436257F6}"/>
    <cellStyle name="Normal 5 2 3 2 2 5 5" xfId="26296" xr:uid="{196A8AB0-1F5B-487F-8E0F-7ADAF8F688C5}"/>
    <cellStyle name="Normal 5 2 3 2 2 6" xfId="3256" xr:uid="{CC804DAD-F134-4100-941D-299FBD9C2E4B}"/>
    <cellStyle name="Normal 5 2 3 2 2 6 2" xfId="9400" xr:uid="{D3A9448D-782B-4CC5-B576-43430100AAA7}"/>
    <cellStyle name="Normal 5 2 3 2 2 6 2 2" xfId="21688" xr:uid="{7E6B5E9D-222A-47E5-B749-B19BD773A637}"/>
    <cellStyle name="Normal 5 2 3 2 2 6 2 2 2" xfId="46264" xr:uid="{095F19D4-D851-4FB8-864D-B0D385A611BC}"/>
    <cellStyle name="Normal 5 2 3 2 2 6 2 3" xfId="33976" xr:uid="{5E5101EC-BA04-4BE7-952B-8188A1DDD1F0}"/>
    <cellStyle name="Normal 5 2 3 2 2 6 3" xfId="15544" xr:uid="{93FBAE63-2594-4ADB-9252-97A9EA10D6E9}"/>
    <cellStyle name="Normal 5 2 3 2 2 6 3 2" xfId="40120" xr:uid="{2003D50F-A514-4C43-8AF6-74C2C9827419}"/>
    <cellStyle name="Normal 5 2 3 2 2 6 4" xfId="27832" xr:uid="{EA5D3E78-605C-41E5-ACDB-9BADF6ACB83F}"/>
    <cellStyle name="Normal 5 2 3 2 2 7" xfId="6328" xr:uid="{4560CBD3-1F40-4BCB-A758-352783551B37}"/>
    <cellStyle name="Normal 5 2 3 2 2 7 2" xfId="18616" xr:uid="{E2EFF88A-7742-46B9-9D2C-E0125F83D374}"/>
    <cellStyle name="Normal 5 2 3 2 2 7 2 2" xfId="43192" xr:uid="{A61BC039-5C2C-490E-AAF5-D1A9BD99FB1B}"/>
    <cellStyle name="Normal 5 2 3 2 2 7 3" xfId="30904" xr:uid="{19FAB68D-4690-44BB-BB4D-0F738E94A8FB}"/>
    <cellStyle name="Normal 5 2 3 2 2 8" xfId="12472" xr:uid="{AF23414A-4464-4E01-A68D-9BB2DA958784}"/>
    <cellStyle name="Normal 5 2 3 2 2 8 2" xfId="37048" xr:uid="{8BC632D9-0D70-4C39-9822-4B21367E6135}"/>
    <cellStyle name="Normal 5 2 3 2 2 9" xfId="24760" xr:uid="{8E42190C-649D-437A-A46C-1A9BD74CA73A}"/>
    <cellStyle name="Normal 5 2 3 2 3" xfId="280" xr:uid="{E885055C-E215-4E15-BE35-2DA2844EFAE3}"/>
    <cellStyle name="Normal 5 2 3 2 3 2" xfId="664" xr:uid="{F7523806-E45D-4365-AEE7-C3AC9BD2831B}"/>
    <cellStyle name="Normal 5 2 3 2 3 2 2" xfId="1432" xr:uid="{19792205-96CE-47F7-9D4B-BEF5E7C00BF2}"/>
    <cellStyle name="Normal 5 2 3 2 3 2 2 2" xfId="2968" xr:uid="{F70080F3-4F4C-4E43-B95D-6254378083DB}"/>
    <cellStyle name="Normal 5 2 3 2 3 2 2 2 2" xfId="6040" xr:uid="{6201A1F1-A953-495D-8A58-1CA027AA6CE4}"/>
    <cellStyle name="Normal 5 2 3 2 3 2 2 2 2 2" xfId="12184" xr:uid="{1892E62E-7641-4258-B2E1-8742808808EA}"/>
    <cellStyle name="Normal 5 2 3 2 3 2 2 2 2 2 2" xfId="24472" xr:uid="{00F89DA0-298D-4774-9A7D-A453ABD2FE5F}"/>
    <cellStyle name="Normal 5 2 3 2 3 2 2 2 2 2 2 2" xfId="49048" xr:uid="{F1F71CD9-580F-45C5-84F5-59A2DFA73A79}"/>
    <cellStyle name="Normal 5 2 3 2 3 2 2 2 2 2 3" xfId="36760" xr:uid="{03CC2C8C-BCAE-4459-9CFA-670415709906}"/>
    <cellStyle name="Normal 5 2 3 2 3 2 2 2 2 3" xfId="18328" xr:uid="{7FEE1C76-1095-4B38-A01E-FBDEB1C67E9A}"/>
    <cellStyle name="Normal 5 2 3 2 3 2 2 2 2 3 2" xfId="42904" xr:uid="{93E94F72-A135-4233-884C-7CA843847DF2}"/>
    <cellStyle name="Normal 5 2 3 2 3 2 2 2 2 4" xfId="30616" xr:uid="{6AA1389F-2405-4742-9B18-6F45C39D0C83}"/>
    <cellStyle name="Normal 5 2 3 2 3 2 2 2 3" xfId="9112" xr:uid="{5E7C72CA-780E-4B96-A5E0-E82CC92EDDC6}"/>
    <cellStyle name="Normal 5 2 3 2 3 2 2 2 3 2" xfId="21400" xr:uid="{87BC8202-B388-4996-A2E8-FD5BDA098F26}"/>
    <cellStyle name="Normal 5 2 3 2 3 2 2 2 3 2 2" xfId="45976" xr:uid="{EDF485FE-A43F-45F4-9878-793FD34F74AC}"/>
    <cellStyle name="Normal 5 2 3 2 3 2 2 2 3 3" xfId="33688" xr:uid="{9E8BA493-1013-43D2-8EBF-5D1E901018E0}"/>
    <cellStyle name="Normal 5 2 3 2 3 2 2 2 4" xfId="15256" xr:uid="{AAF4EDB1-4149-45AF-8D33-9BAC09CFA8D6}"/>
    <cellStyle name="Normal 5 2 3 2 3 2 2 2 4 2" xfId="39832" xr:uid="{8A153DDB-A0EA-4974-BA86-CB0EF4BF6D88}"/>
    <cellStyle name="Normal 5 2 3 2 3 2 2 2 5" xfId="27544" xr:uid="{60BEA43C-FFBA-4194-94D1-9B426BE51F0D}"/>
    <cellStyle name="Normal 5 2 3 2 3 2 2 3" xfId="4504" xr:uid="{7B4FA084-8B0A-4CBE-B3F7-12B752AD41EA}"/>
    <cellStyle name="Normal 5 2 3 2 3 2 2 3 2" xfId="10648" xr:uid="{496C1040-D6FD-4F01-AAA6-3ED6402212C8}"/>
    <cellStyle name="Normal 5 2 3 2 3 2 2 3 2 2" xfId="22936" xr:uid="{4C15769E-F05A-494A-852E-0FE42D26080F}"/>
    <cellStyle name="Normal 5 2 3 2 3 2 2 3 2 2 2" xfId="47512" xr:uid="{49F53862-AAEA-4E42-8D88-F7D608F8798A}"/>
    <cellStyle name="Normal 5 2 3 2 3 2 2 3 2 3" xfId="35224" xr:uid="{4FD2A78D-FB5E-421C-82CD-F0DCB3369ADC}"/>
    <cellStyle name="Normal 5 2 3 2 3 2 2 3 3" xfId="16792" xr:uid="{3B658C92-8997-4FE7-AAEF-819CE117D543}"/>
    <cellStyle name="Normal 5 2 3 2 3 2 2 3 3 2" xfId="41368" xr:uid="{42428637-84D5-4D77-8381-91FFFF51C849}"/>
    <cellStyle name="Normal 5 2 3 2 3 2 2 3 4" xfId="29080" xr:uid="{579768D3-7114-4980-9557-4EF726CD8BCC}"/>
    <cellStyle name="Normal 5 2 3 2 3 2 2 4" xfId="7576" xr:uid="{BD5A573F-9A65-448E-A8AF-778F71B99700}"/>
    <cellStyle name="Normal 5 2 3 2 3 2 2 4 2" xfId="19864" xr:uid="{09220F92-68B8-4B14-83DA-FFBAD6E1596F}"/>
    <cellStyle name="Normal 5 2 3 2 3 2 2 4 2 2" xfId="44440" xr:uid="{EF15964B-085C-46F9-9872-7252B39E1A16}"/>
    <cellStyle name="Normal 5 2 3 2 3 2 2 4 3" xfId="32152" xr:uid="{1EA7EACE-CEF4-432C-96F8-37F9E2B7FFA4}"/>
    <cellStyle name="Normal 5 2 3 2 3 2 2 5" xfId="13720" xr:uid="{45917B6F-A7BE-4D16-8194-86539863AA66}"/>
    <cellStyle name="Normal 5 2 3 2 3 2 2 5 2" xfId="38296" xr:uid="{BE2D51F1-4719-4285-AF5B-8837818E4B76}"/>
    <cellStyle name="Normal 5 2 3 2 3 2 2 6" xfId="26008" xr:uid="{D008C994-5277-4418-BF99-9A44EB012F04}"/>
    <cellStyle name="Normal 5 2 3 2 3 2 3" xfId="2200" xr:uid="{A4E0FDCA-55F3-4BE2-B98B-213B1D78B2C4}"/>
    <cellStyle name="Normal 5 2 3 2 3 2 3 2" xfId="5272" xr:uid="{6517C2F2-D72C-4AE9-A95A-C234B5DD97E1}"/>
    <cellStyle name="Normal 5 2 3 2 3 2 3 2 2" xfId="11416" xr:uid="{7A047639-3867-49FA-B9C9-611C3B6CCD2A}"/>
    <cellStyle name="Normal 5 2 3 2 3 2 3 2 2 2" xfId="23704" xr:uid="{C3DDEAFA-35E8-42C9-92A7-253E417F74B3}"/>
    <cellStyle name="Normal 5 2 3 2 3 2 3 2 2 2 2" xfId="48280" xr:uid="{075E2F68-E94D-43D5-8D2F-49102EC8AA1A}"/>
    <cellStyle name="Normal 5 2 3 2 3 2 3 2 2 3" xfId="35992" xr:uid="{742F19E7-D8E4-4EAF-ACEB-5C3A3E451B61}"/>
    <cellStyle name="Normal 5 2 3 2 3 2 3 2 3" xfId="17560" xr:uid="{8C561669-C00D-45B5-828A-23689C004ADB}"/>
    <cellStyle name="Normal 5 2 3 2 3 2 3 2 3 2" xfId="42136" xr:uid="{5CF38F4C-662E-49A1-BD47-3824F210031C}"/>
    <cellStyle name="Normal 5 2 3 2 3 2 3 2 4" xfId="29848" xr:uid="{FCC0C5E2-EB53-43D5-B69E-7EDED11DF0F1}"/>
    <cellStyle name="Normal 5 2 3 2 3 2 3 3" xfId="8344" xr:uid="{3FC71A4E-85CE-4E7D-87AD-6D7733C0094C}"/>
    <cellStyle name="Normal 5 2 3 2 3 2 3 3 2" xfId="20632" xr:uid="{A9937804-E1B2-4929-BEFA-B94B60DB13BD}"/>
    <cellStyle name="Normal 5 2 3 2 3 2 3 3 2 2" xfId="45208" xr:uid="{A80AEBE7-E116-4D20-AEC4-E9C1BD6AF4BE}"/>
    <cellStyle name="Normal 5 2 3 2 3 2 3 3 3" xfId="32920" xr:uid="{8CB6DC13-9F87-4DF5-A0C5-D7F88A5B396C}"/>
    <cellStyle name="Normal 5 2 3 2 3 2 3 4" xfId="14488" xr:uid="{87D68E61-C953-43FA-9B79-7B20B1BCA6A6}"/>
    <cellStyle name="Normal 5 2 3 2 3 2 3 4 2" xfId="39064" xr:uid="{CF59C58A-6146-4C32-BEAE-6EE73A98633F}"/>
    <cellStyle name="Normal 5 2 3 2 3 2 3 5" xfId="26776" xr:uid="{D461EB83-279A-46E1-8AEC-C45DCA0FE822}"/>
    <cellStyle name="Normal 5 2 3 2 3 2 4" xfId="3736" xr:uid="{D6945835-510D-4B20-A1D8-80562E6D955B}"/>
    <cellStyle name="Normal 5 2 3 2 3 2 4 2" xfId="9880" xr:uid="{0DDCB84F-C9D2-459D-9850-0484701C1292}"/>
    <cellStyle name="Normal 5 2 3 2 3 2 4 2 2" xfId="22168" xr:uid="{E93DB0A4-22A9-47B1-A8F3-715084047E44}"/>
    <cellStyle name="Normal 5 2 3 2 3 2 4 2 2 2" xfId="46744" xr:uid="{4EA437C0-FE81-4344-8253-BE1E6B18D90D}"/>
    <cellStyle name="Normal 5 2 3 2 3 2 4 2 3" xfId="34456" xr:uid="{AF0338D4-C097-4B65-9071-E62CEF357AA6}"/>
    <cellStyle name="Normal 5 2 3 2 3 2 4 3" xfId="16024" xr:uid="{3266E587-E0D6-458A-B276-1C953154A2E8}"/>
    <cellStyle name="Normal 5 2 3 2 3 2 4 3 2" xfId="40600" xr:uid="{F5E319CF-7C10-4318-AEBF-2E840803A227}"/>
    <cellStyle name="Normal 5 2 3 2 3 2 4 4" xfId="28312" xr:uid="{4CAAB0B2-10CA-4878-92FF-FD39E686DB55}"/>
    <cellStyle name="Normal 5 2 3 2 3 2 5" xfId="6808" xr:uid="{AC013961-2D3A-45FF-B0B2-11AA530FFD01}"/>
    <cellStyle name="Normal 5 2 3 2 3 2 5 2" xfId="19096" xr:uid="{A725BFE8-8569-4D20-AAD8-E2B60363C55B}"/>
    <cellStyle name="Normal 5 2 3 2 3 2 5 2 2" xfId="43672" xr:uid="{13D0F72E-9BCA-46F6-9132-E9EEC2202820}"/>
    <cellStyle name="Normal 5 2 3 2 3 2 5 3" xfId="31384" xr:uid="{045A6E43-F511-4219-A54C-6EEDD2E1025D}"/>
    <cellStyle name="Normal 5 2 3 2 3 2 6" xfId="12952" xr:uid="{8993C6D2-2DA4-4093-BF22-5314A22B4F05}"/>
    <cellStyle name="Normal 5 2 3 2 3 2 6 2" xfId="37528" xr:uid="{14A65360-3D10-4D7A-B39F-37A3BCC85B29}"/>
    <cellStyle name="Normal 5 2 3 2 3 2 7" xfId="25240" xr:uid="{8D981691-458D-4F69-A211-55AD0A4AD701}"/>
    <cellStyle name="Normal 5 2 3 2 3 3" xfId="1048" xr:uid="{7B31C946-7F90-40F6-91BF-E35DDFCACA54}"/>
    <cellStyle name="Normal 5 2 3 2 3 3 2" xfId="2584" xr:uid="{4F9E3E18-2599-4834-8CF3-43ADF17417EE}"/>
    <cellStyle name="Normal 5 2 3 2 3 3 2 2" xfId="5656" xr:uid="{080E3BBD-F19C-4A8F-B9C4-426ED87F502E}"/>
    <cellStyle name="Normal 5 2 3 2 3 3 2 2 2" xfId="11800" xr:uid="{3B6D5F8F-09B4-44FE-9988-FEDE66A557E5}"/>
    <cellStyle name="Normal 5 2 3 2 3 3 2 2 2 2" xfId="24088" xr:uid="{139F1926-C214-4650-9F05-F423A7DC1160}"/>
    <cellStyle name="Normal 5 2 3 2 3 3 2 2 2 2 2" xfId="48664" xr:uid="{92070719-F3D9-4334-A5E5-E734CB327D50}"/>
    <cellStyle name="Normal 5 2 3 2 3 3 2 2 2 3" xfId="36376" xr:uid="{635CA49C-AB91-4F7D-8F4B-6CA50C594A5A}"/>
    <cellStyle name="Normal 5 2 3 2 3 3 2 2 3" xfId="17944" xr:uid="{97C0406E-BCBF-4726-B578-62F62E9BBED5}"/>
    <cellStyle name="Normal 5 2 3 2 3 3 2 2 3 2" xfId="42520" xr:uid="{51E7A966-06E3-4715-8EB1-C072A532AD5A}"/>
    <cellStyle name="Normal 5 2 3 2 3 3 2 2 4" xfId="30232" xr:uid="{366D8DCB-9CE7-461C-9D33-D5C39DA9447E}"/>
    <cellStyle name="Normal 5 2 3 2 3 3 2 3" xfId="8728" xr:uid="{0219773F-573D-4291-8793-33E55FDD1F24}"/>
    <cellStyle name="Normal 5 2 3 2 3 3 2 3 2" xfId="21016" xr:uid="{745F6F71-AE66-4286-AF80-FBA8C7ADF7BE}"/>
    <cellStyle name="Normal 5 2 3 2 3 3 2 3 2 2" xfId="45592" xr:uid="{4A110FDD-92F7-42C4-89C1-55E6FD8BFE9B}"/>
    <cellStyle name="Normal 5 2 3 2 3 3 2 3 3" xfId="33304" xr:uid="{3B76C75F-DD6D-4CF4-9E73-AB51294CA4F5}"/>
    <cellStyle name="Normal 5 2 3 2 3 3 2 4" xfId="14872" xr:uid="{768CCDA4-096D-4535-986E-9EBA67F5F538}"/>
    <cellStyle name="Normal 5 2 3 2 3 3 2 4 2" xfId="39448" xr:uid="{1E69F8C1-A70C-4C87-B12C-C0B313EC209A}"/>
    <cellStyle name="Normal 5 2 3 2 3 3 2 5" xfId="27160" xr:uid="{4618FB51-8F8B-4FE8-9EC1-3BC53A6FAA68}"/>
    <cellStyle name="Normal 5 2 3 2 3 3 3" xfId="4120" xr:uid="{1AA4F65B-D067-4745-ABE6-0E101888CB42}"/>
    <cellStyle name="Normal 5 2 3 2 3 3 3 2" xfId="10264" xr:uid="{0DE071B4-F08E-4FE1-ABC5-EFDF67374038}"/>
    <cellStyle name="Normal 5 2 3 2 3 3 3 2 2" xfId="22552" xr:uid="{FEA1E06C-70DC-4A1F-9493-33339A56D22F}"/>
    <cellStyle name="Normal 5 2 3 2 3 3 3 2 2 2" xfId="47128" xr:uid="{73C667F8-E0CE-476F-BAEC-3CCD36194D4A}"/>
    <cellStyle name="Normal 5 2 3 2 3 3 3 2 3" xfId="34840" xr:uid="{46B35777-8B23-443E-95DB-EA4B16BA200A}"/>
    <cellStyle name="Normal 5 2 3 2 3 3 3 3" xfId="16408" xr:uid="{3A1F9DF4-8ADE-4873-9752-4278B5276D47}"/>
    <cellStyle name="Normal 5 2 3 2 3 3 3 3 2" xfId="40984" xr:uid="{717EEA2C-D093-4C75-8DFC-4D08FBA45B98}"/>
    <cellStyle name="Normal 5 2 3 2 3 3 3 4" xfId="28696" xr:uid="{E26C1E40-654E-4D00-89F5-4467762A0E2C}"/>
    <cellStyle name="Normal 5 2 3 2 3 3 4" xfId="7192" xr:uid="{DE41A6BB-471C-4E7F-9EEA-860221C58F82}"/>
    <cellStyle name="Normal 5 2 3 2 3 3 4 2" xfId="19480" xr:uid="{61D98795-FD79-4814-A5C9-A09A47AB37C4}"/>
    <cellStyle name="Normal 5 2 3 2 3 3 4 2 2" xfId="44056" xr:uid="{73EDFC50-807C-4F96-A080-19091F7FBC4B}"/>
    <cellStyle name="Normal 5 2 3 2 3 3 4 3" xfId="31768" xr:uid="{06FF6BD0-3F3B-41B9-A3CF-99065EE331CC}"/>
    <cellStyle name="Normal 5 2 3 2 3 3 5" xfId="13336" xr:uid="{669A1336-2478-4F7B-B149-A8C41353589E}"/>
    <cellStyle name="Normal 5 2 3 2 3 3 5 2" xfId="37912" xr:uid="{722B000D-2EBB-4E69-AFDC-ACF48D63982D}"/>
    <cellStyle name="Normal 5 2 3 2 3 3 6" xfId="25624" xr:uid="{51172BD0-3EB2-45AE-8234-DB94627AEEA3}"/>
    <cellStyle name="Normal 5 2 3 2 3 4" xfId="1816" xr:uid="{116CD7AA-673B-42DB-8872-F8F761DE8655}"/>
    <cellStyle name="Normal 5 2 3 2 3 4 2" xfId="4888" xr:uid="{56119295-28DA-44E2-A6F1-69CD70108D42}"/>
    <cellStyle name="Normal 5 2 3 2 3 4 2 2" xfId="11032" xr:uid="{66618DA6-16F3-490C-B36F-245E3F29670E}"/>
    <cellStyle name="Normal 5 2 3 2 3 4 2 2 2" xfId="23320" xr:uid="{A01A9B3C-C696-4F85-8D0F-1FB071B7E921}"/>
    <cellStyle name="Normal 5 2 3 2 3 4 2 2 2 2" xfId="47896" xr:uid="{1879BE3F-B8B0-4C90-9362-41A98B6CF629}"/>
    <cellStyle name="Normal 5 2 3 2 3 4 2 2 3" xfId="35608" xr:uid="{BF566834-E4BA-4C3B-A9D0-A7AD83F5D80C}"/>
    <cellStyle name="Normal 5 2 3 2 3 4 2 3" xfId="17176" xr:uid="{2951C465-25B8-4E92-834C-324784D9E06A}"/>
    <cellStyle name="Normal 5 2 3 2 3 4 2 3 2" xfId="41752" xr:uid="{A7627E25-8ACD-4FF1-874F-15D2420757A4}"/>
    <cellStyle name="Normal 5 2 3 2 3 4 2 4" xfId="29464" xr:uid="{8CE9679E-0205-4F5B-9DBF-FCD996CCDBA1}"/>
    <cellStyle name="Normal 5 2 3 2 3 4 3" xfId="7960" xr:uid="{9358B226-06F3-40A8-8603-0650EA54B934}"/>
    <cellStyle name="Normal 5 2 3 2 3 4 3 2" xfId="20248" xr:uid="{A9B4744E-13A4-42F0-85F1-CC3357B272A1}"/>
    <cellStyle name="Normal 5 2 3 2 3 4 3 2 2" xfId="44824" xr:uid="{66CD91AE-1403-45CE-A60D-9EB5110588EB}"/>
    <cellStyle name="Normal 5 2 3 2 3 4 3 3" xfId="32536" xr:uid="{34703602-B888-49BC-8182-1FA313375FA1}"/>
    <cellStyle name="Normal 5 2 3 2 3 4 4" xfId="14104" xr:uid="{0DDF6E12-F126-4A69-9EA3-6D7815137345}"/>
    <cellStyle name="Normal 5 2 3 2 3 4 4 2" xfId="38680" xr:uid="{13005483-DC2E-4960-85CE-D16D62C1C40D}"/>
    <cellStyle name="Normal 5 2 3 2 3 4 5" xfId="26392" xr:uid="{17008F08-91DA-4472-93E1-3E4BEB12CEE0}"/>
    <cellStyle name="Normal 5 2 3 2 3 5" xfId="3352" xr:uid="{C3F910D4-224D-4BD8-A07A-54D031CEA348}"/>
    <cellStyle name="Normal 5 2 3 2 3 5 2" xfId="9496" xr:uid="{706FF4D7-2C94-443B-8A98-20B3A4B2BD7C}"/>
    <cellStyle name="Normal 5 2 3 2 3 5 2 2" xfId="21784" xr:uid="{DDB00888-13E7-4644-BE9D-74C20FA78D0C}"/>
    <cellStyle name="Normal 5 2 3 2 3 5 2 2 2" xfId="46360" xr:uid="{AE3256D4-7954-4F08-8612-A5150AA3FF08}"/>
    <cellStyle name="Normal 5 2 3 2 3 5 2 3" xfId="34072" xr:uid="{E873E726-CC9B-4976-B660-5DD798280993}"/>
    <cellStyle name="Normal 5 2 3 2 3 5 3" xfId="15640" xr:uid="{CA1050B1-831D-438F-96D5-F49F52A03149}"/>
    <cellStyle name="Normal 5 2 3 2 3 5 3 2" xfId="40216" xr:uid="{749F2736-05AC-45CE-AD96-D17BBF8A0F7E}"/>
    <cellStyle name="Normal 5 2 3 2 3 5 4" xfId="27928" xr:uid="{F2846802-1C1F-4D11-8AB8-5E4B23744AB0}"/>
    <cellStyle name="Normal 5 2 3 2 3 6" xfId="6424" xr:uid="{F845D148-FB03-418C-98E5-D7F3F23AFBCC}"/>
    <cellStyle name="Normal 5 2 3 2 3 6 2" xfId="18712" xr:uid="{DAFEFE3D-52A3-4256-93FA-4328A94A314E}"/>
    <cellStyle name="Normal 5 2 3 2 3 6 2 2" xfId="43288" xr:uid="{F432A4D0-F772-4156-923A-A5C1FCCA450F}"/>
    <cellStyle name="Normal 5 2 3 2 3 6 3" xfId="31000" xr:uid="{F6E2E922-83D4-45BE-9446-31C34EA38925}"/>
    <cellStyle name="Normal 5 2 3 2 3 7" xfId="12568" xr:uid="{36AD2CAF-D955-4217-8AA8-1680DC7CF155}"/>
    <cellStyle name="Normal 5 2 3 2 3 7 2" xfId="37144" xr:uid="{AAE0F73C-014E-4D32-B059-15D0092D8004}"/>
    <cellStyle name="Normal 5 2 3 2 3 8" xfId="24856" xr:uid="{C62520E8-1DDF-407C-BD74-093EFCD97F30}"/>
    <cellStyle name="Normal 5 2 3 2 4" xfId="472" xr:uid="{01D78F74-55A3-4CDF-AD95-6A5DB776C1ED}"/>
    <cellStyle name="Normal 5 2 3 2 4 2" xfId="1240" xr:uid="{1ACA7550-2349-4086-ADE1-F6442A11D98C}"/>
    <cellStyle name="Normal 5 2 3 2 4 2 2" xfId="2776" xr:uid="{1B8DE7C1-B3DD-4D1D-B8A0-A3FB9100B241}"/>
    <cellStyle name="Normal 5 2 3 2 4 2 2 2" xfId="5848" xr:uid="{3FF17CFB-861E-4FF1-96E7-7D3AD4CA44C0}"/>
    <cellStyle name="Normal 5 2 3 2 4 2 2 2 2" xfId="11992" xr:uid="{F70B117E-8374-4CDB-A344-3A5C3C853342}"/>
    <cellStyle name="Normal 5 2 3 2 4 2 2 2 2 2" xfId="24280" xr:uid="{FDAAB2FF-612C-4206-8413-2F8A9EADAF3D}"/>
    <cellStyle name="Normal 5 2 3 2 4 2 2 2 2 2 2" xfId="48856" xr:uid="{123C9973-6334-4EEF-AFCD-177C8EE2BF9D}"/>
    <cellStyle name="Normal 5 2 3 2 4 2 2 2 2 3" xfId="36568" xr:uid="{956A4E4D-E832-4CA2-B0B0-D4CDECC0FB94}"/>
    <cellStyle name="Normal 5 2 3 2 4 2 2 2 3" xfId="18136" xr:uid="{BF3AF914-8DE2-402A-9764-D6711CE56676}"/>
    <cellStyle name="Normal 5 2 3 2 4 2 2 2 3 2" xfId="42712" xr:uid="{5CADEAF7-EDB3-4970-A863-87DC792A2CEA}"/>
    <cellStyle name="Normal 5 2 3 2 4 2 2 2 4" xfId="30424" xr:uid="{D431CA8B-05BA-4C92-B95B-EBAB2523FED6}"/>
    <cellStyle name="Normal 5 2 3 2 4 2 2 3" xfId="8920" xr:uid="{23C01E1C-670D-4377-83A4-D58ABF6FA71C}"/>
    <cellStyle name="Normal 5 2 3 2 4 2 2 3 2" xfId="21208" xr:uid="{7E0E71B1-4527-4959-813D-5E97AF9447FF}"/>
    <cellStyle name="Normal 5 2 3 2 4 2 2 3 2 2" xfId="45784" xr:uid="{4CC71522-8B7F-4EB9-A512-ED92012C1F0F}"/>
    <cellStyle name="Normal 5 2 3 2 4 2 2 3 3" xfId="33496" xr:uid="{98C10F7F-15A8-452C-B54D-951A33D3F52F}"/>
    <cellStyle name="Normal 5 2 3 2 4 2 2 4" xfId="15064" xr:uid="{1B816196-52A9-4C60-B112-E5D909BDDD43}"/>
    <cellStyle name="Normal 5 2 3 2 4 2 2 4 2" xfId="39640" xr:uid="{AB44A8FB-5454-4BF9-AC92-D50D35EBF667}"/>
    <cellStyle name="Normal 5 2 3 2 4 2 2 5" xfId="27352" xr:uid="{48D929D0-5F82-42FE-A43C-D692BA3735BA}"/>
    <cellStyle name="Normal 5 2 3 2 4 2 3" xfId="4312" xr:uid="{FF248A26-B698-4D74-A316-BDA0C4AFE331}"/>
    <cellStyle name="Normal 5 2 3 2 4 2 3 2" xfId="10456" xr:uid="{C33A7A42-E98D-4543-95B5-58726DEC7EEC}"/>
    <cellStyle name="Normal 5 2 3 2 4 2 3 2 2" xfId="22744" xr:uid="{29865946-F2A2-40FD-82A0-802041B893ED}"/>
    <cellStyle name="Normal 5 2 3 2 4 2 3 2 2 2" xfId="47320" xr:uid="{0065568D-198F-4085-944F-2FD2D5FEFF2C}"/>
    <cellStyle name="Normal 5 2 3 2 4 2 3 2 3" xfId="35032" xr:uid="{59B4787E-B98A-464F-8BCB-7FD0F5D19009}"/>
    <cellStyle name="Normal 5 2 3 2 4 2 3 3" xfId="16600" xr:uid="{108A05BE-E819-447D-ADD5-3E8CF417C180}"/>
    <cellStyle name="Normal 5 2 3 2 4 2 3 3 2" xfId="41176" xr:uid="{68486B0E-71FE-4A8A-89C0-C064E77A07DB}"/>
    <cellStyle name="Normal 5 2 3 2 4 2 3 4" xfId="28888" xr:uid="{5B3A8DD1-AD1E-4530-9784-9A8E9DDCF2B2}"/>
    <cellStyle name="Normal 5 2 3 2 4 2 4" xfId="7384" xr:uid="{76F26051-E4ED-4E98-BDAF-76F464EBCB6F}"/>
    <cellStyle name="Normal 5 2 3 2 4 2 4 2" xfId="19672" xr:uid="{AEDF2BF5-C9CC-4E7B-B9A3-DE704DE80AE3}"/>
    <cellStyle name="Normal 5 2 3 2 4 2 4 2 2" xfId="44248" xr:uid="{6980DC66-102E-4BF4-8787-8B250CB42FE7}"/>
    <cellStyle name="Normal 5 2 3 2 4 2 4 3" xfId="31960" xr:uid="{1845EC9C-B74A-4522-B091-CD85F631BC79}"/>
    <cellStyle name="Normal 5 2 3 2 4 2 5" xfId="13528" xr:uid="{E353F004-2850-432D-8EE5-EFE4900DFA21}"/>
    <cellStyle name="Normal 5 2 3 2 4 2 5 2" xfId="38104" xr:uid="{98158220-E28B-4DCF-8D26-235A91BE13B6}"/>
    <cellStyle name="Normal 5 2 3 2 4 2 6" xfId="25816" xr:uid="{780F5F83-4B32-4C2C-BD1C-2B31E0708A70}"/>
    <cellStyle name="Normal 5 2 3 2 4 3" xfId="2008" xr:uid="{CB37725F-D2A6-4913-8482-68FD3A641319}"/>
    <cellStyle name="Normal 5 2 3 2 4 3 2" xfId="5080" xr:uid="{B83062F1-9456-4C8E-9804-F1D8C27D7EDD}"/>
    <cellStyle name="Normal 5 2 3 2 4 3 2 2" xfId="11224" xr:uid="{3BC8D3BC-1E06-4EB7-86C7-F31CEE2AB899}"/>
    <cellStyle name="Normal 5 2 3 2 4 3 2 2 2" xfId="23512" xr:uid="{C41BD7F4-DC75-47E5-AA5E-531C9FE3C88F}"/>
    <cellStyle name="Normal 5 2 3 2 4 3 2 2 2 2" xfId="48088" xr:uid="{5DB6E01F-DA50-4823-80C4-2EB79CEFDB7F}"/>
    <cellStyle name="Normal 5 2 3 2 4 3 2 2 3" xfId="35800" xr:uid="{58B35378-8448-4DBE-81F9-6C091CE86525}"/>
    <cellStyle name="Normal 5 2 3 2 4 3 2 3" xfId="17368" xr:uid="{3714D52D-62BE-4C30-9447-4C95A56FE181}"/>
    <cellStyle name="Normal 5 2 3 2 4 3 2 3 2" xfId="41944" xr:uid="{881F7A26-F032-462C-8AFA-8EE3E0E908C5}"/>
    <cellStyle name="Normal 5 2 3 2 4 3 2 4" xfId="29656" xr:uid="{C4666DC4-AE03-435D-A828-BFDC32731F2E}"/>
    <cellStyle name="Normal 5 2 3 2 4 3 3" xfId="8152" xr:uid="{E4E162AF-84D5-4471-A89B-61EBAFAEA281}"/>
    <cellStyle name="Normal 5 2 3 2 4 3 3 2" xfId="20440" xr:uid="{C8F5A5A3-E669-4192-B606-B7394647EB8D}"/>
    <cellStyle name="Normal 5 2 3 2 4 3 3 2 2" xfId="45016" xr:uid="{F0BF6FF9-9E7F-4F2C-9B2B-408D2E98586A}"/>
    <cellStyle name="Normal 5 2 3 2 4 3 3 3" xfId="32728" xr:uid="{E82D5E30-1DF3-497B-9650-540C44F46EA4}"/>
    <cellStyle name="Normal 5 2 3 2 4 3 4" xfId="14296" xr:uid="{753F4014-8957-448C-8C94-2BE940887402}"/>
    <cellStyle name="Normal 5 2 3 2 4 3 4 2" xfId="38872" xr:uid="{DC9E5615-7699-4BA2-98A1-A766DDFCD716}"/>
    <cellStyle name="Normal 5 2 3 2 4 3 5" xfId="26584" xr:uid="{77BAEE95-2EA3-40E3-83C6-24343D346E04}"/>
    <cellStyle name="Normal 5 2 3 2 4 4" xfId="3544" xr:uid="{2C7C3BFD-DA2E-47C2-B8D1-F02FAFA3838C}"/>
    <cellStyle name="Normal 5 2 3 2 4 4 2" xfId="9688" xr:uid="{52539239-99FC-4019-BAA4-955AE1E264CE}"/>
    <cellStyle name="Normal 5 2 3 2 4 4 2 2" xfId="21976" xr:uid="{5071665D-137D-49CB-B9CD-A587A761C3AA}"/>
    <cellStyle name="Normal 5 2 3 2 4 4 2 2 2" xfId="46552" xr:uid="{12692BF3-9DA6-46FE-BDD6-90BEA345F9DB}"/>
    <cellStyle name="Normal 5 2 3 2 4 4 2 3" xfId="34264" xr:uid="{690549A6-1572-42C0-8E55-585095967E82}"/>
    <cellStyle name="Normal 5 2 3 2 4 4 3" xfId="15832" xr:uid="{0822AE2F-6B66-48A7-9EDA-C6DB8DDBD4F4}"/>
    <cellStyle name="Normal 5 2 3 2 4 4 3 2" xfId="40408" xr:uid="{D4B69305-64A2-4FA9-9903-4E4BC4655812}"/>
    <cellStyle name="Normal 5 2 3 2 4 4 4" xfId="28120" xr:uid="{C8C5642E-B1C8-4795-BC1C-0CB9CB48FA93}"/>
    <cellStyle name="Normal 5 2 3 2 4 5" xfId="6616" xr:uid="{B92B3283-8D3D-4D4A-A4B4-9CA5AA67E524}"/>
    <cellStyle name="Normal 5 2 3 2 4 5 2" xfId="18904" xr:uid="{E25DD1DD-3899-40F3-A981-B88400BD3C5C}"/>
    <cellStyle name="Normal 5 2 3 2 4 5 2 2" xfId="43480" xr:uid="{95D72CB8-DE4A-490D-8CD0-678D1C4FE66E}"/>
    <cellStyle name="Normal 5 2 3 2 4 5 3" xfId="31192" xr:uid="{D14C7D72-04E8-4679-99B4-1FBC0D64756E}"/>
    <cellStyle name="Normal 5 2 3 2 4 6" xfId="12760" xr:uid="{0DD7D72D-9CC0-412C-882D-12C0D366B95B}"/>
    <cellStyle name="Normal 5 2 3 2 4 6 2" xfId="37336" xr:uid="{5B21B8B1-0C52-4E33-892D-C6E18F08AFC6}"/>
    <cellStyle name="Normal 5 2 3 2 4 7" xfId="25048" xr:uid="{B3C38D9E-4840-44AA-B3A8-4EF4BFD9CDBA}"/>
    <cellStyle name="Normal 5 2 3 2 5" xfId="856" xr:uid="{473C060D-4BF5-4D5D-AE9F-51D555B80567}"/>
    <cellStyle name="Normal 5 2 3 2 5 2" xfId="2392" xr:uid="{0671DAFB-006B-4BFF-A612-B9280E16720C}"/>
    <cellStyle name="Normal 5 2 3 2 5 2 2" xfId="5464" xr:uid="{3A7BF19B-A494-4020-892B-364DA95E36A4}"/>
    <cellStyle name="Normal 5 2 3 2 5 2 2 2" xfId="11608" xr:uid="{392F73D7-698B-4202-946B-B02A950BC94E}"/>
    <cellStyle name="Normal 5 2 3 2 5 2 2 2 2" xfId="23896" xr:uid="{F4EAE8B8-8C68-4F62-A791-CF77EB5D1608}"/>
    <cellStyle name="Normal 5 2 3 2 5 2 2 2 2 2" xfId="48472" xr:uid="{D85CA55E-8D17-45B6-A23B-8089DBE9B1A3}"/>
    <cellStyle name="Normal 5 2 3 2 5 2 2 2 3" xfId="36184" xr:uid="{1423B8EB-0B47-417B-A79F-2231257C9359}"/>
    <cellStyle name="Normal 5 2 3 2 5 2 2 3" xfId="17752" xr:uid="{0AA65A31-3C79-412C-8A5E-2AFE390C1014}"/>
    <cellStyle name="Normal 5 2 3 2 5 2 2 3 2" xfId="42328" xr:uid="{67ABF1F2-2F9B-4258-A3AC-36D875F3CBEF}"/>
    <cellStyle name="Normal 5 2 3 2 5 2 2 4" xfId="30040" xr:uid="{FCB0224E-5236-4788-8F71-EB442F7E4A23}"/>
    <cellStyle name="Normal 5 2 3 2 5 2 3" xfId="8536" xr:uid="{7E3AEC03-9BB8-4CAA-A603-B2946A52D443}"/>
    <cellStyle name="Normal 5 2 3 2 5 2 3 2" xfId="20824" xr:uid="{6466594D-9B56-421D-B089-ABEA9F4B5883}"/>
    <cellStyle name="Normal 5 2 3 2 5 2 3 2 2" xfId="45400" xr:uid="{C1326814-F71F-4C71-85CE-809C2D99BFBA}"/>
    <cellStyle name="Normal 5 2 3 2 5 2 3 3" xfId="33112" xr:uid="{F799AD90-1B0A-46D2-9ED7-AF72742DC949}"/>
    <cellStyle name="Normal 5 2 3 2 5 2 4" xfId="14680" xr:uid="{9333A3A6-7C18-499C-A0AF-2CB7938F5F0B}"/>
    <cellStyle name="Normal 5 2 3 2 5 2 4 2" xfId="39256" xr:uid="{31E95F71-49D8-401E-AA5F-28DB53B57C68}"/>
    <cellStyle name="Normal 5 2 3 2 5 2 5" xfId="26968" xr:uid="{807DA09E-A635-4694-8C60-7CF26718DC67}"/>
    <cellStyle name="Normal 5 2 3 2 5 3" xfId="3928" xr:uid="{78FB799E-9C59-4A7F-A02D-E1DE01CEC8A6}"/>
    <cellStyle name="Normal 5 2 3 2 5 3 2" xfId="10072" xr:uid="{25E8029E-EF00-48E6-88B8-B9A2FEFBD7DD}"/>
    <cellStyle name="Normal 5 2 3 2 5 3 2 2" xfId="22360" xr:uid="{8B7FAA69-8D6E-42FE-BBDD-3CB2D7DE6213}"/>
    <cellStyle name="Normal 5 2 3 2 5 3 2 2 2" xfId="46936" xr:uid="{8CB0DFB0-2A79-4E72-99E1-5CA515F6A140}"/>
    <cellStyle name="Normal 5 2 3 2 5 3 2 3" xfId="34648" xr:uid="{99DD5B7F-C9E6-4817-A9DD-EC2A1C4ACC9B}"/>
    <cellStyle name="Normal 5 2 3 2 5 3 3" xfId="16216" xr:uid="{56523AC3-9AE9-4BD1-AB07-DA0CE0C9A41E}"/>
    <cellStyle name="Normal 5 2 3 2 5 3 3 2" xfId="40792" xr:uid="{EF8EE130-FDC1-413D-85EC-3060D21C050A}"/>
    <cellStyle name="Normal 5 2 3 2 5 3 4" xfId="28504" xr:uid="{7A00CB45-4D87-41B9-87D4-C39150D479F6}"/>
    <cellStyle name="Normal 5 2 3 2 5 4" xfId="7000" xr:uid="{65DE55A4-2FA4-4F92-94B6-40BF245653FB}"/>
    <cellStyle name="Normal 5 2 3 2 5 4 2" xfId="19288" xr:uid="{EEE161CF-38F7-4BF4-A60B-B3AA540DF7E4}"/>
    <cellStyle name="Normal 5 2 3 2 5 4 2 2" xfId="43864" xr:uid="{C09F7EBC-F95A-4507-86BA-A694FAE67F7A}"/>
    <cellStyle name="Normal 5 2 3 2 5 4 3" xfId="31576" xr:uid="{E92EEFCB-2BBF-46DC-9CD7-1CF60939D23A}"/>
    <cellStyle name="Normal 5 2 3 2 5 5" xfId="13144" xr:uid="{29B0E91A-E941-4114-BE47-1484469F4599}"/>
    <cellStyle name="Normal 5 2 3 2 5 5 2" xfId="37720" xr:uid="{496D3F0A-37C6-42CC-98EF-E38383565190}"/>
    <cellStyle name="Normal 5 2 3 2 5 6" xfId="25432" xr:uid="{97AA6769-72EE-4A25-818F-7BDF8B27CA37}"/>
    <cellStyle name="Normal 5 2 3 2 6" xfId="1624" xr:uid="{3F6C17C9-4DC2-401B-B4CB-332E12C44A5B}"/>
    <cellStyle name="Normal 5 2 3 2 6 2" xfId="4696" xr:uid="{C0DB148C-0FFD-4141-93E3-89F763B3E950}"/>
    <cellStyle name="Normal 5 2 3 2 6 2 2" xfId="10840" xr:uid="{70E6974B-3C34-4CDE-9537-275E9B58A7EA}"/>
    <cellStyle name="Normal 5 2 3 2 6 2 2 2" xfId="23128" xr:uid="{D2D4B27A-F0D8-4CBF-A4AC-1D8DAC7494DB}"/>
    <cellStyle name="Normal 5 2 3 2 6 2 2 2 2" xfId="47704" xr:uid="{95E4275A-6AEE-44B8-B018-FE77019B36B8}"/>
    <cellStyle name="Normal 5 2 3 2 6 2 2 3" xfId="35416" xr:uid="{2EF30987-31C2-4421-A091-0EB348301F93}"/>
    <cellStyle name="Normal 5 2 3 2 6 2 3" xfId="16984" xr:uid="{A726CD12-2556-4E9B-9413-4F1656BDD678}"/>
    <cellStyle name="Normal 5 2 3 2 6 2 3 2" xfId="41560" xr:uid="{653F1F2B-C2C1-4272-A9AD-CE8ADCA030F8}"/>
    <cellStyle name="Normal 5 2 3 2 6 2 4" xfId="29272" xr:uid="{86E233BC-4C52-40E4-80E4-D63C2D190BF1}"/>
    <cellStyle name="Normal 5 2 3 2 6 3" xfId="7768" xr:uid="{74EAD926-2A07-4013-ABAE-B6DA2EA614EC}"/>
    <cellStyle name="Normal 5 2 3 2 6 3 2" xfId="20056" xr:uid="{F6E969F7-05A9-440E-9A49-4DC06F58CD1E}"/>
    <cellStyle name="Normal 5 2 3 2 6 3 2 2" xfId="44632" xr:uid="{8F2750F0-40BE-4914-AFBC-29F03C1B070F}"/>
    <cellStyle name="Normal 5 2 3 2 6 3 3" xfId="32344" xr:uid="{A778AFE8-8BA8-47CF-8062-6B18BAC2B43E}"/>
    <cellStyle name="Normal 5 2 3 2 6 4" xfId="13912" xr:uid="{121C914F-1025-47BF-9B52-C38DD4007FEC}"/>
    <cellStyle name="Normal 5 2 3 2 6 4 2" xfId="38488" xr:uid="{51431499-082B-4749-84E8-4CB2D2A412D4}"/>
    <cellStyle name="Normal 5 2 3 2 6 5" xfId="26200" xr:uid="{3899D005-E46B-4B82-8C94-3A0703279A54}"/>
    <cellStyle name="Normal 5 2 3 2 7" xfId="3160" xr:uid="{FD12AD9D-BDBF-4884-B0D8-F316A1181F87}"/>
    <cellStyle name="Normal 5 2 3 2 7 2" xfId="9304" xr:uid="{A6B77A18-9AC2-4688-8BFF-69497D5CC42F}"/>
    <cellStyle name="Normal 5 2 3 2 7 2 2" xfId="21592" xr:uid="{A5AD9FAE-1B61-4DBB-9153-86ABE875ABA3}"/>
    <cellStyle name="Normal 5 2 3 2 7 2 2 2" xfId="46168" xr:uid="{C04DFBCE-706B-4AF8-ACDC-F312F463C1AC}"/>
    <cellStyle name="Normal 5 2 3 2 7 2 3" xfId="33880" xr:uid="{15DFF865-5D71-4E6A-A268-8C06DCD944B3}"/>
    <cellStyle name="Normal 5 2 3 2 7 3" xfId="15448" xr:uid="{8148FB96-A07E-4E18-B53F-EAB4AF875AC9}"/>
    <cellStyle name="Normal 5 2 3 2 7 3 2" xfId="40024" xr:uid="{759F0671-3032-4338-9481-AA3A3778B2A8}"/>
    <cellStyle name="Normal 5 2 3 2 7 4" xfId="27736" xr:uid="{BA9F53AB-4861-47BD-9FF2-7D4141E36F38}"/>
    <cellStyle name="Normal 5 2 3 2 8" xfId="6232" xr:uid="{FCF3D362-BADC-49E9-A3C2-EA17B28F6542}"/>
    <cellStyle name="Normal 5 2 3 2 8 2" xfId="18520" xr:uid="{BF2C5317-C712-4049-9209-BCD671BE2A25}"/>
    <cellStyle name="Normal 5 2 3 2 8 2 2" xfId="43096" xr:uid="{EA1F4ECA-D43C-43D7-B039-76E0D241F3F9}"/>
    <cellStyle name="Normal 5 2 3 2 8 3" xfId="30808" xr:uid="{C8953901-2E79-4703-B428-549E21519980}"/>
    <cellStyle name="Normal 5 2 3 2 9" xfId="12376" xr:uid="{AFF6EBE2-97A9-4F3A-8F9D-722D7820C72C}"/>
    <cellStyle name="Normal 5 2 3 2 9 2" xfId="36952" xr:uid="{DDF7BF0B-FE88-4E7B-9942-7DA7FCAEE71D}"/>
    <cellStyle name="Normal 5 2 3 3" xfId="136" xr:uid="{1240B43D-6F46-40CB-A739-6E72C7FD3EEC}"/>
    <cellStyle name="Normal 5 2 3 3 2" xfId="328" xr:uid="{0CE129CD-394D-481F-9A3E-27044BD0A801}"/>
    <cellStyle name="Normal 5 2 3 3 2 2" xfId="712" xr:uid="{FFCAE6A5-BF1D-4439-8F78-47273ACB1864}"/>
    <cellStyle name="Normal 5 2 3 3 2 2 2" xfId="1480" xr:uid="{5C63642F-6917-42FD-86E1-1AE0BD40842A}"/>
    <cellStyle name="Normal 5 2 3 3 2 2 2 2" xfId="3016" xr:uid="{B0B8E5D0-7716-4F78-B842-9B36329348F5}"/>
    <cellStyle name="Normal 5 2 3 3 2 2 2 2 2" xfId="6088" xr:uid="{7042216F-0DCD-4922-9081-4FBAC4B3EC32}"/>
    <cellStyle name="Normal 5 2 3 3 2 2 2 2 2 2" xfId="12232" xr:uid="{2EF888EE-BE38-4DD6-9DB7-B72F884ECE3C}"/>
    <cellStyle name="Normal 5 2 3 3 2 2 2 2 2 2 2" xfId="24520" xr:uid="{C9D56577-6698-41AD-ACE2-A6FDF88D4ABC}"/>
    <cellStyle name="Normal 5 2 3 3 2 2 2 2 2 2 2 2" xfId="49096" xr:uid="{63C07CF8-3B3A-4CDC-AEFE-D67B713352E0}"/>
    <cellStyle name="Normal 5 2 3 3 2 2 2 2 2 2 3" xfId="36808" xr:uid="{50D7DBAA-9868-49FA-8791-BDE2BFBB5798}"/>
    <cellStyle name="Normal 5 2 3 3 2 2 2 2 2 3" xfId="18376" xr:uid="{511695CC-0B4B-46B9-9BFB-5F995162686E}"/>
    <cellStyle name="Normal 5 2 3 3 2 2 2 2 2 3 2" xfId="42952" xr:uid="{170E7E88-EC69-449E-A89C-BE0054C5D77F}"/>
    <cellStyle name="Normal 5 2 3 3 2 2 2 2 2 4" xfId="30664" xr:uid="{013DA235-0673-47F5-B8AF-45432240A234}"/>
    <cellStyle name="Normal 5 2 3 3 2 2 2 2 3" xfId="9160" xr:uid="{D0727C27-F329-466A-AC80-B39A9F291978}"/>
    <cellStyle name="Normal 5 2 3 3 2 2 2 2 3 2" xfId="21448" xr:uid="{BF1B5B94-03AB-4F37-A194-0D9CCAF85CD1}"/>
    <cellStyle name="Normal 5 2 3 3 2 2 2 2 3 2 2" xfId="46024" xr:uid="{4B681C94-7057-4C67-BB0C-7608392A23FA}"/>
    <cellStyle name="Normal 5 2 3 3 2 2 2 2 3 3" xfId="33736" xr:uid="{05A85348-90DB-41EF-8356-CEBC146DFD6D}"/>
    <cellStyle name="Normal 5 2 3 3 2 2 2 2 4" xfId="15304" xr:uid="{CCE31AA4-5613-4D52-9200-ED6A23FB24E4}"/>
    <cellStyle name="Normal 5 2 3 3 2 2 2 2 4 2" xfId="39880" xr:uid="{0E35E48E-31E0-4EE8-B957-7B4B96B7A420}"/>
    <cellStyle name="Normal 5 2 3 3 2 2 2 2 5" xfId="27592" xr:uid="{E263A513-3256-42E8-861F-F0D3CAF35E4A}"/>
    <cellStyle name="Normal 5 2 3 3 2 2 2 3" xfId="4552" xr:uid="{62AAEC21-D3D1-4D78-8A0D-16D37C713E5A}"/>
    <cellStyle name="Normal 5 2 3 3 2 2 2 3 2" xfId="10696" xr:uid="{F0F78222-2825-4E48-81E3-428D12ACDE16}"/>
    <cellStyle name="Normal 5 2 3 3 2 2 2 3 2 2" xfId="22984" xr:uid="{44B61109-3A47-4AEE-85F3-8C61947EB67A}"/>
    <cellStyle name="Normal 5 2 3 3 2 2 2 3 2 2 2" xfId="47560" xr:uid="{3457304E-E3B7-4793-8F8E-E657B1515C16}"/>
    <cellStyle name="Normal 5 2 3 3 2 2 2 3 2 3" xfId="35272" xr:uid="{18CB701B-15D5-4C12-84B3-382D5B7D0E60}"/>
    <cellStyle name="Normal 5 2 3 3 2 2 2 3 3" xfId="16840" xr:uid="{DA7B1330-C7A8-416F-8F21-30786D2B4092}"/>
    <cellStyle name="Normal 5 2 3 3 2 2 2 3 3 2" xfId="41416" xr:uid="{BD13583D-3FA6-4EC9-AD9D-CADD02E3978F}"/>
    <cellStyle name="Normal 5 2 3 3 2 2 2 3 4" xfId="29128" xr:uid="{E1F06C60-9B81-411E-ACD4-43306E8467A5}"/>
    <cellStyle name="Normal 5 2 3 3 2 2 2 4" xfId="7624" xr:uid="{86C41C04-7900-49DB-A5F8-D2A1025E949C}"/>
    <cellStyle name="Normal 5 2 3 3 2 2 2 4 2" xfId="19912" xr:uid="{4C83DB83-476A-478D-9464-D8A2652B7B33}"/>
    <cellStyle name="Normal 5 2 3 3 2 2 2 4 2 2" xfId="44488" xr:uid="{6811A35C-C40B-40E9-8FF0-8D49E1F14EE3}"/>
    <cellStyle name="Normal 5 2 3 3 2 2 2 4 3" xfId="32200" xr:uid="{3C8C61A8-1184-4799-A950-34996FBF4020}"/>
    <cellStyle name="Normal 5 2 3 3 2 2 2 5" xfId="13768" xr:uid="{456CACAB-161C-4A06-B445-ECA719D8ADD5}"/>
    <cellStyle name="Normal 5 2 3 3 2 2 2 5 2" xfId="38344" xr:uid="{53638802-10E7-4FA6-A208-ADA0C5A78828}"/>
    <cellStyle name="Normal 5 2 3 3 2 2 2 6" xfId="26056" xr:uid="{FABF66BE-FD5D-4EDC-9E32-5A6FA67611E9}"/>
    <cellStyle name="Normal 5 2 3 3 2 2 3" xfId="2248" xr:uid="{4F2662FF-2367-419D-9768-AE2EAA9C7982}"/>
    <cellStyle name="Normal 5 2 3 3 2 2 3 2" xfId="5320" xr:uid="{C22EBB80-6998-4C1B-9588-6D603BE89CDD}"/>
    <cellStyle name="Normal 5 2 3 3 2 2 3 2 2" xfId="11464" xr:uid="{E7D062E6-7D54-4611-8CDC-18271EDAE94E}"/>
    <cellStyle name="Normal 5 2 3 3 2 2 3 2 2 2" xfId="23752" xr:uid="{83FCB8D6-8099-4BF1-AB71-7A5B27BFA954}"/>
    <cellStyle name="Normal 5 2 3 3 2 2 3 2 2 2 2" xfId="48328" xr:uid="{569C2F7D-7C42-44A1-A781-32EE0308F645}"/>
    <cellStyle name="Normal 5 2 3 3 2 2 3 2 2 3" xfId="36040" xr:uid="{EDEDC6E7-BDC6-4D7F-B355-BAD26A562DBD}"/>
    <cellStyle name="Normal 5 2 3 3 2 2 3 2 3" xfId="17608" xr:uid="{9580A9B8-EC66-4D64-AA46-7679BC93843A}"/>
    <cellStyle name="Normal 5 2 3 3 2 2 3 2 3 2" xfId="42184" xr:uid="{09CB3EDD-7199-40DF-8A60-F556F1E460C0}"/>
    <cellStyle name="Normal 5 2 3 3 2 2 3 2 4" xfId="29896" xr:uid="{354AE36E-499C-4A71-932D-594D172A81FC}"/>
    <cellStyle name="Normal 5 2 3 3 2 2 3 3" xfId="8392" xr:uid="{6B90C531-A3A5-487F-9E6D-16B5D7C91240}"/>
    <cellStyle name="Normal 5 2 3 3 2 2 3 3 2" xfId="20680" xr:uid="{EB46A36A-B1E2-4FE0-9546-0B25574BA1A4}"/>
    <cellStyle name="Normal 5 2 3 3 2 2 3 3 2 2" xfId="45256" xr:uid="{1A3C4AE0-5904-4B22-BC0D-A3235234BAA5}"/>
    <cellStyle name="Normal 5 2 3 3 2 2 3 3 3" xfId="32968" xr:uid="{50C15478-4CF7-4E7B-916A-99200757DC3E}"/>
    <cellStyle name="Normal 5 2 3 3 2 2 3 4" xfId="14536" xr:uid="{66DDF523-F5FE-4328-A421-A38C5F80B8BC}"/>
    <cellStyle name="Normal 5 2 3 3 2 2 3 4 2" xfId="39112" xr:uid="{6EEECF14-78D5-49DB-AA06-6F4C60B0D6A3}"/>
    <cellStyle name="Normal 5 2 3 3 2 2 3 5" xfId="26824" xr:uid="{3A5DDDEF-9851-4E22-854D-D8861920472F}"/>
    <cellStyle name="Normal 5 2 3 3 2 2 4" xfId="3784" xr:uid="{4D7F9CE0-956F-41B0-8519-032565A114EA}"/>
    <cellStyle name="Normal 5 2 3 3 2 2 4 2" xfId="9928" xr:uid="{A23D44F7-1BD6-4837-A993-1064E1FD838C}"/>
    <cellStyle name="Normal 5 2 3 3 2 2 4 2 2" xfId="22216" xr:uid="{EEC0CC1A-AC4F-4D96-BEC9-EA22AF9FECF5}"/>
    <cellStyle name="Normal 5 2 3 3 2 2 4 2 2 2" xfId="46792" xr:uid="{F104634F-1B3F-4808-8A70-4170947FA57E}"/>
    <cellStyle name="Normal 5 2 3 3 2 2 4 2 3" xfId="34504" xr:uid="{14A780CD-A10B-470F-B9B5-FD9EB3D30F0C}"/>
    <cellStyle name="Normal 5 2 3 3 2 2 4 3" xfId="16072" xr:uid="{AAF8B390-DDCD-4C7A-8789-A5422AB2B8AB}"/>
    <cellStyle name="Normal 5 2 3 3 2 2 4 3 2" xfId="40648" xr:uid="{3800A524-63E6-4C3B-BDE1-583991273D0F}"/>
    <cellStyle name="Normal 5 2 3 3 2 2 4 4" xfId="28360" xr:uid="{AEA54E68-BAC7-4455-9FB0-34ED3E2FD615}"/>
    <cellStyle name="Normal 5 2 3 3 2 2 5" xfId="6856" xr:uid="{88DB9496-F10E-4C0F-B1A2-85F8DA5635E3}"/>
    <cellStyle name="Normal 5 2 3 3 2 2 5 2" xfId="19144" xr:uid="{74706873-D9CB-4BB8-A617-0BB65813AAFE}"/>
    <cellStyle name="Normal 5 2 3 3 2 2 5 2 2" xfId="43720" xr:uid="{3C500932-E81D-4A3A-9603-52EBBA4CCDD2}"/>
    <cellStyle name="Normal 5 2 3 3 2 2 5 3" xfId="31432" xr:uid="{AE4403D3-E480-4672-8A2C-77D6530CB13D}"/>
    <cellStyle name="Normal 5 2 3 3 2 2 6" xfId="13000" xr:uid="{5B4AA2AB-70E4-44F0-AADC-FE6DDC984AA7}"/>
    <cellStyle name="Normal 5 2 3 3 2 2 6 2" xfId="37576" xr:uid="{AB454F4F-D143-46F9-903C-50747266499D}"/>
    <cellStyle name="Normal 5 2 3 3 2 2 7" xfId="25288" xr:uid="{D2437E10-17D6-40EE-9559-CF4B8B985882}"/>
    <cellStyle name="Normal 5 2 3 3 2 3" xfId="1096" xr:uid="{FB7FCC30-32B8-4976-8DD5-910DF01188B2}"/>
    <cellStyle name="Normal 5 2 3 3 2 3 2" xfId="2632" xr:uid="{0ABF80B9-2E4E-4DF5-8F03-17C51A90FBE4}"/>
    <cellStyle name="Normal 5 2 3 3 2 3 2 2" xfId="5704" xr:uid="{89CCFF33-DFB2-4372-8F1C-8193BEB78A54}"/>
    <cellStyle name="Normal 5 2 3 3 2 3 2 2 2" xfId="11848" xr:uid="{58E23B5F-8E98-498C-B656-20349429CA29}"/>
    <cellStyle name="Normal 5 2 3 3 2 3 2 2 2 2" xfId="24136" xr:uid="{865FA491-3D36-43E4-8DB5-9D47A5210F76}"/>
    <cellStyle name="Normal 5 2 3 3 2 3 2 2 2 2 2" xfId="48712" xr:uid="{396452FF-BC86-4CE6-B306-6B9C14D15F24}"/>
    <cellStyle name="Normal 5 2 3 3 2 3 2 2 2 3" xfId="36424" xr:uid="{A5763029-3BE7-4D91-89C9-26ED07547412}"/>
    <cellStyle name="Normal 5 2 3 3 2 3 2 2 3" xfId="17992" xr:uid="{6DCE2514-3DD2-4962-BF9D-327530631D9A}"/>
    <cellStyle name="Normal 5 2 3 3 2 3 2 2 3 2" xfId="42568" xr:uid="{50453D25-8425-401A-ACB9-88DFABC5BB84}"/>
    <cellStyle name="Normal 5 2 3 3 2 3 2 2 4" xfId="30280" xr:uid="{D00625EC-FF72-458A-8234-3576C0F1AB78}"/>
    <cellStyle name="Normal 5 2 3 3 2 3 2 3" xfId="8776" xr:uid="{D20727DD-1FC8-4174-9501-B439AA60882B}"/>
    <cellStyle name="Normal 5 2 3 3 2 3 2 3 2" xfId="21064" xr:uid="{3DB5BE82-690E-44C3-8323-520EB2730478}"/>
    <cellStyle name="Normal 5 2 3 3 2 3 2 3 2 2" xfId="45640" xr:uid="{91FD4ABB-CCEB-4F7E-8662-42C3F77851F6}"/>
    <cellStyle name="Normal 5 2 3 3 2 3 2 3 3" xfId="33352" xr:uid="{7191EC28-BC3C-4D87-879A-84A2C3582C45}"/>
    <cellStyle name="Normal 5 2 3 3 2 3 2 4" xfId="14920" xr:uid="{8C386409-F19F-4ED6-A226-E4533AABE6DC}"/>
    <cellStyle name="Normal 5 2 3 3 2 3 2 4 2" xfId="39496" xr:uid="{321AC633-88C1-49FD-B3FB-ECA764347E61}"/>
    <cellStyle name="Normal 5 2 3 3 2 3 2 5" xfId="27208" xr:uid="{84092392-D8C6-45EC-9C17-41368AAE01B7}"/>
    <cellStyle name="Normal 5 2 3 3 2 3 3" xfId="4168" xr:uid="{E7BFC666-8478-440A-944B-29F380618D5B}"/>
    <cellStyle name="Normal 5 2 3 3 2 3 3 2" xfId="10312" xr:uid="{F67866DB-F931-4CE3-AEB3-CAB4C18DE550}"/>
    <cellStyle name="Normal 5 2 3 3 2 3 3 2 2" xfId="22600" xr:uid="{EB3E2C62-70E3-498C-96FA-5ED3A52FDF54}"/>
    <cellStyle name="Normal 5 2 3 3 2 3 3 2 2 2" xfId="47176" xr:uid="{1D04E5D3-EEC8-42F9-BF87-F0E167E0DE05}"/>
    <cellStyle name="Normal 5 2 3 3 2 3 3 2 3" xfId="34888" xr:uid="{418A468B-319B-4C99-9070-F854A7DA0F6B}"/>
    <cellStyle name="Normal 5 2 3 3 2 3 3 3" xfId="16456" xr:uid="{D9B10444-DD80-4D35-8AD4-50FF0A6E34F5}"/>
    <cellStyle name="Normal 5 2 3 3 2 3 3 3 2" xfId="41032" xr:uid="{8D0A43EA-6FF5-45AB-9357-61E5A0F71F1B}"/>
    <cellStyle name="Normal 5 2 3 3 2 3 3 4" xfId="28744" xr:uid="{ABDE4C30-E557-40B5-80FD-876BD28988AF}"/>
    <cellStyle name="Normal 5 2 3 3 2 3 4" xfId="7240" xr:uid="{127F7E5B-EBC2-4F9A-BECF-D17272C88E25}"/>
    <cellStyle name="Normal 5 2 3 3 2 3 4 2" xfId="19528" xr:uid="{39ECBC38-6A2C-4ED3-9BE6-7469316D2ED1}"/>
    <cellStyle name="Normal 5 2 3 3 2 3 4 2 2" xfId="44104" xr:uid="{3401E1BF-26CC-45FB-888C-6B95B932D501}"/>
    <cellStyle name="Normal 5 2 3 3 2 3 4 3" xfId="31816" xr:uid="{6C908063-7DFE-4B6F-9F1A-4602A90EC4BC}"/>
    <cellStyle name="Normal 5 2 3 3 2 3 5" xfId="13384" xr:uid="{BA78C0C6-9E2F-404A-94B3-7BF46CA1BB95}"/>
    <cellStyle name="Normal 5 2 3 3 2 3 5 2" xfId="37960" xr:uid="{88DF405A-5D9B-4471-B0AB-4F78B4E1F96F}"/>
    <cellStyle name="Normal 5 2 3 3 2 3 6" xfId="25672" xr:uid="{F2A7218F-5C02-4315-ACF9-89CE7F488751}"/>
    <cellStyle name="Normal 5 2 3 3 2 4" xfId="1864" xr:uid="{4E8B06F9-646D-4F38-965A-58355FE2BC33}"/>
    <cellStyle name="Normal 5 2 3 3 2 4 2" xfId="4936" xr:uid="{6097067D-E615-42D8-ABF0-79046FC60FE3}"/>
    <cellStyle name="Normal 5 2 3 3 2 4 2 2" xfId="11080" xr:uid="{C7E94C6D-8B74-42AD-96D6-95CA24B60BEE}"/>
    <cellStyle name="Normal 5 2 3 3 2 4 2 2 2" xfId="23368" xr:uid="{4847B328-D2AF-4F7A-AE0F-D1A0A4DB90D5}"/>
    <cellStyle name="Normal 5 2 3 3 2 4 2 2 2 2" xfId="47944" xr:uid="{D4FBB866-8BC7-4443-A724-FAC6E6A69F88}"/>
    <cellStyle name="Normal 5 2 3 3 2 4 2 2 3" xfId="35656" xr:uid="{D7D87768-E14F-4799-B920-3531C15E566F}"/>
    <cellStyle name="Normal 5 2 3 3 2 4 2 3" xfId="17224" xr:uid="{DE1CA828-5631-493C-B516-9C98917BBDBF}"/>
    <cellStyle name="Normal 5 2 3 3 2 4 2 3 2" xfId="41800" xr:uid="{10CCF7EC-8986-47BC-8BB9-B7D3689C717E}"/>
    <cellStyle name="Normal 5 2 3 3 2 4 2 4" xfId="29512" xr:uid="{1E471EFB-186C-4534-ADC6-AB28380AD420}"/>
    <cellStyle name="Normal 5 2 3 3 2 4 3" xfId="8008" xr:uid="{7F2A8328-0458-4D33-844F-38696E1E5A2B}"/>
    <cellStyle name="Normal 5 2 3 3 2 4 3 2" xfId="20296" xr:uid="{825C69F7-BAE8-4F43-839C-19E9100D85DA}"/>
    <cellStyle name="Normal 5 2 3 3 2 4 3 2 2" xfId="44872" xr:uid="{B82D43BA-9389-4934-B1F2-99F3ADF072D1}"/>
    <cellStyle name="Normal 5 2 3 3 2 4 3 3" xfId="32584" xr:uid="{1ECE5955-AD0A-46D3-8657-35127298027F}"/>
    <cellStyle name="Normal 5 2 3 3 2 4 4" xfId="14152" xr:uid="{BDAE69A3-CCA2-4070-B9B7-D86D1ADAD901}"/>
    <cellStyle name="Normal 5 2 3 3 2 4 4 2" xfId="38728" xr:uid="{51088D32-FD4B-4B8C-9CAD-D2696665ADA8}"/>
    <cellStyle name="Normal 5 2 3 3 2 4 5" xfId="26440" xr:uid="{2EF8446B-48C1-4052-88BE-67AF7BA3145F}"/>
    <cellStyle name="Normal 5 2 3 3 2 5" xfId="3400" xr:uid="{2071A295-6911-4FE6-A034-C823A10A2CB7}"/>
    <cellStyle name="Normal 5 2 3 3 2 5 2" xfId="9544" xr:uid="{0F911C72-3866-4492-A6FA-D50DE58E6610}"/>
    <cellStyle name="Normal 5 2 3 3 2 5 2 2" xfId="21832" xr:uid="{ABE4290E-6CFF-4080-A1F9-9347E939F002}"/>
    <cellStyle name="Normal 5 2 3 3 2 5 2 2 2" xfId="46408" xr:uid="{AD570DEC-4E96-4285-96C8-3A745583119C}"/>
    <cellStyle name="Normal 5 2 3 3 2 5 2 3" xfId="34120" xr:uid="{FAC9ECFF-0DFC-4205-9B92-ED35B740BDDE}"/>
    <cellStyle name="Normal 5 2 3 3 2 5 3" xfId="15688" xr:uid="{44CC3E98-4734-437E-9457-7438F8785DAE}"/>
    <cellStyle name="Normal 5 2 3 3 2 5 3 2" xfId="40264" xr:uid="{5D2F047A-450B-4509-9F67-D2890E5E5BED}"/>
    <cellStyle name="Normal 5 2 3 3 2 5 4" xfId="27976" xr:uid="{0D4F3069-7741-41FE-8622-96D07A7C005A}"/>
    <cellStyle name="Normal 5 2 3 3 2 6" xfId="6472" xr:uid="{9E25C7D9-6E5A-4804-8056-A78DBB4AA4BE}"/>
    <cellStyle name="Normal 5 2 3 3 2 6 2" xfId="18760" xr:uid="{E3B35328-B3F4-45A2-AA95-B0E0B49C04E1}"/>
    <cellStyle name="Normal 5 2 3 3 2 6 2 2" xfId="43336" xr:uid="{2BE1B1AF-C6B2-4496-B002-50BDAFF81552}"/>
    <cellStyle name="Normal 5 2 3 3 2 6 3" xfId="31048" xr:uid="{48DB66D6-F3D9-4455-9739-A9A88F7519B7}"/>
    <cellStyle name="Normal 5 2 3 3 2 7" xfId="12616" xr:uid="{217055C0-4649-4DFB-88F1-F62228986B13}"/>
    <cellStyle name="Normal 5 2 3 3 2 7 2" xfId="37192" xr:uid="{D5406F77-CA4F-40EF-B78D-DBBA717B293A}"/>
    <cellStyle name="Normal 5 2 3 3 2 8" xfId="24904" xr:uid="{0B768CA3-B766-4079-91F8-8836272478EA}"/>
    <cellStyle name="Normal 5 2 3 3 3" xfId="520" xr:uid="{A5F92CBA-6E14-4C95-BD1A-2C88222327BF}"/>
    <cellStyle name="Normal 5 2 3 3 3 2" xfId="1288" xr:uid="{E855290D-A18E-4FB8-9787-BFD71B9AEA83}"/>
    <cellStyle name="Normal 5 2 3 3 3 2 2" xfId="2824" xr:uid="{CCBA5782-215E-48D4-9606-28BA1BFA77B4}"/>
    <cellStyle name="Normal 5 2 3 3 3 2 2 2" xfId="5896" xr:uid="{66A29633-042B-43B0-872B-071A6027B7F4}"/>
    <cellStyle name="Normal 5 2 3 3 3 2 2 2 2" xfId="12040" xr:uid="{34851B4E-09EC-4E7D-9DB2-F4F5EDFFE586}"/>
    <cellStyle name="Normal 5 2 3 3 3 2 2 2 2 2" xfId="24328" xr:uid="{84E60035-4168-431D-AE9F-40BA0C0ABEEE}"/>
    <cellStyle name="Normal 5 2 3 3 3 2 2 2 2 2 2" xfId="48904" xr:uid="{2182B7CC-CF72-4495-A9D9-411B5265A650}"/>
    <cellStyle name="Normal 5 2 3 3 3 2 2 2 2 3" xfId="36616" xr:uid="{0AF42447-3712-4E38-A5E9-CB466DE79556}"/>
    <cellStyle name="Normal 5 2 3 3 3 2 2 2 3" xfId="18184" xr:uid="{DB3D976E-7A9B-4749-95BF-71A34D8F0E4D}"/>
    <cellStyle name="Normal 5 2 3 3 3 2 2 2 3 2" xfId="42760" xr:uid="{E41D24A9-1A4D-41D4-8046-C6CF102AC2AB}"/>
    <cellStyle name="Normal 5 2 3 3 3 2 2 2 4" xfId="30472" xr:uid="{49D94314-6D5F-43B7-BF66-73434E4ABDCB}"/>
    <cellStyle name="Normal 5 2 3 3 3 2 2 3" xfId="8968" xr:uid="{EBF2501F-0858-4A1E-ACEC-032C91F7D593}"/>
    <cellStyle name="Normal 5 2 3 3 3 2 2 3 2" xfId="21256" xr:uid="{4DAAB903-CE96-4CB2-A75C-D2BFA8B6A7A4}"/>
    <cellStyle name="Normal 5 2 3 3 3 2 2 3 2 2" xfId="45832" xr:uid="{0963BD66-7D6D-4A93-8375-94C3107A2DB9}"/>
    <cellStyle name="Normal 5 2 3 3 3 2 2 3 3" xfId="33544" xr:uid="{06E26AF8-7CAA-4B6E-B4A4-A8FC30FF501B}"/>
    <cellStyle name="Normal 5 2 3 3 3 2 2 4" xfId="15112" xr:uid="{9D3AF50B-6676-4523-821B-2035D9C10D05}"/>
    <cellStyle name="Normal 5 2 3 3 3 2 2 4 2" xfId="39688" xr:uid="{3A4CBA73-A70D-430B-8C1D-EFFF742AC5D1}"/>
    <cellStyle name="Normal 5 2 3 3 3 2 2 5" xfId="27400" xr:uid="{FE5B2D71-D7A0-4040-83C7-EFED0DA5E9E0}"/>
    <cellStyle name="Normal 5 2 3 3 3 2 3" xfId="4360" xr:uid="{E28E9E77-9C04-4805-A3BB-9204A1C57FA7}"/>
    <cellStyle name="Normal 5 2 3 3 3 2 3 2" xfId="10504" xr:uid="{3C4E9366-C79F-4AF6-8327-247B51840653}"/>
    <cellStyle name="Normal 5 2 3 3 3 2 3 2 2" xfId="22792" xr:uid="{E6EE44A3-AAFA-49AD-B846-75E999AE287F}"/>
    <cellStyle name="Normal 5 2 3 3 3 2 3 2 2 2" xfId="47368" xr:uid="{51325266-DAC9-4A28-9FA2-BC17D0C57BB0}"/>
    <cellStyle name="Normal 5 2 3 3 3 2 3 2 3" xfId="35080" xr:uid="{8B1E1CAB-9F3D-4A37-9F54-74AA25BE9619}"/>
    <cellStyle name="Normal 5 2 3 3 3 2 3 3" xfId="16648" xr:uid="{420DA79E-D0E9-4143-9427-A172161DC7BE}"/>
    <cellStyle name="Normal 5 2 3 3 3 2 3 3 2" xfId="41224" xr:uid="{28F0B5B8-8AE8-459C-8E57-B7A3D98A48D8}"/>
    <cellStyle name="Normal 5 2 3 3 3 2 3 4" xfId="28936" xr:uid="{B0EF7884-75C3-46C5-8316-CF165AA48677}"/>
    <cellStyle name="Normal 5 2 3 3 3 2 4" xfId="7432" xr:uid="{FE58FCDB-E55C-4F1A-B9BC-4CFFEC27763A}"/>
    <cellStyle name="Normal 5 2 3 3 3 2 4 2" xfId="19720" xr:uid="{C4482DD4-7427-4FA5-BAF3-41F18529728B}"/>
    <cellStyle name="Normal 5 2 3 3 3 2 4 2 2" xfId="44296" xr:uid="{BBD99F1A-B0B6-4DD3-89E5-64CCAB190DC4}"/>
    <cellStyle name="Normal 5 2 3 3 3 2 4 3" xfId="32008" xr:uid="{FF303BF2-CC53-44E9-8621-DB9F4D711106}"/>
    <cellStyle name="Normal 5 2 3 3 3 2 5" xfId="13576" xr:uid="{052EA884-E22C-42E1-8BBA-C9A58FC4CAD9}"/>
    <cellStyle name="Normal 5 2 3 3 3 2 5 2" xfId="38152" xr:uid="{86071096-075A-44BA-8AFD-640B3BEF03AD}"/>
    <cellStyle name="Normal 5 2 3 3 3 2 6" xfId="25864" xr:uid="{65D6082A-DFF6-4A05-96FD-312A0F272874}"/>
    <cellStyle name="Normal 5 2 3 3 3 3" xfId="2056" xr:uid="{2CD419EA-22CA-47DB-921F-056B4C703D07}"/>
    <cellStyle name="Normal 5 2 3 3 3 3 2" xfId="5128" xr:uid="{55709DEE-381D-4DB9-B1D9-77D35F062B6A}"/>
    <cellStyle name="Normal 5 2 3 3 3 3 2 2" xfId="11272" xr:uid="{F21C08E1-E919-4B0A-9091-135E4DFAD540}"/>
    <cellStyle name="Normal 5 2 3 3 3 3 2 2 2" xfId="23560" xr:uid="{53A246F3-0CFD-4FBF-8BC7-B14903BFBEC8}"/>
    <cellStyle name="Normal 5 2 3 3 3 3 2 2 2 2" xfId="48136" xr:uid="{C9B940D9-1AD9-4251-A5FB-8AF0E7116A09}"/>
    <cellStyle name="Normal 5 2 3 3 3 3 2 2 3" xfId="35848" xr:uid="{12ED0CC3-473A-4A1A-AFAD-62A79CF0E2F0}"/>
    <cellStyle name="Normal 5 2 3 3 3 3 2 3" xfId="17416" xr:uid="{74F3987E-B123-4BAD-AC34-146BD090B583}"/>
    <cellStyle name="Normal 5 2 3 3 3 3 2 3 2" xfId="41992" xr:uid="{1ECE49F3-F3AE-410B-8949-D4654F8DCFA4}"/>
    <cellStyle name="Normal 5 2 3 3 3 3 2 4" xfId="29704" xr:uid="{75F181D1-C28A-4E96-98F4-9F6885E0618D}"/>
    <cellStyle name="Normal 5 2 3 3 3 3 3" xfId="8200" xr:uid="{9835C42B-45AE-4A7B-A3F5-54D46C45D669}"/>
    <cellStyle name="Normal 5 2 3 3 3 3 3 2" xfId="20488" xr:uid="{9A1170CA-E5DB-435C-A7FC-0268E3613651}"/>
    <cellStyle name="Normal 5 2 3 3 3 3 3 2 2" xfId="45064" xr:uid="{A8222F86-4CB6-4B3F-A676-6E80B1CD6490}"/>
    <cellStyle name="Normal 5 2 3 3 3 3 3 3" xfId="32776" xr:uid="{553BE7F6-E61C-4F3B-8599-CAEC043EEBFC}"/>
    <cellStyle name="Normal 5 2 3 3 3 3 4" xfId="14344" xr:uid="{9A061157-D6A4-4FB1-94A9-36B8EE2DAFEC}"/>
    <cellStyle name="Normal 5 2 3 3 3 3 4 2" xfId="38920" xr:uid="{B5765695-DA20-4C15-95C7-9B8B6A412C0C}"/>
    <cellStyle name="Normal 5 2 3 3 3 3 5" xfId="26632" xr:uid="{61B4EF7E-FD89-45D0-BB06-E60D80AD02D2}"/>
    <cellStyle name="Normal 5 2 3 3 3 4" xfId="3592" xr:uid="{7FD01BB8-CFE6-415F-9CBA-EC495E1CF7B9}"/>
    <cellStyle name="Normal 5 2 3 3 3 4 2" xfId="9736" xr:uid="{B6D4033D-9AFD-4623-9F7D-2485D238261A}"/>
    <cellStyle name="Normal 5 2 3 3 3 4 2 2" xfId="22024" xr:uid="{1EB4D5D2-96CF-414B-9805-E87F4BE7D2A7}"/>
    <cellStyle name="Normal 5 2 3 3 3 4 2 2 2" xfId="46600" xr:uid="{41193080-4DDF-4867-8924-EEBF442CE7BA}"/>
    <cellStyle name="Normal 5 2 3 3 3 4 2 3" xfId="34312" xr:uid="{FBD1780B-4369-41F1-9EE3-6941583F51E2}"/>
    <cellStyle name="Normal 5 2 3 3 3 4 3" xfId="15880" xr:uid="{24B0AA4D-D2FF-47C3-9F0D-2233EA1E67CC}"/>
    <cellStyle name="Normal 5 2 3 3 3 4 3 2" xfId="40456" xr:uid="{3C289753-86DF-4C5B-B937-8DCDD24F20AC}"/>
    <cellStyle name="Normal 5 2 3 3 3 4 4" xfId="28168" xr:uid="{B49B5A04-5479-4135-9E27-9C89795FCE84}"/>
    <cellStyle name="Normal 5 2 3 3 3 5" xfId="6664" xr:uid="{18CD57A1-6234-4E7A-95BA-ECFFC16EA74C}"/>
    <cellStyle name="Normal 5 2 3 3 3 5 2" xfId="18952" xr:uid="{E2CADD01-A3AC-490B-A090-34CA53C93644}"/>
    <cellStyle name="Normal 5 2 3 3 3 5 2 2" xfId="43528" xr:uid="{1316F52F-8643-4693-A485-E9AD345D404C}"/>
    <cellStyle name="Normal 5 2 3 3 3 5 3" xfId="31240" xr:uid="{157FADD8-0F6D-4765-8750-76A09207FD35}"/>
    <cellStyle name="Normal 5 2 3 3 3 6" xfId="12808" xr:uid="{4C7DA4ED-A73D-47E9-86E1-AEDD6A31D002}"/>
    <cellStyle name="Normal 5 2 3 3 3 6 2" xfId="37384" xr:uid="{636714A8-F8EB-4E13-A4F5-6D682325E327}"/>
    <cellStyle name="Normal 5 2 3 3 3 7" xfId="25096" xr:uid="{EE563EE2-07AD-466C-B6D8-4AFF2A2014B4}"/>
    <cellStyle name="Normal 5 2 3 3 4" xfId="904" xr:uid="{112BBE1F-D1D8-466F-8998-B76B1F1C782F}"/>
    <cellStyle name="Normal 5 2 3 3 4 2" xfId="2440" xr:uid="{46211A29-0D1E-43EA-A1D2-54C4767B7082}"/>
    <cellStyle name="Normal 5 2 3 3 4 2 2" xfId="5512" xr:uid="{83B56F11-4794-43BD-A1CD-72778BDD3853}"/>
    <cellStyle name="Normal 5 2 3 3 4 2 2 2" xfId="11656" xr:uid="{F3CCC000-E39B-4E13-9064-722382AA879C}"/>
    <cellStyle name="Normal 5 2 3 3 4 2 2 2 2" xfId="23944" xr:uid="{87E69CF1-DD81-4A72-BCBE-B37AAFFB6515}"/>
    <cellStyle name="Normal 5 2 3 3 4 2 2 2 2 2" xfId="48520" xr:uid="{9D6E44CD-2675-4F4C-8EBA-42B8891D08DA}"/>
    <cellStyle name="Normal 5 2 3 3 4 2 2 2 3" xfId="36232" xr:uid="{B37D71FD-D265-4F69-9A58-81FCF529CECB}"/>
    <cellStyle name="Normal 5 2 3 3 4 2 2 3" xfId="17800" xr:uid="{BF50EF44-2DE2-4C22-A335-092A24DCDB4D}"/>
    <cellStyle name="Normal 5 2 3 3 4 2 2 3 2" xfId="42376" xr:uid="{10C69194-7D1B-40E5-850B-AF7681D838FA}"/>
    <cellStyle name="Normal 5 2 3 3 4 2 2 4" xfId="30088" xr:uid="{694FDD3A-5C98-4103-8BC3-588C42BB4F81}"/>
    <cellStyle name="Normal 5 2 3 3 4 2 3" xfId="8584" xr:uid="{3B75E770-8754-4533-BA47-5469D8340330}"/>
    <cellStyle name="Normal 5 2 3 3 4 2 3 2" xfId="20872" xr:uid="{30981882-921D-4C0E-83F7-148D337137B7}"/>
    <cellStyle name="Normal 5 2 3 3 4 2 3 2 2" xfId="45448" xr:uid="{95A9BB41-D0C8-43F4-8101-E4534F550D1B}"/>
    <cellStyle name="Normal 5 2 3 3 4 2 3 3" xfId="33160" xr:uid="{00A419D2-DC0C-41F5-B8FE-937CB3AA1C7E}"/>
    <cellStyle name="Normal 5 2 3 3 4 2 4" xfId="14728" xr:uid="{7CB9D1C7-A6E8-4F11-BDF7-33EE4A1EDA4B}"/>
    <cellStyle name="Normal 5 2 3 3 4 2 4 2" xfId="39304" xr:uid="{498F54F9-50AA-45E8-954B-21C6B20660BC}"/>
    <cellStyle name="Normal 5 2 3 3 4 2 5" xfId="27016" xr:uid="{7E42DD0F-F78A-4C42-8CCE-9A4E67FA6472}"/>
    <cellStyle name="Normal 5 2 3 3 4 3" xfId="3976" xr:uid="{A9F09E70-5E77-4E35-90D3-EF5F9F4D94B6}"/>
    <cellStyle name="Normal 5 2 3 3 4 3 2" xfId="10120" xr:uid="{CD3E201E-C9E7-43CD-8CE9-67F5EED444CF}"/>
    <cellStyle name="Normal 5 2 3 3 4 3 2 2" xfId="22408" xr:uid="{CAE78ADD-4F9B-4F37-8F92-79320631FD0D}"/>
    <cellStyle name="Normal 5 2 3 3 4 3 2 2 2" xfId="46984" xr:uid="{BF330585-8CB5-444A-A704-BCF10214FD25}"/>
    <cellStyle name="Normal 5 2 3 3 4 3 2 3" xfId="34696" xr:uid="{7AF1FC21-F9E4-4B9A-AAEE-A96CC9623D48}"/>
    <cellStyle name="Normal 5 2 3 3 4 3 3" xfId="16264" xr:uid="{44879893-A621-40AB-8859-80CE252DFF18}"/>
    <cellStyle name="Normal 5 2 3 3 4 3 3 2" xfId="40840" xr:uid="{A0CBE1D6-0905-4859-A61B-68B0D9839512}"/>
    <cellStyle name="Normal 5 2 3 3 4 3 4" xfId="28552" xr:uid="{7918CE8A-F73E-4B1F-80E3-E9EA1A487928}"/>
    <cellStyle name="Normal 5 2 3 3 4 4" xfId="7048" xr:uid="{04697C2A-9579-4283-A80F-33E66B7A3A86}"/>
    <cellStyle name="Normal 5 2 3 3 4 4 2" xfId="19336" xr:uid="{F6F67B4D-E7CB-449B-9A5A-72D4A4EE7DF2}"/>
    <cellStyle name="Normal 5 2 3 3 4 4 2 2" xfId="43912" xr:uid="{CAB17995-017C-469D-9A4E-C4ECEEB87649}"/>
    <cellStyle name="Normal 5 2 3 3 4 4 3" xfId="31624" xr:uid="{0C0EBE1B-BDD3-4531-9B7C-2C9104B37347}"/>
    <cellStyle name="Normal 5 2 3 3 4 5" xfId="13192" xr:uid="{CC50B06E-2841-4E11-949D-565F536976E4}"/>
    <cellStyle name="Normal 5 2 3 3 4 5 2" xfId="37768" xr:uid="{C8221F6E-024A-4EBE-A1C8-6387F3DBBDBC}"/>
    <cellStyle name="Normal 5 2 3 3 4 6" xfId="25480" xr:uid="{0FD0ABCC-F367-4E2F-9F5B-A10F65EF90B5}"/>
    <cellStyle name="Normal 5 2 3 3 5" xfId="1672" xr:uid="{BDDD30DF-A0C5-477B-8DFF-E80267ED6110}"/>
    <cellStyle name="Normal 5 2 3 3 5 2" xfId="4744" xr:uid="{CF94F117-92E3-4720-8D7F-7BDE788FA119}"/>
    <cellStyle name="Normal 5 2 3 3 5 2 2" xfId="10888" xr:uid="{CD623634-4CEA-4568-A47A-FE8C1A9DB551}"/>
    <cellStyle name="Normal 5 2 3 3 5 2 2 2" xfId="23176" xr:uid="{331B0ECF-E317-409B-96FC-8DB1407C96BA}"/>
    <cellStyle name="Normal 5 2 3 3 5 2 2 2 2" xfId="47752" xr:uid="{C48784C2-1107-4DFA-AE2D-82E6B121DF67}"/>
    <cellStyle name="Normal 5 2 3 3 5 2 2 3" xfId="35464" xr:uid="{CE85E52B-DBD3-452E-91D3-FF4D4B247381}"/>
    <cellStyle name="Normal 5 2 3 3 5 2 3" xfId="17032" xr:uid="{5DD6D529-00FF-483E-AB1D-727893BE8ACD}"/>
    <cellStyle name="Normal 5 2 3 3 5 2 3 2" xfId="41608" xr:uid="{E19ACE17-AE23-4AD1-BF0E-5F62EA11415F}"/>
    <cellStyle name="Normal 5 2 3 3 5 2 4" xfId="29320" xr:uid="{FBB6CAF4-86CE-45B6-AD45-6B1FB63D406C}"/>
    <cellStyle name="Normal 5 2 3 3 5 3" xfId="7816" xr:uid="{CFAA2E37-DF57-43A1-9A01-D961CF9EED49}"/>
    <cellStyle name="Normal 5 2 3 3 5 3 2" xfId="20104" xr:uid="{ADA6F8DA-0E89-40E6-B0D0-7E5EB58AF437}"/>
    <cellStyle name="Normal 5 2 3 3 5 3 2 2" xfId="44680" xr:uid="{C8F34BCE-376C-48B9-9700-3E056AD32299}"/>
    <cellStyle name="Normal 5 2 3 3 5 3 3" xfId="32392" xr:uid="{43AFEE7D-5B4F-4F70-A7EF-9B5558F9DDF7}"/>
    <cellStyle name="Normal 5 2 3 3 5 4" xfId="13960" xr:uid="{7FFDF286-7B53-4C80-84C9-A1A94034FF56}"/>
    <cellStyle name="Normal 5 2 3 3 5 4 2" xfId="38536" xr:uid="{FE13062A-7B02-4CD5-83F4-64B83028793B}"/>
    <cellStyle name="Normal 5 2 3 3 5 5" xfId="26248" xr:uid="{12A4B0D1-A9AB-4431-AE64-0B16774980E7}"/>
    <cellStyle name="Normal 5 2 3 3 6" xfId="3208" xr:uid="{B62D0A93-6796-4314-BF0E-F47581893A5F}"/>
    <cellStyle name="Normal 5 2 3 3 6 2" xfId="9352" xr:uid="{753D58BB-1458-4EE6-ABC1-40119F5E75AA}"/>
    <cellStyle name="Normal 5 2 3 3 6 2 2" xfId="21640" xr:uid="{CED552D2-C114-4BC9-B714-67B702057ED8}"/>
    <cellStyle name="Normal 5 2 3 3 6 2 2 2" xfId="46216" xr:uid="{DFF81039-1B48-4DC4-9365-D7E7DE74C64B}"/>
    <cellStyle name="Normal 5 2 3 3 6 2 3" xfId="33928" xr:uid="{CFAE97DD-E0AE-4144-B8FF-F74B91E930E7}"/>
    <cellStyle name="Normal 5 2 3 3 6 3" xfId="15496" xr:uid="{77826562-5D68-43A1-8FC6-2789B0557DBD}"/>
    <cellStyle name="Normal 5 2 3 3 6 3 2" xfId="40072" xr:uid="{BE77676A-6061-4EDA-BE92-C81397839C8B}"/>
    <cellStyle name="Normal 5 2 3 3 6 4" xfId="27784" xr:uid="{52759A51-4A89-4AF8-88CA-34193AB5A229}"/>
    <cellStyle name="Normal 5 2 3 3 7" xfId="6280" xr:uid="{755692B6-F8F2-4374-AD8C-2AA7960B2E87}"/>
    <cellStyle name="Normal 5 2 3 3 7 2" xfId="18568" xr:uid="{9D73A57D-C69A-4694-8565-6F7E1E7DABE8}"/>
    <cellStyle name="Normal 5 2 3 3 7 2 2" xfId="43144" xr:uid="{CA045EDD-84CF-48B2-AE5B-6C17FD2A1567}"/>
    <cellStyle name="Normal 5 2 3 3 7 3" xfId="30856" xr:uid="{44986A04-188D-4C76-81A8-C4D12E2C4EA3}"/>
    <cellStyle name="Normal 5 2 3 3 8" xfId="12424" xr:uid="{B7C70C68-4EA2-4D4F-8C84-DBEFE6300C8B}"/>
    <cellStyle name="Normal 5 2 3 3 8 2" xfId="37000" xr:uid="{DE69E4EB-D608-4708-AF8E-A2A905B7A6F6}"/>
    <cellStyle name="Normal 5 2 3 3 9" xfId="24712" xr:uid="{0A106B43-E8BC-408B-B81F-63569F145BCF}"/>
    <cellStyle name="Normal 5 2 3 4" xfId="232" xr:uid="{B9EF008F-FF5D-458D-8994-F7BDF6558BB0}"/>
    <cellStyle name="Normal 5 2 3 4 2" xfId="616" xr:uid="{24A345D2-DAA0-4943-A621-D6C073C942BB}"/>
    <cellStyle name="Normal 5 2 3 4 2 2" xfId="1384" xr:uid="{4C30F71D-9BE1-442E-990E-BE7C572C4FDB}"/>
    <cellStyle name="Normal 5 2 3 4 2 2 2" xfId="2920" xr:uid="{F3289FA2-41BC-43D4-A1C7-B03BE30CE2C2}"/>
    <cellStyle name="Normal 5 2 3 4 2 2 2 2" xfId="5992" xr:uid="{3D9DEA0C-76CC-4235-9899-2FACC12C569C}"/>
    <cellStyle name="Normal 5 2 3 4 2 2 2 2 2" xfId="12136" xr:uid="{D7CDA65D-E5E7-4A57-8CE8-11B57032FBA1}"/>
    <cellStyle name="Normal 5 2 3 4 2 2 2 2 2 2" xfId="24424" xr:uid="{007411D9-E30B-4B17-9C49-447FEB55A144}"/>
    <cellStyle name="Normal 5 2 3 4 2 2 2 2 2 2 2" xfId="49000" xr:uid="{2F30EA74-D4EC-4860-8269-AB4057B466AE}"/>
    <cellStyle name="Normal 5 2 3 4 2 2 2 2 2 3" xfId="36712" xr:uid="{81223126-7DFF-447D-8F00-8E4D24DA3267}"/>
    <cellStyle name="Normal 5 2 3 4 2 2 2 2 3" xfId="18280" xr:uid="{FB2C8B1E-3CA6-4E8B-9DA4-404EF30D1039}"/>
    <cellStyle name="Normal 5 2 3 4 2 2 2 2 3 2" xfId="42856" xr:uid="{AF7B2878-42EA-45D3-A7FB-7D7887F1F222}"/>
    <cellStyle name="Normal 5 2 3 4 2 2 2 2 4" xfId="30568" xr:uid="{888E2D83-E262-4146-A947-F316DFB9F67B}"/>
    <cellStyle name="Normal 5 2 3 4 2 2 2 3" xfId="9064" xr:uid="{5F6ED946-52C0-44C7-BA2B-14EBEC51AA02}"/>
    <cellStyle name="Normal 5 2 3 4 2 2 2 3 2" xfId="21352" xr:uid="{EEA036BB-C67F-43EE-B382-90D75D372C67}"/>
    <cellStyle name="Normal 5 2 3 4 2 2 2 3 2 2" xfId="45928" xr:uid="{E7F8B091-B0F9-4AD8-9E42-E9309ECDEEF3}"/>
    <cellStyle name="Normal 5 2 3 4 2 2 2 3 3" xfId="33640" xr:uid="{14AA8C3E-0954-498B-9FC4-9E4877311F99}"/>
    <cellStyle name="Normal 5 2 3 4 2 2 2 4" xfId="15208" xr:uid="{F4ADC714-19FC-4309-BABB-4D6A594D2E7B}"/>
    <cellStyle name="Normal 5 2 3 4 2 2 2 4 2" xfId="39784" xr:uid="{11C1CC18-9D31-455A-9A26-56ADF2CD506C}"/>
    <cellStyle name="Normal 5 2 3 4 2 2 2 5" xfId="27496" xr:uid="{ABCF393B-CAFF-4F19-9AE0-F07971332C07}"/>
    <cellStyle name="Normal 5 2 3 4 2 2 3" xfId="4456" xr:uid="{01329847-1764-46EE-8C51-09B748E574B2}"/>
    <cellStyle name="Normal 5 2 3 4 2 2 3 2" xfId="10600" xr:uid="{756FCBA6-7D61-4C5C-980A-8638149ACA74}"/>
    <cellStyle name="Normal 5 2 3 4 2 2 3 2 2" xfId="22888" xr:uid="{19ABC7D1-52FA-4B92-9515-551B24E5ADB8}"/>
    <cellStyle name="Normal 5 2 3 4 2 2 3 2 2 2" xfId="47464" xr:uid="{DF467F5C-85D3-409E-9BBE-E07A20F2C941}"/>
    <cellStyle name="Normal 5 2 3 4 2 2 3 2 3" xfId="35176" xr:uid="{B2DE055D-4DDA-4436-845F-33A208EF4D07}"/>
    <cellStyle name="Normal 5 2 3 4 2 2 3 3" xfId="16744" xr:uid="{1D0813BA-43F5-4A88-84E2-2ECBD4157E96}"/>
    <cellStyle name="Normal 5 2 3 4 2 2 3 3 2" xfId="41320" xr:uid="{E9B5A181-3242-4F1F-A038-430C21B7651C}"/>
    <cellStyle name="Normal 5 2 3 4 2 2 3 4" xfId="29032" xr:uid="{0B42C420-F698-49B5-85F3-841CD161EA62}"/>
    <cellStyle name="Normal 5 2 3 4 2 2 4" xfId="7528" xr:uid="{B2B6F501-2989-468E-A21D-7AF959B2B426}"/>
    <cellStyle name="Normal 5 2 3 4 2 2 4 2" xfId="19816" xr:uid="{DF9E5289-D403-4DE4-AC8F-56BEF6AFC462}"/>
    <cellStyle name="Normal 5 2 3 4 2 2 4 2 2" xfId="44392" xr:uid="{6AEA86F0-37B9-4F6E-8039-B62512D50883}"/>
    <cellStyle name="Normal 5 2 3 4 2 2 4 3" xfId="32104" xr:uid="{88CDDB40-6CD6-4D55-A35E-C027C1540B79}"/>
    <cellStyle name="Normal 5 2 3 4 2 2 5" xfId="13672" xr:uid="{D7AA5B3D-7BDC-444C-8D7C-90B6CAC86E66}"/>
    <cellStyle name="Normal 5 2 3 4 2 2 5 2" xfId="38248" xr:uid="{A8AE3E3F-7A8E-427C-98CD-D344AFF424BE}"/>
    <cellStyle name="Normal 5 2 3 4 2 2 6" xfId="25960" xr:uid="{9AF616B2-5962-41E0-943A-C461C3BE42F2}"/>
    <cellStyle name="Normal 5 2 3 4 2 3" xfId="2152" xr:uid="{6394428F-0CA2-4C0B-A798-91E4ECA6F62E}"/>
    <cellStyle name="Normal 5 2 3 4 2 3 2" xfId="5224" xr:uid="{A899E3C2-3339-466D-9DC3-C33F4CD30768}"/>
    <cellStyle name="Normal 5 2 3 4 2 3 2 2" xfId="11368" xr:uid="{C69B56BF-8615-4D26-924A-8C988A72A698}"/>
    <cellStyle name="Normal 5 2 3 4 2 3 2 2 2" xfId="23656" xr:uid="{BB0DB82E-CACC-476F-A431-9028E666D1A8}"/>
    <cellStyle name="Normal 5 2 3 4 2 3 2 2 2 2" xfId="48232" xr:uid="{F07CE9C4-85B4-4B1A-8EBE-7FDFB0B451DD}"/>
    <cellStyle name="Normal 5 2 3 4 2 3 2 2 3" xfId="35944" xr:uid="{C3492504-20D5-437D-8CB1-16FCBCC7B5B6}"/>
    <cellStyle name="Normal 5 2 3 4 2 3 2 3" xfId="17512" xr:uid="{FC88DEA0-C54A-4E19-8E55-E2FCE8C0E490}"/>
    <cellStyle name="Normal 5 2 3 4 2 3 2 3 2" xfId="42088" xr:uid="{EBDD869F-6776-46B6-93F8-B7143AB68A01}"/>
    <cellStyle name="Normal 5 2 3 4 2 3 2 4" xfId="29800" xr:uid="{7D150FF4-8941-412B-8236-9C941C8BC07A}"/>
    <cellStyle name="Normal 5 2 3 4 2 3 3" xfId="8296" xr:uid="{A895A199-7493-4B80-B55F-EF3E52FBD5E4}"/>
    <cellStyle name="Normal 5 2 3 4 2 3 3 2" xfId="20584" xr:uid="{05C819D9-3065-4FE2-B13C-0601F38FEAC5}"/>
    <cellStyle name="Normal 5 2 3 4 2 3 3 2 2" xfId="45160" xr:uid="{3B462DB3-0FEA-4581-981B-ED8F510DAADC}"/>
    <cellStyle name="Normal 5 2 3 4 2 3 3 3" xfId="32872" xr:uid="{D5780DFB-C56E-4EFA-AE2B-4D252BA0A7D6}"/>
    <cellStyle name="Normal 5 2 3 4 2 3 4" xfId="14440" xr:uid="{30D481AE-0781-4383-8386-A043D67628E3}"/>
    <cellStyle name="Normal 5 2 3 4 2 3 4 2" xfId="39016" xr:uid="{7027D195-7A6A-4D12-B53B-711945867617}"/>
    <cellStyle name="Normal 5 2 3 4 2 3 5" xfId="26728" xr:uid="{E9F0A18D-ACDF-4532-9393-A0BBE63DDE78}"/>
    <cellStyle name="Normal 5 2 3 4 2 4" xfId="3688" xr:uid="{9EDEEA28-68E9-49F1-9B71-EB818B7DEBF1}"/>
    <cellStyle name="Normal 5 2 3 4 2 4 2" xfId="9832" xr:uid="{6D0B4BDE-6B8B-4B60-B911-E946029A88C5}"/>
    <cellStyle name="Normal 5 2 3 4 2 4 2 2" xfId="22120" xr:uid="{18ECC88C-F366-46FE-B35F-33850A12D9D9}"/>
    <cellStyle name="Normal 5 2 3 4 2 4 2 2 2" xfId="46696" xr:uid="{35D5B520-A21C-4EFA-81B3-F3F8612A6E58}"/>
    <cellStyle name="Normal 5 2 3 4 2 4 2 3" xfId="34408" xr:uid="{94C56070-E0F7-4044-8926-C4EA99B9A390}"/>
    <cellStyle name="Normal 5 2 3 4 2 4 3" xfId="15976" xr:uid="{3361EE1D-65F6-4B32-81A9-0C2649F3DED6}"/>
    <cellStyle name="Normal 5 2 3 4 2 4 3 2" xfId="40552" xr:uid="{65B643D5-B323-4CE8-B7F9-809DF730B030}"/>
    <cellStyle name="Normal 5 2 3 4 2 4 4" xfId="28264" xr:uid="{065B7392-8FE1-419B-9C12-880C5B0AAC3A}"/>
    <cellStyle name="Normal 5 2 3 4 2 5" xfId="6760" xr:uid="{8D812DBB-D47E-4F58-85F8-4832C1AD7756}"/>
    <cellStyle name="Normal 5 2 3 4 2 5 2" xfId="19048" xr:uid="{BDC349A5-DAC4-44F4-9EDC-C2487369F172}"/>
    <cellStyle name="Normal 5 2 3 4 2 5 2 2" xfId="43624" xr:uid="{C92F9526-E5C4-4B7A-BCEE-298A8332740B}"/>
    <cellStyle name="Normal 5 2 3 4 2 5 3" xfId="31336" xr:uid="{AB44F149-C1E1-4DF2-B33C-070A9F33B598}"/>
    <cellStyle name="Normal 5 2 3 4 2 6" xfId="12904" xr:uid="{1FA5840B-FF16-4B41-B81B-C9281F23A061}"/>
    <cellStyle name="Normal 5 2 3 4 2 6 2" xfId="37480" xr:uid="{30C57E9F-A0F7-4865-9C6F-FA9C1BFB35D8}"/>
    <cellStyle name="Normal 5 2 3 4 2 7" xfId="25192" xr:uid="{FBDC7C4E-B819-42F6-BDF2-2ABEC1D852D8}"/>
    <cellStyle name="Normal 5 2 3 4 3" xfId="1000" xr:uid="{6795168D-2F42-42D3-A048-02D614980E69}"/>
    <cellStyle name="Normal 5 2 3 4 3 2" xfId="2536" xr:uid="{36129106-B9B8-4C42-AE38-63328EA31779}"/>
    <cellStyle name="Normal 5 2 3 4 3 2 2" xfId="5608" xr:uid="{F03699AE-059B-4380-9E67-7D354AE487DB}"/>
    <cellStyle name="Normal 5 2 3 4 3 2 2 2" xfId="11752" xr:uid="{FED2CE23-620F-4D17-9112-6686652849C7}"/>
    <cellStyle name="Normal 5 2 3 4 3 2 2 2 2" xfId="24040" xr:uid="{A48C7399-BD45-420E-BD59-7E3ED86A3704}"/>
    <cellStyle name="Normal 5 2 3 4 3 2 2 2 2 2" xfId="48616" xr:uid="{F1AA94A6-E055-459D-9120-F562820D178C}"/>
    <cellStyle name="Normal 5 2 3 4 3 2 2 2 3" xfId="36328" xr:uid="{70F8560F-DB3C-4C71-84D3-6B06F9DAACD9}"/>
    <cellStyle name="Normal 5 2 3 4 3 2 2 3" xfId="17896" xr:uid="{5516CCA4-9476-4F5F-94DF-8209DBB6097C}"/>
    <cellStyle name="Normal 5 2 3 4 3 2 2 3 2" xfId="42472" xr:uid="{3C2ED4A3-1B68-4DC8-BA54-F38957474C80}"/>
    <cellStyle name="Normal 5 2 3 4 3 2 2 4" xfId="30184" xr:uid="{76217440-589B-4C09-AE11-39DE61D5C860}"/>
    <cellStyle name="Normal 5 2 3 4 3 2 3" xfId="8680" xr:uid="{0F44D370-20F9-47CF-92B4-FF4DEEC513C5}"/>
    <cellStyle name="Normal 5 2 3 4 3 2 3 2" xfId="20968" xr:uid="{6DD685B6-01F0-4168-9A03-C9FB6D7AA924}"/>
    <cellStyle name="Normal 5 2 3 4 3 2 3 2 2" xfId="45544" xr:uid="{289F3FC4-9B23-4FEA-B036-879CA383076D}"/>
    <cellStyle name="Normal 5 2 3 4 3 2 3 3" xfId="33256" xr:uid="{4FD3B3D3-82B0-4443-80B3-144B4C074B09}"/>
    <cellStyle name="Normal 5 2 3 4 3 2 4" xfId="14824" xr:uid="{9E6EA65D-0DDF-4171-B759-AD801EE82041}"/>
    <cellStyle name="Normal 5 2 3 4 3 2 4 2" xfId="39400" xr:uid="{30BAEBC4-82DF-47C7-9F41-D7CF838CB16B}"/>
    <cellStyle name="Normal 5 2 3 4 3 2 5" xfId="27112" xr:uid="{3C76D581-89B2-40C4-8EC6-8B4380B8932B}"/>
    <cellStyle name="Normal 5 2 3 4 3 3" xfId="4072" xr:uid="{624A49FB-1781-41B8-BC5C-59DB9D674DF3}"/>
    <cellStyle name="Normal 5 2 3 4 3 3 2" xfId="10216" xr:uid="{5E73BA18-C723-4CCE-82E5-E02CA872A18C}"/>
    <cellStyle name="Normal 5 2 3 4 3 3 2 2" xfId="22504" xr:uid="{E2CA70BE-02AE-4E02-B07C-8079FB603FE6}"/>
    <cellStyle name="Normal 5 2 3 4 3 3 2 2 2" xfId="47080" xr:uid="{F3A47003-0803-46C9-88A1-EB17F5EC6DF8}"/>
    <cellStyle name="Normal 5 2 3 4 3 3 2 3" xfId="34792" xr:uid="{412E245B-32D2-47FA-B2D1-2EFFC4F9FEB0}"/>
    <cellStyle name="Normal 5 2 3 4 3 3 3" xfId="16360" xr:uid="{340D6D01-9DED-4112-BEC6-960345CBA9BB}"/>
    <cellStyle name="Normal 5 2 3 4 3 3 3 2" xfId="40936" xr:uid="{1376CF31-D899-44FE-99ED-501EF1CDF06A}"/>
    <cellStyle name="Normal 5 2 3 4 3 3 4" xfId="28648" xr:uid="{9678C206-4A15-4C58-885B-D78576CB5B40}"/>
    <cellStyle name="Normal 5 2 3 4 3 4" xfId="7144" xr:uid="{96C9583C-C99B-4A92-85FC-E0B8194660F9}"/>
    <cellStyle name="Normal 5 2 3 4 3 4 2" xfId="19432" xr:uid="{CD5E4EC1-12E3-465D-87EE-0737E5F767AE}"/>
    <cellStyle name="Normal 5 2 3 4 3 4 2 2" xfId="44008" xr:uid="{AA6FF7F2-8D48-4438-B9EE-E81C0A9048A8}"/>
    <cellStyle name="Normal 5 2 3 4 3 4 3" xfId="31720" xr:uid="{66844A0A-21FC-4B22-A2B7-532B46CDA37D}"/>
    <cellStyle name="Normal 5 2 3 4 3 5" xfId="13288" xr:uid="{588179A0-2BFE-425D-BB48-BC364ED7C09F}"/>
    <cellStyle name="Normal 5 2 3 4 3 5 2" xfId="37864" xr:uid="{35EF34B7-ACE1-46E6-AAF4-68D4966A92C9}"/>
    <cellStyle name="Normal 5 2 3 4 3 6" xfId="25576" xr:uid="{F33E3CFC-A444-4F3E-9D4D-DEFBED9ED994}"/>
    <cellStyle name="Normal 5 2 3 4 4" xfId="1768" xr:uid="{BF15AF09-80A1-4711-B5C8-764AB914DA6D}"/>
    <cellStyle name="Normal 5 2 3 4 4 2" xfId="4840" xr:uid="{D5C7A059-0EB7-415B-B668-A2336F2D424F}"/>
    <cellStyle name="Normal 5 2 3 4 4 2 2" xfId="10984" xr:uid="{94FA6077-25AF-4567-9B2C-41BC834C4B3E}"/>
    <cellStyle name="Normal 5 2 3 4 4 2 2 2" xfId="23272" xr:uid="{3E0D6882-513D-4975-85F0-8E3093E47D48}"/>
    <cellStyle name="Normal 5 2 3 4 4 2 2 2 2" xfId="47848" xr:uid="{7C38D2C0-A11D-4B4F-B47E-A34764CD40BB}"/>
    <cellStyle name="Normal 5 2 3 4 4 2 2 3" xfId="35560" xr:uid="{2D7B8F4D-A29A-49DC-AB6C-747196C97C27}"/>
    <cellStyle name="Normal 5 2 3 4 4 2 3" xfId="17128" xr:uid="{0CA9E04C-68E7-48A7-8ED3-CEB770B20052}"/>
    <cellStyle name="Normal 5 2 3 4 4 2 3 2" xfId="41704" xr:uid="{C816AAB9-3E23-44C4-8022-045B0869ED98}"/>
    <cellStyle name="Normal 5 2 3 4 4 2 4" xfId="29416" xr:uid="{39EB6068-FD83-4FEB-9A38-CEB36D6E141D}"/>
    <cellStyle name="Normal 5 2 3 4 4 3" xfId="7912" xr:uid="{ED613AF6-4FE5-4111-922A-A88507E5C822}"/>
    <cellStyle name="Normal 5 2 3 4 4 3 2" xfId="20200" xr:uid="{54800CB8-6987-4048-AB74-1AC2F94A833E}"/>
    <cellStyle name="Normal 5 2 3 4 4 3 2 2" xfId="44776" xr:uid="{18025B80-F31F-4A12-A6B3-8278BC92E71E}"/>
    <cellStyle name="Normal 5 2 3 4 4 3 3" xfId="32488" xr:uid="{E694921F-B962-4611-8E7F-966B968B12CE}"/>
    <cellStyle name="Normal 5 2 3 4 4 4" xfId="14056" xr:uid="{B715D339-C306-4691-918E-B64DB0CA4A75}"/>
    <cellStyle name="Normal 5 2 3 4 4 4 2" xfId="38632" xr:uid="{6038502D-BECF-4B8C-9751-0F64B562395B}"/>
    <cellStyle name="Normal 5 2 3 4 4 5" xfId="26344" xr:uid="{92AF9892-CEBE-4F1F-834D-E1B602E788F3}"/>
    <cellStyle name="Normal 5 2 3 4 5" xfId="3304" xr:uid="{9011A868-E6AD-4D79-A07C-FFB155F5F406}"/>
    <cellStyle name="Normal 5 2 3 4 5 2" xfId="9448" xr:uid="{6D4F7F93-0F2D-4E82-B421-4812B463B509}"/>
    <cellStyle name="Normal 5 2 3 4 5 2 2" xfId="21736" xr:uid="{E3CA9B6E-EAE6-46A8-B2EA-1C7FCB43879E}"/>
    <cellStyle name="Normal 5 2 3 4 5 2 2 2" xfId="46312" xr:uid="{41396F33-0AE8-4416-ACB4-D9004B42A611}"/>
    <cellStyle name="Normal 5 2 3 4 5 2 3" xfId="34024" xr:uid="{BFA6D0BD-4B75-422C-A753-0E6502003FA0}"/>
    <cellStyle name="Normal 5 2 3 4 5 3" xfId="15592" xr:uid="{0FA3678F-5B75-4BEE-BAA3-1DADEF82E2F9}"/>
    <cellStyle name="Normal 5 2 3 4 5 3 2" xfId="40168" xr:uid="{17DF7AE7-52D9-4F03-B4D3-472008279E46}"/>
    <cellStyle name="Normal 5 2 3 4 5 4" xfId="27880" xr:uid="{783BB5AC-ED2A-4461-BC55-03F840E48875}"/>
    <cellStyle name="Normal 5 2 3 4 6" xfId="6376" xr:uid="{950F49B6-E1BC-44CA-8BAD-F96A80D4A519}"/>
    <cellStyle name="Normal 5 2 3 4 6 2" xfId="18664" xr:uid="{1E6DC44E-3CDC-415D-B225-CF2AE718FB75}"/>
    <cellStyle name="Normal 5 2 3 4 6 2 2" xfId="43240" xr:uid="{0E1656C8-EAA2-4FC1-B4F7-1D153935F2EF}"/>
    <cellStyle name="Normal 5 2 3 4 6 3" xfId="30952" xr:uid="{C5F8C1D2-E4CE-41EA-96CB-0B14ECB26352}"/>
    <cellStyle name="Normal 5 2 3 4 7" xfId="12520" xr:uid="{D19A3EF9-CBCA-4DAD-A1B8-00E535A6FA36}"/>
    <cellStyle name="Normal 5 2 3 4 7 2" xfId="37096" xr:uid="{3216A461-DCDE-4908-A9EC-064DDDA4CF0C}"/>
    <cellStyle name="Normal 5 2 3 4 8" xfId="24808" xr:uid="{9F388738-DB89-4BD0-8D01-D0A73EB764B7}"/>
    <cellStyle name="Normal 5 2 3 5" xfId="424" xr:uid="{83658571-4D98-48AB-9AD7-B78A6DFC62BC}"/>
    <cellStyle name="Normal 5 2 3 5 2" xfId="1192" xr:uid="{8AF92820-91C0-4663-9C74-448068BD5F8E}"/>
    <cellStyle name="Normal 5 2 3 5 2 2" xfId="2728" xr:uid="{6D542EFB-3DF3-4786-B5B7-6C169AEA1618}"/>
    <cellStyle name="Normal 5 2 3 5 2 2 2" xfId="5800" xr:uid="{9642790E-8CD1-4851-B493-8B9670F9DF15}"/>
    <cellStyle name="Normal 5 2 3 5 2 2 2 2" xfId="11944" xr:uid="{C63F33AA-4DD0-4BE5-8A41-C14AC84096DF}"/>
    <cellStyle name="Normal 5 2 3 5 2 2 2 2 2" xfId="24232" xr:uid="{9DC2521E-D7E9-44D6-B902-B42544E38DC4}"/>
    <cellStyle name="Normal 5 2 3 5 2 2 2 2 2 2" xfId="48808" xr:uid="{93DAB0AC-34D5-4F13-B9AB-2743BF6B09B2}"/>
    <cellStyle name="Normal 5 2 3 5 2 2 2 2 3" xfId="36520" xr:uid="{CB31D9A7-A4A8-47B7-A276-4E85A9C70314}"/>
    <cellStyle name="Normal 5 2 3 5 2 2 2 3" xfId="18088" xr:uid="{06DA388E-987B-4BCD-9932-938BACDFE0D5}"/>
    <cellStyle name="Normal 5 2 3 5 2 2 2 3 2" xfId="42664" xr:uid="{F313C13D-D1C0-4A48-BDCE-0A9DCA3E8D1B}"/>
    <cellStyle name="Normal 5 2 3 5 2 2 2 4" xfId="30376" xr:uid="{2C20343B-DD22-49AF-A403-7DA7ECCF89FA}"/>
    <cellStyle name="Normal 5 2 3 5 2 2 3" xfId="8872" xr:uid="{388EE3E8-96BE-465E-8805-492BF2B0E414}"/>
    <cellStyle name="Normal 5 2 3 5 2 2 3 2" xfId="21160" xr:uid="{DA961F9D-9948-4869-B6C4-D936C11A2359}"/>
    <cellStyle name="Normal 5 2 3 5 2 2 3 2 2" xfId="45736" xr:uid="{47E4BD9C-B7F0-4D97-9977-505649524E7B}"/>
    <cellStyle name="Normal 5 2 3 5 2 2 3 3" xfId="33448" xr:uid="{A5F53FA0-8764-4E66-83D1-FB75A1EEC3D3}"/>
    <cellStyle name="Normal 5 2 3 5 2 2 4" xfId="15016" xr:uid="{811F58AD-6CAB-4654-B288-BAFEB97C64C8}"/>
    <cellStyle name="Normal 5 2 3 5 2 2 4 2" xfId="39592" xr:uid="{4F2A946E-F419-4A73-A3F2-5680D14FEA40}"/>
    <cellStyle name="Normal 5 2 3 5 2 2 5" xfId="27304" xr:uid="{B41B335E-2CBC-4054-A532-AF4926080AD5}"/>
    <cellStyle name="Normal 5 2 3 5 2 3" xfId="4264" xr:uid="{E7DA6C0C-921D-4DAD-97F0-A24B026B2D40}"/>
    <cellStyle name="Normal 5 2 3 5 2 3 2" xfId="10408" xr:uid="{E128B958-4DE8-415E-9358-731253A991A6}"/>
    <cellStyle name="Normal 5 2 3 5 2 3 2 2" xfId="22696" xr:uid="{0FED2ABF-F75E-4EEC-B1F2-6A1ADB1860DD}"/>
    <cellStyle name="Normal 5 2 3 5 2 3 2 2 2" xfId="47272" xr:uid="{1D0FF68D-DFC1-48C0-843C-0BA88E854EC4}"/>
    <cellStyle name="Normal 5 2 3 5 2 3 2 3" xfId="34984" xr:uid="{9E7E27D9-D81F-4346-AA6E-C521AE5C8455}"/>
    <cellStyle name="Normal 5 2 3 5 2 3 3" xfId="16552" xr:uid="{64D467B1-698F-4A60-99C8-742FE9D1B4E8}"/>
    <cellStyle name="Normal 5 2 3 5 2 3 3 2" xfId="41128" xr:uid="{816C1487-6858-4B9F-A8E4-E77D6E95CF0E}"/>
    <cellStyle name="Normal 5 2 3 5 2 3 4" xfId="28840" xr:uid="{386E78F6-E537-4F64-8099-02908BAF99C4}"/>
    <cellStyle name="Normal 5 2 3 5 2 4" xfId="7336" xr:uid="{3B547A36-22A6-4D7D-8F0F-187400B6BF5C}"/>
    <cellStyle name="Normal 5 2 3 5 2 4 2" xfId="19624" xr:uid="{E2955094-3042-4BE2-89A2-723B0709B160}"/>
    <cellStyle name="Normal 5 2 3 5 2 4 2 2" xfId="44200" xr:uid="{72E401EC-B2F9-4EDD-9165-BDA2A1E1D0A4}"/>
    <cellStyle name="Normal 5 2 3 5 2 4 3" xfId="31912" xr:uid="{EAF3B7A0-F9E6-4E3A-8A4F-814EA3016737}"/>
    <cellStyle name="Normal 5 2 3 5 2 5" xfId="13480" xr:uid="{08DC5163-E0EE-4AF0-B1FE-2174ADAD76A8}"/>
    <cellStyle name="Normal 5 2 3 5 2 5 2" xfId="38056" xr:uid="{834CF581-D0EA-4900-9253-A5E7CC9189F6}"/>
    <cellStyle name="Normal 5 2 3 5 2 6" xfId="25768" xr:uid="{853D63E0-5414-412C-B35C-ACA8A499BA1F}"/>
    <cellStyle name="Normal 5 2 3 5 3" xfId="1960" xr:uid="{7B9E1504-EBDF-4ADE-A9CF-AFEB2BF6F2D6}"/>
    <cellStyle name="Normal 5 2 3 5 3 2" xfId="5032" xr:uid="{7E505E6F-54F9-4AB7-BC88-4A06C6FF4DCD}"/>
    <cellStyle name="Normal 5 2 3 5 3 2 2" xfId="11176" xr:uid="{5C8E2509-1794-4A03-A0DC-94E721997011}"/>
    <cellStyle name="Normal 5 2 3 5 3 2 2 2" xfId="23464" xr:uid="{E5461116-9F19-406C-83B6-044FC0F0A614}"/>
    <cellStyle name="Normal 5 2 3 5 3 2 2 2 2" xfId="48040" xr:uid="{DE8A915C-C84C-4D33-A236-8ACE8F789185}"/>
    <cellStyle name="Normal 5 2 3 5 3 2 2 3" xfId="35752" xr:uid="{07423446-025D-45F6-8F53-CE761B8B006D}"/>
    <cellStyle name="Normal 5 2 3 5 3 2 3" xfId="17320" xr:uid="{A1559474-724E-407A-83C1-C63B1B903669}"/>
    <cellStyle name="Normal 5 2 3 5 3 2 3 2" xfId="41896" xr:uid="{64D86F6D-C1DF-48D1-A4D9-33D1B146B803}"/>
    <cellStyle name="Normal 5 2 3 5 3 2 4" xfId="29608" xr:uid="{FD50B59C-CBC9-4B5D-9720-4DE37B2DAEC5}"/>
    <cellStyle name="Normal 5 2 3 5 3 3" xfId="8104" xr:uid="{30503891-5170-473F-9AA9-985F62CADCD0}"/>
    <cellStyle name="Normal 5 2 3 5 3 3 2" xfId="20392" xr:uid="{63427DCC-5012-492F-8450-D76B9DF8A297}"/>
    <cellStyle name="Normal 5 2 3 5 3 3 2 2" xfId="44968" xr:uid="{704F1106-91E4-40A1-97B8-D0EACFDFCE69}"/>
    <cellStyle name="Normal 5 2 3 5 3 3 3" xfId="32680" xr:uid="{42B028BA-1F56-45B5-B9A8-A4898ABE967B}"/>
    <cellStyle name="Normal 5 2 3 5 3 4" xfId="14248" xr:uid="{550F5AC7-8B32-4AF4-90B0-031BE58E26D9}"/>
    <cellStyle name="Normal 5 2 3 5 3 4 2" xfId="38824" xr:uid="{56AA240D-8BFB-4341-BC1C-1D664CA368F8}"/>
    <cellStyle name="Normal 5 2 3 5 3 5" xfId="26536" xr:uid="{06052D49-C8B9-42CB-85A6-F7B513E84750}"/>
    <cellStyle name="Normal 5 2 3 5 4" xfId="3496" xr:uid="{CB88F49C-5EF1-4A1C-A6F4-6AA944BB2BA1}"/>
    <cellStyle name="Normal 5 2 3 5 4 2" xfId="9640" xr:uid="{17536D10-8236-44A7-B44D-DC851AA91C02}"/>
    <cellStyle name="Normal 5 2 3 5 4 2 2" xfId="21928" xr:uid="{5C01F944-25BF-4641-84C4-BAF9250861E5}"/>
    <cellStyle name="Normal 5 2 3 5 4 2 2 2" xfId="46504" xr:uid="{E572888D-1296-4A5F-BE3D-776AD7C03191}"/>
    <cellStyle name="Normal 5 2 3 5 4 2 3" xfId="34216" xr:uid="{B3E33D51-9428-4DC7-8A2F-F66C373113DF}"/>
    <cellStyle name="Normal 5 2 3 5 4 3" xfId="15784" xr:uid="{86881881-90F6-4976-85F1-7992E7D6E281}"/>
    <cellStyle name="Normal 5 2 3 5 4 3 2" xfId="40360" xr:uid="{DF38273B-A538-4C1D-A14D-38CED8082BBC}"/>
    <cellStyle name="Normal 5 2 3 5 4 4" xfId="28072" xr:uid="{A0525B05-1EEF-4F12-8932-962F05BDC075}"/>
    <cellStyle name="Normal 5 2 3 5 5" xfId="6568" xr:uid="{410CA64C-6A6F-4A36-BB78-3D17CA8F2853}"/>
    <cellStyle name="Normal 5 2 3 5 5 2" xfId="18856" xr:uid="{CAA08944-14AF-4C0A-8EEE-FF7DC988D158}"/>
    <cellStyle name="Normal 5 2 3 5 5 2 2" xfId="43432" xr:uid="{6793A5C0-CEC8-4E74-82A1-7ACF4B20BDCF}"/>
    <cellStyle name="Normal 5 2 3 5 5 3" xfId="31144" xr:uid="{CF4C88A0-A967-449E-AC05-B82FF517182F}"/>
    <cellStyle name="Normal 5 2 3 5 6" xfId="12712" xr:uid="{1EEBE45A-91F1-49D7-AA64-FC7AB082C19C}"/>
    <cellStyle name="Normal 5 2 3 5 6 2" xfId="37288" xr:uid="{2F620839-A587-417C-BBF7-85A361093725}"/>
    <cellStyle name="Normal 5 2 3 5 7" xfId="25000" xr:uid="{6778FFA4-787D-4A63-9E0D-C1FC9FC3F10B}"/>
    <cellStyle name="Normal 5 2 3 6" xfId="808" xr:uid="{9E29BB62-EDC5-47C1-8B47-92C0C5ABFF2C}"/>
    <cellStyle name="Normal 5 2 3 6 2" xfId="2344" xr:uid="{B1E130AD-AD22-47C9-9650-545C21B8A27B}"/>
    <cellStyle name="Normal 5 2 3 6 2 2" xfId="5416" xr:uid="{CEA222C9-1207-4526-91FF-0DC2CFFBDDCF}"/>
    <cellStyle name="Normal 5 2 3 6 2 2 2" xfId="11560" xr:uid="{35D1BD61-A0D3-4230-BC1F-97D30650076A}"/>
    <cellStyle name="Normal 5 2 3 6 2 2 2 2" xfId="23848" xr:uid="{6348117A-3C17-4838-A9AE-A8158E9F79A1}"/>
    <cellStyle name="Normal 5 2 3 6 2 2 2 2 2" xfId="48424" xr:uid="{700D975A-7E95-4976-8D18-665CFF3F9C11}"/>
    <cellStyle name="Normal 5 2 3 6 2 2 2 3" xfId="36136" xr:uid="{13D205B6-DE33-47D6-836A-45CAFF15EEFC}"/>
    <cellStyle name="Normal 5 2 3 6 2 2 3" xfId="17704" xr:uid="{E0E73F86-F890-41CF-B247-7E78D8D27A5F}"/>
    <cellStyle name="Normal 5 2 3 6 2 2 3 2" xfId="42280" xr:uid="{B6EBA734-0F8C-499F-8AC1-CD5520566820}"/>
    <cellStyle name="Normal 5 2 3 6 2 2 4" xfId="29992" xr:uid="{A0EDC030-2740-4CF4-B159-8ABBC2FE8E71}"/>
    <cellStyle name="Normal 5 2 3 6 2 3" xfId="8488" xr:uid="{EF06CAE6-7C83-4D83-8623-A41158BA47D1}"/>
    <cellStyle name="Normal 5 2 3 6 2 3 2" xfId="20776" xr:uid="{359F3158-F89E-4A60-B6CC-A9A3E1670F1C}"/>
    <cellStyle name="Normal 5 2 3 6 2 3 2 2" xfId="45352" xr:uid="{AADE34AD-541C-482D-94BB-3A6231D696A6}"/>
    <cellStyle name="Normal 5 2 3 6 2 3 3" xfId="33064" xr:uid="{3B650405-9563-4DEB-8346-C12C29C3F58F}"/>
    <cellStyle name="Normal 5 2 3 6 2 4" xfId="14632" xr:uid="{4767C46F-0C6B-472F-AEBC-1DF8301A86CC}"/>
    <cellStyle name="Normal 5 2 3 6 2 4 2" xfId="39208" xr:uid="{C3607B5F-DB5F-4FBD-80C7-B26E9577BAE8}"/>
    <cellStyle name="Normal 5 2 3 6 2 5" xfId="26920" xr:uid="{38DF819A-E8CF-4FEA-AF55-6632D0C0ACB6}"/>
    <cellStyle name="Normal 5 2 3 6 3" xfId="3880" xr:uid="{CB770F2F-7942-495D-8934-01E501082F06}"/>
    <cellStyle name="Normal 5 2 3 6 3 2" xfId="10024" xr:uid="{76BC80BD-87D3-4E21-A872-ED14808279FB}"/>
    <cellStyle name="Normal 5 2 3 6 3 2 2" xfId="22312" xr:uid="{5F976A85-A43E-4733-83A0-712DF5ADA348}"/>
    <cellStyle name="Normal 5 2 3 6 3 2 2 2" xfId="46888" xr:uid="{3B6D82E7-7C34-47BC-B626-1C27C0DED6AD}"/>
    <cellStyle name="Normal 5 2 3 6 3 2 3" xfId="34600" xr:uid="{61702EA8-8965-431F-BEEF-0EBBADFC0C37}"/>
    <cellStyle name="Normal 5 2 3 6 3 3" xfId="16168" xr:uid="{4B0CC26C-2260-4386-A2FE-369D2F7385B9}"/>
    <cellStyle name="Normal 5 2 3 6 3 3 2" xfId="40744" xr:uid="{A7DF06E0-EABD-45BC-BE7A-D85C460FA415}"/>
    <cellStyle name="Normal 5 2 3 6 3 4" xfId="28456" xr:uid="{AE2ACB03-FB68-47A0-829C-07813FCA9481}"/>
    <cellStyle name="Normal 5 2 3 6 4" xfId="6952" xr:uid="{D90780D5-AAAB-4380-A699-91E2F65AD61A}"/>
    <cellStyle name="Normal 5 2 3 6 4 2" xfId="19240" xr:uid="{98D26B23-56AE-4FBD-9876-A6BFB05C5AA8}"/>
    <cellStyle name="Normal 5 2 3 6 4 2 2" xfId="43816" xr:uid="{9E26A1B0-2082-4DF6-9DE6-1ECD217766BC}"/>
    <cellStyle name="Normal 5 2 3 6 4 3" xfId="31528" xr:uid="{B6E9A04A-7AD2-4DF7-9B89-E5557323BDEF}"/>
    <cellStyle name="Normal 5 2 3 6 5" xfId="13096" xr:uid="{C20D413E-020F-4CCF-BC14-C425D3CB028C}"/>
    <cellStyle name="Normal 5 2 3 6 5 2" xfId="37672" xr:uid="{DABDB9A0-04EE-4A97-ABD2-71CA3BABDD33}"/>
    <cellStyle name="Normal 5 2 3 6 6" xfId="25384" xr:uid="{F8C62A78-CF9F-4D22-8691-8C4B906E9E38}"/>
    <cellStyle name="Normal 5 2 3 7" xfId="1576" xr:uid="{A59B3039-0630-41E7-A6FA-A81807B87FA3}"/>
    <cellStyle name="Normal 5 2 3 7 2" xfId="4648" xr:uid="{79DC39DA-76BF-4408-81A4-64D1DF46D63C}"/>
    <cellStyle name="Normal 5 2 3 7 2 2" xfId="10792" xr:uid="{31C431FF-F4A1-4AE9-92F2-EA8AAD52D3BB}"/>
    <cellStyle name="Normal 5 2 3 7 2 2 2" xfId="23080" xr:uid="{865EA29E-E4BF-4979-AFF8-F751D8A1488C}"/>
    <cellStyle name="Normal 5 2 3 7 2 2 2 2" xfId="47656" xr:uid="{70891F2B-7283-424B-A766-517AE0496DC6}"/>
    <cellStyle name="Normal 5 2 3 7 2 2 3" xfId="35368" xr:uid="{E3F000DD-3CD3-4708-B93E-FA06755CFAFD}"/>
    <cellStyle name="Normal 5 2 3 7 2 3" xfId="16936" xr:uid="{651C8FC5-74F8-4F1C-9CE8-089FCBF67515}"/>
    <cellStyle name="Normal 5 2 3 7 2 3 2" xfId="41512" xr:uid="{FDC45C85-F10D-4D29-870A-59F78C079773}"/>
    <cellStyle name="Normal 5 2 3 7 2 4" xfId="29224" xr:uid="{2C81192F-4B58-45D8-8053-AF2AC8B3DCBE}"/>
    <cellStyle name="Normal 5 2 3 7 3" xfId="7720" xr:uid="{073C4236-C213-4260-9DDD-41C598717D1E}"/>
    <cellStyle name="Normal 5 2 3 7 3 2" xfId="20008" xr:uid="{0C1C5AE8-DCEB-4461-ACCA-14CACE255F5B}"/>
    <cellStyle name="Normal 5 2 3 7 3 2 2" xfId="44584" xr:uid="{27F24155-7127-4A72-93FD-542F3F21BE53}"/>
    <cellStyle name="Normal 5 2 3 7 3 3" xfId="32296" xr:uid="{4BCC665E-85C1-4CB2-9EB0-813282013246}"/>
    <cellStyle name="Normal 5 2 3 7 4" xfId="13864" xr:uid="{300BF6DF-FB0D-4B05-8CC5-EDA93C7BBA9F}"/>
    <cellStyle name="Normal 5 2 3 7 4 2" xfId="38440" xr:uid="{C14F2623-CA32-476E-AF54-63D7AC8320E4}"/>
    <cellStyle name="Normal 5 2 3 7 5" xfId="26152" xr:uid="{C6063896-456B-4E12-BEA4-C44007DC6E44}"/>
    <cellStyle name="Normal 5 2 3 8" xfId="3112" xr:uid="{670CC89E-8D18-4154-B291-4982615FE0C7}"/>
    <cellStyle name="Normal 5 2 3 8 2" xfId="9256" xr:uid="{87793364-895D-476B-B391-31AC06453C7B}"/>
    <cellStyle name="Normal 5 2 3 8 2 2" xfId="21544" xr:uid="{AFFD991D-9FC2-4839-A41E-5493EE430109}"/>
    <cellStyle name="Normal 5 2 3 8 2 2 2" xfId="46120" xr:uid="{B64D30C9-DD27-4A44-BAED-36B9C96F1C75}"/>
    <cellStyle name="Normal 5 2 3 8 2 3" xfId="33832" xr:uid="{555FA15A-D9A1-41DF-86BA-25E419A18F94}"/>
    <cellStyle name="Normal 5 2 3 8 3" xfId="15400" xr:uid="{E2E32689-F487-487B-B3E0-1933106588A3}"/>
    <cellStyle name="Normal 5 2 3 8 3 2" xfId="39976" xr:uid="{67A64170-463C-43A0-B79A-34D0CCC44A64}"/>
    <cellStyle name="Normal 5 2 3 8 4" xfId="27688" xr:uid="{D040641E-2691-47C2-A5D3-BACAC4B2D16F}"/>
    <cellStyle name="Normal 5 2 3 9" xfId="6184" xr:uid="{077DB1D3-3EBD-48FC-9518-0EEF9A208D3E}"/>
    <cellStyle name="Normal 5 2 3 9 2" xfId="18472" xr:uid="{4ABE5B48-CC37-4408-8AFE-DABBDECD4793}"/>
    <cellStyle name="Normal 5 2 3 9 2 2" xfId="43048" xr:uid="{4F6ECFF6-78B9-4297-B430-C2512ED9BAEB}"/>
    <cellStyle name="Normal 5 2 3 9 3" xfId="30760" xr:uid="{5CECB27E-F0C6-488C-878F-4CD45288055F}"/>
    <cellStyle name="Normal 5 2 4" xfId="64" xr:uid="{4BA81D14-231C-4C11-82A4-F2382C9A11AB}"/>
    <cellStyle name="Normal 5 2 4 10" xfId="24640" xr:uid="{07980356-9B94-43DE-83DE-B5AD361710E3}"/>
    <cellStyle name="Normal 5 2 4 2" xfId="160" xr:uid="{AFF77555-C902-4949-BAF0-083641345E3E}"/>
    <cellStyle name="Normal 5 2 4 2 2" xfId="352" xr:uid="{7B572818-6059-4117-8E09-2E45D912F03E}"/>
    <cellStyle name="Normal 5 2 4 2 2 2" xfId="736" xr:uid="{A9A96745-E64C-4A07-A6F5-3171C2B21988}"/>
    <cellStyle name="Normal 5 2 4 2 2 2 2" xfId="1504" xr:uid="{FF1AD8CA-5F59-45B8-AC8F-7D25D9AFF830}"/>
    <cellStyle name="Normal 5 2 4 2 2 2 2 2" xfId="3040" xr:uid="{19AC86CB-D5C1-4601-AF33-E09486317289}"/>
    <cellStyle name="Normal 5 2 4 2 2 2 2 2 2" xfId="6112" xr:uid="{7F5A4040-B34A-478D-AC73-696B78C5522F}"/>
    <cellStyle name="Normal 5 2 4 2 2 2 2 2 2 2" xfId="12256" xr:uid="{76B5D63F-4BD5-4484-94A5-206F400F32CF}"/>
    <cellStyle name="Normal 5 2 4 2 2 2 2 2 2 2 2" xfId="24544" xr:uid="{81674B58-46DB-41E9-9AC6-B6D790B12415}"/>
    <cellStyle name="Normal 5 2 4 2 2 2 2 2 2 2 2 2" xfId="49120" xr:uid="{7941C05A-26BF-4A92-9DFB-091B731AFBCD}"/>
    <cellStyle name="Normal 5 2 4 2 2 2 2 2 2 2 3" xfId="36832" xr:uid="{D8F91D53-C201-4BB2-91B3-5FD4EAD55280}"/>
    <cellStyle name="Normal 5 2 4 2 2 2 2 2 2 3" xfId="18400" xr:uid="{1CE1AB7B-DC54-4E0A-8F00-A207D51999A6}"/>
    <cellStyle name="Normal 5 2 4 2 2 2 2 2 2 3 2" xfId="42976" xr:uid="{6D44DCDE-4063-43D7-905E-9847C644191B}"/>
    <cellStyle name="Normal 5 2 4 2 2 2 2 2 2 4" xfId="30688" xr:uid="{6F1A15BD-A820-4DC8-B596-B6B6D6299225}"/>
    <cellStyle name="Normal 5 2 4 2 2 2 2 2 3" xfId="9184" xr:uid="{DDDF9AB2-1D7D-4757-B1D5-D5CE7736C11E}"/>
    <cellStyle name="Normal 5 2 4 2 2 2 2 2 3 2" xfId="21472" xr:uid="{B0349D3B-4068-4C2D-BE33-40C9CE30E849}"/>
    <cellStyle name="Normal 5 2 4 2 2 2 2 2 3 2 2" xfId="46048" xr:uid="{6B0EFB2D-50C8-4ED5-9BEF-246600E2B92C}"/>
    <cellStyle name="Normal 5 2 4 2 2 2 2 2 3 3" xfId="33760" xr:uid="{D88B394F-1E04-4AB2-B9D6-1E8B267D7150}"/>
    <cellStyle name="Normal 5 2 4 2 2 2 2 2 4" xfId="15328" xr:uid="{3164FF10-59F5-4107-BB69-3AF46404D05F}"/>
    <cellStyle name="Normal 5 2 4 2 2 2 2 2 4 2" xfId="39904" xr:uid="{B87B02D4-F7FB-404D-8CD3-965BF43D7FA4}"/>
    <cellStyle name="Normal 5 2 4 2 2 2 2 2 5" xfId="27616" xr:uid="{6950E3EB-4CA3-4BE3-9396-A0952BE11195}"/>
    <cellStyle name="Normal 5 2 4 2 2 2 2 3" xfId="4576" xr:uid="{ACB39AF6-74ED-445A-8C61-C7903CA7A5FA}"/>
    <cellStyle name="Normal 5 2 4 2 2 2 2 3 2" xfId="10720" xr:uid="{8A21F371-209B-40CE-92F5-F214B189DFBB}"/>
    <cellStyle name="Normal 5 2 4 2 2 2 2 3 2 2" xfId="23008" xr:uid="{25BCC28F-5480-4AD3-AB4C-60CA45C5EF4F}"/>
    <cellStyle name="Normal 5 2 4 2 2 2 2 3 2 2 2" xfId="47584" xr:uid="{104B1898-3353-420A-9E00-0DBE895B92FC}"/>
    <cellStyle name="Normal 5 2 4 2 2 2 2 3 2 3" xfId="35296" xr:uid="{666BED5E-0383-4DAC-A18E-90DDAF343FDB}"/>
    <cellStyle name="Normal 5 2 4 2 2 2 2 3 3" xfId="16864" xr:uid="{A15E7B33-6910-4370-8680-0A1F2572FDD6}"/>
    <cellStyle name="Normal 5 2 4 2 2 2 2 3 3 2" xfId="41440" xr:uid="{89BAB436-A37A-44C4-951A-466343BC5C67}"/>
    <cellStyle name="Normal 5 2 4 2 2 2 2 3 4" xfId="29152" xr:uid="{7700B915-41A9-4BFF-9632-921D45E22524}"/>
    <cellStyle name="Normal 5 2 4 2 2 2 2 4" xfId="7648" xr:uid="{B7F14D78-8F0B-4819-8F63-50A576EF6BFA}"/>
    <cellStyle name="Normal 5 2 4 2 2 2 2 4 2" xfId="19936" xr:uid="{2245F5BF-D20E-40B0-91A0-F608282C05CE}"/>
    <cellStyle name="Normal 5 2 4 2 2 2 2 4 2 2" xfId="44512" xr:uid="{B513244D-B21B-4902-8BFE-BFFD6F1374C4}"/>
    <cellStyle name="Normal 5 2 4 2 2 2 2 4 3" xfId="32224" xr:uid="{483CC7A3-CDF1-4DF5-B90E-BA6FFD1F0FCF}"/>
    <cellStyle name="Normal 5 2 4 2 2 2 2 5" xfId="13792" xr:uid="{45952762-B407-4A6D-BA95-4D7D6127D954}"/>
    <cellStyle name="Normal 5 2 4 2 2 2 2 5 2" xfId="38368" xr:uid="{EC0DF852-C99A-4B54-8045-3C4630B8C42B}"/>
    <cellStyle name="Normal 5 2 4 2 2 2 2 6" xfId="26080" xr:uid="{B1150CAE-03F2-4FF4-B2BA-307B2DDA3BC0}"/>
    <cellStyle name="Normal 5 2 4 2 2 2 3" xfId="2272" xr:uid="{A628F4E2-061D-4468-B910-FCBDA711EA9B}"/>
    <cellStyle name="Normal 5 2 4 2 2 2 3 2" xfId="5344" xr:uid="{069F4D77-B13E-4F1C-A9B8-E8306662391D}"/>
    <cellStyle name="Normal 5 2 4 2 2 2 3 2 2" xfId="11488" xr:uid="{884459C6-0929-4B58-B17A-FCB0485520D7}"/>
    <cellStyle name="Normal 5 2 4 2 2 2 3 2 2 2" xfId="23776" xr:uid="{A774CE13-1619-4A6A-B3EA-6A290899768B}"/>
    <cellStyle name="Normal 5 2 4 2 2 2 3 2 2 2 2" xfId="48352" xr:uid="{5F28D93E-B465-41F7-B684-5039C1919636}"/>
    <cellStyle name="Normal 5 2 4 2 2 2 3 2 2 3" xfId="36064" xr:uid="{77F83A16-E64A-422B-BE9A-503D82975837}"/>
    <cellStyle name="Normal 5 2 4 2 2 2 3 2 3" xfId="17632" xr:uid="{314F7A91-8BCD-4ED3-B8A6-1668E18B5265}"/>
    <cellStyle name="Normal 5 2 4 2 2 2 3 2 3 2" xfId="42208" xr:uid="{A6E2D2CD-908B-454B-B7CE-B82733D1AA7E}"/>
    <cellStyle name="Normal 5 2 4 2 2 2 3 2 4" xfId="29920" xr:uid="{1C1DE7A0-502B-4696-B65F-564AB65442FE}"/>
    <cellStyle name="Normal 5 2 4 2 2 2 3 3" xfId="8416" xr:uid="{7C2CAE3A-2498-4626-A0CF-92E44D4DBCCF}"/>
    <cellStyle name="Normal 5 2 4 2 2 2 3 3 2" xfId="20704" xr:uid="{3A2478F2-FF78-45C0-8784-67A93C2E3363}"/>
    <cellStyle name="Normal 5 2 4 2 2 2 3 3 2 2" xfId="45280" xr:uid="{7BCB24BF-917F-43A2-A36E-F969CB74544D}"/>
    <cellStyle name="Normal 5 2 4 2 2 2 3 3 3" xfId="32992" xr:uid="{E98DF291-1658-4B28-98D1-BF2F9B1A08F8}"/>
    <cellStyle name="Normal 5 2 4 2 2 2 3 4" xfId="14560" xr:uid="{27ED6D24-1AC0-4C0A-88D8-F1C25ABDDB37}"/>
    <cellStyle name="Normal 5 2 4 2 2 2 3 4 2" xfId="39136" xr:uid="{9A9E141B-57E2-4847-8649-70E51C6ABF7B}"/>
    <cellStyle name="Normal 5 2 4 2 2 2 3 5" xfId="26848" xr:uid="{5E512B3E-3586-4186-8C45-0E3C1810FA65}"/>
    <cellStyle name="Normal 5 2 4 2 2 2 4" xfId="3808" xr:uid="{2C5E14C9-CCAA-42EA-8A25-51DBA6ED7731}"/>
    <cellStyle name="Normal 5 2 4 2 2 2 4 2" xfId="9952" xr:uid="{887ED7AC-174C-47FB-9063-56F7C6F877DE}"/>
    <cellStyle name="Normal 5 2 4 2 2 2 4 2 2" xfId="22240" xr:uid="{3614236C-3311-4B02-ABD8-57CB69DBC6E9}"/>
    <cellStyle name="Normal 5 2 4 2 2 2 4 2 2 2" xfId="46816" xr:uid="{877FF673-8947-425D-B2F9-A3E33FB7E32C}"/>
    <cellStyle name="Normal 5 2 4 2 2 2 4 2 3" xfId="34528" xr:uid="{9C7F940D-47DC-4CB6-9034-D5269EE421BB}"/>
    <cellStyle name="Normal 5 2 4 2 2 2 4 3" xfId="16096" xr:uid="{DFA389FC-EB16-406B-AD0D-273BC9EA2981}"/>
    <cellStyle name="Normal 5 2 4 2 2 2 4 3 2" xfId="40672" xr:uid="{57AEA90A-DDB5-482C-9FF8-37A04FEC1D1A}"/>
    <cellStyle name="Normal 5 2 4 2 2 2 4 4" xfId="28384" xr:uid="{B4E4C2BD-9959-4258-8986-0E8FA347B662}"/>
    <cellStyle name="Normal 5 2 4 2 2 2 5" xfId="6880" xr:uid="{D98CBFCE-FB36-4F40-828E-ED7F736B9285}"/>
    <cellStyle name="Normal 5 2 4 2 2 2 5 2" xfId="19168" xr:uid="{F59A6068-8664-4CAB-92AB-425109DA11CB}"/>
    <cellStyle name="Normal 5 2 4 2 2 2 5 2 2" xfId="43744" xr:uid="{66F6065E-3CA8-43A4-8D2C-4CA86C1E3BE3}"/>
    <cellStyle name="Normal 5 2 4 2 2 2 5 3" xfId="31456" xr:uid="{4BF8008B-9AF8-44AA-A8DE-A420BE358424}"/>
    <cellStyle name="Normal 5 2 4 2 2 2 6" xfId="13024" xr:uid="{4E99D9CE-9F81-4DE9-BE3C-DE46B32524A7}"/>
    <cellStyle name="Normal 5 2 4 2 2 2 6 2" xfId="37600" xr:uid="{4F108EAC-0CFA-4DD8-9E01-717AD4D6B4CF}"/>
    <cellStyle name="Normal 5 2 4 2 2 2 7" xfId="25312" xr:uid="{659459AD-BBD6-4704-A3C0-77233C631589}"/>
    <cellStyle name="Normal 5 2 4 2 2 3" xfId="1120" xr:uid="{D33CAE45-B118-4D3F-A9D0-F075AAA18C68}"/>
    <cellStyle name="Normal 5 2 4 2 2 3 2" xfId="2656" xr:uid="{31DE94DD-2B8A-4FDA-95FE-ADDA88A0FA95}"/>
    <cellStyle name="Normal 5 2 4 2 2 3 2 2" xfId="5728" xr:uid="{60249ACF-6648-4E4E-B428-1310441E5C55}"/>
    <cellStyle name="Normal 5 2 4 2 2 3 2 2 2" xfId="11872" xr:uid="{D750371D-7B87-4DE6-8B7D-8D3561F70FB7}"/>
    <cellStyle name="Normal 5 2 4 2 2 3 2 2 2 2" xfId="24160" xr:uid="{E7A3FD9A-529E-43A8-954B-2FAA0AC5967A}"/>
    <cellStyle name="Normal 5 2 4 2 2 3 2 2 2 2 2" xfId="48736" xr:uid="{DAB832AC-405B-4C9E-993E-8A4AD72484A3}"/>
    <cellStyle name="Normal 5 2 4 2 2 3 2 2 2 3" xfId="36448" xr:uid="{EFBDECCF-DE38-48B5-B930-8046C4899D60}"/>
    <cellStyle name="Normal 5 2 4 2 2 3 2 2 3" xfId="18016" xr:uid="{6F50E6E3-C571-455C-8D75-216421735D7D}"/>
    <cellStyle name="Normal 5 2 4 2 2 3 2 2 3 2" xfId="42592" xr:uid="{CD42D0BA-4873-45C0-A098-8E2E7E2638FB}"/>
    <cellStyle name="Normal 5 2 4 2 2 3 2 2 4" xfId="30304" xr:uid="{88AD9FCF-13DF-4171-A8FB-604421088A10}"/>
    <cellStyle name="Normal 5 2 4 2 2 3 2 3" xfId="8800" xr:uid="{067BBC0C-E70D-49CE-9D9E-74B081D6F0A2}"/>
    <cellStyle name="Normal 5 2 4 2 2 3 2 3 2" xfId="21088" xr:uid="{E1A62654-4349-40DC-97F6-D08B4E7C457C}"/>
    <cellStyle name="Normal 5 2 4 2 2 3 2 3 2 2" xfId="45664" xr:uid="{0643EA85-92F9-4F9B-A064-C8EE77405587}"/>
    <cellStyle name="Normal 5 2 4 2 2 3 2 3 3" xfId="33376" xr:uid="{DB0DD724-17ED-4A3A-969F-0A516EF4D17C}"/>
    <cellStyle name="Normal 5 2 4 2 2 3 2 4" xfId="14944" xr:uid="{8523E6DE-3233-41AB-84D9-C33C249E8EBA}"/>
    <cellStyle name="Normal 5 2 4 2 2 3 2 4 2" xfId="39520" xr:uid="{74A692AE-D66F-4EE9-AB43-11D80DB12F61}"/>
    <cellStyle name="Normal 5 2 4 2 2 3 2 5" xfId="27232" xr:uid="{27E229B6-F39F-4AA6-A1EE-9FC2B4D2982D}"/>
    <cellStyle name="Normal 5 2 4 2 2 3 3" xfId="4192" xr:uid="{4A3C979E-84AA-4DDA-8561-43E685D330D5}"/>
    <cellStyle name="Normal 5 2 4 2 2 3 3 2" xfId="10336" xr:uid="{4F449892-6568-418A-B325-1B4DE4950A6A}"/>
    <cellStyle name="Normal 5 2 4 2 2 3 3 2 2" xfId="22624" xr:uid="{4640A700-3501-4911-94E9-6DB6C669D4CE}"/>
    <cellStyle name="Normal 5 2 4 2 2 3 3 2 2 2" xfId="47200" xr:uid="{B827398A-D27A-46E3-B7BD-9FB4ADF441CB}"/>
    <cellStyle name="Normal 5 2 4 2 2 3 3 2 3" xfId="34912" xr:uid="{030AB487-7529-45DF-BC91-48D167D9041B}"/>
    <cellStyle name="Normal 5 2 4 2 2 3 3 3" xfId="16480" xr:uid="{9BCFC06D-521A-4E73-ABFB-4A1392E80C0C}"/>
    <cellStyle name="Normal 5 2 4 2 2 3 3 3 2" xfId="41056" xr:uid="{E80C6A97-5577-4886-97E9-0E69F4F7186A}"/>
    <cellStyle name="Normal 5 2 4 2 2 3 3 4" xfId="28768" xr:uid="{62514F69-A240-41F7-925C-7452A83FE695}"/>
    <cellStyle name="Normal 5 2 4 2 2 3 4" xfId="7264" xr:uid="{0ADD77A8-B712-446C-B326-77E35CB4B79A}"/>
    <cellStyle name="Normal 5 2 4 2 2 3 4 2" xfId="19552" xr:uid="{9E1C69F1-7C55-445D-AB41-028F08D2E510}"/>
    <cellStyle name="Normal 5 2 4 2 2 3 4 2 2" xfId="44128" xr:uid="{75F69F79-AC90-4DCA-B1C3-9FA5059406B6}"/>
    <cellStyle name="Normal 5 2 4 2 2 3 4 3" xfId="31840" xr:uid="{C0A7E164-94D6-4A26-BC63-487D78B82572}"/>
    <cellStyle name="Normal 5 2 4 2 2 3 5" xfId="13408" xr:uid="{0C856BBB-8FDD-473E-9890-020E6763F912}"/>
    <cellStyle name="Normal 5 2 4 2 2 3 5 2" xfId="37984" xr:uid="{4465400E-AABE-4979-97B6-BEB62CE83D0A}"/>
    <cellStyle name="Normal 5 2 4 2 2 3 6" xfId="25696" xr:uid="{6F487572-74C1-4BD8-86CA-90B5FC4414C1}"/>
    <cellStyle name="Normal 5 2 4 2 2 4" xfId="1888" xr:uid="{1C1C7C91-B364-48AF-9C68-6E6D21D1064C}"/>
    <cellStyle name="Normal 5 2 4 2 2 4 2" xfId="4960" xr:uid="{AA22F3EA-67D3-47C2-B420-A1CF57863622}"/>
    <cellStyle name="Normal 5 2 4 2 2 4 2 2" xfId="11104" xr:uid="{30DAC180-0BDE-4DED-9E92-A8CBD487C02F}"/>
    <cellStyle name="Normal 5 2 4 2 2 4 2 2 2" xfId="23392" xr:uid="{7B30A6E6-C1C4-4DD8-A5C8-5D0A0233204B}"/>
    <cellStyle name="Normal 5 2 4 2 2 4 2 2 2 2" xfId="47968" xr:uid="{C8CA0532-008C-483A-9F77-DE36B94F6CCE}"/>
    <cellStyle name="Normal 5 2 4 2 2 4 2 2 3" xfId="35680" xr:uid="{A4D0D59D-116A-450B-A5B5-76081122F2A3}"/>
    <cellStyle name="Normal 5 2 4 2 2 4 2 3" xfId="17248" xr:uid="{2766EFD1-BBF5-4528-9128-BE8261020276}"/>
    <cellStyle name="Normal 5 2 4 2 2 4 2 3 2" xfId="41824" xr:uid="{2F80676C-FA03-4AED-9262-62EB552C7934}"/>
    <cellStyle name="Normal 5 2 4 2 2 4 2 4" xfId="29536" xr:uid="{3F56925B-9886-4E53-B098-66B1C0480D81}"/>
    <cellStyle name="Normal 5 2 4 2 2 4 3" xfId="8032" xr:uid="{ADBD4C13-00E4-4677-B1FB-DCF39E755D22}"/>
    <cellStyle name="Normal 5 2 4 2 2 4 3 2" xfId="20320" xr:uid="{51A43F58-85F7-4B9E-9D41-A0289E108B68}"/>
    <cellStyle name="Normal 5 2 4 2 2 4 3 2 2" xfId="44896" xr:uid="{9B65C42C-81E8-4064-93E2-8EAC27FC1F16}"/>
    <cellStyle name="Normal 5 2 4 2 2 4 3 3" xfId="32608" xr:uid="{CA46608A-1335-4730-A6AC-D111AB8B48B8}"/>
    <cellStyle name="Normal 5 2 4 2 2 4 4" xfId="14176" xr:uid="{E6A73A4A-0D7F-42E3-8990-BDA68C9B956C}"/>
    <cellStyle name="Normal 5 2 4 2 2 4 4 2" xfId="38752" xr:uid="{8A26F725-F036-45C9-B175-DE861B366026}"/>
    <cellStyle name="Normal 5 2 4 2 2 4 5" xfId="26464" xr:uid="{0BBEFD29-3B3A-4496-BD50-1D88AF946105}"/>
    <cellStyle name="Normal 5 2 4 2 2 5" xfId="3424" xr:uid="{3A119084-6955-490B-853A-C21989F56539}"/>
    <cellStyle name="Normal 5 2 4 2 2 5 2" xfId="9568" xr:uid="{A4C61D56-3150-4005-8D7B-DC19472C5977}"/>
    <cellStyle name="Normal 5 2 4 2 2 5 2 2" xfId="21856" xr:uid="{272D5B24-9D2B-4FC6-AE5C-62FD5ED68AD0}"/>
    <cellStyle name="Normal 5 2 4 2 2 5 2 2 2" xfId="46432" xr:uid="{4EEC09FF-1E21-4AE6-B77D-3A2197317104}"/>
    <cellStyle name="Normal 5 2 4 2 2 5 2 3" xfId="34144" xr:uid="{20D59DF7-DBFD-4526-8451-6C27A9FBAF14}"/>
    <cellStyle name="Normal 5 2 4 2 2 5 3" xfId="15712" xr:uid="{CB6F602E-EFA8-4731-980C-E5B8E642EFD2}"/>
    <cellStyle name="Normal 5 2 4 2 2 5 3 2" xfId="40288" xr:uid="{4FAD17FA-935C-4B77-A840-4A003609BFAF}"/>
    <cellStyle name="Normal 5 2 4 2 2 5 4" xfId="28000" xr:uid="{6E4DA42D-2D94-4E49-AAAF-291F8DD8C8B8}"/>
    <cellStyle name="Normal 5 2 4 2 2 6" xfId="6496" xr:uid="{41950CF2-212B-4962-9DB9-DA643048C67F}"/>
    <cellStyle name="Normal 5 2 4 2 2 6 2" xfId="18784" xr:uid="{09CD4F78-38EA-4CDA-A0DE-E753E112D64E}"/>
    <cellStyle name="Normal 5 2 4 2 2 6 2 2" xfId="43360" xr:uid="{25F836C0-3F31-4F54-8DFB-57BE7338A90E}"/>
    <cellStyle name="Normal 5 2 4 2 2 6 3" xfId="31072" xr:uid="{BD2F9A4F-C1F2-47ED-AAA9-9C6A2D81401C}"/>
    <cellStyle name="Normal 5 2 4 2 2 7" xfId="12640" xr:uid="{95F5E2E6-A5A7-4884-87F1-DAD29C6A911F}"/>
    <cellStyle name="Normal 5 2 4 2 2 7 2" xfId="37216" xr:uid="{D10CD252-1DB8-4EC5-8860-89AE6D7B2CA6}"/>
    <cellStyle name="Normal 5 2 4 2 2 8" xfId="24928" xr:uid="{541058E1-115C-418C-BA19-EDA4F9C01357}"/>
    <cellStyle name="Normal 5 2 4 2 3" xfId="544" xr:uid="{E3D07183-555B-40C7-B074-D811C887287B}"/>
    <cellStyle name="Normal 5 2 4 2 3 2" xfId="1312" xr:uid="{F02D7505-FC86-4973-B908-0E59B7F739D5}"/>
    <cellStyle name="Normal 5 2 4 2 3 2 2" xfId="2848" xr:uid="{BB58B4E0-00DA-48FB-8582-C39B726632A8}"/>
    <cellStyle name="Normal 5 2 4 2 3 2 2 2" xfId="5920" xr:uid="{74429754-6155-47E8-95C8-DD3DC174FA37}"/>
    <cellStyle name="Normal 5 2 4 2 3 2 2 2 2" xfId="12064" xr:uid="{AD425091-BA1D-431B-8B8A-8009EF049CE0}"/>
    <cellStyle name="Normal 5 2 4 2 3 2 2 2 2 2" xfId="24352" xr:uid="{AD0529C9-8816-4FBC-B82D-8BA22776E800}"/>
    <cellStyle name="Normal 5 2 4 2 3 2 2 2 2 2 2" xfId="48928" xr:uid="{07CDD9B9-D52E-4681-AE3A-5C61E89EAD00}"/>
    <cellStyle name="Normal 5 2 4 2 3 2 2 2 2 3" xfId="36640" xr:uid="{67B5864D-3F36-45F1-AF91-A290E5C0B15C}"/>
    <cellStyle name="Normal 5 2 4 2 3 2 2 2 3" xfId="18208" xr:uid="{66D16D5B-C175-4B24-8451-E98D7B059ECA}"/>
    <cellStyle name="Normal 5 2 4 2 3 2 2 2 3 2" xfId="42784" xr:uid="{58A06D9B-FC0C-4998-9048-7192821ED98F}"/>
    <cellStyle name="Normal 5 2 4 2 3 2 2 2 4" xfId="30496" xr:uid="{AAA4CC2F-BA4B-4DE5-9593-EF72612D3220}"/>
    <cellStyle name="Normal 5 2 4 2 3 2 2 3" xfId="8992" xr:uid="{2EBE18E7-67E5-4A4A-9AA9-67F9CC962584}"/>
    <cellStyle name="Normal 5 2 4 2 3 2 2 3 2" xfId="21280" xr:uid="{A9319379-A53C-4E9B-A961-159077B548F1}"/>
    <cellStyle name="Normal 5 2 4 2 3 2 2 3 2 2" xfId="45856" xr:uid="{2ADB44AC-BE7F-4EBC-9444-E7BFDC8870AB}"/>
    <cellStyle name="Normal 5 2 4 2 3 2 2 3 3" xfId="33568" xr:uid="{A5AE0D8C-8ABA-4C0B-9025-BCEA4BE41F19}"/>
    <cellStyle name="Normal 5 2 4 2 3 2 2 4" xfId="15136" xr:uid="{43D5CD51-1E2A-43D3-B2E4-F100045C1E79}"/>
    <cellStyle name="Normal 5 2 4 2 3 2 2 4 2" xfId="39712" xr:uid="{C5E65E59-9747-40D2-869F-54DD38D2F49B}"/>
    <cellStyle name="Normal 5 2 4 2 3 2 2 5" xfId="27424" xr:uid="{A18D8D0A-4573-49D2-9E0F-8071ADEAC973}"/>
    <cellStyle name="Normal 5 2 4 2 3 2 3" xfId="4384" xr:uid="{A90D91C2-8BDA-4149-B54F-D6272615EDFB}"/>
    <cellStyle name="Normal 5 2 4 2 3 2 3 2" xfId="10528" xr:uid="{BCF8BE34-CBB7-4AC0-8C8F-5B14FCAABF82}"/>
    <cellStyle name="Normal 5 2 4 2 3 2 3 2 2" xfId="22816" xr:uid="{939BF6E2-5DBE-4A79-B1DF-6A83BB596D79}"/>
    <cellStyle name="Normal 5 2 4 2 3 2 3 2 2 2" xfId="47392" xr:uid="{A307448D-9A17-4F24-9B03-C0945B349CF6}"/>
    <cellStyle name="Normal 5 2 4 2 3 2 3 2 3" xfId="35104" xr:uid="{BC6E9424-95D3-47F8-9134-CA0E6DE782E4}"/>
    <cellStyle name="Normal 5 2 4 2 3 2 3 3" xfId="16672" xr:uid="{E8DA2264-57BA-4EA0-BA30-37807873F59E}"/>
    <cellStyle name="Normal 5 2 4 2 3 2 3 3 2" xfId="41248" xr:uid="{CDC80E34-B01A-4A50-8A62-EBCC9A6811C2}"/>
    <cellStyle name="Normal 5 2 4 2 3 2 3 4" xfId="28960" xr:uid="{DA673651-5574-4ABA-8A00-5FD7101C94F6}"/>
    <cellStyle name="Normal 5 2 4 2 3 2 4" xfId="7456" xr:uid="{1397CA8E-4B8A-4336-B321-8A4B68456B67}"/>
    <cellStyle name="Normal 5 2 4 2 3 2 4 2" xfId="19744" xr:uid="{6739C113-FDB5-492F-A3E7-14D348ED360A}"/>
    <cellStyle name="Normal 5 2 4 2 3 2 4 2 2" xfId="44320" xr:uid="{90C5FC48-62EC-4607-ABF9-A37CA69D676B}"/>
    <cellStyle name="Normal 5 2 4 2 3 2 4 3" xfId="32032" xr:uid="{2B68DE72-A9BE-4257-801B-D7D09F1A3232}"/>
    <cellStyle name="Normal 5 2 4 2 3 2 5" xfId="13600" xr:uid="{196CFE6A-2C49-4981-BBB2-6DC3BEB58930}"/>
    <cellStyle name="Normal 5 2 4 2 3 2 5 2" xfId="38176" xr:uid="{642FB68B-25E4-4515-8675-B8C76E064C16}"/>
    <cellStyle name="Normal 5 2 4 2 3 2 6" xfId="25888" xr:uid="{344D289F-37D8-46D5-8CC6-02EB68025064}"/>
    <cellStyle name="Normal 5 2 4 2 3 3" xfId="2080" xr:uid="{6D56F7BC-76B4-4DF0-9C47-34523A00902B}"/>
    <cellStyle name="Normal 5 2 4 2 3 3 2" xfId="5152" xr:uid="{1E7EB6C9-0A8E-4030-A7D2-7A7B8A0971A0}"/>
    <cellStyle name="Normal 5 2 4 2 3 3 2 2" xfId="11296" xr:uid="{843BA41E-F191-4E2F-8D9E-25F2C15CD328}"/>
    <cellStyle name="Normal 5 2 4 2 3 3 2 2 2" xfId="23584" xr:uid="{054068D0-19C1-40DC-866A-70D027938E1D}"/>
    <cellStyle name="Normal 5 2 4 2 3 3 2 2 2 2" xfId="48160" xr:uid="{7D9A5735-11D4-4960-BF27-1512A250EFAD}"/>
    <cellStyle name="Normal 5 2 4 2 3 3 2 2 3" xfId="35872" xr:uid="{4B3C4766-A04E-4016-8E7C-C23437DCCCFC}"/>
    <cellStyle name="Normal 5 2 4 2 3 3 2 3" xfId="17440" xr:uid="{4D8DE4A3-A52D-46DF-A0EE-56ABF19238BF}"/>
    <cellStyle name="Normal 5 2 4 2 3 3 2 3 2" xfId="42016" xr:uid="{2B97267F-0F3F-41E8-B147-D435DEB5258D}"/>
    <cellStyle name="Normal 5 2 4 2 3 3 2 4" xfId="29728" xr:uid="{A8948136-79F2-46DD-B7B4-1FED932005A4}"/>
    <cellStyle name="Normal 5 2 4 2 3 3 3" xfId="8224" xr:uid="{FE1604C1-5FB1-4EA1-8FFB-3DFC74D384F6}"/>
    <cellStyle name="Normal 5 2 4 2 3 3 3 2" xfId="20512" xr:uid="{E72B9449-003D-4527-A408-17A681844DF5}"/>
    <cellStyle name="Normal 5 2 4 2 3 3 3 2 2" xfId="45088" xr:uid="{7F5DE26A-533D-44EA-854E-1E4A05F2D282}"/>
    <cellStyle name="Normal 5 2 4 2 3 3 3 3" xfId="32800" xr:uid="{0DF35797-FDAB-421C-AD0D-70D070F3DB7F}"/>
    <cellStyle name="Normal 5 2 4 2 3 3 4" xfId="14368" xr:uid="{DDC597CB-DA1B-42E8-9DDB-C51B897D1FE4}"/>
    <cellStyle name="Normal 5 2 4 2 3 3 4 2" xfId="38944" xr:uid="{50FCDDE3-4FF5-4DFC-85C4-B87EA524A453}"/>
    <cellStyle name="Normal 5 2 4 2 3 3 5" xfId="26656" xr:uid="{8BF8A4E6-9C4C-490F-B71B-FA72FE3A016A}"/>
    <cellStyle name="Normal 5 2 4 2 3 4" xfId="3616" xr:uid="{BA261AFA-3559-4890-AFD5-FC07CFF95403}"/>
    <cellStyle name="Normal 5 2 4 2 3 4 2" xfId="9760" xr:uid="{E2DAFB35-F161-4B98-A54F-ED81CB36A7B4}"/>
    <cellStyle name="Normal 5 2 4 2 3 4 2 2" xfId="22048" xr:uid="{50B8E20E-EAA3-47D7-8D9F-CA12A40E5D48}"/>
    <cellStyle name="Normal 5 2 4 2 3 4 2 2 2" xfId="46624" xr:uid="{80EC3413-E7ED-4DFE-BE45-176B32CC53BF}"/>
    <cellStyle name="Normal 5 2 4 2 3 4 2 3" xfId="34336" xr:uid="{798BF9FA-76AD-46EB-9FB9-0270A20F1036}"/>
    <cellStyle name="Normal 5 2 4 2 3 4 3" xfId="15904" xr:uid="{E2ECB8CB-CF5D-42A7-BD6C-DB761D563791}"/>
    <cellStyle name="Normal 5 2 4 2 3 4 3 2" xfId="40480" xr:uid="{A60B7C7B-B913-4AC7-8A8F-B6048586252F}"/>
    <cellStyle name="Normal 5 2 4 2 3 4 4" xfId="28192" xr:uid="{A387F2E7-CDEC-47DC-8B78-BB3894B959C3}"/>
    <cellStyle name="Normal 5 2 4 2 3 5" xfId="6688" xr:uid="{18B1504C-6910-44D0-8D99-6D962A672959}"/>
    <cellStyle name="Normal 5 2 4 2 3 5 2" xfId="18976" xr:uid="{E303E978-A33B-4EA1-AA8C-357A4198A9EB}"/>
    <cellStyle name="Normal 5 2 4 2 3 5 2 2" xfId="43552" xr:uid="{FDB8709A-2BE3-423B-A56B-37746215E59D}"/>
    <cellStyle name="Normal 5 2 4 2 3 5 3" xfId="31264" xr:uid="{196E14E0-B410-4A33-A602-7777E8D3FBB8}"/>
    <cellStyle name="Normal 5 2 4 2 3 6" xfId="12832" xr:uid="{B42027BF-57E0-44E9-ACF6-6835CF8EDF48}"/>
    <cellStyle name="Normal 5 2 4 2 3 6 2" xfId="37408" xr:uid="{CEF07FE8-4E29-4745-A6E0-F60413AC23AA}"/>
    <cellStyle name="Normal 5 2 4 2 3 7" xfId="25120" xr:uid="{A6710A85-2555-4DC8-9834-2FB48DF2D860}"/>
    <cellStyle name="Normal 5 2 4 2 4" xfId="928" xr:uid="{80DB8E40-33F6-4465-A98E-82867DCD8477}"/>
    <cellStyle name="Normal 5 2 4 2 4 2" xfId="2464" xr:uid="{393A26B2-9E33-4649-8D84-0A56C12992B3}"/>
    <cellStyle name="Normal 5 2 4 2 4 2 2" xfId="5536" xr:uid="{868B84D4-CDAC-4E94-86CC-27BE4027FAE1}"/>
    <cellStyle name="Normal 5 2 4 2 4 2 2 2" xfId="11680" xr:uid="{7784EC0A-F809-46AB-8B65-ECBA9CBD761D}"/>
    <cellStyle name="Normal 5 2 4 2 4 2 2 2 2" xfId="23968" xr:uid="{71B15C20-F52C-49BE-BDE8-9263597C780C}"/>
    <cellStyle name="Normal 5 2 4 2 4 2 2 2 2 2" xfId="48544" xr:uid="{493A7050-981A-47C5-ABD6-B9E2CC64F013}"/>
    <cellStyle name="Normal 5 2 4 2 4 2 2 2 3" xfId="36256" xr:uid="{D55F636A-8F07-47BA-BADB-D55E9A35C8DE}"/>
    <cellStyle name="Normal 5 2 4 2 4 2 2 3" xfId="17824" xr:uid="{DA40A396-61B2-4B31-B761-899A5BB0B189}"/>
    <cellStyle name="Normal 5 2 4 2 4 2 2 3 2" xfId="42400" xr:uid="{289A086F-193C-46E1-94E1-39BB0D362511}"/>
    <cellStyle name="Normal 5 2 4 2 4 2 2 4" xfId="30112" xr:uid="{D903DB55-BFAC-42FF-870D-A9FC89028183}"/>
    <cellStyle name="Normal 5 2 4 2 4 2 3" xfId="8608" xr:uid="{30EAE1BF-C0AD-441C-9B1E-5C4D53319533}"/>
    <cellStyle name="Normal 5 2 4 2 4 2 3 2" xfId="20896" xr:uid="{707A3F85-50F3-4B4E-B10E-04279CA4A76D}"/>
    <cellStyle name="Normal 5 2 4 2 4 2 3 2 2" xfId="45472" xr:uid="{894C21F7-94C9-4CC6-9092-9BD58BCB893F}"/>
    <cellStyle name="Normal 5 2 4 2 4 2 3 3" xfId="33184" xr:uid="{E4A676C7-E736-43E8-B9CE-28CFDF761130}"/>
    <cellStyle name="Normal 5 2 4 2 4 2 4" xfId="14752" xr:uid="{7BBE8CD9-4400-4002-8489-8A2BFE91D373}"/>
    <cellStyle name="Normal 5 2 4 2 4 2 4 2" xfId="39328" xr:uid="{799C6243-7C56-46A0-877E-0CB98DC5DFDD}"/>
    <cellStyle name="Normal 5 2 4 2 4 2 5" xfId="27040" xr:uid="{C1D202AE-AD10-414C-B4C6-83A1D6E75DD8}"/>
    <cellStyle name="Normal 5 2 4 2 4 3" xfId="4000" xr:uid="{714B4D70-E78D-4FB3-B685-9BBED800C46A}"/>
    <cellStyle name="Normal 5 2 4 2 4 3 2" xfId="10144" xr:uid="{CCC0517E-D3CA-40C3-A0AC-6531DDBFBC80}"/>
    <cellStyle name="Normal 5 2 4 2 4 3 2 2" xfId="22432" xr:uid="{B3A3D02B-CB99-49CC-B2D2-C7E24A314231}"/>
    <cellStyle name="Normal 5 2 4 2 4 3 2 2 2" xfId="47008" xr:uid="{5340CE24-AB39-47AF-9CF3-0A9B595FC738}"/>
    <cellStyle name="Normal 5 2 4 2 4 3 2 3" xfId="34720" xr:uid="{60E0542A-2400-4765-9F25-026BCFAE78F5}"/>
    <cellStyle name="Normal 5 2 4 2 4 3 3" xfId="16288" xr:uid="{F35A7A41-C243-4BEB-BBC5-9A278174B325}"/>
    <cellStyle name="Normal 5 2 4 2 4 3 3 2" xfId="40864" xr:uid="{B7DABC7A-1E67-409E-896A-298DE50051BC}"/>
    <cellStyle name="Normal 5 2 4 2 4 3 4" xfId="28576" xr:uid="{A0FBD844-9D20-480B-810D-E939B9E1B637}"/>
    <cellStyle name="Normal 5 2 4 2 4 4" xfId="7072" xr:uid="{0D730BE9-BEFC-4154-9016-25B9D407131D}"/>
    <cellStyle name="Normal 5 2 4 2 4 4 2" xfId="19360" xr:uid="{3B12D784-5EE6-4A2F-A466-662B73C9ABB3}"/>
    <cellStyle name="Normal 5 2 4 2 4 4 2 2" xfId="43936" xr:uid="{60076896-FB42-4BB6-AC90-6D55E67B86AC}"/>
    <cellStyle name="Normal 5 2 4 2 4 4 3" xfId="31648" xr:uid="{1B053296-19E7-4B0F-8501-0EC22A943C21}"/>
    <cellStyle name="Normal 5 2 4 2 4 5" xfId="13216" xr:uid="{2E28C2FF-67EB-4917-BFB8-70D282FC0380}"/>
    <cellStyle name="Normal 5 2 4 2 4 5 2" xfId="37792" xr:uid="{358EDCE4-3AA0-4C79-A986-7ED363B63577}"/>
    <cellStyle name="Normal 5 2 4 2 4 6" xfId="25504" xr:uid="{038BD0FA-4EF1-419B-B679-923DB581AC2B}"/>
    <cellStyle name="Normal 5 2 4 2 5" xfId="1696" xr:uid="{AE2C2D6D-96EE-4890-BB57-C852ED61C40C}"/>
    <cellStyle name="Normal 5 2 4 2 5 2" xfId="4768" xr:uid="{CC021F7C-069E-4AD1-A1C4-E12245F3C27E}"/>
    <cellStyle name="Normal 5 2 4 2 5 2 2" xfId="10912" xr:uid="{524C2338-7BE7-4AEA-BE87-AB99643B7467}"/>
    <cellStyle name="Normal 5 2 4 2 5 2 2 2" xfId="23200" xr:uid="{D033835D-A098-43F1-AAF7-989232F9E2E7}"/>
    <cellStyle name="Normal 5 2 4 2 5 2 2 2 2" xfId="47776" xr:uid="{A20193BF-FA0F-42CE-A7D0-B896CF3088E6}"/>
    <cellStyle name="Normal 5 2 4 2 5 2 2 3" xfId="35488" xr:uid="{9ECD1C64-5144-4B04-ACEB-9C40E8E14F41}"/>
    <cellStyle name="Normal 5 2 4 2 5 2 3" xfId="17056" xr:uid="{56FC31E2-B031-4290-AC59-43E0E773EA26}"/>
    <cellStyle name="Normal 5 2 4 2 5 2 3 2" xfId="41632" xr:uid="{6B872BD6-F45B-4972-B8A5-94B50895DCA9}"/>
    <cellStyle name="Normal 5 2 4 2 5 2 4" xfId="29344" xr:uid="{44F06064-2B97-43BC-8CA2-996AAB03E050}"/>
    <cellStyle name="Normal 5 2 4 2 5 3" xfId="7840" xr:uid="{1001080E-ADEE-454D-8922-10A7596D27D4}"/>
    <cellStyle name="Normal 5 2 4 2 5 3 2" xfId="20128" xr:uid="{980A1CA8-132A-4748-A319-32ED5485310E}"/>
    <cellStyle name="Normal 5 2 4 2 5 3 2 2" xfId="44704" xr:uid="{A072129F-0525-4DC8-B173-E7BB34492720}"/>
    <cellStyle name="Normal 5 2 4 2 5 3 3" xfId="32416" xr:uid="{40C72DB6-D4FC-4B24-A8C9-8832C8ABD283}"/>
    <cellStyle name="Normal 5 2 4 2 5 4" xfId="13984" xr:uid="{AC6E29DE-87E1-44FC-90B7-C30D1819395D}"/>
    <cellStyle name="Normal 5 2 4 2 5 4 2" xfId="38560" xr:uid="{421344AC-E89D-47DF-9017-AD634FA80E7D}"/>
    <cellStyle name="Normal 5 2 4 2 5 5" xfId="26272" xr:uid="{8D85B336-994E-40E6-B186-ECA8B52FFD82}"/>
    <cellStyle name="Normal 5 2 4 2 6" xfId="3232" xr:uid="{8DA43D8E-9CC0-4BEE-AA8C-1CF2F463F989}"/>
    <cellStyle name="Normal 5 2 4 2 6 2" xfId="9376" xr:uid="{03D20EB3-D2A3-4460-9180-414818510E9A}"/>
    <cellStyle name="Normal 5 2 4 2 6 2 2" xfId="21664" xr:uid="{5F47B316-917D-4820-9CCB-EEA572D11776}"/>
    <cellStyle name="Normal 5 2 4 2 6 2 2 2" xfId="46240" xr:uid="{3BC9595B-773E-469A-ACDE-936574DBB314}"/>
    <cellStyle name="Normal 5 2 4 2 6 2 3" xfId="33952" xr:uid="{62EA047B-A829-4A0F-B84C-FC2B17ACBFDF}"/>
    <cellStyle name="Normal 5 2 4 2 6 3" xfId="15520" xr:uid="{0A1BEF34-27A7-448D-840B-AD20AEE8BD76}"/>
    <cellStyle name="Normal 5 2 4 2 6 3 2" xfId="40096" xr:uid="{1C9B13C6-446F-4DC5-A024-837E86C7DC50}"/>
    <cellStyle name="Normal 5 2 4 2 6 4" xfId="27808" xr:uid="{DE4B70D7-09B6-4E53-8448-954BC3B1DD94}"/>
    <cellStyle name="Normal 5 2 4 2 7" xfId="6304" xr:uid="{DC2376E8-8991-49A2-93DC-BFE6BB6894AA}"/>
    <cellStyle name="Normal 5 2 4 2 7 2" xfId="18592" xr:uid="{93C89B44-92ED-432B-A8FF-D93E6081FE93}"/>
    <cellStyle name="Normal 5 2 4 2 7 2 2" xfId="43168" xr:uid="{38DBD2FE-C99A-4318-ACF8-49DF5C9A82D7}"/>
    <cellStyle name="Normal 5 2 4 2 7 3" xfId="30880" xr:uid="{3685ADDC-738C-494B-86E4-568D8BE97C5D}"/>
    <cellStyle name="Normal 5 2 4 2 8" xfId="12448" xr:uid="{66B1E39D-8A9E-48F3-9C7D-BDC3361505B6}"/>
    <cellStyle name="Normal 5 2 4 2 8 2" xfId="37024" xr:uid="{42D317D2-61CC-4849-978F-1DE588990DD9}"/>
    <cellStyle name="Normal 5 2 4 2 9" xfId="24736" xr:uid="{47523B7F-A8C3-40F9-BCEE-A0C27DFC36E9}"/>
    <cellStyle name="Normal 5 2 4 3" xfId="256" xr:uid="{9C7A4A97-64C9-4483-801A-25EE9BECD11A}"/>
    <cellStyle name="Normal 5 2 4 3 2" xfId="640" xr:uid="{0824FD59-BED6-4C6E-AA16-A48500004C46}"/>
    <cellStyle name="Normal 5 2 4 3 2 2" xfId="1408" xr:uid="{473D2A56-1139-4AD4-8FD7-E75049932CB2}"/>
    <cellStyle name="Normal 5 2 4 3 2 2 2" xfId="2944" xr:uid="{1848D004-1F82-43AF-8ECC-14064CFF1343}"/>
    <cellStyle name="Normal 5 2 4 3 2 2 2 2" xfId="6016" xr:uid="{D6A39ACF-8AC2-45FA-BFD0-7B8BD7624626}"/>
    <cellStyle name="Normal 5 2 4 3 2 2 2 2 2" xfId="12160" xr:uid="{B0B48510-DF62-451E-B0D1-E936B613FFA8}"/>
    <cellStyle name="Normal 5 2 4 3 2 2 2 2 2 2" xfId="24448" xr:uid="{4E6535DC-1DDD-403D-A7A3-7B0A25419C0D}"/>
    <cellStyle name="Normal 5 2 4 3 2 2 2 2 2 2 2" xfId="49024" xr:uid="{85E6C657-0E91-4ECE-8913-6A111AD52173}"/>
    <cellStyle name="Normal 5 2 4 3 2 2 2 2 2 3" xfId="36736" xr:uid="{F8BC0493-0FAF-4811-B14B-ADE17C02334C}"/>
    <cellStyle name="Normal 5 2 4 3 2 2 2 2 3" xfId="18304" xr:uid="{03F4370E-4C6B-4FA5-BF6E-CE6C4C4C8602}"/>
    <cellStyle name="Normal 5 2 4 3 2 2 2 2 3 2" xfId="42880" xr:uid="{3C3EB441-10B5-4F97-AF1A-E2D1F509F578}"/>
    <cellStyle name="Normal 5 2 4 3 2 2 2 2 4" xfId="30592" xr:uid="{88753F2E-870A-4019-9313-BB7967F3D8B3}"/>
    <cellStyle name="Normal 5 2 4 3 2 2 2 3" xfId="9088" xr:uid="{C4A9F293-65E3-4FF4-85DB-B10125DBF55F}"/>
    <cellStyle name="Normal 5 2 4 3 2 2 2 3 2" xfId="21376" xr:uid="{4CE71CE5-2657-4ED9-9928-D6CD3471C75C}"/>
    <cellStyle name="Normal 5 2 4 3 2 2 2 3 2 2" xfId="45952" xr:uid="{3D65FF4B-A6A3-442C-B887-62CD1659DDC2}"/>
    <cellStyle name="Normal 5 2 4 3 2 2 2 3 3" xfId="33664" xr:uid="{8D6A8630-7D5F-4ECC-A4DC-7331049897BF}"/>
    <cellStyle name="Normal 5 2 4 3 2 2 2 4" xfId="15232" xr:uid="{72E552F3-619D-42B4-B673-C86D705257E0}"/>
    <cellStyle name="Normal 5 2 4 3 2 2 2 4 2" xfId="39808" xr:uid="{8E5E7700-6211-4653-881C-68E676945CFA}"/>
    <cellStyle name="Normal 5 2 4 3 2 2 2 5" xfId="27520" xr:uid="{7B130598-A7A3-4CFD-A041-F3C3206B2136}"/>
    <cellStyle name="Normal 5 2 4 3 2 2 3" xfId="4480" xr:uid="{CA260A13-EF75-435D-A561-00418364E4D1}"/>
    <cellStyle name="Normal 5 2 4 3 2 2 3 2" xfId="10624" xr:uid="{39DC66E9-59E6-42FF-918F-771CE0A9A474}"/>
    <cellStyle name="Normal 5 2 4 3 2 2 3 2 2" xfId="22912" xr:uid="{8517D20B-FC18-4133-BE72-E6439E5F08BA}"/>
    <cellStyle name="Normal 5 2 4 3 2 2 3 2 2 2" xfId="47488" xr:uid="{D1F74490-6311-4480-B6FA-5C42E8F1C2A8}"/>
    <cellStyle name="Normal 5 2 4 3 2 2 3 2 3" xfId="35200" xr:uid="{B1E65DF2-8F0C-4C20-B864-F0F3BB698F9C}"/>
    <cellStyle name="Normal 5 2 4 3 2 2 3 3" xfId="16768" xr:uid="{C21DDAC0-8808-4734-91E3-A79500033FF6}"/>
    <cellStyle name="Normal 5 2 4 3 2 2 3 3 2" xfId="41344" xr:uid="{FBCE7D10-5106-4607-B4BA-3399067018AE}"/>
    <cellStyle name="Normal 5 2 4 3 2 2 3 4" xfId="29056" xr:uid="{7F9FE586-1DA6-4A6D-BE0C-099707370FB1}"/>
    <cellStyle name="Normal 5 2 4 3 2 2 4" xfId="7552" xr:uid="{44413D32-9E1E-42D6-9624-055413CB474B}"/>
    <cellStyle name="Normal 5 2 4 3 2 2 4 2" xfId="19840" xr:uid="{E2777E40-70A2-4DA5-BAED-BBFFBA1DD84E}"/>
    <cellStyle name="Normal 5 2 4 3 2 2 4 2 2" xfId="44416" xr:uid="{EE58DF73-DF15-4E22-8FD1-4F23233ABEDF}"/>
    <cellStyle name="Normal 5 2 4 3 2 2 4 3" xfId="32128" xr:uid="{E1C3FA1D-29BD-4A51-A3B1-BCA1B29AB4B8}"/>
    <cellStyle name="Normal 5 2 4 3 2 2 5" xfId="13696" xr:uid="{27A85353-4258-47F2-B36B-6BBE6852107B}"/>
    <cellStyle name="Normal 5 2 4 3 2 2 5 2" xfId="38272" xr:uid="{51D1C532-37BC-479A-890F-35C77BB20F8F}"/>
    <cellStyle name="Normal 5 2 4 3 2 2 6" xfId="25984" xr:uid="{B2D06F41-D821-47E4-AE77-CFAC8B784696}"/>
    <cellStyle name="Normal 5 2 4 3 2 3" xfId="2176" xr:uid="{AAE7C92B-3393-49FC-9462-32D1166D296C}"/>
    <cellStyle name="Normal 5 2 4 3 2 3 2" xfId="5248" xr:uid="{630942EE-961B-48CE-AD46-2F2ED6C4D84D}"/>
    <cellStyle name="Normal 5 2 4 3 2 3 2 2" xfId="11392" xr:uid="{0CB6A47D-1F41-4DAD-ACA6-45E7825C5D1A}"/>
    <cellStyle name="Normal 5 2 4 3 2 3 2 2 2" xfId="23680" xr:uid="{76155515-8D3F-4826-841F-B9E8AF921B21}"/>
    <cellStyle name="Normal 5 2 4 3 2 3 2 2 2 2" xfId="48256" xr:uid="{D200BC2A-63F6-4C98-AE12-29B8C7C19B03}"/>
    <cellStyle name="Normal 5 2 4 3 2 3 2 2 3" xfId="35968" xr:uid="{8DCE6D25-C338-4903-B6BD-DD1151C568FA}"/>
    <cellStyle name="Normal 5 2 4 3 2 3 2 3" xfId="17536" xr:uid="{0FDFED24-45C6-40CE-A62E-63355CFE0275}"/>
    <cellStyle name="Normal 5 2 4 3 2 3 2 3 2" xfId="42112" xr:uid="{A0206682-3040-40B3-8403-41EC8F4202B8}"/>
    <cellStyle name="Normal 5 2 4 3 2 3 2 4" xfId="29824" xr:uid="{AD7D84F5-4374-49AA-9765-16B3DCFCF48D}"/>
    <cellStyle name="Normal 5 2 4 3 2 3 3" xfId="8320" xr:uid="{9C89131F-2329-4B18-8167-A9CE7CE343D2}"/>
    <cellStyle name="Normal 5 2 4 3 2 3 3 2" xfId="20608" xr:uid="{A6F2ABEF-A1D5-4AB2-8AC1-C264C2244705}"/>
    <cellStyle name="Normal 5 2 4 3 2 3 3 2 2" xfId="45184" xr:uid="{C2C81A54-DAB8-469C-B5E0-744FE8BD566D}"/>
    <cellStyle name="Normal 5 2 4 3 2 3 3 3" xfId="32896" xr:uid="{8709A782-AA78-4E7E-BE7C-213E7747262F}"/>
    <cellStyle name="Normal 5 2 4 3 2 3 4" xfId="14464" xr:uid="{9F83ECD8-A019-49E4-9612-3491CCADE635}"/>
    <cellStyle name="Normal 5 2 4 3 2 3 4 2" xfId="39040" xr:uid="{55E7D8FA-DDB4-4142-A836-14F5F749A930}"/>
    <cellStyle name="Normal 5 2 4 3 2 3 5" xfId="26752" xr:uid="{4A873E86-D846-4D6A-8B96-6F494E8DA00D}"/>
    <cellStyle name="Normal 5 2 4 3 2 4" xfId="3712" xr:uid="{1CBDC2E2-173A-4931-AB6B-87A79C023ADF}"/>
    <cellStyle name="Normal 5 2 4 3 2 4 2" xfId="9856" xr:uid="{9FAFC546-D89F-414F-A90F-24431BEAC272}"/>
    <cellStyle name="Normal 5 2 4 3 2 4 2 2" xfId="22144" xr:uid="{63C8ECC6-ADE3-4DF9-915B-5A2F72EDEC32}"/>
    <cellStyle name="Normal 5 2 4 3 2 4 2 2 2" xfId="46720" xr:uid="{D6066E3C-C61A-4F40-BB4D-6E44CED9FFF4}"/>
    <cellStyle name="Normal 5 2 4 3 2 4 2 3" xfId="34432" xr:uid="{3B264937-FBA0-40BF-86B3-F7C549325B0A}"/>
    <cellStyle name="Normal 5 2 4 3 2 4 3" xfId="16000" xr:uid="{85578EA7-B3B9-47D1-BA0E-C05D3F967DC0}"/>
    <cellStyle name="Normal 5 2 4 3 2 4 3 2" xfId="40576" xr:uid="{E44E9576-B6E7-4BE3-B8EC-22F7B481D369}"/>
    <cellStyle name="Normal 5 2 4 3 2 4 4" xfId="28288" xr:uid="{EF1381BB-65BD-4741-832C-5B22BBA6C6DD}"/>
    <cellStyle name="Normal 5 2 4 3 2 5" xfId="6784" xr:uid="{E86677FB-CD48-442D-9A4E-4623BD46D121}"/>
    <cellStyle name="Normal 5 2 4 3 2 5 2" xfId="19072" xr:uid="{79E0843C-42A2-4E9B-8CB6-945182018BD8}"/>
    <cellStyle name="Normal 5 2 4 3 2 5 2 2" xfId="43648" xr:uid="{8161924C-E01A-4252-A50B-1EBD14C447E9}"/>
    <cellStyle name="Normal 5 2 4 3 2 5 3" xfId="31360" xr:uid="{C3197C60-076E-4C3D-93B7-37768B3D25C4}"/>
    <cellStyle name="Normal 5 2 4 3 2 6" xfId="12928" xr:uid="{C7DB16DF-4B5F-4197-9F87-9CE494BE4131}"/>
    <cellStyle name="Normal 5 2 4 3 2 6 2" xfId="37504" xr:uid="{BE4946AE-4573-4EE6-B0F4-A57E08650746}"/>
    <cellStyle name="Normal 5 2 4 3 2 7" xfId="25216" xr:uid="{6FC626E7-5FD3-4396-BB18-65219C3893A4}"/>
    <cellStyle name="Normal 5 2 4 3 3" xfId="1024" xr:uid="{E3DFC7AE-335F-4B7F-BE19-A44F61A59C3F}"/>
    <cellStyle name="Normal 5 2 4 3 3 2" xfId="2560" xr:uid="{A0BE100E-BB97-470A-84C0-A6044DCEF764}"/>
    <cellStyle name="Normal 5 2 4 3 3 2 2" xfId="5632" xr:uid="{8CF4FAC1-A30A-44D0-AA58-1537FBF8B696}"/>
    <cellStyle name="Normal 5 2 4 3 3 2 2 2" xfId="11776" xr:uid="{B8173B89-3365-40AB-BFCB-BFBAE36B6326}"/>
    <cellStyle name="Normal 5 2 4 3 3 2 2 2 2" xfId="24064" xr:uid="{F578F40B-ECBB-431B-B926-188EA91A0FDE}"/>
    <cellStyle name="Normal 5 2 4 3 3 2 2 2 2 2" xfId="48640" xr:uid="{F96CCE7B-ECA2-49DB-91A8-42D601BA5087}"/>
    <cellStyle name="Normal 5 2 4 3 3 2 2 2 3" xfId="36352" xr:uid="{39D502DF-BD7F-4FB2-9FA9-5B49CD0CF71B}"/>
    <cellStyle name="Normal 5 2 4 3 3 2 2 3" xfId="17920" xr:uid="{58B834FB-B8C3-4EBC-916D-C07326BFA6CB}"/>
    <cellStyle name="Normal 5 2 4 3 3 2 2 3 2" xfId="42496" xr:uid="{68C92B8D-CE56-45A9-BC06-14F8928FA732}"/>
    <cellStyle name="Normal 5 2 4 3 3 2 2 4" xfId="30208" xr:uid="{AD22D4B4-D057-41A4-844F-01D00755C798}"/>
    <cellStyle name="Normal 5 2 4 3 3 2 3" xfId="8704" xr:uid="{D695B6C9-8695-4D00-91F9-4CD3E21D9968}"/>
    <cellStyle name="Normal 5 2 4 3 3 2 3 2" xfId="20992" xr:uid="{4F44D362-AC95-4C02-8D8F-429C3DBE8F2D}"/>
    <cellStyle name="Normal 5 2 4 3 3 2 3 2 2" xfId="45568" xr:uid="{34B513E2-0B11-4436-A96F-F23BADBC2155}"/>
    <cellStyle name="Normal 5 2 4 3 3 2 3 3" xfId="33280" xr:uid="{815C1656-72CF-4B2C-A5AB-E80FA6E7B5DF}"/>
    <cellStyle name="Normal 5 2 4 3 3 2 4" xfId="14848" xr:uid="{7A359B96-4897-40DF-A7F6-12ABD78CC779}"/>
    <cellStyle name="Normal 5 2 4 3 3 2 4 2" xfId="39424" xr:uid="{A4C28AC7-F0FE-4544-868B-33D0E94D90C0}"/>
    <cellStyle name="Normal 5 2 4 3 3 2 5" xfId="27136" xr:uid="{C5CB5332-3A1A-48AA-9972-01B170CEFA13}"/>
    <cellStyle name="Normal 5 2 4 3 3 3" xfId="4096" xr:uid="{1C1B8DF0-F92F-4366-8C97-6AF571C6CB3F}"/>
    <cellStyle name="Normal 5 2 4 3 3 3 2" xfId="10240" xr:uid="{F4C333A8-9390-41B6-A05B-2DD258ABADB4}"/>
    <cellStyle name="Normal 5 2 4 3 3 3 2 2" xfId="22528" xr:uid="{7A1B61EB-A389-4455-AC39-5226FCBA3E3F}"/>
    <cellStyle name="Normal 5 2 4 3 3 3 2 2 2" xfId="47104" xr:uid="{48AD0ECB-6850-4D31-97EA-B41539EDDAA8}"/>
    <cellStyle name="Normal 5 2 4 3 3 3 2 3" xfId="34816" xr:uid="{93BE4E9A-D509-4260-A2D7-0056C15F1E51}"/>
    <cellStyle name="Normal 5 2 4 3 3 3 3" xfId="16384" xr:uid="{5BF4A726-0488-48A0-8708-5218892B8EE1}"/>
    <cellStyle name="Normal 5 2 4 3 3 3 3 2" xfId="40960" xr:uid="{9D1267A5-4522-48E5-9FD3-70DFF191B33E}"/>
    <cellStyle name="Normal 5 2 4 3 3 3 4" xfId="28672" xr:uid="{332FAAE3-055C-4599-8433-85BE5749A0C3}"/>
    <cellStyle name="Normal 5 2 4 3 3 4" xfId="7168" xr:uid="{29F652D8-DE8B-4843-B0F7-A0ED0DAFBEC9}"/>
    <cellStyle name="Normal 5 2 4 3 3 4 2" xfId="19456" xr:uid="{7AD00F63-7197-4B50-A4B9-589144BF2C94}"/>
    <cellStyle name="Normal 5 2 4 3 3 4 2 2" xfId="44032" xr:uid="{D5C7A3B8-8184-4153-A7D9-F25D84FA65B9}"/>
    <cellStyle name="Normal 5 2 4 3 3 4 3" xfId="31744" xr:uid="{52CA75AD-B02A-46A5-A0F9-F9B4EF6A9389}"/>
    <cellStyle name="Normal 5 2 4 3 3 5" xfId="13312" xr:uid="{C87091BF-F059-464E-A42D-3D28B5F5BCC9}"/>
    <cellStyle name="Normal 5 2 4 3 3 5 2" xfId="37888" xr:uid="{975C5148-C157-4BA2-8BA2-258C27A8C676}"/>
    <cellStyle name="Normal 5 2 4 3 3 6" xfId="25600" xr:uid="{BB1FE0C3-D33D-4467-9C3A-A75C4D93129F}"/>
    <cellStyle name="Normal 5 2 4 3 4" xfId="1792" xr:uid="{98E92563-C358-4880-A667-ADC601C907D9}"/>
    <cellStyle name="Normal 5 2 4 3 4 2" xfId="4864" xr:uid="{D6BE2AB4-18D7-4905-A8AE-8BEE1A10DA54}"/>
    <cellStyle name="Normal 5 2 4 3 4 2 2" xfId="11008" xr:uid="{BFC83AB7-2F4C-4051-B7B0-5660AF8BD296}"/>
    <cellStyle name="Normal 5 2 4 3 4 2 2 2" xfId="23296" xr:uid="{32FFEFB3-D59C-452A-93FB-2AACB302E5B9}"/>
    <cellStyle name="Normal 5 2 4 3 4 2 2 2 2" xfId="47872" xr:uid="{FF531E89-FD65-46F9-B057-4B1E59284E00}"/>
    <cellStyle name="Normal 5 2 4 3 4 2 2 3" xfId="35584" xr:uid="{B7F27627-2D6B-455D-BD53-7C4BA00F1330}"/>
    <cellStyle name="Normal 5 2 4 3 4 2 3" xfId="17152" xr:uid="{029719B7-D502-4AFC-9A7E-86F413F4EF2F}"/>
    <cellStyle name="Normal 5 2 4 3 4 2 3 2" xfId="41728" xr:uid="{55040F7F-93CA-41F8-AF08-2DF7B148C0EB}"/>
    <cellStyle name="Normal 5 2 4 3 4 2 4" xfId="29440" xr:uid="{13E809EF-1601-4C27-BF63-B589351FA1FE}"/>
    <cellStyle name="Normal 5 2 4 3 4 3" xfId="7936" xr:uid="{F953BD67-1921-4E6D-A9B6-C93B0D42B1FE}"/>
    <cellStyle name="Normal 5 2 4 3 4 3 2" xfId="20224" xr:uid="{50EE3A9F-EFB5-4811-A60B-081786A02734}"/>
    <cellStyle name="Normal 5 2 4 3 4 3 2 2" xfId="44800" xr:uid="{3C14CE02-B556-4A38-95E7-B3D9E360F6E5}"/>
    <cellStyle name="Normal 5 2 4 3 4 3 3" xfId="32512" xr:uid="{84505C7D-35A9-469B-9D5E-E05F624D50BE}"/>
    <cellStyle name="Normal 5 2 4 3 4 4" xfId="14080" xr:uid="{0D182BD8-00B0-46FB-94F4-F5E2C9B0303A}"/>
    <cellStyle name="Normal 5 2 4 3 4 4 2" xfId="38656" xr:uid="{5EEA98A4-032F-410B-AB4C-B9E72A74910F}"/>
    <cellStyle name="Normal 5 2 4 3 4 5" xfId="26368" xr:uid="{89E34D2E-D1DF-4462-998A-DC54D40FAF5B}"/>
    <cellStyle name="Normal 5 2 4 3 5" xfId="3328" xr:uid="{F53B2C52-5D55-450F-9BFF-9FB5A3DC935E}"/>
    <cellStyle name="Normal 5 2 4 3 5 2" xfId="9472" xr:uid="{75EEF10F-1347-40C1-8185-7E1396ADC7DC}"/>
    <cellStyle name="Normal 5 2 4 3 5 2 2" xfId="21760" xr:uid="{9985B836-5DC2-431B-B86B-C55EA0EC66B1}"/>
    <cellStyle name="Normal 5 2 4 3 5 2 2 2" xfId="46336" xr:uid="{278A9B2F-1C36-43A7-AE5D-6AA1260C0721}"/>
    <cellStyle name="Normal 5 2 4 3 5 2 3" xfId="34048" xr:uid="{816BE54B-EA09-424C-89D5-5D837B8ED6E5}"/>
    <cellStyle name="Normal 5 2 4 3 5 3" xfId="15616" xr:uid="{2CE4EA12-2CD9-4490-8505-6EA49D202307}"/>
    <cellStyle name="Normal 5 2 4 3 5 3 2" xfId="40192" xr:uid="{DA8C63CF-ECC8-4B70-B931-DE7E60F112B6}"/>
    <cellStyle name="Normal 5 2 4 3 5 4" xfId="27904" xr:uid="{CF283670-263E-4686-9994-8C3B871392BE}"/>
    <cellStyle name="Normal 5 2 4 3 6" xfId="6400" xr:uid="{99ED87C7-6E7A-493C-8E68-EDDF98EA3F0C}"/>
    <cellStyle name="Normal 5 2 4 3 6 2" xfId="18688" xr:uid="{682C0CED-B578-4565-BC73-388D4C24E4B0}"/>
    <cellStyle name="Normal 5 2 4 3 6 2 2" xfId="43264" xr:uid="{4DCAAFAD-DFCC-4ECA-AF7A-80BE3030F3C8}"/>
    <cellStyle name="Normal 5 2 4 3 6 3" xfId="30976" xr:uid="{39345DDB-2D21-4E6E-9F7F-A186F705D98C}"/>
    <cellStyle name="Normal 5 2 4 3 7" xfId="12544" xr:uid="{F7757642-8EAC-463D-9ABD-AF2FDBB5352B}"/>
    <cellStyle name="Normal 5 2 4 3 7 2" xfId="37120" xr:uid="{3DAFD7DD-DB6C-4921-8031-1BEF6CC3FEA9}"/>
    <cellStyle name="Normal 5 2 4 3 8" xfId="24832" xr:uid="{BBA3282A-EE4F-45C2-9E44-407F57FAE9A6}"/>
    <cellStyle name="Normal 5 2 4 4" xfId="448" xr:uid="{38CDAA9F-476E-4464-BF53-1798C66866BA}"/>
    <cellStyle name="Normal 5 2 4 4 2" xfId="1216" xr:uid="{7C582756-A6BD-4673-A7A1-385D72EF6E0E}"/>
    <cellStyle name="Normal 5 2 4 4 2 2" xfId="2752" xr:uid="{0648E4E2-16BC-4A0A-87DB-B51917186C78}"/>
    <cellStyle name="Normal 5 2 4 4 2 2 2" xfId="5824" xr:uid="{40DADBC5-DC52-4CCB-85C1-A7B956934E62}"/>
    <cellStyle name="Normal 5 2 4 4 2 2 2 2" xfId="11968" xr:uid="{F30D01D4-E2A9-45E3-B0C3-33A127B3F940}"/>
    <cellStyle name="Normal 5 2 4 4 2 2 2 2 2" xfId="24256" xr:uid="{A883B2E4-DA04-4C8A-8BF4-B5B0FBDBA6FF}"/>
    <cellStyle name="Normal 5 2 4 4 2 2 2 2 2 2" xfId="48832" xr:uid="{2D97D361-E9FF-4BA1-8DC2-0C0224C15F0E}"/>
    <cellStyle name="Normal 5 2 4 4 2 2 2 2 3" xfId="36544" xr:uid="{B8152581-B9B9-431E-90BE-F8C595E21965}"/>
    <cellStyle name="Normal 5 2 4 4 2 2 2 3" xfId="18112" xr:uid="{E67DA706-E868-494B-9963-9734276D2CA2}"/>
    <cellStyle name="Normal 5 2 4 4 2 2 2 3 2" xfId="42688" xr:uid="{25F8682C-D5E5-45A0-94A6-90734CD53AEE}"/>
    <cellStyle name="Normal 5 2 4 4 2 2 2 4" xfId="30400" xr:uid="{82DA3EAF-ACA4-4F0F-B708-EB8A7BDA279B}"/>
    <cellStyle name="Normal 5 2 4 4 2 2 3" xfId="8896" xr:uid="{3940BC9C-7598-455F-BD68-095B4D111410}"/>
    <cellStyle name="Normal 5 2 4 4 2 2 3 2" xfId="21184" xr:uid="{F72572A0-3137-461C-8FAC-FD97CD647B8B}"/>
    <cellStyle name="Normal 5 2 4 4 2 2 3 2 2" xfId="45760" xr:uid="{09AA5510-3C4B-4980-BF73-CF38F0BE638E}"/>
    <cellStyle name="Normal 5 2 4 4 2 2 3 3" xfId="33472" xr:uid="{3AB242C7-40B4-4D42-A3AE-1D66EC09CC1E}"/>
    <cellStyle name="Normal 5 2 4 4 2 2 4" xfId="15040" xr:uid="{091EEFF2-3D26-4C83-BC91-DE4063CA9D95}"/>
    <cellStyle name="Normal 5 2 4 4 2 2 4 2" xfId="39616" xr:uid="{C8567E29-31A7-4413-A614-9F15A16E57BA}"/>
    <cellStyle name="Normal 5 2 4 4 2 2 5" xfId="27328" xr:uid="{8718836B-FDEA-47D2-B665-A8A0192200DB}"/>
    <cellStyle name="Normal 5 2 4 4 2 3" xfId="4288" xr:uid="{65D8737C-F165-412C-AD35-BE00C0C1CDF7}"/>
    <cellStyle name="Normal 5 2 4 4 2 3 2" xfId="10432" xr:uid="{5E044281-BA3E-4647-8479-47685A9D460B}"/>
    <cellStyle name="Normal 5 2 4 4 2 3 2 2" xfId="22720" xr:uid="{A8D8B100-92A9-47AA-BC12-A541FBE873C3}"/>
    <cellStyle name="Normal 5 2 4 4 2 3 2 2 2" xfId="47296" xr:uid="{EBEE07F2-5791-4C29-AB8A-F5623CD488C2}"/>
    <cellStyle name="Normal 5 2 4 4 2 3 2 3" xfId="35008" xr:uid="{D1AAFF16-BA0A-4480-AD9E-073DA7D0D2A0}"/>
    <cellStyle name="Normal 5 2 4 4 2 3 3" xfId="16576" xr:uid="{AD862EFC-F688-49E5-9E21-BAF706F59204}"/>
    <cellStyle name="Normal 5 2 4 4 2 3 3 2" xfId="41152" xr:uid="{8E980EFA-4FFF-4050-A96D-4389D1CFE605}"/>
    <cellStyle name="Normal 5 2 4 4 2 3 4" xfId="28864" xr:uid="{74116D74-974F-4E48-ADCD-D9F2B8E872C5}"/>
    <cellStyle name="Normal 5 2 4 4 2 4" xfId="7360" xr:uid="{3C8D561E-1A29-4122-BCB8-5792A8B2AD2A}"/>
    <cellStyle name="Normal 5 2 4 4 2 4 2" xfId="19648" xr:uid="{863731D4-40F3-4E76-8FA7-59D5CA4F5A47}"/>
    <cellStyle name="Normal 5 2 4 4 2 4 2 2" xfId="44224" xr:uid="{2615C754-3A26-42B2-911F-8196850E4A4C}"/>
    <cellStyle name="Normal 5 2 4 4 2 4 3" xfId="31936" xr:uid="{EAF0D8CE-F56F-4D49-9590-6B49227607D1}"/>
    <cellStyle name="Normal 5 2 4 4 2 5" xfId="13504" xr:uid="{DEECE3AF-AE9C-4449-A21B-AFA041453A86}"/>
    <cellStyle name="Normal 5 2 4 4 2 5 2" xfId="38080" xr:uid="{D670AE4B-FDFD-458F-A157-7785B9F5B102}"/>
    <cellStyle name="Normal 5 2 4 4 2 6" xfId="25792" xr:uid="{A2FBA5AE-C457-45B7-94AF-5D0F21CEAFFD}"/>
    <cellStyle name="Normal 5 2 4 4 3" xfId="1984" xr:uid="{1843E61E-7710-42E2-A33E-971A2F03D1FE}"/>
    <cellStyle name="Normal 5 2 4 4 3 2" xfId="5056" xr:uid="{E1D5D54E-4E69-4E8B-8157-A1182CBE658D}"/>
    <cellStyle name="Normal 5 2 4 4 3 2 2" xfId="11200" xr:uid="{A20BA1EA-DCE7-4DFD-9CB3-906D1D04E3F7}"/>
    <cellStyle name="Normal 5 2 4 4 3 2 2 2" xfId="23488" xr:uid="{51135A17-F32D-43FE-9DFD-454D78F5FF97}"/>
    <cellStyle name="Normal 5 2 4 4 3 2 2 2 2" xfId="48064" xr:uid="{50DBD9EE-B6C9-407F-A834-E34C758282EF}"/>
    <cellStyle name="Normal 5 2 4 4 3 2 2 3" xfId="35776" xr:uid="{6D7FCE63-659A-401D-974F-1E2005753826}"/>
    <cellStyle name="Normal 5 2 4 4 3 2 3" xfId="17344" xr:uid="{2B038179-23C7-4860-BF58-4584164B4C4B}"/>
    <cellStyle name="Normal 5 2 4 4 3 2 3 2" xfId="41920" xr:uid="{46C95C62-6E06-4961-9852-C71A0F3F48F7}"/>
    <cellStyle name="Normal 5 2 4 4 3 2 4" xfId="29632" xr:uid="{CFCF34C7-A91F-4F1E-A1F3-891648F0D4D5}"/>
    <cellStyle name="Normal 5 2 4 4 3 3" xfId="8128" xr:uid="{7F44854B-7E8A-4372-BA3B-42FEF21F695D}"/>
    <cellStyle name="Normal 5 2 4 4 3 3 2" xfId="20416" xr:uid="{08A3DC7D-EEC6-47F0-8CC2-F0A4E6D0FDE4}"/>
    <cellStyle name="Normal 5 2 4 4 3 3 2 2" xfId="44992" xr:uid="{AEF6FFB0-7023-4FBC-AE29-E6804D9BF8F1}"/>
    <cellStyle name="Normal 5 2 4 4 3 3 3" xfId="32704" xr:uid="{103584A0-85AE-46C2-A1C3-9694D4CE1280}"/>
    <cellStyle name="Normal 5 2 4 4 3 4" xfId="14272" xr:uid="{E72E0E46-F79D-462C-8EB4-FF7EB4DBBFF4}"/>
    <cellStyle name="Normal 5 2 4 4 3 4 2" xfId="38848" xr:uid="{E3AA9357-A984-471B-AA86-5F557D1AB61B}"/>
    <cellStyle name="Normal 5 2 4 4 3 5" xfId="26560" xr:uid="{811C96CC-4C44-4FF2-9A2B-400CFB1C262D}"/>
    <cellStyle name="Normal 5 2 4 4 4" xfId="3520" xr:uid="{4026E9C7-1653-4B7F-9B88-50ABB420A45F}"/>
    <cellStyle name="Normal 5 2 4 4 4 2" xfId="9664" xr:uid="{5FB41A17-D3B4-4311-B130-846CD3360000}"/>
    <cellStyle name="Normal 5 2 4 4 4 2 2" xfId="21952" xr:uid="{DE895EDE-0387-4AB6-ABF9-3923D7DD2CB0}"/>
    <cellStyle name="Normal 5 2 4 4 4 2 2 2" xfId="46528" xr:uid="{3978370B-E34A-4548-BEE5-54975DC79F37}"/>
    <cellStyle name="Normal 5 2 4 4 4 2 3" xfId="34240" xr:uid="{9A4B4EF2-352B-4612-BA51-8BBF9C61AC69}"/>
    <cellStyle name="Normal 5 2 4 4 4 3" xfId="15808" xr:uid="{4E1B4BFA-CE83-447A-8783-10319D4827FF}"/>
    <cellStyle name="Normal 5 2 4 4 4 3 2" xfId="40384" xr:uid="{BFEFF6BD-A4CE-4444-B706-C37E7D38F35D}"/>
    <cellStyle name="Normal 5 2 4 4 4 4" xfId="28096" xr:uid="{21F4676B-F4FC-455C-825A-6A904024035B}"/>
    <cellStyle name="Normal 5 2 4 4 5" xfId="6592" xr:uid="{D2153DDF-910F-45EC-8C86-B7876E7E3A8E}"/>
    <cellStyle name="Normal 5 2 4 4 5 2" xfId="18880" xr:uid="{948B1425-BE2B-44B9-B6DD-28078F19C42C}"/>
    <cellStyle name="Normal 5 2 4 4 5 2 2" xfId="43456" xr:uid="{25473388-5679-4934-A396-D4164B818A00}"/>
    <cellStyle name="Normal 5 2 4 4 5 3" xfId="31168" xr:uid="{B0280F9D-F9C4-44B3-B6A5-266B7BB03730}"/>
    <cellStyle name="Normal 5 2 4 4 6" xfId="12736" xr:uid="{0F0CC97C-D309-4524-B5D8-48A1FD692E92}"/>
    <cellStyle name="Normal 5 2 4 4 6 2" xfId="37312" xr:uid="{221EA9E9-FBD6-4EB0-AAA8-1EFA4204879E}"/>
    <cellStyle name="Normal 5 2 4 4 7" xfId="25024" xr:uid="{53C37175-28C0-4C2B-AAE8-A2C22D8692EB}"/>
    <cellStyle name="Normal 5 2 4 5" xfId="832" xr:uid="{0ED3943D-BD27-493C-8F9D-8FC063C08B08}"/>
    <cellStyle name="Normal 5 2 4 5 2" xfId="2368" xr:uid="{CD8859FA-C99F-4934-9E93-6AA427656EE0}"/>
    <cellStyle name="Normal 5 2 4 5 2 2" xfId="5440" xr:uid="{1A7E0DAC-084A-48D7-94D4-B2003D2FF7AC}"/>
    <cellStyle name="Normal 5 2 4 5 2 2 2" xfId="11584" xr:uid="{67CB55B3-203D-49E1-81EF-0F3DBFA878D7}"/>
    <cellStyle name="Normal 5 2 4 5 2 2 2 2" xfId="23872" xr:uid="{C9F78724-978C-496A-B7E9-80CFECBCE0BB}"/>
    <cellStyle name="Normal 5 2 4 5 2 2 2 2 2" xfId="48448" xr:uid="{CB57E495-498D-4CE0-9D88-F496C59FF6C1}"/>
    <cellStyle name="Normal 5 2 4 5 2 2 2 3" xfId="36160" xr:uid="{C2FC8848-A588-40EE-BD9F-6FE31243AD00}"/>
    <cellStyle name="Normal 5 2 4 5 2 2 3" xfId="17728" xr:uid="{A76C0661-5E84-4F2F-B431-F33B53606D82}"/>
    <cellStyle name="Normal 5 2 4 5 2 2 3 2" xfId="42304" xr:uid="{E42EA339-5FC9-4AEC-904D-4A618988C28B}"/>
    <cellStyle name="Normal 5 2 4 5 2 2 4" xfId="30016" xr:uid="{E710A295-249E-45EC-A99A-936660697BDB}"/>
    <cellStyle name="Normal 5 2 4 5 2 3" xfId="8512" xr:uid="{4527C132-9164-4773-8E0F-CF2EA69C52D3}"/>
    <cellStyle name="Normal 5 2 4 5 2 3 2" xfId="20800" xr:uid="{72CB349A-34B0-41EE-8F26-C664FCD8265D}"/>
    <cellStyle name="Normal 5 2 4 5 2 3 2 2" xfId="45376" xr:uid="{7C97FF6B-0667-49C2-8308-72D9D5B2CB75}"/>
    <cellStyle name="Normal 5 2 4 5 2 3 3" xfId="33088" xr:uid="{A6979115-3F30-4D9D-83BE-D02BECE24208}"/>
    <cellStyle name="Normal 5 2 4 5 2 4" xfId="14656" xr:uid="{BEBC7B3D-94A3-4F84-9889-CAC3E1774828}"/>
    <cellStyle name="Normal 5 2 4 5 2 4 2" xfId="39232" xr:uid="{69A062B0-4C01-4036-A2D2-F3F2A93A3369}"/>
    <cellStyle name="Normal 5 2 4 5 2 5" xfId="26944" xr:uid="{0C7B4FFE-1ACA-49ED-ACAC-56A2BFAF1BC3}"/>
    <cellStyle name="Normal 5 2 4 5 3" xfId="3904" xr:uid="{CAF59BF8-76B3-42AA-A506-EE3F9FE1A9D5}"/>
    <cellStyle name="Normal 5 2 4 5 3 2" xfId="10048" xr:uid="{13A98C6A-E77C-4611-B246-D3BBF1639A3B}"/>
    <cellStyle name="Normal 5 2 4 5 3 2 2" xfId="22336" xr:uid="{21CEB262-F229-48FE-AA17-0AE66095E814}"/>
    <cellStyle name="Normal 5 2 4 5 3 2 2 2" xfId="46912" xr:uid="{B87C25EC-76D4-49AD-829B-09DFD2FF7BD5}"/>
    <cellStyle name="Normal 5 2 4 5 3 2 3" xfId="34624" xr:uid="{4A2A8F92-9DF6-48B1-A20A-7B62B4CC37BE}"/>
    <cellStyle name="Normal 5 2 4 5 3 3" xfId="16192" xr:uid="{2416BD23-F802-4EDD-9CA5-A572017B9FE9}"/>
    <cellStyle name="Normal 5 2 4 5 3 3 2" xfId="40768" xr:uid="{42A25A14-4D3C-4403-B98C-4086C7EEA0CB}"/>
    <cellStyle name="Normal 5 2 4 5 3 4" xfId="28480" xr:uid="{5EC7D114-13EF-485C-B9A4-8AE7399F6072}"/>
    <cellStyle name="Normal 5 2 4 5 4" xfId="6976" xr:uid="{7B198E4E-CC70-4802-A7AE-653C8DB20AA4}"/>
    <cellStyle name="Normal 5 2 4 5 4 2" xfId="19264" xr:uid="{DAF5D707-B60E-4DC0-BA0F-576C2EBCE3D2}"/>
    <cellStyle name="Normal 5 2 4 5 4 2 2" xfId="43840" xr:uid="{4A78EC7D-2632-46E4-8204-4E1CBD203538}"/>
    <cellStyle name="Normal 5 2 4 5 4 3" xfId="31552" xr:uid="{9F45DE91-C49E-4386-AF4D-803860123C4B}"/>
    <cellStyle name="Normal 5 2 4 5 5" xfId="13120" xr:uid="{6ACC0692-0263-45F6-8FB5-F587DFD1F52C}"/>
    <cellStyle name="Normal 5 2 4 5 5 2" xfId="37696" xr:uid="{8BEDCF70-CAAC-4848-A6BB-AE180CEF0229}"/>
    <cellStyle name="Normal 5 2 4 5 6" xfId="25408" xr:uid="{1CBD8F7D-A0AA-4AA0-8A61-0BC07468150B}"/>
    <cellStyle name="Normal 5 2 4 6" xfId="1600" xr:uid="{CCA59546-7D6A-4B90-9CEF-2A6084DEE02B}"/>
    <cellStyle name="Normal 5 2 4 6 2" xfId="4672" xr:uid="{EE2E530E-6645-4D3A-94EA-72830BC19077}"/>
    <cellStyle name="Normal 5 2 4 6 2 2" xfId="10816" xr:uid="{41674169-6188-40CA-8021-5587FC8CDAF3}"/>
    <cellStyle name="Normal 5 2 4 6 2 2 2" xfId="23104" xr:uid="{D5E0503A-7C4D-4A70-A547-A34B4669C14F}"/>
    <cellStyle name="Normal 5 2 4 6 2 2 2 2" xfId="47680" xr:uid="{E76B15B0-D418-4099-B272-25C458821523}"/>
    <cellStyle name="Normal 5 2 4 6 2 2 3" xfId="35392" xr:uid="{B652F941-66D2-4BC6-B1E5-14B3CD145F2C}"/>
    <cellStyle name="Normal 5 2 4 6 2 3" xfId="16960" xr:uid="{F8822A2D-97A9-46CC-87EA-1561B9F0F3E1}"/>
    <cellStyle name="Normal 5 2 4 6 2 3 2" xfId="41536" xr:uid="{0B56C6BD-5B51-46E3-A1F0-7FF606FB5AE3}"/>
    <cellStyle name="Normal 5 2 4 6 2 4" xfId="29248" xr:uid="{15598246-94DF-45D9-AB53-A8E5436F03FC}"/>
    <cellStyle name="Normal 5 2 4 6 3" xfId="7744" xr:uid="{D456D2C4-FAF8-4741-BCDE-BDCC500221B7}"/>
    <cellStyle name="Normal 5 2 4 6 3 2" xfId="20032" xr:uid="{AFCFB80B-5ACA-4C75-8969-B51A4C142EEC}"/>
    <cellStyle name="Normal 5 2 4 6 3 2 2" xfId="44608" xr:uid="{B6586CEF-691F-46A4-9549-33DD20C69747}"/>
    <cellStyle name="Normal 5 2 4 6 3 3" xfId="32320" xr:uid="{D0F224E7-D3F8-4AAC-88FE-78BBFBF8D0A0}"/>
    <cellStyle name="Normal 5 2 4 6 4" xfId="13888" xr:uid="{8B3B3480-2DE1-4456-A26F-942038E62CA7}"/>
    <cellStyle name="Normal 5 2 4 6 4 2" xfId="38464" xr:uid="{5263550F-5B0B-46BF-8943-D879467914EC}"/>
    <cellStyle name="Normal 5 2 4 6 5" xfId="26176" xr:uid="{4B833DED-0EE3-41CC-BCD7-805076F33899}"/>
    <cellStyle name="Normal 5 2 4 7" xfId="3136" xr:uid="{0CDAC2A7-8472-416E-962F-2D108D7CB20A}"/>
    <cellStyle name="Normal 5 2 4 7 2" xfId="9280" xr:uid="{B14DCEC0-AFF8-4E1D-989D-16EB14E29A84}"/>
    <cellStyle name="Normal 5 2 4 7 2 2" xfId="21568" xr:uid="{F1013D5C-A0B8-4302-81FA-CBDB2CFE3302}"/>
    <cellStyle name="Normal 5 2 4 7 2 2 2" xfId="46144" xr:uid="{775ACD23-5468-4C92-8241-A48BAA25C240}"/>
    <cellStyle name="Normal 5 2 4 7 2 3" xfId="33856" xr:uid="{C63EF24C-945B-4A9A-ADAE-1F9DF597209C}"/>
    <cellStyle name="Normal 5 2 4 7 3" xfId="15424" xr:uid="{081A2825-615E-48A3-9C7C-AB3D6E4A99C9}"/>
    <cellStyle name="Normal 5 2 4 7 3 2" xfId="40000" xr:uid="{1EB59B2D-CFE0-413E-9871-0D74D67FBD75}"/>
    <cellStyle name="Normal 5 2 4 7 4" xfId="27712" xr:uid="{3EE4179E-50FC-4B51-B8C8-20DFC0722185}"/>
    <cellStyle name="Normal 5 2 4 8" xfId="6208" xr:uid="{DB6176F0-09D6-44F1-AB09-608BA574EAA5}"/>
    <cellStyle name="Normal 5 2 4 8 2" xfId="18496" xr:uid="{2E154C59-1AFC-456F-A6AF-1D9B67BCCE8A}"/>
    <cellStyle name="Normal 5 2 4 8 2 2" xfId="43072" xr:uid="{8D997A9C-A0D7-4D2C-BED5-B43B3931E236}"/>
    <cellStyle name="Normal 5 2 4 8 3" xfId="30784" xr:uid="{35360E36-1693-4143-96AC-97F8B248188F}"/>
    <cellStyle name="Normal 5 2 4 9" xfId="12352" xr:uid="{5C28CC61-B850-4D1E-916B-396269524899}"/>
    <cellStyle name="Normal 5 2 4 9 2" xfId="36928" xr:uid="{430D2286-7CED-4C7D-9B3B-F5978915AA93}"/>
    <cellStyle name="Normal 5 2 5" xfId="112" xr:uid="{12061EF8-E47B-43DB-B829-FC1B2A70278B}"/>
    <cellStyle name="Normal 5 2 5 2" xfId="304" xr:uid="{DB228BA7-B97B-4730-9E61-E9F3C62F01A4}"/>
    <cellStyle name="Normal 5 2 5 2 2" xfId="688" xr:uid="{CD645B30-7B20-4E87-ABEF-BF125DCBBB03}"/>
    <cellStyle name="Normal 5 2 5 2 2 2" xfId="1456" xr:uid="{21F0CD96-0099-4B04-9AEA-45775FDC6EAE}"/>
    <cellStyle name="Normal 5 2 5 2 2 2 2" xfId="2992" xr:uid="{429D64F7-0FEA-41ED-A96D-9299458E5FE8}"/>
    <cellStyle name="Normal 5 2 5 2 2 2 2 2" xfId="6064" xr:uid="{B7C060AC-EF50-45E3-949E-F3ACBF6CA654}"/>
    <cellStyle name="Normal 5 2 5 2 2 2 2 2 2" xfId="12208" xr:uid="{0D6B0D1B-41F1-44E1-870C-91753CB3B251}"/>
    <cellStyle name="Normal 5 2 5 2 2 2 2 2 2 2" xfId="24496" xr:uid="{10E37727-76FB-4901-80EB-84E5F873E05A}"/>
    <cellStyle name="Normal 5 2 5 2 2 2 2 2 2 2 2" xfId="49072" xr:uid="{BEB8482F-3C25-4759-BC50-1D7A77F3D37F}"/>
    <cellStyle name="Normal 5 2 5 2 2 2 2 2 2 3" xfId="36784" xr:uid="{872EC963-4743-4C2A-8CB3-922215C68A11}"/>
    <cellStyle name="Normal 5 2 5 2 2 2 2 2 3" xfId="18352" xr:uid="{FAB1EF23-AA00-4F57-A204-B79034CF4544}"/>
    <cellStyle name="Normal 5 2 5 2 2 2 2 2 3 2" xfId="42928" xr:uid="{4A7557E3-387C-4B04-9055-E8D04716C3CF}"/>
    <cellStyle name="Normal 5 2 5 2 2 2 2 2 4" xfId="30640" xr:uid="{9F7B03F2-DCD6-4A0C-A417-0FAC4B76A050}"/>
    <cellStyle name="Normal 5 2 5 2 2 2 2 3" xfId="9136" xr:uid="{74D34401-3D15-43CB-AD0A-C9A7BE0C60F2}"/>
    <cellStyle name="Normal 5 2 5 2 2 2 2 3 2" xfId="21424" xr:uid="{88BC24E7-EFB1-4BBD-8B33-3F53B7703823}"/>
    <cellStyle name="Normal 5 2 5 2 2 2 2 3 2 2" xfId="46000" xr:uid="{F72FE518-3F88-40CE-BD9A-549A5E50DE9B}"/>
    <cellStyle name="Normal 5 2 5 2 2 2 2 3 3" xfId="33712" xr:uid="{2B082811-9339-4F3B-89A0-5D709D4FED61}"/>
    <cellStyle name="Normal 5 2 5 2 2 2 2 4" xfId="15280" xr:uid="{599CA3DC-4BBE-4447-9382-722512B1F1DF}"/>
    <cellStyle name="Normal 5 2 5 2 2 2 2 4 2" xfId="39856" xr:uid="{F1063464-2A02-4E8F-91F4-B68A32683340}"/>
    <cellStyle name="Normal 5 2 5 2 2 2 2 5" xfId="27568" xr:uid="{B0FF3603-CB09-4363-9864-DFD818895DA1}"/>
    <cellStyle name="Normal 5 2 5 2 2 2 3" xfId="4528" xr:uid="{0CA59FD7-DC52-4E1C-A73B-94DE6C6174C2}"/>
    <cellStyle name="Normal 5 2 5 2 2 2 3 2" xfId="10672" xr:uid="{74889502-9653-43A5-A92B-BA5654FF73D8}"/>
    <cellStyle name="Normal 5 2 5 2 2 2 3 2 2" xfId="22960" xr:uid="{8F099157-A685-4523-8C81-7D31505A2C12}"/>
    <cellStyle name="Normal 5 2 5 2 2 2 3 2 2 2" xfId="47536" xr:uid="{56B9F672-0F3B-43CF-9E06-BFCE81C7E8A1}"/>
    <cellStyle name="Normal 5 2 5 2 2 2 3 2 3" xfId="35248" xr:uid="{E5CB0B09-77ED-423B-902A-8060600DACF7}"/>
    <cellStyle name="Normal 5 2 5 2 2 2 3 3" xfId="16816" xr:uid="{44902DB2-0936-4DCD-9E3C-60638882941F}"/>
    <cellStyle name="Normal 5 2 5 2 2 2 3 3 2" xfId="41392" xr:uid="{884F8E34-0A86-4216-8C95-DDE3D0FFF1E8}"/>
    <cellStyle name="Normal 5 2 5 2 2 2 3 4" xfId="29104" xr:uid="{686718DB-46E9-4CC1-83E5-6A8275202D92}"/>
    <cellStyle name="Normal 5 2 5 2 2 2 4" xfId="7600" xr:uid="{00333668-CC92-47A9-9569-14CFEB7B5DE2}"/>
    <cellStyle name="Normal 5 2 5 2 2 2 4 2" xfId="19888" xr:uid="{C8581A32-A8DF-41D1-8C3F-C1F79072DAE4}"/>
    <cellStyle name="Normal 5 2 5 2 2 2 4 2 2" xfId="44464" xr:uid="{080FEF7E-0890-4CF3-897C-98DC17B9D5D2}"/>
    <cellStyle name="Normal 5 2 5 2 2 2 4 3" xfId="32176" xr:uid="{C2B9CE00-3998-476C-ADCE-29A29EE0D452}"/>
    <cellStyle name="Normal 5 2 5 2 2 2 5" xfId="13744" xr:uid="{E1774239-14FB-425A-958A-7FB62FDC18F1}"/>
    <cellStyle name="Normal 5 2 5 2 2 2 5 2" xfId="38320" xr:uid="{B46E729E-215C-4C9F-92F9-14D80B9D0985}"/>
    <cellStyle name="Normal 5 2 5 2 2 2 6" xfId="26032" xr:uid="{D402609E-B53A-4AFA-84E6-F62D2798760B}"/>
    <cellStyle name="Normal 5 2 5 2 2 3" xfId="2224" xr:uid="{E738DEEF-7CF6-4565-8458-BF0820914818}"/>
    <cellStyle name="Normal 5 2 5 2 2 3 2" xfId="5296" xr:uid="{A70477E1-39A8-414A-B463-6E8736E7C0D8}"/>
    <cellStyle name="Normal 5 2 5 2 2 3 2 2" xfId="11440" xr:uid="{BD1CD2FF-E78A-4B01-99CC-57953A31F992}"/>
    <cellStyle name="Normal 5 2 5 2 2 3 2 2 2" xfId="23728" xr:uid="{71C41168-9F73-419D-895F-02AAA36292E6}"/>
    <cellStyle name="Normal 5 2 5 2 2 3 2 2 2 2" xfId="48304" xr:uid="{1AD30342-EF28-426D-B71A-B5501A0FA01A}"/>
    <cellStyle name="Normal 5 2 5 2 2 3 2 2 3" xfId="36016" xr:uid="{EE25E307-E396-46E8-87C6-2973C542CEF9}"/>
    <cellStyle name="Normal 5 2 5 2 2 3 2 3" xfId="17584" xr:uid="{20945194-6835-4DE3-A8C7-EF583FECF624}"/>
    <cellStyle name="Normal 5 2 5 2 2 3 2 3 2" xfId="42160" xr:uid="{7D9F5FE5-7AA3-4795-B25B-BE96D5E21885}"/>
    <cellStyle name="Normal 5 2 5 2 2 3 2 4" xfId="29872" xr:uid="{09564AF4-1095-4BC3-BA85-9C8E22B42754}"/>
    <cellStyle name="Normal 5 2 5 2 2 3 3" xfId="8368" xr:uid="{804CCC9D-3CBE-4A76-8C11-CAEE6842DC13}"/>
    <cellStyle name="Normal 5 2 5 2 2 3 3 2" xfId="20656" xr:uid="{8FC7F8CD-47B6-4F91-8C6F-BE8525DC6E48}"/>
    <cellStyle name="Normal 5 2 5 2 2 3 3 2 2" xfId="45232" xr:uid="{F42DA2E5-096C-42D6-995F-83A53515BD3A}"/>
    <cellStyle name="Normal 5 2 5 2 2 3 3 3" xfId="32944" xr:uid="{9ADE45A4-5053-4CD1-B711-12B6DDEC850F}"/>
    <cellStyle name="Normal 5 2 5 2 2 3 4" xfId="14512" xr:uid="{CB194ADB-E00C-4BBC-B43B-C28841657BC3}"/>
    <cellStyle name="Normal 5 2 5 2 2 3 4 2" xfId="39088" xr:uid="{341B43C8-D033-4374-9B70-FFDED0DCB9DA}"/>
    <cellStyle name="Normal 5 2 5 2 2 3 5" xfId="26800" xr:uid="{2E7AD3EA-BE4C-4CC6-B696-03F2AABEEB49}"/>
    <cellStyle name="Normal 5 2 5 2 2 4" xfId="3760" xr:uid="{D0D7923D-FEA4-473E-843E-168A59DB6A77}"/>
    <cellStyle name="Normal 5 2 5 2 2 4 2" xfId="9904" xr:uid="{15884840-76FF-4DB7-A966-79CE50CF236E}"/>
    <cellStyle name="Normal 5 2 5 2 2 4 2 2" xfId="22192" xr:uid="{4B67DE60-A84D-4CCF-A11B-5C9BC8C80218}"/>
    <cellStyle name="Normal 5 2 5 2 2 4 2 2 2" xfId="46768" xr:uid="{43CEFC4C-1E10-4696-AE23-7BF0FB86EC78}"/>
    <cellStyle name="Normal 5 2 5 2 2 4 2 3" xfId="34480" xr:uid="{DBA774A4-D967-4B2F-A931-F757651F48C1}"/>
    <cellStyle name="Normal 5 2 5 2 2 4 3" xfId="16048" xr:uid="{74E41229-2B79-4C9F-9C7A-00F4C1D76510}"/>
    <cellStyle name="Normal 5 2 5 2 2 4 3 2" xfId="40624" xr:uid="{31BEC652-3879-4483-8D5D-DE2DDADEA6AC}"/>
    <cellStyle name="Normal 5 2 5 2 2 4 4" xfId="28336" xr:uid="{1C4A25FD-2DAB-4A2F-A8EB-9E770BAE5A6B}"/>
    <cellStyle name="Normal 5 2 5 2 2 5" xfId="6832" xr:uid="{8FD3AC17-87E2-4673-8F2F-19BC8092AD3C}"/>
    <cellStyle name="Normal 5 2 5 2 2 5 2" xfId="19120" xr:uid="{2DD776E1-E003-44FD-8D69-D5294073A12C}"/>
    <cellStyle name="Normal 5 2 5 2 2 5 2 2" xfId="43696" xr:uid="{25ECD290-7C10-412B-A914-102D4BCE941D}"/>
    <cellStyle name="Normal 5 2 5 2 2 5 3" xfId="31408" xr:uid="{7081CB08-A49A-48E9-BBEF-1F64412251A2}"/>
    <cellStyle name="Normal 5 2 5 2 2 6" xfId="12976" xr:uid="{4FF37D3A-6F51-4637-8777-2874D87C1288}"/>
    <cellStyle name="Normal 5 2 5 2 2 6 2" xfId="37552" xr:uid="{87928D62-4C49-4D6C-9B7C-32F7F75FED01}"/>
    <cellStyle name="Normal 5 2 5 2 2 7" xfId="25264" xr:uid="{D543A6D7-F17B-4D0F-87B3-FC9F0EEE6B85}"/>
    <cellStyle name="Normal 5 2 5 2 3" xfId="1072" xr:uid="{A1912888-28C3-4BFE-9AC8-EF201F96E262}"/>
    <cellStyle name="Normal 5 2 5 2 3 2" xfId="2608" xr:uid="{A6C61393-03D8-4B56-A2F1-2D4900F2435F}"/>
    <cellStyle name="Normal 5 2 5 2 3 2 2" xfId="5680" xr:uid="{84D30424-939B-4D12-B36C-0B850C2B2D9D}"/>
    <cellStyle name="Normal 5 2 5 2 3 2 2 2" xfId="11824" xr:uid="{563B7808-5F06-4899-871D-16D5697DD131}"/>
    <cellStyle name="Normal 5 2 5 2 3 2 2 2 2" xfId="24112" xr:uid="{7BE0B197-AEE3-45CF-AB49-C021CDB22D40}"/>
    <cellStyle name="Normal 5 2 5 2 3 2 2 2 2 2" xfId="48688" xr:uid="{3525D71D-DC08-4084-8D00-1F7C258B1BCA}"/>
    <cellStyle name="Normal 5 2 5 2 3 2 2 2 3" xfId="36400" xr:uid="{6D31C6CE-49D2-463E-8566-80CC6A7857E2}"/>
    <cellStyle name="Normal 5 2 5 2 3 2 2 3" xfId="17968" xr:uid="{4139366F-3DB1-47B0-B296-0145143F7FC0}"/>
    <cellStyle name="Normal 5 2 5 2 3 2 2 3 2" xfId="42544" xr:uid="{FC115F1D-23E6-40BA-904B-321828D764CE}"/>
    <cellStyle name="Normal 5 2 5 2 3 2 2 4" xfId="30256" xr:uid="{9E30C4E0-7566-4282-B539-7FF3C49BC74B}"/>
    <cellStyle name="Normal 5 2 5 2 3 2 3" xfId="8752" xr:uid="{47ADFA7A-DD83-4F86-9B4A-1EC14E4BCC31}"/>
    <cellStyle name="Normal 5 2 5 2 3 2 3 2" xfId="21040" xr:uid="{87F21D38-2AFC-4350-BB42-60A8DF8C2D83}"/>
    <cellStyle name="Normal 5 2 5 2 3 2 3 2 2" xfId="45616" xr:uid="{58D49696-553E-4BC4-B852-7398649164A8}"/>
    <cellStyle name="Normal 5 2 5 2 3 2 3 3" xfId="33328" xr:uid="{EEE46107-6CBC-4EA1-BE89-F432D574C9E1}"/>
    <cellStyle name="Normal 5 2 5 2 3 2 4" xfId="14896" xr:uid="{646FBE36-6F4F-479C-B7B0-37934A0FE158}"/>
    <cellStyle name="Normal 5 2 5 2 3 2 4 2" xfId="39472" xr:uid="{F5E41645-6FE9-4C79-8A22-FD180ED62FCD}"/>
    <cellStyle name="Normal 5 2 5 2 3 2 5" xfId="27184" xr:uid="{97B33F79-CDDC-40E3-9C83-CDEF5DC2E7E1}"/>
    <cellStyle name="Normal 5 2 5 2 3 3" xfId="4144" xr:uid="{D3DFF114-F741-40AB-8C4E-7BF1F334EB0A}"/>
    <cellStyle name="Normal 5 2 5 2 3 3 2" xfId="10288" xr:uid="{9B652A15-874F-47CA-A473-E9E189CD6806}"/>
    <cellStyle name="Normal 5 2 5 2 3 3 2 2" xfId="22576" xr:uid="{CD5CC20B-4A19-4154-9B7D-899315B30D8A}"/>
    <cellStyle name="Normal 5 2 5 2 3 3 2 2 2" xfId="47152" xr:uid="{F5FC631F-5A88-4AA5-85A4-086E7AFEFD6F}"/>
    <cellStyle name="Normal 5 2 5 2 3 3 2 3" xfId="34864" xr:uid="{D3A7FBBC-87F8-495C-88D2-ADCFEAB6DDE2}"/>
    <cellStyle name="Normal 5 2 5 2 3 3 3" xfId="16432" xr:uid="{823452C9-3478-4EE0-8AF3-DDC743F7FA61}"/>
    <cellStyle name="Normal 5 2 5 2 3 3 3 2" xfId="41008" xr:uid="{A9B2FC04-323D-4B90-BBD6-D24E3BC445AB}"/>
    <cellStyle name="Normal 5 2 5 2 3 3 4" xfId="28720" xr:uid="{1835EBD3-95D6-4106-8549-6EFCF5FE3B48}"/>
    <cellStyle name="Normal 5 2 5 2 3 4" xfId="7216" xr:uid="{766A5C4D-DE39-4AF7-92F3-2A23B52B5EFA}"/>
    <cellStyle name="Normal 5 2 5 2 3 4 2" xfId="19504" xr:uid="{43B22BDB-9A89-4B1B-AA59-988C605EA4E7}"/>
    <cellStyle name="Normal 5 2 5 2 3 4 2 2" xfId="44080" xr:uid="{6C3D8115-6DB5-4A37-B980-E1B0994451BB}"/>
    <cellStyle name="Normal 5 2 5 2 3 4 3" xfId="31792" xr:uid="{00145E71-528B-4DBE-BC20-ED4F8A122A9B}"/>
    <cellStyle name="Normal 5 2 5 2 3 5" xfId="13360" xr:uid="{70F0B413-24E1-41FC-9565-97BD6B7F93A0}"/>
    <cellStyle name="Normal 5 2 5 2 3 5 2" xfId="37936" xr:uid="{364430EE-652A-491F-A6E4-6BF48E61C0F5}"/>
    <cellStyle name="Normal 5 2 5 2 3 6" xfId="25648" xr:uid="{B70986E1-645A-4CAB-9849-EBC9094A9E04}"/>
    <cellStyle name="Normal 5 2 5 2 4" xfId="1840" xr:uid="{A328E079-585D-4146-B707-820EFBDB9228}"/>
    <cellStyle name="Normal 5 2 5 2 4 2" xfId="4912" xr:uid="{10D915C7-A7D5-4F78-A0E1-EEDDB70D2C8D}"/>
    <cellStyle name="Normal 5 2 5 2 4 2 2" xfId="11056" xr:uid="{A96ED227-79C4-41A8-816C-2DE2B501602B}"/>
    <cellStyle name="Normal 5 2 5 2 4 2 2 2" xfId="23344" xr:uid="{842A5B0D-2E80-4785-B4C6-FBA69F5BD101}"/>
    <cellStyle name="Normal 5 2 5 2 4 2 2 2 2" xfId="47920" xr:uid="{05C954D5-8123-4643-BCFD-A47AC73759EE}"/>
    <cellStyle name="Normal 5 2 5 2 4 2 2 3" xfId="35632" xr:uid="{E8CC02FB-9878-4CD9-A714-8283A6C19223}"/>
    <cellStyle name="Normal 5 2 5 2 4 2 3" xfId="17200" xr:uid="{7C3136B7-E860-40E9-BD23-8165F9C520F8}"/>
    <cellStyle name="Normal 5 2 5 2 4 2 3 2" xfId="41776" xr:uid="{FDC6573C-CFA3-46F6-93B0-3491AA82733C}"/>
    <cellStyle name="Normal 5 2 5 2 4 2 4" xfId="29488" xr:uid="{BF762E66-7F1D-4A6D-9BE6-B063525642EB}"/>
    <cellStyle name="Normal 5 2 5 2 4 3" xfId="7984" xr:uid="{9DA8C333-5269-4BD5-9744-425964502A20}"/>
    <cellStyle name="Normal 5 2 5 2 4 3 2" xfId="20272" xr:uid="{38D247D7-E1E8-4C92-81D6-5711235FC891}"/>
    <cellStyle name="Normal 5 2 5 2 4 3 2 2" xfId="44848" xr:uid="{0573CF37-0440-48FE-9FD3-3C2453FD90DB}"/>
    <cellStyle name="Normal 5 2 5 2 4 3 3" xfId="32560" xr:uid="{6EC2B521-21E8-4400-9ABD-B7C5EC5B44B1}"/>
    <cellStyle name="Normal 5 2 5 2 4 4" xfId="14128" xr:uid="{949F9769-AFA2-48C4-B85A-D9098BE7A6CB}"/>
    <cellStyle name="Normal 5 2 5 2 4 4 2" xfId="38704" xr:uid="{B056830D-2B7C-4436-BB70-56856B23B805}"/>
    <cellStyle name="Normal 5 2 5 2 4 5" xfId="26416" xr:uid="{34644A83-EDC4-4C4E-9934-7124A915AECC}"/>
    <cellStyle name="Normal 5 2 5 2 5" xfId="3376" xr:uid="{B3C53885-0D10-491D-814D-E36FDAA0A637}"/>
    <cellStyle name="Normal 5 2 5 2 5 2" xfId="9520" xr:uid="{FE105C8D-02BC-48A2-98F1-2E64325B9FD8}"/>
    <cellStyle name="Normal 5 2 5 2 5 2 2" xfId="21808" xr:uid="{3B0F1F63-A31F-4D67-BA29-545A0A0641F8}"/>
    <cellStyle name="Normal 5 2 5 2 5 2 2 2" xfId="46384" xr:uid="{AA0AAD0E-95A0-49B3-A50C-860E3B2C3528}"/>
    <cellStyle name="Normal 5 2 5 2 5 2 3" xfId="34096" xr:uid="{6F8F370C-FE74-42E9-8F3B-9BE6066ACB2E}"/>
    <cellStyle name="Normal 5 2 5 2 5 3" xfId="15664" xr:uid="{65DCC971-5771-4A7A-90A5-09A48D594FA9}"/>
    <cellStyle name="Normal 5 2 5 2 5 3 2" xfId="40240" xr:uid="{4B16990D-86E4-4028-A353-783BA448D652}"/>
    <cellStyle name="Normal 5 2 5 2 5 4" xfId="27952" xr:uid="{9A9A4478-8735-4EF9-81DB-86972001D9D0}"/>
    <cellStyle name="Normal 5 2 5 2 6" xfId="6448" xr:uid="{F63626C1-4233-4386-AD97-661B08C42275}"/>
    <cellStyle name="Normal 5 2 5 2 6 2" xfId="18736" xr:uid="{3271CF9F-E9AE-4CB8-B98B-B01C0E2768E0}"/>
    <cellStyle name="Normal 5 2 5 2 6 2 2" xfId="43312" xr:uid="{679E15C4-2059-403A-9555-5AF93B19B512}"/>
    <cellStyle name="Normal 5 2 5 2 6 3" xfId="31024" xr:uid="{EE88E6BC-4819-4F7C-A9C9-06DB486EF3F6}"/>
    <cellStyle name="Normal 5 2 5 2 7" xfId="12592" xr:uid="{3FA3E444-1A72-49A2-AD57-A7815D78B237}"/>
    <cellStyle name="Normal 5 2 5 2 7 2" xfId="37168" xr:uid="{D62E2E02-C62B-4335-BA88-8055DB85284A}"/>
    <cellStyle name="Normal 5 2 5 2 8" xfId="24880" xr:uid="{E7E51579-12CF-4558-A8B9-96E17B190081}"/>
    <cellStyle name="Normal 5 2 5 3" xfId="496" xr:uid="{BE0A413A-D96E-499F-B326-A147C68FED2D}"/>
    <cellStyle name="Normal 5 2 5 3 2" xfId="1264" xr:uid="{A07A0EC9-8017-45FC-838A-11B34A306933}"/>
    <cellStyle name="Normal 5 2 5 3 2 2" xfId="2800" xr:uid="{8198F015-F63B-4DD0-8E43-5C1F3A652E1D}"/>
    <cellStyle name="Normal 5 2 5 3 2 2 2" xfId="5872" xr:uid="{5047443A-B5F9-4785-B8FE-1528D82BF8B6}"/>
    <cellStyle name="Normal 5 2 5 3 2 2 2 2" xfId="12016" xr:uid="{A3EBD18E-E6E5-4D5C-861F-ADE8460AC45A}"/>
    <cellStyle name="Normal 5 2 5 3 2 2 2 2 2" xfId="24304" xr:uid="{8D0B672A-8AF8-4DFC-B170-C2800C9CDD0B}"/>
    <cellStyle name="Normal 5 2 5 3 2 2 2 2 2 2" xfId="48880" xr:uid="{CD17095B-B3A9-4F09-A712-0FD7B2C29F68}"/>
    <cellStyle name="Normal 5 2 5 3 2 2 2 2 3" xfId="36592" xr:uid="{53EFD978-28FA-4EE5-9BC6-295F77370770}"/>
    <cellStyle name="Normal 5 2 5 3 2 2 2 3" xfId="18160" xr:uid="{D68B861E-0924-4EEE-A4B2-D6BE84BE8EA9}"/>
    <cellStyle name="Normal 5 2 5 3 2 2 2 3 2" xfId="42736" xr:uid="{ECBD1FCC-AB97-4D26-A254-57D1F63F14D2}"/>
    <cellStyle name="Normal 5 2 5 3 2 2 2 4" xfId="30448" xr:uid="{C0637A0C-9B63-4BE2-AD53-0A573C1AE467}"/>
    <cellStyle name="Normal 5 2 5 3 2 2 3" xfId="8944" xr:uid="{9C84C117-EB87-4EE0-BE71-BAEE13C68CD7}"/>
    <cellStyle name="Normal 5 2 5 3 2 2 3 2" xfId="21232" xr:uid="{1BB9FC27-E7C0-464A-B85A-4CEE09487280}"/>
    <cellStyle name="Normal 5 2 5 3 2 2 3 2 2" xfId="45808" xr:uid="{5B215A1E-D1C1-46F0-B5D8-165912EAB505}"/>
    <cellStyle name="Normal 5 2 5 3 2 2 3 3" xfId="33520" xr:uid="{5E5536D5-3B21-4FF1-885D-0DAE41C64A23}"/>
    <cellStyle name="Normal 5 2 5 3 2 2 4" xfId="15088" xr:uid="{1DC95F9C-F277-43AD-9C91-1C16F0F74364}"/>
    <cellStyle name="Normal 5 2 5 3 2 2 4 2" xfId="39664" xr:uid="{67BCA65B-117C-44F7-82D0-9029C68C2FCF}"/>
    <cellStyle name="Normal 5 2 5 3 2 2 5" xfId="27376" xr:uid="{45460EC6-DCB5-4B56-A53D-5D33382E0DC1}"/>
    <cellStyle name="Normal 5 2 5 3 2 3" xfId="4336" xr:uid="{33A1535F-998B-4880-9EED-1D4C8185BB0E}"/>
    <cellStyle name="Normal 5 2 5 3 2 3 2" xfId="10480" xr:uid="{87FCB9BA-056C-41B5-B3CB-C7968A88A95F}"/>
    <cellStyle name="Normal 5 2 5 3 2 3 2 2" xfId="22768" xr:uid="{17353FCB-7C86-4CDE-9A00-764B09264726}"/>
    <cellStyle name="Normal 5 2 5 3 2 3 2 2 2" xfId="47344" xr:uid="{ECD0505A-7DE4-4582-B90A-21A7832E2985}"/>
    <cellStyle name="Normal 5 2 5 3 2 3 2 3" xfId="35056" xr:uid="{6166E6A0-5A94-45E4-BA2B-8D134E9CF98B}"/>
    <cellStyle name="Normal 5 2 5 3 2 3 3" xfId="16624" xr:uid="{BC317154-60A2-4622-9465-06E43124DEA8}"/>
    <cellStyle name="Normal 5 2 5 3 2 3 3 2" xfId="41200" xr:uid="{F34112F1-52CB-463A-BCFE-2B4883720025}"/>
    <cellStyle name="Normal 5 2 5 3 2 3 4" xfId="28912" xr:uid="{B2A12F96-50EE-4560-A321-EA345D9FC3FF}"/>
    <cellStyle name="Normal 5 2 5 3 2 4" xfId="7408" xr:uid="{7C82ADE4-FD80-40F2-9F60-CD622FE8699D}"/>
    <cellStyle name="Normal 5 2 5 3 2 4 2" xfId="19696" xr:uid="{DCB8EBC6-9DDA-4006-AAB0-7C1B7E5CB893}"/>
    <cellStyle name="Normal 5 2 5 3 2 4 2 2" xfId="44272" xr:uid="{47182E26-A7C5-4591-924D-474290425A8C}"/>
    <cellStyle name="Normal 5 2 5 3 2 4 3" xfId="31984" xr:uid="{6C87F0CE-F1CE-41FA-BCAF-11D2231BC808}"/>
    <cellStyle name="Normal 5 2 5 3 2 5" xfId="13552" xr:uid="{680620C6-0764-4C24-B657-A3D7FA76211E}"/>
    <cellStyle name="Normal 5 2 5 3 2 5 2" xfId="38128" xr:uid="{2044E674-69A4-4B7A-98F8-16F8E6940CFA}"/>
    <cellStyle name="Normal 5 2 5 3 2 6" xfId="25840" xr:uid="{0B99A490-0512-42D6-A797-428AC5BFA701}"/>
    <cellStyle name="Normal 5 2 5 3 3" xfId="2032" xr:uid="{8F1B193D-BBA8-4E5E-B534-62964070EFA0}"/>
    <cellStyle name="Normal 5 2 5 3 3 2" xfId="5104" xr:uid="{73D9342F-6083-4128-9539-5E2DCD4A9D2A}"/>
    <cellStyle name="Normal 5 2 5 3 3 2 2" xfId="11248" xr:uid="{A3DDECB2-AC8B-4D34-AB78-FA85DF0BF028}"/>
    <cellStyle name="Normal 5 2 5 3 3 2 2 2" xfId="23536" xr:uid="{996D75F9-67D5-4196-8C6E-7D20992C3E28}"/>
    <cellStyle name="Normal 5 2 5 3 3 2 2 2 2" xfId="48112" xr:uid="{D0EAB731-AF82-4A85-87FB-94406C95E3BF}"/>
    <cellStyle name="Normal 5 2 5 3 3 2 2 3" xfId="35824" xr:uid="{59574150-312B-4872-88EB-81106888EA73}"/>
    <cellStyle name="Normal 5 2 5 3 3 2 3" xfId="17392" xr:uid="{C8E991ED-A494-479A-B134-3D7886DCE864}"/>
    <cellStyle name="Normal 5 2 5 3 3 2 3 2" xfId="41968" xr:uid="{0434BF6E-7891-4ECF-82C0-530F6F140010}"/>
    <cellStyle name="Normal 5 2 5 3 3 2 4" xfId="29680" xr:uid="{AD4D1369-9287-4C54-91DB-206DB7DE6365}"/>
    <cellStyle name="Normal 5 2 5 3 3 3" xfId="8176" xr:uid="{315C8935-12A7-45AF-83EB-376D3741B998}"/>
    <cellStyle name="Normal 5 2 5 3 3 3 2" xfId="20464" xr:uid="{486FA085-6BD0-4A83-B70D-E6E707D37983}"/>
    <cellStyle name="Normal 5 2 5 3 3 3 2 2" xfId="45040" xr:uid="{A98E009D-9F7F-474E-B559-7A57BA761073}"/>
    <cellStyle name="Normal 5 2 5 3 3 3 3" xfId="32752" xr:uid="{AA5644CB-DFD7-4D5A-9CA3-37D10EB58EA7}"/>
    <cellStyle name="Normal 5 2 5 3 3 4" xfId="14320" xr:uid="{DE9CAF8B-71E4-47B3-BCCB-D712346CCB47}"/>
    <cellStyle name="Normal 5 2 5 3 3 4 2" xfId="38896" xr:uid="{6F440CE9-454C-450A-89FD-29A8DB231958}"/>
    <cellStyle name="Normal 5 2 5 3 3 5" xfId="26608" xr:uid="{514BB3D5-6464-4018-A60D-5BCABCB53CFF}"/>
    <cellStyle name="Normal 5 2 5 3 4" xfId="3568" xr:uid="{1969D845-6A2E-4B78-865A-A00808CD30B7}"/>
    <cellStyle name="Normal 5 2 5 3 4 2" xfId="9712" xr:uid="{F8BAC321-1581-4A57-B522-90AD3FE92B39}"/>
    <cellStyle name="Normal 5 2 5 3 4 2 2" xfId="22000" xr:uid="{66AFA0E2-0575-413E-ACD9-0E33A7AB1348}"/>
    <cellStyle name="Normal 5 2 5 3 4 2 2 2" xfId="46576" xr:uid="{7DDFAF7D-B83A-4CB2-A9BE-56D90D9E3319}"/>
    <cellStyle name="Normal 5 2 5 3 4 2 3" xfId="34288" xr:uid="{55A1538C-81E9-4FC7-BFB8-1D51512CBC16}"/>
    <cellStyle name="Normal 5 2 5 3 4 3" xfId="15856" xr:uid="{C9DDB9B1-0FD0-4747-A673-D9069B183035}"/>
    <cellStyle name="Normal 5 2 5 3 4 3 2" xfId="40432" xr:uid="{9A911439-F92D-4684-A5E3-3277B71CA1A7}"/>
    <cellStyle name="Normal 5 2 5 3 4 4" xfId="28144" xr:uid="{E4AEB55A-8037-42E8-AA45-30A4A96DEFB4}"/>
    <cellStyle name="Normal 5 2 5 3 5" xfId="6640" xr:uid="{52BCC58A-8E5F-4A58-8E96-73DEBADAABF4}"/>
    <cellStyle name="Normal 5 2 5 3 5 2" xfId="18928" xr:uid="{C880347C-AFA4-4883-A9F7-4D69B7F460F5}"/>
    <cellStyle name="Normal 5 2 5 3 5 2 2" xfId="43504" xr:uid="{02E6CDA1-2AA0-4139-9217-352C220DF4B0}"/>
    <cellStyle name="Normal 5 2 5 3 5 3" xfId="31216" xr:uid="{9A3131F8-C553-4925-B8B1-F64892CEB0B9}"/>
    <cellStyle name="Normal 5 2 5 3 6" xfId="12784" xr:uid="{E011BC32-98C8-417E-A12D-213AF01F3CA9}"/>
    <cellStyle name="Normal 5 2 5 3 6 2" xfId="37360" xr:uid="{73852216-0B4A-4A13-BD22-DE11EC43D5E6}"/>
    <cellStyle name="Normal 5 2 5 3 7" xfId="25072" xr:uid="{E660A64B-DF23-4F6E-B9DD-3A39391DC37A}"/>
    <cellStyle name="Normal 5 2 5 4" xfId="880" xr:uid="{48A84AFA-3F8D-4BB4-A7B4-7941A1981B1B}"/>
    <cellStyle name="Normal 5 2 5 4 2" xfId="2416" xr:uid="{1ED9035A-9673-427B-A53E-7C27BE8EBEAA}"/>
    <cellStyle name="Normal 5 2 5 4 2 2" xfId="5488" xr:uid="{5DEAA1D8-2559-498C-85DD-128A4D7037C9}"/>
    <cellStyle name="Normal 5 2 5 4 2 2 2" xfId="11632" xr:uid="{FF6A45A1-A997-474F-854D-C2CCFDC06083}"/>
    <cellStyle name="Normal 5 2 5 4 2 2 2 2" xfId="23920" xr:uid="{944B2C61-E683-4F6B-B1B2-79CD1C788F1B}"/>
    <cellStyle name="Normal 5 2 5 4 2 2 2 2 2" xfId="48496" xr:uid="{A373B7B1-49D6-4E5B-ADC0-1E76160F1BD8}"/>
    <cellStyle name="Normal 5 2 5 4 2 2 2 3" xfId="36208" xr:uid="{71F5D2AD-B7CC-4F02-8035-3728EFB5DC38}"/>
    <cellStyle name="Normal 5 2 5 4 2 2 3" xfId="17776" xr:uid="{DC2ED7CD-D934-4EC4-B0F6-9AA5754A75EA}"/>
    <cellStyle name="Normal 5 2 5 4 2 2 3 2" xfId="42352" xr:uid="{448C76B9-0A2F-4357-833D-32CE52155279}"/>
    <cellStyle name="Normal 5 2 5 4 2 2 4" xfId="30064" xr:uid="{C118E934-972A-450E-88E0-3ED58151D289}"/>
    <cellStyle name="Normal 5 2 5 4 2 3" xfId="8560" xr:uid="{06BCBC04-6DF2-4827-B44D-9AF189572068}"/>
    <cellStyle name="Normal 5 2 5 4 2 3 2" xfId="20848" xr:uid="{E0BC5A05-98FE-4745-AF69-19463C0E10C1}"/>
    <cellStyle name="Normal 5 2 5 4 2 3 2 2" xfId="45424" xr:uid="{5B0D2919-5DAE-4B21-895C-0466E2DB2E20}"/>
    <cellStyle name="Normal 5 2 5 4 2 3 3" xfId="33136" xr:uid="{1A053B1C-BAA8-4B8B-A846-B50C8068FB84}"/>
    <cellStyle name="Normal 5 2 5 4 2 4" xfId="14704" xr:uid="{59607DA3-CE3C-4FAA-807D-0235D500858E}"/>
    <cellStyle name="Normal 5 2 5 4 2 4 2" xfId="39280" xr:uid="{7062B90A-B8CC-4CF8-A600-31AFC4331392}"/>
    <cellStyle name="Normal 5 2 5 4 2 5" xfId="26992" xr:uid="{7566EBAB-7F7A-4365-ACCD-F5950E42906B}"/>
    <cellStyle name="Normal 5 2 5 4 3" xfId="3952" xr:uid="{789B51C7-066B-4823-9327-80CD94FF4E69}"/>
    <cellStyle name="Normal 5 2 5 4 3 2" xfId="10096" xr:uid="{D245C135-44E7-4BB6-A83B-DF8CB1334070}"/>
    <cellStyle name="Normal 5 2 5 4 3 2 2" xfId="22384" xr:uid="{A796DF9A-826F-4097-A2A9-AFEEF9542280}"/>
    <cellStyle name="Normal 5 2 5 4 3 2 2 2" xfId="46960" xr:uid="{01DA2BBC-EEC9-4687-80ED-24BD902CCE68}"/>
    <cellStyle name="Normal 5 2 5 4 3 2 3" xfId="34672" xr:uid="{233A79A4-48B4-4CBF-B255-0E66789230F9}"/>
    <cellStyle name="Normal 5 2 5 4 3 3" xfId="16240" xr:uid="{1FECDF97-FAAA-4488-B8F1-FE615BABB666}"/>
    <cellStyle name="Normal 5 2 5 4 3 3 2" xfId="40816" xr:uid="{7836BA90-7A9A-4171-AD34-FED45B4022C1}"/>
    <cellStyle name="Normal 5 2 5 4 3 4" xfId="28528" xr:uid="{1459BFAC-7474-4A16-88C2-A7AD1549C05B}"/>
    <cellStyle name="Normal 5 2 5 4 4" xfId="7024" xr:uid="{0DE6FB8A-7648-4E77-A359-0021940727A9}"/>
    <cellStyle name="Normal 5 2 5 4 4 2" xfId="19312" xr:uid="{08C119A9-817B-49B7-AB5A-CF4413649DDF}"/>
    <cellStyle name="Normal 5 2 5 4 4 2 2" xfId="43888" xr:uid="{3E07D206-53C5-4E6A-B3E4-65CF70014C55}"/>
    <cellStyle name="Normal 5 2 5 4 4 3" xfId="31600" xr:uid="{3288C11F-CA28-409F-83A4-78F431BC5DE6}"/>
    <cellStyle name="Normal 5 2 5 4 5" xfId="13168" xr:uid="{78112AF1-039F-40D7-ABC0-9D909D0EAA92}"/>
    <cellStyle name="Normal 5 2 5 4 5 2" xfId="37744" xr:uid="{CA8194F6-D194-4A48-B200-0732BFDFAE83}"/>
    <cellStyle name="Normal 5 2 5 4 6" xfId="25456" xr:uid="{B2C9EBDA-BF8E-4739-B9C6-AF0AFE292ABD}"/>
    <cellStyle name="Normal 5 2 5 5" xfId="1648" xr:uid="{3771D621-9FFE-4ABC-A389-476D2F455FF8}"/>
    <cellStyle name="Normal 5 2 5 5 2" xfId="4720" xr:uid="{473836CF-BFB3-4B33-8B3A-9E985DDE1D3B}"/>
    <cellStyle name="Normal 5 2 5 5 2 2" xfId="10864" xr:uid="{97C815F1-F1F3-432D-8327-DC575D87E826}"/>
    <cellStyle name="Normal 5 2 5 5 2 2 2" xfId="23152" xr:uid="{B834215F-D9C1-41C9-8153-F27123EFD49A}"/>
    <cellStyle name="Normal 5 2 5 5 2 2 2 2" xfId="47728" xr:uid="{5B43DEAB-FF17-41D8-8F4A-73E738FC156A}"/>
    <cellStyle name="Normal 5 2 5 5 2 2 3" xfId="35440" xr:uid="{A53B47B3-C227-4278-ACA3-4E433B89F29D}"/>
    <cellStyle name="Normal 5 2 5 5 2 3" xfId="17008" xr:uid="{6BEFC3C9-8FB4-4A54-A816-4C7D6B032578}"/>
    <cellStyle name="Normal 5 2 5 5 2 3 2" xfId="41584" xr:uid="{F0EFDF98-E80B-408B-9FB6-E84032D6C9CA}"/>
    <cellStyle name="Normal 5 2 5 5 2 4" xfId="29296" xr:uid="{5F9EBF4F-B56B-4868-8791-1D1C4927D200}"/>
    <cellStyle name="Normal 5 2 5 5 3" xfId="7792" xr:uid="{77FCF283-7F06-4E7F-B706-E0B3A5BDA98F}"/>
    <cellStyle name="Normal 5 2 5 5 3 2" xfId="20080" xr:uid="{A32E534B-001C-4750-8405-416EDD671F5E}"/>
    <cellStyle name="Normal 5 2 5 5 3 2 2" xfId="44656" xr:uid="{03F91B0C-F37A-49D6-BE49-992D7FB49DC2}"/>
    <cellStyle name="Normal 5 2 5 5 3 3" xfId="32368" xr:uid="{BACDB19A-0C6F-4B6B-B2A5-2F4848C7CB76}"/>
    <cellStyle name="Normal 5 2 5 5 4" xfId="13936" xr:uid="{D7539EC2-369D-4EAF-AB48-31730DEE1751}"/>
    <cellStyle name="Normal 5 2 5 5 4 2" xfId="38512" xr:uid="{E7C7C46B-78ED-41E2-821C-086C617D3B85}"/>
    <cellStyle name="Normal 5 2 5 5 5" xfId="26224" xr:uid="{6C8C993A-9CF3-49C3-AB03-7F72836F555C}"/>
    <cellStyle name="Normal 5 2 5 6" xfId="3184" xr:uid="{24D36F5B-9FE3-4EB5-937C-8CC60A6B3B9F}"/>
    <cellStyle name="Normal 5 2 5 6 2" xfId="9328" xr:uid="{EA8C02AE-E5F8-414F-AFA5-D00B3F3AE03A}"/>
    <cellStyle name="Normal 5 2 5 6 2 2" xfId="21616" xr:uid="{8B4C2FBC-9554-42EF-B645-327C867AD5F9}"/>
    <cellStyle name="Normal 5 2 5 6 2 2 2" xfId="46192" xr:uid="{0B1941C6-A453-4A62-A2A3-9BEE7B8BCC71}"/>
    <cellStyle name="Normal 5 2 5 6 2 3" xfId="33904" xr:uid="{F0028CF4-995A-46C2-9DB4-E457935B7423}"/>
    <cellStyle name="Normal 5 2 5 6 3" xfId="15472" xr:uid="{7C226F0D-E1AB-49B4-A5AB-174CA33DB21B}"/>
    <cellStyle name="Normal 5 2 5 6 3 2" xfId="40048" xr:uid="{11853014-B761-475E-A6C9-BD548271AB53}"/>
    <cellStyle name="Normal 5 2 5 6 4" xfId="27760" xr:uid="{C963CC98-F881-4D1B-8BD3-3515B193E07A}"/>
    <cellStyle name="Normal 5 2 5 7" xfId="6256" xr:uid="{9806D2F9-F18F-42F1-960F-49C1D8E5B221}"/>
    <cellStyle name="Normal 5 2 5 7 2" xfId="18544" xr:uid="{55F04F7B-9130-4F7C-A713-33A2AD9F2143}"/>
    <cellStyle name="Normal 5 2 5 7 2 2" xfId="43120" xr:uid="{4CB85984-4518-46FA-ABC2-378712ACCA32}"/>
    <cellStyle name="Normal 5 2 5 7 3" xfId="30832" xr:uid="{B503890B-B71F-464C-878F-307E40E18BE8}"/>
    <cellStyle name="Normal 5 2 5 8" xfId="12400" xr:uid="{388540C9-64BD-4F2F-92F3-2E2F5C6D9F44}"/>
    <cellStyle name="Normal 5 2 5 8 2" xfId="36976" xr:uid="{10938D81-126A-4340-876A-189EB2DA8855}"/>
    <cellStyle name="Normal 5 2 5 9" xfId="24688" xr:uid="{2A35E977-B92B-4F70-916D-35DDDFB2E0BC}"/>
    <cellStyle name="Normal 5 2 6" xfId="208" xr:uid="{E2D48E44-050F-48BC-B9A5-8D33205E889E}"/>
    <cellStyle name="Normal 5 2 6 2" xfId="592" xr:uid="{E7258349-623D-4AFB-9A9B-A73B66151F9A}"/>
    <cellStyle name="Normal 5 2 6 2 2" xfId="1360" xr:uid="{FE34C2E7-8E18-4475-B6B6-B0892603487E}"/>
    <cellStyle name="Normal 5 2 6 2 2 2" xfId="2896" xr:uid="{2F25AF85-BD7D-4B9E-A469-D2F5E4DF381F}"/>
    <cellStyle name="Normal 5 2 6 2 2 2 2" xfId="5968" xr:uid="{47CD1F44-2E05-4FE8-82BB-85CD71789BC7}"/>
    <cellStyle name="Normal 5 2 6 2 2 2 2 2" xfId="12112" xr:uid="{F06AA6C8-E6CC-4452-AFD0-29CD1C195DB5}"/>
    <cellStyle name="Normal 5 2 6 2 2 2 2 2 2" xfId="24400" xr:uid="{ABA78D48-CED7-4381-B56B-8496763A7887}"/>
    <cellStyle name="Normal 5 2 6 2 2 2 2 2 2 2" xfId="48976" xr:uid="{3518EE38-B37C-45C1-9D7D-285F97C19EFC}"/>
    <cellStyle name="Normal 5 2 6 2 2 2 2 2 3" xfId="36688" xr:uid="{7A764EAA-1278-4D7B-B32C-69A613F2A64B}"/>
    <cellStyle name="Normal 5 2 6 2 2 2 2 3" xfId="18256" xr:uid="{4530B073-8F16-4F96-83DB-789BA956ECDB}"/>
    <cellStyle name="Normal 5 2 6 2 2 2 2 3 2" xfId="42832" xr:uid="{BFC99415-F179-40CB-87FD-F8D487E22976}"/>
    <cellStyle name="Normal 5 2 6 2 2 2 2 4" xfId="30544" xr:uid="{ACAC2F26-9780-4A96-92B7-2F40FCB3D825}"/>
    <cellStyle name="Normal 5 2 6 2 2 2 3" xfId="9040" xr:uid="{F5D13C24-D7F8-473C-AC7F-26053FB8B9FC}"/>
    <cellStyle name="Normal 5 2 6 2 2 2 3 2" xfId="21328" xr:uid="{F8E6A845-257D-4BB0-A865-B7BEA67124B9}"/>
    <cellStyle name="Normal 5 2 6 2 2 2 3 2 2" xfId="45904" xr:uid="{F65EBB99-19A8-4F51-8315-4C7C84702BBA}"/>
    <cellStyle name="Normal 5 2 6 2 2 2 3 3" xfId="33616" xr:uid="{92339F46-645A-44AF-AF29-A59238ACC27C}"/>
    <cellStyle name="Normal 5 2 6 2 2 2 4" xfId="15184" xr:uid="{4AEE0420-3608-410F-8CD7-32DE5708F7D0}"/>
    <cellStyle name="Normal 5 2 6 2 2 2 4 2" xfId="39760" xr:uid="{2FE84531-8BAF-48CF-9733-FFC17D40F53A}"/>
    <cellStyle name="Normal 5 2 6 2 2 2 5" xfId="27472" xr:uid="{36B50D64-7A92-497F-88F3-BF0238202311}"/>
    <cellStyle name="Normal 5 2 6 2 2 3" xfId="4432" xr:uid="{EF0EA559-F9C5-4F20-AB8D-6712D8F7C56B}"/>
    <cellStyle name="Normal 5 2 6 2 2 3 2" xfId="10576" xr:uid="{37B5EC90-0C91-4CB1-9C66-83A1B593C3A4}"/>
    <cellStyle name="Normal 5 2 6 2 2 3 2 2" xfId="22864" xr:uid="{F113F8D8-D6F9-473F-90BC-C27680DBD708}"/>
    <cellStyle name="Normal 5 2 6 2 2 3 2 2 2" xfId="47440" xr:uid="{0014CBE1-0081-44C8-B5E3-83659CDA57F4}"/>
    <cellStyle name="Normal 5 2 6 2 2 3 2 3" xfId="35152" xr:uid="{6AF54D45-9868-4348-A8EB-433E83558D6E}"/>
    <cellStyle name="Normal 5 2 6 2 2 3 3" xfId="16720" xr:uid="{06CC3BB9-3A34-4FA2-984E-500305082C3D}"/>
    <cellStyle name="Normal 5 2 6 2 2 3 3 2" xfId="41296" xr:uid="{A865C149-B391-451A-952E-C20E9F9A511F}"/>
    <cellStyle name="Normal 5 2 6 2 2 3 4" xfId="29008" xr:uid="{66B8DAE7-C524-4E3A-A0FA-B6BDB8AB1967}"/>
    <cellStyle name="Normal 5 2 6 2 2 4" xfId="7504" xr:uid="{54B193F8-8AD7-4424-B927-DA5862C5A237}"/>
    <cellStyle name="Normal 5 2 6 2 2 4 2" xfId="19792" xr:uid="{8F739784-D1A3-429A-BF0A-8A3EE38E18A1}"/>
    <cellStyle name="Normal 5 2 6 2 2 4 2 2" xfId="44368" xr:uid="{7490C88C-E248-499D-BF2F-A3D3D400029D}"/>
    <cellStyle name="Normal 5 2 6 2 2 4 3" xfId="32080" xr:uid="{E676362C-7AC7-45E3-8EBC-3BEB5912BC56}"/>
    <cellStyle name="Normal 5 2 6 2 2 5" xfId="13648" xr:uid="{CF687298-D64B-4B2E-8789-2FE2AE0FB54A}"/>
    <cellStyle name="Normal 5 2 6 2 2 5 2" xfId="38224" xr:uid="{8639F5D5-4B82-4815-95ED-E704DFCC68C0}"/>
    <cellStyle name="Normal 5 2 6 2 2 6" xfId="25936" xr:uid="{E3CFA270-E43C-4438-A77D-F776AD07C9EB}"/>
    <cellStyle name="Normal 5 2 6 2 3" xfId="2128" xr:uid="{530A4668-D9AD-4E3C-8F63-FFBA2428D640}"/>
    <cellStyle name="Normal 5 2 6 2 3 2" xfId="5200" xr:uid="{B8CC9E6C-F6A2-4224-BC65-A8ABCA201E2D}"/>
    <cellStyle name="Normal 5 2 6 2 3 2 2" xfId="11344" xr:uid="{0F69E2DE-E171-4D56-9951-28E2938147FA}"/>
    <cellStyle name="Normal 5 2 6 2 3 2 2 2" xfId="23632" xr:uid="{50CE8F89-157A-4A7C-B762-8952BD42AA87}"/>
    <cellStyle name="Normal 5 2 6 2 3 2 2 2 2" xfId="48208" xr:uid="{A2BE02F0-C29E-44A3-9599-31FE79F90161}"/>
    <cellStyle name="Normal 5 2 6 2 3 2 2 3" xfId="35920" xr:uid="{6682446E-CF94-4C77-819F-950CD057C8B4}"/>
    <cellStyle name="Normal 5 2 6 2 3 2 3" xfId="17488" xr:uid="{265FB37B-9A0D-4FCC-8EAE-9FDE3D198805}"/>
    <cellStyle name="Normal 5 2 6 2 3 2 3 2" xfId="42064" xr:uid="{1ED564C6-F79E-4656-9088-AE5B1F9A20F9}"/>
    <cellStyle name="Normal 5 2 6 2 3 2 4" xfId="29776" xr:uid="{D0E7CF93-33C5-473C-A6FC-1AD11B86274A}"/>
    <cellStyle name="Normal 5 2 6 2 3 3" xfId="8272" xr:uid="{35FCC5B3-860C-40A6-AC46-E27B8B38F213}"/>
    <cellStyle name="Normal 5 2 6 2 3 3 2" xfId="20560" xr:uid="{E711EF71-AF3E-40DA-826A-5830723C6E3E}"/>
    <cellStyle name="Normal 5 2 6 2 3 3 2 2" xfId="45136" xr:uid="{943CDF5A-7296-492C-9332-353B687F9FA3}"/>
    <cellStyle name="Normal 5 2 6 2 3 3 3" xfId="32848" xr:uid="{1B1137E5-6CBB-48E5-9F61-1A5A6E2A6487}"/>
    <cellStyle name="Normal 5 2 6 2 3 4" xfId="14416" xr:uid="{C8A6B3A4-D7F9-451F-9F93-C687DA9C4877}"/>
    <cellStyle name="Normal 5 2 6 2 3 4 2" xfId="38992" xr:uid="{90D7D2CE-2C1A-4A36-A155-A7E87BD4BAE3}"/>
    <cellStyle name="Normal 5 2 6 2 3 5" xfId="26704" xr:uid="{50EB6CB0-6E60-4A84-A72E-AE0F05E0C21C}"/>
    <cellStyle name="Normal 5 2 6 2 4" xfId="3664" xr:uid="{5129BA79-C176-4883-A014-3D109E9785DD}"/>
    <cellStyle name="Normal 5 2 6 2 4 2" xfId="9808" xr:uid="{3F33A6D8-D2B6-4D0C-B0DE-110BB28871C8}"/>
    <cellStyle name="Normal 5 2 6 2 4 2 2" xfId="22096" xr:uid="{3EE32421-FC39-4A42-A30B-BCA398D428C8}"/>
    <cellStyle name="Normal 5 2 6 2 4 2 2 2" xfId="46672" xr:uid="{076C8006-9395-4925-B34C-3952A4BA64EF}"/>
    <cellStyle name="Normal 5 2 6 2 4 2 3" xfId="34384" xr:uid="{3B873D2C-6B8A-4055-8B36-AD8FE9832D57}"/>
    <cellStyle name="Normal 5 2 6 2 4 3" xfId="15952" xr:uid="{A9F74639-602F-4A73-B2D5-110174619C05}"/>
    <cellStyle name="Normal 5 2 6 2 4 3 2" xfId="40528" xr:uid="{126C18F5-29E9-49C3-82E0-8393D84494E2}"/>
    <cellStyle name="Normal 5 2 6 2 4 4" xfId="28240" xr:uid="{E05935A2-0ADE-4BA5-8CBD-BC31A1D858C0}"/>
    <cellStyle name="Normal 5 2 6 2 5" xfId="6736" xr:uid="{9C47D82F-2442-4BAD-8F00-ADAC9F5E62BA}"/>
    <cellStyle name="Normal 5 2 6 2 5 2" xfId="19024" xr:uid="{749F7D4D-F6C6-418B-A9D1-1108EA2F2F83}"/>
    <cellStyle name="Normal 5 2 6 2 5 2 2" xfId="43600" xr:uid="{1F3A7800-1AC6-4BFD-82E6-4CA1D34A7994}"/>
    <cellStyle name="Normal 5 2 6 2 5 3" xfId="31312" xr:uid="{18A985A6-4B60-414F-845D-1EB7F24388FB}"/>
    <cellStyle name="Normal 5 2 6 2 6" xfId="12880" xr:uid="{1D4FF97E-8C25-4290-B84D-51665AF154AB}"/>
    <cellStyle name="Normal 5 2 6 2 6 2" xfId="37456" xr:uid="{7DD45849-51AE-4920-BD6E-233D79072EF5}"/>
    <cellStyle name="Normal 5 2 6 2 7" xfId="25168" xr:uid="{8EF1F63E-D066-49FD-808C-A8D874397007}"/>
    <cellStyle name="Normal 5 2 6 3" xfId="976" xr:uid="{043F2DFF-2283-4E87-ADF7-FBB1C93AB2CD}"/>
    <cellStyle name="Normal 5 2 6 3 2" xfId="2512" xr:uid="{BEAA26BA-0EAB-4F5B-B09C-19DBFFF05A41}"/>
    <cellStyle name="Normal 5 2 6 3 2 2" xfId="5584" xr:uid="{DB833687-3C89-4260-A6A5-9A430B26443E}"/>
    <cellStyle name="Normal 5 2 6 3 2 2 2" xfId="11728" xr:uid="{9812851D-1616-445E-80CF-0379A2A1F188}"/>
    <cellStyle name="Normal 5 2 6 3 2 2 2 2" xfId="24016" xr:uid="{92AFB3AE-10AC-4BBA-89CD-255848CB39F7}"/>
    <cellStyle name="Normal 5 2 6 3 2 2 2 2 2" xfId="48592" xr:uid="{AC49DDE6-D125-411A-8E60-9E9C6DB1C7F8}"/>
    <cellStyle name="Normal 5 2 6 3 2 2 2 3" xfId="36304" xr:uid="{BCA63A9C-DE5E-4B68-9884-4D81BB5E79F8}"/>
    <cellStyle name="Normal 5 2 6 3 2 2 3" xfId="17872" xr:uid="{8AF4FAF2-101F-4CEC-97E5-F95DEC3807CC}"/>
    <cellStyle name="Normal 5 2 6 3 2 2 3 2" xfId="42448" xr:uid="{6C75D5FE-DB9F-416F-9BCA-C508CBA026E3}"/>
    <cellStyle name="Normal 5 2 6 3 2 2 4" xfId="30160" xr:uid="{4A335347-C551-43FF-94C6-731F7D2383A4}"/>
    <cellStyle name="Normal 5 2 6 3 2 3" xfId="8656" xr:uid="{4DA187FC-CED2-4484-B117-93B06DFCD9FE}"/>
    <cellStyle name="Normal 5 2 6 3 2 3 2" xfId="20944" xr:uid="{3E2D397B-C907-4C8C-A41F-DF6724B88410}"/>
    <cellStyle name="Normal 5 2 6 3 2 3 2 2" xfId="45520" xr:uid="{077CAA4C-0A62-43B3-8E0A-426C8F51C5A6}"/>
    <cellStyle name="Normal 5 2 6 3 2 3 3" xfId="33232" xr:uid="{75D3A341-CD52-4B96-92BF-ECBB41E22D72}"/>
    <cellStyle name="Normal 5 2 6 3 2 4" xfId="14800" xr:uid="{B20296E2-62C7-4949-B93D-34472B84CD15}"/>
    <cellStyle name="Normal 5 2 6 3 2 4 2" xfId="39376" xr:uid="{FCADE86C-F60C-4A2F-99BF-5AF62B4F9DD6}"/>
    <cellStyle name="Normal 5 2 6 3 2 5" xfId="27088" xr:uid="{40500EB2-41F8-4A9F-A995-D2C6E4358566}"/>
    <cellStyle name="Normal 5 2 6 3 3" xfId="4048" xr:uid="{D0DDCFD9-1F80-4E13-B1E7-B38E623E9BF1}"/>
    <cellStyle name="Normal 5 2 6 3 3 2" xfId="10192" xr:uid="{50151C33-11D1-48CA-AD69-50A578E37DBA}"/>
    <cellStyle name="Normal 5 2 6 3 3 2 2" xfId="22480" xr:uid="{C69358D8-21A1-47AA-872E-08E71FD5672E}"/>
    <cellStyle name="Normal 5 2 6 3 3 2 2 2" xfId="47056" xr:uid="{A6DE84F6-D475-4BDA-A4C8-B4B6D5A8DEB9}"/>
    <cellStyle name="Normal 5 2 6 3 3 2 3" xfId="34768" xr:uid="{34C960D0-1E99-44DE-BA0E-897FFC9ABB97}"/>
    <cellStyle name="Normal 5 2 6 3 3 3" xfId="16336" xr:uid="{77D8EA61-32BC-4E37-8012-79DCFCF1660A}"/>
    <cellStyle name="Normal 5 2 6 3 3 3 2" xfId="40912" xr:uid="{C80E1F2B-6D7B-46D3-B762-CB32A1F3EF55}"/>
    <cellStyle name="Normal 5 2 6 3 3 4" xfId="28624" xr:uid="{8DFCA8FE-BDA2-4337-A25B-6DCAC1317110}"/>
    <cellStyle name="Normal 5 2 6 3 4" xfId="7120" xr:uid="{B718724F-549C-4F00-BC77-949620FDBC5F}"/>
    <cellStyle name="Normal 5 2 6 3 4 2" xfId="19408" xr:uid="{C545DACF-023E-4E2C-8248-65ED92FDC042}"/>
    <cellStyle name="Normal 5 2 6 3 4 2 2" xfId="43984" xr:uid="{81D93B44-6533-4785-9303-FB7F0E69DF84}"/>
    <cellStyle name="Normal 5 2 6 3 4 3" xfId="31696" xr:uid="{A38C5CEE-EA95-41F5-83C8-4F4E4B8664AF}"/>
    <cellStyle name="Normal 5 2 6 3 5" xfId="13264" xr:uid="{2BA7E774-4FD1-4797-A82D-9F5CF66ED4BD}"/>
    <cellStyle name="Normal 5 2 6 3 5 2" xfId="37840" xr:uid="{A2BC74CF-AF58-4A56-BB07-B5B12E82CBF3}"/>
    <cellStyle name="Normal 5 2 6 3 6" xfId="25552" xr:uid="{D7728F57-7893-4DA0-BEBC-E28C38AAF41C}"/>
    <cellStyle name="Normal 5 2 6 4" xfId="1744" xr:uid="{76CFC3DD-033B-4677-8E4B-A9481127E653}"/>
    <cellStyle name="Normal 5 2 6 4 2" xfId="4816" xr:uid="{A376A2BC-42DB-4500-BBAA-D478B2847024}"/>
    <cellStyle name="Normal 5 2 6 4 2 2" xfId="10960" xr:uid="{DB762B3A-52DB-49B3-8808-8B04E5177FE0}"/>
    <cellStyle name="Normal 5 2 6 4 2 2 2" xfId="23248" xr:uid="{C7B631F0-5E0B-4DC1-8567-C35ABAC8FCC1}"/>
    <cellStyle name="Normal 5 2 6 4 2 2 2 2" xfId="47824" xr:uid="{D5FB74FF-9609-4FB6-84FC-9027A1D28638}"/>
    <cellStyle name="Normal 5 2 6 4 2 2 3" xfId="35536" xr:uid="{10875DE2-BD73-4A35-A5AE-B7A49DEC4FEC}"/>
    <cellStyle name="Normal 5 2 6 4 2 3" xfId="17104" xr:uid="{F5A234C0-594A-4EC0-8005-1AF9AA1D2785}"/>
    <cellStyle name="Normal 5 2 6 4 2 3 2" xfId="41680" xr:uid="{FA198A5F-951A-48BE-BDFE-64813AF8B886}"/>
    <cellStyle name="Normal 5 2 6 4 2 4" xfId="29392" xr:uid="{548533D6-311A-4579-B780-D37B566CC1AF}"/>
    <cellStyle name="Normal 5 2 6 4 3" xfId="7888" xr:uid="{FF7A7978-56F0-4B7C-9564-A164DA21C77A}"/>
    <cellStyle name="Normal 5 2 6 4 3 2" xfId="20176" xr:uid="{37B03CEE-E2E2-4C83-9E43-4A8B8EDE45AB}"/>
    <cellStyle name="Normal 5 2 6 4 3 2 2" xfId="44752" xr:uid="{E971A258-D36E-4880-9397-B21611C59ABB}"/>
    <cellStyle name="Normal 5 2 6 4 3 3" xfId="32464" xr:uid="{A7CCC253-0FEE-4247-A66A-A9881715F510}"/>
    <cellStyle name="Normal 5 2 6 4 4" xfId="14032" xr:uid="{82DB9762-2858-4A29-8140-8EC42EE84584}"/>
    <cellStyle name="Normal 5 2 6 4 4 2" xfId="38608" xr:uid="{E6CB9287-932C-43C8-AF65-6D33A82D4767}"/>
    <cellStyle name="Normal 5 2 6 4 5" xfId="26320" xr:uid="{1334D2B8-7B00-4ED3-94CA-8F56F7A64E42}"/>
    <cellStyle name="Normal 5 2 6 5" xfId="3280" xr:uid="{283A64E3-832F-43D8-8A34-C0C78EF90F3D}"/>
    <cellStyle name="Normal 5 2 6 5 2" xfId="9424" xr:uid="{51C40653-80D8-465C-9D7C-E0A999271092}"/>
    <cellStyle name="Normal 5 2 6 5 2 2" xfId="21712" xr:uid="{B24958B0-544A-4C97-AD83-964D4FF11C0A}"/>
    <cellStyle name="Normal 5 2 6 5 2 2 2" xfId="46288" xr:uid="{502D8B4B-2A51-470B-AC25-DC7850E46E62}"/>
    <cellStyle name="Normal 5 2 6 5 2 3" xfId="34000" xr:uid="{46651871-4C0C-4B6B-BE55-CD910298DFAD}"/>
    <cellStyle name="Normal 5 2 6 5 3" xfId="15568" xr:uid="{2B7563E2-7D72-4E91-9CDF-93810224E9E1}"/>
    <cellStyle name="Normal 5 2 6 5 3 2" xfId="40144" xr:uid="{7D78FD8C-58C2-40F2-BA3D-31CAD89B499A}"/>
    <cellStyle name="Normal 5 2 6 5 4" xfId="27856" xr:uid="{DF4DDC5D-7ACC-4135-9C8B-75BD52A57AB0}"/>
    <cellStyle name="Normal 5 2 6 6" xfId="6352" xr:uid="{0CE4B62C-9D35-40C5-A5C8-40E18CB93C9C}"/>
    <cellStyle name="Normal 5 2 6 6 2" xfId="18640" xr:uid="{7CB39294-902D-46FE-B082-CFADB5919204}"/>
    <cellStyle name="Normal 5 2 6 6 2 2" xfId="43216" xr:uid="{8084A5EF-DC3D-452F-AA50-D91E9364B139}"/>
    <cellStyle name="Normal 5 2 6 6 3" xfId="30928" xr:uid="{00E7A26B-C473-4496-B5CA-F5D87D42B63A}"/>
    <cellStyle name="Normal 5 2 6 7" xfId="12496" xr:uid="{42539A8E-5CF8-4D40-9BF9-4AA2F16F149F}"/>
    <cellStyle name="Normal 5 2 6 7 2" xfId="37072" xr:uid="{0D32DF64-9DDA-4F38-8F51-02E7AEE3A236}"/>
    <cellStyle name="Normal 5 2 6 8" xfId="24784" xr:uid="{EB3C7E0A-66F4-4637-91D5-C7BC3E0A8B56}"/>
    <cellStyle name="Normal 5 2 7" xfId="400" xr:uid="{7429D51D-641B-4854-9118-5EBC34BBAF1D}"/>
    <cellStyle name="Normal 5 2 7 2" xfId="1168" xr:uid="{766EDE41-C9A2-4B50-8A9E-058F2E06AC0D}"/>
    <cellStyle name="Normal 5 2 7 2 2" xfId="2704" xr:uid="{3068B108-954C-4AE3-82CB-8EA5C5B4E782}"/>
    <cellStyle name="Normal 5 2 7 2 2 2" xfId="5776" xr:uid="{BB043005-5F13-4BA8-9528-2076D6ADE24C}"/>
    <cellStyle name="Normal 5 2 7 2 2 2 2" xfId="11920" xr:uid="{85BF8E90-A0BA-497D-88E8-BB6BCC03EE02}"/>
    <cellStyle name="Normal 5 2 7 2 2 2 2 2" xfId="24208" xr:uid="{1A9554B7-CBF2-41CA-BD67-B3435C306602}"/>
    <cellStyle name="Normal 5 2 7 2 2 2 2 2 2" xfId="48784" xr:uid="{F4E58F84-1EB4-4D8C-AF62-261C86EA0187}"/>
    <cellStyle name="Normal 5 2 7 2 2 2 2 3" xfId="36496" xr:uid="{17AD735E-53FE-4156-9592-EC0251C21287}"/>
    <cellStyle name="Normal 5 2 7 2 2 2 3" xfId="18064" xr:uid="{5203629D-BAAA-4A90-95EF-96346FF5CF4A}"/>
    <cellStyle name="Normal 5 2 7 2 2 2 3 2" xfId="42640" xr:uid="{B8771EDC-F5C8-4BE7-BEE9-BE66C7ECDDCB}"/>
    <cellStyle name="Normal 5 2 7 2 2 2 4" xfId="30352" xr:uid="{048EA732-A14C-4B6E-89D1-714AC42E44CC}"/>
    <cellStyle name="Normal 5 2 7 2 2 3" xfId="8848" xr:uid="{1323E480-DE75-4DB8-B1E3-2170F13FE208}"/>
    <cellStyle name="Normal 5 2 7 2 2 3 2" xfId="21136" xr:uid="{B57E70B2-A5D0-44C9-810C-7EBFAD5A416B}"/>
    <cellStyle name="Normal 5 2 7 2 2 3 2 2" xfId="45712" xr:uid="{D62BFA4A-F527-4F43-858D-EEEEB17D6443}"/>
    <cellStyle name="Normal 5 2 7 2 2 3 3" xfId="33424" xr:uid="{903B647D-BB0F-4952-98FB-A213BC06857B}"/>
    <cellStyle name="Normal 5 2 7 2 2 4" xfId="14992" xr:uid="{A33AD50C-9C24-4C31-A1FB-31317A42062F}"/>
    <cellStyle name="Normal 5 2 7 2 2 4 2" xfId="39568" xr:uid="{47F91F57-F606-40E3-B067-3A8885EEF861}"/>
    <cellStyle name="Normal 5 2 7 2 2 5" xfId="27280" xr:uid="{F399CF5E-DE07-4BEF-900D-3B9B74E336DA}"/>
    <cellStyle name="Normal 5 2 7 2 3" xfId="4240" xr:uid="{410CAB1C-D1E4-477F-9FF2-2EAD05A9D2BD}"/>
    <cellStyle name="Normal 5 2 7 2 3 2" xfId="10384" xr:uid="{C10D01C2-CC8E-4C5F-849A-E84708FB052C}"/>
    <cellStyle name="Normal 5 2 7 2 3 2 2" xfId="22672" xr:uid="{97945A2A-0085-4BE3-A1BA-CACEEC507FE0}"/>
    <cellStyle name="Normal 5 2 7 2 3 2 2 2" xfId="47248" xr:uid="{49400FFD-1BFF-4430-9BF2-593EB0767495}"/>
    <cellStyle name="Normal 5 2 7 2 3 2 3" xfId="34960" xr:uid="{81D2FB2F-CFE1-4772-8487-585CFE3CDDE8}"/>
    <cellStyle name="Normal 5 2 7 2 3 3" xfId="16528" xr:uid="{B8D4C5FE-733B-4E19-B8F0-79531A3522B9}"/>
    <cellStyle name="Normal 5 2 7 2 3 3 2" xfId="41104" xr:uid="{7F0645D2-A1AF-4204-8628-4C283A4BB2B2}"/>
    <cellStyle name="Normal 5 2 7 2 3 4" xfId="28816" xr:uid="{F0B3359E-7911-4614-B4AB-F3C81322755B}"/>
    <cellStyle name="Normal 5 2 7 2 4" xfId="7312" xr:uid="{74B3C4ED-2315-481D-83D3-F507A4328956}"/>
    <cellStyle name="Normal 5 2 7 2 4 2" xfId="19600" xr:uid="{8834492F-EBDD-4713-817D-88D2165BD951}"/>
    <cellStyle name="Normal 5 2 7 2 4 2 2" xfId="44176" xr:uid="{7C331375-9B03-45F2-AB2B-87F7603D6D18}"/>
    <cellStyle name="Normal 5 2 7 2 4 3" xfId="31888" xr:uid="{4A31ADB9-81BF-47C0-81C2-72CF6E97F19A}"/>
    <cellStyle name="Normal 5 2 7 2 5" xfId="13456" xr:uid="{3BA38E5A-6F38-4441-90E3-27BE5CE9CF17}"/>
    <cellStyle name="Normal 5 2 7 2 5 2" xfId="38032" xr:uid="{1822A52F-EF61-4DB6-95EF-A2B122597DF9}"/>
    <cellStyle name="Normal 5 2 7 2 6" xfId="25744" xr:uid="{B109D608-50E9-473C-AA2E-AF573D5B0CC5}"/>
    <cellStyle name="Normal 5 2 7 3" xfId="1936" xr:uid="{F3AA543C-BE57-4253-A509-ED301F180CF0}"/>
    <cellStyle name="Normal 5 2 7 3 2" xfId="5008" xr:uid="{035DD317-80F0-438F-83F1-19C456D18FB8}"/>
    <cellStyle name="Normal 5 2 7 3 2 2" xfId="11152" xr:uid="{43D83E6B-3599-4876-BB6D-CF80088B7299}"/>
    <cellStyle name="Normal 5 2 7 3 2 2 2" xfId="23440" xr:uid="{40CDAAD8-E322-4E0F-BA2F-30189EA71E11}"/>
    <cellStyle name="Normal 5 2 7 3 2 2 2 2" xfId="48016" xr:uid="{A94724C9-07CA-4B22-8EE0-6AA8259BA809}"/>
    <cellStyle name="Normal 5 2 7 3 2 2 3" xfId="35728" xr:uid="{A43FBA60-F527-4A31-BEC9-F4BB446AB3A7}"/>
    <cellStyle name="Normal 5 2 7 3 2 3" xfId="17296" xr:uid="{AE69AD6F-114B-4142-97AD-60E79DBC9D7E}"/>
    <cellStyle name="Normal 5 2 7 3 2 3 2" xfId="41872" xr:uid="{142D8367-5700-4038-91F1-E1FCAFB4C8F0}"/>
    <cellStyle name="Normal 5 2 7 3 2 4" xfId="29584" xr:uid="{34F9332E-BC03-415C-A944-C58699427F35}"/>
    <cellStyle name="Normal 5 2 7 3 3" xfId="8080" xr:uid="{DCB172A4-964C-44A7-A6FF-004D22799309}"/>
    <cellStyle name="Normal 5 2 7 3 3 2" xfId="20368" xr:uid="{FB8F6A76-4770-4D67-AFEF-039560919657}"/>
    <cellStyle name="Normal 5 2 7 3 3 2 2" xfId="44944" xr:uid="{E5AAE2B9-CBA7-4869-8D36-F4DD2312BC89}"/>
    <cellStyle name="Normal 5 2 7 3 3 3" xfId="32656" xr:uid="{96F944CA-A6DA-4E06-B710-D5B83272DEF1}"/>
    <cellStyle name="Normal 5 2 7 3 4" xfId="14224" xr:uid="{31B16CCB-DAA9-42F9-8056-EE367C838CE1}"/>
    <cellStyle name="Normal 5 2 7 3 4 2" xfId="38800" xr:uid="{579C832B-E693-4E1A-99D6-0EA65306D753}"/>
    <cellStyle name="Normal 5 2 7 3 5" xfId="26512" xr:uid="{DC7A3467-0F77-4E02-8CF1-22B5A0290DDB}"/>
    <cellStyle name="Normal 5 2 7 4" xfId="3472" xr:uid="{DA7414B6-A034-4151-8D97-360ED0C56675}"/>
    <cellStyle name="Normal 5 2 7 4 2" xfId="9616" xr:uid="{4663D386-973C-41F5-9DA1-7B7E4D60EF02}"/>
    <cellStyle name="Normal 5 2 7 4 2 2" xfId="21904" xr:uid="{20E325D0-FD15-4EC6-90FA-5C1D2F4DEE27}"/>
    <cellStyle name="Normal 5 2 7 4 2 2 2" xfId="46480" xr:uid="{0112E01D-D21C-41CB-B261-17DA895922D0}"/>
    <cellStyle name="Normal 5 2 7 4 2 3" xfId="34192" xr:uid="{DBC1F7D2-A155-4C28-9C98-D2CD6512A2B8}"/>
    <cellStyle name="Normal 5 2 7 4 3" xfId="15760" xr:uid="{D1A7E80A-A67C-482B-917B-1E68FF7680A9}"/>
    <cellStyle name="Normal 5 2 7 4 3 2" xfId="40336" xr:uid="{F49AD4CE-7249-44ED-995A-A586A4DB3A7B}"/>
    <cellStyle name="Normal 5 2 7 4 4" xfId="28048" xr:uid="{5ED9773F-65DA-4AA8-8A7A-8182670C41CD}"/>
    <cellStyle name="Normal 5 2 7 5" xfId="6544" xr:uid="{DD6FBA9C-D61F-4169-82DD-58A166B21823}"/>
    <cellStyle name="Normal 5 2 7 5 2" xfId="18832" xr:uid="{3904CC7C-B7B1-4844-9B0D-B02D4F94ED2E}"/>
    <cellStyle name="Normal 5 2 7 5 2 2" xfId="43408" xr:uid="{9AB9A3E0-93C9-475E-B0FF-3B22BA322C1F}"/>
    <cellStyle name="Normal 5 2 7 5 3" xfId="31120" xr:uid="{75C4570A-AFBD-4EEA-9874-C876075BDACB}"/>
    <cellStyle name="Normal 5 2 7 6" xfId="12688" xr:uid="{3C6E1E15-B8F2-4407-98F2-BC3BE9FB3231}"/>
    <cellStyle name="Normal 5 2 7 6 2" xfId="37264" xr:uid="{A7DFFB17-B86F-4C43-9608-EA1178E59C21}"/>
    <cellStyle name="Normal 5 2 7 7" xfId="24976" xr:uid="{E310BD15-9D09-45AF-B978-3E68FFB22504}"/>
    <cellStyle name="Normal 5 2 8" xfId="784" xr:uid="{92013B8C-4CBD-48FF-9DD1-FC1F62230DB8}"/>
    <cellStyle name="Normal 5 2 8 2" xfId="2320" xr:uid="{A1849A19-1E2B-442F-9529-A4F4B1C65643}"/>
    <cellStyle name="Normal 5 2 8 2 2" xfId="5392" xr:uid="{466E1917-38B8-4FED-91A1-ABA0FFA43461}"/>
    <cellStyle name="Normal 5 2 8 2 2 2" xfId="11536" xr:uid="{FC890C9E-BAF1-4E16-B4B1-2917CF4EA1D8}"/>
    <cellStyle name="Normal 5 2 8 2 2 2 2" xfId="23824" xr:uid="{E77B062B-D3E6-495F-9C14-80C3A0801BDA}"/>
    <cellStyle name="Normal 5 2 8 2 2 2 2 2" xfId="48400" xr:uid="{9223A94C-AC19-4B2E-BB4D-A6DE3A3C760A}"/>
    <cellStyle name="Normal 5 2 8 2 2 2 3" xfId="36112" xr:uid="{6699DCC8-40BA-4B42-9F4A-96B63A175FF3}"/>
    <cellStyle name="Normal 5 2 8 2 2 3" xfId="17680" xr:uid="{2CFE1A0E-687A-48FA-9B8C-9C39E1737B35}"/>
    <cellStyle name="Normal 5 2 8 2 2 3 2" xfId="42256" xr:uid="{97B152C2-F636-44E8-910E-81A5AFB3D067}"/>
    <cellStyle name="Normal 5 2 8 2 2 4" xfId="29968" xr:uid="{B4ECDCEF-5BDC-4175-AB9C-05D7B0BB1939}"/>
    <cellStyle name="Normal 5 2 8 2 3" xfId="8464" xr:uid="{867E3F93-7DA1-4003-B544-82EDF75E043E}"/>
    <cellStyle name="Normal 5 2 8 2 3 2" xfId="20752" xr:uid="{CA0FAAA7-110A-40AA-90E5-85A8EC36B9F1}"/>
    <cellStyle name="Normal 5 2 8 2 3 2 2" xfId="45328" xr:uid="{3F1E18CB-BAA5-41B7-AB91-0D65103F2C4D}"/>
    <cellStyle name="Normal 5 2 8 2 3 3" xfId="33040" xr:uid="{7D43E381-160F-4F23-96CB-B5A080FE98A7}"/>
    <cellStyle name="Normal 5 2 8 2 4" xfId="14608" xr:uid="{E154BC18-9A89-4E6B-AC83-3CBF48D7A135}"/>
    <cellStyle name="Normal 5 2 8 2 4 2" xfId="39184" xr:uid="{9B0F1F5B-28B7-4CB9-A108-4B687E3713F1}"/>
    <cellStyle name="Normal 5 2 8 2 5" xfId="26896" xr:uid="{6F86F28C-1227-4912-B14E-66AAF9A98FEE}"/>
    <cellStyle name="Normal 5 2 8 3" xfId="3856" xr:uid="{90570434-1A0F-43B7-87CA-740F5FDCE023}"/>
    <cellStyle name="Normal 5 2 8 3 2" xfId="10000" xr:uid="{EF4BBA73-D4AA-4B18-AEB6-1B9BC6166CF1}"/>
    <cellStyle name="Normal 5 2 8 3 2 2" xfId="22288" xr:uid="{100A6310-E38B-4D3E-B0D1-1AF2711B0515}"/>
    <cellStyle name="Normal 5 2 8 3 2 2 2" xfId="46864" xr:uid="{787917A0-57B1-4B09-8793-EB626BE84E3C}"/>
    <cellStyle name="Normal 5 2 8 3 2 3" xfId="34576" xr:uid="{E0DE1863-D77C-45A3-8742-BE535E547EBB}"/>
    <cellStyle name="Normal 5 2 8 3 3" xfId="16144" xr:uid="{13E707B0-BD17-481F-805B-55D07C262F20}"/>
    <cellStyle name="Normal 5 2 8 3 3 2" xfId="40720" xr:uid="{38646973-52B1-4907-B494-FF93EDC61114}"/>
    <cellStyle name="Normal 5 2 8 3 4" xfId="28432" xr:uid="{01176C5F-88E6-424A-84BF-C1EEC29C6A79}"/>
    <cellStyle name="Normal 5 2 8 4" xfId="6928" xr:uid="{1AFA9B48-0BFA-4531-A10D-F4453873641D}"/>
    <cellStyle name="Normal 5 2 8 4 2" xfId="19216" xr:uid="{B1A3C731-52D2-409B-99B2-9D557080600F}"/>
    <cellStyle name="Normal 5 2 8 4 2 2" xfId="43792" xr:uid="{8DFB576E-329A-47FC-894C-7998D1570937}"/>
    <cellStyle name="Normal 5 2 8 4 3" xfId="31504" xr:uid="{11533394-D649-465C-9565-9B17D5D52D9B}"/>
    <cellStyle name="Normal 5 2 8 5" xfId="13072" xr:uid="{7F7E1ACE-77B0-4075-BE55-429DAE2B3D2E}"/>
    <cellStyle name="Normal 5 2 8 5 2" xfId="37648" xr:uid="{86E8FC84-4502-483C-BEE4-4A567E8D8F45}"/>
    <cellStyle name="Normal 5 2 8 6" xfId="25360" xr:uid="{5B1556D1-92F4-40BF-BA88-793295CE9DAC}"/>
    <cellStyle name="Normal 5 2 9" xfId="1552" xr:uid="{2497116B-71C5-423A-A9A2-4ED719D6F6FE}"/>
    <cellStyle name="Normal 5 2 9 2" xfId="4624" xr:uid="{F8AB37C5-0120-4BF3-93EE-96AFA33F0EB3}"/>
    <cellStyle name="Normal 5 2 9 2 2" xfId="10768" xr:uid="{25554102-DB92-4E6A-9479-2CA1A1F0ABC9}"/>
    <cellStyle name="Normal 5 2 9 2 2 2" xfId="23056" xr:uid="{7C8FFEA8-2F4A-489A-B7A7-B9E6CB58F576}"/>
    <cellStyle name="Normal 5 2 9 2 2 2 2" xfId="47632" xr:uid="{2BB444FD-6828-462A-91A4-C28FEAD76515}"/>
    <cellStyle name="Normal 5 2 9 2 2 3" xfId="35344" xr:uid="{5CB98DBA-B715-445D-9FDB-4E9958434463}"/>
    <cellStyle name="Normal 5 2 9 2 3" xfId="16912" xr:uid="{DEEA5CE1-C5A2-4BF8-98F1-62D56A0EE924}"/>
    <cellStyle name="Normal 5 2 9 2 3 2" xfId="41488" xr:uid="{17583CB6-5847-43C6-8D77-966BA025B9A5}"/>
    <cellStyle name="Normal 5 2 9 2 4" xfId="29200" xr:uid="{DEE98290-B3B1-4926-8581-EE599281E9F1}"/>
    <cellStyle name="Normal 5 2 9 3" xfId="7696" xr:uid="{E7D9D799-044B-465F-9C62-E797D9EDF94E}"/>
    <cellStyle name="Normal 5 2 9 3 2" xfId="19984" xr:uid="{8C20961B-32FE-4E21-AAE0-DD1CD76A5C2C}"/>
    <cellStyle name="Normal 5 2 9 3 2 2" xfId="44560" xr:uid="{BC02B6B9-0F8B-44FA-87A2-BFD9D739641F}"/>
    <cellStyle name="Normal 5 2 9 3 3" xfId="32272" xr:uid="{EEC75738-2EF7-4466-93E8-BB7D2D109FD6}"/>
    <cellStyle name="Normal 5 2 9 4" xfId="13840" xr:uid="{0D1EF723-C7F1-41C9-A26B-E24E310BAA9E}"/>
    <cellStyle name="Normal 5 2 9 4 2" xfId="38416" xr:uid="{F36EB516-D2AB-41AE-8360-EA7C45DF51A1}"/>
    <cellStyle name="Normal 5 2 9 5" xfId="26128" xr:uid="{8E40314B-A06F-4329-B767-66C0BDA05208}"/>
    <cellStyle name="Normal 5 3" xfId="21" xr:uid="{1DC4B5C0-E521-4985-8F4C-24D338141DE8}"/>
    <cellStyle name="Normal 5 3 10" xfId="6167" xr:uid="{C9564CFD-D989-4213-8238-FB49F70BEE9B}"/>
    <cellStyle name="Normal 5 3 10 2" xfId="18455" xr:uid="{0D4863DD-020A-4DC0-BC13-9644C7AC0AF6}"/>
    <cellStyle name="Normal 5 3 10 2 2" xfId="43031" xr:uid="{FEC7A6A3-B098-4FBC-BE7F-0D9EFDF8288B}"/>
    <cellStyle name="Normal 5 3 10 3" xfId="30743" xr:uid="{C09118B4-E0BC-4A33-AF42-0341BB1C535A}"/>
    <cellStyle name="Normal 5 3 11" xfId="12311" xr:uid="{97C6D4E0-1183-4E86-98DB-91632E7DA728}"/>
    <cellStyle name="Normal 5 3 11 2" xfId="36887" xr:uid="{C5623369-D10C-4F9C-A3F7-D7671660D6CC}"/>
    <cellStyle name="Normal 5 3 12" xfId="24599" xr:uid="{B5DC42D2-D737-4AB5-A425-87143497550C}"/>
    <cellStyle name="Normal 5 3 2" xfId="47" xr:uid="{CABD75DA-15C3-4F06-87BF-60224F4A282C}"/>
    <cellStyle name="Normal 5 3 2 10" xfId="12335" xr:uid="{F5C7BE1F-2B10-4D7D-89FD-4F1809F8763F}"/>
    <cellStyle name="Normal 5 3 2 10 2" xfId="36911" xr:uid="{298A59C3-A617-4B4C-A32F-2F706532BA1C}"/>
    <cellStyle name="Normal 5 3 2 11" xfId="24623" xr:uid="{8EAF7C40-D7C6-43AA-8E6E-78CAD080C7B3}"/>
    <cellStyle name="Normal 5 3 2 2" xfId="95" xr:uid="{0ED0371A-D164-4CB1-A026-C73D5F26CF40}"/>
    <cellStyle name="Normal 5 3 2 2 10" xfId="24671" xr:uid="{1F393997-5118-4EC5-AE03-2A86D3C27590}"/>
    <cellStyle name="Normal 5 3 2 2 2" xfId="191" xr:uid="{DE0A82D8-7055-45C5-A8CD-DBCDCC2167DF}"/>
    <cellStyle name="Normal 5 3 2 2 2 2" xfId="383" xr:uid="{39670462-7C9D-412F-A2F9-A80F80B30EFB}"/>
    <cellStyle name="Normal 5 3 2 2 2 2 2" xfId="767" xr:uid="{37A8D93F-81E5-4E4D-BE9A-9C211BA652B6}"/>
    <cellStyle name="Normal 5 3 2 2 2 2 2 2" xfId="1535" xr:uid="{D7DE070E-18CE-4EEE-B8BF-30E5EBC12B5F}"/>
    <cellStyle name="Normal 5 3 2 2 2 2 2 2 2" xfId="3071" xr:uid="{EA2F96B1-EFAB-47F2-95FC-8B9E17187824}"/>
    <cellStyle name="Normal 5 3 2 2 2 2 2 2 2 2" xfId="6143" xr:uid="{E7C3A10A-EC69-4E47-B592-CE4037E642AC}"/>
    <cellStyle name="Normal 5 3 2 2 2 2 2 2 2 2 2" xfId="12287" xr:uid="{8F7909EE-332F-4416-BA27-1228CF9A674E}"/>
    <cellStyle name="Normal 5 3 2 2 2 2 2 2 2 2 2 2" xfId="24575" xr:uid="{7224D2CD-6B76-4A82-A84E-C1FDE3667581}"/>
    <cellStyle name="Normal 5 3 2 2 2 2 2 2 2 2 2 2 2" xfId="49151" xr:uid="{46F9F593-B7C9-4FC2-BA10-5BC6A4C6E963}"/>
    <cellStyle name="Normal 5 3 2 2 2 2 2 2 2 2 2 3" xfId="36863" xr:uid="{4D6884E6-B420-4176-8DF1-A54E2328166B}"/>
    <cellStyle name="Normal 5 3 2 2 2 2 2 2 2 2 3" xfId="18431" xr:uid="{0D4BC716-2CD7-4D75-8F75-133094F4E8A9}"/>
    <cellStyle name="Normal 5 3 2 2 2 2 2 2 2 2 3 2" xfId="43007" xr:uid="{DF54C6C4-A081-4C91-BBA2-CBFA69046834}"/>
    <cellStyle name="Normal 5 3 2 2 2 2 2 2 2 2 4" xfId="30719" xr:uid="{F183F62E-983D-4C10-91B1-F3816F43C8C3}"/>
    <cellStyle name="Normal 5 3 2 2 2 2 2 2 2 3" xfId="9215" xr:uid="{5400DA4C-C4CB-466A-8558-78455E4E7CFE}"/>
    <cellStyle name="Normal 5 3 2 2 2 2 2 2 2 3 2" xfId="21503" xr:uid="{BC639C67-9C22-4EFE-8777-F6FA2C0AB119}"/>
    <cellStyle name="Normal 5 3 2 2 2 2 2 2 2 3 2 2" xfId="46079" xr:uid="{27A3E910-656D-43FD-BCF3-2E687DFF7648}"/>
    <cellStyle name="Normal 5 3 2 2 2 2 2 2 2 3 3" xfId="33791" xr:uid="{2DA52C0C-F9C5-4D88-8E82-E63FFCD7EDA6}"/>
    <cellStyle name="Normal 5 3 2 2 2 2 2 2 2 4" xfId="15359" xr:uid="{C25D19F2-05F0-4C2A-8893-F4F2A3F0F731}"/>
    <cellStyle name="Normal 5 3 2 2 2 2 2 2 2 4 2" xfId="39935" xr:uid="{4C66E3FC-9200-4774-AA4D-AFE139358DBE}"/>
    <cellStyle name="Normal 5 3 2 2 2 2 2 2 2 5" xfId="27647" xr:uid="{8F953E5A-1D10-41DA-A5D2-E8F3C405EDD5}"/>
    <cellStyle name="Normal 5 3 2 2 2 2 2 2 3" xfId="4607" xr:uid="{89442F4C-0E47-473C-806F-AEA46E01036E}"/>
    <cellStyle name="Normal 5 3 2 2 2 2 2 2 3 2" xfId="10751" xr:uid="{F75B359F-6FC0-410C-93E0-CB450F14AC55}"/>
    <cellStyle name="Normal 5 3 2 2 2 2 2 2 3 2 2" xfId="23039" xr:uid="{0F5F2EFB-00D2-46B7-B07F-FE1235B8D671}"/>
    <cellStyle name="Normal 5 3 2 2 2 2 2 2 3 2 2 2" xfId="47615" xr:uid="{F05DDD35-6401-40E3-B3FB-1DDEE2A94EC9}"/>
    <cellStyle name="Normal 5 3 2 2 2 2 2 2 3 2 3" xfId="35327" xr:uid="{FC022D68-89E1-410B-8548-14D1B72C8099}"/>
    <cellStyle name="Normal 5 3 2 2 2 2 2 2 3 3" xfId="16895" xr:uid="{13AA04B3-714A-4D28-AAB8-FA4E6E953B7E}"/>
    <cellStyle name="Normal 5 3 2 2 2 2 2 2 3 3 2" xfId="41471" xr:uid="{C5F0A29B-F4EE-42CA-B20D-7FD3CCA97D8B}"/>
    <cellStyle name="Normal 5 3 2 2 2 2 2 2 3 4" xfId="29183" xr:uid="{4BDDE478-37A1-4CC4-9AB8-E0D0FFC79B9E}"/>
    <cellStyle name="Normal 5 3 2 2 2 2 2 2 4" xfId="7679" xr:uid="{2984C1A5-0F20-4941-B5C5-E62E6F9744E2}"/>
    <cellStyle name="Normal 5 3 2 2 2 2 2 2 4 2" xfId="19967" xr:uid="{A351998B-2004-4CE7-B82A-75039F1E8634}"/>
    <cellStyle name="Normal 5 3 2 2 2 2 2 2 4 2 2" xfId="44543" xr:uid="{AE1E1FF3-CA39-4613-A690-473C3248FCEB}"/>
    <cellStyle name="Normal 5 3 2 2 2 2 2 2 4 3" xfId="32255" xr:uid="{DF683B23-88A2-4F8C-A5A9-3D25FDBE3CC0}"/>
    <cellStyle name="Normal 5 3 2 2 2 2 2 2 5" xfId="13823" xr:uid="{001C5101-9430-445C-BE88-209F635FBF7F}"/>
    <cellStyle name="Normal 5 3 2 2 2 2 2 2 5 2" xfId="38399" xr:uid="{D97E5EB9-3C47-4441-BD10-B22B6C7ED9C5}"/>
    <cellStyle name="Normal 5 3 2 2 2 2 2 2 6" xfId="26111" xr:uid="{78B7CD21-36C8-4DE2-ABB5-118CB0F94EE7}"/>
    <cellStyle name="Normal 5 3 2 2 2 2 2 3" xfId="2303" xr:uid="{8A9AA20F-3F31-4B06-9039-43B1840695BD}"/>
    <cellStyle name="Normal 5 3 2 2 2 2 2 3 2" xfId="5375" xr:uid="{0ADE3F09-B002-4100-B31B-078155223097}"/>
    <cellStyle name="Normal 5 3 2 2 2 2 2 3 2 2" xfId="11519" xr:uid="{9347FB13-2537-4B52-AE29-5EB9755AF9F4}"/>
    <cellStyle name="Normal 5 3 2 2 2 2 2 3 2 2 2" xfId="23807" xr:uid="{8090B3BA-464C-4B53-8779-7F801F990E7B}"/>
    <cellStyle name="Normal 5 3 2 2 2 2 2 3 2 2 2 2" xfId="48383" xr:uid="{6393E031-BBAF-4199-BE46-F0CD67FFB14E}"/>
    <cellStyle name="Normal 5 3 2 2 2 2 2 3 2 2 3" xfId="36095" xr:uid="{46069C3B-6296-4064-8D66-0580F24DFBB9}"/>
    <cellStyle name="Normal 5 3 2 2 2 2 2 3 2 3" xfId="17663" xr:uid="{F1968AD1-E414-44DD-8EA6-902C5FF2EB96}"/>
    <cellStyle name="Normal 5 3 2 2 2 2 2 3 2 3 2" xfId="42239" xr:uid="{6D0F0336-94C3-485E-83A5-5BD8DA47F20E}"/>
    <cellStyle name="Normal 5 3 2 2 2 2 2 3 2 4" xfId="29951" xr:uid="{5E29DC59-CD2C-4F20-A84F-D922E64D4088}"/>
    <cellStyle name="Normal 5 3 2 2 2 2 2 3 3" xfId="8447" xr:uid="{3074D60C-AA03-4DFD-B4F4-F296CE8E1A12}"/>
    <cellStyle name="Normal 5 3 2 2 2 2 2 3 3 2" xfId="20735" xr:uid="{F6F3DA97-47A5-4F31-BEE5-72FD0EA81694}"/>
    <cellStyle name="Normal 5 3 2 2 2 2 2 3 3 2 2" xfId="45311" xr:uid="{42138B37-5A23-42D2-AAC0-8D4F8290244F}"/>
    <cellStyle name="Normal 5 3 2 2 2 2 2 3 3 3" xfId="33023" xr:uid="{0A9DC4BB-7446-46C7-A4A0-F86B46825433}"/>
    <cellStyle name="Normal 5 3 2 2 2 2 2 3 4" xfId="14591" xr:uid="{952B5A2E-DBB5-42BE-A8B7-F75971BB685B}"/>
    <cellStyle name="Normal 5 3 2 2 2 2 2 3 4 2" xfId="39167" xr:uid="{28FF7E7A-5AC2-4DDA-8A66-696C935DCEF0}"/>
    <cellStyle name="Normal 5 3 2 2 2 2 2 3 5" xfId="26879" xr:uid="{ACE37AD2-5CF3-4859-A780-424D816A8DC3}"/>
    <cellStyle name="Normal 5 3 2 2 2 2 2 4" xfId="3839" xr:uid="{373D1697-6D57-44B1-8F4A-A47092C372AD}"/>
    <cellStyle name="Normal 5 3 2 2 2 2 2 4 2" xfId="9983" xr:uid="{44CAAA9F-10AF-4FC3-9E83-7CE48B11C3F9}"/>
    <cellStyle name="Normal 5 3 2 2 2 2 2 4 2 2" xfId="22271" xr:uid="{1BB47ED2-2033-4E43-8FA5-EFEBADC71A8D}"/>
    <cellStyle name="Normal 5 3 2 2 2 2 2 4 2 2 2" xfId="46847" xr:uid="{4634567A-B280-4A76-84F0-6A58079D78CA}"/>
    <cellStyle name="Normal 5 3 2 2 2 2 2 4 2 3" xfId="34559" xr:uid="{CE6F0F60-B5A1-4BCB-AC41-47E509800A55}"/>
    <cellStyle name="Normal 5 3 2 2 2 2 2 4 3" xfId="16127" xr:uid="{E2D39A3B-4C3F-425C-95D7-3F4C8E081153}"/>
    <cellStyle name="Normal 5 3 2 2 2 2 2 4 3 2" xfId="40703" xr:uid="{716B0DE7-6FDA-4C50-A7B8-B05E4ADDBBBB}"/>
    <cellStyle name="Normal 5 3 2 2 2 2 2 4 4" xfId="28415" xr:uid="{A643690C-5C98-4FC3-AE3B-BCA42993D35D}"/>
    <cellStyle name="Normal 5 3 2 2 2 2 2 5" xfId="6911" xr:uid="{F2B2C199-078A-4698-9C96-E4BB2A772A98}"/>
    <cellStyle name="Normal 5 3 2 2 2 2 2 5 2" xfId="19199" xr:uid="{0C0EF8EC-BA4E-4E04-B365-B8D4416CCCA2}"/>
    <cellStyle name="Normal 5 3 2 2 2 2 2 5 2 2" xfId="43775" xr:uid="{75CD96EC-5BBD-40D8-A890-5135A8473233}"/>
    <cellStyle name="Normal 5 3 2 2 2 2 2 5 3" xfId="31487" xr:uid="{C8A7C2F1-31F4-456A-A289-B88DDB5EACBE}"/>
    <cellStyle name="Normal 5 3 2 2 2 2 2 6" xfId="13055" xr:uid="{62D951F1-930F-4085-95E3-67F9743D2ACD}"/>
    <cellStyle name="Normal 5 3 2 2 2 2 2 6 2" xfId="37631" xr:uid="{C4B22DC1-B959-4F2C-B27F-42B8EEA6596D}"/>
    <cellStyle name="Normal 5 3 2 2 2 2 2 7" xfId="25343" xr:uid="{D4BF4EAA-2285-4139-B207-22D93BCA995B}"/>
    <cellStyle name="Normal 5 3 2 2 2 2 3" xfId="1151" xr:uid="{CBF203F4-6114-4584-BA28-6977B2DE069F}"/>
    <cellStyle name="Normal 5 3 2 2 2 2 3 2" xfId="2687" xr:uid="{27514BBC-92FE-4DF9-AFB2-C6ACC33DB32C}"/>
    <cellStyle name="Normal 5 3 2 2 2 2 3 2 2" xfId="5759" xr:uid="{CC7E535E-34CD-4AAB-904E-8834B1EE506F}"/>
    <cellStyle name="Normal 5 3 2 2 2 2 3 2 2 2" xfId="11903" xr:uid="{19EB89D9-5A03-452B-9425-DF641E6A73D1}"/>
    <cellStyle name="Normal 5 3 2 2 2 2 3 2 2 2 2" xfId="24191" xr:uid="{62DA7372-22BC-4635-A153-30E5B643A35D}"/>
    <cellStyle name="Normal 5 3 2 2 2 2 3 2 2 2 2 2" xfId="48767" xr:uid="{E1B2C8EC-25E3-40AC-A574-808B59B2DEF4}"/>
    <cellStyle name="Normal 5 3 2 2 2 2 3 2 2 2 3" xfId="36479" xr:uid="{3308290E-2DF7-4930-BBF1-AFC047E67DE2}"/>
    <cellStyle name="Normal 5 3 2 2 2 2 3 2 2 3" xfId="18047" xr:uid="{D4D7322F-1011-4E61-8024-8084E49A142B}"/>
    <cellStyle name="Normal 5 3 2 2 2 2 3 2 2 3 2" xfId="42623" xr:uid="{153AD410-7965-4611-86C9-B9F3A111BF3B}"/>
    <cellStyle name="Normal 5 3 2 2 2 2 3 2 2 4" xfId="30335" xr:uid="{C0CEAA57-0F98-4828-BD3A-9F754AF2F874}"/>
    <cellStyle name="Normal 5 3 2 2 2 2 3 2 3" xfId="8831" xr:uid="{8624B985-D8B5-45EF-BF8E-9189E0B6D84B}"/>
    <cellStyle name="Normal 5 3 2 2 2 2 3 2 3 2" xfId="21119" xr:uid="{5C24B263-BA94-4947-B2DE-CE31D54E3A7A}"/>
    <cellStyle name="Normal 5 3 2 2 2 2 3 2 3 2 2" xfId="45695" xr:uid="{DC0DA641-66BC-44DF-BDEB-88922C13F8EE}"/>
    <cellStyle name="Normal 5 3 2 2 2 2 3 2 3 3" xfId="33407" xr:uid="{EB146237-D113-4FE2-B038-94C486F3D500}"/>
    <cellStyle name="Normal 5 3 2 2 2 2 3 2 4" xfId="14975" xr:uid="{A4387C07-EFE7-41F4-863F-D378FF0BF83F}"/>
    <cellStyle name="Normal 5 3 2 2 2 2 3 2 4 2" xfId="39551" xr:uid="{BA1AAC39-20FF-46E2-B895-4A0DBFB828E4}"/>
    <cellStyle name="Normal 5 3 2 2 2 2 3 2 5" xfId="27263" xr:uid="{80D3463F-D953-451F-982D-2EA002C56D4C}"/>
    <cellStyle name="Normal 5 3 2 2 2 2 3 3" xfId="4223" xr:uid="{C83EFB00-DF50-4431-9CC9-A18BCF66AEEC}"/>
    <cellStyle name="Normal 5 3 2 2 2 2 3 3 2" xfId="10367" xr:uid="{FEBA3CB7-4604-4FF7-9522-72F33BB41CC6}"/>
    <cellStyle name="Normal 5 3 2 2 2 2 3 3 2 2" xfId="22655" xr:uid="{564334C4-2E71-447E-8CAD-0C4E5A5875E5}"/>
    <cellStyle name="Normal 5 3 2 2 2 2 3 3 2 2 2" xfId="47231" xr:uid="{0715A9AB-8C5B-4EA3-B679-A00F9F3F8221}"/>
    <cellStyle name="Normal 5 3 2 2 2 2 3 3 2 3" xfId="34943" xr:uid="{3BE2896D-DA15-4C50-97F9-6A84D0FC7239}"/>
    <cellStyle name="Normal 5 3 2 2 2 2 3 3 3" xfId="16511" xr:uid="{E3F52294-6B2D-44FB-B7BC-67FDFC3574AC}"/>
    <cellStyle name="Normal 5 3 2 2 2 2 3 3 3 2" xfId="41087" xr:uid="{C59419CB-E848-4EE8-911D-4D663BF7A892}"/>
    <cellStyle name="Normal 5 3 2 2 2 2 3 3 4" xfId="28799" xr:uid="{33E38350-73FF-4032-ACF0-55CDDDBA3DD4}"/>
    <cellStyle name="Normal 5 3 2 2 2 2 3 4" xfId="7295" xr:uid="{3A97D107-D200-4896-B2D6-6C4EEF398618}"/>
    <cellStyle name="Normal 5 3 2 2 2 2 3 4 2" xfId="19583" xr:uid="{24EABE18-AF34-425A-A9FE-D67BA4DDA63B}"/>
    <cellStyle name="Normal 5 3 2 2 2 2 3 4 2 2" xfId="44159" xr:uid="{A38E5A1E-A3D8-4483-A08F-4ED91AE671F4}"/>
    <cellStyle name="Normal 5 3 2 2 2 2 3 4 3" xfId="31871" xr:uid="{051B56EE-0FA1-47D7-A967-1733291C447A}"/>
    <cellStyle name="Normal 5 3 2 2 2 2 3 5" xfId="13439" xr:uid="{EE1DC535-F377-43F2-8104-002BBFB961D3}"/>
    <cellStyle name="Normal 5 3 2 2 2 2 3 5 2" xfId="38015" xr:uid="{2130A09C-81AB-4E09-A923-FCBFE89F95A5}"/>
    <cellStyle name="Normal 5 3 2 2 2 2 3 6" xfId="25727" xr:uid="{4E1CE411-B091-4F13-B378-3FA3C809F8CE}"/>
    <cellStyle name="Normal 5 3 2 2 2 2 4" xfId="1919" xr:uid="{7991BAC7-4119-4095-BA63-A94E75DAFECA}"/>
    <cellStyle name="Normal 5 3 2 2 2 2 4 2" xfId="4991" xr:uid="{90AAC09C-909E-4FA8-80A3-E1F3B64EE6A7}"/>
    <cellStyle name="Normal 5 3 2 2 2 2 4 2 2" xfId="11135" xr:uid="{49033F57-6DBB-4062-AF88-ACE576C80EA7}"/>
    <cellStyle name="Normal 5 3 2 2 2 2 4 2 2 2" xfId="23423" xr:uid="{0D5327F6-6F18-431A-A26F-FD7BAE2868CA}"/>
    <cellStyle name="Normal 5 3 2 2 2 2 4 2 2 2 2" xfId="47999" xr:uid="{D2263DE9-F411-42F7-BE8C-B749943C41D4}"/>
    <cellStyle name="Normal 5 3 2 2 2 2 4 2 2 3" xfId="35711" xr:uid="{FE93A30F-9EF3-4362-A2BC-BA5B2BDD9471}"/>
    <cellStyle name="Normal 5 3 2 2 2 2 4 2 3" xfId="17279" xr:uid="{C40EE718-1216-4C1D-8575-9DC3D8BA937C}"/>
    <cellStyle name="Normal 5 3 2 2 2 2 4 2 3 2" xfId="41855" xr:uid="{E3735453-6AFF-4893-A7C8-7B19776D85D9}"/>
    <cellStyle name="Normal 5 3 2 2 2 2 4 2 4" xfId="29567" xr:uid="{660BABC0-5DC0-45EF-A3D5-BBA762A16719}"/>
    <cellStyle name="Normal 5 3 2 2 2 2 4 3" xfId="8063" xr:uid="{919016E0-7B6F-4186-BAE9-4394FFBACEAE}"/>
    <cellStyle name="Normal 5 3 2 2 2 2 4 3 2" xfId="20351" xr:uid="{07743633-9ED1-44E8-BA68-A8923BED5F77}"/>
    <cellStyle name="Normal 5 3 2 2 2 2 4 3 2 2" xfId="44927" xr:uid="{9544B57B-D2FF-4BB0-B1CF-E867FB4D2AA1}"/>
    <cellStyle name="Normal 5 3 2 2 2 2 4 3 3" xfId="32639" xr:uid="{44293CCD-DE4C-449B-95D6-11EFB91FF583}"/>
    <cellStyle name="Normal 5 3 2 2 2 2 4 4" xfId="14207" xr:uid="{7335233A-1986-4E32-BC7D-F514C91AB790}"/>
    <cellStyle name="Normal 5 3 2 2 2 2 4 4 2" xfId="38783" xr:uid="{BE09E33E-ECFF-4516-8440-00104B174490}"/>
    <cellStyle name="Normal 5 3 2 2 2 2 4 5" xfId="26495" xr:uid="{15D3415F-A238-47C0-9328-B9E18CDE2137}"/>
    <cellStyle name="Normal 5 3 2 2 2 2 5" xfId="3455" xr:uid="{FC4ED4B1-70A4-4B35-A81D-9EAC42C4708B}"/>
    <cellStyle name="Normal 5 3 2 2 2 2 5 2" xfId="9599" xr:uid="{61BF9D3D-149D-4722-AD4E-788C3BFA4526}"/>
    <cellStyle name="Normal 5 3 2 2 2 2 5 2 2" xfId="21887" xr:uid="{ADC923BE-680D-453F-A104-73015D7F6684}"/>
    <cellStyle name="Normal 5 3 2 2 2 2 5 2 2 2" xfId="46463" xr:uid="{80A686E0-04CD-4F79-A573-EAAA21548162}"/>
    <cellStyle name="Normal 5 3 2 2 2 2 5 2 3" xfId="34175" xr:uid="{009BC712-F568-4F27-B3BB-84F847112A93}"/>
    <cellStyle name="Normal 5 3 2 2 2 2 5 3" xfId="15743" xr:uid="{CA5B3F90-9D34-456E-8682-BA5A3F6F440E}"/>
    <cellStyle name="Normal 5 3 2 2 2 2 5 3 2" xfId="40319" xr:uid="{12DCADED-3F7A-4CE6-B9F7-436C83F79634}"/>
    <cellStyle name="Normal 5 3 2 2 2 2 5 4" xfId="28031" xr:uid="{9F24CB97-1103-4535-9FF7-2A1F06A773B8}"/>
    <cellStyle name="Normal 5 3 2 2 2 2 6" xfId="6527" xr:uid="{991F30B3-C1F2-4E31-A01B-40FCBDE117D3}"/>
    <cellStyle name="Normal 5 3 2 2 2 2 6 2" xfId="18815" xr:uid="{AC4AEA53-951A-4C3C-BE3F-6AE0DA3F10EB}"/>
    <cellStyle name="Normal 5 3 2 2 2 2 6 2 2" xfId="43391" xr:uid="{8F5DED29-8C88-40B8-94BD-1A9AE6D8979A}"/>
    <cellStyle name="Normal 5 3 2 2 2 2 6 3" xfId="31103" xr:uid="{C2F4E19F-640F-4E0C-8883-2147756A9AA4}"/>
    <cellStyle name="Normal 5 3 2 2 2 2 7" xfId="12671" xr:uid="{E7EADCC8-E3C1-44C1-A646-3C4F6C69FA7B}"/>
    <cellStyle name="Normal 5 3 2 2 2 2 7 2" xfId="37247" xr:uid="{0C080631-E778-41D9-B842-5430F99873FC}"/>
    <cellStyle name="Normal 5 3 2 2 2 2 8" xfId="24959" xr:uid="{9075CA65-8B0B-4390-8575-95F642C900C9}"/>
    <cellStyle name="Normal 5 3 2 2 2 3" xfId="575" xr:uid="{6F82717E-FE2F-47A4-8DAA-E194C0516EA4}"/>
    <cellStyle name="Normal 5 3 2 2 2 3 2" xfId="1343" xr:uid="{461A7033-4906-4BA5-9FF2-48C259778427}"/>
    <cellStyle name="Normal 5 3 2 2 2 3 2 2" xfId="2879" xr:uid="{8A81CDC3-D57E-475D-858B-6AF7407B46FB}"/>
    <cellStyle name="Normal 5 3 2 2 2 3 2 2 2" xfId="5951" xr:uid="{CA4FB9CD-5BB0-41A9-A545-3EE6E508B846}"/>
    <cellStyle name="Normal 5 3 2 2 2 3 2 2 2 2" xfId="12095" xr:uid="{333B90BB-C011-41EF-8288-D1CC73277147}"/>
    <cellStyle name="Normal 5 3 2 2 2 3 2 2 2 2 2" xfId="24383" xr:uid="{849DB269-5C3C-4313-90FB-CCAE0CA997D2}"/>
    <cellStyle name="Normal 5 3 2 2 2 3 2 2 2 2 2 2" xfId="48959" xr:uid="{528F2ECB-625C-450C-AEF1-D09123706946}"/>
    <cellStyle name="Normal 5 3 2 2 2 3 2 2 2 2 3" xfId="36671" xr:uid="{CC0937A4-C196-46CD-B359-FDA14BA976E1}"/>
    <cellStyle name="Normal 5 3 2 2 2 3 2 2 2 3" xfId="18239" xr:uid="{4EFCAC43-AEF2-43EA-8CFE-FE136F6678EC}"/>
    <cellStyle name="Normal 5 3 2 2 2 3 2 2 2 3 2" xfId="42815" xr:uid="{BFA41EF1-E1BC-456E-9E59-08A2EF40CA65}"/>
    <cellStyle name="Normal 5 3 2 2 2 3 2 2 2 4" xfId="30527" xr:uid="{1FCCD574-AE81-49F6-8BFC-743A37E41419}"/>
    <cellStyle name="Normal 5 3 2 2 2 3 2 2 3" xfId="9023" xr:uid="{D9B3926A-5A5F-49D1-8607-E9CF2A250B68}"/>
    <cellStyle name="Normal 5 3 2 2 2 3 2 2 3 2" xfId="21311" xr:uid="{807B374C-8417-4107-85F3-FF9C74B32AD8}"/>
    <cellStyle name="Normal 5 3 2 2 2 3 2 2 3 2 2" xfId="45887" xr:uid="{E5471216-E6BD-4302-884E-8AAABBE47D06}"/>
    <cellStyle name="Normal 5 3 2 2 2 3 2 2 3 3" xfId="33599" xr:uid="{AC04E713-0F05-4F36-B122-40CD3A4181DF}"/>
    <cellStyle name="Normal 5 3 2 2 2 3 2 2 4" xfId="15167" xr:uid="{04CEC792-959C-4B98-9DE8-1A91E464EF3E}"/>
    <cellStyle name="Normal 5 3 2 2 2 3 2 2 4 2" xfId="39743" xr:uid="{B7C9EF20-70D4-49C0-91B5-89B31547F6F8}"/>
    <cellStyle name="Normal 5 3 2 2 2 3 2 2 5" xfId="27455" xr:uid="{F5FC9F5A-6E0D-4C99-91F7-98A127BC671C}"/>
    <cellStyle name="Normal 5 3 2 2 2 3 2 3" xfId="4415" xr:uid="{8729155E-F053-493B-9336-D433C5075028}"/>
    <cellStyle name="Normal 5 3 2 2 2 3 2 3 2" xfId="10559" xr:uid="{E52C9746-A924-47AB-A61B-5226F37E6485}"/>
    <cellStyle name="Normal 5 3 2 2 2 3 2 3 2 2" xfId="22847" xr:uid="{E1A059D1-9760-4902-ADBF-71E38106393B}"/>
    <cellStyle name="Normal 5 3 2 2 2 3 2 3 2 2 2" xfId="47423" xr:uid="{DFA9A9BD-EF06-43C6-8F26-5116445EB976}"/>
    <cellStyle name="Normal 5 3 2 2 2 3 2 3 2 3" xfId="35135" xr:uid="{470FA02F-952E-4ECE-92DC-7B993E0A6E79}"/>
    <cellStyle name="Normal 5 3 2 2 2 3 2 3 3" xfId="16703" xr:uid="{7000E9A2-4F80-48FD-92E1-E0CDB9D3E15A}"/>
    <cellStyle name="Normal 5 3 2 2 2 3 2 3 3 2" xfId="41279" xr:uid="{995133D3-7BB6-47A3-8ACF-A09515B339B1}"/>
    <cellStyle name="Normal 5 3 2 2 2 3 2 3 4" xfId="28991" xr:uid="{15ACCD26-A0B7-460D-B195-F1EC44748D1F}"/>
    <cellStyle name="Normal 5 3 2 2 2 3 2 4" xfId="7487" xr:uid="{D7442139-0D5E-4A5A-B292-ADE8846FF63F}"/>
    <cellStyle name="Normal 5 3 2 2 2 3 2 4 2" xfId="19775" xr:uid="{730ACBB2-CFDA-4CA7-ABB7-97FF08952DF1}"/>
    <cellStyle name="Normal 5 3 2 2 2 3 2 4 2 2" xfId="44351" xr:uid="{516E0BEA-4A6F-4B3A-8AF6-4C72CAAE93AA}"/>
    <cellStyle name="Normal 5 3 2 2 2 3 2 4 3" xfId="32063" xr:uid="{379802F7-A0E2-4E1A-B275-D1BE52DC82A8}"/>
    <cellStyle name="Normal 5 3 2 2 2 3 2 5" xfId="13631" xr:uid="{3F6DE0AE-E3B4-49F2-B7C6-4CCD481EA482}"/>
    <cellStyle name="Normal 5 3 2 2 2 3 2 5 2" xfId="38207" xr:uid="{2D3EF150-6D10-4255-B89C-20BC4B2EAB60}"/>
    <cellStyle name="Normal 5 3 2 2 2 3 2 6" xfId="25919" xr:uid="{CAA26FD3-B1FB-46E6-B60B-9BBA2E22C59F}"/>
    <cellStyle name="Normal 5 3 2 2 2 3 3" xfId="2111" xr:uid="{7502723A-F273-4945-84C3-82E11FF45D5E}"/>
    <cellStyle name="Normal 5 3 2 2 2 3 3 2" xfId="5183" xr:uid="{566C54BA-A194-46F3-AE02-7527968523E8}"/>
    <cellStyle name="Normal 5 3 2 2 2 3 3 2 2" xfId="11327" xr:uid="{E42825F5-7799-4F44-A7D8-639759990ECA}"/>
    <cellStyle name="Normal 5 3 2 2 2 3 3 2 2 2" xfId="23615" xr:uid="{D2593382-5B3D-4BA2-9D1C-4BD46D6991B1}"/>
    <cellStyle name="Normal 5 3 2 2 2 3 3 2 2 2 2" xfId="48191" xr:uid="{139847B4-88D6-4E9F-A066-82D3F5A03E16}"/>
    <cellStyle name="Normal 5 3 2 2 2 3 3 2 2 3" xfId="35903" xr:uid="{3A26FB65-1607-49AC-8676-BFC87120801E}"/>
    <cellStyle name="Normal 5 3 2 2 2 3 3 2 3" xfId="17471" xr:uid="{0B112176-D9F1-484E-B2B1-3CCCDFFF9C68}"/>
    <cellStyle name="Normal 5 3 2 2 2 3 3 2 3 2" xfId="42047" xr:uid="{A63ACB90-F0AD-4547-8A38-647DB02CA649}"/>
    <cellStyle name="Normal 5 3 2 2 2 3 3 2 4" xfId="29759" xr:uid="{37B3153E-21DE-4182-A0A7-A6B156F91C53}"/>
    <cellStyle name="Normal 5 3 2 2 2 3 3 3" xfId="8255" xr:uid="{E3C8B60E-8AF4-4774-8F06-812C57D7D737}"/>
    <cellStyle name="Normal 5 3 2 2 2 3 3 3 2" xfId="20543" xr:uid="{9A16C896-E694-4E7E-B2C8-F71C98D9C46A}"/>
    <cellStyle name="Normal 5 3 2 2 2 3 3 3 2 2" xfId="45119" xr:uid="{033F0369-0D33-408C-A5F8-30D201D50575}"/>
    <cellStyle name="Normal 5 3 2 2 2 3 3 3 3" xfId="32831" xr:uid="{26D44AE1-75A3-4E4E-9972-FA4FE363D4B2}"/>
    <cellStyle name="Normal 5 3 2 2 2 3 3 4" xfId="14399" xr:uid="{57B9A45D-A1FF-4360-8C23-0DCCF2A84155}"/>
    <cellStyle name="Normal 5 3 2 2 2 3 3 4 2" xfId="38975" xr:uid="{F604E1DB-2348-4C83-AFCD-BDE81450EB02}"/>
    <cellStyle name="Normal 5 3 2 2 2 3 3 5" xfId="26687" xr:uid="{2E0A760D-FC15-486D-890A-6988183CD6D6}"/>
    <cellStyle name="Normal 5 3 2 2 2 3 4" xfId="3647" xr:uid="{C3965CFD-A31C-4DA4-8BD6-BA1A36A3E0FE}"/>
    <cellStyle name="Normal 5 3 2 2 2 3 4 2" xfId="9791" xr:uid="{9EF30A19-F991-4E7F-8E19-862FE4361B09}"/>
    <cellStyle name="Normal 5 3 2 2 2 3 4 2 2" xfId="22079" xr:uid="{E3F95106-C162-4FD8-9B27-AC87462AF315}"/>
    <cellStyle name="Normal 5 3 2 2 2 3 4 2 2 2" xfId="46655" xr:uid="{AFD8B578-F4A9-4F36-9370-13499F37AFC6}"/>
    <cellStyle name="Normal 5 3 2 2 2 3 4 2 3" xfId="34367" xr:uid="{D60F90C3-A463-47CA-8C13-CC6147501083}"/>
    <cellStyle name="Normal 5 3 2 2 2 3 4 3" xfId="15935" xr:uid="{9362A6A6-1502-40DD-88B3-065EF81B41EB}"/>
    <cellStyle name="Normal 5 3 2 2 2 3 4 3 2" xfId="40511" xr:uid="{907BB7F5-8112-41F4-8642-D6B33C2F5E17}"/>
    <cellStyle name="Normal 5 3 2 2 2 3 4 4" xfId="28223" xr:uid="{5BB70AFE-F64D-4A5A-BA67-1B3621DD64B9}"/>
    <cellStyle name="Normal 5 3 2 2 2 3 5" xfId="6719" xr:uid="{B3BC2076-5492-48EC-9496-D87D7A9150C0}"/>
    <cellStyle name="Normal 5 3 2 2 2 3 5 2" xfId="19007" xr:uid="{596F0102-D565-49A2-9DF2-3A9BAE48A9E9}"/>
    <cellStyle name="Normal 5 3 2 2 2 3 5 2 2" xfId="43583" xr:uid="{D4DBFE2E-50D3-4D80-A578-46F7A0737FDF}"/>
    <cellStyle name="Normal 5 3 2 2 2 3 5 3" xfId="31295" xr:uid="{3F1F10F7-54F6-456C-8E5E-33A7191C052A}"/>
    <cellStyle name="Normal 5 3 2 2 2 3 6" xfId="12863" xr:uid="{8FB54BF9-5721-4657-8452-A1AD17B148CA}"/>
    <cellStyle name="Normal 5 3 2 2 2 3 6 2" xfId="37439" xr:uid="{BB7114B0-BFC1-43A9-B3B9-132C9284D21F}"/>
    <cellStyle name="Normal 5 3 2 2 2 3 7" xfId="25151" xr:uid="{E3E510D9-9BCB-4616-901A-37890D3D6A94}"/>
    <cellStyle name="Normal 5 3 2 2 2 4" xfId="959" xr:uid="{AB753628-F158-4CEC-A510-8ABAEE8ADF77}"/>
    <cellStyle name="Normal 5 3 2 2 2 4 2" xfId="2495" xr:uid="{47FA849B-C0AF-4835-AAA2-3096C083BD23}"/>
    <cellStyle name="Normal 5 3 2 2 2 4 2 2" xfId="5567" xr:uid="{4A3BF1DD-26CC-4803-9777-1105FF5B0812}"/>
    <cellStyle name="Normal 5 3 2 2 2 4 2 2 2" xfId="11711" xr:uid="{B7032360-5197-43B2-9A73-CA770D1B1426}"/>
    <cellStyle name="Normal 5 3 2 2 2 4 2 2 2 2" xfId="23999" xr:uid="{1A410D2F-C508-426B-AC73-2623054DB44C}"/>
    <cellStyle name="Normal 5 3 2 2 2 4 2 2 2 2 2" xfId="48575" xr:uid="{9FD2E48A-C555-453F-84F1-136F15C6CB76}"/>
    <cellStyle name="Normal 5 3 2 2 2 4 2 2 2 3" xfId="36287" xr:uid="{E11A3C10-1C1E-44F2-AAD6-0BAE88CF409B}"/>
    <cellStyle name="Normal 5 3 2 2 2 4 2 2 3" xfId="17855" xr:uid="{FC545A23-8A28-44D4-95D7-61FBA0484A7C}"/>
    <cellStyle name="Normal 5 3 2 2 2 4 2 2 3 2" xfId="42431" xr:uid="{C480CB82-E386-445B-9604-F8079C19B386}"/>
    <cellStyle name="Normal 5 3 2 2 2 4 2 2 4" xfId="30143" xr:uid="{67F93BDD-AE5F-4769-A840-6A89D6384C60}"/>
    <cellStyle name="Normal 5 3 2 2 2 4 2 3" xfId="8639" xr:uid="{C64F99C5-EC5C-44E7-8AE8-7A9BDFEE9A28}"/>
    <cellStyle name="Normal 5 3 2 2 2 4 2 3 2" xfId="20927" xr:uid="{31A91C39-5FF1-47DE-B405-5D7D399AF9AC}"/>
    <cellStyle name="Normal 5 3 2 2 2 4 2 3 2 2" xfId="45503" xr:uid="{C71231F9-0E2F-4394-90E1-A094E4C5D99A}"/>
    <cellStyle name="Normal 5 3 2 2 2 4 2 3 3" xfId="33215" xr:uid="{CC2B351B-2875-41C2-83A1-2D60AD424313}"/>
    <cellStyle name="Normal 5 3 2 2 2 4 2 4" xfId="14783" xr:uid="{C56C8AC4-AA05-427F-9ACD-FF479D1FA1C1}"/>
    <cellStyle name="Normal 5 3 2 2 2 4 2 4 2" xfId="39359" xr:uid="{7B86A6E9-1D7F-430D-8445-FA90B0018716}"/>
    <cellStyle name="Normal 5 3 2 2 2 4 2 5" xfId="27071" xr:uid="{2C8991AF-A33C-4F8A-BED3-6914FB263ABD}"/>
    <cellStyle name="Normal 5 3 2 2 2 4 3" xfId="4031" xr:uid="{26C68777-58A1-485E-90D1-84F3DBD4982D}"/>
    <cellStyle name="Normal 5 3 2 2 2 4 3 2" xfId="10175" xr:uid="{EB48AE6A-51C9-4BF7-A1A6-5B2F9B7AD979}"/>
    <cellStyle name="Normal 5 3 2 2 2 4 3 2 2" xfId="22463" xr:uid="{1B2E4C4F-DDDE-4D8D-8441-E49A7C4F53FD}"/>
    <cellStyle name="Normal 5 3 2 2 2 4 3 2 2 2" xfId="47039" xr:uid="{4BDEF8CF-014C-4E33-90F8-0048FCEFF60A}"/>
    <cellStyle name="Normal 5 3 2 2 2 4 3 2 3" xfId="34751" xr:uid="{38D06C33-197C-46E3-B1D3-9F5570B97CFC}"/>
    <cellStyle name="Normal 5 3 2 2 2 4 3 3" xfId="16319" xr:uid="{ECA5FFE6-7A17-43E5-B604-D5D6C4361E9E}"/>
    <cellStyle name="Normal 5 3 2 2 2 4 3 3 2" xfId="40895" xr:uid="{E1403795-2243-43E1-8755-446AD53E5410}"/>
    <cellStyle name="Normal 5 3 2 2 2 4 3 4" xfId="28607" xr:uid="{08FDEC9E-4981-4AB8-8DA4-E79B3DA93EB9}"/>
    <cellStyle name="Normal 5 3 2 2 2 4 4" xfId="7103" xr:uid="{5D900026-38A5-4EFF-8F3D-2B8DF23C67C4}"/>
    <cellStyle name="Normal 5 3 2 2 2 4 4 2" xfId="19391" xr:uid="{A96E1F7B-2B19-47AB-98E8-E1E432C69A98}"/>
    <cellStyle name="Normal 5 3 2 2 2 4 4 2 2" xfId="43967" xr:uid="{7DC4EACA-A2FE-499E-982C-DC32B3E2D3B6}"/>
    <cellStyle name="Normal 5 3 2 2 2 4 4 3" xfId="31679" xr:uid="{348BBCC9-90AC-4B71-A682-D88FC98B7F68}"/>
    <cellStyle name="Normal 5 3 2 2 2 4 5" xfId="13247" xr:uid="{1447D142-5AB5-46CC-B52B-EDFC974E92AC}"/>
    <cellStyle name="Normal 5 3 2 2 2 4 5 2" xfId="37823" xr:uid="{93086138-6C05-4CD3-B7D2-839DEEC93CCF}"/>
    <cellStyle name="Normal 5 3 2 2 2 4 6" xfId="25535" xr:uid="{EEC41158-8B36-43A4-8D95-29FC7413A308}"/>
    <cellStyle name="Normal 5 3 2 2 2 5" xfId="1727" xr:uid="{C11EFE7D-FC76-4A8A-8830-EF8988C7388E}"/>
    <cellStyle name="Normal 5 3 2 2 2 5 2" xfId="4799" xr:uid="{AFC0BBA5-C8EF-4F5A-8DDE-DFAFBEC1F2E7}"/>
    <cellStyle name="Normal 5 3 2 2 2 5 2 2" xfId="10943" xr:uid="{6CE9019B-CA20-4FAD-B646-C8DEF6EDE97D}"/>
    <cellStyle name="Normal 5 3 2 2 2 5 2 2 2" xfId="23231" xr:uid="{42BF9113-58A5-4182-89C6-B2DEAB8E56AB}"/>
    <cellStyle name="Normal 5 3 2 2 2 5 2 2 2 2" xfId="47807" xr:uid="{8AC5FD2F-DA91-493F-B65A-167FB9ECD2A2}"/>
    <cellStyle name="Normal 5 3 2 2 2 5 2 2 3" xfId="35519" xr:uid="{9869073B-C3A8-4345-9E95-74859BEE8B59}"/>
    <cellStyle name="Normal 5 3 2 2 2 5 2 3" xfId="17087" xr:uid="{2AB5A63F-6C80-4A11-9381-A9A514782FB8}"/>
    <cellStyle name="Normal 5 3 2 2 2 5 2 3 2" xfId="41663" xr:uid="{BC8C17B2-07F8-4D97-92FA-A1B704E7B36F}"/>
    <cellStyle name="Normal 5 3 2 2 2 5 2 4" xfId="29375" xr:uid="{C537ABC3-2FF2-43BB-9B25-1396AE69F592}"/>
    <cellStyle name="Normal 5 3 2 2 2 5 3" xfId="7871" xr:uid="{C97376E4-BDCC-4216-BBC8-B2AE5651B160}"/>
    <cellStyle name="Normal 5 3 2 2 2 5 3 2" xfId="20159" xr:uid="{F5ECCE0D-0600-4567-BF04-778166907C0D}"/>
    <cellStyle name="Normal 5 3 2 2 2 5 3 2 2" xfId="44735" xr:uid="{F59426CB-1397-437D-9463-D510496B03F3}"/>
    <cellStyle name="Normal 5 3 2 2 2 5 3 3" xfId="32447" xr:uid="{F70DE2E4-0D93-4CBE-93B9-65C2053AC2DC}"/>
    <cellStyle name="Normal 5 3 2 2 2 5 4" xfId="14015" xr:uid="{F5812B17-1890-4AE7-8DCF-03A95954F6B5}"/>
    <cellStyle name="Normal 5 3 2 2 2 5 4 2" xfId="38591" xr:uid="{B19F056F-FA1E-4D7E-B1DE-8A9896F8C30F}"/>
    <cellStyle name="Normal 5 3 2 2 2 5 5" xfId="26303" xr:uid="{EDA93ABC-6CD5-496C-9A53-6C924DD5F18A}"/>
    <cellStyle name="Normal 5 3 2 2 2 6" xfId="3263" xr:uid="{78713FCB-33D6-4EB8-8D34-EED7C5C4E412}"/>
    <cellStyle name="Normal 5 3 2 2 2 6 2" xfId="9407" xr:uid="{1F884621-B7A1-43F6-9AFB-C759330E835C}"/>
    <cellStyle name="Normal 5 3 2 2 2 6 2 2" xfId="21695" xr:uid="{A6D9F876-7CA8-4AB0-AA38-27E83967DA37}"/>
    <cellStyle name="Normal 5 3 2 2 2 6 2 2 2" xfId="46271" xr:uid="{C8F91DCE-8A4B-4A6A-94D2-BC7284B82774}"/>
    <cellStyle name="Normal 5 3 2 2 2 6 2 3" xfId="33983" xr:uid="{E010B669-6C85-42B3-B79F-5542FF7314B0}"/>
    <cellStyle name="Normal 5 3 2 2 2 6 3" xfId="15551" xr:uid="{2AC6140A-3193-432F-8897-A211A54A2654}"/>
    <cellStyle name="Normal 5 3 2 2 2 6 3 2" xfId="40127" xr:uid="{E668EE75-EEF3-4515-9619-DFB01A25F160}"/>
    <cellStyle name="Normal 5 3 2 2 2 6 4" xfId="27839" xr:uid="{EE2B088E-C04D-4AF1-B2C1-B3053FD1E824}"/>
    <cellStyle name="Normal 5 3 2 2 2 7" xfId="6335" xr:uid="{834E8A44-BE0D-49A5-AC1A-C56736EF406F}"/>
    <cellStyle name="Normal 5 3 2 2 2 7 2" xfId="18623" xr:uid="{F0DAADE6-C219-48AE-AA17-D89E02DA669D}"/>
    <cellStyle name="Normal 5 3 2 2 2 7 2 2" xfId="43199" xr:uid="{093985C3-2567-4CE1-8C1B-1AA66B9ACBDC}"/>
    <cellStyle name="Normal 5 3 2 2 2 7 3" xfId="30911" xr:uid="{976082ED-7A4F-4309-92E8-D5C0D5185F65}"/>
    <cellStyle name="Normal 5 3 2 2 2 8" xfId="12479" xr:uid="{941FCB90-048C-4CC6-ABEB-9DD13EFB5339}"/>
    <cellStyle name="Normal 5 3 2 2 2 8 2" xfId="37055" xr:uid="{7EEB7FD3-6C63-49F3-B06C-57E6651C94AB}"/>
    <cellStyle name="Normal 5 3 2 2 2 9" xfId="24767" xr:uid="{B411FE07-0355-482C-B560-6276295A7850}"/>
    <cellStyle name="Normal 5 3 2 2 3" xfId="287" xr:uid="{A0648392-CEE1-4862-8000-6193260F422A}"/>
    <cellStyle name="Normal 5 3 2 2 3 2" xfId="671" xr:uid="{5FA1A075-7E07-4303-8AB5-183CAACFA47C}"/>
    <cellStyle name="Normal 5 3 2 2 3 2 2" xfId="1439" xr:uid="{A678EE9F-8F2D-4BF5-9EDF-F664321A66B6}"/>
    <cellStyle name="Normal 5 3 2 2 3 2 2 2" xfId="2975" xr:uid="{1200C39A-7134-4533-A7B1-C4711425A88B}"/>
    <cellStyle name="Normal 5 3 2 2 3 2 2 2 2" xfId="6047" xr:uid="{B41CAAEF-B971-4C12-9B4A-96E1363B16AD}"/>
    <cellStyle name="Normal 5 3 2 2 3 2 2 2 2 2" xfId="12191" xr:uid="{9E8DBC81-D720-4956-8A51-3F4D292DDD55}"/>
    <cellStyle name="Normal 5 3 2 2 3 2 2 2 2 2 2" xfId="24479" xr:uid="{47799BF2-360A-41BC-97E9-65611FFE2891}"/>
    <cellStyle name="Normal 5 3 2 2 3 2 2 2 2 2 2 2" xfId="49055" xr:uid="{DFCA24FB-879B-45C6-99E1-843FB2B52689}"/>
    <cellStyle name="Normal 5 3 2 2 3 2 2 2 2 2 3" xfId="36767" xr:uid="{8E391B27-8DD7-432D-A66A-42314F2328BB}"/>
    <cellStyle name="Normal 5 3 2 2 3 2 2 2 2 3" xfId="18335" xr:uid="{16511019-A0BF-460C-B13A-F624008A9FEB}"/>
    <cellStyle name="Normal 5 3 2 2 3 2 2 2 2 3 2" xfId="42911" xr:uid="{A180B674-2109-4587-A54B-3426FCE81C37}"/>
    <cellStyle name="Normal 5 3 2 2 3 2 2 2 2 4" xfId="30623" xr:uid="{6E75C3CA-9FA1-44E9-BAA4-A4BFF452CD2D}"/>
    <cellStyle name="Normal 5 3 2 2 3 2 2 2 3" xfId="9119" xr:uid="{9DF51E5A-391B-421C-ABBB-3D0373F46DE5}"/>
    <cellStyle name="Normal 5 3 2 2 3 2 2 2 3 2" xfId="21407" xr:uid="{D6764AEC-30F5-4AF7-9054-EFC72DC02398}"/>
    <cellStyle name="Normal 5 3 2 2 3 2 2 2 3 2 2" xfId="45983" xr:uid="{AACE8766-7F7A-4681-9DD1-E14FCF7BF34F}"/>
    <cellStyle name="Normal 5 3 2 2 3 2 2 2 3 3" xfId="33695" xr:uid="{0B25EF9D-4A7E-4BE6-9059-B663EE2F141F}"/>
    <cellStyle name="Normal 5 3 2 2 3 2 2 2 4" xfId="15263" xr:uid="{5517026E-CCDA-4DCA-A99B-764C73F34A2F}"/>
    <cellStyle name="Normal 5 3 2 2 3 2 2 2 4 2" xfId="39839" xr:uid="{763DCDDD-9026-4398-9E74-507F62DB10E0}"/>
    <cellStyle name="Normal 5 3 2 2 3 2 2 2 5" xfId="27551" xr:uid="{DF973B8D-8C17-4CA1-9FBB-AD9B4C1A6398}"/>
    <cellStyle name="Normal 5 3 2 2 3 2 2 3" xfId="4511" xr:uid="{E7E5A476-A4EE-4BC0-918E-D9AD66F2718E}"/>
    <cellStyle name="Normal 5 3 2 2 3 2 2 3 2" xfId="10655" xr:uid="{17DBCA04-2BF0-49BC-A834-384BE9551992}"/>
    <cellStyle name="Normal 5 3 2 2 3 2 2 3 2 2" xfId="22943" xr:uid="{449E6129-5559-46CA-9472-C5E7908EE999}"/>
    <cellStyle name="Normal 5 3 2 2 3 2 2 3 2 2 2" xfId="47519" xr:uid="{9400E66A-5C86-4D60-A8B7-9ADBA0E6EF68}"/>
    <cellStyle name="Normal 5 3 2 2 3 2 2 3 2 3" xfId="35231" xr:uid="{BABCD66A-2B6B-4864-9535-FC1BB40D00D9}"/>
    <cellStyle name="Normal 5 3 2 2 3 2 2 3 3" xfId="16799" xr:uid="{8E06AFDB-8C3E-4A4A-B69E-BAF8720CAD88}"/>
    <cellStyle name="Normal 5 3 2 2 3 2 2 3 3 2" xfId="41375" xr:uid="{664031AB-BDD9-4EEC-953B-4DDB1BE97392}"/>
    <cellStyle name="Normal 5 3 2 2 3 2 2 3 4" xfId="29087" xr:uid="{7AE1B6D3-734A-48CF-8001-84C736CDF78E}"/>
    <cellStyle name="Normal 5 3 2 2 3 2 2 4" xfId="7583" xr:uid="{6F820614-D52C-4BDF-8BFD-61EE83B883A5}"/>
    <cellStyle name="Normal 5 3 2 2 3 2 2 4 2" xfId="19871" xr:uid="{5EA174D0-EB8D-4EB1-9CA0-491168C774B9}"/>
    <cellStyle name="Normal 5 3 2 2 3 2 2 4 2 2" xfId="44447" xr:uid="{28ED225D-FED0-42E8-B407-272BD1A69378}"/>
    <cellStyle name="Normal 5 3 2 2 3 2 2 4 3" xfId="32159" xr:uid="{FAD7942B-625B-47AF-9DB2-F15D20F86A14}"/>
    <cellStyle name="Normal 5 3 2 2 3 2 2 5" xfId="13727" xr:uid="{65F7EEB6-5F37-404D-A009-7DD615300153}"/>
    <cellStyle name="Normal 5 3 2 2 3 2 2 5 2" xfId="38303" xr:uid="{B1E54FA9-0677-4930-A200-7B0AB3563CB0}"/>
    <cellStyle name="Normal 5 3 2 2 3 2 2 6" xfId="26015" xr:uid="{AEA4BC6F-1213-4599-A11D-20BA0325FF5B}"/>
    <cellStyle name="Normal 5 3 2 2 3 2 3" xfId="2207" xr:uid="{24D54564-8117-4C3F-9BA6-6A8C4A3BCAAE}"/>
    <cellStyle name="Normal 5 3 2 2 3 2 3 2" xfId="5279" xr:uid="{D68DA997-2431-40EF-914E-1E3E6067898E}"/>
    <cellStyle name="Normal 5 3 2 2 3 2 3 2 2" xfId="11423" xr:uid="{E9F04370-7A34-423A-87CA-B259432FF533}"/>
    <cellStyle name="Normal 5 3 2 2 3 2 3 2 2 2" xfId="23711" xr:uid="{4CA9261E-2C86-4A94-AED7-A96FB765120E}"/>
    <cellStyle name="Normal 5 3 2 2 3 2 3 2 2 2 2" xfId="48287" xr:uid="{E6FEFADE-242C-4B20-BDF5-DFD2E4203C69}"/>
    <cellStyle name="Normal 5 3 2 2 3 2 3 2 2 3" xfId="35999" xr:uid="{0682468D-E746-41F7-AEA6-1CCF5DBDDA7D}"/>
    <cellStyle name="Normal 5 3 2 2 3 2 3 2 3" xfId="17567" xr:uid="{9EE42FA0-32FE-43B4-82D4-1167F1255DAD}"/>
    <cellStyle name="Normal 5 3 2 2 3 2 3 2 3 2" xfId="42143" xr:uid="{0E5F0EDC-6C80-4D15-B1B5-BF4B3ED8F776}"/>
    <cellStyle name="Normal 5 3 2 2 3 2 3 2 4" xfId="29855" xr:uid="{E02256F7-52F2-4B75-A56B-D3CA77D72ECB}"/>
    <cellStyle name="Normal 5 3 2 2 3 2 3 3" xfId="8351" xr:uid="{D49A6532-7E39-4D74-A2B0-8BC82D3CB14B}"/>
    <cellStyle name="Normal 5 3 2 2 3 2 3 3 2" xfId="20639" xr:uid="{350EBC89-67A0-42F8-8A84-D26B73852B37}"/>
    <cellStyle name="Normal 5 3 2 2 3 2 3 3 2 2" xfId="45215" xr:uid="{5D9468D0-E27D-4A6D-9579-6244DF7B4066}"/>
    <cellStyle name="Normal 5 3 2 2 3 2 3 3 3" xfId="32927" xr:uid="{90F8517B-5AA1-4BD3-BC60-54644E2A2324}"/>
    <cellStyle name="Normal 5 3 2 2 3 2 3 4" xfId="14495" xr:uid="{E09532BD-77B6-46FA-94DA-41987ECB143F}"/>
    <cellStyle name="Normal 5 3 2 2 3 2 3 4 2" xfId="39071" xr:uid="{A54D567C-F340-4FC1-9C89-106B9571946B}"/>
    <cellStyle name="Normal 5 3 2 2 3 2 3 5" xfId="26783" xr:uid="{DEC206ED-3C3F-49B0-A176-5AD413B25F07}"/>
    <cellStyle name="Normal 5 3 2 2 3 2 4" xfId="3743" xr:uid="{2356BF18-B7D4-4784-8EBF-9C9087B52A70}"/>
    <cellStyle name="Normal 5 3 2 2 3 2 4 2" xfId="9887" xr:uid="{FB10B4E6-D06B-4EC0-80EE-34C6ACA6B2D4}"/>
    <cellStyle name="Normal 5 3 2 2 3 2 4 2 2" xfId="22175" xr:uid="{FB83F373-E066-4070-AE95-56F6F12A214C}"/>
    <cellStyle name="Normal 5 3 2 2 3 2 4 2 2 2" xfId="46751" xr:uid="{978ADBB2-5FF5-4ACD-8ACB-B4C03550EBE6}"/>
    <cellStyle name="Normal 5 3 2 2 3 2 4 2 3" xfId="34463" xr:uid="{A4E91E2D-9756-43B9-8A69-C796F446E82B}"/>
    <cellStyle name="Normal 5 3 2 2 3 2 4 3" xfId="16031" xr:uid="{61309DB8-B776-49DD-83D9-AE56676B5AD7}"/>
    <cellStyle name="Normal 5 3 2 2 3 2 4 3 2" xfId="40607" xr:uid="{B46E54A2-4F85-4604-A8CC-E66B45F0E7E1}"/>
    <cellStyle name="Normal 5 3 2 2 3 2 4 4" xfId="28319" xr:uid="{1A66D3EC-A9C2-413F-A1B3-365F9A9184DD}"/>
    <cellStyle name="Normal 5 3 2 2 3 2 5" xfId="6815" xr:uid="{E1C8A57D-5B4D-4955-88D6-51AD185CD458}"/>
    <cellStyle name="Normal 5 3 2 2 3 2 5 2" xfId="19103" xr:uid="{388FF470-DA80-4CD1-AAAA-A13C415EDC78}"/>
    <cellStyle name="Normal 5 3 2 2 3 2 5 2 2" xfId="43679" xr:uid="{E9837F9D-F2D2-4640-BFE6-A7329F42F739}"/>
    <cellStyle name="Normal 5 3 2 2 3 2 5 3" xfId="31391" xr:uid="{B1138067-8F5E-4EE1-B724-276494A1EDCA}"/>
    <cellStyle name="Normal 5 3 2 2 3 2 6" xfId="12959" xr:uid="{772F7923-D7EA-45D9-B453-120DCC9AA539}"/>
    <cellStyle name="Normal 5 3 2 2 3 2 6 2" xfId="37535" xr:uid="{8F362D08-A5E0-46CF-ABFF-DB1316E0B6B3}"/>
    <cellStyle name="Normal 5 3 2 2 3 2 7" xfId="25247" xr:uid="{20AF2155-14A3-4E6E-8D54-D393FD1B35B7}"/>
    <cellStyle name="Normal 5 3 2 2 3 3" xfId="1055" xr:uid="{94CF1416-EA93-4F57-92AF-02775B0FD76C}"/>
    <cellStyle name="Normal 5 3 2 2 3 3 2" xfId="2591" xr:uid="{D8DF59B1-A89B-4527-AD05-F6AB3D7C519D}"/>
    <cellStyle name="Normal 5 3 2 2 3 3 2 2" xfId="5663" xr:uid="{ECA0C4A4-6F54-4191-879B-8A6E24A38B43}"/>
    <cellStyle name="Normal 5 3 2 2 3 3 2 2 2" xfId="11807" xr:uid="{472A57BD-2CF6-4816-85B5-9990CF819EAB}"/>
    <cellStyle name="Normal 5 3 2 2 3 3 2 2 2 2" xfId="24095" xr:uid="{7A0449C0-BE56-4099-98C3-83C944953F6C}"/>
    <cellStyle name="Normal 5 3 2 2 3 3 2 2 2 2 2" xfId="48671" xr:uid="{FA520E53-D991-4D73-8147-E672C7CBFE67}"/>
    <cellStyle name="Normal 5 3 2 2 3 3 2 2 2 3" xfId="36383" xr:uid="{ECF86332-FE9F-4450-A2BE-3DA608843ECE}"/>
    <cellStyle name="Normal 5 3 2 2 3 3 2 2 3" xfId="17951" xr:uid="{07C96FC2-BFF7-4349-AB9E-53F050BF2369}"/>
    <cellStyle name="Normal 5 3 2 2 3 3 2 2 3 2" xfId="42527" xr:uid="{C1BC423C-A6F1-4723-9159-FFFEE73E2A7B}"/>
    <cellStyle name="Normal 5 3 2 2 3 3 2 2 4" xfId="30239" xr:uid="{08109A25-2464-49AA-B281-2623F96DC17D}"/>
    <cellStyle name="Normal 5 3 2 2 3 3 2 3" xfId="8735" xr:uid="{1EA6B9DA-573D-426B-B181-75AA55A1A9CE}"/>
    <cellStyle name="Normal 5 3 2 2 3 3 2 3 2" xfId="21023" xr:uid="{11FF0DB8-2375-456F-A46A-401491D8C31D}"/>
    <cellStyle name="Normal 5 3 2 2 3 3 2 3 2 2" xfId="45599" xr:uid="{17A46ACC-2377-4176-9633-2837CFF4BE4E}"/>
    <cellStyle name="Normal 5 3 2 2 3 3 2 3 3" xfId="33311" xr:uid="{8052AE72-0AD0-43E0-A181-C457F29D25D0}"/>
    <cellStyle name="Normal 5 3 2 2 3 3 2 4" xfId="14879" xr:uid="{D4BFE29E-2D73-46C4-BAAB-F0D727F6264D}"/>
    <cellStyle name="Normal 5 3 2 2 3 3 2 4 2" xfId="39455" xr:uid="{956FF477-4D76-4B4D-9E6E-658D61EEAEC9}"/>
    <cellStyle name="Normal 5 3 2 2 3 3 2 5" xfId="27167" xr:uid="{B5361BF2-6065-4740-BFEA-7D60F614F433}"/>
    <cellStyle name="Normal 5 3 2 2 3 3 3" xfId="4127" xr:uid="{DB85B68C-659C-4ACF-9FA9-04678ADDC6DD}"/>
    <cellStyle name="Normal 5 3 2 2 3 3 3 2" xfId="10271" xr:uid="{DBB3589A-C718-4688-B86D-54134FB31F6D}"/>
    <cellStyle name="Normal 5 3 2 2 3 3 3 2 2" xfId="22559" xr:uid="{D7EB1292-3A4E-4CEE-B232-77268B3DCCFA}"/>
    <cellStyle name="Normal 5 3 2 2 3 3 3 2 2 2" xfId="47135" xr:uid="{76C1D7C1-B407-43CD-ADBA-30C65A7B164B}"/>
    <cellStyle name="Normal 5 3 2 2 3 3 3 2 3" xfId="34847" xr:uid="{C2709595-B0F3-4C53-B98D-D80426556B12}"/>
    <cellStyle name="Normal 5 3 2 2 3 3 3 3" xfId="16415" xr:uid="{00D6AC7C-C757-43FF-B317-10F0654E226B}"/>
    <cellStyle name="Normal 5 3 2 2 3 3 3 3 2" xfId="40991" xr:uid="{89504E9C-20FC-497A-92B1-8F277506D764}"/>
    <cellStyle name="Normal 5 3 2 2 3 3 3 4" xfId="28703" xr:uid="{18A233C3-ABD5-4362-BBC4-4E41689C170C}"/>
    <cellStyle name="Normal 5 3 2 2 3 3 4" xfId="7199" xr:uid="{95662DEC-1AF9-4372-8D89-D7035886D679}"/>
    <cellStyle name="Normal 5 3 2 2 3 3 4 2" xfId="19487" xr:uid="{6EAC6715-5DCA-4CC0-9F25-3FAABE4BC1E7}"/>
    <cellStyle name="Normal 5 3 2 2 3 3 4 2 2" xfId="44063" xr:uid="{BC4C8F1A-3DD8-4F62-A746-3AA542F1800C}"/>
    <cellStyle name="Normal 5 3 2 2 3 3 4 3" xfId="31775" xr:uid="{01270B59-954E-4E4D-BF53-69EA125187A3}"/>
    <cellStyle name="Normal 5 3 2 2 3 3 5" xfId="13343" xr:uid="{3C288620-65F1-499B-A63A-2AF9DBA2F2E3}"/>
    <cellStyle name="Normal 5 3 2 2 3 3 5 2" xfId="37919" xr:uid="{271A9F3F-9638-4EEB-9BC8-D566D7D05895}"/>
    <cellStyle name="Normal 5 3 2 2 3 3 6" xfId="25631" xr:uid="{750F8308-C703-468C-8B4B-DE69360AF3AD}"/>
    <cellStyle name="Normal 5 3 2 2 3 4" xfId="1823" xr:uid="{EE431765-305B-4ED3-9A6B-F28371858720}"/>
    <cellStyle name="Normal 5 3 2 2 3 4 2" xfId="4895" xr:uid="{6AE0AD6D-07FF-46E1-8D12-B5B4723C0DA3}"/>
    <cellStyle name="Normal 5 3 2 2 3 4 2 2" xfId="11039" xr:uid="{2E7ABCD9-E972-41ED-9EB4-79833DBF085C}"/>
    <cellStyle name="Normal 5 3 2 2 3 4 2 2 2" xfId="23327" xr:uid="{666AA4E5-2C1C-4456-8BB4-F3CF6150156D}"/>
    <cellStyle name="Normal 5 3 2 2 3 4 2 2 2 2" xfId="47903" xr:uid="{FB0F14F9-0720-4784-AC52-0252D51575AD}"/>
    <cellStyle name="Normal 5 3 2 2 3 4 2 2 3" xfId="35615" xr:uid="{DB45645C-FFE0-4584-B2A6-98BF01F35E66}"/>
    <cellStyle name="Normal 5 3 2 2 3 4 2 3" xfId="17183" xr:uid="{4AC5B285-DF5C-4192-A92B-DEDDCE61EB0C}"/>
    <cellStyle name="Normal 5 3 2 2 3 4 2 3 2" xfId="41759" xr:uid="{A96D9907-B9AA-4D29-A906-D8762AF7AC3E}"/>
    <cellStyle name="Normal 5 3 2 2 3 4 2 4" xfId="29471" xr:uid="{037277A0-DC8D-49F5-B1DB-4CC388948C30}"/>
    <cellStyle name="Normal 5 3 2 2 3 4 3" xfId="7967" xr:uid="{178F29F9-57FE-4998-A9C1-42B05B8AC4BD}"/>
    <cellStyle name="Normal 5 3 2 2 3 4 3 2" xfId="20255" xr:uid="{44DB5DCE-11D2-4B26-BD37-72B088CBB97D}"/>
    <cellStyle name="Normal 5 3 2 2 3 4 3 2 2" xfId="44831" xr:uid="{4D74F587-DBF4-40D3-834C-78C1321F8A87}"/>
    <cellStyle name="Normal 5 3 2 2 3 4 3 3" xfId="32543" xr:uid="{537187B4-A224-4EA5-9B6F-A23431AE8ECD}"/>
    <cellStyle name="Normal 5 3 2 2 3 4 4" xfId="14111" xr:uid="{F8361373-D8ED-401A-8EC8-ED8DFD692F4D}"/>
    <cellStyle name="Normal 5 3 2 2 3 4 4 2" xfId="38687" xr:uid="{605249D7-6694-41F5-9FF8-54BDFC7BD8B0}"/>
    <cellStyle name="Normal 5 3 2 2 3 4 5" xfId="26399" xr:uid="{F9939B2F-81BA-4055-A5BA-F9745C86E33B}"/>
    <cellStyle name="Normal 5 3 2 2 3 5" xfId="3359" xr:uid="{2F2EE3A7-E9F9-4C5A-A85B-D21B7112EC20}"/>
    <cellStyle name="Normal 5 3 2 2 3 5 2" xfId="9503" xr:uid="{378DEC6E-D662-4959-B2C7-7208CBD2090F}"/>
    <cellStyle name="Normal 5 3 2 2 3 5 2 2" xfId="21791" xr:uid="{ACB52EE4-8753-43CA-8607-C0F983828F99}"/>
    <cellStyle name="Normal 5 3 2 2 3 5 2 2 2" xfId="46367" xr:uid="{E52515CB-1FA2-4171-9942-E81656E7DE4B}"/>
    <cellStyle name="Normal 5 3 2 2 3 5 2 3" xfId="34079" xr:uid="{9F732908-3F2C-4830-8E2E-46B91AF6CB98}"/>
    <cellStyle name="Normal 5 3 2 2 3 5 3" xfId="15647" xr:uid="{C19046FD-570F-46B8-87E4-E5B6D34D3B78}"/>
    <cellStyle name="Normal 5 3 2 2 3 5 3 2" xfId="40223" xr:uid="{421F00A6-7882-4D7A-BC50-178687B7B45B}"/>
    <cellStyle name="Normal 5 3 2 2 3 5 4" xfId="27935" xr:uid="{9FE77BE6-A905-4A4F-845C-2B645A75CC2B}"/>
    <cellStyle name="Normal 5 3 2 2 3 6" xfId="6431" xr:uid="{206AEAC3-7330-4635-9DD9-FDCD9E996901}"/>
    <cellStyle name="Normal 5 3 2 2 3 6 2" xfId="18719" xr:uid="{C59FC975-E8CB-41D7-8371-E79FDA542392}"/>
    <cellStyle name="Normal 5 3 2 2 3 6 2 2" xfId="43295" xr:uid="{0E76E317-554C-416E-AF28-A1B0EF38681F}"/>
    <cellStyle name="Normal 5 3 2 2 3 6 3" xfId="31007" xr:uid="{20E2F015-BF5B-4118-B3F9-9D26C76BB5D3}"/>
    <cellStyle name="Normal 5 3 2 2 3 7" xfId="12575" xr:uid="{3587E953-E512-43A7-9EC0-6467808CA5C7}"/>
    <cellStyle name="Normal 5 3 2 2 3 7 2" xfId="37151" xr:uid="{1CDB7466-C5C2-47D5-A6AC-73DA50416B18}"/>
    <cellStyle name="Normal 5 3 2 2 3 8" xfId="24863" xr:uid="{95555445-3C6A-4AC3-B664-DAEE5C935D1B}"/>
    <cellStyle name="Normal 5 3 2 2 4" xfId="479" xr:uid="{0C751939-2720-40AA-825E-F02106FC50D8}"/>
    <cellStyle name="Normal 5 3 2 2 4 2" xfId="1247" xr:uid="{817CF4BD-3D2E-4578-B6FE-2D5FCDC587C6}"/>
    <cellStyle name="Normal 5 3 2 2 4 2 2" xfId="2783" xr:uid="{1BFF8FFC-852D-4705-8774-405C93AB4662}"/>
    <cellStyle name="Normal 5 3 2 2 4 2 2 2" xfId="5855" xr:uid="{812CFF3C-96E7-46D8-9067-C89483ACDB9C}"/>
    <cellStyle name="Normal 5 3 2 2 4 2 2 2 2" xfId="11999" xr:uid="{E1458EFC-D3CD-4AA7-8238-FC27C5DA0B13}"/>
    <cellStyle name="Normal 5 3 2 2 4 2 2 2 2 2" xfId="24287" xr:uid="{C65141E7-58A2-4000-86BA-CF59D17F84BB}"/>
    <cellStyle name="Normal 5 3 2 2 4 2 2 2 2 2 2" xfId="48863" xr:uid="{7234C58D-A20C-4723-A2B4-5E62363B26F4}"/>
    <cellStyle name="Normal 5 3 2 2 4 2 2 2 2 3" xfId="36575" xr:uid="{1BEC9288-28F9-436E-87B1-7F9056C6F1F3}"/>
    <cellStyle name="Normal 5 3 2 2 4 2 2 2 3" xfId="18143" xr:uid="{9537F166-7CF5-4720-BCE5-F8EAA03BB16E}"/>
    <cellStyle name="Normal 5 3 2 2 4 2 2 2 3 2" xfId="42719" xr:uid="{1E5A4BC9-DA94-4DB1-8F25-65C4BC66E467}"/>
    <cellStyle name="Normal 5 3 2 2 4 2 2 2 4" xfId="30431" xr:uid="{AE15A784-7BED-4D1D-8847-F236CEB53013}"/>
    <cellStyle name="Normal 5 3 2 2 4 2 2 3" xfId="8927" xr:uid="{2F6C41DD-2C2D-41E0-BD83-57ED2E53C665}"/>
    <cellStyle name="Normal 5 3 2 2 4 2 2 3 2" xfId="21215" xr:uid="{111C9A4C-DFC2-49B2-AE45-604FABA18D7E}"/>
    <cellStyle name="Normal 5 3 2 2 4 2 2 3 2 2" xfId="45791" xr:uid="{6CD8A7D9-5481-4890-AAE2-6CAEA0422CE6}"/>
    <cellStyle name="Normal 5 3 2 2 4 2 2 3 3" xfId="33503" xr:uid="{99BFD5F9-A3E8-491D-BD76-36B6326C68B8}"/>
    <cellStyle name="Normal 5 3 2 2 4 2 2 4" xfId="15071" xr:uid="{3FED8DE3-0AB3-4C61-9A78-F820E5AC1A42}"/>
    <cellStyle name="Normal 5 3 2 2 4 2 2 4 2" xfId="39647" xr:uid="{93260675-6680-4C01-9362-23DEBE4B9CBA}"/>
    <cellStyle name="Normal 5 3 2 2 4 2 2 5" xfId="27359" xr:uid="{F2DF8B5C-12A0-44FB-A179-AAC973C1C0CF}"/>
    <cellStyle name="Normal 5 3 2 2 4 2 3" xfId="4319" xr:uid="{F6684FB4-4CB4-44AF-9F63-C5A4A66A344C}"/>
    <cellStyle name="Normal 5 3 2 2 4 2 3 2" xfId="10463" xr:uid="{84994D7B-983A-4BC8-B3A4-C04018191877}"/>
    <cellStyle name="Normal 5 3 2 2 4 2 3 2 2" xfId="22751" xr:uid="{EDB3A7F3-AA0E-45E9-BC86-2DAB69EBDE33}"/>
    <cellStyle name="Normal 5 3 2 2 4 2 3 2 2 2" xfId="47327" xr:uid="{A0610A79-B439-4FC5-9BBA-29A8BDB46362}"/>
    <cellStyle name="Normal 5 3 2 2 4 2 3 2 3" xfId="35039" xr:uid="{51FEC175-6BC9-410D-AB89-11D2282BE4A4}"/>
    <cellStyle name="Normal 5 3 2 2 4 2 3 3" xfId="16607" xr:uid="{2E52DEF4-29EF-470B-BE14-7FEDFEC6B13D}"/>
    <cellStyle name="Normal 5 3 2 2 4 2 3 3 2" xfId="41183" xr:uid="{4CCCA072-39ED-4144-B2BD-8D4E3CFDB5BA}"/>
    <cellStyle name="Normal 5 3 2 2 4 2 3 4" xfId="28895" xr:uid="{22621BAB-9C47-4CD0-943C-2F16AE43D9F4}"/>
    <cellStyle name="Normal 5 3 2 2 4 2 4" xfId="7391" xr:uid="{B1E3EB74-9F6B-477B-A0F6-4CE2873ABDC8}"/>
    <cellStyle name="Normal 5 3 2 2 4 2 4 2" xfId="19679" xr:uid="{65E916CB-6714-43B9-9B01-9DCC0A9B18D7}"/>
    <cellStyle name="Normal 5 3 2 2 4 2 4 2 2" xfId="44255" xr:uid="{94FFFF54-A117-4EA6-B95C-F76E2F6EEB9E}"/>
    <cellStyle name="Normal 5 3 2 2 4 2 4 3" xfId="31967" xr:uid="{B513E6BF-2FB0-49F7-BAC8-A9BA8BEE1032}"/>
    <cellStyle name="Normal 5 3 2 2 4 2 5" xfId="13535" xr:uid="{469F68EB-0632-402D-98FA-5BF8A32FDF1D}"/>
    <cellStyle name="Normal 5 3 2 2 4 2 5 2" xfId="38111" xr:uid="{12A66C29-A00B-41EF-9F45-68CC47A7408C}"/>
    <cellStyle name="Normal 5 3 2 2 4 2 6" xfId="25823" xr:uid="{0092A913-3269-4953-8DA5-13594D5FABD8}"/>
    <cellStyle name="Normal 5 3 2 2 4 3" xfId="2015" xr:uid="{B480C075-CE10-4114-BBE2-F99033FD1D0D}"/>
    <cellStyle name="Normal 5 3 2 2 4 3 2" xfId="5087" xr:uid="{0FCEC4AF-037B-41B4-88BD-FE122B5A2060}"/>
    <cellStyle name="Normal 5 3 2 2 4 3 2 2" xfId="11231" xr:uid="{24F49D02-9099-4A71-A1AE-F7FDC9A7F865}"/>
    <cellStyle name="Normal 5 3 2 2 4 3 2 2 2" xfId="23519" xr:uid="{A4ECD227-28C8-49AE-B60E-4C0BB1C5988D}"/>
    <cellStyle name="Normal 5 3 2 2 4 3 2 2 2 2" xfId="48095" xr:uid="{E8FCA08B-66CA-444B-A39B-34BA4B3DC978}"/>
    <cellStyle name="Normal 5 3 2 2 4 3 2 2 3" xfId="35807" xr:uid="{DF0D5DC8-1756-4129-A4BB-354EEDAD819B}"/>
    <cellStyle name="Normal 5 3 2 2 4 3 2 3" xfId="17375" xr:uid="{BEB19058-F25D-42FB-97E6-053826BC2FBA}"/>
    <cellStyle name="Normal 5 3 2 2 4 3 2 3 2" xfId="41951" xr:uid="{5F4CD634-BA12-426F-83A1-7B394AB1E7B1}"/>
    <cellStyle name="Normal 5 3 2 2 4 3 2 4" xfId="29663" xr:uid="{A590FAD6-F869-4F64-A122-B2F63CE83AD0}"/>
    <cellStyle name="Normal 5 3 2 2 4 3 3" xfId="8159" xr:uid="{4C32A553-D042-44DE-AE58-D00BB47D5E88}"/>
    <cellStyle name="Normal 5 3 2 2 4 3 3 2" xfId="20447" xr:uid="{9D95BFF9-DEEE-4C4D-9332-B92AC336F2BB}"/>
    <cellStyle name="Normal 5 3 2 2 4 3 3 2 2" xfId="45023" xr:uid="{DC9333C5-C81D-4A35-9663-323D0F9A9507}"/>
    <cellStyle name="Normal 5 3 2 2 4 3 3 3" xfId="32735" xr:uid="{E859C12B-D7EA-49B9-9845-EE6FFD07C024}"/>
    <cellStyle name="Normal 5 3 2 2 4 3 4" xfId="14303" xr:uid="{F5CC4AE1-8336-4D6F-8DF4-93D4A67D59BE}"/>
    <cellStyle name="Normal 5 3 2 2 4 3 4 2" xfId="38879" xr:uid="{BEDA4EE3-381A-418D-B50B-C83AAF880A80}"/>
    <cellStyle name="Normal 5 3 2 2 4 3 5" xfId="26591" xr:uid="{2555E2EC-2DA1-4B93-A872-89FD3B9CA5AA}"/>
    <cellStyle name="Normal 5 3 2 2 4 4" xfId="3551" xr:uid="{E1B4F558-C1A6-4E67-96B2-DBDBB85DC552}"/>
    <cellStyle name="Normal 5 3 2 2 4 4 2" xfId="9695" xr:uid="{5EDDA601-50E9-4142-808B-AA94B2567F61}"/>
    <cellStyle name="Normal 5 3 2 2 4 4 2 2" xfId="21983" xr:uid="{70FFF6CB-201C-40D6-8EB6-837B0FE22243}"/>
    <cellStyle name="Normal 5 3 2 2 4 4 2 2 2" xfId="46559" xr:uid="{F183CD20-34F1-4042-8061-2052429D92DC}"/>
    <cellStyle name="Normal 5 3 2 2 4 4 2 3" xfId="34271" xr:uid="{41E0EF48-E681-431C-BE4B-C7F1F261BD72}"/>
    <cellStyle name="Normal 5 3 2 2 4 4 3" xfId="15839" xr:uid="{58FD1B93-298F-45CE-B2E0-19C28AF504D3}"/>
    <cellStyle name="Normal 5 3 2 2 4 4 3 2" xfId="40415" xr:uid="{4A4F0990-B79C-42F4-B54F-7DA5B708EA22}"/>
    <cellStyle name="Normal 5 3 2 2 4 4 4" xfId="28127" xr:uid="{8CCE98D7-BC6F-4836-BDF0-4699C03012D9}"/>
    <cellStyle name="Normal 5 3 2 2 4 5" xfId="6623" xr:uid="{07127FCB-794D-4452-9560-CA4B6B72F0CE}"/>
    <cellStyle name="Normal 5 3 2 2 4 5 2" xfId="18911" xr:uid="{99025DCE-F38C-4DC6-91DE-73C533BB4B97}"/>
    <cellStyle name="Normal 5 3 2 2 4 5 2 2" xfId="43487" xr:uid="{36B2E674-1E6A-4AE4-8FBD-F2843D563693}"/>
    <cellStyle name="Normal 5 3 2 2 4 5 3" xfId="31199" xr:uid="{ED0EA88E-786B-48B5-9D2F-0FE7C262875C}"/>
    <cellStyle name="Normal 5 3 2 2 4 6" xfId="12767" xr:uid="{1BC26290-7399-47AF-B2F4-AE50FA25609A}"/>
    <cellStyle name="Normal 5 3 2 2 4 6 2" xfId="37343" xr:uid="{9C56C760-96E1-4160-8F4D-0043782A1C8F}"/>
    <cellStyle name="Normal 5 3 2 2 4 7" xfId="25055" xr:uid="{44C55774-0961-4A19-BA8D-49014058A41F}"/>
    <cellStyle name="Normal 5 3 2 2 5" xfId="863" xr:uid="{1DC00D19-CA50-4455-96EF-9B04A4F723B8}"/>
    <cellStyle name="Normal 5 3 2 2 5 2" xfId="2399" xr:uid="{967B1840-808C-433E-B7CF-97965F0A8BB6}"/>
    <cellStyle name="Normal 5 3 2 2 5 2 2" xfId="5471" xr:uid="{2038C4BB-3D9A-414F-87B3-47B579847268}"/>
    <cellStyle name="Normal 5 3 2 2 5 2 2 2" xfId="11615" xr:uid="{2DC033C5-209D-47AD-8D16-9D6B5FA13A60}"/>
    <cellStyle name="Normal 5 3 2 2 5 2 2 2 2" xfId="23903" xr:uid="{1966AADA-048B-411B-8516-ADF524D53CD2}"/>
    <cellStyle name="Normal 5 3 2 2 5 2 2 2 2 2" xfId="48479" xr:uid="{9758B689-FE53-45FC-B185-C69DF11AE9E2}"/>
    <cellStyle name="Normal 5 3 2 2 5 2 2 2 3" xfId="36191" xr:uid="{B5BCE2A8-7023-4475-BB44-ADA1FAA1304F}"/>
    <cellStyle name="Normal 5 3 2 2 5 2 2 3" xfId="17759" xr:uid="{3FCAF221-BBA9-4E9B-ABE0-E1E864C4FA9E}"/>
    <cellStyle name="Normal 5 3 2 2 5 2 2 3 2" xfId="42335" xr:uid="{68544A50-FEB0-4696-8DEF-2570E51DBA42}"/>
    <cellStyle name="Normal 5 3 2 2 5 2 2 4" xfId="30047" xr:uid="{27109E60-D6F1-4180-8742-F98650406BAB}"/>
    <cellStyle name="Normal 5 3 2 2 5 2 3" xfId="8543" xr:uid="{485854EF-2ECA-4D21-B522-D69D6F768972}"/>
    <cellStyle name="Normal 5 3 2 2 5 2 3 2" xfId="20831" xr:uid="{0FD89127-0FAD-43EE-951F-9FDADBDEAE02}"/>
    <cellStyle name="Normal 5 3 2 2 5 2 3 2 2" xfId="45407" xr:uid="{7E39AEBC-7092-49DA-BDCE-D85447914215}"/>
    <cellStyle name="Normal 5 3 2 2 5 2 3 3" xfId="33119" xr:uid="{597877BF-5463-45E3-95EC-759BBF3C14DD}"/>
    <cellStyle name="Normal 5 3 2 2 5 2 4" xfId="14687" xr:uid="{99CD0446-7717-4D99-9491-E562F708FFDE}"/>
    <cellStyle name="Normal 5 3 2 2 5 2 4 2" xfId="39263" xr:uid="{6E8096D7-EB2B-4302-8A3E-973379F90575}"/>
    <cellStyle name="Normal 5 3 2 2 5 2 5" xfId="26975" xr:uid="{27445969-4DFC-4047-8219-06482F7860B4}"/>
    <cellStyle name="Normal 5 3 2 2 5 3" xfId="3935" xr:uid="{93DD194F-66D6-4282-A44C-083ED9E964C4}"/>
    <cellStyle name="Normal 5 3 2 2 5 3 2" xfId="10079" xr:uid="{C63475FC-E719-4C15-B383-CF5CC6B5EEC6}"/>
    <cellStyle name="Normal 5 3 2 2 5 3 2 2" xfId="22367" xr:uid="{158C3445-9ECD-4B45-8813-98A375B94800}"/>
    <cellStyle name="Normal 5 3 2 2 5 3 2 2 2" xfId="46943" xr:uid="{9EEFDBF3-68CC-41AA-A7DC-A3A5722C598F}"/>
    <cellStyle name="Normal 5 3 2 2 5 3 2 3" xfId="34655" xr:uid="{B312B5FE-361E-4503-932E-3B44285876EA}"/>
    <cellStyle name="Normal 5 3 2 2 5 3 3" xfId="16223" xr:uid="{FABBCFE0-36EF-4049-B724-2E58C08FD8BE}"/>
    <cellStyle name="Normal 5 3 2 2 5 3 3 2" xfId="40799" xr:uid="{04481588-B406-4675-9C3C-79B92B98023E}"/>
    <cellStyle name="Normal 5 3 2 2 5 3 4" xfId="28511" xr:uid="{46C36F00-58FB-490B-9A91-FBAB54E9EBBC}"/>
    <cellStyle name="Normal 5 3 2 2 5 4" xfId="7007" xr:uid="{F34AB6A1-4A30-4FC7-9469-E70D5F18D904}"/>
    <cellStyle name="Normal 5 3 2 2 5 4 2" xfId="19295" xr:uid="{B36F5704-362E-4541-9B79-C4D5F6BA5CC7}"/>
    <cellStyle name="Normal 5 3 2 2 5 4 2 2" xfId="43871" xr:uid="{90031112-DC6E-479A-AA85-346F0AB5B1BF}"/>
    <cellStyle name="Normal 5 3 2 2 5 4 3" xfId="31583" xr:uid="{CE2A69F1-1471-4B1D-B47C-97C514D1084F}"/>
    <cellStyle name="Normal 5 3 2 2 5 5" xfId="13151" xr:uid="{3294A29A-C4E4-4AA6-A0A7-7B3195E74173}"/>
    <cellStyle name="Normal 5 3 2 2 5 5 2" xfId="37727" xr:uid="{72B6959C-674A-4B0F-8E74-4327053AF62C}"/>
    <cellStyle name="Normal 5 3 2 2 5 6" xfId="25439" xr:uid="{3C276F01-D9C5-444A-9793-2C59BB0D2D34}"/>
    <cellStyle name="Normal 5 3 2 2 6" xfId="1631" xr:uid="{FF469AA6-32F1-4F36-A030-7F025024A3A2}"/>
    <cellStyle name="Normal 5 3 2 2 6 2" xfId="4703" xr:uid="{BEA6A74B-2E89-4E1F-A7CD-3FB7E12861C1}"/>
    <cellStyle name="Normal 5 3 2 2 6 2 2" xfId="10847" xr:uid="{FA0C2B2C-3BF2-4855-83BA-160B7E352576}"/>
    <cellStyle name="Normal 5 3 2 2 6 2 2 2" xfId="23135" xr:uid="{FF7B7F57-098C-48AF-B6D1-012765A82811}"/>
    <cellStyle name="Normal 5 3 2 2 6 2 2 2 2" xfId="47711" xr:uid="{484B42D0-7154-4D3F-96AE-D41AFC3F8205}"/>
    <cellStyle name="Normal 5 3 2 2 6 2 2 3" xfId="35423" xr:uid="{074A2C73-BAC9-4A53-94AB-5620A8D67208}"/>
    <cellStyle name="Normal 5 3 2 2 6 2 3" xfId="16991" xr:uid="{5D82E235-4D11-4D85-8D9D-422E297EB355}"/>
    <cellStyle name="Normal 5 3 2 2 6 2 3 2" xfId="41567" xr:uid="{E89DB531-1D35-4D76-AC26-B398FF12D722}"/>
    <cellStyle name="Normal 5 3 2 2 6 2 4" xfId="29279" xr:uid="{68B33C71-8692-4316-8FB0-F3357D21EA70}"/>
    <cellStyle name="Normal 5 3 2 2 6 3" xfId="7775" xr:uid="{C667AE96-2918-41B6-B454-D10E9E28E297}"/>
    <cellStyle name="Normal 5 3 2 2 6 3 2" xfId="20063" xr:uid="{96BF9DEC-F3CF-4A80-8CD2-50D5053242BA}"/>
    <cellStyle name="Normal 5 3 2 2 6 3 2 2" xfId="44639" xr:uid="{7DBD49A6-C8E3-4178-8FCB-493D8D142759}"/>
    <cellStyle name="Normal 5 3 2 2 6 3 3" xfId="32351" xr:uid="{48B4BDEE-1F3C-4D89-AE24-0D0B597439FA}"/>
    <cellStyle name="Normal 5 3 2 2 6 4" xfId="13919" xr:uid="{01794C26-1531-4C39-8984-3617934E32CF}"/>
    <cellStyle name="Normal 5 3 2 2 6 4 2" xfId="38495" xr:uid="{3248845C-BB81-4201-A7B4-EBFC3AC78651}"/>
    <cellStyle name="Normal 5 3 2 2 6 5" xfId="26207" xr:uid="{A0F95851-B02D-4227-A385-17B94D5E714D}"/>
    <cellStyle name="Normal 5 3 2 2 7" xfId="3167" xr:uid="{D05B85C7-6E61-4F90-94E4-3AE17CF2F8A1}"/>
    <cellStyle name="Normal 5 3 2 2 7 2" xfId="9311" xr:uid="{DBF43CB5-5471-4172-8981-F07CED064234}"/>
    <cellStyle name="Normal 5 3 2 2 7 2 2" xfId="21599" xr:uid="{773BEB3D-4EFE-4073-890F-D895D42F3170}"/>
    <cellStyle name="Normal 5 3 2 2 7 2 2 2" xfId="46175" xr:uid="{D3A43A9F-B04A-4726-B3EF-A45FB0DBAC82}"/>
    <cellStyle name="Normal 5 3 2 2 7 2 3" xfId="33887" xr:uid="{584AF50B-6E67-4F9B-BDB7-548553691749}"/>
    <cellStyle name="Normal 5 3 2 2 7 3" xfId="15455" xr:uid="{375E6A6C-9E05-4255-90D0-69D012AEC41C}"/>
    <cellStyle name="Normal 5 3 2 2 7 3 2" xfId="40031" xr:uid="{B5D8A396-7CA2-4FF1-9037-E602A6329893}"/>
    <cellStyle name="Normal 5 3 2 2 7 4" xfId="27743" xr:uid="{EB7FAC81-C000-4D19-B46B-1CBDAD49998C}"/>
    <cellStyle name="Normal 5 3 2 2 8" xfId="6239" xr:uid="{20607F3B-482E-48E9-BDF8-0F020556A6BA}"/>
    <cellStyle name="Normal 5 3 2 2 8 2" xfId="18527" xr:uid="{E83F8C3D-EC95-471D-82B5-87227F9D9CEC}"/>
    <cellStyle name="Normal 5 3 2 2 8 2 2" xfId="43103" xr:uid="{14AC025D-ACC4-4332-AB48-DA7B8BD79142}"/>
    <cellStyle name="Normal 5 3 2 2 8 3" xfId="30815" xr:uid="{434E7403-249D-47DA-8077-D2DA051ECED7}"/>
    <cellStyle name="Normal 5 3 2 2 9" xfId="12383" xr:uid="{2BAACCA2-AF92-4FB7-9680-57FDF19E23A1}"/>
    <cellStyle name="Normal 5 3 2 2 9 2" xfId="36959" xr:uid="{8BD480A9-6351-4B81-8AA3-BDFEACECF60C}"/>
    <cellStyle name="Normal 5 3 2 3" xfId="143" xr:uid="{721D3822-D628-4181-9E79-69574662D2D4}"/>
    <cellStyle name="Normal 5 3 2 3 2" xfId="335" xr:uid="{B54B3AF5-9BFD-46D0-9E5C-847C4F13CB9E}"/>
    <cellStyle name="Normal 5 3 2 3 2 2" xfId="719" xr:uid="{09FC16E5-0BB9-4509-A8DA-6D45FD4CAAC4}"/>
    <cellStyle name="Normal 5 3 2 3 2 2 2" xfId="1487" xr:uid="{A1340C3D-696E-4759-A091-4888A55B2950}"/>
    <cellStyle name="Normal 5 3 2 3 2 2 2 2" xfId="3023" xr:uid="{93BCB1F8-8705-4C81-A6AC-1DED596603C2}"/>
    <cellStyle name="Normal 5 3 2 3 2 2 2 2 2" xfId="6095" xr:uid="{26B55356-9718-4695-917B-B9A1E9EEBE6F}"/>
    <cellStyle name="Normal 5 3 2 3 2 2 2 2 2 2" xfId="12239" xr:uid="{C7CC36F9-72BE-40D3-B5DF-B14B04142E14}"/>
    <cellStyle name="Normal 5 3 2 3 2 2 2 2 2 2 2" xfId="24527" xr:uid="{71A1A100-1A74-46AC-B4FA-2D5A1E5EAD40}"/>
    <cellStyle name="Normal 5 3 2 3 2 2 2 2 2 2 2 2" xfId="49103" xr:uid="{21A74355-A3E9-4613-BB04-EF04DACD8294}"/>
    <cellStyle name="Normal 5 3 2 3 2 2 2 2 2 2 3" xfId="36815" xr:uid="{BBC3EB18-3F16-4047-8970-DD39C4A14B09}"/>
    <cellStyle name="Normal 5 3 2 3 2 2 2 2 2 3" xfId="18383" xr:uid="{14044725-8968-4C36-BEBB-89275055139A}"/>
    <cellStyle name="Normal 5 3 2 3 2 2 2 2 2 3 2" xfId="42959" xr:uid="{F7BE8570-46A9-4CF7-95F8-2104A38F1C8D}"/>
    <cellStyle name="Normal 5 3 2 3 2 2 2 2 2 4" xfId="30671" xr:uid="{25C015DC-0453-43F0-8263-4AD1AF82727F}"/>
    <cellStyle name="Normal 5 3 2 3 2 2 2 2 3" xfId="9167" xr:uid="{9FA770B3-E339-48C3-8E82-5DF0967F8830}"/>
    <cellStyle name="Normal 5 3 2 3 2 2 2 2 3 2" xfId="21455" xr:uid="{C9B09BF7-259E-4D59-BB63-C7125C0A18A0}"/>
    <cellStyle name="Normal 5 3 2 3 2 2 2 2 3 2 2" xfId="46031" xr:uid="{C4CCC350-9EF3-4311-BF33-4663F5BB55F5}"/>
    <cellStyle name="Normal 5 3 2 3 2 2 2 2 3 3" xfId="33743" xr:uid="{44C9D734-6459-43CF-A528-451089CB7788}"/>
    <cellStyle name="Normal 5 3 2 3 2 2 2 2 4" xfId="15311" xr:uid="{431DD9FC-B6A0-42C8-A272-120E86CCA0F7}"/>
    <cellStyle name="Normal 5 3 2 3 2 2 2 2 4 2" xfId="39887" xr:uid="{2FC20F0D-E134-4480-9804-A8F542899E41}"/>
    <cellStyle name="Normal 5 3 2 3 2 2 2 2 5" xfId="27599" xr:uid="{58170905-08BA-402D-9AC7-F9E558B98ADB}"/>
    <cellStyle name="Normal 5 3 2 3 2 2 2 3" xfId="4559" xr:uid="{721AC744-3AF9-4515-8B2E-93A217B4A920}"/>
    <cellStyle name="Normal 5 3 2 3 2 2 2 3 2" xfId="10703" xr:uid="{507787EC-AD3F-477D-8F5B-E3FF8861F70E}"/>
    <cellStyle name="Normal 5 3 2 3 2 2 2 3 2 2" xfId="22991" xr:uid="{3EE81A17-A45D-4544-BC40-033AFEC8A4FD}"/>
    <cellStyle name="Normal 5 3 2 3 2 2 2 3 2 2 2" xfId="47567" xr:uid="{356256A5-920F-404B-B43C-36798E520319}"/>
    <cellStyle name="Normal 5 3 2 3 2 2 2 3 2 3" xfId="35279" xr:uid="{29FB81DA-95E7-4534-90C4-0C39E6D5917D}"/>
    <cellStyle name="Normal 5 3 2 3 2 2 2 3 3" xfId="16847" xr:uid="{5A3B2991-FE20-4D0A-8808-AE06F6FFD1FD}"/>
    <cellStyle name="Normal 5 3 2 3 2 2 2 3 3 2" xfId="41423" xr:uid="{D320660F-AC01-4051-B8D8-21B18B77DC12}"/>
    <cellStyle name="Normal 5 3 2 3 2 2 2 3 4" xfId="29135" xr:uid="{4285985D-ACBD-42C8-838C-5E7C8554840E}"/>
    <cellStyle name="Normal 5 3 2 3 2 2 2 4" xfId="7631" xr:uid="{10B905A7-BCCF-4939-A38D-9AC0AF070942}"/>
    <cellStyle name="Normal 5 3 2 3 2 2 2 4 2" xfId="19919" xr:uid="{2555F27A-F3A9-46F6-9DB5-8B990E8D5D89}"/>
    <cellStyle name="Normal 5 3 2 3 2 2 2 4 2 2" xfId="44495" xr:uid="{1C17B9A1-0C2B-4029-B1C7-F9D18CC58608}"/>
    <cellStyle name="Normal 5 3 2 3 2 2 2 4 3" xfId="32207" xr:uid="{2BCDBC46-2D42-49A0-97BE-59FEEEF6511E}"/>
    <cellStyle name="Normal 5 3 2 3 2 2 2 5" xfId="13775" xr:uid="{FA41F9AD-9044-4455-8A30-C795185397A8}"/>
    <cellStyle name="Normal 5 3 2 3 2 2 2 5 2" xfId="38351" xr:uid="{6AC1F72A-8314-417C-81CC-8475AE5CADC0}"/>
    <cellStyle name="Normal 5 3 2 3 2 2 2 6" xfId="26063" xr:uid="{7EF6D3D5-36D7-44C5-9288-0FC674167B71}"/>
    <cellStyle name="Normal 5 3 2 3 2 2 3" xfId="2255" xr:uid="{DF443F3C-4052-4E6D-B37B-54C8C2349289}"/>
    <cellStyle name="Normal 5 3 2 3 2 2 3 2" xfId="5327" xr:uid="{FE11B594-23B4-4BD9-88ED-76764EDC07E6}"/>
    <cellStyle name="Normal 5 3 2 3 2 2 3 2 2" xfId="11471" xr:uid="{6E55F20F-C743-4F65-B731-9F43EEE32198}"/>
    <cellStyle name="Normal 5 3 2 3 2 2 3 2 2 2" xfId="23759" xr:uid="{C80361F7-40FE-4FB3-B22F-0D31181227DC}"/>
    <cellStyle name="Normal 5 3 2 3 2 2 3 2 2 2 2" xfId="48335" xr:uid="{182E99B7-2C30-4BF7-ACC1-6767FB92C704}"/>
    <cellStyle name="Normal 5 3 2 3 2 2 3 2 2 3" xfId="36047" xr:uid="{6CE34F82-21E7-4961-91E8-4641DAE35A0F}"/>
    <cellStyle name="Normal 5 3 2 3 2 2 3 2 3" xfId="17615" xr:uid="{0FA1FB49-9426-4760-AA6C-82AF07AB83DE}"/>
    <cellStyle name="Normal 5 3 2 3 2 2 3 2 3 2" xfId="42191" xr:uid="{EC89E0C2-C1FC-4F7D-AFBC-8633381FC602}"/>
    <cellStyle name="Normal 5 3 2 3 2 2 3 2 4" xfId="29903" xr:uid="{8497A839-0F8C-4299-8156-3E9499C57E1D}"/>
    <cellStyle name="Normal 5 3 2 3 2 2 3 3" xfId="8399" xr:uid="{80D1F7B9-C845-456F-90C7-9A91F8FAD8B3}"/>
    <cellStyle name="Normal 5 3 2 3 2 2 3 3 2" xfId="20687" xr:uid="{39FCDBE8-5B11-441F-ABEC-C92E7530B28E}"/>
    <cellStyle name="Normal 5 3 2 3 2 2 3 3 2 2" xfId="45263" xr:uid="{1CA62158-1F96-47E7-A696-7895992BF79D}"/>
    <cellStyle name="Normal 5 3 2 3 2 2 3 3 3" xfId="32975" xr:uid="{53DBB141-E82B-4CEE-8550-ECA6B9C48954}"/>
    <cellStyle name="Normal 5 3 2 3 2 2 3 4" xfId="14543" xr:uid="{670C96A4-247A-4203-8CCA-98A022DE6232}"/>
    <cellStyle name="Normal 5 3 2 3 2 2 3 4 2" xfId="39119" xr:uid="{06156023-E810-44D5-AB0D-DE1E7470BC6E}"/>
    <cellStyle name="Normal 5 3 2 3 2 2 3 5" xfId="26831" xr:uid="{7557D147-84A7-498A-800D-B07CB164F4F7}"/>
    <cellStyle name="Normal 5 3 2 3 2 2 4" xfId="3791" xr:uid="{2EC1E00A-1F04-49FA-9427-D6A2E7EF0328}"/>
    <cellStyle name="Normal 5 3 2 3 2 2 4 2" xfId="9935" xr:uid="{98717D9E-0267-4895-B063-64737B8FD5C2}"/>
    <cellStyle name="Normal 5 3 2 3 2 2 4 2 2" xfId="22223" xr:uid="{A608C66B-75BC-4A02-A548-14982D095D4C}"/>
    <cellStyle name="Normal 5 3 2 3 2 2 4 2 2 2" xfId="46799" xr:uid="{3A53C88A-F92A-4E42-8A2D-5A56399E4B6C}"/>
    <cellStyle name="Normal 5 3 2 3 2 2 4 2 3" xfId="34511" xr:uid="{B6DC52B4-D0A4-43E5-9E1E-04D4C6441B7B}"/>
    <cellStyle name="Normal 5 3 2 3 2 2 4 3" xfId="16079" xr:uid="{536AD11F-2290-432A-BA64-D6DBB3FA728E}"/>
    <cellStyle name="Normal 5 3 2 3 2 2 4 3 2" xfId="40655" xr:uid="{5282307F-2AF8-48B5-A16C-21464BC44A88}"/>
    <cellStyle name="Normal 5 3 2 3 2 2 4 4" xfId="28367" xr:uid="{23FBCED7-424F-4CA2-868F-A6F0355D7336}"/>
    <cellStyle name="Normal 5 3 2 3 2 2 5" xfId="6863" xr:uid="{63600035-32BF-4E1D-ACF4-E733062BD143}"/>
    <cellStyle name="Normal 5 3 2 3 2 2 5 2" xfId="19151" xr:uid="{DE979888-4BF6-4910-B6ED-6375C3AB5C5B}"/>
    <cellStyle name="Normal 5 3 2 3 2 2 5 2 2" xfId="43727" xr:uid="{134DF67D-DF49-48FA-9E83-A002DB04C144}"/>
    <cellStyle name="Normal 5 3 2 3 2 2 5 3" xfId="31439" xr:uid="{A088CC09-31F9-4662-BB8B-2C48D5D86C3C}"/>
    <cellStyle name="Normal 5 3 2 3 2 2 6" xfId="13007" xr:uid="{E53CB5D3-1BBA-4B3F-BA36-3AB0311C69AE}"/>
    <cellStyle name="Normal 5 3 2 3 2 2 6 2" xfId="37583" xr:uid="{457CB996-8A76-4F54-B3A5-E84090CB9DC4}"/>
    <cellStyle name="Normal 5 3 2 3 2 2 7" xfId="25295" xr:uid="{B991A9E8-83CE-41B7-97F5-C526D2503833}"/>
    <cellStyle name="Normal 5 3 2 3 2 3" xfId="1103" xr:uid="{1A816666-FC79-4FF9-94F7-C8B80008A246}"/>
    <cellStyle name="Normal 5 3 2 3 2 3 2" xfId="2639" xr:uid="{7F470530-66FA-43BD-A53A-E126F8B337FA}"/>
    <cellStyle name="Normal 5 3 2 3 2 3 2 2" xfId="5711" xr:uid="{3E2321A5-7A9B-44D7-88F0-99B9ABEDE912}"/>
    <cellStyle name="Normal 5 3 2 3 2 3 2 2 2" xfId="11855" xr:uid="{9EF43C0E-7FDD-4529-86A9-88E5EDADABBF}"/>
    <cellStyle name="Normal 5 3 2 3 2 3 2 2 2 2" xfId="24143" xr:uid="{B0B61C8C-8C4E-4278-9ACA-9E3D91A980A2}"/>
    <cellStyle name="Normal 5 3 2 3 2 3 2 2 2 2 2" xfId="48719" xr:uid="{B97D6BF8-1AE3-456B-ADD5-F5AE88A276DA}"/>
    <cellStyle name="Normal 5 3 2 3 2 3 2 2 2 3" xfId="36431" xr:uid="{0B97D859-825F-41C4-83EF-ED3E0D787712}"/>
    <cellStyle name="Normal 5 3 2 3 2 3 2 2 3" xfId="17999" xr:uid="{40F9F03D-9994-4959-89FF-4EFCDE14DCA8}"/>
    <cellStyle name="Normal 5 3 2 3 2 3 2 2 3 2" xfId="42575" xr:uid="{7F874BB3-A9DF-4EDA-9481-03469CBDF854}"/>
    <cellStyle name="Normal 5 3 2 3 2 3 2 2 4" xfId="30287" xr:uid="{71C37723-C75E-43FD-95B0-A8C4F1F21892}"/>
    <cellStyle name="Normal 5 3 2 3 2 3 2 3" xfId="8783" xr:uid="{54F16B90-A88F-40BA-AEFD-71BCB2F6E7A3}"/>
    <cellStyle name="Normal 5 3 2 3 2 3 2 3 2" xfId="21071" xr:uid="{64B306A7-7160-4C6F-9283-44F3499DD6E2}"/>
    <cellStyle name="Normal 5 3 2 3 2 3 2 3 2 2" xfId="45647" xr:uid="{09E6B867-32A6-47D9-A0A0-F501CCEE45EC}"/>
    <cellStyle name="Normal 5 3 2 3 2 3 2 3 3" xfId="33359" xr:uid="{5AF93034-4FFC-488C-829D-5BBCAB78546E}"/>
    <cellStyle name="Normal 5 3 2 3 2 3 2 4" xfId="14927" xr:uid="{4EF1A6E3-4244-493D-8C73-47F3E3185E19}"/>
    <cellStyle name="Normal 5 3 2 3 2 3 2 4 2" xfId="39503" xr:uid="{04980B6A-665D-4E35-BD7B-962E87ED7C97}"/>
    <cellStyle name="Normal 5 3 2 3 2 3 2 5" xfId="27215" xr:uid="{1501B176-60D9-4AA0-9278-F519BF15226E}"/>
    <cellStyle name="Normal 5 3 2 3 2 3 3" xfId="4175" xr:uid="{88F60F0C-9338-4523-8C78-91E4F5708048}"/>
    <cellStyle name="Normal 5 3 2 3 2 3 3 2" xfId="10319" xr:uid="{42C434BC-31D8-4122-B0A5-8DF3AAFC7714}"/>
    <cellStyle name="Normal 5 3 2 3 2 3 3 2 2" xfId="22607" xr:uid="{E27F78EE-8B43-4360-8F32-060AF3F9C916}"/>
    <cellStyle name="Normal 5 3 2 3 2 3 3 2 2 2" xfId="47183" xr:uid="{C07E6F5F-77ED-4151-A6FD-340D8D110D1A}"/>
    <cellStyle name="Normal 5 3 2 3 2 3 3 2 3" xfId="34895" xr:uid="{70FB1DC5-E7BB-4F09-BB5D-A81CFEA9FFF7}"/>
    <cellStyle name="Normal 5 3 2 3 2 3 3 3" xfId="16463" xr:uid="{4A6579DC-1149-4938-87D8-AEB7CDBBDE6A}"/>
    <cellStyle name="Normal 5 3 2 3 2 3 3 3 2" xfId="41039" xr:uid="{AA5ABF1A-E2A1-4D69-ABFE-C11703BD1371}"/>
    <cellStyle name="Normal 5 3 2 3 2 3 3 4" xfId="28751" xr:uid="{C07FDAE8-3478-4EDD-AF49-BF8B089419D5}"/>
    <cellStyle name="Normal 5 3 2 3 2 3 4" xfId="7247" xr:uid="{3764DF56-E584-44DB-A828-8C70F5BFF068}"/>
    <cellStyle name="Normal 5 3 2 3 2 3 4 2" xfId="19535" xr:uid="{B72F0290-EECD-403A-BDF8-0525EBA10449}"/>
    <cellStyle name="Normal 5 3 2 3 2 3 4 2 2" xfId="44111" xr:uid="{86E495B0-AA0C-4BD7-90D8-68FA19709EFA}"/>
    <cellStyle name="Normal 5 3 2 3 2 3 4 3" xfId="31823" xr:uid="{309310DD-477A-4A9B-A491-9F6DAC656AFA}"/>
    <cellStyle name="Normal 5 3 2 3 2 3 5" xfId="13391" xr:uid="{6E4B9A8C-B831-4AD9-BFA2-14FDE4742DB9}"/>
    <cellStyle name="Normal 5 3 2 3 2 3 5 2" xfId="37967" xr:uid="{FC9A189B-4CD0-4BFC-9CE3-ABDC5FF39A40}"/>
    <cellStyle name="Normal 5 3 2 3 2 3 6" xfId="25679" xr:uid="{222A3887-4CEA-490A-B4C9-21FD65BAB298}"/>
    <cellStyle name="Normal 5 3 2 3 2 4" xfId="1871" xr:uid="{4A6B6070-6C66-45D6-A9EF-8E821340D4D9}"/>
    <cellStyle name="Normal 5 3 2 3 2 4 2" xfId="4943" xr:uid="{1DA86CC4-FD2B-4576-8E6F-3B9728C962C1}"/>
    <cellStyle name="Normal 5 3 2 3 2 4 2 2" xfId="11087" xr:uid="{84806290-8465-486F-AEB5-0C39D9568520}"/>
    <cellStyle name="Normal 5 3 2 3 2 4 2 2 2" xfId="23375" xr:uid="{5EE7EC7C-4ABF-4010-9BF4-6131130684CA}"/>
    <cellStyle name="Normal 5 3 2 3 2 4 2 2 2 2" xfId="47951" xr:uid="{9CA31C25-927D-47C8-8BF3-EDF8C8FC7CAA}"/>
    <cellStyle name="Normal 5 3 2 3 2 4 2 2 3" xfId="35663" xr:uid="{B4D23DBA-F546-43D3-B85A-E5BBB59EB4D8}"/>
    <cellStyle name="Normal 5 3 2 3 2 4 2 3" xfId="17231" xr:uid="{786BD499-7870-4080-99AE-1878DD84EA44}"/>
    <cellStyle name="Normal 5 3 2 3 2 4 2 3 2" xfId="41807" xr:uid="{009D62D3-1719-46ED-AF60-77291D3944A3}"/>
    <cellStyle name="Normal 5 3 2 3 2 4 2 4" xfId="29519" xr:uid="{7EF7A738-44F4-4468-BB94-2ED2BE0FEE84}"/>
    <cellStyle name="Normal 5 3 2 3 2 4 3" xfId="8015" xr:uid="{C348D532-FCC5-462C-BC3E-183A0FE1896B}"/>
    <cellStyle name="Normal 5 3 2 3 2 4 3 2" xfId="20303" xr:uid="{9EE4661B-CBB9-455D-BB1B-5BA728BABA6A}"/>
    <cellStyle name="Normal 5 3 2 3 2 4 3 2 2" xfId="44879" xr:uid="{677F16ED-C1FC-430A-BAE1-203F0B89D507}"/>
    <cellStyle name="Normal 5 3 2 3 2 4 3 3" xfId="32591" xr:uid="{DD7AC637-9CA4-4944-8362-67A663A90FF9}"/>
    <cellStyle name="Normal 5 3 2 3 2 4 4" xfId="14159" xr:uid="{F59D69B5-6080-4CD5-AF18-1DCC16077718}"/>
    <cellStyle name="Normal 5 3 2 3 2 4 4 2" xfId="38735" xr:uid="{D16A44AD-8001-4E5C-8DA1-5E7067BFFAD6}"/>
    <cellStyle name="Normal 5 3 2 3 2 4 5" xfId="26447" xr:uid="{62218F5D-18F8-44C1-87BF-A71388E37102}"/>
    <cellStyle name="Normal 5 3 2 3 2 5" xfId="3407" xr:uid="{3E9DB4F1-6695-4E0B-9FC9-2B1437F46448}"/>
    <cellStyle name="Normal 5 3 2 3 2 5 2" xfId="9551" xr:uid="{2D38DEA0-16EE-48FC-B0B3-C9BDDAE4D9AE}"/>
    <cellStyle name="Normal 5 3 2 3 2 5 2 2" xfId="21839" xr:uid="{06D42F14-D030-482A-B12C-656F463A5024}"/>
    <cellStyle name="Normal 5 3 2 3 2 5 2 2 2" xfId="46415" xr:uid="{B4759894-A13B-4034-8316-01994234E1C6}"/>
    <cellStyle name="Normal 5 3 2 3 2 5 2 3" xfId="34127" xr:uid="{94123909-7C38-415D-9A80-85C7BC63B65F}"/>
    <cellStyle name="Normal 5 3 2 3 2 5 3" xfId="15695" xr:uid="{8EF4FA36-4A74-4E87-8F57-0C2E3C9C0C60}"/>
    <cellStyle name="Normal 5 3 2 3 2 5 3 2" xfId="40271" xr:uid="{D6786481-957A-4689-B3E7-F4F08B6C55AF}"/>
    <cellStyle name="Normal 5 3 2 3 2 5 4" xfId="27983" xr:uid="{29B46214-84EB-417E-B75F-2C8E9417E38A}"/>
    <cellStyle name="Normal 5 3 2 3 2 6" xfId="6479" xr:uid="{DDFA3334-376D-4204-AD99-907541E525B5}"/>
    <cellStyle name="Normal 5 3 2 3 2 6 2" xfId="18767" xr:uid="{C95BD17B-FC60-4E77-AC3E-2220AD48D05F}"/>
    <cellStyle name="Normal 5 3 2 3 2 6 2 2" xfId="43343" xr:uid="{D2FF76E6-34B8-49C2-8276-40406EAA6FD1}"/>
    <cellStyle name="Normal 5 3 2 3 2 6 3" xfId="31055" xr:uid="{7E65522E-07A2-4682-973F-E2D6D6D7FB01}"/>
    <cellStyle name="Normal 5 3 2 3 2 7" xfId="12623" xr:uid="{2524F754-F716-4FC8-8A12-9EFD6911ADCC}"/>
    <cellStyle name="Normal 5 3 2 3 2 7 2" xfId="37199" xr:uid="{09459B5B-BE85-402D-BF5B-6D5926315EF0}"/>
    <cellStyle name="Normal 5 3 2 3 2 8" xfId="24911" xr:uid="{A11DC97E-ABB4-4642-BE74-F831190D250C}"/>
    <cellStyle name="Normal 5 3 2 3 3" xfId="527" xr:uid="{6D6421A6-C171-4DE5-B50B-059D62BDDFF7}"/>
    <cellStyle name="Normal 5 3 2 3 3 2" xfId="1295" xr:uid="{AD2328C9-367E-4841-B7F5-55085BD31A92}"/>
    <cellStyle name="Normal 5 3 2 3 3 2 2" xfId="2831" xr:uid="{4A319B59-B4D1-4A43-A1B7-A9A39117A77A}"/>
    <cellStyle name="Normal 5 3 2 3 3 2 2 2" xfId="5903" xr:uid="{5D9977D1-8D57-4F7A-948B-849C1A5846B9}"/>
    <cellStyle name="Normal 5 3 2 3 3 2 2 2 2" xfId="12047" xr:uid="{E762EB9A-E9B9-4D47-BB7A-C5914A02A34B}"/>
    <cellStyle name="Normal 5 3 2 3 3 2 2 2 2 2" xfId="24335" xr:uid="{36A51994-90FB-4ECC-B7CA-A40F08AF2C42}"/>
    <cellStyle name="Normal 5 3 2 3 3 2 2 2 2 2 2" xfId="48911" xr:uid="{9952CABB-CEC5-41FC-ADBD-B674B193A476}"/>
    <cellStyle name="Normal 5 3 2 3 3 2 2 2 2 3" xfId="36623" xr:uid="{5C284BC9-579E-413F-95B7-20FBA8459927}"/>
    <cellStyle name="Normal 5 3 2 3 3 2 2 2 3" xfId="18191" xr:uid="{6A47ED6B-58E2-41FE-900B-E5C0E87FB129}"/>
    <cellStyle name="Normal 5 3 2 3 3 2 2 2 3 2" xfId="42767" xr:uid="{38598356-2C0F-4B80-8C9F-CED761C3DE68}"/>
    <cellStyle name="Normal 5 3 2 3 3 2 2 2 4" xfId="30479" xr:uid="{38AFD827-155A-404B-826D-93518FB0ED90}"/>
    <cellStyle name="Normal 5 3 2 3 3 2 2 3" xfId="8975" xr:uid="{CF12D95E-551F-4D14-B421-5D9F881D7CB7}"/>
    <cellStyle name="Normal 5 3 2 3 3 2 2 3 2" xfId="21263" xr:uid="{4BFDBB32-EAAF-43A7-8C08-62C1AEF58F8B}"/>
    <cellStyle name="Normal 5 3 2 3 3 2 2 3 2 2" xfId="45839" xr:uid="{A92CA9FB-1F92-4202-895D-2E87D1422520}"/>
    <cellStyle name="Normal 5 3 2 3 3 2 2 3 3" xfId="33551" xr:uid="{E0AF2901-09A4-4A7A-9BA1-32A8159C29DC}"/>
    <cellStyle name="Normal 5 3 2 3 3 2 2 4" xfId="15119" xr:uid="{3967E9C1-500F-44B5-B8D2-FBCB13E120F3}"/>
    <cellStyle name="Normal 5 3 2 3 3 2 2 4 2" xfId="39695" xr:uid="{202C0E6D-43AC-4D28-BB7C-6E8E84160CFD}"/>
    <cellStyle name="Normal 5 3 2 3 3 2 2 5" xfId="27407" xr:uid="{EA303735-D271-468C-B559-C3F0322B1BA1}"/>
    <cellStyle name="Normal 5 3 2 3 3 2 3" xfId="4367" xr:uid="{9EDB6208-8C35-469D-8FDB-22895DFC2752}"/>
    <cellStyle name="Normal 5 3 2 3 3 2 3 2" xfId="10511" xr:uid="{FE142585-3F5C-4926-8C00-847841476430}"/>
    <cellStyle name="Normal 5 3 2 3 3 2 3 2 2" xfId="22799" xr:uid="{A1C44A13-A52E-4030-BD42-F44CD6D68807}"/>
    <cellStyle name="Normal 5 3 2 3 3 2 3 2 2 2" xfId="47375" xr:uid="{2F36091F-522F-488D-8471-93A3B7000C0E}"/>
    <cellStyle name="Normal 5 3 2 3 3 2 3 2 3" xfId="35087" xr:uid="{0F185934-9895-4F01-9707-78F3A40A0304}"/>
    <cellStyle name="Normal 5 3 2 3 3 2 3 3" xfId="16655" xr:uid="{F4D5B6BD-344C-43A4-8274-94996E380672}"/>
    <cellStyle name="Normal 5 3 2 3 3 2 3 3 2" xfId="41231" xr:uid="{CFBF9508-58E6-4921-881D-63E4D71E936E}"/>
    <cellStyle name="Normal 5 3 2 3 3 2 3 4" xfId="28943" xr:uid="{70127DA1-FACA-43D6-8ADB-50E16FF29974}"/>
    <cellStyle name="Normal 5 3 2 3 3 2 4" xfId="7439" xr:uid="{F276C22A-E824-4DEB-8523-1FA3BFAEE983}"/>
    <cellStyle name="Normal 5 3 2 3 3 2 4 2" xfId="19727" xr:uid="{4AD40045-343C-43D0-9B48-4CA5B2FF70F2}"/>
    <cellStyle name="Normal 5 3 2 3 3 2 4 2 2" xfId="44303" xr:uid="{5EF83725-B895-4AEC-B140-C75C3DFBC3F6}"/>
    <cellStyle name="Normal 5 3 2 3 3 2 4 3" xfId="32015" xr:uid="{4C9757A1-5D38-45D0-9B25-EC48BC347C11}"/>
    <cellStyle name="Normal 5 3 2 3 3 2 5" xfId="13583" xr:uid="{D8FC8E8E-6BE5-44F2-87B0-9F8736999C9B}"/>
    <cellStyle name="Normal 5 3 2 3 3 2 5 2" xfId="38159" xr:uid="{79B87D66-577D-45B3-B229-950A035DCA93}"/>
    <cellStyle name="Normal 5 3 2 3 3 2 6" xfId="25871" xr:uid="{3C720BD1-515B-47BB-A4A2-EE4F800277A4}"/>
    <cellStyle name="Normal 5 3 2 3 3 3" xfId="2063" xr:uid="{6A8F099B-04EE-4114-98F0-77966C73F9EC}"/>
    <cellStyle name="Normal 5 3 2 3 3 3 2" xfId="5135" xr:uid="{C465C71F-2B70-4AA5-AD12-B2532E851A1A}"/>
    <cellStyle name="Normal 5 3 2 3 3 3 2 2" xfId="11279" xr:uid="{332793C9-03D7-4727-A18F-FE409762BCEC}"/>
    <cellStyle name="Normal 5 3 2 3 3 3 2 2 2" xfId="23567" xr:uid="{495DA38C-FB8C-4E1D-9891-58B32CF7384E}"/>
    <cellStyle name="Normal 5 3 2 3 3 3 2 2 2 2" xfId="48143" xr:uid="{55628E99-28C5-4D31-A9E3-872E5A903FE8}"/>
    <cellStyle name="Normal 5 3 2 3 3 3 2 2 3" xfId="35855" xr:uid="{9341DEF9-7497-4BCC-9A65-166CCBF7E5F5}"/>
    <cellStyle name="Normal 5 3 2 3 3 3 2 3" xfId="17423" xr:uid="{D896EDB3-E28A-4E7B-A799-54C8048248A1}"/>
    <cellStyle name="Normal 5 3 2 3 3 3 2 3 2" xfId="41999" xr:uid="{3722854C-81FB-4552-B74E-ED0F873DB543}"/>
    <cellStyle name="Normal 5 3 2 3 3 3 2 4" xfId="29711" xr:uid="{C2C7B35F-AD66-4D69-AF6D-45BC5927EA15}"/>
    <cellStyle name="Normal 5 3 2 3 3 3 3" xfId="8207" xr:uid="{14F0AEBD-02B9-4298-B3FF-D9C161D2FCD1}"/>
    <cellStyle name="Normal 5 3 2 3 3 3 3 2" xfId="20495" xr:uid="{75C27EA0-965A-4C5E-BF75-3FB289ACCAFD}"/>
    <cellStyle name="Normal 5 3 2 3 3 3 3 2 2" xfId="45071" xr:uid="{CBCAB047-FA0A-4162-84C9-06F0E9FCA0EA}"/>
    <cellStyle name="Normal 5 3 2 3 3 3 3 3" xfId="32783" xr:uid="{36F2693E-DBDD-470C-BA5F-11C8C34B93BF}"/>
    <cellStyle name="Normal 5 3 2 3 3 3 4" xfId="14351" xr:uid="{50EF1ABD-7FC2-43DA-B209-45B45B4B9F9B}"/>
    <cellStyle name="Normal 5 3 2 3 3 3 4 2" xfId="38927" xr:uid="{2E491F84-4702-4AC0-A744-CD8FA5C74A04}"/>
    <cellStyle name="Normal 5 3 2 3 3 3 5" xfId="26639" xr:uid="{755F3596-AB8D-425D-8E49-08B6871040FC}"/>
    <cellStyle name="Normal 5 3 2 3 3 4" xfId="3599" xr:uid="{F30218F3-7D87-42FB-81B6-F55426B314F8}"/>
    <cellStyle name="Normal 5 3 2 3 3 4 2" xfId="9743" xr:uid="{7BA2A9DE-619A-417A-B104-052FC0056452}"/>
    <cellStyle name="Normal 5 3 2 3 3 4 2 2" xfId="22031" xr:uid="{ECDACC88-EFBD-4E23-8F4D-9A0B118DD430}"/>
    <cellStyle name="Normal 5 3 2 3 3 4 2 2 2" xfId="46607" xr:uid="{30845796-DF3C-4004-B4CE-E7F32D724D38}"/>
    <cellStyle name="Normal 5 3 2 3 3 4 2 3" xfId="34319" xr:uid="{C7FD2D7B-91E6-48A2-959C-0145E4455A55}"/>
    <cellStyle name="Normal 5 3 2 3 3 4 3" xfId="15887" xr:uid="{8F2D946D-FFCD-4502-B70F-55324793010F}"/>
    <cellStyle name="Normal 5 3 2 3 3 4 3 2" xfId="40463" xr:uid="{4E1B90CD-0348-4BB9-88A3-2FD4457DB76A}"/>
    <cellStyle name="Normal 5 3 2 3 3 4 4" xfId="28175" xr:uid="{D952A493-ED9C-42C9-B343-F4CBAF0DAF2D}"/>
    <cellStyle name="Normal 5 3 2 3 3 5" xfId="6671" xr:uid="{CD661AFB-F727-4028-9165-0A62EDFC4D64}"/>
    <cellStyle name="Normal 5 3 2 3 3 5 2" xfId="18959" xr:uid="{A34AB7DE-28EC-4175-AC15-043C75026B14}"/>
    <cellStyle name="Normal 5 3 2 3 3 5 2 2" xfId="43535" xr:uid="{3019A939-31DE-4266-AA2A-07FED668E379}"/>
    <cellStyle name="Normal 5 3 2 3 3 5 3" xfId="31247" xr:uid="{9A613124-24D0-443E-BEB1-63D30981B756}"/>
    <cellStyle name="Normal 5 3 2 3 3 6" xfId="12815" xr:uid="{3075B3E6-348E-4E07-933E-4A5BD6BE83E3}"/>
    <cellStyle name="Normal 5 3 2 3 3 6 2" xfId="37391" xr:uid="{9FE2C332-8CF1-44A2-8CDC-B269010A7396}"/>
    <cellStyle name="Normal 5 3 2 3 3 7" xfId="25103" xr:uid="{6E465407-7DAC-426E-8E9F-215ACEEE27FB}"/>
    <cellStyle name="Normal 5 3 2 3 4" xfId="911" xr:uid="{A7664334-D21D-4C92-8CD7-C5F3B819B26D}"/>
    <cellStyle name="Normal 5 3 2 3 4 2" xfId="2447" xr:uid="{F8CD3F54-1796-49EC-8118-79341882BD41}"/>
    <cellStyle name="Normal 5 3 2 3 4 2 2" xfId="5519" xr:uid="{A9D017A0-20CF-4B61-8389-56E10757C43A}"/>
    <cellStyle name="Normal 5 3 2 3 4 2 2 2" xfId="11663" xr:uid="{99BBBB93-D387-4A85-9DA6-5F8BBC87DE94}"/>
    <cellStyle name="Normal 5 3 2 3 4 2 2 2 2" xfId="23951" xr:uid="{D6F0D0BB-9FB3-4ED9-B55A-E49A1CA9FFB1}"/>
    <cellStyle name="Normal 5 3 2 3 4 2 2 2 2 2" xfId="48527" xr:uid="{BFB2A7FA-A69F-4468-95A9-DB5602E2097F}"/>
    <cellStyle name="Normal 5 3 2 3 4 2 2 2 3" xfId="36239" xr:uid="{A72C5481-7ED0-4A95-97A5-1033138586F9}"/>
    <cellStyle name="Normal 5 3 2 3 4 2 2 3" xfId="17807" xr:uid="{B6671362-3EAA-49B6-9650-FBDDBBACEB34}"/>
    <cellStyle name="Normal 5 3 2 3 4 2 2 3 2" xfId="42383" xr:uid="{7A15FC89-AD24-44CC-B700-0EA3B1BF60C4}"/>
    <cellStyle name="Normal 5 3 2 3 4 2 2 4" xfId="30095" xr:uid="{475C138C-A017-4E2B-8D8F-5B176FA03CE6}"/>
    <cellStyle name="Normal 5 3 2 3 4 2 3" xfId="8591" xr:uid="{CB16BB9B-71A3-429C-A0D1-2AC30FED125B}"/>
    <cellStyle name="Normal 5 3 2 3 4 2 3 2" xfId="20879" xr:uid="{30484BE5-E23B-4872-A826-733855885BC7}"/>
    <cellStyle name="Normal 5 3 2 3 4 2 3 2 2" xfId="45455" xr:uid="{216CCC77-8D22-4047-B119-C5441D144E91}"/>
    <cellStyle name="Normal 5 3 2 3 4 2 3 3" xfId="33167" xr:uid="{FA775801-B093-4245-A5B3-B0E70CB28A44}"/>
    <cellStyle name="Normal 5 3 2 3 4 2 4" xfId="14735" xr:uid="{D6A553B4-BE79-4172-AA33-8B7343D591A4}"/>
    <cellStyle name="Normal 5 3 2 3 4 2 4 2" xfId="39311" xr:uid="{A07ED145-907E-451A-B867-6850DE578925}"/>
    <cellStyle name="Normal 5 3 2 3 4 2 5" xfId="27023" xr:uid="{3204072B-046D-4AB9-932D-3E525DEC9FB6}"/>
    <cellStyle name="Normal 5 3 2 3 4 3" xfId="3983" xr:uid="{FD42A75E-033A-4885-91E9-36E39562CA2E}"/>
    <cellStyle name="Normal 5 3 2 3 4 3 2" xfId="10127" xr:uid="{8324A59C-D60D-4F78-8311-C234BC115E59}"/>
    <cellStyle name="Normal 5 3 2 3 4 3 2 2" xfId="22415" xr:uid="{C62E4CC7-FA03-4DBE-9AB8-93D69EA9C535}"/>
    <cellStyle name="Normal 5 3 2 3 4 3 2 2 2" xfId="46991" xr:uid="{8FD290C0-574B-4099-AC9C-B168377232CE}"/>
    <cellStyle name="Normal 5 3 2 3 4 3 2 3" xfId="34703" xr:uid="{DFCA601D-AAEF-4721-8E15-35D6ED96615C}"/>
    <cellStyle name="Normal 5 3 2 3 4 3 3" xfId="16271" xr:uid="{79C96EA0-BD38-4099-8D67-D2856CBAFD13}"/>
    <cellStyle name="Normal 5 3 2 3 4 3 3 2" xfId="40847" xr:uid="{BAE1EA10-3C81-4F67-BAED-DAD02BD50B02}"/>
    <cellStyle name="Normal 5 3 2 3 4 3 4" xfId="28559" xr:uid="{525E0DF9-BFFD-48B2-8D48-5254531E9997}"/>
    <cellStyle name="Normal 5 3 2 3 4 4" xfId="7055" xr:uid="{97F9C458-15B5-4E24-B95E-C734057C5681}"/>
    <cellStyle name="Normal 5 3 2 3 4 4 2" xfId="19343" xr:uid="{B74CBC94-6C04-476B-ABE1-EC7DFE774228}"/>
    <cellStyle name="Normal 5 3 2 3 4 4 2 2" xfId="43919" xr:uid="{CFB6F50F-91EF-462C-8C75-C741B3FFDC4C}"/>
    <cellStyle name="Normal 5 3 2 3 4 4 3" xfId="31631" xr:uid="{CC59C42E-45D2-446E-92AA-ECD05A1F7045}"/>
    <cellStyle name="Normal 5 3 2 3 4 5" xfId="13199" xr:uid="{615F0A4A-4BAE-4449-AD0E-2A2FC12285CD}"/>
    <cellStyle name="Normal 5 3 2 3 4 5 2" xfId="37775" xr:uid="{6B57CC5B-E12D-4C63-BF4F-1CD3CF20EE31}"/>
    <cellStyle name="Normal 5 3 2 3 4 6" xfId="25487" xr:uid="{4C212895-D0BE-4609-BAFF-FE9A4AFFAB48}"/>
    <cellStyle name="Normal 5 3 2 3 5" xfId="1679" xr:uid="{3AA3FA8F-0AFC-4457-AF3F-47C2D999164B}"/>
    <cellStyle name="Normal 5 3 2 3 5 2" xfId="4751" xr:uid="{5A32D865-BA09-40A1-B1A7-B72D64ED9D40}"/>
    <cellStyle name="Normal 5 3 2 3 5 2 2" xfId="10895" xr:uid="{D3791708-752E-4879-80EE-FAAB92725156}"/>
    <cellStyle name="Normal 5 3 2 3 5 2 2 2" xfId="23183" xr:uid="{C74E2E61-C424-4663-9DC9-0EAD0585B2B5}"/>
    <cellStyle name="Normal 5 3 2 3 5 2 2 2 2" xfId="47759" xr:uid="{AFD24195-3397-40C9-B467-7399B51BE4AF}"/>
    <cellStyle name="Normal 5 3 2 3 5 2 2 3" xfId="35471" xr:uid="{62888A1F-B0A0-4A31-A58E-08EA691BAF23}"/>
    <cellStyle name="Normal 5 3 2 3 5 2 3" xfId="17039" xr:uid="{0C11D9A4-17B8-44A4-B333-5FFF89D17616}"/>
    <cellStyle name="Normal 5 3 2 3 5 2 3 2" xfId="41615" xr:uid="{9CEB73D5-C064-47C0-9833-1A25160331C6}"/>
    <cellStyle name="Normal 5 3 2 3 5 2 4" xfId="29327" xr:uid="{8B983A2E-0F6D-460B-936A-FBF20195447B}"/>
    <cellStyle name="Normal 5 3 2 3 5 3" xfId="7823" xr:uid="{B8248E0E-A6B9-414E-B9F1-D3C71DA8826F}"/>
    <cellStyle name="Normal 5 3 2 3 5 3 2" xfId="20111" xr:uid="{EE727F6D-80F9-4E40-B5C8-6D29101000DF}"/>
    <cellStyle name="Normal 5 3 2 3 5 3 2 2" xfId="44687" xr:uid="{D7046101-7C1E-4D2B-AD63-47C5B673F672}"/>
    <cellStyle name="Normal 5 3 2 3 5 3 3" xfId="32399" xr:uid="{DFB01853-DC62-4903-9CF3-FA15CA712C92}"/>
    <cellStyle name="Normal 5 3 2 3 5 4" xfId="13967" xr:uid="{BA8F42F2-E5FD-477B-8338-EA7EE8A1B91D}"/>
    <cellStyle name="Normal 5 3 2 3 5 4 2" xfId="38543" xr:uid="{7FB08693-7172-43CE-9BDF-16F36C72CA63}"/>
    <cellStyle name="Normal 5 3 2 3 5 5" xfId="26255" xr:uid="{403D86A4-D343-471B-A798-19DDB213FD5C}"/>
    <cellStyle name="Normal 5 3 2 3 6" xfId="3215" xr:uid="{91840AD0-CCB9-4B5E-8D28-5453897328A0}"/>
    <cellStyle name="Normal 5 3 2 3 6 2" xfId="9359" xr:uid="{28384B22-050C-4982-95F2-19F26DE27C4C}"/>
    <cellStyle name="Normal 5 3 2 3 6 2 2" xfId="21647" xr:uid="{E28C4918-F90A-4CB2-BF4E-72F0A0D849BE}"/>
    <cellStyle name="Normal 5 3 2 3 6 2 2 2" xfId="46223" xr:uid="{D8701198-80BF-4A19-95C4-CB292D75C9C0}"/>
    <cellStyle name="Normal 5 3 2 3 6 2 3" xfId="33935" xr:uid="{23796D6E-1A8F-467D-AEE2-2ABE63352AC2}"/>
    <cellStyle name="Normal 5 3 2 3 6 3" xfId="15503" xr:uid="{F52C56F2-EC7A-45E7-8ED3-FBFB50ED3BCD}"/>
    <cellStyle name="Normal 5 3 2 3 6 3 2" xfId="40079" xr:uid="{CF00D0B9-FB07-4BD9-8208-A9836F942976}"/>
    <cellStyle name="Normal 5 3 2 3 6 4" xfId="27791" xr:uid="{88AC6863-C5A0-43D9-BAC6-73962553EDD6}"/>
    <cellStyle name="Normal 5 3 2 3 7" xfId="6287" xr:uid="{97C75942-47F6-4507-AFC6-BC8C5DBF3D94}"/>
    <cellStyle name="Normal 5 3 2 3 7 2" xfId="18575" xr:uid="{C9F8B8B9-58CD-40AA-BC02-6CDF854F2CCD}"/>
    <cellStyle name="Normal 5 3 2 3 7 2 2" xfId="43151" xr:uid="{A05AA6D6-4823-4E4B-99D5-AA582D6F3230}"/>
    <cellStyle name="Normal 5 3 2 3 7 3" xfId="30863" xr:uid="{C062790C-A6A5-404A-B987-9115E3D171DB}"/>
    <cellStyle name="Normal 5 3 2 3 8" xfId="12431" xr:uid="{DD0D4495-2A2A-4149-96A3-FC61FBC36E40}"/>
    <cellStyle name="Normal 5 3 2 3 8 2" xfId="37007" xr:uid="{504EFB71-3503-4AEC-BE68-39F2D4E910D4}"/>
    <cellStyle name="Normal 5 3 2 3 9" xfId="24719" xr:uid="{DA92F37C-3943-4A1C-92CE-7A20FA9F943B}"/>
    <cellStyle name="Normal 5 3 2 4" xfId="239" xr:uid="{8A6B8641-CE49-49CC-B8CA-5246FC4DB577}"/>
    <cellStyle name="Normal 5 3 2 4 2" xfId="623" xr:uid="{DDF4F48A-436C-4905-AC91-DE561B328307}"/>
    <cellStyle name="Normal 5 3 2 4 2 2" xfId="1391" xr:uid="{4F6B0E41-A965-48E1-8C5B-44131D7608AD}"/>
    <cellStyle name="Normal 5 3 2 4 2 2 2" xfId="2927" xr:uid="{9A3A2B61-0488-4978-A960-30E116876596}"/>
    <cellStyle name="Normal 5 3 2 4 2 2 2 2" xfId="5999" xr:uid="{8DB75617-9A50-473A-BA5C-BF5915D108D7}"/>
    <cellStyle name="Normal 5 3 2 4 2 2 2 2 2" xfId="12143" xr:uid="{1D90D00E-2822-4FFE-BFB1-A17602B6F5D9}"/>
    <cellStyle name="Normal 5 3 2 4 2 2 2 2 2 2" xfId="24431" xr:uid="{C9CB7627-F12D-4288-8067-C4B79A8E3FD0}"/>
    <cellStyle name="Normal 5 3 2 4 2 2 2 2 2 2 2" xfId="49007" xr:uid="{DF44DAC4-9997-4423-AF47-8177A7F16619}"/>
    <cellStyle name="Normal 5 3 2 4 2 2 2 2 2 3" xfId="36719" xr:uid="{24264EBE-641C-4406-8E28-A121F0832F20}"/>
    <cellStyle name="Normal 5 3 2 4 2 2 2 2 3" xfId="18287" xr:uid="{57E3B0B1-5C8D-4C69-BC7C-6B8083075F03}"/>
    <cellStyle name="Normal 5 3 2 4 2 2 2 2 3 2" xfId="42863" xr:uid="{BC1569E0-946E-4237-BE64-52B1ED44ECC5}"/>
    <cellStyle name="Normal 5 3 2 4 2 2 2 2 4" xfId="30575" xr:uid="{04881185-62C2-4E2A-B866-E02B2F2B35B9}"/>
    <cellStyle name="Normal 5 3 2 4 2 2 2 3" xfId="9071" xr:uid="{023DA3AE-1E68-41AA-B889-BCB09913073B}"/>
    <cellStyle name="Normal 5 3 2 4 2 2 2 3 2" xfId="21359" xr:uid="{34DFB3C9-4EED-4957-85AF-14C582F87A19}"/>
    <cellStyle name="Normal 5 3 2 4 2 2 2 3 2 2" xfId="45935" xr:uid="{E0D94BBF-79A8-4656-AA70-98460C19E435}"/>
    <cellStyle name="Normal 5 3 2 4 2 2 2 3 3" xfId="33647" xr:uid="{1E811E0C-F9AD-4F12-A05C-0E705CEDED82}"/>
    <cellStyle name="Normal 5 3 2 4 2 2 2 4" xfId="15215" xr:uid="{B31D78E4-62D0-4D34-819B-47963129FB8E}"/>
    <cellStyle name="Normal 5 3 2 4 2 2 2 4 2" xfId="39791" xr:uid="{3E16BEE8-4319-4838-AF51-20EF1305F317}"/>
    <cellStyle name="Normal 5 3 2 4 2 2 2 5" xfId="27503" xr:uid="{4510A3FD-3C04-43DE-BD49-7BC353B17F3C}"/>
    <cellStyle name="Normal 5 3 2 4 2 2 3" xfId="4463" xr:uid="{80272DD0-65A5-49B7-8034-CFD2FA2ADA68}"/>
    <cellStyle name="Normal 5 3 2 4 2 2 3 2" xfId="10607" xr:uid="{FF525E13-C52C-41EE-9299-47F133BE62A6}"/>
    <cellStyle name="Normal 5 3 2 4 2 2 3 2 2" xfId="22895" xr:uid="{A39775A5-9B4E-4711-BA39-12DBE7DD3F9B}"/>
    <cellStyle name="Normal 5 3 2 4 2 2 3 2 2 2" xfId="47471" xr:uid="{FC6D54B1-4F72-4840-9054-FE817E50AEBB}"/>
    <cellStyle name="Normal 5 3 2 4 2 2 3 2 3" xfId="35183" xr:uid="{F0C8469A-AB95-42CB-A175-1873A17FA7F7}"/>
    <cellStyle name="Normal 5 3 2 4 2 2 3 3" xfId="16751" xr:uid="{8385345D-0251-4497-9962-9AEE7C8155D7}"/>
    <cellStyle name="Normal 5 3 2 4 2 2 3 3 2" xfId="41327" xr:uid="{B68D6DD8-9D0C-40EB-A19B-AEAD30D1E5EE}"/>
    <cellStyle name="Normal 5 3 2 4 2 2 3 4" xfId="29039" xr:uid="{F9BDDDDF-4A96-47A0-A6F0-F0AC5CB0B827}"/>
    <cellStyle name="Normal 5 3 2 4 2 2 4" xfId="7535" xr:uid="{F250C277-B884-4964-B934-827387A0538D}"/>
    <cellStyle name="Normal 5 3 2 4 2 2 4 2" xfId="19823" xr:uid="{CB410F79-DAAC-413A-A800-84C6A7BCEDBA}"/>
    <cellStyle name="Normal 5 3 2 4 2 2 4 2 2" xfId="44399" xr:uid="{D747B1CA-BC2D-4EFF-ACAB-D7F216AFD7B1}"/>
    <cellStyle name="Normal 5 3 2 4 2 2 4 3" xfId="32111" xr:uid="{F8B95B51-AEAA-4836-B622-F36AB0922A5B}"/>
    <cellStyle name="Normal 5 3 2 4 2 2 5" xfId="13679" xr:uid="{E9E4A271-B1BF-4227-B2B3-C8B64DBAAA30}"/>
    <cellStyle name="Normal 5 3 2 4 2 2 5 2" xfId="38255" xr:uid="{86A8FDE4-4258-4420-896F-AFF9463D952D}"/>
    <cellStyle name="Normal 5 3 2 4 2 2 6" xfId="25967" xr:uid="{EB04EBE9-0437-4898-A9EC-C131E32730F4}"/>
    <cellStyle name="Normal 5 3 2 4 2 3" xfId="2159" xr:uid="{C705FF0B-B1B4-4570-A7FB-5141A21C575A}"/>
    <cellStyle name="Normal 5 3 2 4 2 3 2" xfId="5231" xr:uid="{2DD96DF5-D27F-42CE-AA49-FAC1F92C35F2}"/>
    <cellStyle name="Normal 5 3 2 4 2 3 2 2" xfId="11375" xr:uid="{468FDF41-C0CF-4EC2-B5E1-521C469E4A34}"/>
    <cellStyle name="Normal 5 3 2 4 2 3 2 2 2" xfId="23663" xr:uid="{A9821FB5-909E-4D5A-BEBF-8CF12EE9135D}"/>
    <cellStyle name="Normal 5 3 2 4 2 3 2 2 2 2" xfId="48239" xr:uid="{579C0211-F4FE-4F1D-AB43-6A18CDFEF6FD}"/>
    <cellStyle name="Normal 5 3 2 4 2 3 2 2 3" xfId="35951" xr:uid="{7F6B6475-6362-4118-9555-8210720D8353}"/>
    <cellStyle name="Normal 5 3 2 4 2 3 2 3" xfId="17519" xr:uid="{63E535B4-FF39-436D-B999-C9376F2FF864}"/>
    <cellStyle name="Normal 5 3 2 4 2 3 2 3 2" xfId="42095" xr:uid="{9BBBF1DE-59B2-40AF-9B58-CE698B41B715}"/>
    <cellStyle name="Normal 5 3 2 4 2 3 2 4" xfId="29807" xr:uid="{6A30A2D1-4DA7-4018-901A-AE219E890394}"/>
    <cellStyle name="Normal 5 3 2 4 2 3 3" xfId="8303" xr:uid="{15AF2319-C6B5-4C89-9F76-5F03C2707E44}"/>
    <cellStyle name="Normal 5 3 2 4 2 3 3 2" xfId="20591" xr:uid="{8A839A00-3C2D-4F07-BBB9-D27678A09D48}"/>
    <cellStyle name="Normal 5 3 2 4 2 3 3 2 2" xfId="45167" xr:uid="{B4A16357-698B-4732-9AE7-27141B427DE8}"/>
    <cellStyle name="Normal 5 3 2 4 2 3 3 3" xfId="32879" xr:uid="{948DE790-434D-4CC6-B7DE-8911AE11BDDE}"/>
    <cellStyle name="Normal 5 3 2 4 2 3 4" xfId="14447" xr:uid="{5A963DA3-6428-4CF6-ADF6-C54526D646C8}"/>
    <cellStyle name="Normal 5 3 2 4 2 3 4 2" xfId="39023" xr:uid="{F7A5F839-987C-460E-BA55-E19569A5441D}"/>
    <cellStyle name="Normal 5 3 2 4 2 3 5" xfId="26735" xr:uid="{6972456F-9384-4F7F-9EC3-9702B59BEDA4}"/>
    <cellStyle name="Normal 5 3 2 4 2 4" xfId="3695" xr:uid="{55F25C3D-8D09-4319-8AF2-438AFE324C64}"/>
    <cellStyle name="Normal 5 3 2 4 2 4 2" xfId="9839" xr:uid="{A3B511DA-4222-413C-ADAA-06C340B5EC40}"/>
    <cellStyle name="Normal 5 3 2 4 2 4 2 2" xfId="22127" xr:uid="{6328ECCB-CC4B-405C-8D5A-E127B9477103}"/>
    <cellStyle name="Normal 5 3 2 4 2 4 2 2 2" xfId="46703" xr:uid="{425D5147-D317-4F29-B1C6-2C7A67A6D19C}"/>
    <cellStyle name="Normal 5 3 2 4 2 4 2 3" xfId="34415" xr:uid="{B75D0776-4881-4C62-8CEE-6727B82A6DA2}"/>
    <cellStyle name="Normal 5 3 2 4 2 4 3" xfId="15983" xr:uid="{5F783086-F416-4769-B66F-773C8582CECC}"/>
    <cellStyle name="Normal 5 3 2 4 2 4 3 2" xfId="40559" xr:uid="{AC9310FB-D117-46E6-AAE9-6E27434B04CE}"/>
    <cellStyle name="Normal 5 3 2 4 2 4 4" xfId="28271" xr:uid="{148273BA-E9A4-4768-BAE8-D4F5E31CD850}"/>
    <cellStyle name="Normal 5 3 2 4 2 5" xfId="6767" xr:uid="{DF0BEB50-6097-42E4-A504-478C823FF159}"/>
    <cellStyle name="Normal 5 3 2 4 2 5 2" xfId="19055" xr:uid="{EC4A3FA0-EBDE-40FF-98CD-9FEF7B9A67AF}"/>
    <cellStyle name="Normal 5 3 2 4 2 5 2 2" xfId="43631" xr:uid="{CE86ECDA-6197-4B42-A173-86A3380BA921}"/>
    <cellStyle name="Normal 5 3 2 4 2 5 3" xfId="31343" xr:uid="{A49A66E1-DDD9-4F71-A271-FE69158BB55A}"/>
    <cellStyle name="Normal 5 3 2 4 2 6" xfId="12911" xr:uid="{C1BFA478-7274-4BB0-93DF-503CE9F3DB10}"/>
    <cellStyle name="Normal 5 3 2 4 2 6 2" xfId="37487" xr:uid="{8BC2A622-8D29-446B-B38C-C1F0711BD990}"/>
    <cellStyle name="Normal 5 3 2 4 2 7" xfId="25199" xr:uid="{A8667B14-3187-4761-B265-70A0630142CD}"/>
    <cellStyle name="Normal 5 3 2 4 3" xfId="1007" xr:uid="{7A4D7486-54BA-48BF-8A66-93A8969BFB58}"/>
    <cellStyle name="Normal 5 3 2 4 3 2" xfId="2543" xr:uid="{9BB3B24D-128F-4660-AEB4-B52719183CE3}"/>
    <cellStyle name="Normal 5 3 2 4 3 2 2" xfId="5615" xr:uid="{1EE7C4E6-0E9E-4E0E-B7FB-703DB040ABC9}"/>
    <cellStyle name="Normal 5 3 2 4 3 2 2 2" xfId="11759" xr:uid="{5DC154BC-5127-42E1-A856-5AA03F57A14B}"/>
    <cellStyle name="Normal 5 3 2 4 3 2 2 2 2" xfId="24047" xr:uid="{FAF9861E-AB94-48BF-B638-858637E18E12}"/>
    <cellStyle name="Normal 5 3 2 4 3 2 2 2 2 2" xfId="48623" xr:uid="{1F59130B-0536-4BD5-9814-1C0A0C1A5DF5}"/>
    <cellStyle name="Normal 5 3 2 4 3 2 2 2 3" xfId="36335" xr:uid="{0450A2DC-20CE-4D0E-8EB7-313EDCAE8C88}"/>
    <cellStyle name="Normal 5 3 2 4 3 2 2 3" xfId="17903" xr:uid="{6F1ACF77-F0FA-4911-8749-6B89FC66DBC8}"/>
    <cellStyle name="Normal 5 3 2 4 3 2 2 3 2" xfId="42479" xr:uid="{FC1E3551-7259-43CA-8C56-860424F9AC2E}"/>
    <cellStyle name="Normal 5 3 2 4 3 2 2 4" xfId="30191" xr:uid="{68F7D9C5-2A1D-44F4-AD33-075F73CC5900}"/>
    <cellStyle name="Normal 5 3 2 4 3 2 3" xfId="8687" xr:uid="{204B8F81-7D14-4F23-B2B9-A02277D12AE4}"/>
    <cellStyle name="Normal 5 3 2 4 3 2 3 2" xfId="20975" xr:uid="{B06599B8-10E4-4A05-80F9-AE363E4EC9CC}"/>
    <cellStyle name="Normal 5 3 2 4 3 2 3 2 2" xfId="45551" xr:uid="{A16AEEAC-AEE2-4762-9220-96957D2A0EAD}"/>
    <cellStyle name="Normal 5 3 2 4 3 2 3 3" xfId="33263" xr:uid="{0F0B2423-23E1-4E01-9A00-1F16075B9779}"/>
    <cellStyle name="Normal 5 3 2 4 3 2 4" xfId="14831" xr:uid="{EF253135-9D02-4B7F-AD80-06236C036214}"/>
    <cellStyle name="Normal 5 3 2 4 3 2 4 2" xfId="39407" xr:uid="{AF34F229-225B-4FAA-B3C0-5FEDAA1E09BF}"/>
    <cellStyle name="Normal 5 3 2 4 3 2 5" xfId="27119" xr:uid="{0828EF4C-BA77-4120-86A9-E3A9DFBFE42A}"/>
    <cellStyle name="Normal 5 3 2 4 3 3" xfId="4079" xr:uid="{DD54E7A3-B9AC-4D93-9272-AE03285F8372}"/>
    <cellStyle name="Normal 5 3 2 4 3 3 2" xfId="10223" xr:uid="{A064ABE0-A17B-40C8-9AED-28BFD0F92CC7}"/>
    <cellStyle name="Normal 5 3 2 4 3 3 2 2" xfId="22511" xr:uid="{E4039B26-4344-408E-9706-47204CCAA736}"/>
    <cellStyle name="Normal 5 3 2 4 3 3 2 2 2" xfId="47087" xr:uid="{DB4083C9-1FEF-42E2-9615-090CC6CD4337}"/>
    <cellStyle name="Normal 5 3 2 4 3 3 2 3" xfId="34799" xr:uid="{3846457E-4C9E-43FD-866F-9F116C98540E}"/>
    <cellStyle name="Normal 5 3 2 4 3 3 3" xfId="16367" xr:uid="{DFF4F6EE-52C0-4497-B007-F7427851EB1E}"/>
    <cellStyle name="Normal 5 3 2 4 3 3 3 2" xfId="40943" xr:uid="{267E87E0-370D-43B7-924E-F847BD8338B5}"/>
    <cellStyle name="Normal 5 3 2 4 3 3 4" xfId="28655" xr:uid="{CB572217-0001-4D4C-881C-AE8B70C323E4}"/>
    <cellStyle name="Normal 5 3 2 4 3 4" xfId="7151" xr:uid="{6F8B2AFF-ED0F-4823-911F-17CCDFEF099D}"/>
    <cellStyle name="Normal 5 3 2 4 3 4 2" xfId="19439" xr:uid="{9CA67D58-2E17-4F73-ABC6-E70ECD48334F}"/>
    <cellStyle name="Normal 5 3 2 4 3 4 2 2" xfId="44015" xr:uid="{E5618178-D706-41B3-BEE8-1CFF2304F10F}"/>
    <cellStyle name="Normal 5 3 2 4 3 4 3" xfId="31727" xr:uid="{68700963-3AA4-4493-B7DF-9BD3C11243F3}"/>
    <cellStyle name="Normal 5 3 2 4 3 5" xfId="13295" xr:uid="{3F532C2D-7F07-4345-9CBB-160DDCEA1AB5}"/>
    <cellStyle name="Normal 5 3 2 4 3 5 2" xfId="37871" xr:uid="{B658CD25-C29F-4BE0-92A7-2124BB36FA6F}"/>
    <cellStyle name="Normal 5 3 2 4 3 6" xfId="25583" xr:uid="{1F2E2ECA-F2EF-4C41-8065-69E019A43CF7}"/>
    <cellStyle name="Normal 5 3 2 4 4" xfId="1775" xr:uid="{29F09F6B-BC80-4AD6-BFAB-AEAE504BFDDC}"/>
    <cellStyle name="Normal 5 3 2 4 4 2" xfId="4847" xr:uid="{9AC1474E-13C6-41EB-A575-E5158282CE87}"/>
    <cellStyle name="Normal 5 3 2 4 4 2 2" xfId="10991" xr:uid="{948DC996-37EF-43C5-BDD1-26D1F83CB64B}"/>
    <cellStyle name="Normal 5 3 2 4 4 2 2 2" xfId="23279" xr:uid="{9D6727A6-A71C-4D5B-9BC3-392EFEACFC06}"/>
    <cellStyle name="Normal 5 3 2 4 4 2 2 2 2" xfId="47855" xr:uid="{311F5C07-0D65-4E68-A8AD-75EF8F2CC448}"/>
    <cellStyle name="Normal 5 3 2 4 4 2 2 3" xfId="35567" xr:uid="{AE20A7F8-D7E8-433E-9C1E-6080975E9907}"/>
    <cellStyle name="Normal 5 3 2 4 4 2 3" xfId="17135" xr:uid="{02C024BD-E96A-4DB7-979B-CE7A24B1A612}"/>
    <cellStyle name="Normal 5 3 2 4 4 2 3 2" xfId="41711" xr:uid="{EBBD0C09-AA92-4624-A163-F17AAF641FAE}"/>
    <cellStyle name="Normal 5 3 2 4 4 2 4" xfId="29423" xr:uid="{BF7BCB1D-E1DE-46F1-81B0-1883B2A20A20}"/>
    <cellStyle name="Normal 5 3 2 4 4 3" xfId="7919" xr:uid="{3889239D-E70F-494E-B682-C18A555E010E}"/>
    <cellStyle name="Normal 5 3 2 4 4 3 2" xfId="20207" xr:uid="{E79291E0-84E7-4DBD-ACB5-72D18A224A23}"/>
    <cellStyle name="Normal 5 3 2 4 4 3 2 2" xfId="44783" xr:uid="{04AEAF88-1E78-4F72-97C0-3FD10DC61C05}"/>
    <cellStyle name="Normal 5 3 2 4 4 3 3" xfId="32495" xr:uid="{7FF0740D-2FC4-44A2-9A12-BED5C1DB3368}"/>
    <cellStyle name="Normal 5 3 2 4 4 4" xfId="14063" xr:uid="{6B3BEDD6-C752-4486-A283-713D7DD86884}"/>
    <cellStyle name="Normal 5 3 2 4 4 4 2" xfId="38639" xr:uid="{B214719D-4B77-479A-B878-39D59E815979}"/>
    <cellStyle name="Normal 5 3 2 4 4 5" xfId="26351" xr:uid="{813ADD34-4CD0-48D6-ABA3-AF962782C999}"/>
    <cellStyle name="Normal 5 3 2 4 5" xfId="3311" xr:uid="{6263ADD4-97F7-4486-8198-9527A7F0C3ED}"/>
    <cellStyle name="Normal 5 3 2 4 5 2" xfId="9455" xr:uid="{2D98543F-3A77-4E34-9730-CCECC1E7BF16}"/>
    <cellStyle name="Normal 5 3 2 4 5 2 2" xfId="21743" xr:uid="{9B43ACD9-64C4-4723-BD27-3E081447FE19}"/>
    <cellStyle name="Normal 5 3 2 4 5 2 2 2" xfId="46319" xr:uid="{B492F7EB-179C-48C1-B7DE-09FC899D7D66}"/>
    <cellStyle name="Normal 5 3 2 4 5 2 3" xfId="34031" xr:uid="{1D16952F-F875-4E90-B28F-CF449B59F24B}"/>
    <cellStyle name="Normal 5 3 2 4 5 3" xfId="15599" xr:uid="{452D260D-633A-4E48-89E7-BD94D6503BD9}"/>
    <cellStyle name="Normal 5 3 2 4 5 3 2" xfId="40175" xr:uid="{14CE7996-DD47-4F8B-8222-BD2BB0154D1A}"/>
    <cellStyle name="Normal 5 3 2 4 5 4" xfId="27887" xr:uid="{0DAB314D-9932-427A-8603-B13FCEFF58BA}"/>
    <cellStyle name="Normal 5 3 2 4 6" xfId="6383" xr:uid="{44E88E41-EAF7-421C-92D9-951ACD294A3B}"/>
    <cellStyle name="Normal 5 3 2 4 6 2" xfId="18671" xr:uid="{BF268FCD-5ADA-464A-A973-88B71D2118F9}"/>
    <cellStyle name="Normal 5 3 2 4 6 2 2" xfId="43247" xr:uid="{289E18CD-8081-4715-8CFA-80557BC2509D}"/>
    <cellStyle name="Normal 5 3 2 4 6 3" xfId="30959" xr:uid="{017C6134-C308-4054-85D8-513A7B6E4051}"/>
    <cellStyle name="Normal 5 3 2 4 7" xfId="12527" xr:uid="{E35A3F10-A88C-42A1-8040-780E64F8C2C3}"/>
    <cellStyle name="Normal 5 3 2 4 7 2" xfId="37103" xr:uid="{AF62F7CE-87ED-4F34-83AE-F3497275F487}"/>
    <cellStyle name="Normal 5 3 2 4 8" xfId="24815" xr:uid="{EFC15076-50B3-40E9-A128-EAFB85F9894C}"/>
    <cellStyle name="Normal 5 3 2 5" xfId="431" xr:uid="{3BF7B9B8-778E-4A5B-BE13-0675126F04EE}"/>
    <cellStyle name="Normal 5 3 2 5 2" xfId="1199" xr:uid="{04C0DD67-9D1F-437C-B8AE-BB5DE5ED0A27}"/>
    <cellStyle name="Normal 5 3 2 5 2 2" xfId="2735" xr:uid="{A422BB9C-843B-414C-8C54-CFC3C955E4F5}"/>
    <cellStyle name="Normal 5 3 2 5 2 2 2" xfId="5807" xr:uid="{C2340FC2-7443-49BC-A35F-B95C85479234}"/>
    <cellStyle name="Normal 5 3 2 5 2 2 2 2" xfId="11951" xr:uid="{2726FF5D-37DA-47F8-9699-C2C25CE199F2}"/>
    <cellStyle name="Normal 5 3 2 5 2 2 2 2 2" xfId="24239" xr:uid="{F60BA0C7-0394-42E7-B78C-421ED623983D}"/>
    <cellStyle name="Normal 5 3 2 5 2 2 2 2 2 2" xfId="48815" xr:uid="{31565209-8D34-4CE5-9A51-DDC21DA82F11}"/>
    <cellStyle name="Normal 5 3 2 5 2 2 2 2 3" xfId="36527" xr:uid="{77FADA43-1600-4298-8345-0FF6CF4C74C2}"/>
    <cellStyle name="Normal 5 3 2 5 2 2 2 3" xfId="18095" xr:uid="{41D59193-E5D2-4DD7-BCF5-4BD9A9E21C21}"/>
    <cellStyle name="Normal 5 3 2 5 2 2 2 3 2" xfId="42671" xr:uid="{C544AF0B-42C3-40A1-B301-069BF5EE087C}"/>
    <cellStyle name="Normal 5 3 2 5 2 2 2 4" xfId="30383" xr:uid="{56444086-2FB0-4A8F-A2BB-A0C1FAD9D893}"/>
    <cellStyle name="Normal 5 3 2 5 2 2 3" xfId="8879" xr:uid="{BBCFE1B0-F2FA-4C89-95C5-7E5A09FD5962}"/>
    <cellStyle name="Normal 5 3 2 5 2 2 3 2" xfId="21167" xr:uid="{C2F30ED9-9450-48CB-A4A7-6FCBF2EE8047}"/>
    <cellStyle name="Normal 5 3 2 5 2 2 3 2 2" xfId="45743" xr:uid="{E6751BE1-1A97-4454-8ECE-68D22EFC80BA}"/>
    <cellStyle name="Normal 5 3 2 5 2 2 3 3" xfId="33455" xr:uid="{77983A99-4B8C-4D74-9917-DEAD9A0CCCC4}"/>
    <cellStyle name="Normal 5 3 2 5 2 2 4" xfId="15023" xr:uid="{1600EC89-A978-4B80-A470-12ACC7DB6D48}"/>
    <cellStyle name="Normal 5 3 2 5 2 2 4 2" xfId="39599" xr:uid="{4B351465-1FB0-4A79-84DB-4C414CCD339A}"/>
    <cellStyle name="Normal 5 3 2 5 2 2 5" xfId="27311" xr:uid="{2CB1D841-FFFC-42C4-866F-9F99A5A60292}"/>
    <cellStyle name="Normal 5 3 2 5 2 3" xfId="4271" xr:uid="{86A106F6-6C08-43BD-8F98-5DBD7183C49B}"/>
    <cellStyle name="Normal 5 3 2 5 2 3 2" xfId="10415" xr:uid="{3851BCFB-1B6C-4DBC-A10F-E3B6DFB2C2DB}"/>
    <cellStyle name="Normal 5 3 2 5 2 3 2 2" xfId="22703" xr:uid="{F6ABE4F8-A92F-41E2-B252-BDC75D1B6982}"/>
    <cellStyle name="Normal 5 3 2 5 2 3 2 2 2" xfId="47279" xr:uid="{57583B33-BBB9-4563-B810-6B3334A12C4C}"/>
    <cellStyle name="Normal 5 3 2 5 2 3 2 3" xfId="34991" xr:uid="{86BE8330-17DF-4464-854C-3D3AEEE6BF00}"/>
    <cellStyle name="Normal 5 3 2 5 2 3 3" xfId="16559" xr:uid="{35694716-A35B-4BB1-B2BF-2B4B234E9B61}"/>
    <cellStyle name="Normal 5 3 2 5 2 3 3 2" xfId="41135" xr:uid="{2A5E0238-FABC-4442-8E77-6BE4AC0479DB}"/>
    <cellStyle name="Normal 5 3 2 5 2 3 4" xfId="28847" xr:uid="{04E59560-94FD-45FB-8659-97D85F299CD4}"/>
    <cellStyle name="Normal 5 3 2 5 2 4" xfId="7343" xr:uid="{E4F19D84-F716-4777-9025-DEA05F35DE68}"/>
    <cellStyle name="Normal 5 3 2 5 2 4 2" xfId="19631" xr:uid="{CED9768F-5E1E-48A3-B28B-3A5632E4DB1E}"/>
    <cellStyle name="Normal 5 3 2 5 2 4 2 2" xfId="44207" xr:uid="{5DBA4E1A-3922-4A7B-B5A5-4C19285B0D71}"/>
    <cellStyle name="Normal 5 3 2 5 2 4 3" xfId="31919" xr:uid="{28DF7BA1-728B-498F-9FC7-1064E5B2C70E}"/>
    <cellStyle name="Normal 5 3 2 5 2 5" xfId="13487" xr:uid="{A6321293-59E4-435C-985A-196CFED707F4}"/>
    <cellStyle name="Normal 5 3 2 5 2 5 2" xfId="38063" xr:uid="{8FE4F2C8-2D5D-4070-A8ED-B98BDBF14734}"/>
    <cellStyle name="Normal 5 3 2 5 2 6" xfId="25775" xr:uid="{65BB7AC5-1DC9-452A-9BAB-3A921E4CD75D}"/>
    <cellStyle name="Normal 5 3 2 5 3" xfId="1967" xr:uid="{2632033F-73B3-468B-B084-6846EF088E8B}"/>
    <cellStyle name="Normal 5 3 2 5 3 2" xfId="5039" xr:uid="{F832FBCB-CD60-453B-B126-28CD623B9EAF}"/>
    <cellStyle name="Normal 5 3 2 5 3 2 2" xfId="11183" xr:uid="{F0EB1F03-4BFC-4364-B678-83011C630A85}"/>
    <cellStyle name="Normal 5 3 2 5 3 2 2 2" xfId="23471" xr:uid="{C8BF275E-CE5F-4754-B645-FE17BFFCA870}"/>
    <cellStyle name="Normal 5 3 2 5 3 2 2 2 2" xfId="48047" xr:uid="{FB471032-5F0B-440E-891A-6EEA70D5A2FD}"/>
    <cellStyle name="Normal 5 3 2 5 3 2 2 3" xfId="35759" xr:uid="{E94C4930-ED4A-4B55-A41B-37128DC4D025}"/>
    <cellStyle name="Normal 5 3 2 5 3 2 3" xfId="17327" xr:uid="{D19402EE-B5CC-4208-88DD-BCB54E2414A4}"/>
    <cellStyle name="Normal 5 3 2 5 3 2 3 2" xfId="41903" xr:uid="{978518AD-BC87-45E1-AE7E-65D62E105E20}"/>
    <cellStyle name="Normal 5 3 2 5 3 2 4" xfId="29615" xr:uid="{42731E87-C50D-49DD-AB90-31ECF9ED8A45}"/>
    <cellStyle name="Normal 5 3 2 5 3 3" xfId="8111" xr:uid="{3960262E-5BD8-4815-9619-13AFDB391B1C}"/>
    <cellStyle name="Normal 5 3 2 5 3 3 2" xfId="20399" xr:uid="{ED48AA20-FE35-45B4-97B5-DAC68BE60497}"/>
    <cellStyle name="Normal 5 3 2 5 3 3 2 2" xfId="44975" xr:uid="{ADDE74F3-F0F3-40C2-B1E1-67D0DD282B1E}"/>
    <cellStyle name="Normal 5 3 2 5 3 3 3" xfId="32687" xr:uid="{E6F93C20-B863-4F0F-96ED-618F3412EC80}"/>
    <cellStyle name="Normal 5 3 2 5 3 4" xfId="14255" xr:uid="{1C915EDD-16D2-445F-A3A8-66B8FB04C7D4}"/>
    <cellStyle name="Normal 5 3 2 5 3 4 2" xfId="38831" xr:uid="{F750A806-1EBD-4599-AAE3-EA6597FD76D5}"/>
    <cellStyle name="Normal 5 3 2 5 3 5" xfId="26543" xr:uid="{73810C95-77A4-442E-B47B-9288D06D51F8}"/>
    <cellStyle name="Normal 5 3 2 5 4" xfId="3503" xr:uid="{B21A4562-6B18-4AD2-8B86-A5D20B1F7EAD}"/>
    <cellStyle name="Normal 5 3 2 5 4 2" xfId="9647" xr:uid="{92AAC3A5-B819-4EB8-8994-6AD811C3775C}"/>
    <cellStyle name="Normal 5 3 2 5 4 2 2" xfId="21935" xr:uid="{C71D78E0-5742-4F3E-B5EE-3CC37B476AE6}"/>
    <cellStyle name="Normal 5 3 2 5 4 2 2 2" xfId="46511" xr:uid="{9AF5562E-23E5-4D93-B705-4F1BF4290655}"/>
    <cellStyle name="Normal 5 3 2 5 4 2 3" xfId="34223" xr:uid="{E4357A78-3F22-44C8-9646-3D250DBC1BB8}"/>
    <cellStyle name="Normal 5 3 2 5 4 3" xfId="15791" xr:uid="{290EF9F3-1B2E-4CCE-B42A-EE003F3C3E61}"/>
    <cellStyle name="Normal 5 3 2 5 4 3 2" xfId="40367" xr:uid="{27C50E42-616F-4436-909B-0ED5A3D50185}"/>
    <cellStyle name="Normal 5 3 2 5 4 4" xfId="28079" xr:uid="{3A5DBC4C-59AD-4CDE-85EA-9E16C4CA566F}"/>
    <cellStyle name="Normal 5 3 2 5 5" xfId="6575" xr:uid="{9111A785-DECD-490B-AA0C-102B58D633F5}"/>
    <cellStyle name="Normal 5 3 2 5 5 2" xfId="18863" xr:uid="{ACDAE353-938C-4A3D-A57C-E2C8F8E9F9B8}"/>
    <cellStyle name="Normal 5 3 2 5 5 2 2" xfId="43439" xr:uid="{39C51FBA-99D8-41A4-9851-A469C5C9F708}"/>
    <cellStyle name="Normal 5 3 2 5 5 3" xfId="31151" xr:uid="{380CA6B3-F33C-4EE6-8B58-F339017269CA}"/>
    <cellStyle name="Normal 5 3 2 5 6" xfId="12719" xr:uid="{798C076E-DB29-4B93-BC35-94285C0ECCA1}"/>
    <cellStyle name="Normal 5 3 2 5 6 2" xfId="37295" xr:uid="{9B4F78DA-AADB-4D17-8DAC-3F4203106924}"/>
    <cellStyle name="Normal 5 3 2 5 7" xfId="25007" xr:uid="{0C9D7169-23DA-432C-9FE3-29D94D546DDE}"/>
    <cellStyle name="Normal 5 3 2 6" xfId="815" xr:uid="{031FA4A3-77EE-41DD-8EC6-72FB7FBD7147}"/>
    <cellStyle name="Normal 5 3 2 6 2" xfId="2351" xr:uid="{437214D4-A9A0-480C-881D-1710119C7717}"/>
    <cellStyle name="Normal 5 3 2 6 2 2" xfId="5423" xr:uid="{E4452BFA-DD77-48D4-A54C-95FC18332126}"/>
    <cellStyle name="Normal 5 3 2 6 2 2 2" xfId="11567" xr:uid="{7B735225-54DC-4FFE-A6A9-3F087F9022B0}"/>
    <cellStyle name="Normal 5 3 2 6 2 2 2 2" xfId="23855" xr:uid="{4A7050BB-6E09-4F51-9A9C-B5EE1D0D2375}"/>
    <cellStyle name="Normal 5 3 2 6 2 2 2 2 2" xfId="48431" xr:uid="{3F0EBD25-80D0-457A-8F06-B450ED1C2619}"/>
    <cellStyle name="Normal 5 3 2 6 2 2 2 3" xfId="36143" xr:uid="{1B52DA9B-F225-45B9-8BEA-3BE968C0063C}"/>
    <cellStyle name="Normal 5 3 2 6 2 2 3" xfId="17711" xr:uid="{B5702945-EDB5-4DA1-B602-D252A4E09E02}"/>
    <cellStyle name="Normal 5 3 2 6 2 2 3 2" xfId="42287" xr:uid="{DC7347E3-7FDD-474B-96DE-60DEB5D83295}"/>
    <cellStyle name="Normal 5 3 2 6 2 2 4" xfId="29999" xr:uid="{D71C3185-50E5-48F6-9165-FBAB01B98B52}"/>
    <cellStyle name="Normal 5 3 2 6 2 3" xfId="8495" xr:uid="{42DC1311-C84E-4458-B62B-E11E8B94516C}"/>
    <cellStyle name="Normal 5 3 2 6 2 3 2" xfId="20783" xr:uid="{C8FDA273-0BDA-43E9-B0B7-805686327B8D}"/>
    <cellStyle name="Normal 5 3 2 6 2 3 2 2" xfId="45359" xr:uid="{C4D77357-7E9D-47BE-8BB2-7CDC4CA0664A}"/>
    <cellStyle name="Normal 5 3 2 6 2 3 3" xfId="33071" xr:uid="{BDE36D65-67A1-4B17-B3BC-AFCB200BF9D8}"/>
    <cellStyle name="Normal 5 3 2 6 2 4" xfId="14639" xr:uid="{51576AF3-38A8-4B6D-A770-431DC926CDDC}"/>
    <cellStyle name="Normal 5 3 2 6 2 4 2" xfId="39215" xr:uid="{353FD730-E0F2-4FDE-A8F0-AD20F1C5775A}"/>
    <cellStyle name="Normal 5 3 2 6 2 5" xfId="26927" xr:uid="{53D010AB-98BC-45FC-B6E0-ADC28DE01F1B}"/>
    <cellStyle name="Normal 5 3 2 6 3" xfId="3887" xr:uid="{B4CD262E-08A0-44CE-968B-16002A7BDE5D}"/>
    <cellStyle name="Normal 5 3 2 6 3 2" xfId="10031" xr:uid="{71D74F18-D4AA-4B43-8F32-AFA57EC50AB2}"/>
    <cellStyle name="Normal 5 3 2 6 3 2 2" xfId="22319" xr:uid="{6883EF09-64F4-4449-9F92-B5D24B8616E7}"/>
    <cellStyle name="Normal 5 3 2 6 3 2 2 2" xfId="46895" xr:uid="{F574A660-9FDA-4441-BCC1-26F62CA4D76B}"/>
    <cellStyle name="Normal 5 3 2 6 3 2 3" xfId="34607" xr:uid="{E7F9394B-8660-4998-9E40-48BE7368CF71}"/>
    <cellStyle name="Normal 5 3 2 6 3 3" xfId="16175" xr:uid="{9A9994B7-0ABE-43AD-9275-11FA66089015}"/>
    <cellStyle name="Normal 5 3 2 6 3 3 2" xfId="40751" xr:uid="{DFF6081F-6C41-489F-AE27-F3A6B326F105}"/>
    <cellStyle name="Normal 5 3 2 6 3 4" xfId="28463" xr:uid="{EAB308DF-C91C-4BCF-9854-18977A79942E}"/>
    <cellStyle name="Normal 5 3 2 6 4" xfId="6959" xr:uid="{D7EB4A82-117B-4858-BE77-098B7469AF0B}"/>
    <cellStyle name="Normal 5 3 2 6 4 2" xfId="19247" xr:uid="{B20894C7-C557-4AF8-8A83-18DAE430FE7D}"/>
    <cellStyle name="Normal 5 3 2 6 4 2 2" xfId="43823" xr:uid="{F6B93CA7-1CC6-47AA-82CD-E69238C9DB2C}"/>
    <cellStyle name="Normal 5 3 2 6 4 3" xfId="31535" xr:uid="{EEB60771-9835-4E8F-A378-72B394633751}"/>
    <cellStyle name="Normal 5 3 2 6 5" xfId="13103" xr:uid="{5EF9E0FF-3AA9-4DE5-9061-3E6A8C59B55C}"/>
    <cellStyle name="Normal 5 3 2 6 5 2" xfId="37679" xr:uid="{3D39B190-ADC9-4B3A-AC5F-33468B709B3D}"/>
    <cellStyle name="Normal 5 3 2 6 6" xfId="25391" xr:uid="{F0DC879A-AACE-45D5-B3A2-E650C4702524}"/>
    <cellStyle name="Normal 5 3 2 7" xfId="1583" xr:uid="{5134316A-A228-46DF-A882-758F92922692}"/>
    <cellStyle name="Normal 5 3 2 7 2" xfId="4655" xr:uid="{FF2A84DA-821E-4B7B-A9A0-FCBF5DE87516}"/>
    <cellStyle name="Normal 5 3 2 7 2 2" xfId="10799" xr:uid="{A76AA1DA-AFC6-4421-8861-E7298D2521BD}"/>
    <cellStyle name="Normal 5 3 2 7 2 2 2" xfId="23087" xr:uid="{0FA501A3-B191-429E-BB39-C544399ABB37}"/>
    <cellStyle name="Normal 5 3 2 7 2 2 2 2" xfId="47663" xr:uid="{D73B3C1D-A758-4787-95CD-50AB9D3DD0D4}"/>
    <cellStyle name="Normal 5 3 2 7 2 2 3" xfId="35375" xr:uid="{A19568D4-C1DD-440C-8BDB-CF5762FD558A}"/>
    <cellStyle name="Normal 5 3 2 7 2 3" xfId="16943" xr:uid="{F54D64DC-AFE2-4A3B-9CCD-E113A3BAD2C4}"/>
    <cellStyle name="Normal 5 3 2 7 2 3 2" xfId="41519" xr:uid="{79C8DC3E-BF09-4838-9D70-C33ACF1DA4DE}"/>
    <cellStyle name="Normal 5 3 2 7 2 4" xfId="29231" xr:uid="{E4805C4E-F6D3-4A18-960C-795703D16028}"/>
    <cellStyle name="Normal 5 3 2 7 3" xfId="7727" xr:uid="{94461CD3-361F-40DA-A3F2-DE6C4189AB4A}"/>
    <cellStyle name="Normal 5 3 2 7 3 2" xfId="20015" xr:uid="{47BBBE45-F206-4027-80CE-83CC8F61BFBC}"/>
    <cellStyle name="Normal 5 3 2 7 3 2 2" xfId="44591" xr:uid="{4CDB108B-89EB-4B33-839E-5776790E128B}"/>
    <cellStyle name="Normal 5 3 2 7 3 3" xfId="32303" xr:uid="{F6A9743B-FBFE-4C47-9F8C-5E5D380CC15C}"/>
    <cellStyle name="Normal 5 3 2 7 4" xfId="13871" xr:uid="{1C56C9CE-EAF2-428A-9B00-FB112B9D0F36}"/>
    <cellStyle name="Normal 5 3 2 7 4 2" xfId="38447" xr:uid="{948BCB31-4937-48DD-8597-F67FE87F5CBF}"/>
    <cellStyle name="Normal 5 3 2 7 5" xfId="26159" xr:uid="{D4F4774E-6A18-43EF-B044-8E269DD07083}"/>
    <cellStyle name="Normal 5 3 2 8" xfId="3119" xr:uid="{E366BEE8-0549-44BB-919B-EED4271DD7C0}"/>
    <cellStyle name="Normal 5 3 2 8 2" xfId="9263" xr:uid="{89D48194-1ED1-478C-8115-FE4EAEFC6A34}"/>
    <cellStyle name="Normal 5 3 2 8 2 2" xfId="21551" xr:uid="{C9932B77-0DEA-4FDD-A470-F6C34B818FAC}"/>
    <cellStyle name="Normal 5 3 2 8 2 2 2" xfId="46127" xr:uid="{FE9B2AD8-0121-4D83-B15A-6EE93583F44A}"/>
    <cellStyle name="Normal 5 3 2 8 2 3" xfId="33839" xr:uid="{8FD60D66-34A0-45B9-A2B6-DBCACF87C800}"/>
    <cellStyle name="Normal 5 3 2 8 3" xfId="15407" xr:uid="{EBA61D18-C210-4B86-A7C0-E49770F36D3B}"/>
    <cellStyle name="Normal 5 3 2 8 3 2" xfId="39983" xr:uid="{49AD8982-BB68-423A-A54C-06409DB7797A}"/>
    <cellStyle name="Normal 5 3 2 8 4" xfId="27695" xr:uid="{64E1AFC9-DB48-4538-8F9C-32AF7EA43990}"/>
    <cellStyle name="Normal 5 3 2 9" xfId="6191" xr:uid="{7168F323-A5C9-4672-B440-4DF62AD5F269}"/>
    <cellStyle name="Normal 5 3 2 9 2" xfId="18479" xr:uid="{96029B58-33AB-4BFD-A34E-A6DAFA2274F4}"/>
    <cellStyle name="Normal 5 3 2 9 2 2" xfId="43055" xr:uid="{F5BD27A7-F833-418E-ADC6-426DC2420F71}"/>
    <cellStyle name="Normal 5 3 2 9 3" xfId="30767" xr:uid="{272AEAB1-F350-49BE-9A3D-0BEFB7CDC22D}"/>
    <cellStyle name="Normal 5 3 3" xfId="71" xr:uid="{23693572-E615-4121-9101-12A6F8794BA4}"/>
    <cellStyle name="Normal 5 3 3 10" xfId="24647" xr:uid="{1040273C-D29C-474B-9904-F3D92805ED3F}"/>
    <cellStyle name="Normal 5 3 3 2" xfId="167" xr:uid="{80F5205F-A250-4670-9D3B-57F73361FD5C}"/>
    <cellStyle name="Normal 5 3 3 2 2" xfId="359" xr:uid="{A81D92B0-4B6B-497A-9894-83E9FC988A85}"/>
    <cellStyle name="Normal 5 3 3 2 2 2" xfId="743" xr:uid="{23FD16AB-26D3-49B4-B04F-EF97109749FF}"/>
    <cellStyle name="Normal 5 3 3 2 2 2 2" xfId="1511" xr:uid="{C649159E-B33C-4440-9B0D-CE9EEE505C33}"/>
    <cellStyle name="Normal 5 3 3 2 2 2 2 2" xfId="3047" xr:uid="{91BE8012-FBEA-466A-89B9-13501CAF1679}"/>
    <cellStyle name="Normal 5 3 3 2 2 2 2 2 2" xfId="6119" xr:uid="{73DAF765-0BE2-4607-AB48-969A68D0DB40}"/>
    <cellStyle name="Normal 5 3 3 2 2 2 2 2 2 2" xfId="12263" xr:uid="{DDDFC1B0-030C-4BC7-8846-6769E9B3DCB7}"/>
    <cellStyle name="Normal 5 3 3 2 2 2 2 2 2 2 2" xfId="24551" xr:uid="{1B755CBA-5E23-4EB5-A77F-42B8A109322B}"/>
    <cellStyle name="Normal 5 3 3 2 2 2 2 2 2 2 2 2" xfId="49127" xr:uid="{F3D506F9-0B3D-4649-B376-8C10BE099B52}"/>
    <cellStyle name="Normal 5 3 3 2 2 2 2 2 2 2 3" xfId="36839" xr:uid="{7C6071DD-704D-4062-8BB9-84F88E8DF65F}"/>
    <cellStyle name="Normal 5 3 3 2 2 2 2 2 2 3" xfId="18407" xr:uid="{9B9DD2CB-C36F-4037-B0D6-6744F0CDF7AC}"/>
    <cellStyle name="Normal 5 3 3 2 2 2 2 2 2 3 2" xfId="42983" xr:uid="{8EC9BC77-2692-4830-85E7-BF22678FC727}"/>
    <cellStyle name="Normal 5 3 3 2 2 2 2 2 2 4" xfId="30695" xr:uid="{BF9C435A-E6C8-453B-96ED-CB10277A5E63}"/>
    <cellStyle name="Normal 5 3 3 2 2 2 2 2 3" xfId="9191" xr:uid="{5E14940F-B2B2-48FD-8440-4C78B5BB5FA1}"/>
    <cellStyle name="Normal 5 3 3 2 2 2 2 2 3 2" xfId="21479" xr:uid="{A661CCEF-0DAC-42AD-9B82-138D1148712F}"/>
    <cellStyle name="Normal 5 3 3 2 2 2 2 2 3 2 2" xfId="46055" xr:uid="{E543CA5A-C126-40AE-B668-2BF67D965ACC}"/>
    <cellStyle name="Normal 5 3 3 2 2 2 2 2 3 3" xfId="33767" xr:uid="{9E38B14C-5D88-49B3-9479-D6F7EB6964C8}"/>
    <cellStyle name="Normal 5 3 3 2 2 2 2 2 4" xfId="15335" xr:uid="{F42C9731-34AF-46CD-A726-4BBA17777209}"/>
    <cellStyle name="Normal 5 3 3 2 2 2 2 2 4 2" xfId="39911" xr:uid="{E04080CD-1004-4795-9A45-0A5E3CD285E6}"/>
    <cellStyle name="Normal 5 3 3 2 2 2 2 2 5" xfId="27623" xr:uid="{B2BBAD9A-F61D-4324-A20C-1FDA016C7A86}"/>
    <cellStyle name="Normal 5 3 3 2 2 2 2 3" xfId="4583" xr:uid="{EA3DC453-4D74-4BAA-94C3-849F3BCC346E}"/>
    <cellStyle name="Normal 5 3 3 2 2 2 2 3 2" xfId="10727" xr:uid="{2603BE89-4EC4-4925-A496-F3A7BD118B79}"/>
    <cellStyle name="Normal 5 3 3 2 2 2 2 3 2 2" xfId="23015" xr:uid="{C23C9CEE-64F9-4912-86BC-090A345C9F7A}"/>
    <cellStyle name="Normal 5 3 3 2 2 2 2 3 2 2 2" xfId="47591" xr:uid="{2F6ACCFE-8A92-4C91-8F51-96F925CC9483}"/>
    <cellStyle name="Normal 5 3 3 2 2 2 2 3 2 3" xfId="35303" xr:uid="{D961D2B7-32EF-49B6-B79B-732BD2B3349F}"/>
    <cellStyle name="Normal 5 3 3 2 2 2 2 3 3" xfId="16871" xr:uid="{D235C3A0-50CC-4ABD-9773-8E87C67BA8F2}"/>
    <cellStyle name="Normal 5 3 3 2 2 2 2 3 3 2" xfId="41447" xr:uid="{C96A82AD-4055-4BF5-931D-71416898BBF1}"/>
    <cellStyle name="Normal 5 3 3 2 2 2 2 3 4" xfId="29159" xr:uid="{EE8798DA-031C-46E3-A71C-5198391E9C5F}"/>
    <cellStyle name="Normal 5 3 3 2 2 2 2 4" xfId="7655" xr:uid="{F733B765-7300-43F9-9C9C-8672664A024F}"/>
    <cellStyle name="Normal 5 3 3 2 2 2 2 4 2" xfId="19943" xr:uid="{256582CB-785D-4C9D-BA29-D31F56243B5B}"/>
    <cellStyle name="Normal 5 3 3 2 2 2 2 4 2 2" xfId="44519" xr:uid="{864FDDD2-B818-4AB7-97C1-C1061881E734}"/>
    <cellStyle name="Normal 5 3 3 2 2 2 2 4 3" xfId="32231" xr:uid="{2020780C-9540-4C5B-B611-179FDFDA88B5}"/>
    <cellStyle name="Normal 5 3 3 2 2 2 2 5" xfId="13799" xr:uid="{CE22AAAD-99C6-4A5F-912B-15D2B3009DAF}"/>
    <cellStyle name="Normal 5 3 3 2 2 2 2 5 2" xfId="38375" xr:uid="{1F344C69-FEC3-4AF3-A4AE-C5AF8C3A6768}"/>
    <cellStyle name="Normal 5 3 3 2 2 2 2 6" xfId="26087" xr:uid="{1A30B0F8-2817-4DAC-B242-059A3E0AC09C}"/>
    <cellStyle name="Normal 5 3 3 2 2 2 3" xfId="2279" xr:uid="{134DB12C-A0F8-4BA3-B95B-DA032F598E4A}"/>
    <cellStyle name="Normal 5 3 3 2 2 2 3 2" xfId="5351" xr:uid="{0BC7578A-6034-42D5-99B8-FDDC52B7BD8F}"/>
    <cellStyle name="Normal 5 3 3 2 2 2 3 2 2" xfId="11495" xr:uid="{793BFB25-F44D-4BB0-AE24-B6126220B2BD}"/>
    <cellStyle name="Normal 5 3 3 2 2 2 3 2 2 2" xfId="23783" xr:uid="{8E904E02-6EEB-4744-AA7A-9DD57AF9FCF4}"/>
    <cellStyle name="Normal 5 3 3 2 2 2 3 2 2 2 2" xfId="48359" xr:uid="{C8F3E8FC-85A2-46A5-A36E-DC162DF6BC5B}"/>
    <cellStyle name="Normal 5 3 3 2 2 2 3 2 2 3" xfId="36071" xr:uid="{CB046522-C4B9-44C9-B2D1-F11BFAAA7AFD}"/>
    <cellStyle name="Normal 5 3 3 2 2 2 3 2 3" xfId="17639" xr:uid="{3B573E95-CA37-4F7E-A0AD-FB423807867E}"/>
    <cellStyle name="Normal 5 3 3 2 2 2 3 2 3 2" xfId="42215" xr:uid="{D56D9FE2-6D18-4E07-B27B-0BA40E96839F}"/>
    <cellStyle name="Normal 5 3 3 2 2 2 3 2 4" xfId="29927" xr:uid="{146CB389-237D-4C51-9143-223C1D871648}"/>
    <cellStyle name="Normal 5 3 3 2 2 2 3 3" xfId="8423" xr:uid="{7A3B5579-D7D3-422D-9D3B-FD608EAF7BD0}"/>
    <cellStyle name="Normal 5 3 3 2 2 2 3 3 2" xfId="20711" xr:uid="{4BD937ED-E86A-49F6-A6AF-4BF307F259E5}"/>
    <cellStyle name="Normal 5 3 3 2 2 2 3 3 2 2" xfId="45287" xr:uid="{D127BD26-FBAC-4616-831F-24EBBC828B9E}"/>
    <cellStyle name="Normal 5 3 3 2 2 2 3 3 3" xfId="32999" xr:uid="{AAE2863E-D2AA-4B36-823C-874FEAAB5F5A}"/>
    <cellStyle name="Normal 5 3 3 2 2 2 3 4" xfId="14567" xr:uid="{79D65E85-BDF6-4020-9305-E4317CBCBCAF}"/>
    <cellStyle name="Normal 5 3 3 2 2 2 3 4 2" xfId="39143" xr:uid="{76031E23-551B-4056-87E4-B044919E51A9}"/>
    <cellStyle name="Normal 5 3 3 2 2 2 3 5" xfId="26855" xr:uid="{7A481FC7-E1AB-4268-88F0-04368D470FB6}"/>
    <cellStyle name="Normal 5 3 3 2 2 2 4" xfId="3815" xr:uid="{405433DB-99A7-4E94-886D-162E7EC4C956}"/>
    <cellStyle name="Normal 5 3 3 2 2 2 4 2" xfId="9959" xr:uid="{81EA1C07-FD5A-4C84-A551-4C8EBBFE1B7D}"/>
    <cellStyle name="Normal 5 3 3 2 2 2 4 2 2" xfId="22247" xr:uid="{B4615BCF-3330-4DB3-938C-8AB11EA38C63}"/>
    <cellStyle name="Normal 5 3 3 2 2 2 4 2 2 2" xfId="46823" xr:uid="{E5B21FD9-AB06-45BE-A5B0-A618923FA622}"/>
    <cellStyle name="Normal 5 3 3 2 2 2 4 2 3" xfId="34535" xr:uid="{F81AD46F-CC8A-4E43-80C5-810E9653E2D9}"/>
    <cellStyle name="Normal 5 3 3 2 2 2 4 3" xfId="16103" xr:uid="{AEDEB591-A29A-40C2-B520-6AFAFC331D42}"/>
    <cellStyle name="Normal 5 3 3 2 2 2 4 3 2" xfId="40679" xr:uid="{057D9803-B594-4688-8C80-DC41F719B213}"/>
    <cellStyle name="Normal 5 3 3 2 2 2 4 4" xfId="28391" xr:uid="{DA6F575E-B6D1-4BCC-A300-25308E79B7B5}"/>
    <cellStyle name="Normal 5 3 3 2 2 2 5" xfId="6887" xr:uid="{27419F25-A2A3-4667-BFD7-2B489AD8A3C9}"/>
    <cellStyle name="Normal 5 3 3 2 2 2 5 2" xfId="19175" xr:uid="{51A64CAF-7A30-4242-B55A-86BB31C6FAF0}"/>
    <cellStyle name="Normal 5 3 3 2 2 2 5 2 2" xfId="43751" xr:uid="{3E6671ED-7839-400C-AF02-9290439CBA32}"/>
    <cellStyle name="Normal 5 3 3 2 2 2 5 3" xfId="31463" xr:uid="{3DFA3D4F-B2EC-452A-9796-79DEFDA42169}"/>
    <cellStyle name="Normal 5 3 3 2 2 2 6" xfId="13031" xr:uid="{EEA29234-D8BA-4A37-8F42-3C55F56CFA89}"/>
    <cellStyle name="Normal 5 3 3 2 2 2 6 2" xfId="37607" xr:uid="{EE76E5FE-42E5-4E03-B1A7-5BA05D996263}"/>
    <cellStyle name="Normal 5 3 3 2 2 2 7" xfId="25319" xr:uid="{CBAD11F5-30FC-4DC7-8F53-A37802DA5B7D}"/>
    <cellStyle name="Normal 5 3 3 2 2 3" xfId="1127" xr:uid="{4AF34493-E43E-4723-8FA9-E171D32E27D1}"/>
    <cellStyle name="Normal 5 3 3 2 2 3 2" xfId="2663" xr:uid="{7E9B2D68-F2A7-4EA2-B65B-1D582A29DC2F}"/>
    <cellStyle name="Normal 5 3 3 2 2 3 2 2" xfId="5735" xr:uid="{0342483E-0373-4D9B-B8B0-285441F9DFA0}"/>
    <cellStyle name="Normal 5 3 3 2 2 3 2 2 2" xfId="11879" xr:uid="{AA05A0DC-51B1-4091-B7B5-F2389650F570}"/>
    <cellStyle name="Normal 5 3 3 2 2 3 2 2 2 2" xfId="24167" xr:uid="{643B6E63-AA84-4DF3-86CD-7C91BFF2DD85}"/>
    <cellStyle name="Normal 5 3 3 2 2 3 2 2 2 2 2" xfId="48743" xr:uid="{766AC02D-5126-4CE9-85ED-6A99ECD52C35}"/>
    <cellStyle name="Normal 5 3 3 2 2 3 2 2 2 3" xfId="36455" xr:uid="{F79196D9-AE48-4E45-A20A-56855A8844E7}"/>
    <cellStyle name="Normal 5 3 3 2 2 3 2 2 3" xfId="18023" xr:uid="{DA89A4A7-C547-4DCE-886F-39F503D2D97E}"/>
    <cellStyle name="Normal 5 3 3 2 2 3 2 2 3 2" xfId="42599" xr:uid="{9A4BA194-E34C-45AD-9758-50428FA39BEE}"/>
    <cellStyle name="Normal 5 3 3 2 2 3 2 2 4" xfId="30311" xr:uid="{A97090F7-34EB-4BF4-82C1-E5ACF94E5FE3}"/>
    <cellStyle name="Normal 5 3 3 2 2 3 2 3" xfId="8807" xr:uid="{DB921255-5B6F-4DDD-BFD6-E19DCD134E36}"/>
    <cellStyle name="Normal 5 3 3 2 2 3 2 3 2" xfId="21095" xr:uid="{D61BEA8D-40BA-4EAF-8A42-7605AE0E5BA6}"/>
    <cellStyle name="Normal 5 3 3 2 2 3 2 3 2 2" xfId="45671" xr:uid="{547880DB-F376-4632-9C96-E0D7A6699E54}"/>
    <cellStyle name="Normal 5 3 3 2 2 3 2 3 3" xfId="33383" xr:uid="{06CF3AB3-28FD-4F7A-AA8B-6D69D1DE192F}"/>
    <cellStyle name="Normal 5 3 3 2 2 3 2 4" xfId="14951" xr:uid="{387E18B0-3373-4108-AE55-05FCA62A108C}"/>
    <cellStyle name="Normal 5 3 3 2 2 3 2 4 2" xfId="39527" xr:uid="{9ABD3483-3E90-4263-A6CB-B8BD173D32E5}"/>
    <cellStyle name="Normal 5 3 3 2 2 3 2 5" xfId="27239" xr:uid="{33E47A75-F5D3-42E6-B08E-F917ADF14608}"/>
    <cellStyle name="Normal 5 3 3 2 2 3 3" xfId="4199" xr:uid="{A913E17F-89D4-430D-82D0-2F94829DB386}"/>
    <cellStyle name="Normal 5 3 3 2 2 3 3 2" xfId="10343" xr:uid="{F3192882-3013-4862-8B6E-473AAE19996D}"/>
    <cellStyle name="Normal 5 3 3 2 2 3 3 2 2" xfId="22631" xr:uid="{D88202DA-E646-485B-9EBE-1B658E5DEDEE}"/>
    <cellStyle name="Normal 5 3 3 2 2 3 3 2 2 2" xfId="47207" xr:uid="{6647D22A-CEDB-41FB-A169-81EEA1BE8C9F}"/>
    <cellStyle name="Normal 5 3 3 2 2 3 3 2 3" xfId="34919" xr:uid="{AE47BC96-CB2F-4E94-9C39-2EA4CB9629FB}"/>
    <cellStyle name="Normal 5 3 3 2 2 3 3 3" xfId="16487" xr:uid="{2B5DE5A7-3049-4659-B8D5-9A30860A15F3}"/>
    <cellStyle name="Normal 5 3 3 2 2 3 3 3 2" xfId="41063" xr:uid="{7761B7F3-3F61-402F-9A99-F3981F980EC4}"/>
    <cellStyle name="Normal 5 3 3 2 2 3 3 4" xfId="28775" xr:uid="{8AF50CD4-F1F0-4856-9F56-54153722F47A}"/>
    <cellStyle name="Normal 5 3 3 2 2 3 4" xfId="7271" xr:uid="{2C8A15C0-F4E3-494F-A3D3-467767177431}"/>
    <cellStyle name="Normal 5 3 3 2 2 3 4 2" xfId="19559" xr:uid="{3644452B-130E-4651-9EFC-80802F1254C5}"/>
    <cellStyle name="Normal 5 3 3 2 2 3 4 2 2" xfId="44135" xr:uid="{8642FF78-E38F-4114-BA6C-6EB1B9DC886F}"/>
    <cellStyle name="Normal 5 3 3 2 2 3 4 3" xfId="31847" xr:uid="{233D8D7E-C4A6-43C2-B2BC-77C5F242AE0E}"/>
    <cellStyle name="Normal 5 3 3 2 2 3 5" xfId="13415" xr:uid="{C9667957-71C4-497C-BBF1-5446A194D594}"/>
    <cellStyle name="Normal 5 3 3 2 2 3 5 2" xfId="37991" xr:uid="{14989434-E4FC-47A3-9D7E-C589EF562D14}"/>
    <cellStyle name="Normal 5 3 3 2 2 3 6" xfId="25703" xr:uid="{8FE6A93A-700E-4230-A03B-EC57F66DA8CE}"/>
    <cellStyle name="Normal 5 3 3 2 2 4" xfId="1895" xr:uid="{83486648-7C15-460A-B511-32E87BFB0A60}"/>
    <cellStyle name="Normal 5 3 3 2 2 4 2" xfId="4967" xr:uid="{E8A40F54-D3A0-4FE0-BF37-435A4AB466A6}"/>
    <cellStyle name="Normal 5 3 3 2 2 4 2 2" xfId="11111" xr:uid="{E34F830F-3A51-4A8A-9623-CF1AC401E737}"/>
    <cellStyle name="Normal 5 3 3 2 2 4 2 2 2" xfId="23399" xr:uid="{F0E6E9AB-F636-4F52-9B32-6ED3104AD49C}"/>
    <cellStyle name="Normal 5 3 3 2 2 4 2 2 2 2" xfId="47975" xr:uid="{12FA0853-8A12-4627-9677-0506675584FE}"/>
    <cellStyle name="Normal 5 3 3 2 2 4 2 2 3" xfId="35687" xr:uid="{C1669123-4358-460C-939E-C0BC42661B86}"/>
    <cellStyle name="Normal 5 3 3 2 2 4 2 3" xfId="17255" xr:uid="{8C7204C2-1298-46A4-948C-BC5179315010}"/>
    <cellStyle name="Normal 5 3 3 2 2 4 2 3 2" xfId="41831" xr:uid="{740FB4C2-3A0F-4DDC-8DB8-CA3BE8CBF624}"/>
    <cellStyle name="Normal 5 3 3 2 2 4 2 4" xfId="29543" xr:uid="{7A801DDD-8D81-4059-9665-E8268B6B4627}"/>
    <cellStyle name="Normal 5 3 3 2 2 4 3" xfId="8039" xr:uid="{302BC247-9343-4DD8-9A85-4AACEEE74A1B}"/>
    <cellStyle name="Normal 5 3 3 2 2 4 3 2" xfId="20327" xr:uid="{A1482DD6-4592-4A43-8209-4001EFB30F5C}"/>
    <cellStyle name="Normal 5 3 3 2 2 4 3 2 2" xfId="44903" xr:uid="{33F6518D-37B8-4602-9479-4E833BCD561E}"/>
    <cellStyle name="Normal 5 3 3 2 2 4 3 3" xfId="32615" xr:uid="{DD2CA7D5-B6AB-4882-B1B9-3BE68C283C59}"/>
    <cellStyle name="Normal 5 3 3 2 2 4 4" xfId="14183" xr:uid="{9A32DBF7-7C7C-4630-85D6-845129022EFB}"/>
    <cellStyle name="Normal 5 3 3 2 2 4 4 2" xfId="38759" xr:uid="{9D159A22-F4F5-4C64-B45D-71A0C83C83A5}"/>
    <cellStyle name="Normal 5 3 3 2 2 4 5" xfId="26471" xr:uid="{5F3C4D4D-1639-42DC-84DF-698915FC484F}"/>
    <cellStyle name="Normal 5 3 3 2 2 5" xfId="3431" xr:uid="{32BC0BEE-409C-44A1-918F-E5AC8943DEE4}"/>
    <cellStyle name="Normal 5 3 3 2 2 5 2" xfId="9575" xr:uid="{00C3E00E-74EA-41ED-959B-A341026ADAFE}"/>
    <cellStyle name="Normal 5 3 3 2 2 5 2 2" xfId="21863" xr:uid="{B735A894-78B2-4389-A88B-3EACFA6183D6}"/>
    <cellStyle name="Normal 5 3 3 2 2 5 2 2 2" xfId="46439" xr:uid="{21B3C4A2-30EE-4813-B394-1A7C6B2966AB}"/>
    <cellStyle name="Normal 5 3 3 2 2 5 2 3" xfId="34151" xr:uid="{12315E8B-D92E-4356-A03A-7C88C3E39E6E}"/>
    <cellStyle name="Normal 5 3 3 2 2 5 3" xfId="15719" xr:uid="{8BB5DADD-7637-4626-B53C-D98AE5C956E3}"/>
    <cellStyle name="Normal 5 3 3 2 2 5 3 2" xfId="40295" xr:uid="{14E6C606-3F42-4A0C-A069-E6DAF2513A42}"/>
    <cellStyle name="Normal 5 3 3 2 2 5 4" xfId="28007" xr:uid="{E33B1017-4E85-41AF-A33E-38DAF42DF497}"/>
    <cellStyle name="Normal 5 3 3 2 2 6" xfId="6503" xr:uid="{2F43BED6-B133-4356-936D-1C6811C025F8}"/>
    <cellStyle name="Normal 5 3 3 2 2 6 2" xfId="18791" xr:uid="{EF027514-F0BB-401C-982F-2345E200106B}"/>
    <cellStyle name="Normal 5 3 3 2 2 6 2 2" xfId="43367" xr:uid="{CD21A7AC-0D32-41C5-936C-A0EF5827D8E7}"/>
    <cellStyle name="Normal 5 3 3 2 2 6 3" xfId="31079" xr:uid="{24AF6A47-CC6B-4D9D-BA9A-7AA9577268BF}"/>
    <cellStyle name="Normal 5 3 3 2 2 7" xfId="12647" xr:uid="{065087C8-C5F5-47C8-9645-FB8D4E254A12}"/>
    <cellStyle name="Normal 5 3 3 2 2 7 2" xfId="37223" xr:uid="{CCFB55D5-189D-444C-9314-006784C6A275}"/>
    <cellStyle name="Normal 5 3 3 2 2 8" xfId="24935" xr:uid="{61F5EEC0-ED45-4BD9-BF81-F777EB0FCD7E}"/>
    <cellStyle name="Normal 5 3 3 2 3" xfId="551" xr:uid="{E4FDAA53-5679-4063-8B14-AB23EE6E9D51}"/>
    <cellStyle name="Normal 5 3 3 2 3 2" xfId="1319" xr:uid="{8F43E0C4-27EE-4954-A715-D4B515C1D998}"/>
    <cellStyle name="Normal 5 3 3 2 3 2 2" xfId="2855" xr:uid="{1A8ECF62-DF0B-467A-8529-A16E68D556E6}"/>
    <cellStyle name="Normal 5 3 3 2 3 2 2 2" xfId="5927" xr:uid="{F81B4B40-6375-44A1-A582-08F2E8307978}"/>
    <cellStyle name="Normal 5 3 3 2 3 2 2 2 2" xfId="12071" xr:uid="{D057D5F9-821C-4C95-AA8B-708097BD5B70}"/>
    <cellStyle name="Normal 5 3 3 2 3 2 2 2 2 2" xfId="24359" xr:uid="{5D2F4C83-7BAD-45DE-B332-F1AAF4A426FC}"/>
    <cellStyle name="Normal 5 3 3 2 3 2 2 2 2 2 2" xfId="48935" xr:uid="{1E5ED46D-CD0B-4C08-AAAF-CEF91B5B2CB7}"/>
    <cellStyle name="Normal 5 3 3 2 3 2 2 2 2 3" xfId="36647" xr:uid="{3E5C6187-D20D-4342-9165-ED62D288219D}"/>
    <cellStyle name="Normal 5 3 3 2 3 2 2 2 3" xfId="18215" xr:uid="{CEBB299D-2E30-48E4-8C85-2B1A595C2E57}"/>
    <cellStyle name="Normal 5 3 3 2 3 2 2 2 3 2" xfId="42791" xr:uid="{D50DF1A6-2FAD-4064-9701-0D7F8758BE44}"/>
    <cellStyle name="Normal 5 3 3 2 3 2 2 2 4" xfId="30503" xr:uid="{C5B3686C-12EF-4F37-9D3B-44A100247326}"/>
    <cellStyle name="Normal 5 3 3 2 3 2 2 3" xfId="8999" xr:uid="{B249B557-C066-47AD-8060-3C667103CEBD}"/>
    <cellStyle name="Normal 5 3 3 2 3 2 2 3 2" xfId="21287" xr:uid="{1FF0061C-65A3-4725-A8BA-6292A85747D9}"/>
    <cellStyle name="Normal 5 3 3 2 3 2 2 3 2 2" xfId="45863" xr:uid="{B6E5080B-E612-4C9B-922F-59980FFDD64C}"/>
    <cellStyle name="Normal 5 3 3 2 3 2 2 3 3" xfId="33575" xr:uid="{2CE4D034-190A-4AA0-885F-BC1C71F68EEE}"/>
    <cellStyle name="Normal 5 3 3 2 3 2 2 4" xfId="15143" xr:uid="{E2EB7AD6-B115-43E9-98B7-CBD9264E50D8}"/>
    <cellStyle name="Normal 5 3 3 2 3 2 2 4 2" xfId="39719" xr:uid="{51675A79-36A0-4C45-815C-2079C718EFAC}"/>
    <cellStyle name="Normal 5 3 3 2 3 2 2 5" xfId="27431" xr:uid="{38ECCC18-97E6-4259-BBC4-B75C147CD439}"/>
    <cellStyle name="Normal 5 3 3 2 3 2 3" xfId="4391" xr:uid="{7D5BC31C-53F8-48B9-A2FF-CCE0A5773BDC}"/>
    <cellStyle name="Normal 5 3 3 2 3 2 3 2" xfId="10535" xr:uid="{CF0B808F-932F-43D6-8BBC-ACA0FD87317A}"/>
    <cellStyle name="Normal 5 3 3 2 3 2 3 2 2" xfId="22823" xr:uid="{0A496D75-01FB-4DC2-8F38-254F93C8E029}"/>
    <cellStyle name="Normal 5 3 3 2 3 2 3 2 2 2" xfId="47399" xr:uid="{4C85BD88-20DA-412E-ACF6-BD3E29B9329B}"/>
    <cellStyle name="Normal 5 3 3 2 3 2 3 2 3" xfId="35111" xr:uid="{99E5BF18-3024-4478-ADB1-5241D7C69818}"/>
    <cellStyle name="Normal 5 3 3 2 3 2 3 3" xfId="16679" xr:uid="{ED912482-7BCD-4E26-AEDE-5E08CD291697}"/>
    <cellStyle name="Normal 5 3 3 2 3 2 3 3 2" xfId="41255" xr:uid="{2BDF2ABA-59EB-49B9-B616-18E74303FD69}"/>
    <cellStyle name="Normal 5 3 3 2 3 2 3 4" xfId="28967" xr:uid="{CE89C5E8-7B8A-45D8-B962-7D1C1107C517}"/>
    <cellStyle name="Normal 5 3 3 2 3 2 4" xfId="7463" xr:uid="{CD227A29-8F49-436C-A4E8-6B6B6CA5FD2B}"/>
    <cellStyle name="Normal 5 3 3 2 3 2 4 2" xfId="19751" xr:uid="{5ACF08C1-D354-4DF9-947C-857D48D17519}"/>
    <cellStyle name="Normal 5 3 3 2 3 2 4 2 2" xfId="44327" xr:uid="{2D9EDC81-EC48-4533-92A7-5C5B07E57BB8}"/>
    <cellStyle name="Normal 5 3 3 2 3 2 4 3" xfId="32039" xr:uid="{D30E6973-537E-4216-BF40-5AE994866678}"/>
    <cellStyle name="Normal 5 3 3 2 3 2 5" xfId="13607" xr:uid="{6E89F7A0-10DF-43C2-8BB0-651ADC9235CA}"/>
    <cellStyle name="Normal 5 3 3 2 3 2 5 2" xfId="38183" xr:uid="{8A7E444F-838D-4366-B258-D5C3746B627F}"/>
    <cellStyle name="Normal 5 3 3 2 3 2 6" xfId="25895" xr:uid="{BC959C26-138F-457F-9277-2C17934ADFE6}"/>
    <cellStyle name="Normal 5 3 3 2 3 3" xfId="2087" xr:uid="{6DD8E0A4-7D4B-48E0-8D0E-9EDC683226E5}"/>
    <cellStyle name="Normal 5 3 3 2 3 3 2" xfId="5159" xr:uid="{BE886C25-EBDE-4A6D-9550-5DF5C2ABEFE4}"/>
    <cellStyle name="Normal 5 3 3 2 3 3 2 2" xfId="11303" xr:uid="{57511A96-60A3-496E-B643-A42B04054641}"/>
    <cellStyle name="Normal 5 3 3 2 3 3 2 2 2" xfId="23591" xr:uid="{272B6B2B-F616-43B3-8B13-E5F90E1C55BE}"/>
    <cellStyle name="Normal 5 3 3 2 3 3 2 2 2 2" xfId="48167" xr:uid="{F14265BB-D81C-4F0D-8796-50EC51BBC790}"/>
    <cellStyle name="Normal 5 3 3 2 3 3 2 2 3" xfId="35879" xr:uid="{78B7096C-CAC9-40B1-8411-798BD9F34B8F}"/>
    <cellStyle name="Normal 5 3 3 2 3 3 2 3" xfId="17447" xr:uid="{77586111-1489-476F-9F94-BD4E93E3B19D}"/>
    <cellStyle name="Normal 5 3 3 2 3 3 2 3 2" xfId="42023" xr:uid="{73ED516A-34E7-43D5-871F-D535B48C0AA6}"/>
    <cellStyle name="Normal 5 3 3 2 3 3 2 4" xfId="29735" xr:uid="{043FF40D-02CB-4E43-85C0-C33EB598295C}"/>
    <cellStyle name="Normal 5 3 3 2 3 3 3" xfId="8231" xr:uid="{ED03772B-E728-4490-B921-CEDBFCDDEDA0}"/>
    <cellStyle name="Normal 5 3 3 2 3 3 3 2" xfId="20519" xr:uid="{E3C507F5-927B-415C-98ED-D5F524C7BC71}"/>
    <cellStyle name="Normal 5 3 3 2 3 3 3 2 2" xfId="45095" xr:uid="{3B8FD193-6F69-4BA3-8342-C8314D19A85A}"/>
    <cellStyle name="Normal 5 3 3 2 3 3 3 3" xfId="32807" xr:uid="{DAF12B91-9245-41E3-9006-A38F800D2F3D}"/>
    <cellStyle name="Normal 5 3 3 2 3 3 4" xfId="14375" xr:uid="{1E8A4865-5CA7-4F42-89A5-64A30580A0E5}"/>
    <cellStyle name="Normal 5 3 3 2 3 3 4 2" xfId="38951" xr:uid="{F19C3D1E-974D-4507-AEE1-C2B201602777}"/>
    <cellStyle name="Normal 5 3 3 2 3 3 5" xfId="26663" xr:uid="{441C82CB-98BE-49AF-B9DA-07B9CFBFA9BC}"/>
    <cellStyle name="Normal 5 3 3 2 3 4" xfId="3623" xr:uid="{192C3E1F-35D4-4A9D-952B-BD9A290232D6}"/>
    <cellStyle name="Normal 5 3 3 2 3 4 2" xfId="9767" xr:uid="{F90C90F5-6E4F-412D-A945-096C97145786}"/>
    <cellStyle name="Normal 5 3 3 2 3 4 2 2" xfId="22055" xr:uid="{5CEA90CF-37D0-417B-907D-1AA8DE6C73E6}"/>
    <cellStyle name="Normal 5 3 3 2 3 4 2 2 2" xfId="46631" xr:uid="{3CC6C5A6-2F49-4415-8C7D-126516F4E53C}"/>
    <cellStyle name="Normal 5 3 3 2 3 4 2 3" xfId="34343" xr:uid="{5B2242CA-58D5-4293-9748-52E95E0EBD4F}"/>
    <cellStyle name="Normal 5 3 3 2 3 4 3" xfId="15911" xr:uid="{7BD6FC59-C438-460F-873E-B789D1DEA1EB}"/>
    <cellStyle name="Normal 5 3 3 2 3 4 3 2" xfId="40487" xr:uid="{F1A3305A-414A-445C-92DB-B83F46284943}"/>
    <cellStyle name="Normal 5 3 3 2 3 4 4" xfId="28199" xr:uid="{E3740393-A466-4FE9-8A21-FBC51FB9136C}"/>
    <cellStyle name="Normal 5 3 3 2 3 5" xfId="6695" xr:uid="{B2B8A4D5-7235-4E77-AB7F-2E4365557B7B}"/>
    <cellStyle name="Normal 5 3 3 2 3 5 2" xfId="18983" xr:uid="{B4142438-51D1-4E90-9B9C-7E7B911525AF}"/>
    <cellStyle name="Normal 5 3 3 2 3 5 2 2" xfId="43559" xr:uid="{72DCD34C-C1DC-44C8-BA37-E4F4BD0E8656}"/>
    <cellStyle name="Normal 5 3 3 2 3 5 3" xfId="31271" xr:uid="{999BC39B-F4AE-4820-92E9-8D32A307CFC0}"/>
    <cellStyle name="Normal 5 3 3 2 3 6" xfId="12839" xr:uid="{12FC4AE2-36B6-430D-A0B8-E9A2F1416083}"/>
    <cellStyle name="Normal 5 3 3 2 3 6 2" xfId="37415" xr:uid="{E09F7250-389F-4C41-9CBB-1E1F0C5023EC}"/>
    <cellStyle name="Normal 5 3 3 2 3 7" xfId="25127" xr:uid="{08C34422-309D-406B-B181-856B43201CBC}"/>
    <cellStyle name="Normal 5 3 3 2 4" xfId="935" xr:uid="{43C9A312-9B58-4707-A83C-DBC7E8F396A2}"/>
    <cellStyle name="Normal 5 3 3 2 4 2" xfId="2471" xr:uid="{50A5263C-3D41-41AE-BA83-3BA17EF7722E}"/>
    <cellStyle name="Normal 5 3 3 2 4 2 2" xfId="5543" xr:uid="{A3359390-66AD-4C0B-91BF-6A34C47D9F2F}"/>
    <cellStyle name="Normal 5 3 3 2 4 2 2 2" xfId="11687" xr:uid="{DEA7FA62-DC0D-4A17-9695-BF754CCCE63A}"/>
    <cellStyle name="Normal 5 3 3 2 4 2 2 2 2" xfId="23975" xr:uid="{43CD3BA4-3A0B-4CF4-B52E-175395F3E2AF}"/>
    <cellStyle name="Normal 5 3 3 2 4 2 2 2 2 2" xfId="48551" xr:uid="{28EEE5B5-7FB2-4265-BF35-3BC63CA513B0}"/>
    <cellStyle name="Normal 5 3 3 2 4 2 2 2 3" xfId="36263" xr:uid="{CCB5749A-8576-4A93-92CF-4BEE0FCFED26}"/>
    <cellStyle name="Normal 5 3 3 2 4 2 2 3" xfId="17831" xr:uid="{65091999-D419-4AE9-82FA-39A421F5A43B}"/>
    <cellStyle name="Normal 5 3 3 2 4 2 2 3 2" xfId="42407" xr:uid="{7A978E21-FE68-43EF-90DE-69B7C35CBD1E}"/>
    <cellStyle name="Normal 5 3 3 2 4 2 2 4" xfId="30119" xr:uid="{03E1CFB5-FFCA-4A13-AF5D-F81F793A8EF4}"/>
    <cellStyle name="Normal 5 3 3 2 4 2 3" xfId="8615" xr:uid="{56F62512-5A8A-489D-8FD5-61C8C1885FC0}"/>
    <cellStyle name="Normal 5 3 3 2 4 2 3 2" xfId="20903" xr:uid="{33F684A8-9183-4027-8BD9-16FA86B2D199}"/>
    <cellStyle name="Normal 5 3 3 2 4 2 3 2 2" xfId="45479" xr:uid="{70888B24-69E8-484B-88D6-ED528D03A3EC}"/>
    <cellStyle name="Normal 5 3 3 2 4 2 3 3" xfId="33191" xr:uid="{B8A52329-40E3-4025-B63B-38CA3FA33431}"/>
    <cellStyle name="Normal 5 3 3 2 4 2 4" xfId="14759" xr:uid="{2B93A379-17A7-4D01-A4EC-EA04A28ABB9D}"/>
    <cellStyle name="Normal 5 3 3 2 4 2 4 2" xfId="39335" xr:uid="{23184EFB-3C3D-479F-BFBD-E65BFEB49D31}"/>
    <cellStyle name="Normal 5 3 3 2 4 2 5" xfId="27047" xr:uid="{7A3C8269-D3FA-427B-B682-6AD055C1B6A4}"/>
    <cellStyle name="Normal 5 3 3 2 4 3" xfId="4007" xr:uid="{501D12EC-C143-4058-951D-C5EAD273633A}"/>
    <cellStyle name="Normal 5 3 3 2 4 3 2" xfId="10151" xr:uid="{7E60B2E6-DFED-4644-90E0-0B2039CEDE25}"/>
    <cellStyle name="Normal 5 3 3 2 4 3 2 2" xfId="22439" xr:uid="{37FC73FD-EFED-4C73-BC17-B4A4A3E26377}"/>
    <cellStyle name="Normal 5 3 3 2 4 3 2 2 2" xfId="47015" xr:uid="{67EB56D8-ED33-41F3-A831-9C3457D2800E}"/>
    <cellStyle name="Normal 5 3 3 2 4 3 2 3" xfId="34727" xr:uid="{07FE46DA-25EC-417D-A753-22CA490F9DFC}"/>
    <cellStyle name="Normal 5 3 3 2 4 3 3" xfId="16295" xr:uid="{2360E382-01DA-459D-ADDF-AB090A6041C9}"/>
    <cellStyle name="Normal 5 3 3 2 4 3 3 2" xfId="40871" xr:uid="{A261E363-5F40-40FE-8514-D7919E594693}"/>
    <cellStyle name="Normal 5 3 3 2 4 3 4" xfId="28583" xr:uid="{FC1ECD5F-30D9-41DB-A804-064EDFD509F3}"/>
    <cellStyle name="Normal 5 3 3 2 4 4" xfId="7079" xr:uid="{AC0FCA3E-3A82-4AAF-8882-D03BB37B47C0}"/>
    <cellStyle name="Normal 5 3 3 2 4 4 2" xfId="19367" xr:uid="{499EE5F5-4C7B-4303-835C-A1019F4D962C}"/>
    <cellStyle name="Normal 5 3 3 2 4 4 2 2" xfId="43943" xr:uid="{C952201A-84BE-4934-BE6C-34C784EA5E3D}"/>
    <cellStyle name="Normal 5 3 3 2 4 4 3" xfId="31655" xr:uid="{49329E6E-6AA6-43FA-8B83-0AF1D808B163}"/>
    <cellStyle name="Normal 5 3 3 2 4 5" xfId="13223" xr:uid="{BF3E7999-D2DA-4B0F-8CD1-00CEBB78ABB9}"/>
    <cellStyle name="Normal 5 3 3 2 4 5 2" xfId="37799" xr:uid="{563583F6-D663-4771-9BCD-546DC5E8FD76}"/>
    <cellStyle name="Normal 5 3 3 2 4 6" xfId="25511" xr:uid="{85C391FC-C909-4B3B-918E-1C13D1D0352A}"/>
    <cellStyle name="Normal 5 3 3 2 5" xfId="1703" xr:uid="{C4C0EA42-9867-40B5-8640-C87E487C061D}"/>
    <cellStyle name="Normal 5 3 3 2 5 2" xfId="4775" xr:uid="{42EFF135-AF83-47C2-AE00-1684C6FBA3B0}"/>
    <cellStyle name="Normal 5 3 3 2 5 2 2" xfId="10919" xr:uid="{13247BA2-7C52-47E7-9054-9CE62A02FA3E}"/>
    <cellStyle name="Normal 5 3 3 2 5 2 2 2" xfId="23207" xr:uid="{F4AB1A49-4F5F-4A10-BD81-2961E98085CC}"/>
    <cellStyle name="Normal 5 3 3 2 5 2 2 2 2" xfId="47783" xr:uid="{C3A3E8AB-F88F-48D2-94E6-EDDC471FB838}"/>
    <cellStyle name="Normal 5 3 3 2 5 2 2 3" xfId="35495" xr:uid="{AF765D32-3F79-43A7-BCE8-1CFA250AB816}"/>
    <cellStyle name="Normal 5 3 3 2 5 2 3" xfId="17063" xr:uid="{9C0E43C2-9242-42E5-9419-D797D6B1D2F9}"/>
    <cellStyle name="Normal 5 3 3 2 5 2 3 2" xfId="41639" xr:uid="{77F959AC-A03E-4DF0-81D4-2878CE63142E}"/>
    <cellStyle name="Normal 5 3 3 2 5 2 4" xfId="29351" xr:uid="{BE572244-42F7-40C0-9BFD-84A1BF0C03CD}"/>
    <cellStyle name="Normal 5 3 3 2 5 3" xfId="7847" xr:uid="{7C3D886F-9942-4890-AC1F-4C74DBF954CE}"/>
    <cellStyle name="Normal 5 3 3 2 5 3 2" xfId="20135" xr:uid="{8DEB0E20-BDBB-43A8-94D6-B4B04470C12C}"/>
    <cellStyle name="Normal 5 3 3 2 5 3 2 2" xfId="44711" xr:uid="{82727F27-DF8C-4E87-AC76-C9C52C54EA5D}"/>
    <cellStyle name="Normal 5 3 3 2 5 3 3" xfId="32423" xr:uid="{4FC9777C-4934-4E2A-800E-BA12B8292275}"/>
    <cellStyle name="Normal 5 3 3 2 5 4" xfId="13991" xr:uid="{DBDE2D58-A10A-4841-AC01-CAA44F18DF72}"/>
    <cellStyle name="Normal 5 3 3 2 5 4 2" xfId="38567" xr:uid="{113E0432-09FA-4B4C-8E46-FEBDD943308C}"/>
    <cellStyle name="Normal 5 3 3 2 5 5" xfId="26279" xr:uid="{0BAD1282-F4DD-4C08-A586-C4ED83571DD9}"/>
    <cellStyle name="Normal 5 3 3 2 6" xfId="3239" xr:uid="{27722C62-517C-45A1-B13B-8907353FF466}"/>
    <cellStyle name="Normal 5 3 3 2 6 2" xfId="9383" xr:uid="{F0F65337-FA73-4EC3-80B8-6E0823DF30CC}"/>
    <cellStyle name="Normal 5 3 3 2 6 2 2" xfId="21671" xr:uid="{D466C139-2FBB-4E39-B27C-537806E5D9C5}"/>
    <cellStyle name="Normal 5 3 3 2 6 2 2 2" xfId="46247" xr:uid="{06B19BFE-497E-4EE7-9F5A-1FC00158E961}"/>
    <cellStyle name="Normal 5 3 3 2 6 2 3" xfId="33959" xr:uid="{0A553A88-EB0B-419C-9009-5D3875D3ACE4}"/>
    <cellStyle name="Normal 5 3 3 2 6 3" xfId="15527" xr:uid="{F9847823-634E-4E83-BC41-DEA150C86442}"/>
    <cellStyle name="Normal 5 3 3 2 6 3 2" xfId="40103" xr:uid="{751BEDAD-C8C5-4E59-B763-7193DAFF241F}"/>
    <cellStyle name="Normal 5 3 3 2 6 4" xfId="27815" xr:uid="{E1388137-C4D4-4642-8B76-D5334D9EF82E}"/>
    <cellStyle name="Normal 5 3 3 2 7" xfId="6311" xr:uid="{FA0888C5-2EF3-4EEE-92EC-5710151F3100}"/>
    <cellStyle name="Normal 5 3 3 2 7 2" xfId="18599" xr:uid="{DBB9F33F-23D8-4CF8-A705-E66E26BCD74B}"/>
    <cellStyle name="Normal 5 3 3 2 7 2 2" xfId="43175" xr:uid="{28C46C6C-4ED7-4774-82A9-87710758D5E2}"/>
    <cellStyle name="Normal 5 3 3 2 7 3" xfId="30887" xr:uid="{5AC11C4E-FC64-432C-AB5F-61FBBE9CDAE1}"/>
    <cellStyle name="Normal 5 3 3 2 8" xfId="12455" xr:uid="{6B9D0EDE-FBB0-403E-9C6B-9AF6466D11E4}"/>
    <cellStyle name="Normal 5 3 3 2 8 2" xfId="37031" xr:uid="{7B4AD3E6-F71E-48AF-87A0-107618823AA4}"/>
    <cellStyle name="Normal 5 3 3 2 9" xfId="24743" xr:uid="{5D662B5F-53CD-4433-85EE-D49374C3D45C}"/>
    <cellStyle name="Normal 5 3 3 3" xfId="263" xr:uid="{16840569-15A3-457A-A042-5ED9171D6E48}"/>
    <cellStyle name="Normal 5 3 3 3 2" xfId="647" xr:uid="{9313E6C7-FCC2-41F8-9829-3782C716F56E}"/>
    <cellStyle name="Normal 5 3 3 3 2 2" xfId="1415" xr:uid="{DA0DB6EB-E8AA-4475-B0CA-626149C2C32C}"/>
    <cellStyle name="Normal 5 3 3 3 2 2 2" xfId="2951" xr:uid="{2407732D-A8F9-4B2B-B5A5-B080786C9434}"/>
    <cellStyle name="Normal 5 3 3 3 2 2 2 2" xfId="6023" xr:uid="{6CBEFF85-B870-4CA8-BDCD-81EF451EDAB5}"/>
    <cellStyle name="Normal 5 3 3 3 2 2 2 2 2" xfId="12167" xr:uid="{A2794886-7FAB-44F8-98FF-13333F34EDC1}"/>
    <cellStyle name="Normal 5 3 3 3 2 2 2 2 2 2" xfId="24455" xr:uid="{78E558A3-9074-4239-BF93-630FCC316638}"/>
    <cellStyle name="Normal 5 3 3 3 2 2 2 2 2 2 2" xfId="49031" xr:uid="{8E2DB050-10F1-4DBB-9A14-B1F8FEADC3A3}"/>
    <cellStyle name="Normal 5 3 3 3 2 2 2 2 2 3" xfId="36743" xr:uid="{4B8D8ED6-1553-4859-BB7E-65059CCE274A}"/>
    <cellStyle name="Normal 5 3 3 3 2 2 2 2 3" xfId="18311" xr:uid="{70674E18-4536-4081-81C8-8D4AC24E71E2}"/>
    <cellStyle name="Normal 5 3 3 3 2 2 2 2 3 2" xfId="42887" xr:uid="{72A42B05-35E9-4E08-A5F5-EFB914E73F00}"/>
    <cellStyle name="Normal 5 3 3 3 2 2 2 2 4" xfId="30599" xr:uid="{AE907CA2-CAD6-47A2-B797-8153C1906B2A}"/>
    <cellStyle name="Normal 5 3 3 3 2 2 2 3" xfId="9095" xr:uid="{52400BA4-DC9E-4695-BA81-FC0C0CE1B1B7}"/>
    <cellStyle name="Normal 5 3 3 3 2 2 2 3 2" xfId="21383" xr:uid="{B15FE172-1CBD-4474-A5DD-0438EAFF4F89}"/>
    <cellStyle name="Normal 5 3 3 3 2 2 2 3 2 2" xfId="45959" xr:uid="{EF69CFB5-AA69-4725-8EFA-5B1B51170946}"/>
    <cellStyle name="Normal 5 3 3 3 2 2 2 3 3" xfId="33671" xr:uid="{3AE83ABF-E9DE-44DF-AEF7-BF83CCB5D267}"/>
    <cellStyle name="Normal 5 3 3 3 2 2 2 4" xfId="15239" xr:uid="{9982BB5F-06EB-4B66-A198-6F38FD37B71E}"/>
    <cellStyle name="Normal 5 3 3 3 2 2 2 4 2" xfId="39815" xr:uid="{76E6C949-31FE-4A27-8D12-61BE4FB734E7}"/>
    <cellStyle name="Normal 5 3 3 3 2 2 2 5" xfId="27527" xr:uid="{F7C59E65-9A9C-4103-8C64-2A125FCC7293}"/>
    <cellStyle name="Normal 5 3 3 3 2 2 3" xfId="4487" xr:uid="{15CF6001-0567-4DBE-93BB-DC29E0D5E345}"/>
    <cellStyle name="Normal 5 3 3 3 2 2 3 2" xfId="10631" xr:uid="{848E305D-96DD-4EEE-8CE8-CCF445CB5B50}"/>
    <cellStyle name="Normal 5 3 3 3 2 2 3 2 2" xfId="22919" xr:uid="{6763E68C-7BFC-4448-A445-C54DE0E4CA87}"/>
    <cellStyle name="Normal 5 3 3 3 2 2 3 2 2 2" xfId="47495" xr:uid="{7264D9FD-ACE6-42F4-8C61-DA0A06A80F04}"/>
    <cellStyle name="Normal 5 3 3 3 2 2 3 2 3" xfId="35207" xr:uid="{52CEA711-C79B-447F-BDE2-9661EE9C7C08}"/>
    <cellStyle name="Normal 5 3 3 3 2 2 3 3" xfId="16775" xr:uid="{1D206AE4-1BF5-4D56-8CB6-DD2DC692A713}"/>
    <cellStyle name="Normal 5 3 3 3 2 2 3 3 2" xfId="41351" xr:uid="{3D35C0F9-CEEE-4F28-9B79-1D263BB4C68A}"/>
    <cellStyle name="Normal 5 3 3 3 2 2 3 4" xfId="29063" xr:uid="{72CF78B3-CCCC-48A2-BD32-61A08B994217}"/>
    <cellStyle name="Normal 5 3 3 3 2 2 4" xfId="7559" xr:uid="{FDF92A53-CCB9-4224-9642-29F0C2A7EFA9}"/>
    <cellStyle name="Normal 5 3 3 3 2 2 4 2" xfId="19847" xr:uid="{672FBE30-0E68-4218-B4CC-3C4E0BF2253D}"/>
    <cellStyle name="Normal 5 3 3 3 2 2 4 2 2" xfId="44423" xr:uid="{790BC2EC-14D8-481A-B2B3-1122F82950B3}"/>
    <cellStyle name="Normal 5 3 3 3 2 2 4 3" xfId="32135" xr:uid="{06BFA4B4-053D-47D1-A652-CB45718F6E13}"/>
    <cellStyle name="Normal 5 3 3 3 2 2 5" xfId="13703" xr:uid="{E369102E-66D2-4F96-BC71-78BF32E30507}"/>
    <cellStyle name="Normal 5 3 3 3 2 2 5 2" xfId="38279" xr:uid="{E5DA6A44-7059-4A35-B5C7-722CF3805472}"/>
    <cellStyle name="Normal 5 3 3 3 2 2 6" xfId="25991" xr:uid="{C9BD1129-E9CA-4FA3-9C3D-9FF2A7E25C7F}"/>
    <cellStyle name="Normal 5 3 3 3 2 3" xfId="2183" xr:uid="{F8105CA0-5205-4309-AE01-4B4247D4847F}"/>
    <cellStyle name="Normal 5 3 3 3 2 3 2" xfId="5255" xr:uid="{A02D9932-4C72-48C8-BA91-C5A9735503E7}"/>
    <cellStyle name="Normal 5 3 3 3 2 3 2 2" xfId="11399" xr:uid="{34C8F699-7C0D-49F8-BE19-3CD0B6E06C67}"/>
    <cellStyle name="Normal 5 3 3 3 2 3 2 2 2" xfId="23687" xr:uid="{D6A62C82-1151-4158-8361-0B8687A515E9}"/>
    <cellStyle name="Normal 5 3 3 3 2 3 2 2 2 2" xfId="48263" xr:uid="{5DC7418D-4FB6-4633-B7BA-646BB43E9A9D}"/>
    <cellStyle name="Normal 5 3 3 3 2 3 2 2 3" xfId="35975" xr:uid="{E0794D58-3379-4EE3-BF35-272CF4AD091A}"/>
    <cellStyle name="Normal 5 3 3 3 2 3 2 3" xfId="17543" xr:uid="{FB650393-F36F-44FC-BFC1-D0E41C18D40B}"/>
    <cellStyle name="Normal 5 3 3 3 2 3 2 3 2" xfId="42119" xr:uid="{E2B5271F-ECAD-46C0-9CDD-D730D15BF2CC}"/>
    <cellStyle name="Normal 5 3 3 3 2 3 2 4" xfId="29831" xr:uid="{922AB331-969A-42A4-980B-BBE102E9D027}"/>
    <cellStyle name="Normal 5 3 3 3 2 3 3" xfId="8327" xr:uid="{B4E22A53-1B06-45EC-AD44-86C6F8BB13EF}"/>
    <cellStyle name="Normal 5 3 3 3 2 3 3 2" xfId="20615" xr:uid="{0934B3E5-A57A-4559-A68C-7A85D5E46E74}"/>
    <cellStyle name="Normal 5 3 3 3 2 3 3 2 2" xfId="45191" xr:uid="{0E088380-9777-45AF-B08B-386C01610D2A}"/>
    <cellStyle name="Normal 5 3 3 3 2 3 3 3" xfId="32903" xr:uid="{A43E66FD-AD1D-4A6B-A043-125A83C1826A}"/>
    <cellStyle name="Normal 5 3 3 3 2 3 4" xfId="14471" xr:uid="{435438E4-CD02-4E72-84A5-69E1AE0DEF9A}"/>
    <cellStyle name="Normal 5 3 3 3 2 3 4 2" xfId="39047" xr:uid="{F04BC06F-8873-4BB7-8044-6C0C789DFC20}"/>
    <cellStyle name="Normal 5 3 3 3 2 3 5" xfId="26759" xr:uid="{50174FE1-975C-4BBB-96D9-54761F2909AE}"/>
    <cellStyle name="Normal 5 3 3 3 2 4" xfId="3719" xr:uid="{0AB71772-1A9A-49FB-849E-B253700CBB6D}"/>
    <cellStyle name="Normal 5 3 3 3 2 4 2" xfId="9863" xr:uid="{43743AAD-FD77-44FC-85E4-9962C357F567}"/>
    <cellStyle name="Normal 5 3 3 3 2 4 2 2" xfId="22151" xr:uid="{5090D407-DBED-40B5-BCF9-F7AEDC8CD37B}"/>
    <cellStyle name="Normal 5 3 3 3 2 4 2 2 2" xfId="46727" xr:uid="{68F6D082-C2E8-46FA-BF93-E5F2FF5E7B55}"/>
    <cellStyle name="Normal 5 3 3 3 2 4 2 3" xfId="34439" xr:uid="{3737587C-1BEC-4B4F-97B4-9A303D37F68A}"/>
    <cellStyle name="Normal 5 3 3 3 2 4 3" xfId="16007" xr:uid="{BE698C4D-4A8B-49C6-B4F7-CDBAA7E92964}"/>
    <cellStyle name="Normal 5 3 3 3 2 4 3 2" xfId="40583" xr:uid="{6246B135-1A64-4050-BD63-5202591C2EA2}"/>
    <cellStyle name="Normal 5 3 3 3 2 4 4" xfId="28295" xr:uid="{2F5C0304-8299-4884-8A2C-9CF0DBF5BD77}"/>
    <cellStyle name="Normal 5 3 3 3 2 5" xfId="6791" xr:uid="{0A9BBFA6-5A2A-4C76-B863-AE170BC8E6D1}"/>
    <cellStyle name="Normal 5 3 3 3 2 5 2" xfId="19079" xr:uid="{531FCBF3-2448-4C50-BA6B-90D5D77736EB}"/>
    <cellStyle name="Normal 5 3 3 3 2 5 2 2" xfId="43655" xr:uid="{5872B979-1798-4554-BE9D-F7A8AE35FC99}"/>
    <cellStyle name="Normal 5 3 3 3 2 5 3" xfId="31367" xr:uid="{0F898A4C-4EDF-4B1B-B1C7-0A13A39CE860}"/>
    <cellStyle name="Normal 5 3 3 3 2 6" xfId="12935" xr:uid="{97A4F84C-BFE6-4C7B-A8DB-ACCF1969F543}"/>
    <cellStyle name="Normal 5 3 3 3 2 6 2" xfId="37511" xr:uid="{679A2046-377E-4AD9-945A-8640873E31FA}"/>
    <cellStyle name="Normal 5 3 3 3 2 7" xfId="25223" xr:uid="{44C3376D-0C1A-4BBC-A285-F085C5B6D03E}"/>
    <cellStyle name="Normal 5 3 3 3 3" xfId="1031" xr:uid="{97BD432A-0072-4382-BF30-C4A9A59448AD}"/>
    <cellStyle name="Normal 5 3 3 3 3 2" xfId="2567" xr:uid="{CE601903-253C-4BDA-BAEB-3A396172BCD1}"/>
    <cellStyle name="Normal 5 3 3 3 3 2 2" xfId="5639" xr:uid="{B22C31F5-7C7A-4A50-9DED-F50ECB3F7387}"/>
    <cellStyle name="Normal 5 3 3 3 3 2 2 2" xfId="11783" xr:uid="{A970D433-082A-4098-8E04-712CCD6FAEC7}"/>
    <cellStyle name="Normal 5 3 3 3 3 2 2 2 2" xfId="24071" xr:uid="{DFC40D13-12FD-4DE4-8BAF-83452D4377AD}"/>
    <cellStyle name="Normal 5 3 3 3 3 2 2 2 2 2" xfId="48647" xr:uid="{02D26637-9339-43E6-A4FF-BCA34934ADCE}"/>
    <cellStyle name="Normal 5 3 3 3 3 2 2 2 3" xfId="36359" xr:uid="{A3F8F658-FE65-4FD2-A502-A9F619B87ED9}"/>
    <cellStyle name="Normal 5 3 3 3 3 2 2 3" xfId="17927" xr:uid="{A12E6E90-AC4B-43C6-A729-15685AD3417E}"/>
    <cellStyle name="Normal 5 3 3 3 3 2 2 3 2" xfId="42503" xr:uid="{020AC615-68BD-4F8A-9761-7B64B874F16C}"/>
    <cellStyle name="Normal 5 3 3 3 3 2 2 4" xfId="30215" xr:uid="{40E4B378-5942-44B7-BC38-DD38ECE7CE69}"/>
    <cellStyle name="Normal 5 3 3 3 3 2 3" xfId="8711" xr:uid="{74870EE7-6237-4A96-846D-EB036DFDC7E0}"/>
    <cellStyle name="Normal 5 3 3 3 3 2 3 2" xfId="20999" xr:uid="{3CA07188-660D-4E9A-885C-4E86F0D2CED7}"/>
    <cellStyle name="Normal 5 3 3 3 3 2 3 2 2" xfId="45575" xr:uid="{52CB8529-2667-4F11-B597-8FADB1CEFB45}"/>
    <cellStyle name="Normal 5 3 3 3 3 2 3 3" xfId="33287" xr:uid="{78E831FB-E7CA-4B5B-8966-63BBD3B29507}"/>
    <cellStyle name="Normal 5 3 3 3 3 2 4" xfId="14855" xr:uid="{12A08438-66D4-42D1-BD44-BE689587D403}"/>
    <cellStyle name="Normal 5 3 3 3 3 2 4 2" xfId="39431" xr:uid="{282A3B2F-8AA9-49BA-A4C3-8F7026A65A3D}"/>
    <cellStyle name="Normal 5 3 3 3 3 2 5" xfId="27143" xr:uid="{77C9554C-F1A1-4DB8-8DBF-BB379B7A71D6}"/>
    <cellStyle name="Normal 5 3 3 3 3 3" xfId="4103" xr:uid="{022A7CBD-C876-499D-B0C1-57CFCF290E15}"/>
    <cellStyle name="Normal 5 3 3 3 3 3 2" xfId="10247" xr:uid="{21BFCE1A-8408-4737-A7F3-0994CFF98E01}"/>
    <cellStyle name="Normal 5 3 3 3 3 3 2 2" xfId="22535" xr:uid="{9E1DC088-7E4B-4AB9-BFFA-62180F0CE9BD}"/>
    <cellStyle name="Normal 5 3 3 3 3 3 2 2 2" xfId="47111" xr:uid="{8620765F-E41F-4B6E-BF09-36B3C81AE039}"/>
    <cellStyle name="Normal 5 3 3 3 3 3 2 3" xfId="34823" xr:uid="{2D55F95B-89E1-46FB-8258-25965322A8A5}"/>
    <cellStyle name="Normal 5 3 3 3 3 3 3" xfId="16391" xr:uid="{804C925C-6107-45AC-B302-465BD4C65A3E}"/>
    <cellStyle name="Normal 5 3 3 3 3 3 3 2" xfId="40967" xr:uid="{67C91F04-F93B-4202-AEA0-8C9557407C06}"/>
    <cellStyle name="Normal 5 3 3 3 3 3 4" xfId="28679" xr:uid="{F148CEE2-F6F6-48E2-A256-ADEAB2E30CE5}"/>
    <cellStyle name="Normal 5 3 3 3 3 4" xfId="7175" xr:uid="{4C965362-5286-4976-9866-E142EC64D12E}"/>
    <cellStyle name="Normal 5 3 3 3 3 4 2" xfId="19463" xr:uid="{E46B9F95-CC80-4439-A884-2249E71DB6D9}"/>
    <cellStyle name="Normal 5 3 3 3 3 4 2 2" xfId="44039" xr:uid="{8807D31D-3D88-4F51-B7D6-9DBCABB7132F}"/>
    <cellStyle name="Normal 5 3 3 3 3 4 3" xfId="31751" xr:uid="{EFF2DE27-7CBF-4147-8BA9-82033A86FFC4}"/>
    <cellStyle name="Normal 5 3 3 3 3 5" xfId="13319" xr:uid="{389A780F-801E-4E39-90D0-E07A646A7375}"/>
    <cellStyle name="Normal 5 3 3 3 3 5 2" xfId="37895" xr:uid="{FB113064-7C4D-40E4-9653-2B5D4FB8F501}"/>
    <cellStyle name="Normal 5 3 3 3 3 6" xfId="25607" xr:uid="{B92D56AA-5824-4AF4-88D9-8C737AA5FA99}"/>
    <cellStyle name="Normal 5 3 3 3 4" xfId="1799" xr:uid="{44206A3A-EA7D-490D-8269-56CB072C46F9}"/>
    <cellStyle name="Normal 5 3 3 3 4 2" xfId="4871" xr:uid="{CBEA2A74-2386-43BE-B196-7E5F6A17B65E}"/>
    <cellStyle name="Normal 5 3 3 3 4 2 2" xfId="11015" xr:uid="{AFECE8AF-9A56-4F80-A6A5-B684B9AE84F8}"/>
    <cellStyle name="Normal 5 3 3 3 4 2 2 2" xfId="23303" xr:uid="{6C5F153A-F920-42BD-AE87-0B855635EBA4}"/>
    <cellStyle name="Normal 5 3 3 3 4 2 2 2 2" xfId="47879" xr:uid="{C520D8F6-BB78-46D1-8F0F-0559FB4C4A32}"/>
    <cellStyle name="Normal 5 3 3 3 4 2 2 3" xfId="35591" xr:uid="{1AB34820-EDD1-42B5-95C8-3F0E51B518FA}"/>
    <cellStyle name="Normal 5 3 3 3 4 2 3" xfId="17159" xr:uid="{266AF089-5FDA-4735-A258-FE40F8C8D96F}"/>
    <cellStyle name="Normal 5 3 3 3 4 2 3 2" xfId="41735" xr:uid="{E35565AC-BFC3-47DC-AFA3-3427C99ED280}"/>
    <cellStyle name="Normal 5 3 3 3 4 2 4" xfId="29447" xr:uid="{5BC985CF-52B6-43A7-BF84-73657CFC49A2}"/>
    <cellStyle name="Normal 5 3 3 3 4 3" xfId="7943" xr:uid="{937CE8BC-06CE-46C4-83BF-87CC2B8887E7}"/>
    <cellStyle name="Normal 5 3 3 3 4 3 2" xfId="20231" xr:uid="{DF80CC5B-6585-495C-BDD2-F017C0962F38}"/>
    <cellStyle name="Normal 5 3 3 3 4 3 2 2" xfId="44807" xr:uid="{B40569A4-81D0-4D83-9C19-8A79B7F3FDF7}"/>
    <cellStyle name="Normal 5 3 3 3 4 3 3" xfId="32519" xr:uid="{5DF866E3-B804-4B80-BACD-18B740FC16DE}"/>
    <cellStyle name="Normal 5 3 3 3 4 4" xfId="14087" xr:uid="{AAF810CC-05AB-4AFF-B344-35F9D867F38D}"/>
    <cellStyle name="Normal 5 3 3 3 4 4 2" xfId="38663" xr:uid="{C9125688-3CBA-44B7-9008-726E9831C87B}"/>
    <cellStyle name="Normal 5 3 3 3 4 5" xfId="26375" xr:uid="{862D2214-02B0-46AE-8011-D283F1802B9F}"/>
    <cellStyle name="Normal 5 3 3 3 5" xfId="3335" xr:uid="{99A349A2-4114-4F8D-9ADF-2DD31E42F2EE}"/>
    <cellStyle name="Normal 5 3 3 3 5 2" xfId="9479" xr:uid="{56A8C9C6-3AD5-4FC9-84BB-6970DB787775}"/>
    <cellStyle name="Normal 5 3 3 3 5 2 2" xfId="21767" xr:uid="{3C7FC434-F6DE-483F-92A4-EB3C7FB36331}"/>
    <cellStyle name="Normal 5 3 3 3 5 2 2 2" xfId="46343" xr:uid="{FAFE8B24-139B-46B3-8ACB-B225F4BB88C2}"/>
    <cellStyle name="Normal 5 3 3 3 5 2 3" xfId="34055" xr:uid="{EE30F551-4958-40D2-B2B4-A1886A4F8F8C}"/>
    <cellStyle name="Normal 5 3 3 3 5 3" xfId="15623" xr:uid="{FF27B5CF-849C-405C-BF5D-4E718DAB5C8C}"/>
    <cellStyle name="Normal 5 3 3 3 5 3 2" xfId="40199" xr:uid="{7C59F66B-945F-4808-9B47-702723ED71E9}"/>
    <cellStyle name="Normal 5 3 3 3 5 4" xfId="27911" xr:uid="{78697EDC-F82E-44D8-A972-14E036CA30AE}"/>
    <cellStyle name="Normal 5 3 3 3 6" xfId="6407" xr:uid="{1982EEA8-ED23-44D0-ADA9-76BE8F8B1084}"/>
    <cellStyle name="Normal 5 3 3 3 6 2" xfId="18695" xr:uid="{85CA4373-A5B3-47E3-B1C0-56A4C6D6AA8A}"/>
    <cellStyle name="Normal 5 3 3 3 6 2 2" xfId="43271" xr:uid="{73D21D73-00CE-4E2D-BB5F-8E82C1AB8D1C}"/>
    <cellStyle name="Normal 5 3 3 3 6 3" xfId="30983" xr:uid="{A3E0970E-9B07-4BC8-BBC5-C4374F546519}"/>
    <cellStyle name="Normal 5 3 3 3 7" xfId="12551" xr:uid="{51D99CB5-07E5-4ECA-8750-2C29F283E962}"/>
    <cellStyle name="Normal 5 3 3 3 7 2" xfId="37127" xr:uid="{E02A6784-7D14-441C-BF3C-D8C21E773D93}"/>
    <cellStyle name="Normal 5 3 3 3 8" xfId="24839" xr:uid="{876D2BD2-0EC5-49A1-8A8A-6171EEB45A68}"/>
    <cellStyle name="Normal 5 3 3 4" xfId="455" xr:uid="{B6C60590-3D89-4714-8F06-5E7F92B64C23}"/>
    <cellStyle name="Normal 5 3 3 4 2" xfId="1223" xr:uid="{98F9000E-6712-4A4A-A6A4-01F0F8CB359D}"/>
    <cellStyle name="Normal 5 3 3 4 2 2" xfId="2759" xr:uid="{520D7AB2-95ED-4069-AEB1-326CD2812EDA}"/>
    <cellStyle name="Normal 5 3 3 4 2 2 2" xfId="5831" xr:uid="{4D38B6C6-6296-4FC3-85FC-ECB8DF8D2FD3}"/>
    <cellStyle name="Normal 5 3 3 4 2 2 2 2" xfId="11975" xr:uid="{6E25B057-8971-41EB-90EB-9B8B8F4DD01C}"/>
    <cellStyle name="Normal 5 3 3 4 2 2 2 2 2" xfId="24263" xr:uid="{9B7ED4EA-8D28-48C2-8954-D47BC43CD750}"/>
    <cellStyle name="Normal 5 3 3 4 2 2 2 2 2 2" xfId="48839" xr:uid="{5FB48AFC-8E68-4C92-A25E-F78B103947EA}"/>
    <cellStyle name="Normal 5 3 3 4 2 2 2 2 3" xfId="36551" xr:uid="{01BE98EF-B34B-4A7B-88FB-C62E673A009F}"/>
    <cellStyle name="Normal 5 3 3 4 2 2 2 3" xfId="18119" xr:uid="{95F4D05F-AD5D-4896-B328-B340C48DE5D1}"/>
    <cellStyle name="Normal 5 3 3 4 2 2 2 3 2" xfId="42695" xr:uid="{E90F7CFB-A83C-496F-8822-4C01A6DA2C29}"/>
    <cellStyle name="Normal 5 3 3 4 2 2 2 4" xfId="30407" xr:uid="{6605E966-4F47-46D9-A861-73D68358B636}"/>
    <cellStyle name="Normal 5 3 3 4 2 2 3" xfId="8903" xr:uid="{15F1DC31-6F43-491A-9C44-F7A8B00F03E3}"/>
    <cellStyle name="Normal 5 3 3 4 2 2 3 2" xfId="21191" xr:uid="{8C032276-9B05-4CC1-8511-0F4068C32B2A}"/>
    <cellStyle name="Normal 5 3 3 4 2 2 3 2 2" xfId="45767" xr:uid="{483D0ECA-4B18-4204-9FDB-639A66DF019E}"/>
    <cellStyle name="Normal 5 3 3 4 2 2 3 3" xfId="33479" xr:uid="{5F6E77F5-1F2F-471C-BFAD-817081B94B9F}"/>
    <cellStyle name="Normal 5 3 3 4 2 2 4" xfId="15047" xr:uid="{C567B275-B2D1-40D4-951B-88F24C69F231}"/>
    <cellStyle name="Normal 5 3 3 4 2 2 4 2" xfId="39623" xr:uid="{03A019A4-F7F9-49E7-B964-054FF777513A}"/>
    <cellStyle name="Normal 5 3 3 4 2 2 5" xfId="27335" xr:uid="{C7C4A1DA-83F9-4F9A-8C44-0A8D7CA64675}"/>
    <cellStyle name="Normal 5 3 3 4 2 3" xfId="4295" xr:uid="{B30F375A-9A31-4C88-825C-3DF1DCFFFD71}"/>
    <cellStyle name="Normal 5 3 3 4 2 3 2" xfId="10439" xr:uid="{F3D40CCF-F206-421C-832C-BE6E13668E34}"/>
    <cellStyle name="Normal 5 3 3 4 2 3 2 2" xfId="22727" xr:uid="{06A5E744-E57F-4948-BD44-707D2598505D}"/>
    <cellStyle name="Normal 5 3 3 4 2 3 2 2 2" xfId="47303" xr:uid="{5483706F-C8E9-45EB-B517-4061E11D8C0A}"/>
    <cellStyle name="Normal 5 3 3 4 2 3 2 3" xfId="35015" xr:uid="{EE130928-F5DB-4EB8-9D2A-278E195C68D0}"/>
    <cellStyle name="Normal 5 3 3 4 2 3 3" xfId="16583" xr:uid="{2E6AE21F-8630-4880-84B5-A58CDC2E73AB}"/>
    <cellStyle name="Normal 5 3 3 4 2 3 3 2" xfId="41159" xr:uid="{767DE4BB-9035-4240-A89F-F537C9500ACE}"/>
    <cellStyle name="Normal 5 3 3 4 2 3 4" xfId="28871" xr:uid="{6159610F-3792-4E5B-A4D6-B7C0FDBFD7BC}"/>
    <cellStyle name="Normal 5 3 3 4 2 4" xfId="7367" xr:uid="{4D1EAB93-0BE0-4CDB-BF72-2CF9EF0F0EF5}"/>
    <cellStyle name="Normal 5 3 3 4 2 4 2" xfId="19655" xr:uid="{3910D368-0032-412D-86AB-8CDE64615E8C}"/>
    <cellStyle name="Normal 5 3 3 4 2 4 2 2" xfId="44231" xr:uid="{8462B726-13A4-4AC3-A965-568B6F28208C}"/>
    <cellStyle name="Normal 5 3 3 4 2 4 3" xfId="31943" xr:uid="{AAA684AD-3266-418A-8221-E4C1B93CE7AB}"/>
    <cellStyle name="Normal 5 3 3 4 2 5" xfId="13511" xr:uid="{B1134D76-D4D7-4D33-AAE3-611E5BD1A12F}"/>
    <cellStyle name="Normal 5 3 3 4 2 5 2" xfId="38087" xr:uid="{9E79A23C-59AB-4DCB-9861-69F1040BDCE1}"/>
    <cellStyle name="Normal 5 3 3 4 2 6" xfId="25799" xr:uid="{3BE77C5B-6312-4452-BE8A-5752E86E76AF}"/>
    <cellStyle name="Normal 5 3 3 4 3" xfId="1991" xr:uid="{0D82972B-3742-4379-A3FD-406E5250C295}"/>
    <cellStyle name="Normal 5 3 3 4 3 2" xfId="5063" xr:uid="{78003B9A-CFE0-4E8C-A981-906BE6387C4F}"/>
    <cellStyle name="Normal 5 3 3 4 3 2 2" xfId="11207" xr:uid="{AF5F6F24-C053-4F58-BBAC-C0D580EF7766}"/>
    <cellStyle name="Normal 5 3 3 4 3 2 2 2" xfId="23495" xr:uid="{C03B4631-90A8-4C4B-A329-88A8E0C026B9}"/>
    <cellStyle name="Normal 5 3 3 4 3 2 2 2 2" xfId="48071" xr:uid="{30A6BAF0-C4AC-4F93-A791-75AA1D324B56}"/>
    <cellStyle name="Normal 5 3 3 4 3 2 2 3" xfId="35783" xr:uid="{D8D7B793-B8E0-49DD-9400-3A278D04EC29}"/>
    <cellStyle name="Normal 5 3 3 4 3 2 3" xfId="17351" xr:uid="{6C8BBE6C-0770-4912-A9C2-85C4CBC2096A}"/>
    <cellStyle name="Normal 5 3 3 4 3 2 3 2" xfId="41927" xr:uid="{948F2DAC-4A4E-453C-909D-47977E81E8D6}"/>
    <cellStyle name="Normal 5 3 3 4 3 2 4" xfId="29639" xr:uid="{2E3B8814-3279-4D9B-807D-D7A71623D045}"/>
    <cellStyle name="Normal 5 3 3 4 3 3" xfId="8135" xr:uid="{17737489-D995-47F1-855E-DE9EE9D6E2E8}"/>
    <cellStyle name="Normal 5 3 3 4 3 3 2" xfId="20423" xr:uid="{1B527330-674F-4392-B90F-9B058BDDB041}"/>
    <cellStyle name="Normal 5 3 3 4 3 3 2 2" xfId="44999" xr:uid="{FCB9A8F2-2F3D-495B-B5D5-95C8B7812F6B}"/>
    <cellStyle name="Normal 5 3 3 4 3 3 3" xfId="32711" xr:uid="{8DC021A4-10E2-4E17-8A64-551686E01FA7}"/>
    <cellStyle name="Normal 5 3 3 4 3 4" xfId="14279" xr:uid="{7B47AF54-0FCF-4CDC-AC3F-B963D8685A50}"/>
    <cellStyle name="Normal 5 3 3 4 3 4 2" xfId="38855" xr:uid="{FA3346DD-127E-40B4-8798-399F5570D85A}"/>
    <cellStyle name="Normal 5 3 3 4 3 5" xfId="26567" xr:uid="{E811AA31-B67A-499D-A3C7-3150C740ED31}"/>
    <cellStyle name="Normal 5 3 3 4 4" xfId="3527" xr:uid="{32F14FB3-307C-48D0-A422-CFB727420D7E}"/>
    <cellStyle name="Normal 5 3 3 4 4 2" xfId="9671" xr:uid="{62E1A74E-B486-4F52-9378-9D87189ED889}"/>
    <cellStyle name="Normal 5 3 3 4 4 2 2" xfId="21959" xr:uid="{A8FFAFDF-808D-4279-A0F4-5028267033D7}"/>
    <cellStyle name="Normal 5 3 3 4 4 2 2 2" xfId="46535" xr:uid="{B0AF07C2-CB81-4B8C-9BD3-35F292C9E45D}"/>
    <cellStyle name="Normal 5 3 3 4 4 2 3" xfId="34247" xr:uid="{424285B8-65DF-4001-904F-FFED995E83FD}"/>
    <cellStyle name="Normal 5 3 3 4 4 3" xfId="15815" xr:uid="{E25E08E3-455C-43AC-94B8-A84D842A4FC5}"/>
    <cellStyle name="Normal 5 3 3 4 4 3 2" xfId="40391" xr:uid="{30A617EB-703E-41F5-B526-6BE2C2529FC3}"/>
    <cellStyle name="Normal 5 3 3 4 4 4" xfId="28103" xr:uid="{8B0E215F-90BB-4F41-A77C-D1B7318245F9}"/>
    <cellStyle name="Normal 5 3 3 4 5" xfId="6599" xr:uid="{10F113E3-ED81-4CA9-8D45-5CCA427C4AAE}"/>
    <cellStyle name="Normal 5 3 3 4 5 2" xfId="18887" xr:uid="{14E36694-F8F5-4877-BAA0-3906A56A1736}"/>
    <cellStyle name="Normal 5 3 3 4 5 2 2" xfId="43463" xr:uid="{E7CC2932-1275-450A-B111-BE3C9EB3197C}"/>
    <cellStyle name="Normal 5 3 3 4 5 3" xfId="31175" xr:uid="{E59E5C4A-0D5B-4945-A0A1-25A4FAF5246E}"/>
    <cellStyle name="Normal 5 3 3 4 6" xfId="12743" xr:uid="{6E3CA157-7F15-4F4F-869A-A9460A790E06}"/>
    <cellStyle name="Normal 5 3 3 4 6 2" xfId="37319" xr:uid="{12DF608B-7861-47E3-A314-49536494FB86}"/>
    <cellStyle name="Normal 5 3 3 4 7" xfId="25031" xr:uid="{78A7D473-EA0C-4211-9039-CC6BF3FDC36A}"/>
    <cellStyle name="Normal 5 3 3 5" xfId="839" xr:uid="{EEC48CB3-E679-4BB7-849F-F993528356B5}"/>
    <cellStyle name="Normal 5 3 3 5 2" xfId="2375" xr:uid="{0B422A49-0498-4395-BB63-AAF421EC752C}"/>
    <cellStyle name="Normal 5 3 3 5 2 2" xfId="5447" xr:uid="{7DD4BFB9-EB7D-4948-A49D-B05A3F3FA435}"/>
    <cellStyle name="Normal 5 3 3 5 2 2 2" xfId="11591" xr:uid="{AAE58C46-B910-4A1A-B62A-F22C0E9AF8B9}"/>
    <cellStyle name="Normal 5 3 3 5 2 2 2 2" xfId="23879" xr:uid="{6737B6D8-151A-465E-AD71-30510C68BBC4}"/>
    <cellStyle name="Normal 5 3 3 5 2 2 2 2 2" xfId="48455" xr:uid="{67FCA380-C1DB-46E2-853E-CE56630832F8}"/>
    <cellStyle name="Normal 5 3 3 5 2 2 2 3" xfId="36167" xr:uid="{C805C5EF-4861-4BCB-BE03-D2E7901BF55A}"/>
    <cellStyle name="Normal 5 3 3 5 2 2 3" xfId="17735" xr:uid="{BEDFD29A-6D48-4E5B-89DC-5343C5FC22AC}"/>
    <cellStyle name="Normal 5 3 3 5 2 2 3 2" xfId="42311" xr:uid="{E8302257-F507-4C10-BC60-7688F967C172}"/>
    <cellStyle name="Normal 5 3 3 5 2 2 4" xfId="30023" xr:uid="{AC721B3C-5E5A-4B62-BAC8-3FF673308D97}"/>
    <cellStyle name="Normal 5 3 3 5 2 3" xfId="8519" xr:uid="{42B08D10-B678-42FE-8683-8D234BCE1670}"/>
    <cellStyle name="Normal 5 3 3 5 2 3 2" xfId="20807" xr:uid="{0F88BC4D-57D4-4416-839E-A633DAD827E5}"/>
    <cellStyle name="Normal 5 3 3 5 2 3 2 2" xfId="45383" xr:uid="{59F56B5A-D6D7-4349-8C05-B6C70B6B5471}"/>
    <cellStyle name="Normal 5 3 3 5 2 3 3" xfId="33095" xr:uid="{362A97E4-AC3C-47A8-ABB1-F18F461E5A34}"/>
    <cellStyle name="Normal 5 3 3 5 2 4" xfId="14663" xr:uid="{BC8B03CC-4ECE-4679-9015-1A5A265F1158}"/>
    <cellStyle name="Normal 5 3 3 5 2 4 2" xfId="39239" xr:uid="{CBAD05AB-5C87-4A68-AA8C-CC19D116349F}"/>
    <cellStyle name="Normal 5 3 3 5 2 5" xfId="26951" xr:uid="{75FA7959-7A8A-41EF-9A61-FAD9CA4FAB3C}"/>
    <cellStyle name="Normal 5 3 3 5 3" xfId="3911" xr:uid="{88DE796D-A757-4390-853D-D0CAF315CA4C}"/>
    <cellStyle name="Normal 5 3 3 5 3 2" xfId="10055" xr:uid="{9295250C-2CC3-4E52-8FF3-EE7A4C5180AB}"/>
    <cellStyle name="Normal 5 3 3 5 3 2 2" xfId="22343" xr:uid="{F9A2F477-8FCB-4702-A6B7-E17B52C27E94}"/>
    <cellStyle name="Normal 5 3 3 5 3 2 2 2" xfId="46919" xr:uid="{C5D22513-B992-4A48-8F0D-D56776AD0420}"/>
    <cellStyle name="Normal 5 3 3 5 3 2 3" xfId="34631" xr:uid="{FB094797-888A-42ED-8889-CF232D2DDBCF}"/>
    <cellStyle name="Normal 5 3 3 5 3 3" xfId="16199" xr:uid="{722A2859-5D78-4B2D-8F68-D224976FD81C}"/>
    <cellStyle name="Normal 5 3 3 5 3 3 2" xfId="40775" xr:uid="{9EC44FD9-7603-4FDD-A8CF-904623ED98D5}"/>
    <cellStyle name="Normal 5 3 3 5 3 4" xfId="28487" xr:uid="{83564CB6-018A-43B3-A315-8F925287388F}"/>
    <cellStyle name="Normal 5 3 3 5 4" xfId="6983" xr:uid="{5ED229C2-FCDE-40B4-960E-A3F21F798F84}"/>
    <cellStyle name="Normal 5 3 3 5 4 2" xfId="19271" xr:uid="{09E721CB-15B4-4056-8B20-4280930D7CC6}"/>
    <cellStyle name="Normal 5 3 3 5 4 2 2" xfId="43847" xr:uid="{778CF7F2-6ABF-409F-9BEA-C2E20330709E}"/>
    <cellStyle name="Normal 5 3 3 5 4 3" xfId="31559" xr:uid="{17DB192C-26F4-4785-9991-0F825B3A58F5}"/>
    <cellStyle name="Normal 5 3 3 5 5" xfId="13127" xr:uid="{F3A95D40-8BA2-4012-973B-0F5E7F117B0A}"/>
    <cellStyle name="Normal 5 3 3 5 5 2" xfId="37703" xr:uid="{F60570C2-C609-4459-B86B-F3704F3EF00F}"/>
    <cellStyle name="Normal 5 3 3 5 6" xfId="25415" xr:uid="{C02F9982-78AB-4841-B612-27162BCFAF9A}"/>
    <cellStyle name="Normal 5 3 3 6" xfId="1607" xr:uid="{F4416150-339B-4B34-8750-500E6E0E43A2}"/>
    <cellStyle name="Normal 5 3 3 6 2" xfId="4679" xr:uid="{AD1FEF9D-33BA-4022-A8FD-08F55C9E3D9E}"/>
    <cellStyle name="Normal 5 3 3 6 2 2" xfId="10823" xr:uid="{D9D673B3-8A6E-481E-A5C1-004ACB6C2E84}"/>
    <cellStyle name="Normal 5 3 3 6 2 2 2" xfId="23111" xr:uid="{17416221-CE86-42EF-964C-146983014F3B}"/>
    <cellStyle name="Normal 5 3 3 6 2 2 2 2" xfId="47687" xr:uid="{A68FA6D1-38DE-4AA6-B0AD-8F48D2D218CD}"/>
    <cellStyle name="Normal 5 3 3 6 2 2 3" xfId="35399" xr:uid="{99448A15-7B12-400F-B76C-381B19EC11C3}"/>
    <cellStyle name="Normal 5 3 3 6 2 3" xfId="16967" xr:uid="{240AFE92-CA96-421F-A956-E24770BEEF7A}"/>
    <cellStyle name="Normal 5 3 3 6 2 3 2" xfId="41543" xr:uid="{ACA9E790-D0DD-4750-90B0-75B9DD498A71}"/>
    <cellStyle name="Normal 5 3 3 6 2 4" xfId="29255" xr:uid="{D13A20D1-65A2-4AA5-A677-A0CDF91D08D1}"/>
    <cellStyle name="Normal 5 3 3 6 3" xfId="7751" xr:uid="{3930670A-075C-49F3-BDFC-B436EE9A1EAA}"/>
    <cellStyle name="Normal 5 3 3 6 3 2" xfId="20039" xr:uid="{8420D3BE-1DCD-4327-B178-F9B8A7BC60F1}"/>
    <cellStyle name="Normal 5 3 3 6 3 2 2" xfId="44615" xr:uid="{7AEF8AE4-92D9-4F85-92F7-A81DE6647219}"/>
    <cellStyle name="Normal 5 3 3 6 3 3" xfId="32327" xr:uid="{840C4AEC-396B-4B70-98E3-32F2F3B2E1C3}"/>
    <cellStyle name="Normal 5 3 3 6 4" xfId="13895" xr:uid="{F5F05F85-C8E8-4EE4-8BDC-F396626012A8}"/>
    <cellStyle name="Normal 5 3 3 6 4 2" xfId="38471" xr:uid="{3FA22A67-6A16-4AC7-BC58-D491596AB082}"/>
    <cellStyle name="Normal 5 3 3 6 5" xfId="26183" xr:uid="{1FAC964F-4A04-4011-A4E0-0461485A4014}"/>
    <cellStyle name="Normal 5 3 3 7" xfId="3143" xr:uid="{EFC24719-8842-41FB-90FC-CBF15C4291D7}"/>
    <cellStyle name="Normal 5 3 3 7 2" xfId="9287" xr:uid="{3638EC84-B11A-4D06-9A22-ECAFB911BADD}"/>
    <cellStyle name="Normal 5 3 3 7 2 2" xfId="21575" xr:uid="{11DAE3DF-9915-4B30-B651-C206B9489D01}"/>
    <cellStyle name="Normal 5 3 3 7 2 2 2" xfId="46151" xr:uid="{A8BE4F37-8293-433A-A706-6D657DDE91C4}"/>
    <cellStyle name="Normal 5 3 3 7 2 3" xfId="33863" xr:uid="{9C4073BD-F42C-4D56-8A8B-F49E8E672379}"/>
    <cellStyle name="Normal 5 3 3 7 3" xfId="15431" xr:uid="{1BADE570-4DC2-415C-B75D-31EE64199302}"/>
    <cellStyle name="Normal 5 3 3 7 3 2" xfId="40007" xr:uid="{C601C50B-A995-4380-B001-C72350B8C24B}"/>
    <cellStyle name="Normal 5 3 3 7 4" xfId="27719" xr:uid="{84187ECD-A2C1-4489-98A9-B2E9CC7E7D8A}"/>
    <cellStyle name="Normal 5 3 3 8" xfId="6215" xr:uid="{87CA713E-E1F6-4DA6-AF9B-67F5608C2910}"/>
    <cellStyle name="Normal 5 3 3 8 2" xfId="18503" xr:uid="{EEFC6E71-32E0-4ABF-9B02-6BB7E3DCB2A5}"/>
    <cellStyle name="Normal 5 3 3 8 2 2" xfId="43079" xr:uid="{CD3A9670-89E3-4DE8-97CD-5FF19789BEE7}"/>
    <cellStyle name="Normal 5 3 3 8 3" xfId="30791" xr:uid="{6F66847F-F1C9-466D-BB3A-77DA8D7937EE}"/>
    <cellStyle name="Normal 5 3 3 9" xfId="12359" xr:uid="{86A05234-7FD7-4502-9700-4AC39E74C488}"/>
    <cellStyle name="Normal 5 3 3 9 2" xfId="36935" xr:uid="{ED2F2449-1B6C-4F45-8A69-5477A71C505B}"/>
    <cellStyle name="Normal 5 3 4" xfId="119" xr:uid="{21927E5A-05D3-49D5-A0CE-F2402AD33A16}"/>
    <cellStyle name="Normal 5 3 4 2" xfId="311" xr:uid="{D48C6E77-4668-4114-957B-01A11F4CE922}"/>
    <cellStyle name="Normal 5 3 4 2 2" xfId="695" xr:uid="{02057565-0BFA-4C82-89DE-C4D01768901C}"/>
    <cellStyle name="Normal 5 3 4 2 2 2" xfId="1463" xr:uid="{D9A18E57-8312-4171-9010-A9B470E9C6DF}"/>
    <cellStyle name="Normal 5 3 4 2 2 2 2" xfId="2999" xr:uid="{167675E1-9CE6-4F4D-A706-7B3DD477A59D}"/>
    <cellStyle name="Normal 5 3 4 2 2 2 2 2" xfId="6071" xr:uid="{E3729A9F-3EFC-4630-8375-26AD5ED84643}"/>
    <cellStyle name="Normal 5 3 4 2 2 2 2 2 2" xfId="12215" xr:uid="{107B1D5F-DEC3-4204-8155-083997C485AF}"/>
    <cellStyle name="Normal 5 3 4 2 2 2 2 2 2 2" xfId="24503" xr:uid="{8D1CA5F3-6AAA-4F08-AB9B-6D17FC962FF8}"/>
    <cellStyle name="Normal 5 3 4 2 2 2 2 2 2 2 2" xfId="49079" xr:uid="{8E2C23A8-2FE5-4522-99F7-14D3BF4F81C3}"/>
    <cellStyle name="Normal 5 3 4 2 2 2 2 2 2 3" xfId="36791" xr:uid="{BBAA9184-D271-45C0-9345-47C9B2865BA1}"/>
    <cellStyle name="Normal 5 3 4 2 2 2 2 2 3" xfId="18359" xr:uid="{DBC5CCFB-D20D-46D9-8551-EE194946DB4D}"/>
    <cellStyle name="Normal 5 3 4 2 2 2 2 2 3 2" xfId="42935" xr:uid="{83BD8DC4-C705-4277-BBE2-14F98962EF7A}"/>
    <cellStyle name="Normal 5 3 4 2 2 2 2 2 4" xfId="30647" xr:uid="{F239F0D8-FBE7-424A-AB24-D700CAD07085}"/>
    <cellStyle name="Normal 5 3 4 2 2 2 2 3" xfId="9143" xr:uid="{66B20505-F630-455C-8F85-2AFD61125C76}"/>
    <cellStyle name="Normal 5 3 4 2 2 2 2 3 2" xfId="21431" xr:uid="{0EE6E5C0-8C04-4F82-9BDF-91787B2AE676}"/>
    <cellStyle name="Normal 5 3 4 2 2 2 2 3 2 2" xfId="46007" xr:uid="{96BFDB81-365B-443E-AD69-65F4E576E415}"/>
    <cellStyle name="Normal 5 3 4 2 2 2 2 3 3" xfId="33719" xr:uid="{3A4BE5EC-7EF2-4FCF-926B-F1ED46A421ED}"/>
    <cellStyle name="Normal 5 3 4 2 2 2 2 4" xfId="15287" xr:uid="{EA896120-3D75-40E8-A4C3-E900C264B8B4}"/>
    <cellStyle name="Normal 5 3 4 2 2 2 2 4 2" xfId="39863" xr:uid="{BE26249A-B570-46A9-9E42-312DE7748A65}"/>
    <cellStyle name="Normal 5 3 4 2 2 2 2 5" xfId="27575" xr:uid="{FCE3111F-C068-401F-8D4C-092BC823031D}"/>
    <cellStyle name="Normal 5 3 4 2 2 2 3" xfId="4535" xr:uid="{3B147619-8CAB-4BA6-B80B-02219FC37BE4}"/>
    <cellStyle name="Normal 5 3 4 2 2 2 3 2" xfId="10679" xr:uid="{8C381CB4-3346-427E-A7E0-3A9FED8ABE2C}"/>
    <cellStyle name="Normal 5 3 4 2 2 2 3 2 2" xfId="22967" xr:uid="{F37DFB87-FC4E-44DB-8F55-F68E80DD9CD7}"/>
    <cellStyle name="Normal 5 3 4 2 2 2 3 2 2 2" xfId="47543" xr:uid="{30D35577-72D2-45D8-9F89-2CCBAD62375A}"/>
    <cellStyle name="Normal 5 3 4 2 2 2 3 2 3" xfId="35255" xr:uid="{78DBF527-5311-43B9-B8A2-9CBD8287751B}"/>
    <cellStyle name="Normal 5 3 4 2 2 2 3 3" xfId="16823" xr:uid="{36F707CE-F80E-478C-9CBA-5E33BD523DC2}"/>
    <cellStyle name="Normal 5 3 4 2 2 2 3 3 2" xfId="41399" xr:uid="{B61D6779-7B7C-4620-B7B7-6DC9C349717A}"/>
    <cellStyle name="Normal 5 3 4 2 2 2 3 4" xfId="29111" xr:uid="{C278F7CC-D718-4905-A24E-53039E6E3371}"/>
    <cellStyle name="Normal 5 3 4 2 2 2 4" xfId="7607" xr:uid="{B81B6659-1F32-4A8C-9DE9-DAC8D064C069}"/>
    <cellStyle name="Normal 5 3 4 2 2 2 4 2" xfId="19895" xr:uid="{A84FA8E2-79BA-4492-A30A-F57AD2667737}"/>
    <cellStyle name="Normal 5 3 4 2 2 2 4 2 2" xfId="44471" xr:uid="{6F38432F-79AC-4141-B442-92ADE569C6E1}"/>
    <cellStyle name="Normal 5 3 4 2 2 2 4 3" xfId="32183" xr:uid="{320B164C-D246-4794-B0B7-AECE9EEBB440}"/>
    <cellStyle name="Normal 5 3 4 2 2 2 5" xfId="13751" xr:uid="{0CE1118E-A307-486D-9E66-6A39C7F67D91}"/>
    <cellStyle name="Normal 5 3 4 2 2 2 5 2" xfId="38327" xr:uid="{9EC5609A-B781-4FDA-85F7-34CE34745A9A}"/>
    <cellStyle name="Normal 5 3 4 2 2 2 6" xfId="26039" xr:uid="{C7AF9F31-941D-41F5-B7D1-DBE0BEEE7F22}"/>
    <cellStyle name="Normal 5 3 4 2 2 3" xfId="2231" xr:uid="{8455099D-224F-4537-89C6-C066E3AFBAF1}"/>
    <cellStyle name="Normal 5 3 4 2 2 3 2" xfId="5303" xr:uid="{467D0F12-C114-4C3F-99C8-342DE2AF2784}"/>
    <cellStyle name="Normal 5 3 4 2 2 3 2 2" xfId="11447" xr:uid="{FB44F68A-38E8-4D6D-9073-E380D477FAEA}"/>
    <cellStyle name="Normal 5 3 4 2 2 3 2 2 2" xfId="23735" xr:uid="{986F515E-8A91-4E85-A6F4-B52BE21CFE4C}"/>
    <cellStyle name="Normal 5 3 4 2 2 3 2 2 2 2" xfId="48311" xr:uid="{8B926037-19A9-4938-BD0D-D06E7F6051AC}"/>
    <cellStyle name="Normal 5 3 4 2 2 3 2 2 3" xfId="36023" xr:uid="{E13ECB16-66DA-411D-A6F4-49F102A1C923}"/>
    <cellStyle name="Normal 5 3 4 2 2 3 2 3" xfId="17591" xr:uid="{91E22D6F-6995-461B-9516-419C6673BC74}"/>
    <cellStyle name="Normal 5 3 4 2 2 3 2 3 2" xfId="42167" xr:uid="{355EEA64-872A-47C7-B185-9670B4C8E8A1}"/>
    <cellStyle name="Normal 5 3 4 2 2 3 2 4" xfId="29879" xr:uid="{BA3E5A89-C48A-4D37-A1E1-A471DEB9D9A4}"/>
    <cellStyle name="Normal 5 3 4 2 2 3 3" xfId="8375" xr:uid="{313CC1C6-27EE-4CFF-AC09-B642D85DBECD}"/>
    <cellStyle name="Normal 5 3 4 2 2 3 3 2" xfId="20663" xr:uid="{2FAFC66B-29A3-4FDF-99D3-71D075E21337}"/>
    <cellStyle name="Normal 5 3 4 2 2 3 3 2 2" xfId="45239" xr:uid="{6AD43200-A124-4DF1-8BFB-1CD762AEB744}"/>
    <cellStyle name="Normal 5 3 4 2 2 3 3 3" xfId="32951" xr:uid="{EAEC8487-2B14-4DE0-802F-C724A606D94C}"/>
    <cellStyle name="Normal 5 3 4 2 2 3 4" xfId="14519" xr:uid="{D02925AD-7F8A-4E2D-AFA7-1E50F2428093}"/>
    <cellStyle name="Normal 5 3 4 2 2 3 4 2" xfId="39095" xr:uid="{31679609-F511-4733-8B75-9CCA5F4B406E}"/>
    <cellStyle name="Normal 5 3 4 2 2 3 5" xfId="26807" xr:uid="{36DA1A34-C411-4C16-B792-3F81A267766F}"/>
    <cellStyle name="Normal 5 3 4 2 2 4" xfId="3767" xr:uid="{4F97B6C8-410F-401B-8363-CA62B8F95701}"/>
    <cellStyle name="Normal 5 3 4 2 2 4 2" xfId="9911" xr:uid="{CCAD6A15-E1F9-433D-8052-46ADC7867FFE}"/>
    <cellStyle name="Normal 5 3 4 2 2 4 2 2" xfId="22199" xr:uid="{509526FC-7358-4DC3-A01A-443B40486424}"/>
    <cellStyle name="Normal 5 3 4 2 2 4 2 2 2" xfId="46775" xr:uid="{735587D9-63B5-4ED6-9B84-875F3490F218}"/>
    <cellStyle name="Normal 5 3 4 2 2 4 2 3" xfId="34487" xr:uid="{311D2FD7-45D0-4266-836B-612B2836FC9A}"/>
    <cellStyle name="Normal 5 3 4 2 2 4 3" xfId="16055" xr:uid="{3606628A-9B29-43EC-8BBF-7C9034BF330D}"/>
    <cellStyle name="Normal 5 3 4 2 2 4 3 2" xfId="40631" xr:uid="{1624C3EC-A7DA-4A95-8F6E-C2F12EA1053E}"/>
    <cellStyle name="Normal 5 3 4 2 2 4 4" xfId="28343" xr:uid="{D80D42DB-15E0-467C-B515-8D42697AC334}"/>
    <cellStyle name="Normal 5 3 4 2 2 5" xfId="6839" xr:uid="{6BB2CB96-D5BD-4AF3-A531-FBC818802508}"/>
    <cellStyle name="Normal 5 3 4 2 2 5 2" xfId="19127" xr:uid="{6FB49B55-53F2-46FB-BF21-7EDF4DB3A49E}"/>
    <cellStyle name="Normal 5 3 4 2 2 5 2 2" xfId="43703" xr:uid="{A0F97405-162E-4661-BB89-2B070BF1225B}"/>
    <cellStyle name="Normal 5 3 4 2 2 5 3" xfId="31415" xr:uid="{082C5E13-CBBA-4956-A4AF-B0FFD1AC2D0D}"/>
    <cellStyle name="Normal 5 3 4 2 2 6" xfId="12983" xr:uid="{53473087-E402-4FB5-88ED-54BEBB80F4AF}"/>
    <cellStyle name="Normal 5 3 4 2 2 6 2" xfId="37559" xr:uid="{8A60F759-F9D4-41BD-904B-2F1FB3C51DE6}"/>
    <cellStyle name="Normal 5 3 4 2 2 7" xfId="25271" xr:uid="{1B9A4139-AF08-4DCB-B609-2D35549EA2BA}"/>
    <cellStyle name="Normal 5 3 4 2 3" xfId="1079" xr:uid="{D54A0F38-EDED-478B-99B0-0F3E729FECB8}"/>
    <cellStyle name="Normal 5 3 4 2 3 2" xfId="2615" xr:uid="{CF1688E2-D0BC-4FD9-B103-1A736471F751}"/>
    <cellStyle name="Normal 5 3 4 2 3 2 2" xfId="5687" xr:uid="{5AA25C1D-5933-43F6-A621-0CF0AB615EE8}"/>
    <cellStyle name="Normal 5 3 4 2 3 2 2 2" xfId="11831" xr:uid="{C1D80AAA-0620-45BF-9B1D-E3FBEB1C3AFF}"/>
    <cellStyle name="Normal 5 3 4 2 3 2 2 2 2" xfId="24119" xr:uid="{729C97D4-491D-464B-B3D9-BE33FC0D326E}"/>
    <cellStyle name="Normal 5 3 4 2 3 2 2 2 2 2" xfId="48695" xr:uid="{20AC0A1B-1C96-4692-91ED-3DCDD19003B3}"/>
    <cellStyle name="Normal 5 3 4 2 3 2 2 2 3" xfId="36407" xr:uid="{4F807A85-83E1-44F2-9B55-C51CE8EFB525}"/>
    <cellStyle name="Normal 5 3 4 2 3 2 2 3" xfId="17975" xr:uid="{8000DBE3-2E12-4E42-A211-B035C66B3E2E}"/>
    <cellStyle name="Normal 5 3 4 2 3 2 2 3 2" xfId="42551" xr:uid="{0B51FC15-059D-414F-A3D0-4298F6E04DEB}"/>
    <cellStyle name="Normal 5 3 4 2 3 2 2 4" xfId="30263" xr:uid="{93450F7B-218B-46C6-A43E-15C62601B063}"/>
    <cellStyle name="Normal 5 3 4 2 3 2 3" xfId="8759" xr:uid="{EFD16231-5AF3-4653-98BD-980F05D63CF0}"/>
    <cellStyle name="Normal 5 3 4 2 3 2 3 2" xfId="21047" xr:uid="{0EEAB6C8-CA49-45AE-A06B-18CF82AC80C2}"/>
    <cellStyle name="Normal 5 3 4 2 3 2 3 2 2" xfId="45623" xr:uid="{632E7833-A924-4C8D-95F5-FFA6847C32D1}"/>
    <cellStyle name="Normal 5 3 4 2 3 2 3 3" xfId="33335" xr:uid="{592C6694-C1BE-4D95-A346-EC1EC9EF0E4B}"/>
    <cellStyle name="Normal 5 3 4 2 3 2 4" xfId="14903" xr:uid="{4A52B323-B4C4-4631-846F-FB03FD0FC5ED}"/>
    <cellStyle name="Normal 5 3 4 2 3 2 4 2" xfId="39479" xr:uid="{A183737A-9616-455E-AAF3-F6386E406CB7}"/>
    <cellStyle name="Normal 5 3 4 2 3 2 5" xfId="27191" xr:uid="{6B762357-D2B0-479B-8262-8231328BD27D}"/>
    <cellStyle name="Normal 5 3 4 2 3 3" xfId="4151" xr:uid="{6B11CBE9-208F-439B-B9CF-5BEC19B6E06D}"/>
    <cellStyle name="Normal 5 3 4 2 3 3 2" xfId="10295" xr:uid="{903BDED6-45B3-4799-9B30-C17DFC7600AD}"/>
    <cellStyle name="Normal 5 3 4 2 3 3 2 2" xfId="22583" xr:uid="{6EA38EF3-3979-4403-8455-9EE3A74801D4}"/>
    <cellStyle name="Normal 5 3 4 2 3 3 2 2 2" xfId="47159" xr:uid="{50449308-59A2-4EFA-8D0C-64D813C3C575}"/>
    <cellStyle name="Normal 5 3 4 2 3 3 2 3" xfId="34871" xr:uid="{52DCE94E-E888-431A-BD6A-B1FB18557111}"/>
    <cellStyle name="Normal 5 3 4 2 3 3 3" xfId="16439" xr:uid="{E892F25A-D45D-4B88-8C4A-07F45DBDFA90}"/>
    <cellStyle name="Normal 5 3 4 2 3 3 3 2" xfId="41015" xr:uid="{8380C116-0B89-4B9A-BB32-D950D2742C81}"/>
    <cellStyle name="Normal 5 3 4 2 3 3 4" xfId="28727" xr:uid="{AE21992C-DB8A-4495-B64E-B214EA7C0DCE}"/>
    <cellStyle name="Normal 5 3 4 2 3 4" xfId="7223" xr:uid="{AD1271F4-9D61-4502-BCA7-05DC113EB80C}"/>
    <cellStyle name="Normal 5 3 4 2 3 4 2" xfId="19511" xr:uid="{AB4DA6C9-B33F-48D7-B6ED-647FD835A375}"/>
    <cellStyle name="Normal 5 3 4 2 3 4 2 2" xfId="44087" xr:uid="{AD8E8BA3-9BD1-43F9-A588-F43FB92C3FFD}"/>
    <cellStyle name="Normal 5 3 4 2 3 4 3" xfId="31799" xr:uid="{B226D525-BA92-468B-BC06-5615D532DCA2}"/>
    <cellStyle name="Normal 5 3 4 2 3 5" xfId="13367" xr:uid="{0B356306-65EE-4731-9543-BA374C857AEF}"/>
    <cellStyle name="Normal 5 3 4 2 3 5 2" xfId="37943" xr:uid="{FE09D3CF-101E-4451-894F-59ECECADFD90}"/>
    <cellStyle name="Normal 5 3 4 2 3 6" xfId="25655" xr:uid="{7925B69B-A4B1-4AFF-9936-329260634D51}"/>
    <cellStyle name="Normal 5 3 4 2 4" xfId="1847" xr:uid="{32D9D105-9ED2-4226-922F-CD55BEB036AF}"/>
    <cellStyle name="Normal 5 3 4 2 4 2" xfId="4919" xr:uid="{12AE11AB-19F8-4B9D-8D3A-7FCDC598CEA2}"/>
    <cellStyle name="Normal 5 3 4 2 4 2 2" xfId="11063" xr:uid="{06254D08-D692-49D9-9EEB-B13EE71283C1}"/>
    <cellStyle name="Normal 5 3 4 2 4 2 2 2" xfId="23351" xr:uid="{C41938F5-72B6-46E3-BFC2-855E9198AC80}"/>
    <cellStyle name="Normal 5 3 4 2 4 2 2 2 2" xfId="47927" xr:uid="{8CDEC953-A6A7-4C9E-9A76-13D3CE826EC2}"/>
    <cellStyle name="Normal 5 3 4 2 4 2 2 3" xfId="35639" xr:uid="{008D3CCE-DF7B-4B44-AE21-67B29077F1AA}"/>
    <cellStyle name="Normal 5 3 4 2 4 2 3" xfId="17207" xr:uid="{7435E20B-EEF4-4B0D-8D4C-7D917463A0F7}"/>
    <cellStyle name="Normal 5 3 4 2 4 2 3 2" xfId="41783" xr:uid="{D996419C-11EB-4E97-A213-CEF6C9571E8C}"/>
    <cellStyle name="Normal 5 3 4 2 4 2 4" xfId="29495" xr:uid="{951E9A9E-BD75-4F62-A029-781E4F1B7E08}"/>
    <cellStyle name="Normal 5 3 4 2 4 3" xfId="7991" xr:uid="{72A69934-4AD3-41C2-9E2C-5BE883FC7F58}"/>
    <cellStyle name="Normal 5 3 4 2 4 3 2" xfId="20279" xr:uid="{C62E6716-1884-4A5F-8505-9F09062C14B9}"/>
    <cellStyle name="Normal 5 3 4 2 4 3 2 2" xfId="44855" xr:uid="{CCD4A6DA-067C-48FB-B00F-4214EB9F7ACC}"/>
    <cellStyle name="Normal 5 3 4 2 4 3 3" xfId="32567" xr:uid="{3074D126-E0A8-4B28-9ACA-17E3D9473D13}"/>
    <cellStyle name="Normal 5 3 4 2 4 4" xfId="14135" xr:uid="{A31A751A-4D9A-45DF-8374-98F159709DB5}"/>
    <cellStyle name="Normal 5 3 4 2 4 4 2" xfId="38711" xr:uid="{7EFB7B2C-F0EB-46CD-A5EE-3DE99E8D66D8}"/>
    <cellStyle name="Normal 5 3 4 2 4 5" xfId="26423" xr:uid="{E0C71A1E-0426-42E9-8EFC-4F416BFB0DBD}"/>
    <cellStyle name="Normal 5 3 4 2 5" xfId="3383" xr:uid="{12B18BCC-02CB-4161-B9F3-2FFDA63D6FAE}"/>
    <cellStyle name="Normal 5 3 4 2 5 2" xfId="9527" xr:uid="{E66A2EFF-71BC-4CA4-B50B-69C72CAB14A3}"/>
    <cellStyle name="Normal 5 3 4 2 5 2 2" xfId="21815" xr:uid="{0D1F130B-6EF2-427F-A59E-CE2D072FB168}"/>
    <cellStyle name="Normal 5 3 4 2 5 2 2 2" xfId="46391" xr:uid="{962E99A6-600C-45C2-AECF-83BCC5518B0C}"/>
    <cellStyle name="Normal 5 3 4 2 5 2 3" xfId="34103" xr:uid="{07E85A7C-20CE-45F2-AA28-5679DFEC62A9}"/>
    <cellStyle name="Normal 5 3 4 2 5 3" xfId="15671" xr:uid="{78CE35AB-1BAE-4FB1-9827-3EEDF5B68662}"/>
    <cellStyle name="Normal 5 3 4 2 5 3 2" xfId="40247" xr:uid="{BBAB074E-A34C-42AD-A7B3-06B56EC44B27}"/>
    <cellStyle name="Normal 5 3 4 2 5 4" xfId="27959" xr:uid="{744BECDD-BB66-40F2-A7F3-51DB39261524}"/>
    <cellStyle name="Normal 5 3 4 2 6" xfId="6455" xr:uid="{7537A0AF-84FB-4142-9260-8989A61B2B70}"/>
    <cellStyle name="Normal 5 3 4 2 6 2" xfId="18743" xr:uid="{D18DDD9E-B461-4539-BB3A-145D10907A15}"/>
    <cellStyle name="Normal 5 3 4 2 6 2 2" xfId="43319" xr:uid="{14031DCA-D054-451B-A8F4-314FF287E1F9}"/>
    <cellStyle name="Normal 5 3 4 2 6 3" xfId="31031" xr:uid="{73BA7687-0050-4792-AEBB-E828397304A5}"/>
    <cellStyle name="Normal 5 3 4 2 7" xfId="12599" xr:uid="{924091E1-294B-468C-A961-3F88C5CA8370}"/>
    <cellStyle name="Normal 5 3 4 2 7 2" xfId="37175" xr:uid="{A1FADACA-7406-444F-BAD3-51CCD9F623B9}"/>
    <cellStyle name="Normal 5 3 4 2 8" xfId="24887" xr:uid="{B1CBD2B3-05DE-4695-90E8-C414BFBB19D6}"/>
    <cellStyle name="Normal 5 3 4 3" xfId="503" xr:uid="{E1BA72E7-D98C-4BF6-A0C1-EEFCC78FE331}"/>
    <cellStyle name="Normal 5 3 4 3 2" xfId="1271" xr:uid="{C4B465A7-ACA9-4B52-988D-78BE1EA3098B}"/>
    <cellStyle name="Normal 5 3 4 3 2 2" xfId="2807" xr:uid="{78D62A75-F7C8-4916-9F8D-8BB29BA71643}"/>
    <cellStyle name="Normal 5 3 4 3 2 2 2" xfId="5879" xr:uid="{B4772381-2714-4AFA-A594-37BA5B945310}"/>
    <cellStyle name="Normal 5 3 4 3 2 2 2 2" xfId="12023" xr:uid="{191591CB-4185-46E7-8BD6-5150A4EB1D7D}"/>
    <cellStyle name="Normal 5 3 4 3 2 2 2 2 2" xfId="24311" xr:uid="{11B665C6-4C75-49C7-9D69-50072C355A3B}"/>
    <cellStyle name="Normal 5 3 4 3 2 2 2 2 2 2" xfId="48887" xr:uid="{22074D49-0527-4FC6-B2A4-6218616B6846}"/>
    <cellStyle name="Normal 5 3 4 3 2 2 2 2 3" xfId="36599" xr:uid="{EBEE5DE7-9D5C-4FC4-880F-60494C80A7AD}"/>
    <cellStyle name="Normal 5 3 4 3 2 2 2 3" xfId="18167" xr:uid="{838237F3-BE61-4DE7-9A89-F2D8B94752FF}"/>
    <cellStyle name="Normal 5 3 4 3 2 2 2 3 2" xfId="42743" xr:uid="{9C248325-6F6B-4A44-AA9E-B9739BDA8AA3}"/>
    <cellStyle name="Normal 5 3 4 3 2 2 2 4" xfId="30455" xr:uid="{EFE7323A-3FE0-4CD8-B774-9A91BFF12EAB}"/>
    <cellStyle name="Normal 5 3 4 3 2 2 3" xfId="8951" xr:uid="{9FBC66A6-857D-48AD-B64E-5525149B2BC2}"/>
    <cellStyle name="Normal 5 3 4 3 2 2 3 2" xfId="21239" xr:uid="{02C2D24B-9572-4A96-AAE4-31890A185817}"/>
    <cellStyle name="Normal 5 3 4 3 2 2 3 2 2" xfId="45815" xr:uid="{FC6AB47B-3242-4171-AC18-EA8BCB89851D}"/>
    <cellStyle name="Normal 5 3 4 3 2 2 3 3" xfId="33527" xr:uid="{1A902829-253C-4191-A1E1-A525599556EB}"/>
    <cellStyle name="Normal 5 3 4 3 2 2 4" xfId="15095" xr:uid="{A1F8B917-4853-481B-8C36-B4BD5ED69194}"/>
    <cellStyle name="Normal 5 3 4 3 2 2 4 2" xfId="39671" xr:uid="{04484580-09B3-44CC-8D81-79E1C83619A4}"/>
    <cellStyle name="Normal 5 3 4 3 2 2 5" xfId="27383" xr:uid="{AFB125E9-EF05-43DE-8540-D29EE22411B0}"/>
    <cellStyle name="Normal 5 3 4 3 2 3" xfId="4343" xr:uid="{1B6DAF03-AF29-4820-815B-24353D0AF223}"/>
    <cellStyle name="Normal 5 3 4 3 2 3 2" xfId="10487" xr:uid="{85A725AB-19C9-4A55-827E-2CDB2DA13BEF}"/>
    <cellStyle name="Normal 5 3 4 3 2 3 2 2" xfId="22775" xr:uid="{3D9AFD1E-8351-41E2-9AFB-B95A1B505F69}"/>
    <cellStyle name="Normal 5 3 4 3 2 3 2 2 2" xfId="47351" xr:uid="{4CA148B4-BBF7-489E-B422-A41B88583812}"/>
    <cellStyle name="Normal 5 3 4 3 2 3 2 3" xfId="35063" xr:uid="{B7894BAF-30E7-44EE-8D2A-964DB89D9FC9}"/>
    <cellStyle name="Normal 5 3 4 3 2 3 3" xfId="16631" xr:uid="{F74D39B1-655E-473C-A2B9-2D61EAB6A67E}"/>
    <cellStyle name="Normal 5 3 4 3 2 3 3 2" xfId="41207" xr:uid="{FE95939C-C1B9-48C5-90C0-B8134472B9B9}"/>
    <cellStyle name="Normal 5 3 4 3 2 3 4" xfId="28919" xr:uid="{D9E63910-79AA-499C-BAD0-0FD8BE1D6E82}"/>
    <cellStyle name="Normal 5 3 4 3 2 4" xfId="7415" xr:uid="{B5342526-FDC6-4AB1-BEA2-706E658052F2}"/>
    <cellStyle name="Normal 5 3 4 3 2 4 2" xfId="19703" xr:uid="{3CDF0068-1100-4631-90F1-FCBD1BE4A475}"/>
    <cellStyle name="Normal 5 3 4 3 2 4 2 2" xfId="44279" xr:uid="{1DC6C6AF-D5C5-486F-B6BA-D857F673DC2C}"/>
    <cellStyle name="Normal 5 3 4 3 2 4 3" xfId="31991" xr:uid="{A51F1990-A9B2-4D0C-AA85-A7AA9B20FC82}"/>
    <cellStyle name="Normal 5 3 4 3 2 5" xfId="13559" xr:uid="{C0FC0465-6ECB-41D7-AAC7-2ABBDFEADBB9}"/>
    <cellStyle name="Normal 5 3 4 3 2 5 2" xfId="38135" xr:uid="{B87E000A-4312-447D-9D6A-A13B0C7AB307}"/>
    <cellStyle name="Normal 5 3 4 3 2 6" xfId="25847" xr:uid="{1C1BCD2E-3D83-4A0F-8A9F-DF62EBF3371D}"/>
    <cellStyle name="Normal 5 3 4 3 3" xfId="2039" xr:uid="{1DEBA72E-2D51-4FE5-AE54-26F18829687D}"/>
    <cellStyle name="Normal 5 3 4 3 3 2" xfId="5111" xr:uid="{24F60AB8-953D-4DA5-9FC9-ECF26948EEFF}"/>
    <cellStyle name="Normal 5 3 4 3 3 2 2" xfId="11255" xr:uid="{C0D62EDB-F929-4A6E-9295-EF8EFECB8333}"/>
    <cellStyle name="Normal 5 3 4 3 3 2 2 2" xfId="23543" xr:uid="{1F604C0F-3721-45D6-A319-5FA0EE21E6B8}"/>
    <cellStyle name="Normal 5 3 4 3 3 2 2 2 2" xfId="48119" xr:uid="{AF996576-34D5-4426-8611-E48D6CDDF26D}"/>
    <cellStyle name="Normal 5 3 4 3 3 2 2 3" xfId="35831" xr:uid="{56C24911-FB5F-412E-B3DF-2AC9739F1A92}"/>
    <cellStyle name="Normal 5 3 4 3 3 2 3" xfId="17399" xr:uid="{D8A939E1-4E2B-48F8-B8F8-38284E845B97}"/>
    <cellStyle name="Normal 5 3 4 3 3 2 3 2" xfId="41975" xr:uid="{BE65804F-7FC6-4705-B5C9-3835C4B3DDBE}"/>
    <cellStyle name="Normal 5 3 4 3 3 2 4" xfId="29687" xr:uid="{AD443C30-016C-4294-9445-7C59EB7AA244}"/>
    <cellStyle name="Normal 5 3 4 3 3 3" xfId="8183" xr:uid="{06FD4A8A-F8E8-464A-A443-32C4F19EB1D3}"/>
    <cellStyle name="Normal 5 3 4 3 3 3 2" xfId="20471" xr:uid="{C0D863C0-8BDA-4490-BAFA-83A9A4F30E8C}"/>
    <cellStyle name="Normal 5 3 4 3 3 3 2 2" xfId="45047" xr:uid="{385FE449-1003-4F2C-B505-2277652E6BA9}"/>
    <cellStyle name="Normal 5 3 4 3 3 3 3" xfId="32759" xr:uid="{22CF4ED2-3B8F-40BA-AF1C-18F2BDD6A6B4}"/>
    <cellStyle name="Normal 5 3 4 3 3 4" xfId="14327" xr:uid="{4EA00BC7-BA6A-4F0E-81C2-DC6743191609}"/>
    <cellStyle name="Normal 5 3 4 3 3 4 2" xfId="38903" xr:uid="{1D494A79-56D4-40FE-BE1F-5106C75BBBCC}"/>
    <cellStyle name="Normal 5 3 4 3 3 5" xfId="26615" xr:uid="{9CED7292-4FE2-4BF0-8F61-FC1D9D07CA97}"/>
    <cellStyle name="Normal 5 3 4 3 4" xfId="3575" xr:uid="{ED8CF0CE-B8BE-4496-986F-BF0082097D3E}"/>
    <cellStyle name="Normal 5 3 4 3 4 2" xfId="9719" xr:uid="{D804BE09-BE9D-473D-A9E9-B7B2AF6FF051}"/>
    <cellStyle name="Normal 5 3 4 3 4 2 2" xfId="22007" xr:uid="{5C02DB6A-5A57-4FFE-ADD4-4A439B31600B}"/>
    <cellStyle name="Normal 5 3 4 3 4 2 2 2" xfId="46583" xr:uid="{F176348C-CE7D-458E-A9E4-2C18C8A6E2C8}"/>
    <cellStyle name="Normal 5 3 4 3 4 2 3" xfId="34295" xr:uid="{60912254-D3A6-4237-AFAF-61E56975E4CD}"/>
    <cellStyle name="Normal 5 3 4 3 4 3" xfId="15863" xr:uid="{538E3A23-97D8-410F-8CDC-F8206FB357A8}"/>
    <cellStyle name="Normal 5 3 4 3 4 3 2" xfId="40439" xr:uid="{50F5A8F8-0E7E-4005-80FF-D9503588BA84}"/>
    <cellStyle name="Normal 5 3 4 3 4 4" xfId="28151" xr:uid="{4B969E06-0C07-4EC9-B3BC-687C714EFC2D}"/>
    <cellStyle name="Normal 5 3 4 3 5" xfId="6647" xr:uid="{9957F9AC-40D7-4439-9EA7-A1C0E276563E}"/>
    <cellStyle name="Normal 5 3 4 3 5 2" xfId="18935" xr:uid="{69E854DD-4C72-447B-8F18-6AFB5796BC7E}"/>
    <cellStyle name="Normal 5 3 4 3 5 2 2" xfId="43511" xr:uid="{EA13DAE5-7F32-4DB4-ABD1-44D90553A97A}"/>
    <cellStyle name="Normal 5 3 4 3 5 3" xfId="31223" xr:uid="{1446E90A-E332-4A39-A297-DBB039CC794D}"/>
    <cellStyle name="Normal 5 3 4 3 6" xfId="12791" xr:uid="{1602953B-0635-49F3-947D-AD88C9A378A0}"/>
    <cellStyle name="Normal 5 3 4 3 6 2" xfId="37367" xr:uid="{10AC2D08-BCEC-4A0F-A0D1-BAAC334AD3C0}"/>
    <cellStyle name="Normal 5 3 4 3 7" xfId="25079" xr:uid="{EB99A018-67C4-4EEC-B059-719CC022CFD6}"/>
    <cellStyle name="Normal 5 3 4 4" xfId="887" xr:uid="{A0FC38AC-887A-471C-9B2E-9310975BB506}"/>
    <cellStyle name="Normal 5 3 4 4 2" xfId="2423" xr:uid="{FA170095-B579-4785-B6C9-F3B1690C92FA}"/>
    <cellStyle name="Normal 5 3 4 4 2 2" xfId="5495" xr:uid="{8FF1A3A1-C28F-47F3-9BF2-7954E4973379}"/>
    <cellStyle name="Normal 5 3 4 4 2 2 2" xfId="11639" xr:uid="{23C8D524-6856-4A16-AB12-FF30553127D7}"/>
    <cellStyle name="Normal 5 3 4 4 2 2 2 2" xfId="23927" xr:uid="{7624932A-83F5-4552-B42F-B87B9E48902F}"/>
    <cellStyle name="Normal 5 3 4 4 2 2 2 2 2" xfId="48503" xr:uid="{A61FC252-72F9-4E2A-AC5A-0628FF9AC1C4}"/>
    <cellStyle name="Normal 5 3 4 4 2 2 2 3" xfId="36215" xr:uid="{943C53C3-40E0-4927-92E4-C9960B600318}"/>
    <cellStyle name="Normal 5 3 4 4 2 2 3" xfId="17783" xr:uid="{A2AEEA5B-3B52-4115-BEB7-0BA5E2ED953D}"/>
    <cellStyle name="Normal 5 3 4 4 2 2 3 2" xfId="42359" xr:uid="{BD012D5A-3F42-4B98-806B-D9EE18B8563C}"/>
    <cellStyle name="Normal 5 3 4 4 2 2 4" xfId="30071" xr:uid="{C9DA5818-EE43-4960-9B7A-7C8D893AB09A}"/>
    <cellStyle name="Normal 5 3 4 4 2 3" xfId="8567" xr:uid="{08C20D5A-496B-478D-8D44-949DF16508FE}"/>
    <cellStyle name="Normal 5 3 4 4 2 3 2" xfId="20855" xr:uid="{3611DD47-CB95-4E06-9B54-FE4DCA7C102F}"/>
    <cellStyle name="Normal 5 3 4 4 2 3 2 2" xfId="45431" xr:uid="{568AC5F0-75F8-470B-82F4-1852853730A7}"/>
    <cellStyle name="Normal 5 3 4 4 2 3 3" xfId="33143" xr:uid="{20013447-26A8-4C03-BD89-51CAC828D1F3}"/>
    <cellStyle name="Normal 5 3 4 4 2 4" xfId="14711" xr:uid="{9E2104BE-2C42-4049-B0E4-6F65065FAA75}"/>
    <cellStyle name="Normal 5 3 4 4 2 4 2" xfId="39287" xr:uid="{A9BE68C2-14DF-4CC9-8114-FD97353F2965}"/>
    <cellStyle name="Normal 5 3 4 4 2 5" xfId="26999" xr:uid="{5DCEE320-5038-4087-BE77-F9DECEAABE0E}"/>
    <cellStyle name="Normal 5 3 4 4 3" xfId="3959" xr:uid="{66E5B74B-FE9A-4B5A-98FA-565AE5A601E9}"/>
    <cellStyle name="Normal 5 3 4 4 3 2" xfId="10103" xr:uid="{94C24391-93A6-46FA-9172-A040EDE3375D}"/>
    <cellStyle name="Normal 5 3 4 4 3 2 2" xfId="22391" xr:uid="{48F52486-2895-4858-A2F6-934F03656439}"/>
    <cellStyle name="Normal 5 3 4 4 3 2 2 2" xfId="46967" xr:uid="{96493A47-9FC3-4385-90E0-FE31470B8408}"/>
    <cellStyle name="Normal 5 3 4 4 3 2 3" xfId="34679" xr:uid="{F19F1EE8-4DBC-4457-89C0-C619A1834E15}"/>
    <cellStyle name="Normal 5 3 4 4 3 3" xfId="16247" xr:uid="{511FCDA2-E305-4B8C-8D06-4BD383EDFF5C}"/>
    <cellStyle name="Normal 5 3 4 4 3 3 2" xfId="40823" xr:uid="{ACE40056-80BF-432B-B686-0A60A639EEAE}"/>
    <cellStyle name="Normal 5 3 4 4 3 4" xfId="28535" xr:uid="{04591EE5-0FC2-4C2D-99BA-06D69FAC2EBD}"/>
    <cellStyle name="Normal 5 3 4 4 4" xfId="7031" xr:uid="{B3CB25E7-893B-4345-AF95-4B3FF1B64E0E}"/>
    <cellStyle name="Normal 5 3 4 4 4 2" xfId="19319" xr:uid="{AE61421B-49E1-4608-8370-812A339D8EB4}"/>
    <cellStyle name="Normal 5 3 4 4 4 2 2" xfId="43895" xr:uid="{2E22B23D-1911-463C-AE2D-8CA4C243387B}"/>
    <cellStyle name="Normal 5 3 4 4 4 3" xfId="31607" xr:uid="{82ADD156-E096-43C3-BA17-1B6045A86841}"/>
    <cellStyle name="Normal 5 3 4 4 5" xfId="13175" xr:uid="{BB29F5C9-513F-4F4E-A5B0-85D61A07F323}"/>
    <cellStyle name="Normal 5 3 4 4 5 2" xfId="37751" xr:uid="{25CF704C-E681-4ED9-B9CF-5B0507B829B6}"/>
    <cellStyle name="Normal 5 3 4 4 6" xfId="25463" xr:uid="{8EB60806-224F-4C80-BB4B-7B4AB22B7008}"/>
    <cellStyle name="Normal 5 3 4 5" xfId="1655" xr:uid="{07BF279F-572D-45BF-8504-EB9898B95646}"/>
    <cellStyle name="Normal 5 3 4 5 2" xfId="4727" xr:uid="{6C2AD5C5-357B-44EF-B4BF-BBF18F9FE35A}"/>
    <cellStyle name="Normal 5 3 4 5 2 2" xfId="10871" xr:uid="{3600FFF9-A4CA-4083-BBFB-9F4DB4B399C2}"/>
    <cellStyle name="Normal 5 3 4 5 2 2 2" xfId="23159" xr:uid="{7D8F5733-B0B3-4902-AF61-44B0BE7AF56C}"/>
    <cellStyle name="Normal 5 3 4 5 2 2 2 2" xfId="47735" xr:uid="{6844C18E-E7BD-47C7-9EB8-BF972B0DE146}"/>
    <cellStyle name="Normal 5 3 4 5 2 2 3" xfId="35447" xr:uid="{68371C6F-9AF1-4BBE-98AD-99BD14504534}"/>
    <cellStyle name="Normal 5 3 4 5 2 3" xfId="17015" xr:uid="{9D209D53-AA31-48AB-9B64-CB30DC54F945}"/>
    <cellStyle name="Normal 5 3 4 5 2 3 2" xfId="41591" xr:uid="{250160D2-6845-4022-83C4-D74581EAF4AB}"/>
    <cellStyle name="Normal 5 3 4 5 2 4" xfId="29303" xr:uid="{3B941AE2-AF07-4D84-9D59-9826220E2C66}"/>
    <cellStyle name="Normal 5 3 4 5 3" xfId="7799" xr:uid="{9D4A4152-817C-4D8F-BA7D-FA9E82CFF77D}"/>
    <cellStyle name="Normal 5 3 4 5 3 2" xfId="20087" xr:uid="{E9A5B44D-F765-4F0A-9455-490D856DB692}"/>
    <cellStyle name="Normal 5 3 4 5 3 2 2" xfId="44663" xr:uid="{990CAB23-1A2F-4A81-A075-C6D7F675A66B}"/>
    <cellStyle name="Normal 5 3 4 5 3 3" xfId="32375" xr:uid="{F6AB32D1-D693-439C-97B4-C8B1EED2691B}"/>
    <cellStyle name="Normal 5 3 4 5 4" xfId="13943" xr:uid="{8ED3B7D1-C1DC-4816-B58A-9B3B4D23F364}"/>
    <cellStyle name="Normal 5 3 4 5 4 2" xfId="38519" xr:uid="{DB3882B6-7ED7-4273-B4CB-146CC614FB93}"/>
    <cellStyle name="Normal 5 3 4 5 5" xfId="26231" xr:uid="{155093B6-533B-4F0F-8978-D246DFB13845}"/>
    <cellStyle name="Normal 5 3 4 6" xfId="3191" xr:uid="{A9C98389-EFD6-4D71-8E3C-3E83D07C0764}"/>
    <cellStyle name="Normal 5 3 4 6 2" xfId="9335" xr:uid="{3F79C4FD-7D31-4C32-800E-DD9847E90F0D}"/>
    <cellStyle name="Normal 5 3 4 6 2 2" xfId="21623" xr:uid="{85D4FBF7-40E1-40E3-A4DD-C67DDD581996}"/>
    <cellStyle name="Normal 5 3 4 6 2 2 2" xfId="46199" xr:uid="{4CD5B647-C1C3-4DA8-859E-EBB4B3246B0C}"/>
    <cellStyle name="Normal 5 3 4 6 2 3" xfId="33911" xr:uid="{53AC69E2-26E2-48F9-8613-6D55330A5004}"/>
    <cellStyle name="Normal 5 3 4 6 3" xfId="15479" xr:uid="{5ECFB2A3-755F-4FF5-BBDF-E8D6D25EA0EF}"/>
    <cellStyle name="Normal 5 3 4 6 3 2" xfId="40055" xr:uid="{C8257FE8-6B4F-4301-A876-2C734E535B9F}"/>
    <cellStyle name="Normal 5 3 4 6 4" xfId="27767" xr:uid="{F71C936C-4355-46B9-8056-9F2FCDBADFC2}"/>
    <cellStyle name="Normal 5 3 4 7" xfId="6263" xr:uid="{8C370D30-3A7A-4D25-AF97-62F16CC0160C}"/>
    <cellStyle name="Normal 5 3 4 7 2" xfId="18551" xr:uid="{76248A49-E11A-4D7E-AE40-45791292E28A}"/>
    <cellStyle name="Normal 5 3 4 7 2 2" xfId="43127" xr:uid="{85EE91E0-8AD8-4F96-B0D1-4085290747F1}"/>
    <cellStyle name="Normal 5 3 4 7 3" xfId="30839" xr:uid="{F39DB372-C287-4B13-97F0-10787EDFAC3E}"/>
    <cellStyle name="Normal 5 3 4 8" xfId="12407" xr:uid="{DED4E308-E017-4742-B5E3-D71C8A454A21}"/>
    <cellStyle name="Normal 5 3 4 8 2" xfId="36983" xr:uid="{788A3D76-7C05-46BC-B832-7D5D8AF19ECC}"/>
    <cellStyle name="Normal 5 3 4 9" xfId="24695" xr:uid="{BB3AB504-5486-4DD4-AD4A-7C6203021E48}"/>
    <cellStyle name="Normal 5 3 5" xfId="215" xr:uid="{D01880F5-B324-40F5-99E7-1A7E99419974}"/>
    <cellStyle name="Normal 5 3 5 2" xfId="599" xr:uid="{4FC00DD9-5787-4CA5-BED8-ABB1599B8E42}"/>
    <cellStyle name="Normal 5 3 5 2 2" xfId="1367" xr:uid="{5DCB56A4-98FB-48FC-B552-327F51AEEE82}"/>
    <cellStyle name="Normal 5 3 5 2 2 2" xfId="2903" xr:uid="{F178F2F2-6B4D-4356-BA90-18C3FFD6504C}"/>
    <cellStyle name="Normal 5 3 5 2 2 2 2" xfId="5975" xr:uid="{4A715C41-BC07-4331-BD1E-C7CE0A92EBFA}"/>
    <cellStyle name="Normal 5 3 5 2 2 2 2 2" xfId="12119" xr:uid="{78953E38-ED16-40DA-9B5F-3E0DB9FBE6B4}"/>
    <cellStyle name="Normal 5 3 5 2 2 2 2 2 2" xfId="24407" xr:uid="{34BF292F-E59E-4714-89CC-5694BABFEF02}"/>
    <cellStyle name="Normal 5 3 5 2 2 2 2 2 2 2" xfId="48983" xr:uid="{B2FFD1CE-7C0E-4E35-870E-9E2871206FB3}"/>
    <cellStyle name="Normal 5 3 5 2 2 2 2 2 3" xfId="36695" xr:uid="{DBECB392-B24C-4EE5-8C63-70F45215471E}"/>
    <cellStyle name="Normal 5 3 5 2 2 2 2 3" xfId="18263" xr:uid="{B55CEC6F-4E15-4B1D-A074-485342F9B582}"/>
    <cellStyle name="Normal 5 3 5 2 2 2 2 3 2" xfId="42839" xr:uid="{4B35A7EE-29F0-474A-B29D-5492315E7533}"/>
    <cellStyle name="Normal 5 3 5 2 2 2 2 4" xfId="30551" xr:uid="{B92C1157-77FA-4B2C-8C62-841FE4064DAF}"/>
    <cellStyle name="Normal 5 3 5 2 2 2 3" xfId="9047" xr:uid="{35B6C2A0-4BA0-409F-BE92-86B18641AA16}"/>
    <cellStyle name="Normal 5 3 5 2 2 2 3 2" xfId="21335" xr:uid="{4353B787-424D-45DE-A3CB-414991E5050E}"/>
    <cellStyle name="Normal 5 3 5 2 2 2 3 2 2" xfId="45911" xr:uid="{C7DACECD-26EF-43D8-A9D9-C144D4D146D2}"/>
    <cellStyle name="Normal 5 3 5 2 2 2 3 3" xfId="33623" xr:uid="{F0AC3A9B-E8F3-4288-8DF9-522D23198E58}"/>
    <cellStyle name="Normal 5 3 5 2 2 2 4" xfId="15191" xr:uid="{AD8F2C57-8461-42D3-832A-551C6DF0E3C1}"/>
    <cellStyle name="Normal 5 3 5 2 2 2 4 2" xfId="39767" xr:uid="{44B14FC3-FDE7-48ED-9E80-92917CD54482}"/>
    <cellStyle name="Normal 5 3 5 2 2 2 5" xfId="27479" xr:uid="{A3E39441-1E41-420A-B5DB-298F44E7DB13}"/>
    <cellStyle name="Normal 5 3 5 2 2 3" xfId="4439" xr:uid="{F7A07C76-E216-47B0-ACC2-326622077A38}"/>
    <cellStyle name="Normal 5 3 5 2 2 3 2" xfId="10583" xr:uid="{C883F852-CE54-4EFB-B331-0836C3BEF789}"/>
    <cellStyle name="Normal 5 3 5 2 2 3 2 2" xfId="22871" xr:uid="{AAE48B42-A8D6-4E98-A0F8-D4F9E93EDC0F}"/>
    <cellStyle name="Normal 5 3 5 2 2 3 2 2 2" xfId="47447" xr:uid="{327A9F90-08FD-4851-990D-655047B4D2AB}"/>
    <cellStyle name="Normal 5 3 5 2 2 3 2 3" xfId="35159" xr:uid="{8D4C8C13-F8BE-4FA7-8EA4-BE529245457A}"/>
    <cellStyle name="Normal 5 3 5 2 2 3 3" xfId="16727" xr:uid="{DF8BEEB3-E893-4A82-A52D-DCFA4BC4AA1E}"/>
    <cellStyle name="Normal 5 3 5 2 2 3 3 2" xfId="41303" xr:uid="{B39ACE9E-D0ED-4AD0-B5EE-6BF115C03E9C}"/>
    <cellStyle name="Normal 5 3 5 2 2 3 4" xfId="29015" xr:uid="{FEB68A33-84FB-496F-9354-616430081ECD}"/>
    <cellStyle name="Normal 5 3 5 2 2 4" xfId="7511" xr:uid="{F27F1EAA-DFDB-4070-8736-61BA1353023B}"/>
    <cellStyle name="Normal 5 3 5 2 2 4 2" xfId="19799" xr:uid="{A6C63FC5-CD18-44BB-BCCB-1936A2608728}"/>
    <cellStyle name="Normal 5 3 5 2 2 4 2 2" xfId="44375" xr:uid="{F780459E-5E4D-4334-8E6F-1CCA745D51C7}"/>
    <cellStyle name="Normal 5 3 5 2 2 4 3" xfId="32087" xr:uid="{7D759DC7-2769-46C5-A81A-5195571D84D3}"/>
    <cellStyle name="Normal 5 3 5 2 2 5" xfId="13655" xr:uid="{5B21612C-37AA-4F68-8C81-C7C24F79427C}"/>
    <cellStyle name="Normal 5 3 5 2 2 5 2" xfId="38231" xr:uid="{E38A3AE0-01B7-4F95-BDB8-2B4B6A97B75B}"/>
    <cellStyle name="Normal 5 3 5 2 2 6" xfId="25943" xr:uid="{7A4C3F10-1E52-4C52-9BE9-2CEBA18654D8}"/>
    <cellStyle name="Normal 5 3 5 2 3" xfId="2135" xr:uid="{7035E0A8-3D87-4C77-A3F4-8A51D7069299}"/>
    <cellStyle name="Normal 5 3 5 2 3 2" xfId="5207" xr:uid="{79DB892E-B816-4E0B-88D8-109714BB6C6B}"/>
    <cellStyle name="Normal 5 3 5 2 3 2 2" xfId="11351" xr:uid="{71D7E158-1D97-4FB9-9380-596F93F1C91D}"/>
    <cellStyle name="Normal 5 3 5 2 3 2 2 2" xfId="23639" xr:uid="{0A921AD0-A52C-4B60-AA6C-387D05957B86}"/>
    <cellStyle name="Normal 5 3 5 2 3 2 2 2 2" xfId="48215" xr:uid="{C341090F-EC43-45C3-AB03-770DEA726C6C}"/>
    <cellStyle name="Normal 5 3 5 2 3 2 2 3" xfId="35927" xr:uid="{FDE3A5A8-DA27-4104-9499-0F4E514819D3}"/>
    <cellStyle name="Normal 5 3 5 2 3 2 3" xfId="17495" xr:uid="{942F5AE4-623B-4E68-B585-E543D0C5443C}"/>
    <cellStyle name="Normal 5 3 5 2 3 2 3 2" xfId="42071" xr:uid="{010CF54B-2820-4A20-8078-FB6DA0DE5C50}"/>
    <cellStyle name="Normal 5 3 5 2 3 2 4" xfId="29783" xr:uid="{A635C409-42A4-44B6-A050-5B56936CB279}"/>
    <cellStyle name="Normal 5 3 5 2 3 3" xfId="8279" xr:uid="{99996DC6-080F-438A-8A5F-F4E00DF0054D}"/>
    <cellStyle name="Normal 5 3 5 2 3 3 2" xfId="20567" xr:uid="{9BB77995-F00B-4248-A198-D2C93240A6E5}"/>
    <cellStyle name="Normal 5 3 5 2 3 3 2 2" xfId="45143" xr:uid="{54EC9ED1-80D4-4B21-9B9E-537674EFD47A}"/>
    <cellStyle name="Normal 5 3 5 2 3 3 3" xfId="32855" xr:uid="{056BDD63-AB83-4D96-8667-3DA3CCACB1AD}"/>
    <cellStyle name="Normal 5 3 5 2 3 4" xfId="14423" xr:uid="{46789E76-451E-47AA-B4AF-F402AD124383}"/>
    <cellStyle name="Normal 5 3 5 2 3 4 2" xfId="38999" xr:uid="{EB0A6E17-3C9F-4EA8-962D-2E448EC25240}"/>
    <cellStyle name="Normal 5 3 5 2 3 5" xfId="26711" xr:uid="{FACB42A8-AFB0-4A16-8B1F-35C9366D82A7}"/>
    <cellStyle name="Normal 5 3 5 2 4" xfId="3671" xr:uid="{BE9762DD-C3C0-4249-961D-D247A1A38F22}"/>
    <cellStyle name="Normal 5 3 5 2 4 2" xfId="9815" xr:uid="{B6E2F06E-91F3-4168-A700-38A388C2AD42}"/>
    <cellStyle name="Normal 5 3 5 2 4 2 2" xfId="22103" xr:uid="{C014EB14-6107-4C9B-9448-6EF0630F4404}"/>
    <cellStyle name="Normal 5 3 5 2 4 2 2 2" xfId="46679" xr:uid="{B08F710E-743B-4288-B149-1BB7978900ED}"/>
    <cellStyle name="Normal 5 3 5 2 4 2 3" xfId="34391" xr:uid="{164A509E-A36D-4BD9-A538-5FAF54C65AE5}"/>
    <cellStyle name="Normal 5 3 5 2 4 3" xfId="15959" xr:uid="{B443DF41-D1D8-4685-8AE4-0332B379BDBE}"/>
    <cellStyle name="Normal 5 3 5 2 4 3 2" xfId="40535" xr:uid="{2A853A6F-B13A-45BF-8E76-3276242446C0}"/>
    <cellStyle name="Normal 5 3 5 2 4 4" xfId="28247" xr:uid="{1731BCAF-2AB5-4BE9-9823-8F12AD2DBF55}"/>
    <cellStyle name="Normal 5 3 5 2 5" xfId="6743" xr:uid="{7DE97F0D-9C63-4900-831C-B384ECF282D1}"/>
    <cellStyle name="Normal 5 3 5 2 5 2" xfId="19031" xr:uid="{1AC5585B-4F71-4FEB-8B95-1D061C354D2B}"/>
    <cellStyle name="Normal 5 3 5 2 5 2 2" xfId="43607" xr:uid="{527D2D9D-C1E7-4153-A5D6-94895BF3AECC}"/>
    <cellStyle name="Normal 5 3 5 2 5 3" xfId="31319" xr:uid="{9BB32CCC-B1D1-4EA5-A227-4D14AAA04039}"/>
    <cellStyle name="Normal 5 3 5 2 6" xfId="12887" xr:uid="{C693CBDD-D294-4FA2-82D0-E8C6336EB737}"/>
    <cellStyle name="Normal 5 3 5 2 6 2" xfId="37463" xr:uid="{F7744C3A-12CE-4F55-A184-9F3CFA87BDDA}"/>
    <cellStyle name="Normal 5 3 5 2 7" xfId="25175" xr:uid="{9D75AA45-8D47-4F12-B481-B09E791FC277}"/>
    <cellStyle name="Normal 5 3 5 3" xfId="983" xr:uid="{DA8D6151-BC3D-4222-93CF-C41307175FDA}"/>
    <cellStyle name="Normal 5 3 5 3 2" xfId="2519" xr:uid="{93FB2451-3687-4B16-B430-44F4DC32A178}"/>
    <cellStyle name="Normal 5 3 5 3 2 2" xfId="5591" xr:uid="{A0500A95-6106-4A38-B267-B088F452D7FA}"/>
    <cellStyle name="Normal 5 3 5 3 2 2 2" xfId="11735" xr:uid="{524190CC-D1E0-4281-84BD-E1FFC97E7CDC}"/>
    <cellStyle name="Normal 5 3 5 3 2 2 2 2" xfId="24023" xr:uid="{DB795EDA-3B93-4E49-A511-9AB5C40D71C4}"/>
    <cellStyle name="Normal 5 3 5 3 2 2 2 2 2" xfId="48599" xr:uid="{FF544440-58CC-41A7-A06F-F32F0AA68BB8}"/>
    <cellStyle name="Normal 5 3 5 3 2 2 2 3" xfId="36311" xr:uid="{B8007D96-26D4-43D0-92BB-7C50E4BA3B66}"/>
    <cellStyle name="Normal 5 3 5 3 2 2 3" xfId="17879" xr:uid="{479FE2B0-B3CB-408F-867C-CFFCD493733A}"/>
    <cellStyle name="Normal 5 3 5 3 2 2 3 2" xfId="42455" xr:uid="{5FB6568F-FA4F-4854-B2ED-EE83F907F859}"/>
    <cellStyle name="Normal 5 3 5 3 2 2 4" xfId="30167" xr:uid="{A0822CB5-B4B9-4DCB-9B18-E7E541089BDE}"/>
    <cellStyle name="Normal 5 3 5 3 2 3" xfId="8663" xr:uid="{BB3FD376-E393-4133-94A9-A45C5A53579E}"/>
    <cellStyle name="Normal 5 3 5 3 2 3 2" xfId="20951" xr:uid="{8AE4F53D-E0DC-4BB3-806F-CD488227370F}"/>
    <cellStyle name="Normal 5 3 5 3 2 3 2 2" xfId="45527" xr:uid="{8F6E90FB-3C8B-40D6-91A1-585E4F3A3251}"/>
    <cellStyle name="Normal 5 3 5 3 2 3 3" xfId="33239" xr:uid="{5F7941F6-82B6-46CA-972F-8A1FF31E2A4A}"/>
    <cellStyle name="Normal 5 3 5 3 2 4" xfId="14807" xr:uid="{1D720AE0-B49C-41EB-AB59-EF58584318E4}"/>
    <cellStyle name="Normal 5 3 5 3 2 4 2" xfId="39383" xr:uid="{85CDA34E-FC4A-4111-BA33-2C92BDC8B480}"/>
    <cellStyle name="Normal 5 3 5 3 2 5" xfId="27095" xr:uid="{723B1772-B44A-4F45-B14B-1BE59872B57B}"/>
    <cellStyle name="Normal 5 3 5 3 3" xfId="4055" xr:uid="{F01E06E9-5AA2-48B0-B3C0-60194F42DD19}"/>
    <cellStyle name="Normal 5 3 5 3 3 2" xfId="10199" xr:uid="{14838D7D-42DF-494D-B7C3-B1AEC533A0B6}"/>
    <cellStyle name="Normal 5 3 5 3 3 2 2" xfId="22487" xr:uid="{60FCE450-EF2E-4D7A-AD25-176E31719473}"/>
    <cellStyle name="Normal 5 3 5 3 3 2 2 2" xfId="47063" xr:uid="{6286456B-DA26-4ED7-8871-FF06B49E86BC}"/>
    <cellStyle name="Normal 5 3 5 3 3 2 3" xfId="34775" xr:uid="{F9F49B8B-0430-43BA-822B-AAAF0259883E}"/>
    <cellStyle name="Normal 5 3 5 3 3 3" xfId="16343" xr:uid="{DC43ED2E-027E-4F50-8F35-42941FA7225B}"/>
    <cellStyle name="Normal 5 3 5 3 3 3 2" xfId="40919" xr:uid="{9A8A5129-6948-4B9F-B9C8-5F966D11DCAE}"/>
    <cellStyle name="Normal 5 3 5 3 3 4" xfId="28631" xr:uid="{C39FA075-850F-4442-AD70-C5E9D9CCC8C3}"/>
    <cellStyle name="Normal 5 3 5 3 4" xfId="7127" xr:uid="{DAA02D64-90F2-4B25-8948-EACBB0B44847}"/>
    <cellStyle name="Normal 5 3 5 3 4 2" xfId="19415" xr:uid="{655D3A79-9AC7-4CEE-B543-51678E067961}"/>
    <cellStyle name="Normal 5 3 5 3 4 2 2" xfId="43991" xr:uid="{4165A0E9-6509-42F1-80E9-CF6C0732F354}"/>
    <cellStyle name="Normal 5 3 5 3 4 3" xfId="31703" xr:uid="{3811CDE6-42A8-494E-B47A-C6BEDCB81880}"/>
    <cellStyle name="Normal 5 3 5 3 5" xfId="13271" xr:uid="{51BD9BA2-929D-4A74-ACAD-EC1E135CD580}"/>
    <cellStyle name="Normal 5 3 5 3 5 2" xfId="37847" xr:uid="{0C806CCB-2D76-4396-819D-58C835576B11}"/>
    <cellStyle name="Normal 5 3 5 3 6" xfId="25559" xr:uid="{B12B1AF0-BDF8-4C51-ACBB-D0D5ABE8C01C}"/>
    <cellStyle name="Normal 5 3 5 4" xfId="1751" xr:uid="{E4C255EB-CC3A-4DB2-B0FD-A6160D60EE2D}"/>
    <cellStyle name="Normal 5 3 5 4 2" xfId="4823" xr:uid="{F4331D14-04C7-4817-8095-92E7C2A13985}"/>
    <cellStyle name="Normal 5 3 5 4 2 2" xfId="10967" xr:uid="{CEACC1B6-DFDB-43D3-AA3B-6491B086B882}"/>
    <cellStyle name="Normal 5 3 5 4 2 2 2" xfId="23255" xr:uid="{B401657B-94D7-4862-80D8-F16478C1DD85}"/>
    <cellStyle name="Normal 5 3 5 4 2 2 2 2" xfId="47831" xr:uid="{8B3A6213-64C6-4ACB-A8B0-006DF8A90739}"/>
    <cellStyle name="Normal 5 3 5 4 2 2 3" xfId="35543" xr:uid="{701FFBA3-B2E3-4FD0-8A6C-6C34E2605B23}"/>
    <cellStyle name="Normal 5 3 5 4 2 3" xfId="17111" xr:uid="{BDDFE6C3-F9F8-492A-BA4E-BF6229E00137}"/>
    <cellStyle name="Normal 5 3 5 4 2 3 2" xfId="41687" xr:uid="{90F6B814-C057-4467-B8C6-8FEF758A2441}"/>
    <cellStyle name="Normal 5 3 5 4 2 4" xfId="29399" xr:uid="{C3EE9417-AC2C-4511-8121-DC3C5AA7A00E}"/>
    <cellStyle name="Normal 5 3 5 4 3" xfId="7895" xr:uid="{8942AAF1-13C6-48EC-8A1E-A746FF98678E}"/>
    <cellStyle name="Normal 5 3 5 4 3 2" xfId="20183" xr:uid="{B0414E76-8C79-432F-9696-C7CA3C441A0C}"/>
    <cellStyle name="Normal 5 3 5 4 3 2 2" xfId="44759" xr:uid="{5FA3E558-26BC-4CE8-BC5F-3CFB4079A27B}"/>
    <cellStyle name="Normal 5 3 5 4 3 3" xfId="32471" xr:uid="{CBAC4A9F-8637-419A-96F7-46FE04A36886}"/>
    <cellStyle name="Normal 5 3 5 4 4" xfId="14039" xr:uid="{49988CC0-DA69-437D-80A2-8AC9AD306AE9}"/>
    <cellStyle name="Normal 5 3 5 4 4 2" xfId="38615" xr:uid="{66148589-2BA4-4A09-9562-B20DBDE080F3}"/>
    <cellStyle name="Normal 5 3 5 4 5" xfId="26327" xr:uid="{86484BFE-7F83-444D-A4D3-8EF9E5546DCE}"/>
    <cellStyle name="Normal 5 3 5 5" xfId="3287" xr:uid="{C19C6C7E-55EB-4C8D-97E3-6AA96E01342A}"/>
    <cellStyle name="Normal 5 3 5 5 2" xfId="9431" xr:uid="{A7E85810-35D9-4F6C-B113-E8548D9149D2}"/>
    <cellStyle name="Normal 5 3 5 5 2 2" xfId="21719" xr:uid="{3C7617B9-57ED-42EF-B134-B4175B266EFC}"/>
    <cellStyle name="Normal 5 3 5 5 2 2 2" xfId="46295" xr:uid="{7D60A1E7-B51B-4AC9-854A-36658703A1BE}"/>
    <cellStyle name="Normal 5 3 5 5 2 3" xfId="34007" xr:uid="{29F4BDF0-84E0-4E20-AAB2-0C11D3B7D63D}"/>
    <cellStyle name="Normal 5 3 5 5 3" xfId="15575" xr:uid="{6C48798D-01FF-4CE2-B92F-0D68FEB71003}"/>
    <cellStyle name="Normal 5 3 5 5 3 2" xfId="40151" xr:uid="{D32DDB8B-7B97-4D6F-ADBD-8E4B6F6F2AA0}"/>
    <cellStyle name="Normal 5 3 5 5 4" xfId="27863" xr:uid="{E4495B9E-C152-4D90-909A-BF8DC5F1F9D2}"/>
    <cellStyle name="Normal 5 3 5 6" xfId="6359" xr:uid="{C6185E92-60DD-47A9-9B00-F790668C9990}"/>
    <cellStyle name="Normal 5 3 5 6 2" xfId="18647" xr:uid="{7FC11E62-2E07-442C-BB44-9A8A7C767537}"/>
    <cellStyle name="Normal 5 3 5 6 2 2" xfId="43223" xr:uid="{09F45D22-4FF2-442B-98BC-B222426C249D}"/>
    <cellStyle name="Normal 5 3 5 6 3" xfId="30935" xr:uid="{B4164377-B709-4C6F-88EB-10A782B1B9E3}"/>
    <cellStyle name="Normal 5 3 5 7" xfId="12503" xr:uid="{930C0FE9-5195-44D7-9047-587AD335BF85}"/>
    <cellStyle name="Normal 5 3 5 7 2" xfId="37079" xr:uid="{90E7DA58-19D3-4DBB-A3A9-6E4733901782}"/>
    <cellStyle name="Normal 5 3 5 8" xfId="24791" xr:uid="{A111ACBA-33C2-496B-AF42-9BC2B430A2A7}"/>
    <cellStyle name="Normal 5 3 6" xfId="407" xr:uid="{F3A3EF2D-77E2-4F16-A00B-930C445A17F4}"/>
    <cellStyle name="Normal 5 3 6 2" xfId="1175" xr:uid="{777F1A81-E14D-4388-AFC3-6DE62B641D01}"/>
    <cellStyle name="Normal 5 3 6 2 2" xfId="2711" xr:uid="{598EDF33-81FA-41BC-A343-88DBD4F23C9B}"/>
    <cellStyle name="Normal 5 3 6 2 2 2" xfId="5783" xr:uid="{774FA55B-7A25-462D-8393-9112744EBE6B}"/>
    <cellStyle name="Normal 5 3 6 2 2 2 2" xfId="11927" xr:uid="{52CABCFE-7A25-4C63-B310-28D5A1A88C22}"/>
    <cellStyle name="Normal 5 3 6 2 2 2 2 2" xfId="24215" xr:uid="{3A63AC8F-9AAF-4778-AAC9-66422423A33D}"/>
    <cellStyle name="Normal 5 3 6 2 2 2 2 2 2" xfId="48791" xr:uid="{2337A3E8-A462-4BB8-9690-37BC54D8471E}"/>
    <cellStyle name="Normal 5 3 6 2 2 2 2 3" xfId="36503" xr:uid="{AF1BE15F-120B-4D44-AC7C-92BE01881781}"/>
    <cellStyle name="Normal 5 3 6 2 2 2 3" xfId="18071" xr:uid="{0E729F14-1DB6-483B-8D5B-2554837AFBBD}"/>
    <cellStyle name="Normal 5 3 6 2 2 2 3 2" xfId="42647" xr:uid="{CBF4EE16-145A-4D88-ABCF-935BC1073954}"/>
    <cellStyle name="Normal 5 3 6 2 2 2 4" xfId="30359" xr:uid="{18898238-D11B-427C-AB4C-6B5B721EB220}"/>
    <cellStyle name="Normal 5 3 6 2 2 3" xfId="8855" xr:uid="{8F837D60-8FBC-424B-89B3-7C47EF0E740B}"/>
    <cellStyle name="Normal 5 3 6 2 2 3 2" xfId="21143" xr:uid="{36A2D81B-5490-4045-ABAC-E3AD91CB91B5}"/>
    <cellStyle name="Normal 5 3 6 2 2 3 2 2" xfId="45719" xr:uid="{3AF8FF91-8587-409C-91F2-14476C615679}"/>
    <cellStyle name="Normal 5 3 6 2 2 3 3" xfId="33431" xr:uid="{6D38D645-0EDC-4EBC-961D-0242EF73254D}"/>
    <cellStyle name="Normal 5 3 6 2 2 4" xfId="14999" xr:uid="{9E81F61F-A481-4466-BF8B-6EEAB2AC6347}"/>
    <cellStyle name="Normal 5 3 6 2 2 4 2" xfId="39575" xr:uid="{4D4B88A7-CDA3-4944-9556-04D4B740B2C1}"/>
    <cellStyle name="Normal 5 3 6 2 2 5" xfId="27287" xr:uid="{554BFFB5-435A-490B-A4CA-B489B65FCFF0}"/>
    <cellStyle name="Normal 5 3 6 2 3" xfId="4247" xr:uid="{5E246B55-787D-4446-A3EA-E5FCFA49A896}"/>
    <cellStyle name="Normal 5 3 6 2 3 2" xfId="10391" xr:uid="{A2E8889F-0AAD-49DA-98C4-6401A00CEFF8}"/>
    <cellStyle name="Normal 5 3 6 2 3 2 2" xfId="22679" xr:uid="{D24D6B88-25A8-4260-8B05-A797772D4846}"/>
    <cellStyle name="Normal 5 3 6 2 3 2 2 2" xfId="47255" xr:uid="{90117873-7BC5-4001-8CB7-ABDA78CE8559}"/>
    <cellStyle name="Normal 5 3 6 2 3 2 3" xfId="34967" xr:uid="{C79D0EB3-21D3-4331-B080-23016BBE4AA5}"/>
    <cellStyle name="Normal 5 3 6 2 3 3" xfId="16535" xr:uid="{57AD0FD8-7FEA-4DEB-A6BE-33751A4F69EE}"/>
    <cellStyle name="Normal 5 3 6 2 3 3 2" xfId="41111" xr:uid="{4F561A6C-AF40-40D5-AA2D-91F6624D9FF8}"/>
    <cellStyle name="Normal 5 3 6 2 3 4" xfId="28823" xr:uid="{D5220879-2229-4179-B550-4E6693462487}"/>
    <cellStyle name="Normal 5 3 6 2 4" xfId="7319" xr:uid="{15709AEB-B682-45F9-B8BA-230DD2883479}"/>
    <cellStyle name="Normal 5 3 6 2 4 2" xfId="19607" xr:uid="{5A44F8C7-2613-4577-9137-D2530671AD6A}"/>
    <cellStyle name="Normal 5 3 6 2 4 2 2" xfId="44183" xr:uid="{F1AD51DE-AAC4-42C8-8031-49BE8C9889D1}"/>
    <cellStyle name="Normal 5 3 6 2 4 3" xfId="31895" xr:uid="{759754B4-A38F-43EF-B7E4-9F9931EA73E0}"/>
    <cellStyle name="Normal 5 3 6 2 5" xfId="13463" xr:uid="{5A9C8B6D-FD3E-4401-A202-DE2AECAB1572}"/>
    <cellStyle name="Normal 5 3 6 2 5 2" xfId="38039" xr:uid="{6246C868-B375-4910-919E-AE3324314EFB}"/>
    <cellStyle name="Normal 5 3 6 2 6" xfId="25751" xr:uid="{C8A3DA83-AD6E-4AD2-83BA-3E4EE4EB889F}"/>
    <cellStyle name="Normal 5 3 6 3" xfId="1943" xr:uid="{B0EDCBA4-EE1F-44A3-8BA0-2EA74DB78940}"/>
    <cellStyle name="Normal 5 3 6 3 2" xfId="5015" xr:uid="{37F77481-C396-4CA6-83CF-CC226A84ED00}"/>
    <cellStyle name="Normal 5 3 6 3 2 2" xfId="11159" xr:uid="{5BA3F82E-0C05-4DC7-A0A9-43BC1F3AED96}"/>
    <cellStyle name="Normal 5 3 6 3 2 2 2" xfId="23447" xr:uid="{520B0A3E-5CC5-4F16-8435-746B0BC70C2E}"/>
    <cellStyle name="Normal 5 3 6 3 2 2 2 2" xfId="48023" xr:uid="{DE4280A5-E058-4756-A2BA-F1BBFBADBF2E}"/>
    <cellStyle name="Normal 5 3 6 3 2 2 3" xfId="35735" xr:uid="{709C50E5-EA3D-4994-9960-6AA3BB705D39}"/>
    <cellStyle name="Normal 5 3 6 3 2 3" xfId="17303" xr:uid="{BE432184-A9D4-42BA-A1C9-BADA247AFDB4}"/>
    <cellStyle name="Normal 5 3 6 3 2 3 2" xfId="41879" xr:uid="{7E215671-A76A-49A2-B4E9-CC08D1E57118}"/>
    <cellStyle name="Normal 5 3 6 3 2 4" xfId="29591" xr:uid="{DCF815C4-13FC-4DE6-AFEB-CDAFB3484D59}"/>
    <cellStyle name="Normal 5 3 6 3 3" xfId="8087" xr:uid="{ADBA0FA1-5427-4280-9CF6-330430D6F0DC}"/>
    <cellStyle name="Normal 5 3 6 3 3 2" xfId="20375" xr:uid="{4DC5FD2D-F4A6-43B8-BD86-0EAE74E187BD}"/>
    <cellStyle name="Normal 5 3 6 3 3 2 2" xfId="44951" xr:uid="{F8BBCE80-A925-4B65-8E71-0636DF852462}"/>
    <cellStyle name="Normal 5 3 6 3 3 3" xfId="32663" xr:uid="{E1ACE433-A133-4CAD-B4F8-6E5A46F7D580}"/>
    <cellStyle name="Normal 5 3 6 3 4" xfId="14231" xr:uid="{873A1ADF-F636-4158-A1FB-2AE628FA9361}"/>
    <cellStyle name="Normal 5 3 6 3 4 2" xfId="38807" xr:uid="{1A88D30E-8221-4A30-B167-6D4B12414043}"/>
    <cellStyle name="Normal 5 3 6 3 5" xfId="26519" xr:uid="{4C445685-16BE-4A0C-879B-982685DBFD22}"/>
    <cellStyle name="Normal 5 3 6 4" xfId="3479" xr:uid="{D2F00D46-04A6-435A-B876-1F41AEDD3D54}"/>
    <cellStyle name="Normal 5 3 6 4 2" xfId="9623" xr:uid="{41B5FF64-1EEC-4822-970A-2D9036053834}"/>
    <cellStyle name="Normal 5 3 6 4 2 2" xfId="21911" xr:uid="{DCBAECFC-0755-442E-9BF8-E6E383986534}"/>
    <cellStyle name="Normal 5 3 6 4 2 2 2" xfId="46487" xr:uid="{B54B9A4D-2697-4604-B5E2-A8A629003BBD}"/>
    <cellStyle name="Normal 5 3 6 4 2 3" xfId="34199" xr:uid="{6240D134-DB73-4291-B796-0FACCEB62C8E}"/>
    <cellStyle name="Normal 5 3 6 4 3" xfId="15767" xr:uid="{0D67B63B-2DE9-4B6C-9A54-34EFCEA343CB}"/>
    <cellStyle name="Normal 5 3 6 4 3 2" xfId="40343" xr:uid="{B36C1A0B-D49D-4129-A11C-3F3A7EBA5727}"/>
    <cellStyle name="Normal 5 3 6 4 4" xfId="28055" xr:uid="{60E470B9-7573-4487-A675-1F499622AB26}"/>
    <cellStyle name="Normal 5 3 6 5" xfId="6551" xr:uid="{E338E3FF-E13E-472E-BAE1-4A0DA11AC528}"/>
    <cellStyle name="Normal 5 3 6 5 2" xfId="18839" xr:uid="{B61BB63B-CC90-4326-B65C-5B2C361F110C}"/>
    <cellStyle name="Normal 5 3 6 5 2 2" xfId="43415" xr:uid="{FC57C3F4-4FED-4CED-BCC4-F88950D5BEA6}"/>
    <cellStyle name="Normal 5 3 6 5 3" xfId="31127" xr:uid="{1E46CF44-BC65-4256-99AF-4FCDAFE2EAD3}"/>
    <cellStyle name="Normal 5 3 6 6" xfId="12695" xr:uid="{8F183605-1D6A-4A25-9257-02F06EF07729}"/>
    <cellStyle name="Normal 5 3 6 6 2" xfId="37271" xr:uid="{CE5EE9B5-359C-4623-B14E-3B949C4EA8C0}"/>
    <cellStyle name="Normal 5 3 6 7" xfId="24983" xr:uid="{0CC7520B-D5EF-438B-886A-AD909B005C1F}"/>
    <cellStyle name="Normal 5 3 7" xfId="791" xr:uid="{D6CE9A56-B075-4971-ACC9-F793239C32E9}"/>
    <cellStyle name="Normal 5 3 7 2" xfId="2327" xr:uid="{19964245-7092-4E44-947B-32FB33E9A15D}"/>
    <cellStyle name="Normal 5 3 7 2 2" xfId="5399" xr:uid="{08697A27-7F60-45B0-9EC3-6B52DFEE6D41}"/>
    <cellStyle name="Normal 5 3 7 2 2 2" xfId="11543" xr:uid="{AFAEF730-8BAE-46A5-A81E-97F031B7EDAC}"/>
    <cellStyle name="Normal 5 3 7 2 2 2 2" xfId="23831" xr:uid="{98BAE7F9-B81D-465F-A266-FD4D28A9FBEE}"/>
    <cellStyle name="Normal 5 3 7 2 2 2 2 2" xfId="48407" xr:uid="{71BC8001-A190-459D-86F0-2EFCF13B4293}"/>
    <cellStyle name="Normal 5 3 7 2 2 2 3" xfId="36119" xr:uid="{57DF3CEA-CC5B-42A7-9F00-55B1C0C6E263}"/>
    <cellStyle name="Normal 5 3 7 2 2 3" xfId="17687" xr:uid="{99B34599-AB3E-4FF2-A4E0-BAD851B21FB9}"/>
    <cellStyle name="Normal 5 3 7 2 2 3 2" xfId="42263" xr:uid="{4201B981-7699-46D1-B4F9-F5FBADE1EE21}"/>
    <cellStyle name="Normal 5 3 7 2 2 4" xfId="29975" xr:uid="{539C74E5-EDC5-49AB-B523-7C4885EC1CB6}"/>
    <cellStyle name="Normal 5 3 7 2 3" xfId="8471" xr:uid="{7EE92B8B-8346-4A19-BEAC-B8A000F2C6FC}"/>
    <cellStyle name="Normal 5 3 7 2 3 2" xfId="20759" xr:uid="{15D2599C-122A-46AF-A135-32CA50AC0747}"/>
    <cellStyle name="Normal 5 3 7 2 3 2 2" xfId="45335" xr:uid="{2AE9C83A-8F53-425C-92D9-59023F61347D}"/>
    <cellStyle name="Normal 5 3 7 2 3 3" xfId="33047" xr:uid="{1968D82B-3820-416A-A739-C48A38A13265}"/>
    <cellStyle name="Normal 5 3 7 2 4" xfId="14615" xr:uid="{432E196D-88B3-40D7-B6CA-666AF3520825}"/>
    <cellStyle name="Normal 5 3 7 2 4 2" xfId="39191" xr:uid="{C0104229-97B0-426D-8932-6090CE52D582}"/>
    <cellStyle name="Normal 5 3 7 2 5" xfId="26903" xr:uid="{9CFB049F-258D-47BE-A8A3-DABFE79763EF}"/>
    <cellStyle name="Normal 5 3 7 3" xfId="3863" xr:uid="{D5361140-3814-4C72-ADDC-81EBA9C90AB5}"/>
    <cellStyle name="Normal 5 3 7 3 2" xfId="10007" xr:uid="{35C527FB-65E5-428A-A0C2-B74E8C5C57FC}"/>
    <cellStyle name="Normal 5 3 7 3 2 2" xfId="22295" xr:uid="{44DB2871-2023-4FA4-8A2F-DF4699F2BD72}"/>
    <cellStyle name="Normal 5 3 7 3 2 2 2" xfId="46871" xr:uid="{617E1342-2805-468F-AAF2-706207BA6BD1}"/>
    <cellStyle name="Normal 5 3 7 3 2 3" xfId="34583" xr:uid="{78962698-8B64-401A-9625-D24EFA7D2813}"/>
    <cellStyle name="Normal 5 3 7 3 3" xfId="16151" xr:uid="{1EFE55AB-03F6-48A9-A7D2-67B8E5C8C17A}"/>
    <cellStyle name="Normal 5 3 7 3 3 2" xfId="40727" xr:uid="{33ADC61F-1DED-4817-84C0-DA5563191BD4}"/>
    <cellStyle name="Normal 5 3 7 3 4" xfId="28439" xr:uid="{FB79E699-454C-40E2-9B72-555E71DADBBF}"/>
    <cellStyle name="Normal 5 3 7 4" xfId="6935" xr:uid="{8E4EAD9E-4800-4FE6-8E4F-85FE3B721705}"/>
    <cellStyle name="Normal 5 3 7 4 2" xfId="19223" xr:uid="{789DC74D-CBF0-46EA-81DA-D0B14B8A4507}"/>
    <cellStyle name="Normal 5 3 7 4 2 2" xfId="43799" xr:uid="{1EB454FF-295D-4426-AA75-9A03EDE41A8E}"/>
    <cellStyle name="Normal 5 3 7 4 3" xfId="31511" xr:uid="{E35B8E3E-8BBA-416C-B8BB-B3A1591A4897}"/>
    <cellStyle name="Normal 5 3 7 5" xfId="13079" xr:uid="{EC2DEB79-8112-4109-B521-9D6A09FF8300}"/>
    <cellStyle name="Normal 5 3 7 5 2" xfId="37655" xr:uid="{AA47BA6D-4C1A-4EAA-9F6E-08B5AF9CE1D7}"/>
    <cellStyle name="Normal 5 3 7 6" xfId="25367" xr:uid="{D4F76B1D-433C-4B9E-8341-9901F70A32BA}"/>
    <cellStyle name="Normal 5 3 8" xfId="1559" xr:uid="{D333EBE2-6BC0-46E9-8BEF-8945F1FB5926}"/>
    <cellStyle name="Normal 5 3 8 2" xfId="4631" xr:uid="{1AC22E97-3C66-469C-9EDD-456FBACE1FB9}"/>
    <cellStyle name="Normal 5 3 8 2 2" xfId="10775" xr:uid="{38028CD9-24FC-4C66-957E-760BB12A207D}"/>
    <cellStyle name="Normal 5 3 8 2 2 2" xfId="23063" xr:uid="{1467BE87-6E25-4616-8300-34732BD1F49E}"/>
    <cellStyle name="Normal 5 3 8 2 2 2 2" xfId="47639" xr:uid="{1190DED3-F0FC-42DE-8505-BC6FD0FF375D}"/>
    <cellStyle name="Normal 5 3 8 2 2 3" xfId="35351" xr:uid="{BDF28162-22BB-4784-96E3-22096FC44ADF}"/>
    <cellStyle name="Normal 5 3 8 2 3" xfId="16919" xr:uid="{ACB4FBDA-D4E4-4F82-95D8-3D0357E26DC3}"/>
    <cellStyle name="Normal 5 3 8 2 3 2" xfId="41495" xr:uid="{F81F573D-6224-477D-A1C3-8A6EB856545C}"/>
    <cellStyle name="Normal 5 3 8 2 4" xfId="29207" xr:uid="{B2937807-D599-4170-AA95-D6C462037A61}"/>
    <cellStyle name="Normal 5 3 8 3" xfId="7703" xr:uid="{DCE26CCD-2D20-4A11-91C1-DD81748F8EE9}"/>
    <cellStyle name="Normal 5 3 8 3 2" xfId="19991" xr:uid="{B76B8AF5-D37F-43C0-B595-F663DF500FDA}"/>
    <cellStyle name="Normal 5 3 8 3 2 2" xfId="44567" xr:uid="{5B2561E0-1D9C-4681-8213-26782C420337}"/>
    <cellStyle name="Normal 5 3 8 3 3" xfId="32279" xr:uid="{9ADB165C-3DF4-44F9-BE60-A4DE5CB06CEF}"/>
    <cellStyle name="Normal 5 3 8 4" xfId="13847" xr:uid="{AE456D42-1DA2-4F20-8CCE-182AA31EA1FC}"/>
    <cellStyle name="Normal 5 3 8 4 2" xfId="38423" xr:uid="{3C1D2A9B-29EC-4DEE-A19A-7C1CF04CB46B}"/>
    <cellStyle name="Normal 5 3 8 5" xfId="26135" xr:uid="{076022E1-FE44-439E-A810-EFC65344225B}"/>
    <cellStyle name="Normal 5 3 9" xfId="3095" xr:uid="{9172A8CA-6477-4524-8744-B9FFE30850C2}"/>
    <cellStyle name="Normal 5 3 9 2" xfId="9239" xr:uid="{DC350FD5-5EB9-41DE-A169-049F7A80BB1A}"/>
    <cellStyle name="Normal 5 3 9 2 2" xfId="21527" xr:uid="{24ABD4E0-F4D8-493B-9723-BEA6CDBFB683}"/>
    <cellStyle name="Normal 5 3 9 2 2 2" xfId="46103" xr:uid="{ACF61994-B4EB-4747-B3A1-CFFC1DFAE439}"/>
    <cellStyle name="Normal 5 3 9 2 3" xfId="33815" xr:uid="{BB8FF63E-642C-4E6A-9080-69116EFD1F0A}"/>
    <cellStyle name="Normal 5 3 9 3" xfId="15383" xr:uid="{48902AC8-01FA-4652-9D42-67C7095E0A23}"/>
    <cellStyle name="Normal 5 3 9 3 2" xfId="39959" xr:uid="{FB981D96-3862-441E-94A7-6C9B919C2A51}"/>
    <cellStyle name="Normal 5 3 9 4" xfId="27671" xr:uid="{86E45A85-9ECB-42EA-9A03-AAE0AF63AB14}"/>
    <cellStyle name="Normal 5 4" xfId="36" xr:uid="{501E80B8-D88C-446E-B02C-8CB496152D28}"/>
    <cellStyle name="Normal 5 4 10" xfId="12324" xr:uid="{B0616371-4C9B-43AC-96DD-8ECF59C3F7FF}"/>
    <cellStyle name="Normal 5 4 10 2" xfId="36900" xr:uid="{FA5FDC8B-4F49-487C-A180-F9FA2B67B8B5}"/>
    <cellStyle name="Normal 5 4 11" xfId="24612" xr:uid="{5B31AC45-B7E5-4D9C-96F0-E3F1A58C1CEB}"/>
    <cellStyle name="Normal 5 4 2" xfId="84" xr:uid="{23109079-5B1A-4F71-8C78-AA4956C0BCBC}"/>
    <cellStyle name="Normal 5 4 2 10" xfId="24660" xr:uid="{42E1E99B-40C8-42C7-B17D-AFE33EDBB0D9}"/>
    <cellStyle name="Normal 5 4 2 2" xfId="180" xr:uid="{6852E0FF-C094-4C2E-9B9A-CD765FC0B79C}"/>
    <cellStyle name="Normal 5 4 2 2 2" xfId="372" xr:uid="{E411D073-F6BD-405D-8CDD-ABB22BB599FC}"/>
    <cellStyle name="Normal 5 4 2 2 2 2" xfId="756" xr:uid="{8EA46F95-F921-4827-99C1-EA3FF1A134CF}"/>
    <cellStyle name="Normal 5 4 2 2 2 2 2" xfId="1524" xr:uid="{B4DA85A8-2959-46AD-BBF3-51FB65CB5BE6}"/>
    <cellStyle name="Normal 5 4 2 2 2 2 2 2" xfId="3060" xr:uid="{18AA40DC-5102-4D23-AED3-3DC6CFCC4DA1}"/>
    <cellStyle name="Normal 5 4 2 2 2 2 2 2 2" xfId="6132" xr:uid="{26A01D48-7FD4-49CF-B77E-3E302E6C0681}"/>
    <cellStyle name="Normal 5 4 2 2 2 2 2 2 2 2" xfId="12276" xr:uid="{7FDF3E25-D2B1-499E-91BF-B6F73CCC92E7}"/>
    <cellStyle name="Normal 5 4 2 2 2 2 2 2 2 2 2" xfId="24564" xr:uid="{6152E02F-ECEC-416B-887E-6E46562D3C6C}"/>
    <cellStyle name="Normal 5 4 2 2 2 2 2 2 2 2 2 2" xfId="49140" xr:uid="{92D6EB8C-5ABD-48E2-B806-D59D2EEC9C91}"/>
    <cellStyle name="Normal 5 4 2 2 2 2 2 2 2 2 3" xfId="36852" xr:uid="{963793C8-0E0C-4C72-AB26-6F719DC32BE0}"/>
    <cellStyle name="Normal 5 4 2 2 2 2 2 2 2 3" xfId="18420" xr:uid="{4FFAE024-5EA2-4ECD-8D79-AB2853E7271C}"/>
    <cellStyle name="Normal 5 4 2 2 2 2 2 2 2 3 2" xfId="42996" xr:uid="{C0C751A2-8E88-4658-B996-94F248545519}"/>
    <cellStyle name="Normal 5 4 2 2 2 2 2 2 2 4" xfId="30708" xr:uid="{74C11551-02C4-4CA3-B3EF-7F650F72B354}"/>
    <cellStyle name="Normal 5 4 2 2 2 2 2 2 3" xfId="9204" xr:uid="{A7848D24-293E-45D8-A000-E213867D7FB4}"/>
    <cellStyle name="Normal 5 4 2 2 2 2 2 2 3 2" xfId="21492" xr:uid="{28F2D64A-8ACD-4019-B6FC-CBA32BEC3AFC}"/>
    <cellStyle name="Normal 5 4 2 2 2 2 2 2 3 2 2" xfId="46068" xr:uid="{4B4636CA-E7A7-483C-BCCF-454C07C6DAB5}"/>
    <cellStyle name="Normal 5 4 2 2 2 2 2 2 3 3" xfId="33780" xr:uid="{1782F73B-5B65-401F-B25A-93F733FD2E6B}"/>
    <cellStyle name="Normal 5 4 2 2 2 2 2 2 4" xfId="15348" xr:uid="{3718207D-11A9-4BB2-8FF9-F1DA5C45BCAE}"/>
    <cellStyle name="Normal 5 4 2 2 2 2 2 2 4 2" xfId="39924" xr:uid="{378D2783-CCBE-4941-B2F2-312FBB986512}"/>
    <cellStyle name="Normal 5 4 2 2 2 2 2 2 5" xfId="27636" xr:uid="{422CD09C-4000-48AC-84CE-CBAF9565FE77}"/>
    <cellStyle name="Normal 5 4 2 2 2 2 2 3" xfId="4596" xr:uid="{BBE28E93-3487-4D8A-A38E-58FE2576C2C9}"/>
    <cellStyle name="Normal 5 4 2 2 2 2 2 3 2" xfId="10740" xr:uid="{3F0EE872-3657-4411-ACBB-2674E4513E3D}"/>
    <cellStyle name="Normal 5 4 2 2 2 2 2 3 2 2" xfId="23028" xr:uid="{BA6EC55A-2B27-4BC4-9128-73D75E76211D}"/>
    <cellStyle name="Normal 5 4 2 2 2 2 2 3 2 2 2" xfId="47604" xr:uid="{2C82305D-2D3C-4A41-AA52-EA3C8DC035D2}"/>
    <cellStyle name="Normal 5 4 2 2 2 2 2 3 2 3" xfId="35316" xr:uid="{5C0CC68D-9A44-4699-B94D-FDB4E88A11C7}"/>
    <cellStyle name="Normal 5 4 2 2 2 2 2 3 3" xfId="16884" xr:uid="{F24DA3A2-3302-4F3A-9D5F-549B5B294B09}"/>
    <cellStyle name="Normal 5 4 2 2 2 2 2 3 3 2" xfId="41460" xr:uid="{D3E0B846-07A1-4AC4-9A5C-46C20D786095}"/>
    <cellStyle name="Normal 5 4 2 2 2 2 2 3 4" xfId="29172" xr:uid="{EF80B3EC-B44D-4EBA-85A1-1A64581F84BE}"/>
    <cellStyle name="Normal 5 4 2 2 2 2 2 4" xfId="7668" xr:uid="{3C5F0BEF-14FA-4AD5-94BD-4AC003230BD0}"/>
    <cellStyle name="Normal 5 4 2 2 2 2 2 4 2" xfId="19956" xr:uid="{8C1F7013-5BB6-4829-A836-D12AC7F9CAB7}"/>
    <cellStyle name="Normal 5 4 2 2 2 2 2 4 2 2" xfId="44532" xr:uid="{8248B47F-54C7-41B8-8072-5F67174D3A61}"/>
    <cellStyle name="Normal 5 4 2 2 2 2 2 4 3" xfId="32244" xr:uid="{3BA0D9C5-EF65-421E-9227-8ED5E40E0F60}"/>
    <cellStyle name="Normal 5 4 2 2 2 2 2 5" xfId="13812" xr:uid="{88274AC2-053C-440F-99F2-689BAACDEFDD}"/>
    <cellStyle name="Normal 5 4 2 2 2 2 2 5 2" xfId="38388" xr:uid="{F3465A9B-241F-4B09-B301-BAC7EA37BF9F}"/>
    <cellStyle name="Normal 5 4 2 2 2 2 2 6" xfId="26100" xr:uid="{DD4B0451-5C4E-4266-AB3D-DB0ABAA0C895}"/>
    <cellStyle name="Normal 5 4 2 2 2 2 3" xfId="2292" xr:uid="{AADE488B-DC57-455B-9A44-8C60EA7BFF21}"/>
    <cellStyle name="Normal 5 4 2 2 2 2 3 2" xfId="5364" xr:uid="{B07778DD-8AA8-45FB-A027-939F1AA408AB}"/>
    <cellStyle name="Normal 5 4 2 2 2 2 3 2 2" xfId="11508" xr:uid="{BBCB36D7-978F-43EE-B2DB-BADAAB2552C5}"/>
    <cellStyle name="Normal 5 4 2 2 2 2 3 2 2 2" xfId="23796" xr:uid="{B1080371-1110-4995-8133-25B0B135D537}"/>
    <cellStyle name="Normal 5 4 2 2 2 2 3 2 2 2 2" xfId="48372" xr:uid="{CA641FA0-6DAE-4B50-A4F6-89ABA1F6BA2D}"/>
    <cellStyle name="Normal 5 4 2 2 2 2 3 2 2 3" xfId="36084" xr:uid="{CBFCA1A5-4083-40D8-BE74-8FED94AD85FB}"/>
    <cellStyle name="Normal 5 4 2 2 2 2 3 2 3" xfId="17652" xr:uid="{E51BF3BE-992A-4927-A8FC-343603B80FBD}"/>
    <cellStyle name="Normal 5 4 2 2 2 2 3 2 3 2" xfId="42228" xr:uid="{F3D4883B-0BBE-41E9-A7EE-F9BB85AA8B61}"/>
    <cellStyle name="Normal 5 4 2 2 2 2 3 2 4" xfId="29940" xr:uid="{1240DBFE-5711-406B-BA83-EBC0CBB7E13A}"/>
    <cellStyle name="Normal 5 4 2 2 2 2 3 3" xfId="8436" xr:uid="{599C663B-4557-49AA-AE03-6AB41D4216C6}"/>
    <cellStyle name="Normal 5 4 2 2 2 2 3 3 2" xfId="20724" xr:uid="{13E3C24A-0999-4526-9D2E-D0E5E7E2E7DB}"/>
    <cellStyle name="Normal 5 4 2 2 2 2 3 3 2 2" xfId="45300" xr:uid="{9ACBEE7C-693A-49ED-B69B-E5B2CEFA79CD}"/>
    <cellStyle name="Normal 5 4 2 2 2 2 3 3 3" xfId="33012" xr:uid="{4F53DA38-78CD-4F14-93AE-0216A9A451D3}"/>
    <cellStyle name="Normal 5 4 2 2 2 2 3 4" xfId="14580" xr:uid="{B33F5FCE-C973-4180-B802-2293090E1962}"/>
    <cellStyle name="Normal 5 4 2 2 2 2 3 4 2" xfId="39156" xr:uid="{E077CDFB-25D4-4626-801A-A1BD21337BE0}"/>
    <cellStyle name="Normal 5 4 2 2 2 2 3 5" xfId="26868" xr:uid="{DBADC0AE-4412-48B1-9BB7-9BA7CE6054A2}"/>
    <cellStyle name="Normal 5 4 2 2 2 2 4" xfId="3828" xr:uid="{B2155AF5-3480-4ECE-8C30-2F58990BA4D6}"/>
    <cellStyle name="Normal 5 4 2 2 2 2 4 2" xfId="9972" xr:uid="{19C50CE4-FDBE-48CA-BEE9-5640836D8556}"/>
    <cellStyle name="Normal 5 4 2 2 2 2 4 2 2" xfId="22260" xr:uid="{71D821B5-7C24-4F27-921F-6D5F9477F123}"/>
    <cellStyle name="Normal 5 4 2 2 2 2 4 2 2 2" xfId="46836" xr:uid="{9836A73D-1E42-40AD-BDDF-101474E8AC69}"/>
    <cellStyle name="Normal 5 4 2 2 2 2 4 2 3" xfId="34548" xr:uid="{48F3BF27-3138-4630-A41E-3203BCBC611A}"/>
    <cellStyle name="Normal 5 4 2 2 2 2 4 3" xfId="16116" xr:uid="{A4D2045F-7108-41F2-9E7A-4A43827C4428}"/>
    <cellStyle name="Normal 5 4 2 2 2 2 4 3 2" xfId="40692" xr:uid="{14F9157F-DA0A-43CC-9968-174D08E41A79}"/>
    <cellStyle name="Normal 5 4 2 2 2 2 4 4" xfId="28404" xr:uid="{C492D937-AA50-4497-8EC4-66087DF12750}"/>
    <cellStyle name="Normal 5 4 2 2 2 2 5" xfId="6900" xr:uid="{1D3D637A-9C05-40FF-BEE5-885D384EEF2C}"/>
    <cellStyle name="Normal 5 4 2 2 2 2 5 2" xfId="19188" xr:uid="{3F270F8B-3965-4FFD-972B-7295A8079E81}"/>
    <cellStyle name="Normal 5 4 2 2 2 2 5 2 2" xfId="43764" xr:uid="{386F6553-86FD-4D2C-B760-3C9046EE2740}"/>
    <cellStyle name="Normal 5 4 2 2 2 2 5 3" xfId="31476" xr:uid="{FDD00C60-9F55-47A2-93DB-7B9F17742321}"/>
    <cellStyle name="Normal 5 4 2 2 2 2 6" xfId="13044" xr:uid="{D2CCACDE-219B-4AE0-BBED-39BB87C6FC6C}"/>
    <cellStyle name="Normal 5 4 2 2 2 2 6 2" xfId="37620" xr:uid="{DB7A6D5B-4CE1-4535-BEAB-07DC763F9FCB}"/>
    <cellStyle name="Normal 5 4 2 2 2 2 7" xfId="25332" xr:uid="{987D523D-3CA9-4626-BE2D-4C21CBAA476F}"/>
    <cellStyle name="Normal 5 4 2 2 2 3" xfId="1140" xr:uid="{48E394AD-147A-43AC-8DE3-AB3684CA2732}"/>
    <cellStyle name="Normal 5 4 2 2 2 3 2" xfId="2676" xr:uid="{E49F2E88-05EC-467E-B697-2F7B5EB43C68}"/>
    <cellStyle name="Normal 5 4 2 2 2 3 2 2" xfId="5748" xr:uid="{E498F484-D3B9-45DE-A8ED-EDC6196133BF}"/>
    <cellStyle name="Normal 5 4 2 2 2 3 2 2 2" xfId="11892" xr:uid="{5E15E2BA-A827-40A8-B432-5DC3F331A651}"/>
    <cellStyle name="Normal 5 4 2 2 2 3 2 2 2 2" xfId="24180" xr:uid="{393FF6B3-DCAB-4742-98A3-C238058D81A5}"/>
    <cellStyle name="Normal 5 4 2 2 2 3 2 2 2 2 2" xfId="48756" xr:uid="{F14C0BD8-40BA-4B7C-BEC5-97D1D46E2BFB}"/>
    <cellStyle name="Normal 5 4 2 2 2 3 2 2 2 3" xfId="36468" xr:uid="{C5C1493C-EF78-43D3-83A1-B74981B15297}"/>
    <cellStyle name="Normal 5 4 2 2 2 3 2 2 3" xfId="18036" xr:uid="{37D08ACD-4DD7-485B-9680-2C3880C1493B}"/>
    <cellStyle name="Normal 5 4 2 2 2 3 2 2 3 2" xfId="42612" xr:uid="{EF506211-D738-4969-97F8-B348BAB7E5D3}"/>
    <cellStyle name="Normal 5 4 2 2 2 3 2 2 4" xfId="30324" xr:uid="{1A10A144-03F6-42BF-8D56-8310BBE27957}"/>
    <cellStyle name="Normal 5 4 2 2 2 3 2 3" xfId="8820" xr:uid="{FC3B159D-A341-4188-936C-42E07CFB8CBC}"/>
    <cellStyle name="Normal 5 4 2 2 2 3 2 3 2" xfId="21108" xr:uid="{7C3199D4-ED5C-4015-8AFD-ACDBD6DE6BC3}"/>
    <cellStyle name="Normal 5 4 2 2 2 3 2 3 2 2" xfId="45684" xr:uid="{232E8038-0094-4517-9109-B57C146B254D}"/>
    <cellStyle name="Normal 5 4 2 2 2 3 2 3 3" xfId="33396" xr:uid="{473CECD6-A92A-418D-9A77-F3AE170ED714}"/>
    <cellStyle name="Normal 5 4 2 2 2 3 2 4" xfId="14964" xr:uid="{8270E646-1804-4852-801D-0AC269845360}"/>
    <cellStyle name="Normal 5 4 2 2 2 3 2 4 2" xfId="39540" xr:uid="{1E648FA2-756A-4B4C-80FC-AA53445567F4}"/>
    <cellStyle name="Normal 5 4 2 2 2 3 2 5" xfId="27252" xr:uid="{EA7B694F-F2BA-446F-8AFE-1A49C66770CF}"/>
    <cellStyle name="Normal 5 4 2 2 2 3 3" xfId="4212" xr:uid="{1E5CC2DB-A604-4DEE-AF2E-370D50FD7581}"/>
    <cellStyle name="Normal 5 4 2 2 2 3 3 2" xfId="10356" xr:uid="{1F4413A3-7A38-406B-B8AF-9D05B1FE1E14}"/>
    <cellStyle name="Normal 5 4 2 2 2 3 3 2 2" xfId="22644" xr:uid="{CBEA1A30-373E-4641-82BC-E6FCB241EF0B}"/>
    <cellStyle name="Normal 5 4 2 2 2 3 3 2 2 2" xfId="47220" xr:uid="{5F65908C-62A4-465C-93A5-FF32D184B324}"/>
    <cellStyle name="Normal 5 4 2 2 2 3 3 2 3" xfId="34932" xr:uid="{EC55A0E7-03E3-4BA8-AC65-63B60D1ADA3B}"/>
    <cellStyle name="Normal 5 4 2 2 2 3 3 3" xfId="16500" xr:uid="{BE8D6EC7-C058-42DD-A46C-E842F9A25F6D}"/>
    <cellStyle name="Normal 5 4 2 2 2 3 3 3 2" xfId="41076" xr:uid="{57661DCF-3801-413A-AEBD-FE237A54968F}"/>
    <cellStyle name="Normal 5 4 2 2 2 3 3 4" xfId="28788" xr:uid="{3AF88E69-9BE6-48E3-9B57-C9AE1EFB355B}"/>
    <cellStyle name="Normal 5 4 2 2 2 3 4" xfId="7284" xr:uid="{B65B6BE7-0F2B-4473-B194-EB970B398416}"/>
    <cellStyle name="Normal 5 4 2 2 2 3 4 2" xfId="19572" xr:uid="{A6DA9735-4F18-4D7C-8A67-7ED3BF189DC0}"/>
    <cellStyle name="Normal 5 4 2 2 2 3 4 2 2" xfId="44148" xr:uid="{87130B39-5499-4949-8D78-B34752D65909}"/>
    <cellStyle name="Normal 5 4 2 2 2 3 4 3" xfId="31860" xr:uid="{B9CF2D7B-2C38-484A-B922-036B2A3BF1E3}"/>
    <cellStyle name="Normal 5 4 2 2 2 3 5" xfId="13428" xr:uid="{9B7B74D9-6602-4F5C-AB6E-D9B6CE35F535}"/>
    <cellStyle name="Normal 5 4 2 2 2 3 5 2" xfId="38004" xr:uid="{44B1269B-1269-403B-8666-C022E11E88DA}"/>
    <cellStyle name="Normal 5 4 2 2 2 3 6" xfId="25716" xr:uid="{EE23218A-BD90-4C15-840E-0B493266F9A9}"/>
    <cellStyle name="Normal 5 4 2 2 2 4" xfId="1908" xr:uid="{E815B37F-773F-4BD1-A1D4-9B1E022281FE}"/>
    <cellStyle name="Normal 5 4 2 2 2 4 2" xfId="4980" xr:uid="{DB1B128E-7B91-468E-A8BD-E1BDDBE5677E}"/>
    <cellStyle name="Normal 5 4 2 2 2 4 2 2" xfId="11124" xr:uid="{EFD0F6DF-E5AB-4876-BF26-3928371FE5AF}"/>
    <cellStyle name="Normal 5 4 2 2 2 4 2 2 2" xfId="23412" xr:uid="{7F031BB4-1134-45C0-BFFD-08CACABD1E5F}"/>
    <cellStyle name="Normal 5 4 2 2 2 4 2 2 2 2" xfId="47988" xr:uid="{DC966D7A-C6DF-477A-9F14-B9383C388FD7}"/>
    <cellStyle name="Normal 5 4 2 2 2 4 2 2 3" xfId="35700" xr:uid="{1EB1811E-BD7E-435C-88DE-13525791A5BC}"/>
    <cellStyle name="Normal 5 4 2 2 2 4 2 3" xfId="17268" xr:uid="{E9D9B504-8721-4464-89C0-70E82919C2EF}"/>
    <cellStyle name="Normal 5 4 2 2 2 4 2 3 2" xfId="41844" xr:uid="{14A7AED2-F09E-43F9-9CF4-E51996D9E9A6}"/>
    <cellStyle name="Normal 5 4 2 2 2 4 2 4" xfId="29556" xr:uid="{978D844E-EB0A-4441-8A1C-2DC6E82FCE2A}"/>
    <cellStyle name="Normal 5 4 2 2 2 4 3" xfId="8052" xr:uid="{2A1B63F4-0F10-4892-A37E-A55F6AEA7B99}"/>
    <cellStyle name="Normal 5 4 2 2 2 4 3 2" xfId="20340" xr:uid="{15A95A1B-0075-4894-934F-9FAF7803FF7D}"/>
    <cellStyle name="Normal 5 4 2 2 2 4 3 2 2" xfId="44916" xr:uid="{B9E4015D-937F-44D2-A9FF-E30EF6C282A6}"/>
    <cellStyle name="Normal 5 4 2 2 2 4 3 3" xfId="32628" xr:uid="{BCCCFE2E-0699-4CB8-9228-11ED046529D4}"/>
    <cellStyle name="Normal 5 4 2 2 2 4 4" xfId="14196" xr:uid="{ADC55AC9-6D8C-41D2-BCA6-7FB7F59E1151}"/>
    <cellStyle name="Normal 5 4 2 2 2 4 4 2" xfId="38772" xr:uid="{1127D021-643A-4ACA-9FFE-522577C1CF5F}"/>
    <cellStyle name="Normal 5 4 2 2 2 4 5" xfId="26484" xr:uid="{229422DD-88DE-41CC-BACE-AD330CC29848}"/>
    <cellStyle name="Normal 5 4 2 2 2 5" xfId="3444" xr:uid="{D7091884-5D23-4D87-A4B1-1D9D84F4AC0D}"/>
    <cellStyle name="Normal 5 4 2 2 2 5 2" xfId="9588" xr:uid="{D9E928A0-2ED5-487A-B415-3E3B31A377D1}"/>
    <cellStyle name="Normal 5 4 2 2 2 5 2 2" xfId="21876" xr:uid="{20A2313E-A07D-41EE-BA73-C279784BDACC}"/>
    <cellStyle name="Normal 5 4 2 2 2 5 2 2 2" xfId="46452" xr:uid="{D813ECF6-3714-4932-80FD-EECE5A91186C}"/>
    <cellStyle name="Normal 5 4 2 2 2 5 2 3" xfId="34164" xr:uid="{3F3663BB-A08D-435E-8CC7-A58B9519E833}"/>
    <cellStyle name="Normal 5 4 2 2 2 5 3" xfId="15732" xr:uid="{35ED0198-7637-4532-A58A-EA29EA5DC976}"/>
    <cellStyle name="Normal 5 4 2 2 2 5 3 2" xfId="40308" xr:uid="{AC3C2836-49A4-48F7-8FB4-8F1B6045BD1B}"/>
    <cellStyle name="Normal 5 4 2 2 2 5 4" xfId="28020" xr:uid="{E0940820-0BC9-43F1-BCF4-A6CA4208CF42}"/>
    <cellStyle name="Normal 5 4 2 2 2 6" xfId="6516" xr:uid="{ACEC6CE8-6B2A-4921-880C-EE24C228516F}"/>
    <cellStyle name="Normal 5 4 2 2 2 6 2" xfId="18804" xr:uid="{D6FB2447-0780-4EC2-9690-A6B3D94AB5FA}"/>
    <cellStyle name="Normal 5 4 2 2 2 6 2 2" xfId="43380" xr:uid="{C16C70D2-BF50-4FA6-96C3-D4E0F652EAA3}"/>
    <cellStyle name="Normal 5 4 2 2 2 6 3" xfId="31092" xr:uid="{0C99A776-E0C5-4488-88B1-A9F3C9438CF3}"/>
    <cellStyle name="Normal 5 4 2 2 2 7" xfId="12660" xr:uid="{FA08C9C1-8E09-4CC1-B9B3-C1AB2F680AE3}"/>
    <cellStyle name="Normal 5 4 2 2 2 7 2" xfId="37236" xr:uid="{81A4C188-E37D-48CD-AF3B-F204F2838F81}"/>
    <cellStyle name="Normal 5 4 2 2 2 8" xfId="24948" xr:uid="{64BBA2F9-A358-4756-88B3-BBAA5D315978}"/>
    <cellStyle name="Normal 5 4 2 2 3" xfId="564" xr:uid="{0C33E3DA-A094-4612-BA9E-8AC536AC385B}"/>
    <cellStyle name="Normal 5 4 2 2 3 2" xfId="1332" xr:uid="{BFAAC8DC-58C3-4F5B-86B6-F71B1C2A06BA}"/>
    <cellStyle name="Normal 5 4 2 2 3 2 2" xfId="2868" xr:uid="{DB4FAC47-CBF7-4B5E-BB91-03549ABC5A48}"/>
    <cellStyle name="Normal 5 4 2 2 3 2 2 2" xfId="5940" xr:uid="{43F2CA3D-9056-49FB-8F65-53BD083CF5E2}"/>
    <cellStyle name="Normal 5 4 2 2 3 2 2 2 2" xfId="12084" xr:uid="{878754AF-3C3B-4DBE-A651-8772976197A5}"/>
    <cellStyle name="Normal 5 4 2 2 3 2 2 2 2 2" xfId="24372" xr:uid="{6F07B164-3B21-41A9-990E-F0F7C08E00BD}"/>
    <cellStyle name="Normal 5 4 2 2 3 2 2 2 2 2 2" xfId="48948" xr:uid="{660653AA-DA69-4BDF-BAAE-EDA8415E8691}"/>
    <cellStyle name="Normal 5 4 2 2 3 2 2 2 2 3" xfId="36660" xr:uid="{CD0263D4-E42D-4FB2-9690-63E61801139F}"/>
    <cellStyle name="Normal 5 4 2 2 3 2 2 2 3" xfId="18228" xr:uid="{57115650-2896-4579-9BF2-B9D005B6B9B8}"/>
    <cellStyle name="Normal 5 4 2 2 3 2 2 2 3 2" xfId="42804" xr:uid="{EA21EC70-FD53-410A-862C-8DE3F62A7245}"/>
    <cellStyle name="Normal 5 4 2 2 3 2 2 2 4" xfId="30516" xr:uid="{CF1A0CB3-1862-4330-A312-73AE13BD77B0}"/>
    <cellStyle name="Normal 5 4 2 2 3 2 2 3" xfId="9012" xr:uid="{03A8EBCC-EC64-4FB5-AF73-E8D499BA2EB2}"/>
    <cellStyle name="Normal 5 4 2 2 3 2 2 3 2" xfId="21300" xr:uid="{EF941BC1-3848-4901-A14F-B880757B12C9}"/>
    <cellStyle name="Normal 5 4 2 2 3 2 2 3 2 2" xfId="45876" xr:uid="{AE56F663-792E-4DA7-9F30-11A4376714FF}"/>
    <cellStyle name="Normal 5 4 2 2 3 2 2 3 3" xfId="33588" xr:uid="{81EE36C4-3634-4D73-8439-9400D7A91772}"/>
    <cellStyle name="Normal 5 4 2 2 3 2 2 4" xfId="15156" xr:uid="{71411B22-27AC-4C2E-AC58-09B2595B394E}"/>
    <cellStyle name="Normal 5 4 2 2 3 2 2 4 2" xfId="39732" xr:uid="{DADE581A-A0F8-4C0F-85A5-F89AE4AB0042}"/>
    <cellStyle name="Normal 5 4 2 2 3 2 2 5" xfId="27444" xr:uid="{58B2C5FC-0F97-4E38-903A-94DC86871E31}"/>
    <cellStyle name="Normal 5 4 2 2 3 2 3" xfId="4404" xr:uid="{7DDD5D48-4A5D-442D-880F-DC3BBE1523B2}"/>
    <cellStyle name="Normal 5 4 2 2 3 2 3 2" xfId="10548" xr:uid="{1F6A407C-60EB-4A4D-8B73-483669FF5C12}"/>
    <cellStyle name="Normal 5 4 2 2 3 2 3 2 2" xfId="22836" xr:uid="{12DA24CD-EA5D-4C84-9CAA-E01807B8C8AF}"/>
    <cellStyle name="Normal 5 4 2 2 3 2 3 2 2 2" xfId="47412" xr:uid="{3E5413B4-DFCB-4027-ACF5-8D498E80EE95}"/>
    <cellStyle name="Normal 5 4 2 2 3 2 3 2 3" xfId="35124" xr:uid="{381F8EA2-667D-4BB9-B61C-1E75B47615E9}"/>
    <cellStyle name="Normal 5 4 2 2 3 2 3 3" xfId="16692" xr:uid="{DBB3A100-840C-4328-8E31-E360DFEEDF9B}"/>
    <cellStyle name="Normal 5 4 2 2 3 2 3 3 2" xfId="41268" xr:uid="{35E25129-9CD1-41D0-B1D1-429DD7D48F4F}"/>
    <cellStyle name="Normal 5 4 2 2 3 2 3 4" xfId="28980" xr:uid="{72C48480-230F-4D06-92EC-9D1DE3C7CE60}"/>
    <cellStyle name="Normal 5 4 2 2 3 2 4" xfId="7476" xr:uid="{50908448-3B23-4AAA-B717-839C1A29D830}"/>
    <cellStyle name="Normal 5 4 2 2 3 2 4 2" xfId="19764" xr:uid="{4B476097-7A37-4FE6-9143-3577FF450B0E}"/>
    <cellStyle name="Normal 5 4 2 2 3 2 4 2 2" xfId="44340" xr:uid="{3081C19A-498F-42F1-BFDC-92CCABEA3C06}"/>
    <cellStyle name="Normal 5 4 2 2 3 2 4 3" xfId="32052" xr:uid="{90BB4A77-7A02-433E-A568-72AF0DE50ABB}"/>
    <cellStyle name="Normal 5 4 2 2 3 2 5" xfId="13620" xr:uid="{4BD6DDA0-BA9E-4FC7-BC6B-D2534CE9A167}"/>
    <cellStyle name="Normal 5 4 2 2 3 2 5 2" xfId="38196" xr:uid="{D20A95A2-1D39-4E9F-9BBE-897BA6573E01}"/>
    <cellStyle name="Normal 5 4 2 2 3 2 6" xfId="25908" xr:uid="{42333FC5-CA82-492B-B14C-2BD9706C550D}"/>
    <cellStyle name="Normal 5 4 2 2 3 3" xfId="2100" xr:uid="{74E9F2A0-5552-4B79-B2AF-2A11A0228FA3}"/>
    <cellStyle name="Normal 5 4 2 2 3 3 2" xfId="5172" xr:uid="{3DF442DE-1C4E-4ABB-8994-FCC6632CEEFF}"/>
    <cellStyle name="Normal 5 4 2 2 3 3 2 2" xfId="11316" xr:uid="{3440D1FC-BAAA-48EC-AE49-AC24FC963B83}"/>
    <cellStyle name="Normal 5 4 2 2 3 3 2 2 2" xfId="23604" xr:uid="{FE9EEA9C-B95A-40EA-BAC5-5218D972EF3B}"/>
    <cellStyle name="Normal 5 4 2 2 3 3 2 2 2 2" xfId="48180" xr:uid="{977BBE29-07AD-41F4-A601-2033BB18407A}"/>
    <cellStyle name="Normal 5 4 2 2 3 3 2 2 3" xfId="35892" xr:uid="{8FCEB705-835D-4894-B99F-82ABF856EE44}"/>
    <cellStyle name="Normal 5 4 2 2 3 3 2 3" xfId="17460" xr:uid="{E370A232-5124-4953-9142-E6C88D2DCFFF}"/>
    <cellStyle name="Normal 5 4 2 2 3 3 2 3 2" xfId="42036" xr:uid="{4607A9D1-FB6F-4625-B382-770D2EF2ACC9}"/>
    <cellStyle name="Normal 5 4 2 2 3 3 2 4" xfId="29748" xr:uid="{FCE8A300-D4FE-4AC0-9FB2-036FB8CA0D6A}"/>
    <cellStyle name="Normal 5 4 2 2 3 3 3" xfId="8244" xr:uid="{8F51D231-65FF-4BD4-9620-3A98C45589CC}"/>
    <cellStyle name="Normal 5 4 2 2 3 3 3 2" xfId="20532" xr:uid="{01D9C463-6A33-47AB-8B63-74EC1F959C5F}"/>
    <cellStyle name="Normal 5 4 2 2 3 3 3 2 2" xfId="45108" xr:uid="{AF45F277-6611-4825-A2CF-0F371ACF15C1}"/>
    <cellStyle name="Normal 5 4 2 2 3 3 3 3" xfId="32820" xr:uid="{02DB7850-262B-4974-9872-D67DCDC108D7}"/>
    <cellStyle name="Normal 5 4 2 2 3 3 4" xfId="14388" xr:uid="{DF3083F4-6899-497A-93A7-16BD7A9C46F3}"/>
    <cellStyle name="Normal 5 4 2 2 3 3 4 2" xfId="38964" xr:uid="{927974E1-963E-47D9-9721-314DF3F19BE2}"/>
    <cellStyle name="Normal 5 4 2 2 3 3 5" xfId="26676" xr:uid="{58C82293-FA1B-4004-9140-0A12C21460DB}"/>
    <cellStyle name="Normal 5 4 2 2 3 4" xfId="3636" xr:uid="{3BD2E11A-2463-461C-BF4D-628D66C03C79}"/>
    <cellStyle name="Normal 5 4 2 2 3 4 2" xfId="9780" xr:uid="{9F56C9D3-5222-42B5-A83C-4B638CB5E7C0}"/>
    <cellStyle name="Normal 5 4 2 2 3 4 2 2" xfId="22068" xr:uid="{12D95E83-8C51-4597-A842-61805E10026E}"/>
    <cellStyle name="Normal 5 4 2 2 3 4 2 2 2" xfId="46644" xr:uid="{F64FC5C8-F816-4C93-B4C4-295890955179}"/>
    <cellStyle name="Normal 5 4 2 2 3 4 2 3" xfId="34356" xr:uid="{A4D380A5-569B-43B9-9631-78228BEBAE98}"/>
    <cellStyle name="Normal 5 4 2 2 3 4 3" xfId="15924" xr:uid="{E924A739-291C-4A0B-BF4E-745231A6A962}"/>
    <cellStyle name="Normal 5 4 2 2 3 4 3 2" xfId="40500" xr:uid="{8CFEDA88-9066-4CD0-8CEA-7D0EDE945B2C}"/>
    <cellStyle name="Normal 5 4 2 2 3 4 4" xfId="28212" xr:uid="{D04D74A4-7658-4149-9FC2-1C31D842FB5A}"/>
    <cellStyle name="Normal 5 4 2 2 3 5" xfId="6708" xr:uid="{4CDF2B0E-3BC6-4964-92B5-52ADF67DBFBD}"/>
    <cellStyle name="Normal 5 4 2 2 3 5 2" xfId="18996" xr:uid="{F4B80D44-93D7-4E25-82C4-D03354AF4DD9}"/>
    <cellStyle name="Normal 5 4 2 2 3 5 2 2" xfId="43572" xr:uid="{8CFCFA6F-76D1-422C-9478-4AEC7D64DD42}"/>
    <cellStyle name="Normal 5 4 2 2 3 5 3" xfId="31284" xr:uid="{7B01A1E8-B83C-403F-9DB4-7C5B098A0F74}"/>
    <cellStyle name="Normal 5 4 2 2 3 6" xfId="12852" xr:uid="{5DF9CBBC-0DCE-4B74-8C38-0416974FF7B2}"/>
    <cellStyle name="Normal 5 4 2 2 3 6 2" xfId="37428" xr:uid="{2C421399-9E6F-4389-807D-0E1B3A82FE09}"/>
    <cellStyle name="Normal 5 4 2 2 3 7" xfId="25140" xr:uid="{AC6860CC-0C66-41D3-9FAE-8145EB73C191}"/>
    <cellStyle name="Normal 5 4 2 2 4" xfId="948" xr:uid="{5257917A-A360-49EF-9B1A-A4B885129850}"/>
    <cellStyle name="Normal 5 4 2 2 4 2" xfId="2484" xr:uid="{5D7F24B4-11CA-45B7-A63D-6B022788C321}"/>
    <cellStyle name="Normal 5 4 2 2 4 2 2" xfId="5556" xr:uid="{99D39371-CEAE-4BB4-8537-DE714038DC4B}"/>
    <cellStyle name="Normal 5 4 2 2 4 2 2 2" xfId="11700" xr:uid="{CE66F0FF-1791-4FCA-A7C7-75FCFBE384A5}"/>
    <cellStyle name="Normal 5 4 2 2 4 2 2 2 2" xfId="23988" xr:uid="{20B63212-3403-476E-BBDF-DBF207D868DE}"/>
    <cellStyle name="Normal 5 4 2 2 4 2 2 2 2 2" xfId="48564" xr:uid="{5A7E2C63-7568-48EF-97E1-EF3E17A45C83}"/>
    <cellStyle name="Normal 5 4 2 2 4 2 2 2 3" xfId="36276" xr:uid="{A9E5EDE0-AE75-4E3E-B1CC-5D64443E11B9}"/>
    <cellStyle name="Normal 5 4 2 2 4 2 2 3" xfId="17844" xr:uid="{D856D001-96BD-47AB-97BF-4D5A82B4B410}"/>
    <cellStyle name="Normal 5 4 2 2 4 2 2 3 2" xfId="42420" xr:uid="{1B4101A8-F022-4249-8973-B48B64640DD1}"/>
    <cellStyle name="Normal 5 4 2 2 4 2 2 4" xfId="30132" xr:uid="{E063605A-CC05-4C3E-814E-8B1CF4160A6B}"/>
    <cellStyle name="Normal 5 4 2 2 4 2 3" xfId="8628" xr:uid="{8D198BE3-3397-48D2-AA1F-9EAC2D7A843E}"/>
    <cellStyle name="Normal 5 4 2 2 4 2 3 2" xfId="20916" xr:uid="{8770655C-CD95-4EE1-81C3-F203034CFFFD}"/>
    <cellStyle name="Normal 5 4 2 2 4 2 3 2 2" xfId="45492" xr:uid="{A402ADFD-F6AE-4FC7-B7ED-96D5995EC0FB}"/>
    <cellStyle name="Normal 5 4 2 2 4 2 3 3" xfId="33204" xr:uid="{BFDA64B6-1D82-4F91-A09A-C4D815B80E75}"/>
    <cellStyle name="Normal 5 4 2 2 4 2 4" xfId="14772" xr:uid="{2B9124BD-04E1-4771-9B29-3804DA05A9B0}"/>
    <cellStyle name="Normal 5 4 2 2 4 2 4 2" xfId="39348" xr:uid="{EEB3622F-F77A-4A9A-B783-BF86E26CCDF9}"/>
    <cellStyle name="Normal 5 4 2 2 4 2 5" xfId="27060" xr:uid="{8437C45B-8083-4FB8-AF2E-616479C5A02E}"/>
    <cellStyle name="Normal 5 4 2 2 4 3" xfId="4020" xr:uid="{8864C896-257B-4EF6-A277-32D17430243C}"/>
    <cellStyle name="Normal 5 4 2 2 4 3 2" xfId="10164" xr:uid="{284DAE59-3F01-4DC2-A3FA-7339CD39D8AB}"/>
    <cellStyle name="Normal 5 4 2 2 4 3 2 2" xfId="22452" xr:uid="{09BA8AE9-E7E2-48F8-9065-9A9C1A036C20}"/>
    <cellStyle name="Normal 5 4 2 2 4 3 2 2 2" xfId="47028" xr:uid="{80A0FAFF-8BF6-48EF-A9AC-E57D72D4868D}"/>
    <cellStyle name="Normal 5 4 2 2 4 3 2 3" xfId="34740" xr:uid="{16254057-471E-4786-8F37-8D6CAC797414}"/>
    <cellStyle name="Normal 5 4 2 2 4 3 3" xfId="16308" xr:uid="{BCECCECC-16DC-4160-95A0-75F5815343E3}"/>
    <cellStyle name="Normal 5 4 2 2 4 3 3 2" xfId="40884" xr:uid="{C5366320-9901-49C1-A018-82314B5C5862}"/>
    <cellStyle name="Normal 5 4 2 2 4 3 4" xfId="28596" xr:uid="{92348838-7064-41FA-97B3-AB39DC4CFA8D}"/>
    <cellStyle name="Normal 5 4 2 2 4 4" xfId="7092" xr:uid="{E7DA7714-5F68-4D65-9CFE-2E9EAB56FA92}"/>
    <cellStyle name="Normal 5 4 2 2 4 4 2" xfId="19380" xr:uid="{CC7150BA-CD8E-433F-81CC-175BD2EFE69A}"/>
    <cellStyle name="Normal 5 4 2 2 4 4 2 2" xfId="43956" xr:uid="{49EA91AD-0B02-4A37-965C-AB4F98FBDE46}"/>
    <cellStyle name="Normal 5 4 2 2 4 4 3" xfId="31668" xr:uid="{24D5FDCB-3C5A-40E8-92A9-05EF1CE0481B}"/>
    <cellStyle name="Normal 5 4 2 2 4 5" xfId="13236" xr:uid="{E7AF5F43-5693-4F41-825F-2530ADCCA8B9}"/>
    <cellStyle name="Normal 5 4 2 2 4 5 2" xfId="37812" xr:uid="{EDF4FC92-8AC6-4DEF-AD1D-8A1CEE7A0AB4}"/>
    <cellStyle name="Normal 5 4 2 2 4 6" xfId="25524" xr:uid="{5538CD8B-6EAF-4FA4-80C0-F3D80A064C0D}"/>
    <cellStyle name="Normal 5 4 2 2 5" xfId="1716" xr:uid="{B9EF1EC8-0DC5-4549-81F8-84E5BDA77EE7}"/>
    <cellStyle name="Normal 5 4 2 2 5 2" xfId="4788" xr:uid="{E32EB8DD-14AC-49A9-AFC1-8D939D8A349F}"/>
    <cellStyle name="Normal 5 4 2 2 5 2 2" xfId="10932" xr:uid="{8F240908-6AE3-4F55-A334-19EB4004A9AE}"/>
    <cellStyle name="Normal 5 4 2 2 5 2 2 2" xfId="23220" xr:uid="{87C4C624-2615-4FE7-BDF9-4250F53BCC83}"/>
    <cellStyle name="Normal 5 4 2 2 5 2 2 2 2" xfId="47796" xr:uid="{3A434D00-9D64-418F-9DB8-5C24A073F573}"/>
    <cellStyle name="Normal 5 4 2 2 5 2 2 3" xfId="35508" xr:uid="{7683B3F0-0000-4931-998C-8D7C62B1D2B9}"/>
    <cellStyle name="Normal 5 4 2 2 5 2 3" xfId="17076" xr:uid="{8967F7BF-809D-4E52-9129-3A8137A25E31}"/>
    <cellStyle name="Normal 5 4 2 2 5 2 3 2" xfId="41652" xr:uid="{48174D99-90A7-4EA0-AE25-9951416686E5}"/>
    <cellStyle name="Normal 5 4 2 2 5 2 4" xfId="29364" xr:uid="{57414520-5F0C-4A33-ABDF-71F6DAFFBAD3}"/>
    <cellStyle name="Normal 5 4 2 2 5 3" xfId="7860" xr:uid="{5D70CF13-C4D2-4019-B3C8-DF25F96FA424}"/>
    <cellStyle name="Normal 5 4 2 2 5 3 2" xfId="20148" xr:uid="{87B2E325-AD03-4281-8591-FF5D1DBD4939}"/>
    <cellStyle name="Normal 5 4 2 2 5 3 2 2" xfId="44724" xr:uid="{80A41E1F-A767-483D-9B58-FEE9D49B28E8}"/>
    <cellStyle name="Normal 5 4 2 2 5 3 3" xfId="32436" xr:uid="{CD06B941-BD1B-4585-9A1F-6AD41C980A84}"/>
    <cellStyle name="Normal 5 4 2 2 5 4" xfId="14004" xr:uid="{31B79A8D-70ED-4491-8302-9F34766223AC}"/>
    <cellStyle name="Normal 5 4 2 2 5 4 2" xfId="38580" xr:uid="{99B06532-007B-4DA6-998F-164FCC884151}"/>
    <cellStyle name="Normal 5 4 2 2 5 5" xfId="26292" xr:uid="{AEA76DE9-6669-47A4-8F7D-2D1A82F42470}"/>
    <cellStyle name="Normal 5 4 2 2 6" xfId="3252" xr:uid="{2BEE1024-DA0E-4933-9C9F-657C547B4BD7}"/>
    <cellStyle name="Normal 5 4 2 2 6 2" xfId="9396" xr:uid="{78A6954D-64BD-4529-A1BB-93ECDDB4EB79}"/>
    <cellStyle name="Normal 5 4 2 2 6 2 2" xfId="21684" xr:uid="{DECA6BBB-2C13-4C4F-B86C-6B0D349D03AB}"/>
    <cellStyle name="Normal 5 4 2 2 6 2 2 2" xfId="46260" xr:uid="{EA1B1C9A-D6B3-4B6C-BE8E-09563DCDB32D}"/>
    <cellStyle name="Normal 5 4 2 2 6 2 3" xfId="33972" xr:uid="{35899AF3-F7E0-4F1D-8C24-9E08312920AD}"/>
    <cellStyle name="Normal 5 4 2 2 6 3" xfId="15540" xr:uid="{5BDACF0A-DC0E-44AF-8D23-5C9CDFE4FCF5}"/>
    <cellStyle name="Normal 5 4 2 2 6 3 2" xfId="40116" xr:uid="{7FDA7F45-02EA-4327-8B78-BD12CE55D0B6}"/>
    <cellStyle name="Normal 5 4 2 2 6 4" xfId="27828" xr:uid="{CC9C4AAC-A815-40ED-AC56-415D7A73D69C}"/>
    <cellStyle name="Normal 5 4 2 2 7" xfId="6324" xr:uid="{8C593060-9EE2-4A99-BA3F-E3B0FF9C6135}"/>
    <cellStyle name="Normal 5 4 2 2 7 2" xfId="18612" xr:uid="{23F05776-8AD3-4BA5-AC3F-9C3F306D498E}"/>
    <cellStyle name="Normal 5 4 2 2 7 2 2" xfId="43188" xr:uid="{286FA318-41DB-4860-A8A5-D6C60C1F2CC5}"/>
    <cellStyle name="Normal 5 4 2 2 7 3" xfId="30900" xr:uid="{28640D9D-AA86-4CBC-BB2E-2A145034D242}"/>
    <cellStyle name="Normal 5 4 2 2 8" xfId="12468" xr:uid="{5C397F6F-A404-41B8-9B3E-EBD9E9CDC324}"/>
    <cellStyle name="Normal 5 4 2 2 8 2" xfId="37044" xr:uid="{828E6955-6048-457C-BF42-2BE5EA55053D}"/>
    <cellStyle name="Normal 5 4 2 2 9" xfId="24756" xr:uid="{4199BB53-545A-40CB-B4BA-0BCDF1205085}"/>
    <cellStyle name="Normal 5 4 2 3" xfId="276" xr:uid="{342C6245-FA3D-416E-82BA-7F58B974C558}"/>
    <cellStyle name="Normal 5 4 2 3 2" xfId="660" xr:uid="{F97A915A-391C-4BFD-AFF4-9ED08891B33C}"/>
    <cellStyle name="Normal 5 4 2 3 2 2" xfId="1428" xr:uid="{8B73C30C-708D-450F-9ACE-583E68753E8E}"/>
    <cellStyle name="Normal 5 4 2 3 2 2 2" xfId="2964" xr:uid="{505F3684-CE72-43C7-B418-E58D3BB2D1E7}"/>
    <cellStyle name="Normal 5 4 2 3 2 2 2 2" xfId="6036" xr:uid="{77B7FAEC-B9BE-47CE-BEA0-13C677C112AE}"/>
    <cellStyle name="Normal 5 4 2 3 2 2 2 2 2" xfId="12180" xr:uid="{7250FDC7-BA91-49CF-8290-ED308D623513}"/>
    <cellStyle name="Normal 5 4 2 3 2 2 2 2 2 2" xfId="24468" xr:uid="{35FF26DE-3A04-4B7A-8199-6D249358C5C3}"/>
    <cellStyle name="Normal 5 4 2 3 2 2 2 2 2 2 2" xfId="49044" xr:uid="{78CB1528-692E-47F7-94D6-8C5E79FAF445}"/>
    <cellStyle name="Normal 5 4 2 3 2 2 2 2 2 3" xfId="36756" xr:uid="{CC108CD0-1771-4F71-B59D-34658E2E7CA2}"/>
    <cellStyle name="Normal 5 4 2 3 2 2 2 2 3" xfId="18324" xr:uid="{5CD5151F-23FC-4AF5-BC5B-D68F951B44F1}"/>
    <cellStyle name="Normal 5 4 2 3 2 2 2 2 3 2" xfId="42900" xr:uid="{CA5045A2-3E2B-4A44-91DB-94E036D3249A}"/>
    <cellStyle name="Normal 5 4 2 3 2 2 2 2 4" xfId="30612" xr:uid="{824184BF-F3C9-481E-98BF-863EB0569D89}"/>
    <cellStyle name="Normal 5 4 2 3 2 2 2 3" xfId="9108" xr:uid="{57423C09-DDBC-4B23-874C-641E33D96308}"/>
    <cellStyle name="Normal 5 4 2 3 2 2 2 3 2" xfId="21396" xr:uid="{79127810-B4DB-4E53-8584-8A545C08105E}"/>
    <cellStyle name="Normal 5 4 2 3 2 2 2 3 2 2" xfId="45972" xr:uid="{32A3BF4F-91FA-4068-84AA-E68C1C44AF5C}"/>
    <cellStyle name="Normal 5 4 2 3 2 2 2 3 3" xfId="33684" xr:uid="{C9769874-0260-4EB0-8936-445285BC4360}"/>
    <cellStyle name="Normal 5 4 2 3 2 2 2 4" xfId="15252" xr:uid="{8E4BB276-FC58-4DDE-874E-D7D6BC8A59C6}"/>
    <cellStyle name="Normal 5 4 2 3 2 2 2 4 2" xfId="39828" xr:uid="{AF794DF7-BDBA-4656-87FB-3A3333C916E2}"/>
    <cellStyle name="Normal 5 4 2 3 2 2 2 5" xfId="27540" xr:uid="{D23586C9-B7D5-4757-861F-5AA5F3779B9D}"/>
    <cellStyle name="Normal 5 4 2 3 2 2 3" xfId="4500" xr:uid="{333DA718-BE73-40D6-945F-00113BDB1859}"/>
    <cellStyle name="Normal 5 4 2 3 2 2 3 2" xfId="10644" xr:uid="{815A2E16-E05C-4F3A-A68B-89F902EE15D7}"/>
    <cellStyle name="Normal 5 4 2 3 2 2 3 2 2" xfId="22932" xr:uid="{713783EA-C1F0-4384-87ED-CB2029DB059C}"/>
    <cellStyle name="Normal 5 4 2 3 2 2 3 2 2 2" xfId="47508" xr:uid="{56AAD8FD-9F3C-4CFC-A974-EEE23E73CAC3}"/>
    <cellStyle name="Normal 5 4 2 3 2 2 3 2 3" xfId="35220" xr:uid="{05C8342A-FD84-4C4F-839B-C5F9E9EC5A3C}"/>
    <cellStyle name="Normal 5 4 2 3 2 2 3 3" xfId="16788" xr:uid="{DF7FE47A-6038-4123-99A5-C8081410FE10}"/>
    <cellStyle name="Normal 5 4 2 3 2 2 3 3 2" xfId="41364" xr:uid="{E16BAC9B-E1EA-432D-9653-77E2CBBE402E}"/>
    <cellStyle name="Normal 5 4 2 3 2 2 3 4" xfId="29076" xr:uid="{37462940-222C-4FE7-91B1-4B88AB841E53}"/>
    <cellStyle name="Normal 5 4 2 3 2 2 4" xfId="7572" xr:uid="{AFAA6A44-44CC-449E-A83B-809B8BCD63EA}"/>
    <cellStyle name="Normal 5 4 2 3 2 2 4 2" xfId="19860" xr:uid="{FE660882-F81D-4A31-BFCE-F0DC3BEE8E88}"/>
    <cellStyle name="Normal 5 4 2 3 2 2 4 2 2" xfId="44436" xr:uid="{CCC41165-3B9A-4026-8514-5C66ED5F240D}"/>
    <cellStyle name="Normal 5 4 2 3 2 2 4 3" xfId="32148" xr:uid="{8D218CF3-F489-4B97-91BC-CDFA2312100E}"/>
    <cellStyle name="Normal 5 4 2 3 2 2 5" xfId="13716" xr:uid="{C96A3C4B-EEC9-4638-B73A-EB068FE21659}"/>
    <cellStyle name="Normal 5 4 2 3 2 2 5 2" xfId="38292" xr:uid="{A03D6901-C73D-4566-AA50-341652F5D810}"/>
    <cellStyle name="Normal 5 4 2 3 2 2 6" xfId="26004" xr:uid="{7CA64DD8-5BBF-4AC8-B9A1-A2DFE6B3B2D5}"/>
    <cellStyle name="Normal 5 4 2 3 2 3" xfId="2196" xr:uid="{306EBD5F-89B2-420A-A75F-6A33FEE7DABA}"/>
    <cellStyle name="Normal 5 4 2 3 2 3 2" xfId="5268" xr:uid="{4E3B5743-C7B8-4345-AA82-8C49820F223B}"/>
    <cellStyle name="Normal 5 4 2 3 2 3 2 2" xfId="11412" xr:uid="{E5717938-D596-4A57-9A9C-C2DE1743584D}"/>
    <cellStyle name="Normal 5 4 2 3 2 3 2 2 2" xfId="23700" xr:uid="{49F9B1EA-2F89-494B-A876-E21460350178}"/>
    <cellStyle name="Normal 5 4 2 3 2 3 2 2 2 2" xfId="48276" xr:uid="{C2000691-B838-4D80-874E-67EF853E9DFE}"/>
    <cellStyle name="Normal 5 4 2 3 2 3 2 2 3" xfId="35988" xr:uid="{A85BD09A-3162-4E90-B3DE-E76AA46E36D8}"/>
    <cellStyle name="Normal 5 4 2 3 2 3 2 3" xfId="17556" xr:uid="{260A441E-4546-4B5D-83EE-0F6A33ECE9F0}"/>
    <cellStyle name="Normal 5 4 2 3 2 3 2 3 2" xfId="42132" xr:uid="{FFD5105D-D3AB-44F7-B943-ED5FF1C0C0D3}"/>
    <cellStyle name="Normal 5 4 2 3 2 3 2 4" xfId="29844" xr:uid="{DB08C62D-08C7-42BE-BF74-3515DDEFC43E}"/>
    <cellStyle name="Normal 5 4 2 3 2 3 3" xfId="8340" xr:uid="{C162CEEA-39CD-4638-B72E-B9EA8C4A34AB}"/>
    <cellStyle name="Normal 5 4 2 3 2 3 3 2" xfId="20628" xr:uid="{8EA7910F-3C31-4C6D-9C97-6AFA3D18BDBC}"/>
    <cellStyle name="Normal 5 4 2 3 2 3 3 2 2" xfId="45204" xr:uid="{261687BF-49BB-4BC7-BBC5-EAAF847078D3}"/>
    <cellStyle name="Normal 5 4 2 3 2 3 3 3" xfId="32916" xr:uid="{930A224E-929D-4161-A005-8C0B9EC8046D}"/>
    <cellStyle name="Normal 5 4 2 3 2 3 4" xfId="14484" xr:uid="{0D3881F8-A720-4524-A0A6-E5826EB1A57A}"/>
    <cellStyle name="Normal 5 4 2 3 2 3 4 2" xfId="39060" xr:uid="{074FCC1E-F0B0-4498-B818-94545B4B5BB4}"/>
    <cellStyle name="Normal 5 4 2 3 2 3 5" xfId="26772" xr:uid="{F7C55EC9-C8A6-4F82-A3C8-BF936948A054}"/>
    <cellStyle name="Normal 5 4 2 3 2 4" xfId="3732" xr:uid="{47E86C05-F0C3-4AE4-96E3-1A69B8F86E87}"/>
    <cellStyle name="Normal 5 4 2 3 2 4 2" xfId="9876" xr:uid="{A280A616-B52F-4E27-9900-4F67013D46F5}"/>
    <cellStyle name="Normal 5 4 2 3 2 4 2 2" xfId="22164" xr:uid="{A59749CA-177E-4933-A627-7E3259FC98FA}"/>
    <cellStyle name="Normal 5 4 2 3 2 4 2 2 2" xfId="46740" xr:uid="{973459AE-E9B0-4125-B11E-CB72F1127570}"/>
    <cellStyle name="Normal 5 4 2 3 2 4 2 3" xfId="34452" xr:uid="{179C5929-F680-435F-A7CD-78C3FB44DEC8}"/>
    <cellStyle name="Normal 5 4 2 3 2 4 3" xfId="16020" xr:uid="{D8F4E5BA-CEA4-4F9E-B992-40D7273F0657}"/>
    <cellStyle name="Normal 5 4 2 3 2 4 3 2" xfId="40596" xr:uid="{3D8E3FB5-C6B6-49D7-8CB9-0BE5EDF6F9D1}"/>
    <cellStyle name="Normal 5 4 2 3 2 4 4" xfId="28308" xr:uid="{BEF4496E-82B4-4C1E-B6D3-35DEA296F521}"/>
    <cellStyle name="Normal 5 4 2 3 2 5" xfId="6804" xr:uid="{492885E7-48DA-4C73-A609-28A47367D401}"/>
    <cellStyle name="Normal 5 4 2 3 2 5 2" xfId="19092" xr:uid="{B41E9AEB-53E5-4ED2-934A-1A8C0821F7CF}"/>
    <cellStyle name="Normal 5 4 2 3 2 5 2 2" xfId="43668" xr:uid="{F0688AAC-7A40-4F10-899F-C4BA99F2F5EA}"/>
    <cellStyle name="Normal 5 4 2 3 2 5 3" xfId="31380" xr:uid="{66CFF656-09E2-456F-858A-276F23F82C7A}"/>
    <cellStyle name="Normal 5 4 2 3 2 6" xfId="12948" xr:uid="{E4012449-8933-47B4-BDAF-4773D1BA7C5E}"/>
    <cellStyle name="Normal 5 4 2 3 2 6 2" xfId="37524" xr:uid="{78822051-BD17-4FAB-B730-DB3EC23378EF}"/>
    <cellStyle name="Normal 5 4 2 3 2 7" xfId="25236" xr:uid="{753760C8-C657-4B84-A44A-8AA9875801D8}"/>
    <cellStyle name="Normal 5 4 2 3 3" xfId="1044" xr:uid="{A6A23310-830F-4617-A8FD-172A1969F433}"/>
    <cellStyle name="Normal 5 4 2 3 3 2" xfId="2580" xr:uid="{1C1CEDF0-FD5D-47F7-8146-07CCB8A4D678}"/>
    <cellStyle name="Normal 5 4 2 3 3 2 2" xfId="5652" xr:uid="{6F28CF3F-2F21-4598-9AE2-5C56919E03B8}"/>
    <cellStyle name="Normal 5 4 2 3 3 2 2 2" xfId="11796" xr:uid="{B6B697E6-C9C6-48B1-B38A-79B495BDF345}"/>
    <cellStyle name="Normal 5 4 2 3 3 2 2 2 2" xfId="24084" xr:uid="{FB71DF3E-5763-4655-B32E-513A163F4334}"/>
    <cellStyle name="Normal 5 4 2 3 3 2 2 2 2 2" xfId="48660" xr:uid="{CFB3798D-0F0E-46B5-A992-15EF89588E19}"/>
    <cellStyle name="Normal 5 4 2 3 3 2 2 2 3" xfId="36372" xr:uid="{6D96EB27-55B4-406F-90CE-7760D623FB09}"/>
    <cellStyle name="Normal 5 4 2 3 3 2 2 3" xfId="17940" xr:uid="{FFBC516A-4989-47F5-A40A-18D66EA6BB70}"/>
    <cellStyle name="Normal 5 4 2 3 3 2 2 3 2" xfId="42516" xr:uid="{C059640E-CB8A-45E1-801C-3F5018B87338}"/>
    <cellStyle name="Normal 5 4 2 3 3 2 2 4" xfId="30228" xr:uid="{98CF8575-E373-4C2D-9771-296DF98A1FF6}"/>
    <cellStyle name="Normal 5 4 2 3 3 2 3" xfId="8724" xr:uid="{9D7ECA3E-6483-4697-8DCC-21344FE11B8D}"/>
    <cellStyle name="Normal 5 4 2 3 3 2 3 2" xfId="21012" xr:uid="{3927AB86-7044-4741-8788-BFD9C03E7866}"/>
    <cellStyle name="Normal 5 4 2 3 3 2 3 2 2" xfId="45588" xr:uid="{6468FBE6-FE9B-4C07-8272-CC60921D21BC}"/>
    <cellStyle name="Normal 5 4 2 3 3 2 3 3" xfId="33300" xr:uid="{4DE6299D-2236-41CB-A71F-439BB5A321EE}"/>
    <cellStyle name="Normal 5 4 2 3 3 2 4" xfId="14868" xr:uid="{CE6D88B0-788D-4489-BA64-BBA32CD90B4D}"/>
    <cellStyle name="Normal 5 4 2 3 3 2 4 2" xfId="39444" xr:uid="{C00470C4-ACD5-4904-9622-1D1E37D4E8F4}"/>
    <cellStyle name="Normal 5 4 2 3 3 2 5" xfId="27156" xr:uid="{912F1912-CCAE-4D2C-96CD-51EF60496741}"/>
    <cellStyle name="Normal 5 4 2 3 3 3" xfId="4116" xr:uid="{52766685-824B-4C40-804D-5BC1851D9287}"/>
    <cellStyle name="Normal 5 4 2 3 3 3 2" xfId="10260" xr:uid="{E004A683-B53E-4962-9CA4-305AB1776430}"/>
    <cellStyle name="Normal 5 4 2 3 3 3 2 2" xfId="22548" xr:uid="{D1E2E118-A0EB-4DD2-81E8-EE7EA985D2B5}"/>
    <cellStyle name="Normal 5 4 2 3 3 3 2 2 2" xfId="47124" xr:uid="{941ADCDB-CD93-4F20-9F21-78D3A6A8B33B}"/>
    <cellStyle name="Normal 5 4 2 3 3 3 2 3" xfId="34836" xr:uid="{E28234E1-5E18-49C0-B09F-BCE1149EE69F}"/>
    <cellStyle name="Normal 5 4 2 3 3 3 3" xfId="16404" xr:uid="{46C1D3B1-B30E-4AC3-BADE-67D83E772849}"/>
    <cellStyle name="Normal 5 4 2 3 3 3 3 2" xfId="40980" xr:uid="{D23A103B-32F0-4746-90EC-18C5CB23DBD8}"/>
    <cellStyle name="Normal 5 4 2 3 3 3 4" xfId="28692" xr:uid="{102669AD-7F13-47FB-8844-91D57CE0B413}"/>
    <cellStyle name="Normal 5 4 2 3 3 4" xfId="7188" xr:uid="{5DB635C8-5486-43B8-BF10-8637D7A723C2}"/>
    <cellStyle name="Normal 5 4 2 3 3 4 2" xfId="19476" xr:uid="{C67C1F78-A5F0-4B71-842B-14E28D30BEDC}"/>
    <cellStyle name="Normal 5 4 2 3 3 4 2 2" xfId="44052" xr:uid="{F13FCCA4-CC0F-4A0B-AA1F-C54264F03E72}"/>
    <cellStyle name="Normal 5 4 2 3 3 4 3" xfId="31764" xr:uid="{9B9318E7-8B62-4213-89D7-C8F8837ED65F}"/>
    <cellStyle name="Normal 5 4 2 3 3 5" xfId="13332" xr:uid="{00ADAFAC-68E7-4D5C-ABDD-22ECB07933C0}"/>
    <cellStyle name="Normal 5 4 2 3 3 5 2" xfId="37908" xr:uid="{0763711B-08CE-4B00-A54F-C6D878D0E87F}"/>
    <cellStyle name="Normal 5 4 2 3 3 6" xfId="25620" xr:uid="{70929EA0-7FF2-4FA2-9629-81056B121EFD}"/>
    <cellStyle name="Normal 5 4 2 3 4" xfId="1812" xr:uid="{B7C4F3EF-CF00-4C41-AB14-BCDC762D36FD}"/>
    <cellStyle name="Normal 5 4 2 3 4 2" xfId="4884" xr:uid="{E046916F-C1E8-4261-9ED1-8AE59E88CBD9}"/>
    <cellStyle name="Normal 5 4 2 3 4 2 2" xfId="11028" xr:uid="{CE8BD879-C3FA-4C1D-9743-D6591CCAE536}"/>
    <cellStyle name="Normal 5 4 2 3 4 2 2 2" xfId="23316" xr:uid="{BC0E2F81-9210-49C9-9691-4EAB9889FDE9}"/>
    <cellStyle name="Normal 5 4 2 3 4 2 2 2 2" xfId="47892" xr:uid="{4EBE3685-6ECB-4C0D-828C-9822F4FA6C0A}"/>
    <cellStyle name="Normal 5 4 2 3 4 2 2 3" xfId="35604" xr:uid="{E444E81A-C270-4F42-84AE-4866AEF64B60}"/>
    <cellStyle name="Normal 5 4 2 3 4 2 3" xfId="17172" xr:uid="{970E1395-F458-4753-90AC-3F4899339BFB}"/>
    <cellStyle name="Normal 5 4 2 3 4 2 3 2" xfId="41748" xr:uid="{5741B11C-111E-41FF-B209-87F36A35EE07}"/>
    <cellStyle name="Normal 5 4 2 3 4 2 4" xfId="29460" xr:uid="{5A12F5BE-D7B7-40E5-AD0F-82DA35246364}"/>
    <cellStyle name="Normal 5 4 2 3 4 3" xfId="7956" xr:uid="{C217B46D-10CE-4A5B-B416-04BD2B90A8DD}"/>
    <cellStyle name="Normal 5 4 2 3 4 3 2" xfId="20244" xr:uid="{096C1E43-D538-43D3-A13C-441C6D730094}"/>
    <cellStyle name="Normal 5 4 2 3 4 3 2 2" xfId="44820" xr:uid="{312E77F5-AB5F-4FEC-A106-A7DB943D0FAB}"/>
    <cellStyle name="Normal 5 4 2 3 4 3 3" xfId="32532" xr:uid="{FAF7D539-DBF2-47D2-96E0-933DBFA6442F}"/>
    <cellStyle name="Normal 5 4 2 3 4 4" xfId="14100" xr:uid="{F6828CE9-1748-4457-9909-2CEEFDEF3D63}"/>
    <cellStyle name="Normal 5 4 2 3 4 4 2" xfId="38676" xr:uid="{02DE559A-865F-4874-B14B-774B16A90C24}"/>
    <cellStyle name="Normal 5 4 2 3 4 5" xfId="26388" xr:uid="{6DE52318-90F2-4416-AB90-78FB93CB6E7D}"/>
    <cellStyle name="Normal 5 4 2 3 5" xfId="3348" xr:uid="{BE6786EA-E51F-4364-8163-998CB043BEC5}"/>
    <cellStyle name="Normal 5 4 2 3 5 2" xfId="9492" xr:uid="{45128C09-CAE6-4BBD-AED6-85EC98E59D7B}"/>
    <cellStyle name="Normal 5 4 2 3 5 2 2" xfId="21780" xr:uid="{DC4AF2B9-F985-435F-8D5A-7A6E01E95648}"/>
    <cellStyle name="Normal 5 4 2 3 5 2 2 2" xfId="46356" xr:uid="{5E71867C-DED7-49E9-BF7F-D23D35002EB4}"/>
    <cellStyle name="Normal 5 4 2 3 5 2 3" xfId="34068" xr:uid="{26B2B170-E731-43DE-B617-81E5B4953C07}"/>
    <cellStyle name="Normal 5 4 2 3 5 3" xfId="15636" xr:uid="{51AAA473-F099-485A-ABB6-35E6FC32C787}"/>
    <cellStyle name="Normal 5 4 2 3 5 3 2" xfId="40212" xr:uid="{2E90F76A-21F2-4CBB-B389-24012861FE42}"/>
    <cellStyle name="Normal 5 4 2 3 5 4" xfId="27924" xr:uid="{047566DE-9DD7-4BCD-A11A-857DBD883942}"/>
    <cellStyle name="Normal 5 4 2 3 6" xfId="6420" xr:uid="{A4435A57-652E-403E-AEB9-FB50495B0A63}"/>
    <cellStyle name="Normal 5 4 2 3 6 2" xfId="18708" xr:uid="{6D0866EB-1E89-43C1-8763-F7EE73615983}"/>
    <cellStyle name="Normal 5 4 2 3 6 2 2" xfId="43284" xr:uid="{B6EEB8E0-84E8-4AFC-99AA-CD7C8D1B5C1A}"/>
    <cellStyle name="Normal 5 4 2 3 6 3" xfId="30996" xr:uid="{8E500AF4-9CD0-4632-9609-B800306E5FA2}"/>
    <cellStyle name="Normal 5 4 2 3 7" xfId="12564" xr:uid="{D56FF012-AC0F-476E-A53B-DFC398F804FF}"/>
    <cellStyle name="Normal 5 4 2 3 7 2" xfId="37140" xr:uid="{A47B701C-F484-4465-A1F1-A0AA20026556}"/>
    <cellStyle name="Normal 5 4 2 3 8" xfId="24852" xr:uid="{889DCEA4-E0E5-4070-A864-C2C120B4ADE9}"/>
    <cellStyle name="Normal 5 4 2 4" xfId="468" xr:uid="{92282BB9-AF89-4E6D-88F3-D3E6BDADDA23}"/>
    <cellStyle name="Normal 5 4 2 4 2" xfId="1236" xr:uid="{9C1B29DD-4725-49A3-BA51-E49AAF964116}"/>
    <cellStyle name="Normal 5 4 2 4 2 2" xfId="2772" xr:uid="{035B0C8C-80C3-46D7-8D01-1917774C8F52}"/>
    <cellStyle name="Normal 5 4 2 4 2 2 2" xfId="5844" xr:uid="{D29B0CF6-4518-48FB-86AE-93891C35FB2B}"/>
    <cellStyle name="Normal 5 4 2 4 2 2 2 2" xfId="11988" xr:uid="{3459E187-A8E5-4B43-B95E-2C2C6AB51A53}"/>
    <cellStyle name="Normal 5 4 2 4 2 2 2 2 2" xfId="24276" xr:uid="{34F8B791-1FD1-4E5D-9A74-B7DC5B9748A6}"/>
    <cellStyle name="Normal 5 4 2 4 2 2 2 2 2 2" xfId="48852" xr:uid="{9ECD2329-F77F-440F-8FE7-CC86869E7420}"/>
    <cellStyle name="Normal 5 4 2 4 2 2 2 2 3" xfId="36564" xr:uid="{34628A42-1496-4195-8B87-93071BEFA3CB}"/>
    <cellStyle name="Normal 5 4 2 4 2 2 2 3" xfId="18132" xr:uid="{1A1C6AFA-1C9C-4FEC-BF0F-CD0C01F7317F}"/>
    <cellStyle name="Normal 5 4 2 4 2 2 2 3 2" xfId="42708" xr:uid="{C0F09C39-E1A6-4FB2-B781-70766967C421}"/>
    <cellStyle name="Normal 5 4 2 4 2 2 2 4" xfId="30420" xr:uid="{F1E51C27-6BFF-4A65-8D57-73EE5DE041AE}"/>
    <cellStyle name="Normal 5 4 2 4 2 2 3" xfId="8916" xr:uid="{D9562914-D29A-481D-84AB-F48B7D263868}"/>
    <cellStyle name="Normal 5 4 2 4 2 2 3 2" xfId="21204" xr:uid="{3D36EB6F-DECB-417A-9961-8979851187C3}"/>
    <cellStyle name="Normal 5 4 2 4 2 2 3 2 2" xfId="45780" xr:uid="{24E16FD9-3AB3-4D89-AFD5-EE181AA60588}"/>
    <cellStyle name="Normal 5 4 2 4 2 2 3 3" xfId="33492" xr:uid="{50D66676-5B54-4F8E-A5FB-299CAAA2DA2A}"/>
    <cellStyle name="Normal 5 4 2 4 2 2 4" xfId="15060" xr:uid="{47D1E7D4-3FC2-4EC3-AE71-8BB94688B76D}"/>
    <cellStyle name="Normal 5 4 2 4 2 2 4 2" xfId="39636" xr:uid="{98D5E2EF-A9B7-48D6-8FF8-8377A3B5026F}"/>
    <cellStyle name="Normal 5 4 2 4 2 2 5" xfId="27348" xr:uid="{1939FDA2-71B9-451A-846B-8627AA34B10D}"/>
    <cellStyle name="Normal 5 4 2 4 2 3" xfId="4308" xr:uid="{E090922E-D687-403E-9ED7-C527398EF459}"/>
    <cellStyle name="Normal 5 4 2 4 2 3 2" xfId="10452" xr:uid="{82689CFC-52F3-4C6D-88B9-C0227D9D40F0}"/>
    <cellStyle name="Normal 5 4 2 4 2 3 2 2" xfId="22740" xr:uid="{E98BC023-7613-4E0E-95E0-AE8B470605EF}"/>
    <cellStyle name="Normal 5 4 2 4 2 3 2 2 2" xfId="47316" xr:uid="{278743B6-ABFC-4844-999D-C57FD646E682}"/>
    <cellStyle name="Normal 5 4 2 4 2 3 2 3" xfId="35028" xr:uid="{560E0DB6-A028-4159-9CDB-C46574D7D661}"/>
    <cellStyle name="Normal 5 4 2 4 2 3 3" xfId="16596" xr:uid="{FBEDFB08-DD69-44DB-BDC1-8A78FF7AED21}"/>
    <cellStyle name="Normal 5 4 2 4 2 3 3 2" xfId="41172" xr:uid="{04D7ED0E-E1B1-4910-9CA4-185434E20B55}"/>
    <cellStyle name="Normal 5 4 2 4 2 3 4" xfId="28884" xr:uid="{DBE05ECC-469F-4130-A039-27CB800B37AC}"/>
    <cellStyle name="Normal 5 4 2 4 2 4" xfId="7380" xr:uid="{06425C72-7CFE-4C77-87A8-3B6ADF5D4E7A}"/>
    <cellStyle name="Normal 5 4 2 4 2 4 2" xfId="19668" xr:uid="{93236826-03F2-4ACA-85AE-47E83FB35912}"/>
    <cellStyle name="Normal 5 4 2 4 2 4 2 2" xfId="44244" xr:uid="{A6D2990D-DF3F-4F81-A026-EBA4FC43D7CD}"/>
    <cellStyle name="Normal 5 4 2 4 2 4 3" xfId="31956" xr:uid="{3DB9786A-F67F-4E7D-8D7C-F2FA632FFE61}"/>
    <cellStyle name="Normal 5 4 2 4 2 5" xfId="13524" xr:uid="{835C10CF-A561-407A-A669-452AFBC8FB40}"/>
    <cellStyle name="Normal 5 4 2 4 2 5 2" xfId="38100" xr:uid="{AB1758EA-F82A-413E-96E5-F7A31E3868CF}"/>
    <cellStyle name="Normal 5 4 2 4 2 6" xfId="25812" xr:uid="{1765D3F6-3308-4FAB-97B9-9AB9810D007D}"/>
    <cellStyle name="Normal 5 4 2 4 3" xfId="2004" xr:uid="{5E29EE6C-E714-44B5-A3C6-06FBB2A6AAB4}"/>
    <cellStyle name="Normal 5 4 2 4 3 2" xfId="5076" xr:uid="{C030FBF7-550B-43F2-BB1E-63BDF81AF6B0}"/>
    <cellStyle name="Normal 5 4 2 4 3 2 2" xfId="11220" xr:uid="{3ADBA48E-E9C4-4EB8-9318-75BEDBFBBB4C}"/>
    <cellStyle name="Normal 5 4 2 4 3 2 2 2" xfId="23508" xr:uid="{C4F5D30B-8EBD-4874-BDBF-A4EAEB9FB278}"/>
    <cellStyle name="Normal 5 4 2 4 3 2 2 2 2" xfId="48084" xr:uid="{D2052336-5CC4-4CDF-84E1-7B554B823609}"/>
    <cellStyle name="Normal 5 4 2 4 3 2 2 3" xfId="35796" xr:uid="{CDE7E063-57E5-4B05-9EA0-F4A4ABA1B2AB}"/>
    <cellStyle name="Normal 5 4 2 4 3 2 3" xfId="17364" xr:uid="{081174C9-FA90-438A-ADD2-E28B000CA3BE}"/>
    <cellStyle name="Normal 5 4 2 4 3 2 3 2" xfId="41940" xr:uid="{9FF5F592-4A7A-4197-9165-9BDA0EA08FC3}"/>
    <cellStyle name="Normal 5 4 2 4 3 2 4" xfId="29652" xr:uid="{D05BFD73-B860-493C-BB24-104BEC4F245C}"/>
    <cellStyle name="Normal 5 4 2 4 3 3" xfId="8148" xr:uid="{8D802A7F-1376-4787-B2D3-32DEA1188A7E}"/>
    <cellStyle name="Normal 5 4 2 4 3 3 2" xfId="20436" xr:uid="{9101332F-83EC-468A-B866-3CB85393EAF1}"/>
    <cellStyle name="Normal 5 4 2 4 3 3 2 2" xfId="45012" xr:uid="{AD456B58-C1A1-49D0-AB3D-A110A9E63EBD}"/>
    <cellStyle name="Normal 5 4 2 4 3 3 3" xfId="32724" xr:uid="{F019C44B-31A1-48B5-B8B4-2B1A7BB0E70A}"/>
    <cellStyle name="Normal 5 4 2 4 3 4" xfId="14292" xr:uid="{0BA12303-1704-4F5B-AF26-2D1F92BF4150}"/>
    <cellStyle name="Normal 5 4 2 4 3 4 2" xfId="38868" xr:uid="{EE76856A-2A2B-444D-8A97-9C1EB039F138}"/>
    <cellStyle name="Normal 5 4 2 4 3 5" xfId="26580" xr:uid="{281A3F5A-77CA-4E16-B063-29ECB024D8F8}"/>
    <cellStyle name="Normal 5 4 2 4 4" xfId="3540" xr:uid="{0DB99AF2-7507-40E2-B6F8-0107A0E0ED9A}"/>
    <cellStyle name="Normal 5 4 2 4 4 2" xfId="9684" xr:uid="{AE4A4A81-2744-48EE-8047-915AC19BDD5A}"/>
    <cellStyle name="Normal 5 4 2 4 4 2 2" xfId="21972" xr:uid="{8D8E5F65-AF11-4D0C-9DC3-4169767DC82F}"/>
    <cellStyle name="Normal 5 4 2 4 4 2 2 2" xfId="46548" xr:uid="{9CED81EA-94D3-454E-86B6-F340FEAA789C}"/>
    <cellStyle name="Normal 5 4 2 4 4 2 3" xfId="34260" xr:uid="{E6A3A679-AD1A-4AA9-BDEB-F4018437D3BA}"/>
    <cellStyle name="Normal 5 4 2 4 4 3" xfId="15828" xr:uid="{DCB39C6F-8F10-4D46-BDC7-38E21579C05C}"/>
    <cellStyle name="Normal 5 4 2 4 4 3 2" xfId="40404" xr:uid="{DA0F69E7-2E3B-47DB-994B-9EDF3AB32504}"/>
    <cellStyle name="Normal 5 4 2 4 4 4" xfId="28116" xr:uid="{F421820C-BE2E-427C-9894-19509C3265C1}"/>
    <cellStyle name="Normal 5 4 2 4 5" xfId="6612" xr:uid="{A5B42C02-E826-446B-BAC4-2FF145E00F0D}"/>
    <cellStyle name="Normal 5 4 2 4 5 2" xfId="18900" xr:uid="{07F6EA27-2710-45EA-9F5E-3D41C116AFA8}"/>
    <cellStyle name="Normal 5 4 2 4 5 2 2" xfId="43476" xr:uid="{6F1159F6-960E-4B22-BA2D-6EAA470544D0}"/>
    <cellStyle name="Normal 5 4 2 4 5 3" xfId="31188" xr:uid="{5F4947F4-2ED2-4727-AD61-471DA98B2CC6}"/>
    <cellStyle name="Normal 5 4 2 4 6" xfId="12756" xr:uid="{E101EED7-0D22-4E7F-8819-2A46BABE904A}"/>
    <cellStyle name="Normal 5 4 2 4 6 2" xfId="37332" xr:uid="{1939D4C6-93FA-41F5-8C70-B71E75848205}"/>
    <cellStyle name="Normal 5 4 2 4 7" xfId="25044" xr:uid="{DE9E6CA1-1F50-451A-96B7-04F89526A9D1}"/>
    <cellStyle name="Normal 5 4 2 5" xfId="852" xr:uid="{28478B5C-1F04-4687-B824-54D180D645D9}"/>
    <cellStyle name="Normal 5 4 2 5 2" xfId="2388" xr:uid="{F95E5501-CB07-46B5-8743-82B61EDC8F54}"/>
    <cellStyle name="Normal 5 4 2 5 2 2" xfId="5460" xr:uid="{16C7F2FC-6C1B-445E-934C-14A208D392C7}"/>
    <cellStyle name="Normal 5 4 2 5 2 2 2" xfId="11604" xr:uid="{774744FE-E619-4AA5-9731-C89C9EA487CA}"/>
    <cellStyle name="Normal 5 4 2 5 2 2 2 2" xfId="23892" xr:uid="{5DD271F3-ACE8-4B65-95F7-6E27B8C56CE4}"/>
    <cellStyle name="Normal 5 4 2 5 2 2 2 2 2" xfId="48468" xr:uid="{ACAF26A2-7C9B-4BEB-867D-F2DA5B8B7098}"/>
    <cellStyle name="Normal 5 4 2 5 2 2 2 3" xfId="36180" xr:uid="{5949FCEC-3C88-4078-9FB2-B2560DD47EAC}"/>
    <cellStyle name="Normal 5 4 2 5 2 2 3" xfId="17748" xr:uid="{E54B9E82-72CA-4E72-96AA-AAFE3D85DEE8}"/>
    <cellStyle name="Normal 5 4 2 5 2 2 3 2" xfId="42324" xr:uid="{8A1112D1-751B-4F12-B3A5-11ACE3294931}"/>
    <cellStyle name="Normal 5 4 2 5 2 2 4" xfId="30036" xr:uid="{495890CF-4DD5-4CD1-B570-600859ADDE6C}"/>
    <cellStyle name="Normal 5 4 2 5 2 3" xfId="8532" xr:uid="{93DEA83C-7362-4826-BF2F-7985E477877A}"/>
    <cellStyle name="Normal 5 4 2 5 2 3 2" xfId="20820" xr:uid="{D9A37468-C24F-4E98-9AE4-7371978B64B3}"/>
    <cellStyle name="Normal 5 4 2 5 2 3 2 2" xfId="45396" xr:uid="{E2AD2DC1-B83E-4EF1-B81F-EBFCD995E3E8}"/>
    <cellStyle name="Normal 5 4 2 5 2 3 3" xfId="33108" xr:uid="{9FB44D5C-1460-4871-B9C2-A43D5215D7DF}"/>
    <cellStyle name="Normal 5 4 2 5 2 4" xfId="14676" xr:uid="{25F1AA11-8E59-4183-BE65-D2DAE3DAC2E4}"/>
    <cellStyle name="Normal 5 4 2 5 2 4 2" xfId="39252" xr:uid="{9A1FB3A8-8A92-452D-92D7-A452806389A4}"/>
    <cellStyle name="Normal 5 4 2 5 2 5" xfId="26964" xr:uid="{D91E7D7F-2C91-4D99-B256-7E980750AF5E}"/>
    <cellStyle name="Normal 5 4 2 5 3" xfId="3924" xr:uid="{9E39E6F7-1635-448A-8560-8BBC0BA295FC}"/>
    <cellStyle name="Normal 5 4 2 5 3 2" xfId="10068" xr:uid="{B17A28B0-2B15-4AEF-9330-43E55E0DD807}"/>
    <cellStyle name="Normal 5 4 2 5 3 2 2" xfId="22356" xr:uid="{2B62A104-9842-42F9-AA92-ED696C39D1AE}"/>
    <cellStyle name="Normal 5 4 2 5 3 2 2 2" xfId="46932" xr:uid="{D81D4567-5BC6-49A7-A80D-139C32A7D96C}"/>
    <cellStyle name="Normal 5 4 2 5 3 2 3" xfId="34644" xr:uid="{2DECDC6B-46C5-44DF-85BE-8183EAC544FD}"/>
    <cellStyle name="Normal 5 4 2 5 3 3" xfId="16212" xr:uid="{770F3B07-7645-4A58-88C2-8A1D4A93B095}"/>
    <cellStyle name="Normal 5 4 2 5 3 3 2" xfId="40788" xr:uid="{5F6F37A4-C422-4743-B02A-FC1DEAB0CF19}"/>
    <cellStyle name="Normal 5 4 2 5 3 4" xfId="28500" xr:uid="{7FDD9762-5F96-4C91-BDC4-B3EB9D3AEEE5}"/>
    <cellStyle name="Normal 5 4 2 5 4" xfId="6996" xr:uid="{60A3B9E6-3C36-48A7-9A06-DBBCB39368A3}"/>
    <cellStyle name="Normal 5 4 2 5 4 2" xfId="19284" xr:uid="{F3E2C705-C44C-4F46-B161-957C1595995D}"/>
    <cellStyle name="Normal 5 4 2 5 4 2 2" xfId="43860" xr:uid="{36BDFE6D-A743-4801-BDFD-53E9C47B58A7}"/>
    <cellStyle name="Normal 5 4 2 5 4 3" xfId="31572" xr:uid="{8E718587-092C-4049-AA4C-860981C92A2A}"/>
    <cellStyle name="Normal 5 4 2 5 5" xfId="13140" xr:uid="{14582D7D-3F04-47E5-911B-F48DECD10E01}"/>
    <cellStyle name="Normal 5 4 2 5 5 2" xfId="37716" xr:uid="{286F9466-1D4D-4A18-BD74-6B81693719F1}"/>
    <cellStyle name="Normal 5 4 2 5 6" xfId="25428" xr:uid="{28EBF994-1BF9-4EED-AFEA-4415E0BCDCA0}"/>
    <cellStyle name="Normal 5 4 2 6" xfId="1620" xr:uid="{3C7E024A-FFB0-41B7-B0F1-EDC46DDD97C0}"/>
    <cellStyle name="Normal 5 4 2 6 2" xfId="4692" xr:uid="{56B13738-F423-4418-9775-8FCF6C5F3416}"/>
    <cellStyle name="Normal 5 4 2 6 2 2" xfId="10836" xr:uid="{F0D36BB9-C301-47F0-A8A9-0AEDC32A2405}"/>
    <cellStyle name="Normal 5 4 2 6 2 2 2" xfId="23124" xr:uid="{06FAC13F-125C-4C95-8957-DF94393F9354}"/>
    <cellStyle name="Normal 5 4 2 6 2 2 2 2" xfId="47700" xr:uid="{FD396843-B8B7-4722-B160-38E01439A36E}"/>
    <cellStyle name="Normal 5 4 2 6 2 2 3" xfId="35412" xr:uid="{10DE33A7-0D62-4B5A-9FA1-A92A58894AFA}"/>
    <cellStyle name="Normal 5 4 2 6 2 3" xfId="16980" xr:uid="{F4EB3977-B122-4123-9F72-5009499BE730}"/>
    <cellStyle name="Normal 5 4 2 6 2 3 2" xfId="41556" xr:uid="{98C9E615-D8D2-40CF-9EF8-C157E17124EB}"/>
    <cellStyle name="Normal 5 4 2 6 2 4" xfId="29268" xr:uid="{5C6DBCB1-1145-420F-88FA-3E4C79C06658}"/>
    <cellStyle name="Normal 5 4 2 6 3" xfId="7764" xr:uid="{206FC4D0-C725-45A6-9B10-1AD8922ABFD4}"/>
    <cellStyle name="Normal 5 4 2 6 3 2" xfId="20052" xr:uid="{18ECE51B-0A92-4D64-A299-0DF1F010224C}"/>
    <cellStyle name="Normal 5 4 2 6 3 2 2" xfId="44628" xr:uid="{B31B7FA3-ED3C-44B2-AFEF-6EA9D0E528EA}"/>
    <cellStyle name="Normal 5 4 2 6 3 3" xfId="32340" xr:uid="{479B1739-095B-49D9-BDA3-34CDF9832236}"/>
    <cellStyle name="Normal 5 4 2 6 4" xfId="13908" xr:uid="{6AA917B7-5BCA-44F0-9D24-4A107D94E9CB}"/>
    <cellStyle name="Normal 5 4 2 6 4 2" xfId="38484" xr:uid="{CAAE3A8B-524D-4CCD-B0CB-1FDE148B4CAB}"/>
    <cellStyle name="Normal 5 4 2 6 5" xfId="26196" xr:uid="{8E09D4BE-ED3A-45FB-80B9-2EC770BC79EF}"/>
    <cellStyle name="Normal 5 4 2 7" xfId="3156" xr:uid="{90A0D1D8-051A-4CB6-AAE0-40A9CF1DD369}"/>
    <cellStyle name="Normal 5 4 2 7 2" xfId="9300" xr:uid="{2AE0C5D6-850D-4F3E-A10D-1A3DC09A0473}"/>
    <cellStyle name="Normal 5 4 2 7 2 2" xfId="21588" xr:uid="{8EBA8067-9F5F-4F86-AFD1-00893936AE43}"/>
    <cellStyle name="Normal 5 4 2 7 2 2 2" xfId="46164" xr:uid="{8BC40248-25C6-4F1D-90BE-6E17978CBE42}"/>
    <cellStyle name="Normal 5 4 2 7 2 3" xfId="33876" xr:uid="{F5F2916E-7333-4FC8-88AF-94CD290FE9AF}"/>
    <cellStyle name="Normal 5 4 2 7 3" xfId="15444" xr:uid="{A3F7236E-D6A9-428C-B955-DEF29775CB63}"/>
    <cellStyle name="Normal 5 4 2 7 3 2" xfId="40020" xr:uid="{0B37C35C-DCDB-46DB-8E8E-02A24CDD4378}"/>
    <cellStyle name="Normal 5 4 2 7 4" xfId="27732" xr:uid="{321776A6-DE11-403B-AA0D-244EDE724E8E}"/>
    <cellStyle name="Normal 5 4 2 8" xfId="6228" xr:uid="{06EC1FA0-7AF0-40BA-A1A8-B909862D6501}"/>
    <cellStyle name="Normal 5 4 2 8 2" xfId="18516" xr:uid="{EBA6F343-FA38-4E2F-9AA0-9A879D84742A}"/>
    <cellStyle name="Normal 5 4 2 8 2 2" xfId="43092" xr:uid="{D0D04DB7-B474-44CC-890D-EFF4037ED59A}"/>
    <cellStyle name="Normal 5 4 2 8 3" xfId="30804" xr:uid="{CF27853E-7F23-4F10-ACA4-6D2F348A5DAE}"/>
    <cellStyle name="Normal 5 4 2 9" xfId="12372" xr:uid="{C678FDA3-C2BD-4CF3-B9D8-960873ECAB0A}"/>
    <cellStyle name="Normal 5 4 2 9 2" xfId="36948" xr:uid="{C7643D95-FD7E-4A60-B81C-DB39B924BE38}"/>
    <cellStyle name="Normal 5 4 3" xfId="132" xr:uid="{789A3A6C-F145-4DB4-8F72-A4B46B5ED33C}"/>
    <cellStyle name="Normal 5 4 3 2" xfId="324" xr:uid="{C3EF1851-27BD-40B5-9D56-4735C57DF63D}"/>
    <cellStyle name="Normal 5 4 3 2 2" xfId="708" xr:uid="{1EF950B6-E1F2-41C9-AA24-2438667F59B4}"/>
    <cellStyle name="Normal 5 4 3 2 2 2" xfId="1476" xr:uid="{4E79B4C1-0919-40D0-8BB7-105E0B7574F8}"/>
    <cellStyle name="Normal 5 4 3 2 2 2 2" xfId="3012" xr:uid="{598B0C42-E892-45F2-8416-653456747A89}"/>
    <cellStyle name="Normal 5 4 3 2 2 2 2 2" xfId="6084" xr:uid="{C9C65FED-386A-48A6-B187-5139E34CDE69}"/>
    <cellStyle name="Normal 5 4 3 2 2 2 2 2 2" xfId="12228" xr:uid="{5379FAE5-293C-40F7-AE98-90F53C4C0C62}"/>
    <cellStyle name="Normal 5 4 3 2 2 2 2 2 2 2" xfId="24516" xr:uid="{65A1EC83-D578-4BF8-B6C8-9B2CF383E154}"/>
    <cellStyle name="Normal 5 4 3 2 2 2 2 2 2 2 2" xfId="49092" xr:uid="{55BA7F8B-E043-4F48-9CC0-0A155120803A}"/>
    <cellStyle name="Normal 5 4 3 2 2 2 2 2 2 3" xfId="36804" xr:uid="{3FFB1E54-B532-46A8-9057-F7F35314BB7B}"/>
    <cellStyle name="Normal 5 4 3 2 2 2 2 2 3" xfId="18372" xr:uid="{1DE7B947-C935-4EA6-91DD-BCD69F7769B3}"/>
    <cellStyle name="Normal 5 4 3 2 2 2 2 2 3 2" xfId="42948" xr:uid="{D27E332A-C6B3-4F7E-AC1E-0AA668035FBB}"/>
    <cellStyle name="Normal 5 4 3 2 2 2 2 2 4" xfId="30660" xr:uid="{4078F4DC-9230-4EC0-95CF-CF2F1008EAC4}"/>
    <cellStyle name="Normal 5 4 3 2 2 2 2 3" xfId="9156" xr:uid="{3E777844-B3A2-4731-9AFC-261778C827B6}"/>
    <cellStyle name="Normal 5 4 3 2 2 2 2 3 2" xfId="21444" xr:uid="{793F16B6-ED58-402C-AF93-3912C1EA0BB1}"/>
    <cellStyle name="Normal 5 4 3 2 2 2 2 3 2 2" xfId="46020" xr:uid="{7E875A35-8016-4327-AA9B-F9EB64D05433}"/>
    <cellStyle name="Normal 5 4 3 2 2 2 2 3 3" xfId="33732" xr:uid="{15F52513-4129-4AD5-B3D8-EB5031BC7EED}"/>
    <cellStyle name="Normal 5 4 3 2 2 2 2 4" xfId="15300" xr:uid="{4B74F110-BFFD-40D6-A8DF-264D8CB7EE4B}"/>
    <cellStyle name="Normal 5 4 3 2 2 2 2 4 2" xfId="39876" xr:uid="{C0B8C469-748E-41D0-B2F7-C64D4FB4C1C8}"/>
    <cellStyle name="Normal 5 4 3 2 2 2 2 5" xfId="27588" xr:uid="{5F139577-986E-4531-80AE-25227B47C47B}"/>
    <cellStyle name="Normal 5 4 3 2 2 2 3" xfId="4548" xr:uid="{4C5B45D3-278E-4D07-8575-91308A3A60CF}"/>
    <cellStyle name="Normal 5 4 3 2 2 2 3 2" xfId="10692" xr:uid="{72C1DF8A-3FB8-4C24-9F0B-A644E2E4FF92}"/>
    <cellStyle name="Normal 5 4 3 2 2 2 3 2 2" xfId="22980" xr:uid="{32FDC809-F854-45A4-B650-CC146CFE68C3}"/>
    <cellStyle name="Normal 5 4 3 2 2 2 3 2 2 2" xfId="47556" xr:uid="{14BF2ACB-6C39-429B-9FEC-59ADB9B15E74}"/>
    <cellStyle name="Normal 5 4 3 2 2 2 3 2 3" xfId="35268" xr:uid="{188D2D7A-18E3-4221-B01F-63058A11DE80}"/>
    <cellStyle name="Normal 5 4 3 2 2 2 3 3" xfId="16836" xr:uid="{CAE9044A-5AA9-45BF-BCEF-3A522CE8C257}"/>
    <cellStyle name="Normal 5 4 3 2 2 2 3 3 2" xfId="41412" xr:uid="{C871E508-3EB8-45BD-A1E6-9654A5373681}"/>
    <cellStyle name="Normal 5 4 3 2 2 2 3 4" xfId="29124" xr:uid="{98018E46-0729-41FA-B062-D413A64B3915}"/>
    <cellStyle name="Normal 5 4 3 2 2 2 4" xfId="7620" xr:uid="{EC999CEC-E36B-4855-8E7D-763127AA24AC}"/>
    <cellStyle name="Normal 5 4 3 2 2 2 4 2" xfId="19908" xr:uid="{16A0145D-1D21-46A6-A9DF-DACD1758F277}"/>
    <cellStyle name="Normal 5 4 3 2 2 2 4 2 2" xfId="44484" xr:uid="{95B100E3-0FEE-4CB7-A8C2-738D7488E02B}"/>
    <cellStyle name="Normal 5 4 3 2 2 2 4 3" xfId="32196" xr:uid="{F3C14445-56A4-4F23-B173-705E2737AF97}"/>
    <cellStyle name="Normal 5 4 3 2 2 2 5" xfId="13764" xr:uid="{1DD99916-0C7C-404A-AFFE-600C0CADB615}"/>
    <cellStyle name="Normal 5 4 3 2 2 2 5 2" xfId="38340" xr:uid="{65205093-19F5-4A6A-A95C-9D8439F96EE0}"/>
    <cellStyle name="Normal 5 4 3 2 2 2 6" xfId="26052" xr:uid="{063223F9-02C4-4A59-A9A9-E5EF91F3AC63}"/>
    <cellStyle name="Normal 5 4 3 2 2 3" xfId="2244" xr:uid="{4F49DA31-05F7-4F7F-BC23-EDDF5CB13CA9}"/>
    <cellStyle name="Normal 5 4 3 2 2 3 2" xfId="5316" xr:uid="{4279B868-695A-4773-9EC5-062933DC42CF}"/>
    <cellStyle name="Normal 5 4 3 2 2 3 2 2" xfId="11460" xr:uid="{F17F4C44-D057-41F7-8AC0-41244A529B16}"/>
    <cellStyle name="Normal 5 4 3 2 2 3 2 2 2" xfId="23748" xr:uid="{E2471659-8150-46BD-9A4E-574CC9328E36}"/>
    <cellStyle name="Normal 5 4 3 2 2 3 2 2 2 2" xfId="48324" xr:uid="{3701141B-9D2E-4CC5-B882-350DCBAD7D46}"/>
    <cellStyle name="Normal 5 4 3 2 2 3 2 2 3" xfId="36036" xr:uid="{3ED317B2-6584-41AB-8E76-A0C8825C1D37}"/>
    <cellStyle name="Normal 5 4 3 2 2 3 2 3" xfId="17604" xr:uid="{999CC535-650C-4892-B5B9-10487B1683FA}"/>
    <cellStyle name="Normal 5 4 3 2 2 3 2 3 2" xfId="42180" xr:uid="{199B81DA-A602-4536-81D8-E0652B974840}"/>
    <cellStyle name="Normal 5 4 3 2 2 3 2 4" xfId="29892" xr:uid="{9591DC7F-1305-4F16-AB4C-5AB16C682156}"/>
    <cellStyle name="Normal 5 4 3 2 2 3 3" xfId="8388" xr:uid="{E83A5662-D040-4433-B9FB-67B3B32D4E5F}"/>
    <cellStyle name="Normal 5 4 3 2 2 3 3 2" xfId="20676" xr:uid="{5DE1F4E9-A336-4528-99BC-1AB182542535}"/>
    <cellStyle name="Normal 5 4 3 2 2 3 3 2 2" xfId="45252" xr:uid="{0B3FB7B3-A80D-4C12-8D20-827843783D7C}"/>
    <cellStyle name="Normal 5 4 3 2 2 3 3 3" xfId="32964" xr:uid="{EEDED7C7-8C70-4F61-8A43-0517141D060D}"/>
    <cellStyle name="Normal 5 4 3 2 2 3 4" xfId="14532" xr:uid="{DB9150A3-63E2-4FCA-94E4-773F78E5F401}"/>
    <cellStyle name="Normal 5 4 3 2 2 3 4 2" xfId="39108" xr:uid="{2E53E649-93FD-4E44-BB49-09D597B34CAA}"/>
    <cellStyle name="Normal 5 4 3 2 2 3 5" xfId="26820" xr:uid="{46E302E6-C76B-4443-8650-4450B312E686}"/>
    <cellStyle name="Normal 5 4 3 2 2 4" xfId="3780" xr:uid="{5BACF6EC-44B0-44B0-A34B-3AED26A03308}"/>
    <cellStyle name="Normal 5 4 3 2 2 4 2" xfId="9924" xr:uid="{0ED590DB-EA7B-4EAC-93BE-58651A3E315B}"/>
    <cellStyle name="Normal 5 4 3 2 2 4 2 2" xfId="22212" xr:uid="{6425C225-D19F-4FEF-B87D-89120BFEE2D8}"/>
    <cellStyle name="Normal 5 4 3 2 2 4 2 2 2" xfId="46788" xr:uid="{5327B0F5-A7C1-4355-AF94-60E083F5B182}"/>
    <cellStyle name="Normal 5 4 3 2 2 4 2 3" xfId="34500" xr:uid="{9FE79C0A-1E37-4977-A367-9E30BD4C46F9}"/>
    <cellStyle name="Normal 5 4 3 2 2 4 3" xfId="16068" xr:uid="{F76E7C0B-6AEA-4DD5-9B18-130A00F5FDA3}"/>
    <cellStyle name="Normal 5 4 3 2 2 4 3 2" xfId="40644" xr:uid="{07C907AD-EB2B-43E1-BAB6-1E3CAD1DB13A}"/>
    <cellStyle name="Normal 5 4 3 2 2 4 4" xfId="28356" xr:uid="{95D05E75-40B4-4F38-93F2-D4011FE6CABB}"/>
    <cellStyle name="Normal 5 4 3 2 2 5" xfId="6852" xr:uid="{B0C7375F-CDC9-47FB-AB0D-8E49D2597BF2}"/>
    <cellStyle name="Normal 5 4 3 2 2 5 2" xfId="19140" xr:uid="{102DDCBB-F06F-417F-9D65-470376819CF9}"/>
    <cellStyle name="Normal 5 4 3 2 2 5 2 2" xfId="43716" xr:uid="{115BA86F-572A-49ED-B99F-5D90621E9F76}"/>
    <cellStyle name="Normal 5 4 3 2 2 5 3" xfId="31428" xr:uid="{6625D82D-8A11-4612-95F1-B62ED4C4B4B0}"/>
    <cellStyle name="Normal 5 4 3 2 2 6" xfId="12996" xr:uid="{E5EA3ABC-E7BB-48A5-855E-10B1DD83D9DF}"/>
    <cellStyle name="Normal 5 4 3 2 2 6 2" xfId="37572" xr:uid="{43184E83-881B-429C-84B7-E0C61D79E906}"/>
    <cellStyle name="Normal 5 4 3 2 2 7" xfId="25284" xr:uid="{DB948653-912B-4732-B204-75675D71A1E0}"/>
    <cellStyle name="Normal 5 4 3 2 3" xfId="1092" xr:uid="{DD5EB669-9235-4565-81AE-71FEFAC96286}"/>
    <cellStyle name="Normal 5 4 3 2 3 2" xfId="2628" xr:uid="{561904E8-48EA-46A1-A70A-CE42BA8FD931}"/>
    <cellStyle name="Normal 5 4 3 2 3 2 2" xfId="5700" xr:uid="{5C50671B-4AD6-40E0-BF0F-202CA1E9F864}"/>
    <cellStyle name="Normal 5 4 3 2 3 2 2 2" xfId="11844" xr:uid="{0F271259-7B87-4FA5-A73E-8A7A1382EC87}"/>
    <cellStyle name="Normal 5 4 3 2 3 2 2 2 2" xfId="24132" xr:uid="{AD59CFE0-E8E8-453E-9ABB-4932C979D7D9}"/>
    <cellStyle name="Normal 5 4 3 2 3 2 2 2 2 2" xfId="48708" xr:uid="{2F4EF733-6298-47EB-A25E-DC1C722301EE}"/>
    <cellStyle name="Normal 5 4 3 2 3 2 2 2 3" xfId="36420" xr:uid="{F783BAB8-355F-4CED-A336-BA4788B21544}"/>
    <cellStyle name="Normal 5 4 3 2 3 2 2 3" xfId="17988" xr:uid="{E8EC24D0-9C11-43B1-9164-9F1320A5F065}"/>
    <cellStyle name="Normal 5 4 3 2 3 2 2 3 2" xfId="42564" xr:uid="{F1E8BA21-70E7-4B3A-BEA9-8DFC8C3D432E}"/>
    <cellStyle name="Normal 5 4 3 2 3 2 2 4" xfId="30276" xr:uid="{2B4E4051-7854-45E2-BD8E-7C6F01029D55}"/>
    <cellStyle name="Normal 5 4 3 2 3 2 3" xfId="8772" xr:uid="{3110E8E3-8E88-436E-8977-9931F95F2652}"/>
    <cellStyle name="Normal 5 4 3 2 3 2 3 2" xfId="21060" xr:uid="{5F905D26-6C93-4976-8F31-12C3A39C092D}"/>
    <cellStyle name="Normal 5 4 3 2 3 2 3 2 2" xfId="45636" xr:uid="{10092330-2D76-4A8C-BE55-2EB32B15870D}"/>
    <cellStyle name="Normal 5 4 3 2 3 2 3 3" xfId="33348" xr:uid="{DE23EDF2-ED76-485E-8D8E-82DEA78C2CEE}"/>
    <cellStyle name="Normal 5 4 3 2 3 2 4" xfId="14916" xr:uid="{6A11484F-0C09-4E4A-944B-5635EB7BA107}"/>
    <cellStyle name="Normal 5 4 3 2 3 2 4 2" xfId="39492" xr:uid="{9693603C-35FB-45B0-82C2-7B5AE9F67642}"/>
    <cellStyle name="Normal 5 4 3 2 3 2 5" xfId="27204" xr:uid="{277CB6C3-6550-49AC-924B-1B09D6514F9E}"/>
    <cellStyle name="Normal 5 4 3 2 3 3" xfId="4164" xr:uid="{9CA31EC0-7492-4ED2-9311-DC3CA6A41B2D}"/>
    <cellStyle name="Normal 5 4 3 2 3 3 2" xfId="10308" xr:uid="{368C42BC-638B-4ABE-A346-284934F052B3}"/>
    <cellStyle name="Normal 5 4 3 2 3 3 2 2" xfId="22596" xr:uid="{CB187CF0-1500-411B-B38E-9A7B2D202384}"/>
    <cellStyle name="Normal 5 4 3 2 3 3 2 2 2" xfId="47172" xr:uid="{F99CEC1B-0ECC-46FC-9EDA-A03D203FBDC7}"/>
    <cellStyle name="Normal 5 4 3 2 3 3 2 3" xfId="34884" xr:uid="{8B2BD30E-C7EC-4289-BA6B-17A64D64C768}"/>
    <cellStyle name="Normal 5 4 3 2 3 3 3" xfId="16452" xr:uid="{C449A022-8D83-4548-982B-47D94D1A7B1B}"/>
    <cellStyle name="Normal 5 4 3 2 3 3 3 2" xfId="41028" xr:uid="{A87FB6BA-A050-4095-AFEC-B3D5ADAC7111}"/>
    <cellStyle name="Normal 5 4 3 2 3 3 4" xfId="28740" xr:uid="{FF2D8C87-4B95-47C3-B97F-60BD3EE4B8E3}"/>
    <cellStyle name="Normal 5 4 3 2 3 4" xfId="7236" xr:uid="{5AF03536-6166-43C6-A010-2C767495310B}"/>
    <cellStyle name="Normal 5 4 3 2 3 4 2" xfId="19524" xr:uid="{827757C5-16FD-4DEB-8682-25BFE3C6BDCC}"/>
    <cellStyle name="Normal 5 4 3 2 3 4 2 2" xfId="44100" xr:uid="{B89DDC57-AD20-4843-913E-ABC53F8B4186}"/>
    <cellStyle name="Normal 5 4 3 2 3 4 3" xfId="31812" xr:uid="{F827ED58-F328-4BBE-8F02-695241E41D4D}"/>
    <cellStyle name="Normal 5 4 3 2 3 5" xfId="13380" xr:uid="{7A44D260-D9B2-402C-9D11-65AF1E7BE098}"/>
    <cellStyle name="Normal 5 4 3 2 3 5 2" xfId="37956" xr:uid="{D31C3015-BF52-4CB7-9139-687C538D32DE}"/>
    <cellStyle name="Normal 5 4 3 2 3 6" xfId="25668" xr:uid="{970225F3-2094-4CD9-B6D3-476BC4C5FF93}"/>
    <cellStyle name="Normal 5 4 3 2 4" xfId="1860" xr:uid="{45E1DA27-4C7D-4DAD-BCC1-19B39225409C}"/>
    <cellStyle name="Normal 5 4 3 2 4 2" xfId="4932" xr:uid="{AB0474DF-9F88-4699-BFE4-3E0BB3CA114E}"/>
    <cellStyle name="Normal 5 4 3 2 4 2 2" xfId="11076" xr:uid="{F2EC5AAA-5DC2-4453-9E50-CC9278814CBE}"/>
    <cellStyle name="Normal 5 4 3 2 4 2 2 2" xfId="23364" xr:uid="{473DF7C8-ED76-4023-8C4E-D55A8CA6A8FC}"/>
    <cellStyle name="Normal 5 4 3 2 4 2 2 2 2" xfId="47940" xr:uid="{96F30613-3C20-4E37-AE79-4E74E1643B81}"/>
    <cellStyle name="Normal 5 4 3 2 4 2 2 3" xfId="35652" xr:uid="{FB3A6318-65EC-49BD-AF74-CABFD5D82B11}"/>
    <cellStyle name="Normal 5 4 3 2 4 2 3" xfId="17220" xr:uid="{00293E0D-14E3-4124-8E7E-C4AE3B13B843}"/>
    <cellStyle name="Normal 5 4 3 2 4 2 3 2" xfId="41796" xr:uid="{26431203-D4A0-4230-A3BE-52A8FA09297B}"/>
    <cellStyle name="Normal 5 4 3 2 4 2 4" xfId="29508" xr:uid="{918FC07B-4462-4C90-A58C-54278DE6EF86}"/>
    <cellStyle name="Normal 5 4 3 2 4 3" xfId="8004" xr:uid="{B0282C1A-1141-4AC2-A8D1-726C5DD80322}"/>
    <cellStyle name="Normal 5 4 3 2 4 3 2" xfId="20292" xr:uid="{6AD4CBAF-44FF-4B3D-A638-5D6347E92BF7}"/>
    <cellStyle name="Normal 5 4 3 2 4 3 2 2" xfId="44868" xr:uid="{008F5F1D-B097-45BD-A3AA-C6164CC8630A}"/>
    <cellStyle name="Normal 5 4 3 2 4 3 3" xfId="32580" xr:uid="{77A56A04-7AA2-4B99-92BA-A058CAF0DE93}"/>
    <cellStyle name="Normal 5 4 3 2 4 4" xfId="14148" xr:uid="{24B676B8-ECBB-4271-A892-376848066E06}"/>
    <cellStyle name="Normal 5 4 3 2 4 4 2" xfId="38724" xr:uid="{04F0EF60-8CA9-44E3-B8FB-028509EDCB0F}"/>
    <cellStyle name="Normal 5 4 3 2 4 5" xfId="26436" xr:uid="{A5B57384-2B8E-4FF2-A4E7-3E8402F06EFD}"/>
    <cellStyle name="Normal 5 4 3 2 5" xfId="3396" xr:uid="{40B73404-05D7-42FB-A96A-48149D1FF6BE}"/>
    <cellStyle name="Normal 5 4 3 2 5 2" xfId="9540" xr:uid="{95B00306-226B-40D7-93FD-B16F39A108E7}"/>
    <cellStyle name="Normal 5 4 3 2 5 2 2" xfId="21828" xr:uid="{CC9CD696-94D6-469B-8E8F-7DBEA19C6BB0}"/>
    <cellStyle name="Normal 5 4 3 2 5 2 2 2" xfId="46404" xr:uid="{7803686F-41F5-4DCC-8BBC-16BEDC46B61A}"/>
    <cellStyle name="Normal 5 4 3 2 5 2 3" xfId="34116" xr:uid="{B2085B7B-F88E-45FB-AA8A-0AA3333D6762}"/>
    <cellStyle name="Normal 5 4 3 2 5 3" xfId="15684" xr:uid="{2A40F3E7-F85E-479F-9646-D32B52486E5E}"/>
    <cellStyle name="Normal 5 4 3 2 5 3 2" xfId="40260" xr:uid="{FCD435EE-1EFD-4EEF-9A6E-8C8040578C1E}"/>
    <cellStyle name="Normal 5 4 3 2 5 4" xfId="27972" xr:uid="{02607115-DDDD-4A92-AF0E-56F572B65BD2}"/>
    <cellStyle name="Normal 5 4 3 2 6" xfId="6468" xr:uid="{FE26487B-7F2E-4AAB-BFC1-098D9C6C64D6}"/>
    <cellStyle name="Normal 5 4 3 2 6 2" xfId="18756" xr:uid="{D71492AD-580B-43A0-ADFE-3D25FDFD2F79}"/>
    <cellStyle name="Normal 5 4 3 2 6 2 2" xfId="43332" xr:uid="{2CB66C62-76A8-473C-9B85-CE85297393C7}"/>
    <cellStyle name="Normal 5 4 3 2 6 3" xfId="31044" xr:uid="{16BD04B7-1B35-4A8F-97AC-D999A1DE5B1A}"/>
    <cellStyle name="Normal 5 4 3 2 7" xfId="12612" xr:uid="{A30E7329-8820-4498-ADE3-5DCFFE4AAA18}"/>
    <cellStyle name="Normal 5 4 3 2 7 2" xfId="37188" xr:uid="{4E2C9436-05D6-49E4-8B17-78E62C4FA192}"/>
    <cellStyle name="Normal 5 4 3 2 8" xfId="24900" xr:uid="{CEB1EBF9-9B9D-44E3-9AC0-7127D95EA868}"/>
    <cellStyle name="Normal 5 4 3 3" xfId="516" xr:uid="{AE5FE38F-03AE-4F6A-966A-389D5603BC43}"/>
    <cellStyle name="Normal 5 4 3 3 2" xfId="1284" xr:uid="{2F61ACA4-0B1A-49D9-90CA-612F4A2E217E}"/>
    <cellStyle name="Normal 5 4 3 3 2 2" xfId="2820" xr:uid="{D7BCFC7D-A5B6-4BCC-9316-2D40D29C9CAB}"/>
    <cellStyle name="Normal 5 4 3 3 2 2 2" xfId="5892" xr:uid="{D70030A6-3352-4D12-BC1E-288D106E5607}"/>
    <cellStyle name="Normal 5 4 3 3 2 2 2 2" xfId="12036" xr:uid="{1191F9B2-05BF-480F-96FE-61A513AE2C20}"/>
    <cellStyle name="Normal 5 4 3 3 2 2 2 2 2" xfId="24324" xr:uid="{54169642-76C6-4FC5-AA5B-4A775DAFF35B}"/>
    <cellStyle name="Normal 5 4 3 3 2 2 2 2 2 2" xfId="48900" xr:uid="{7C5507C1-8D4D-4DC7-AE0B-74ADE4893CA2}"/>
    <cellStyle name="Normal 5 4 3 3 2 2 2 2 3" xfId="36612" xr:uid="{4E1DFA57-1F2E-485E-8C2D-BFBB59285344}"/>
    <cellStyle name="Normal 5 4 3 3 2 2 2 3" xfId="18180" xr:uid="{C090CFE6-AEB6-41A9-9AF5-39A45A8BB321}"/>
    <cellStyle name="Normal 5 4 3 3 2 2 2 3 2" xfId="42756" xr:uid="{15776B6F-FA8E-45FF-B104-0A85D42F50F9}"/>
    <cellStyle name="Normal 5 4 3 3 2 2 2 4" xfId="30468" xr:uid="{96874ADD-E376-4600-8BE9-339326F0162E}"/>
    <cellStyle name="Normal 5 4 3 3 2 2 3" xfId="8964" xr:uid="{C788BBCC-3515-44D3-ADAB-B7756B99B864}"/>
    <cellStyle name="Normal 5 4 3 3 2 2 3 2" xfId="21252" xr:uid="{2C42129A-94C4-4614-9E3A-7EAB8EBD102E}"/>
    <cellStyle name="Normal 5 4 3 3 2 2 3 2 2" xfId="45828" xr:uid="{6EA0E067-38A4-4E18-AF84-283FBF72A314}"/>
    <cellStyle name="Normal 5 4 3 3 2 2 3 3" xfId="33540" xr:uid="{514060D1-CBE6-4CAD-8CC7-2CCB931F6156}"/>
    <cellStyle name="Normal 5 4 3 3 2 2 4" xfId="15108" xr:uid="{98C8151D-FC95-4E37-816D-2ECC6F4B1CBF}"/>
    <cellStyle name="Normal 5 4 3 3 2 2 4 2" xfId="39684" xr:uid="{0667EBEB-D650-41F5-A6D5-0F895AFF5490}"/>
    <cellStyle name="Normal 5 4 3 3 2 2 5" xfId="27396" xr:uid="{3DEBBC46-23CC-4F20-BEC1-7531838F793A}"/>
    <cellStyle name="Normal 5 4 3 3 2 3" xfId="4356" xr:uid="{46CE652F-7C13-4E8F-AD47-1655091798CE}"/>
    <cellStyle name="Normal 5 4 3 3 2 3 2" xfId="10500" xr:uid="{E4AEEDEA-CA13-4626-8738-4C856EC1D591}"/>
    <cellStyle name="Normal 5 4 3 3 2 3 2 2" xfId="22788" xr:uid="{79F36CB2-5B38-49D1-BEFB-16253708678F}"/>
    <cellStyle name="Normal 5 4 3 3 2 3 2 2 2" xfId="47364" xr:uid="{6DBE9D49-5363-42AA-94A4-F0AE50AAF8F4}"/>
    <cellStyle name="Normal 5 4 3 3 2 3 2 3" xfId="35076" xr:uid="{1AB49566-E74A-4362-BE15-7967D6B3DC48}"/>
    <cellStyle name="Normal 5 4 3 3 2 3 3" xfId="16644" xr:uid="{F23FE5F6-2B86-492D-A257-0FC53B4A4462}"/>
    <cellStyle name="Normal 5 4 3 3 2 3 3 2" xfId="41220" xr:uid="{CDECABB4-EDB3-4180-982D-14921A073E4F}"/>
    <cellStyle name="Normal 5 4 3 3 2 3 4" xfId="28932" xr:uid="{6BA4C283-7BB7-48AE-961A-D652437609CC}"/>
    <cellStyle name="Normal 5 4 3 3 2 4" xfId="7428" xr:uid="{286EE6FA-C2A3-4A8E-B46A-E25F2C6753B3}"/>
    <cellStyle name="Normal 5 4 3 3 2 4 2" xfId="19716" xr:uid="{A90B7828-C525-4A28-8C49-19D7612701CC}"/>
    <cellStyle name="Normal 5 4 3 3 2 4 2 2" xfId="44292" xr:uid="{7C2A7FFD-22BA-41A8-AAD4-58528B39ACA2}"/>
    <cellStyle name="Normal 5 4 3 3 2 4 3" xfId="32004" xr:uid="{7B340E19-7DAF-4EC6-8100-6829FA1BC44D}"/>
    <cellStyle name="Normal 5 4 3 3 2 5" xfId="13572" xr:uid="{F185E2AD-B48E-48F2-8DF0-D1A77E2AAFF8}"/>
    <cellStyle name="Normal 5 4 3 3 2 5 2" xfId="38148" xr:uid="{EB25E08B-B206-4B82-9857-80C6E42C5332}"/>
    <cellStyle name="Normal 5 4 3 3 2 6" xfId="25860" xr:uid="{FC94EEFD-AE10-4C14-9003-A3199190F84A}"/>
    <cellStyle name="Normal 5 4 3 3 3" xfId="2052" xr:uid="{B98107C8-3E71-4CF8-B079-C2BA53DE6617}"/>
    <cellStyle name="Normal 5 4 3 3 3 2" xfId="5124" xr:uid="{823C42C8-0943-4AE1-8105-92050B1559F4}"/>
    <cellStyle name="Normal 5 4 3 3 3 2 2" xfId="11268" xr:uid="{B7F831EE-EC5A-4D2B-B0B8-34C774095DB3}"/>
    <cellStyle name="Normal 5 4 3 3 3 2 2 2" xfId="23556" xr:uid="{04A85964-C05B-4327-BAA5-05E313F8C65E}"/>
    <cellStyle name="Normal 5 4 3 3 3 2 2 2 2" xfId="48132" xr:uid="{B077D8B4-4E6F-48B1-A5B5-0715C167DBCF}"/>
    <cellStyle name="Normal 5 4 3 3 3 2 2 3" xfId="35844" xr:uid="{5C521739-E7CF-425D-9B31-8F7FE6F14866}"/>
    <cellStyle name="Normal 5 4 3 3 3 2 3" xfId="17412" xr:uid="{BBCCB4C4-0150-41DF-B93C-E032C51FE42C}"/>
    <cellStyle name="Normal 5 4 3 3 3 2 3 2" xfId="41988" xr:uid="{ECBA8519-9646-42FB-B980-F96783B3531E}"/>
    <cellStyle name="Normal 5 4 3 3 3 2 4" xfId="29700" xr:uid="{84679E65-744F-44FC-B7F1-60C4750BC967}"/>
    <cellStyle name="Normal 5 4 3 3 3 3" xfId="8196" xr:uid="{AC911F6B-CFB0-446D-8F49-537614480A83}"/>
    <cellStyle name="Normal 5 4 3 3 3 3 2" xfId="20484" xr:uid="{B4B57AE1-9E09-4DD3-B696-770079221C20}"/>
    <cellStyle name="Normal 5 4 3 3 3 3 2 2" xfId="45060" xr:uid="{11EC1720-C65D-4AFF-8046-876B0E381FD4}"/>
    <cellStyle name="Normal 5 4 3 3 3 3 3" xfId="32772" xr:uid="{54A4A4BA-2F5C-4FE8-B4B8-67E42DB4624D}"/>
    <cellStyle name="Normal 5 4 3 3 3 4" xfId="14340" xr:uid="{A2324B58-A186-4E3A-88D8-D9C8A12F6874}"/>
    <cellStyle name="Normal 5 4 3 3 3 4 2" xfId="38916" xr:uid="{68D2D020-78C5-4104-8106-A9A8AC03B0B9}"/>
    <cellStyle name="Normal 5 4 3 3 3 5" xfId="26628" xr:uid="{133D730B-E64B-469F-9004-07DB07E4A37B}"/>
    <cellStyle name="Normal 5 4 3 3 4" xfId="3588" xr:uid="{E4AE5FA2-ADE7-43D2-A069-22155E30D051}"/>
    <cellStyle name="Normal 5 4 3 3 4 2" xfId="9732" xr:uid="{433C1517-CD8A-4E8C-92A2-A23A833AB951}"/>
    <cellStyle name="Normal 5 4 3 3 4 2 2" xfId="22020" xr:uid="{BF4B99D4-EA39-4257-95E2-6F2741C5058B}"/>
    <cellStyle name="Normal 5 4 3 3 4 2 2 2" xfId="46596" xr:uid="{E187F60A-6CDD-4737-8059-209E34CB962C}"/>
    <cellStyle name="Normal 5 4 3 3 4 2 3" xfId="34308" xr:uid="{61672B5E-E51C-45AB-914D-188E906C5756}"/>
    <cellStyle name="Normal 5 4 3 3 4 3" xfId="15876" xr:uid="{643211A4-5C8D-4FA2-A1C8-A18B975A65D6}"/>
    <cellStyle name="Normal 5 4 3 3 4 3 2" xfId="40452" xr:uid="{7DFC2CFF-D14E-4988-82A6-FE318D7F656C}"/>
    <cellStyle name="Normal 5 4 3 3 4 4" xfId="28164" xr:uid="{AB401B76-6502-44D1-92CA-3C2C12F77471}"/>
    <cellStyle name="Normal 5 4 3 3 5" xfId="6660" xr:uid="{A2AC14E5-E5EE-46B0-B8A7-5B126A201B7C}"/>
    <cellStyle name="Normal 5 4 3 3 5 2" xfId="18948" xr:uid="{88B98AB8-7D26-45C1-AD92-07BA6B1C5FF6}"/>
    <cellStyle name="Normal 5 4 3 3 5 2 2" xfId="43524" xr:uid="{C056BE04-39ED-4BAC-AC95-3C325D29E25E}"/>
    <cellStyle name="Normal 5 4 3 3 5 3" xfId="31236" xr:uid="{05800B1F-E96E-49FD-B70B-BEDE5AEF3CED}"/>
    <cellStyle name="Normal 5 4 3 3 6" xfId="12804" xr:uid="{81E41ECD-5D25-404F-8E8D-0E2AD535B31B}"/>
    <cellStyle name="Normal 5 4 3 3 6 2" xfId="37380" xr:uid="{9B76F6BD-3DD9-4B83-907C-669D068DF8EB}"/>
    <cellStyle name="Normal 5 4 3 3 7" xfId="25092" xr:uid="{15699CF0-0FCC-4C55-BC28-E1D920D1A0A6}"/>
    <cellStyle name="Normal 5 4 3 4" xfId="900" xr:uid="{81077F17-E5A7-4083-B5EC-173BC00248AF}"/>
    <cellStyle name="Normal 5 4 3 4 2" xfId="2436" xr:uid="{A29B4111-1CA7-4CE5-B884-6B7F5606660C}"/>
    <cellStyle name="Normal 5 4 3 4 2 2" xfId="5508" xr:uid="{27B85876-4FDB-4501-B286-FD79588DD39B}"/>
    <cellStyle name="Normal 5 4 3 4 2 2 2" xfId="11652" xr:uid="{2941B03C-9AF9-4686-8AEB-6A320CBA8F0D}"/>
    <cellStyle name="Normal 5 4 3 4 2 2 2 2" xfId="23940" xr:uid="{A5C076B7-EB66-4F88-9048-B0F7C704BE0E}"/>
    <cellStyle name="Normal 5 4 3 4 2 2 2 2 2" xfId="48516" xr:uid="{CBF54F2E-EC28-4DDB-9506-3DC3691A311C}"/>
    <cellStyle name="Normal 5 4 3 4 2 2 2 3" xfId="36228" xr:uid="{4FBF94E4-DAB7-4827-892E-E7B094211E87}"/>
    <cellStyle name="Normal 5 4 3 4 2 2 3" xfId="17796" xr:uid="{180F055C-42C8-4FC7-805F-87DB5EF11CC7}"/>
    <cellStyle name="Normal 5 4 3 4 2 2 3 2" xfId="42372" xr:uid="{ADE5470B-A4D5-4F7C-AA5A-768C4293C8AC}"/>
    <cellStyle name="Normal 5 4 3 4 2 2 4" xfId="30084" xr:uid="{580520C6-1C1C-4C96-9E82-3C518C0493EB}"/>
    <cellStyle name="Normal 5 4 3 4 2 3" xfId="8580" xr:uid="{280F412C-17D3-42F8-9B3D-7373AC60F681}"/>
    <cellStyle name="Normal 5 4 3 4 2 3 2" xfId="20868" xr:uid="{E0E663EF-2323-4D06-A49C-DDF2306E5A58}"/>
    <cellStyle name="Normal 5 4 3 4 2 3 2 2" xfId="45444" xr:uid="{400B7776-02DC-4E6D-96FE-0354DBF10BCC}"/>
    <cellStyle name="Normal 5 4 3 4 2 3 3" xfId="33156" xr:uid="{BD4D2B03-6379-4BE7-A6F2-47742B0F871F}"/>
    <cellStyle name="Normal 5 4 3 4 2 4" xfId="14724" xr:uid="{B067150D-ADF3-48F3-AB53-1A95669C0765}"/>
    <cellStyle name="Normal 5 4 3 4 2 4 2" xfId="39300" xr:uid="{768024A1-CA93-4BA4-9B1B-AAE549A4206C}"/>
    <cellStyle name="Normal 5 4 3 4 2 5" xfId="27012" xr:uid="{D126BADD-9AC0-4822-9EA2-A505058EC958}"/>
    <cellStyle name="Normal 5 4 3 4 3" xfId="3972" xr:uid="{DA894593-70A5-42F6-AC5D-627161CE433E}"/>
    <cellStyle name="Normal 5 4 3 4 3 2" xfId="10116" xr:uid="{E4781244-D2D2-4077-9CE4-A478DB1F01F6}"/>
    <cellStyle name="Normal 5 4 3 4 3 2 2" xfId="22404" xr:uid="{E4398003-6CFC-4735-AD2B-A1F600C326F4}"/>
    <cellStyle name="Normal 5 4 3 4 3 2 2 2" xfId="46980" xr:uid="{94693786-F8BE-4981-8084-75E369A81F8F}"/>
    <cellStyle name="Normal 5 4 3 4 3 2 3" xfId="34692" xr:uid="{7B6F26BE-8F89-44B1-839A-94EDB8F8EE94}"/>
    <cellStyle name="Normal 5 4 3 4 3 3" xfId="16260" xr:uid="{BBD4D9B6-2C61-451C-A35A-02C25E5D0184}"/>
    <cellStyle name="Normal 5 4 3 4 3 3 2" xfId="40836" xr:uid="{D3D5CDC6-82EF-4ED3-A684-48007CDF5398}"/>
    <cellStyle name="Normal 5 4 3 4 3 4" xfId="28548" xr:uid="{32D2B622-C685-487F-B87B-DBFE4CE134A0}"/>
    <cellStyle name="Normal 5 4 3 4 4" xfId="7044" xr:uid="{49538EE7-776B-47B0-8DD9-B54CD8504BF2}"/>
    <cellStyle name="Normal 5 4 3 4 4 2" xfId="19332" xr:uid="{375F4C44-B7BC-4F9C-BB30-749A2CCF4D4A}"/>
    <cellStyle name="Normal 5 4 3 4 4 2 2" xfId="43908" xr:uid="{952A7AA5-8E2A-4810-AB0A-0F8B53262362}"/>
    <cellStyle name="Normal 5 4 3 4 4 3" xfId="31620" xr:uid="{A558D249-5C2E-4F23-A8CD-115BAA68CDEF}"/>
    <cellStyle name="Normal 5 4 3 4 5" xfId="13188" xr:uid="{A1A13074-E9E1-4B92-ADF6-FDDE7359E8D6}"/>
    <cellStyle name="Normal 5 4 3 4 5 2" xfId="37764" xr:uid="{25B87BFC-C347-4506-8780-A4FB0909A1C9}"/>
    <cellStyle name="Normal 5 4 3 4 6" xfId="25476" xr:uid="{A39CE467-5001-4F22-A8F8-CFD5409BB102}"/>
    <cellStyle name="Normal 5 4 3 5" xfId="1668" xr:uid="{81B3137E-99E4-49CF-B8A3-53871B2CB4FA}"/>
    <cellStyle name="Normal 5 4 3 5 2" xfId="4740" xr:uid="{BBACAFDC-B5DF-42AC-9818-BCD984848AFA}"/>
    <cellStyle name="Normal 5 4 3 5 2 2" xfId="10884" xr:uid="{A8E20983-19FF-490C-8B48-F8B9DE9F6763}"/>
    <cellStyle name="Normal 5 4 3 5 2 2 2" xfId="23172" xr:uid="{58D11224-C0C0-4755-AB86-D53D1C1446D5}"/>
    <cellStyle name="Normal 5 4 3 5 2 2 2 2" xfId="47748" xr:uid="{60FC7800-21B2-49A5-943C-75BF253B4613}"/>
    <cellStyle name="Normal 5 4 3 5 2 2 3" xfId="35460" xr:uid="{11520008-4951-4E0E-A315-B48EEA8706A8}"/>
    <cellStyle name="Normal 5 4 3 5 2 3" xfId="17028" xr:uid="{D2ADFC9C-DA72-4C29-BB40-6C7F82F899B3}"/>
    <cellStyle name="Normal 5 4 3 5 2 3 2" xfId="41604" xr:uid="{15E180C1-7FD0-4F77-BA9D-9CD530883E78}"/>
    <cellStyle name="Normal 5 4 3 5 2 4" xfId="29316" xr:uid="{3BC41C1B-86DC-458F-AA82-33C00F0512F0}"/>
    <cellStyle name="Normal 5 4 3 5 3" xfId="7812" xr:uid="{F2263B37-0C23-4957-86A0-644DCCD95F2C}"/>
    <cellStyle name="Normal 5 4 3 5 3 2" xfId="20100" xr:uid="{6020B140-5F14-4A0D-8DDD-A34A2C370C08}"/>
    <cellStyle name="Normal 5 4 3 5 3 2 2" xfId="44676" xr:uid="{466A5F20-4C21-4990-8FB8-E396224B9A4D}"/>
    <cellStyle name="Normal 5 4 3 5 3 3" xfId="32388" xr:uid="{4A3E585A-CA9E-42C4-9B39-8EBEBADAB3DB}"/>
    <cellStyle name="Normal 5 4 3 5 4" xfId="13956" xr:uid="{04E5377F-2322-4F3F-9F39-7071047CA161}"/>
    <cellStyle name="Normal 5 4 3 5 4 2" xfId="38532" xr:uid="{687EC226-5DF5-4DFE-BF95-E61837EE0704}"/>
    <cellStyle name="Normal 5 4 3 5 5" xfId="26244" xr:uid="{162B2326-406D-4153-821A-7416C5FD7D2F}"/>
    <cellStyle name="Normal 5 4 3 6" xfId="3204" xr:uid="{1E6D2958-FEAA-406F-9082-6ECB23E395EC}"/>
    <cellStyle name="Normal 5 4 3 6 2" xfId="9348" xr:uid="{B1301EA3-EB15-41D1-AA46-C1CA31950C99}"/>
    <cellStyle name="Normal 5 4 3 6 2 2" xfId="21636" xr:uid="{156EDFB2-B9E0-43EC-89E1-80B3770E0F5E}"/>
    <cellStyle name="Normal 5 4 3 6 2 2 2" xfId="46212" xr:uid="{CA26F14B-16EB-435A-9C26-949952904442}"/>
    <cellStyle name="Normal 5 4 3 6 2 3" xfId="33924" xr:uid="{4A6AEF02-EB46-4F32-B4C5-54CF1628D1CB}"/>
    <cellStyle name="Normal 5 4 3 6 3" xfId="15492" xr:uid="{5207A7C4-F139-484C-8E7D-D674471C6712}"/>
    <cellStyle name="Normal 5 4 3 6 3 2" xfId="40068" xr:uid="{11A4DFCE-E422-4915-8DED-7521F2FE9AF0}"/>
    <cellStyle name="Normal 5 4 3 6 4" xfId="27780" xr:uid="{79F44E46-E72C-46BC-9DAD-6CA9F8582715}"/>
    <cellStyle name="Normal 5 4 3 7" xfId="6276" xr:uid="{6AAB138B-4B97-4EA7-B335-530E62BFE8E8}"/>
    <cellStyle name="Normal 5 4 3 7 2" xfId="18564" xr:uid="{615A3CB3-6584-4F3D-8745-B0ED0E23E636}"/>
    <cellStyle name="Normal 5 4 3 7 2 2" xfId="43140" xr:uid="{6229B3C1-BCD3-4E22-AB84-F07713894548}"/>
    <cellStyle name="Normal 5 4 3 7 3" xfId="30852" xr:uid="{6091B972-1AB5-4969-BE44-FE6B7C2FDCF3}"/>
    <cellStyle name="Normal 5 4 3 8" xfId="12420" xr:uid="{36B65AB7-84D5-4E65-B22B-6F47139A0E07}"/>
    <cellStyle name="Normal 5 4 3 8 2" xfId="36996" xr:uid="{125B2DF6-CE24-4674-9D4A-0B60ABD34EFC}"/>
    <cellStyle name="Normal 5 4 3 9" xfId="24708" xr:uid="{39FBE0BA-05B3-4E20-8835-1F01C4AADA04}"/>
    <cellStyle name="Normal 5 4 4" xfId="228" xr:uid="{A599E407-2312-4D98-B748-04E80C202588}"/>
    <cellStyle name="Normal 5 4 4 2" xfId="612" xr:uid="{47602689-7A4B-4795-B6FF-EFBC114858F6}"/>
    <cellStyle name="Normal 5 4 4 2 2" xfId="1380" xr:uid="{6DE9B9AC-D869-4FB7-B1E0-02154E4E0852}"/>
    <cellStyle name="Normal 5 4 4 2 2 2" xfId="2916" xr:uid="{1A55DCC8-5125-4FB8-81FC-CBFDA3A2B9EC}"/>
    <cellStyle name="Normal 5 4 4 2 2 2 2" xfId="5988" xr:uid="{1C109851-51B0-498B-89E7-26C9B520E91A}"/>
    <cellStyle name="Normal 5 4 4 2 2 2 2 2" xfId="12132" xr:uid="{62E6AC3C-00A3-4022-BC7E-08967B87D2E4}"/>
    <cellStyle name="Normal 5 4 4 2 2 2 2 2 2" xfId="24420" xr:uid="{E4808358-8EE6-4313-A293-D3C57B7F7AD4}"/>
    <cellStyle name="Normal 5 4 4 2 2 2 2 2 2 2" xfId="48996" xr:uid="{8B796DE8-1BF1-478A-A401-5212304AC59C}"/>
    <cellStyle name="Normal 5 4 4 2 2 2 2 2 3" xfId="36708" xr:uid="{65869CA7-1781-4E38-8A53-5616A5182D6C}"/>
    <cellStyle name="Normal 5 4 4 2 2 2 2 3" xfId="18276" xr:uid="{16A56636-91C0-49F5-A248-10DE55D0AF49}"/>
    <cellStyle name="Normal 5 4 4 2 2 2 2 3 2" xfId="42852" xr:uid="{12FE8F9E-9A63-4D04-84D2-E5F29F2312C8}"/>
    <cellStyle name="Normal 5 4 4 2 2 2 2 4" xfId="30564" xr:uid="{59DCDCC5-E060-44B6-8B02-71DBE5F32E7F}"/>
    <cellStyle name="Normal 5 4 4 2 2 2 3" xfId="9060" xr:uid="{D4918111-CA42-47AF-9734-AC37933921AF}"/>
    <cellStyle name="Normal 5 4 4 2 2 2 3 2" xfId="21348" xr:uid="{8A416F36-2E83-4D11-88CF-A982529E2474}"/>
    <cellStyle name="Normal 5 4 4 2 2 2 3 2 2" xfId="45924" xr:uid="{1BE615E0-E9B2-4F76-8E25-D8B2FB1249D6}"/>
    <cellStyle name="Normal 5 4 4 2 2 2 3 3" xfId="33636" xr:uid="{35A1F1B7-CF29-486F-8426-9EE74F697028}"/>
    <cellStyle name="Normal 5 4 4 2 2 2 4" xfId="15204" xr:uid="{1E0B154B-7908-45D8-852E-DC53CD6FDCF9}"/>
    <cellStyle name="Normal 5 4 4 2 2 2 4 2" xfId="39780" xr:uid="{968B3FBA-3F05-451C-BBD5-CF86F3B5424D}"/>
    <cellStyle name="Normal 5 4 4 2 2 2 5" xfId="27492" xr:uid="{5B8FCCC8-9B09-4D57-A097-F638E8367DEB}"/>
    <cellStyle name="Normal 5 4 4 2 2 3" xfId="4452" xr:uid="{A181ED60-B09F-48F3-902F-BAD6A05BB5CA}"/>
    <cellStyle name="Normal 5 4 4 2 2 3 2" xfId="10596" xr:uid="{DA208225-1BCF-4580-B24E-1D4DC37F3B1E}"/>
    <cellStyle name="Normal 5 4 4 2 2 3 2 2" xfId="22884" xr:uid="{60E21847-37F8-4142-B9DD-7A4C76F61714}"/>
    <cellStyle name="Normal 5 4 4 2 2 3 2 2 2" xfId="47460" xr:uid="{67EDCCFB-E031-40FD-ABE8-9EF563C18C7E}"/>
    <cellStyle name="Normal 5 4 4 2 2 3 2 3" xfId="35172" xr:uid="{74F8EB8D-21D7-424F-926D-ECA263E35E5B}"/>
    <cellStyle name="Normal 5 4 4 2 2 3 3" xfId="16740" xr:uid="{0BCEA7EA-BA59-403D-A42A-776D652E05DF}"/>
    <cellStyle name="Normal 5 4 4 2 2 3 3 2" xfId="41316" xr:uid="{287BF134-86C2-418C-BF64-69F2D685FD6E}"/>
    <cellStyle name="Normal 5 4 4 2 2 3 4" xfId="29028" xr:uid="{BDFC08FF-F553-4692-A6D1-9DEEC48BE3DF}"/>
    <cellStyle name="Normal 5 4 4 2 2 4" xfId="7524" xr:uid="{11D7AB70-CC62-4ECB-93CB-1A827E9ED9F7}"/>
    <cellStyle name="Normal 5 4 4 2 2 4 2" xfId="19812" xr:uid="{A13BCEFE-56FA-475E-B2E0-E42537F72410}"/>
    <cellStyle name="Normal 5 4 4 2 2 4 2 2" xfId="44388" xr:uid="{EB69608A-470A-4356-ACC8-6C3AFE98DBFB}"/>
    <cellStyle name="Normal 5 4 4 2 2 4 3" xfId="32100" xr:uid="{25AC0F46-F012-4A79-A3D0-AE94403606E6}"/>
    <cellStyle name="Normal 5 4 4 2 2 5" xfId="13668" xr:uid="{1E71D11B-2555-4450-BD13-D92A64938152}"/>
    <cellStyle name="Normal 5 4 4 2 2 5 2" xfId="38244" xr:uid="{FDEFD684-EF49-4857-92AD-5F27DF8EDD33}"/>
    <cellStyle name="Normal 5 4 4 2 2 6" xfId="25956" xr:uid="{E73F68D8-89CE-4ECB-86EF-DC9DD0527A84}"/>
    <cellStyle name="Normal 5 4 4 2 3" xfId="2148" xr:uid="{75EBD5F1-C8BD-4465-88D7-43EA191BDC43}"/>
    <cellStyle name="Normal 5 4 4 2 3 2" xfId="5220" xr:uid="{D2929607-FFC6-46FC-83CF-9763A4735BE5}"/>
    <cellStyle name="Normal 5 4 4 2 3 2 2" xfId="11364" xr:uid="{EE3AE946-4649-48BB-BD86-E8A533F3D4C6}"/>
    <cellStyle name="Normal 5 4 4 2 3 2 2 2" xfId="23652" xr:uid="{8C6AA44D-241A-4E09-A63C-74E9080E234A}"/>
    <cellStyle name="Normal 5 4 4 2 3 2 2 2 2" xfId="48228" xr:uid="{C1AB1D62-145E-4E37-831D-1912B639DC7A}"/>
    <cellStyle name="Normal 5 4 4 2 3 2 2 3" xfId="35940" xr:uid="{C01632FA-E94F-4A13-9D26-52C3C3AC3BAD}"/>
    <cellStyle name="Normal 5 4 4 2 3 2 3" xfId="17508" xr:uid="{B1E14006-906F-4AEF-991A-DD42D78B8362}"/>
    <cellStyle name="Normal 5 4 4 2 3 2 3 2" xfId="42084" xr:uid="{25FEF334-C687-4857-872E-9F35B032C277}"/>
    <cellStyle name="Normal 5 4 4 2 3 2 4" xfId="29796" xr:uid="{89442A3C-11E6-44B1-B880-930EAD0F7EC1}"/>
    <cellStyle name="Normal 5 4 4 2 3 3" xfId="8292" xr:uid="{AB497D9A-0F10-4092-88EC-9A70B20A9202}"/>
    <cellStyle name="Normal 5 4 4 2 3 3 2" xfId="20580" xr:uid="{89630A72-3B36-49D4-8DA8-5061B9E12321}"/>
    <cellStyle name="Normal 5 4 4 2 3 3 2 2" xfId="45156" xr:uid="{A433940F-456E-4FBB-9EDB-623AEC65356F}"/>
    <cellStyle name="Normal 5 4 4 2 3 3 3" xfId="32868" xr:uid="{C86EB613-889C-4535-9020-30BD18D2FA3E}"/>
    <cellStyle name="Normal 5 4 4 2 3 4" xfId="14436" xr:uid="{A4C5C14B-CC1D-48BF-B473-A0914699B3F3}"/>
    <cellStyle name="Normal 5 4 4 2 3 4 2" xfId="39012" xr:uid="{D091A672-5DD7-4C43-B9A2-DDC1CFC830F5}"/>
    <cellStyle name="Normal 5 4 4 2 3 5" xfId="26724" xr:uid="{1B8B642A-CB08-49CB-8B93-922002B0BB07}"/>
    <cellStyle name="Normal 5 4 4 2 4" xfId="3684" xr:uid="{2DDBA002-2B88-42A8-B06D-075D594A4890}"/>
    <cellStyle name="Normal 5 4 4 2 4 2" xfId="9828" xr:uid="{36571700-7C99-487C-A113-371ABFA68644}"/>
    <cellStyle name="Normal 5 4 4 2 4 2 2" xfId="22116" xr:uid="{F180DFF4-FE02-4F25-98FE-F9069659E840}"/>
    <cellStyle name="Normal 5 4 4 2 4 2 2 2" xfId="46692" xr:uid="{C72159E2-4F2E-42B5-A1AE-32BD8ACD439C}"/>
    <cellStyle name="Normal 5 4 4 2 4 2 3" xfId="34404" xr:uid="{7B7342E3-44A0-4829-850E-8C8802C89123}"/>
    <cellStyle name="Normal 5 4 4 2 4 3" xfId="15972" xr:uid="{7489C1DA-86D4-4E6F-807C-052AEA7DC13E}"/>
    <cellStyle name="Normal 5 4 4 2 4 3 2" xfId="40548" xr:uid="{DB88BDD2-B3A6-4BC5-A4E5-B2BCDC6496EE}"/>
    <cellStyle name="Normal 5 4 4 2 4 4" xfId="28260" xr:uid="{96CA27C8-EBA9-4CC2-B9AE-BFE0DEC17A8E}"/>
    <cellStyle name="Normal 5 4 4 2 5" xfId="6756" xr:uid="{BD5C1A18-BF14-49F7-813F-9A535B296146}"/>
    <cellStyle name="Normal 5 4 4 2 5 2" xfId="19044" xr:uid="{526B5284-C103-44BF-8C05-9B6F156E9DB1}"/>
    <cellStyle name="Normal 5 4 4 2 5 2 2" xfId="43620" xr:uid="{8FA89438-6532-43BA-80C8-9F01557EF311}"/>
    <cellStyle name="Normal 5 4 4 2 5 3" xfId="31332" xr:uid="{3F2D7CE6-3D56-4A2D-A007-4BABF20DE4F3}"/>
    <cellStyle name="Normal 5 4 4 2 6" xfId="12900" xr:uid="{67033512-2FC7-4D38-8DA5-1835385EAD4D}"/>
    <cellStyle name="Normal 5 4 4 2 6 2" xfId="37476" xr:uid="{CA70578E-E6C7-4E68-B052-7E95A637AA91}"/>
    <cellStyle name="Normal 5 4 4 2 7" xfId="25188" xr:uid="{2FF6BA83-E4A6-4B3D-95BA-DF8F8BFD318A}"/>
    <cellStyle name="Normal 5 4 4 3" xfId="996" xr:uid="{D17FCD43-249B-48D9-A751-FC7B1882CD8D}"/>
    <cellStyle name="Normal 5 4 4 3 2" xfId="2532" xr:uid="{6E07CC17-FE8E-48C0-A924-98F3E1DC24A4}"/>
    <cellStyle name="Normal 5 4 4 3 2 2" xfId="5604" xr:uid="{EE20CB96-107C-4E3C-993E-BCDEF9D3C338}"/>
    <cellStyle name="Normal 5 4 4 3 2 2 2" xfId="11748" xr:uid="{F401B8B9-988D-41F5-8D58-3080864165B8}"/>
    <cellStyle name="Normal 5 4 4 3 2 2 2 2" xfId="24036" xr:uid="{0B90076E-E092-460C-91DD-F6687E7226D1}"/>
    <cellStyle name="Normal 5 4 4 3 2 2 2 2 2" xfId="48612" xr:uid="{A922D024-C902-4F53-8089-AA09A5F9DF60}"/>
    <cellStyle name="Normal 5 4 4 3 2 2 2 3" xfId="36324" xr:uid="{F3AC8511-55E9-4757-9989-220373ED27E9}"/>
    <cellStyle name="Normal 5 4 4 3 2 2 3" xfId="17892" xr:uid="{17B3EECF-8F13-4237-9B62-0E57449C86C8}"/>
    <cellStyle name="Normal 5 4 4 3 2 2 3 2" xfId="42468" xr:uid="{072CE399-96B4-46BC-A4FB-D61B230E2D18}"/>
    <cellStyle name="Normal 5 4 4 3 2 2 4" xfId="30180" xr:uid="{DA36E6C4-CB98-4ECE-BE42-5C5DBA45945B}"/>
    <cellStyle name="Normal 5 4 4 3 2 3" xfId="8676" xr:uid="{D3926414-8205-40EF-824F-AF0BD55B6116}"/>
    <cellStyle name="Normal 5 4 4 3 2 3 2" xfId="20964" xr:uid="{F988C828-6986-4EEC-A50F-7CE5D6FBFD47}"/>
    <cellStyle name="Normal 5 4 4 3 2 3 2 2" xfId="45540" xr:uid="{25A988E7-C138-4CA9-A5E3-35F41023D9E7}"/>
    <cellStyle name="Normal 5 4 4 3 2 3 3" xfId="33252" xr:uid="{63FF259E-D6B6-4FF4-B86B-DC24C33D6181}"/>
    <cellStyle name="Normal 5 4 4 3 2 4" xfId="14820" xr:uid="{612AC0B7-BA7E-438B-BF40-20106EDB2344}"/>
    <cellStyle name="Normal 5 4 4 3 2 4 2" xfId="39396" xr:uid="{A1665F39-A2FE-497A-B47A-D955A1785C4C}"/>
    <cellStyle name="Normal 5 4 4 3 2 5" xfId="27108" xr:uid="{711F7FEC-6338-4FF8-83DB-03DFDE3282D4}"/>
    <cellStyle name="Normal 5 4 4 3 3" xfId="4068" xr:uid="{87E0E899-6735-44FA-8027-F0DE444ACCBB}"/>
    <cellStyle name="Normal 5 4 4 3 3 2" xfId="10212" xr:uid="{F2A38A8F-5CE4-488F-BF87-80C36B4FB45C}"/>
    <cellStyle name="Normal 5 4 4 3 3 2 2" xfId="22500" xr:uid="{BF8C7330-E5CD-4ED5-9836-37210920D7F1}"/>
    <cellStyle name="Normal 5 4 4 3 3 2 2 2" xfId="47076" xr:uid="{14865492-41AA-4A61-8B5A-18DAECA86E1A}"/>
    <cellStyle name="Normal 5 4 4 3 3 2 3" xfId="34788" xr:uid="{BDB23E1C-5977-4D86-92FB-76458BC6ABD6}"/>
    <cellStyle name="Normal 5 4 4 3 3 3" xfId="16356" xr:uid="{BFAEEF80-8546-4ECE-8738-1052EB5C634D}"/>
    <cellStyle name="Normal 5 4 4 3 3 3 2" xfId="40932" xr:uid="{092107BD-065B-46F0-9251-8ABA9AF90C70}"/>
    <cellStyle name="Normal 5 4 4 3 3 4" xfId="28644" xr:uid="{40DE65C8-41FD-400B-B176-B82387F5040F}"/>
    <cellStyle name="Normal 5 4 4 3 4" xfId="7140" xr:uid="{C184DDD3-8FCA-47D2-A369-E0E435F5FF08}"/>
    <cellStyle name="Normal 5 4 4 3 4 2" xfId="19428" xr:uid="{AA3AF08C-6551-4905-8F31-D1A4B8526528}"/>
    <cellStyle name="Normal 5 4 4 3 4 2 2" xfId="44004" xr:uid="{889FC709-A6A0-4F02-A375-696ACBF4C029}"/>
    <cellStyle name="Normal 5 4 4 3 4 3" xfId="31716" xr:uid="{B18178A0-A6E4-49CA-98C0-FA49AFA7B2F5}"/>
    <cellStyle name="Normal 5 4 4 3 5" xfId="13284" xr:uid="{10931041-5D68-4EE2-926A-269A4FBD454D}"/>
    <cellStyle name="Normal 5 4 4 3 5 2" xfId="37860" xr:uid="{FF112105-8834-40DD-9369-7C5525509C46}"/>
    <cellStyle name="Normal 5 4 4 3 6" xfId="25572" xr:uid="{21B42E87-EECB-432E-8926-6C8466385E49}"/>
    <cellStyle name="Normal 5 4 4 4" xfId="1764" xr:uid="{0D4770CE-E522-4B7F-9A34-59AD61AE4C6B}"/>
    <cellStyle name="Normal 5 4 4 4 2" xfId="4836" xr:uid="{C85E4120-1E45-4F96-B2FF-EDB1CFB65263}"/>
    <cellStyle name="Normal 5 4 4 4 2 2" xfId="10980" xr:uid="{8C3CC4FE-CAC5-4189-ADE9-E3F15F0A7D8C}"/>
    <cellStyle name="Normal 5 4 4 4 2 2 2" xfId="23268" xr:uid="{9B8AEFD6-C778-4F7D-B598-EEF4B2A8B3B0}"/>
    <cellStyle name="Normal 5 4 4 4 2 2 2 2" xfId="47844" xr:uid="{DB820A2A-1435-47A4-8156-EF516F6269E4}"/>
    <cellStyle name="Normal 5 4 4 4 2 2 3" xfId="35556" xr:uid="{46745265-7CC6-4580-AB28-A1FB7BF9E4DF}"/>
    <cellStyle name="Normal 5 4 4 4 2 3" xfId="17124" xr:uid="{DDC3BDBC-3813-48FA-866F-2B4305D0927D}"/>
    <cellStyle name="Normal 5 4 4 4 2 3 2" xfId="41700" xr:uid="{553649CC-9A55-47C3-B1AA-CB48969C0FA2}"/>
    <cellStyle name="Normal 5 4 4 4 2 4" xfId="29412" xr:uid="{02CA7D46-B8F3-40ED-84A4-883F68AA586D}"/>
    <cellStyle name="Normal 5 4 4 4 3" xfId="7908" xr:uid="{83E32145-2000-4E3C-B64D-B221D10E3AA0}"/>
    <cellStyle name="Normal 5 4 4 4 3 2" xfId="20196" xr:uid="{19A6446E-5C29-4CC8-9531-1459C3D18141}"/>
    <cellStyle name="Normal 5 4 4 4 3 2 2" xfId="44772" xr:uid="{77F99033-8FDD-4424-865C-3DA9912EB731}"/>
    <cellStyle name="Normal 5 4 4 4 3 3" xfId="32484" xr:uid="{3EA43D3A-3646-46C8-8499-0F440D27702B}"/>
    <cellStyle name="Normal 5 4 4 4 4" xfId="14052" xr:uid="{1A02AEC8-348C-4D77-A71D-0E84A1AF988F}"/>
    <cellStyle name="Normal 5 4 4 4 4 2" xfId="38628" xr:uid="{B3963DFC-43EB-4DCE-B744-6E9D1E97A717}"/>
    <cellStyle name="Normal 5 4 4 4 5" xfId="26340" xr:uid="{D9F15D80-DA76-4E5F-8FD6-790F2C50E0EF}"/>
    <cellStyle name="Normal 5 4 4 5" xfId="3300" xr:uid="{6715297B-4C75-44B5-8BE2-1E0C21151E44}"/>
    <cellStyle name="Normal 5 4 4 5 2" xfId="9444" xr:uid="{2B7E291E-8F99-400C-A3F7-C80A3C80882A}"/>
    <cellStyle name="Normal 5 4 4 5 2 2" xfId="21732" xr:uid="{1E49BF4E-2B1F-46A5-A6C8-2DC6A465941B}"/>
    <cellStyle name="Normal 5 4 4 5 2 2 2" xfId="46308" xr:uid="{26F5773A-7B48-41AA-A036-DE492170634F}"/>
    <cellStyle name="Normal 5 4 4 5 2 3" xfId="34020" xr:uid="{C1758576-4524-4EF5-BCB5-53D25F397C50}"/>
    <cellStyle name="Normal 5 4 4 5 3" xfId="15588" xr:uid="{CC58C7DE-7D31-4033-8504-0AD7C8D87376}"/>
    <cellStyle name="Normal 5 4 4 5 3 2" xfId="40164" xr:uid="{229AC3A1-5CDD-4E56-BF5E-96BAC037D397}"/>
    <cellStyle name="Normal 5 4 4 5 4" xfId="27876" xr:uid="{CF1D6731-A788-41A0-85D9-709B52994FB5}"/>
    <cellStyle name="Normal 5 4 4 6" xfId="6372" xr:uid="{76594BF9-ED80-46FC-832A-371768B4C1F9}"/>
    <cellStyle name="Normal 5 4 4 6 2" xfId="18660" xr:uid="{0F98E8C5-FAA2-45B3-AD48-D2DE4C050641}"/>
    <cellStyle name="Normal 5 4 4 6 2 2" xfId="43236" xr:uid="{0D930279-8C8F-44FA-81B5-49F9A3C395D5}"/>
    <cellStyle name="Normal 5 4 4 6 3" xfId="30948" xr:uid="{12B8F9BA-3C58-49BC-94BD-FF5B1E0282F3}"/>
    <cellStyle name="Normal 5 4 4 7" xfId="12516" xr:uid="{F9D908A2-EF8F-4255-AE7F-7DAFC07B474A}"/>
    <cellStyle name="Normal 5 4 4 7 2" xfId="37092" xr:uid="{15949ABC-48F2-44E7-912C-292A326983B3}"/>
    <cellStyle name="Normal 5 4 4 8" xfId="24804" xr:uid="{679C6995-BA98-4DD8-81C3-795669FBD6E8}"/>
    <cellStyle name="Normal 5 4 5" xfId="420" xr:uid="{5DD93776-853A-4011-B241-764D96326BAE}"/>
    <cellStyle name="Normal 5 4 5 2" xfId="1188" xr:uid="{949BC5E2-3626-46D4-97E6-9D042C31A8EA}"/>
    <cellStyle name="Normal 5 4 5 2 2" xfId="2724" xr:uid="{CE8D4D69-AAF1-4944-9E4F-ADFB46923CB9}"/>
    <cellStyle name="Normal 5 4 5 2 2 2" xfId="5796" xr:uid="{05538DB2-4914-494B-A680-7D144FFB0227}"/>
    <cellStyle name="Normal 5 4 5 2 2 2 2" xfId="11940" xr:uid="{C48B8980-F754-478D-B9F7-9FEAFF8F4E5E}"/>
    <cellStyle name="Normal 5 4 5 2 2 2 2 2" xfId="24228" xr:uid="{E691EAFA-6028-4E6C-9F3E-1120B9486F99}"/>
    <cellStyle name="Normal 5 4 5 2 2 2 2 2 2" xfId="48804" xr:uid="{DEBBF348-A03A-4483-9D21-DE2D896B18B3}"/>
    <cellStyle name="Normal 5 4 5 2 2 2 2 3" xfId="36516" xr:uid="{72D061BB-A92A-42EE-95A8-7B6358A83BBC}"/>
    <cellStyle name="Normal 5 4 5 2 2 2 3" xfId="18084" xr:uid="{E017F29F-ED4F-4F40-9CDF-DA49F2D68256}"/>
    <cellStyle name="Normal 5 4 5 2 2 2 3 2" xfId="42660" xr:uid="{88534DE6-7CF4-430B-9D3D-5EC235373709}"/>
    <cellStyle name="Normal 5 4 5 2 2 2 4" xfId="30372" xr:uid="{D59AE70B-8D11-4FEB-A2CF-0B7E50DB42EC}"/>
    <cellStyle name="Normal 5 4 5 2 2 3" xfId="8868" xr:uid="{C75BB0A8-9A45-4465-A5DD-CC3C9DC871FD}"/>
    <cellStyle name="Normal 5 4 5 2 2 3 2" xfId="21156" xr:uid="{A030BC11-61FE-4F99-BCDA-9A77E4C382B8}"/>
    <cellStyle name="Normal 5 4 5 2 2 3 2 2" xfId="45732" xr:uid="{5FF32D41-BD38-4734-ABDE-F6A3D854BAA3}"/>
    <cellStyle name="Normal 5 4 5 2 2 3 3" xfId="33444" xr:uid="{FD53019A-80C0-4EBE-A32C-DF64F422AF66}"/>
    <cellStyle name="Normal 5 4 5 2 2 4" xfId="15012" xr:uid="{02A22C0B-E085-4B4C-83AE-6B8E70674480}"/>
    <cellStyle name="Normal 5 4 5 2 2 4 2" xfId="39588" xr:uid="{8905D95E-422A-4132-92CE-D76E2B630408}"/>
    <cellStyle name="Normal 5 4 5 2 2 5" xfId="27300" xr:uid="{9999F215-E2F6-4A0A-B2C5-C475D982703B}"/>
    <cellStyle name="Normal 5 4 5 2 3" xfId="4260" xr:uid="{3843B44E-B575-4E3F-9522-C19FEC1B7C7E}"/>
    <cellStyle name="Normal 5 4 5 2 3 2" xfId="10404" xr:uid="{CCB59344-DFFA-4187-B71E-0858B5751152}"/>
    <cellStyle name="Normal 5 4 5 2 3 2 2" xfId="22692" xr:uid="{FC46942B-1D48-4ACB-9443-F6E33507988E}"/>
    <cellStyle name="Normal 5 4 5 2 3 2 2 2" xfId="47268" xr:uid="{BF623FB9-F649-4245-AA97-B723D2818EE3}"/>
    <cellStyle name="Normal 5 4 5 2 3 2 3" xfId="34980" xr:uid="{FFE1F276-D14E-45C5-892F-F4C40F964D7C}"/>
    <cellStyle name="Normal 5 4 5 2 3 3" xfId="16548" xr:uid="{80714E7B-E544-4B3A-B6B4-E8F676D0F2D9}"/>
    <cellStyle name="Normal 5 4 5 2 3 3 2" xfId="41124" xr:uid="{7D5DF64B-9D54-42D2-A8A1-732FFE0B82A8}"/>
    <cellStyle name="Normal 5 4 5 2 3 4" xfId="28836" xr:uid="{D89D7324-69D3-4CF4-8AAE-0C349B9DB5CD}"/>
    <cellStyle name="Normal 5 4 5 2 4" xfId="7332" xr:uid="{5348AB98-648B-42A5-B163-FA4293D4D234}"/>
    <cellStyle name="Normal 5 4 5 2 4 2" xfId="19620" xr:uid="{E331CC83-342A-4FDF-B597-3955EDAABC3A}"/>
    <cellStyle name="Normal 5 4 5 2 4 2 2" xfId="44196" xr:uid="{339E7540-DC8E-43A6-BA96-E5446A82CAE6}"/>
    <cellStyle name="Normal 5 4 5 2 4 3" xfId="31908" xr:uid="{26D0F68F-E59E-48BC-98BA-60D176414429}"/>
    <cellStyle name="Normal 5 4 5 2 5" xfId="13476" xr:uid="{99229746-E488-4A33-BC9A-3989F4E55B32}"/>
    <cellStyle name="Normal 5 4 5 2 5 2" xfId="38052" xr:uid="{1B2E11DE-EAFB-47C5-836B-1327B0DE63E6}"/>
    <cellStyle name="Normal 5 4 5 2 6" xfId="25764" xr:uid="{0EC41017-F135-4F79-B716-4B5B68841FA5}"/>
    <cellStyle name="Normal 5 4 5 3" xfId="1956" xr:uid="{D058F272-1EA9-4981-9AE8-E048DAB20B49}"/>
    <cellStyle name="Normal 5 4 5 3 2" xfId="5028" xr:uid="{63207727-5694-45B9-BC59-C78A9F52CC65}"/>
    <cellStyle name="Normal 5 4 5 3 2 2" xfId="11172" xr:uid="{0A687D1E-A133-4AE1-AB48-20B8401FE54B}"/>
    <cellStyle name="Normal 5 4 5 3 2 2 2" xfId="23460" xr:uid="{7987881C-8228-43C9-85AB-582806D3BF79}"/>
    <cellStyle name="Normal 5 4 5 3 2 2 2 2" xfId="48036" xr:uid="{0724504B-119E-4EDE-9CDD-C5DB6B9A18E6}"/>
    <cellStyle name="Normal 5 4 5 3 2 2 3" xfId="35748" xr:uid="{A46B3752-329A-4923-8CEC-40290C0E0F7A}"/>
    <cellStyle name="Normal 5 4 5 3 2 3" xfId="17316" xr:uid="{84FA70CC-9C9A-493E-9479-0C8142EB6563}"/>
    <cellStyle name="Normal 5 4 5 3 2 3 2" xfId="41892" xr:uid="{6F40D71B-F020-4F91-9023-848C234AF441}"/>
    <cellStyle name="Normal 5 4 5 3 2 4" xfId="29604" xr:uid="{EE473800-B98F-4D80-97AD-93A8BEA9E000}"/>
    <cellStyle name="Normal 5 4 5 3 3" xfId="8100" xr:uid="{B49B4A38-8985-4A0C-B916-C9993AA3D924}"/>
    <cellStyle name="Normal 5 4 5 3 3 2" xfId="20388" xr:uid="{60B4D338-8342-4E9D-8A4D-10E15C5E429A}"/>
    <cellStyle name="Normal 5 4 5 3 3 2 2" xfId="44964" xr:uid="{A593F5C7-C97D-4F0F-A073-8BA517C8272C}"/>
    <cellStyle name="Normal 5 4 5 3 3 3" xfId="32676" xr:uid="{B3025CEB-2421-48B3-AC63-30093F5135B8}"/>
    <cellStyle name="Normal 5 4 5 3 4" xfId="14244" xr:uid="{FAA6F0E6-6456-4832-ADF1-AF42B6377BA4}"/>
    <cellStyle name="Normal 5 4 5 3 4 2" xfId="38820" xr:uid="{DBAC4981-956A-4BC2-8CF9-C7466F0989FD}"/>
    <cellStyle name="Normal 5 4 5 3 5" xfId="26532" xr:uid="{D243346E-0774-4607-BD5F-CEEF0D84591E}"/>
    <cellStyle name="Normal 5 4 5 4" xfId="3492" xr:uid="{41ABB3E3-8D07-4C8A-8FE5-05C9E9EFAD50}"/>
    <cellStyle name="Normal 5 4 5 4 2" xfId="9636" xr:uid="{50DBBA40-BA1F-41EF-861C-442C5A6BA0AF}"/>
    <cellStyle name="Normal 5 4 5 4 2 2" xfId="21924" xr:uid="{DA2E01E9-AD72-48DF-A613-E3380FD290D8}"/>
    <cellStyle name="Normal 5 4 5 4 2 2 2" xfId="46500" xr:uid="{2269D2D3-0222-4C39-9E1E-F94302F7C8E0}"/>
    <cellStyle name="Normal 5 4 5 4 2 3" xfId="34212" xr:uid="{02CCA06F-D579-46F4-8722-587B049343A8}"/>
    <cellStyle name="Normal 5 4 5 4 3" xfId="15780" xr:uid="{01EC019C-5610-46D2-A352-552B0490D958}"/>
    <cellStyle name="Normal 5 4 5 4 3 2" xfId="40356" xr:uid="{8BA7F8F3-1589-4546-A54D-127E60DA759D}"/>
    <cellStyle name="Normal 5 4 5 4 4" xfId="28068" xr:uid="{75967CCF-4F0E-41B4-867C-46FB0D81A842}"/>
    <cellStyle name="Normal 5 4 5 5" xfId="6564" xr:uid="{46E96350-8918-4450-942E-EEC9C2486D52}"/>
    <cellStyle name="Normal 5 4 5 5 2" xfId="18852" xr:uid="{359E33CC-33E7-45EA-8C74-4A75CB3CB5C3}"/>
    <cellStyle name="Normal 5 4 5 5 2 2" xfId="43428" xr:uid="{B7FF9E46-55AE-45BC-B2B3-135AD135085B}"/>
    <cellStyle name="Normal 5 4 5 5 3" xfId="31140" xr:uid="{D64C96E9-5DA9-4B37-8D71-A8FC80E22256}"/>
    <cellStyle name="Normal 5 4 5 6" xfId="12708" xr:uid="{334E2324-2389-4535-8297-6E0A79C89074}"/>
    <cellStyle name="Normal 5 4 5 6 2" xfId="37284" xr:uid="{8D0A1EE5-BAA8-419C-A929-2FCE3CE9198C}"/>
    <cellStyle name="Normal 5 4 5 7" xfId="24996" xr:uid="{59EB9C42-1342-4828-B352-4D1D8C3FCCC7}"/>
    <cellStyle name="Normal 5 4 6" xfId="804" xr:uid="{A90F59A4-7D0A-4752-8367-E43E3BDCA095}"/>
    <cellStyle name="Normal 5 4 6 2" xfId="2340" xr:uid="{AB4B9838-968F-4CC1-8CDA-3834E00C1FA2}"/>
    <cellStyle name="Normal 5 4 6 2 2" xfId="5412" xr:uid="{90D74004-A08E-40C9-92B2-475AFBB35929}"/>
    <cellStyle name="Normal 5 4 6 2 2 2" xfId="11556" xr:uid="{D58A1582-1B1D-44DE-8E7F-A3334089C692}"/>
    <cellStyle name="Normal 5 4 6 2 2 2 2" xfId="23844" xr:uid="{290175C8-2021-4FD5-9357-94E6E0479846}"/>
    <cellStyle name="Normal 5 4 6 2 2 2 2 2" xfId="48420" xr:uid="{0A062E76-DFB6-4932-8F1D-02C61F4D4AC1}"/>
    <cellStyle name="Normal 5 4 6 2 2 2 3" xfId="36132" xr:uid="{1C36DB59-873A-4D3C-A853-4D18769CCA2E}"/>
    <cellStyle name="Normal 5 4 6 2 2 3" xfId="17700" xr:uid="{2479FD81-8B90-4CA2-BE4D-698474C4F24A}"/>
    <cellStyle name="Normal 5 4 6 2 2 3 2" xfId="42276" xr:uid="{26E82CC2-FFD0-49B6-A773-1CF8CC87A9A6}"/>
    <cellStyle name="Normal 5 4 6 2 2 4" xfId="29988" xr:uid="{5F7EC799-0A97-44CF-9271-9082CE50B3EF}"/>
    <cellStyle name="Normal 5 4 6 2 3" xfId="8484" xr:uid="{5F0378B9-9EA0-4174-B6A4-498846E4AC34}"/>
    <cellStyle name="Normal 5 4 6 2 3 2" xfId="20772" xr:uid="{C7D004B1-D0BD-4AB2-9A54-377A82FA2BCF}"/>
    <cellStyle name="Normal 5 4 6 2 3 2 2" xfId="45348" xr:uid="{EF06D170-0D79-4D24-902C-3B79E2C0F62F}"/>
    <cellStyle name="Normal 5 4 6 2 3 3" xfId="33060" xr:uid="{54991954-B66B-4373-B26F-FE970DE3586D}"/>
    <cellStyle name="Normal 5 4 6 2 4" xfId="14628" xr:uid="{5B4EB99E-5A8E-4B3C-B903-73CE0D91FC11}"/>
    <cellStyle name="Normal 5 4 6 2 4 2" xfId="39204" xr:uid="{CC241C94-618B-4667-BD01-A290C6647501}"/>
    <cellStyle name="Normal 5 4 6 2 5" xfId="26916" xr:uid="{665E7F58-9FCE-4F25-99B3-27A9A1371F06}"/>
    <cellStyle name="Normal 5 4 6 3" xfId="3876" xr:uid="{A9F83384-BBF3-4B2B-A256-E8022AA74AA8}"/>
    <cellStyle name="Normal 5 4 6 3 2" xfId="10020" xr:uid="{C1FE9DB2-1CEA-40D6-AE7C-8D7708188E87}"/>
    <cellStyle name="Normal 5 4 6 3 2 2" xfId="22308" xr:uid="{B8976C2D-0391-4C4D-8E81-A3D2A0D70C70}"/>
    <cellStyle name="Normal 5 4 6 3 2 2 2" xfId="46884" xr:uid="{350E4498-AA32-4F21-A506-0EED58FEB258}"/>
    <cellStyle name="Normal 5 4 6 3 2 3" xfId="34596" xr:uid="{BF945D24-45C2-4EB4-80E5-3A1C0DCB8A59}"/>
    <cellStyle name="Normal 5 4 6 3 3" xfId="16164" xr:uid="{82124698-1D67-4F13-ABA6-9CC3C46E57CD}"/>
    <cellStyle name="Normal 5 4 6 3 3 2" xfId="40740" xr:uid="{5E1E354A-DF2E-4149-BB51-5381E98EE7A9}"/>
    <cellStyle name="Normal 5 4 6 3 4" xfId="28452" xr:uid="{F181F8B9-A340-4C0E-A87C-105249A69490}"/>
    <cellStyle name="Normal 5 4 6 4" xfId="6948" xr:uid="{5E239709-A943-49EE-8F87-88DA68860016}"/>
    <cellStyle name="Normal 5 4 6 4 2" xfId="19236" xr:uid="{7A9E845C-1CC7-4FBC-AA8A-A66D12E6D10B}"/>
    <cellStyle name="Normal 5 4 6 4 2 2" xfId="43812" xr:uid="{6A50AC9D-2305-447F-A7E7-49A3F2DC1E75}"/>
    <cellStyle name="Normal 5 4 6 4 3" xfId="31524" xr:uid="{141E11D8-BEAC-4FCB-8EEF-2F555AA0B68A}"/>
    <cellStyle name="Normal 5 4 6 5" xfId="13092" xr:uid="{36E91E63-2CF2-4E03-9806-EF43FAD072A3}"/>
    <cellStyle name="Normal 5 4 6 5 2" xfId="37668" xr:uid="{D9DFB7EB-EA0B-460B-A045-9ED9B634F9B9}"/>
    <cellStyle name="Normal 5 4 6 6" xfId="25380" xr:uid="{FE84457F-7449-44D6-AB9F-08908CCE1AF3}"/>
    <cellStyle name="Normal 5 4 7" xfId="1572" xr:uid="{775BEEA6-29F9-4718-A1E2-36114256E17F}"/>
    <cellStyle name="Normal 5 4 7 2" xfId="4644" xr:uid="{8BD07F5C-2EE4-4A79-A80F-175875A29180}"/>
    <cellStyle name="Normal 5 4 7 2 2" xfId="10788" xr:uid="{C91F2882-0F73-4DAB-BD53-D3F09F06716E}"/>
    <cellStyle name="Normal 5 4 7 2 2 2" xfId="23076" xr:uid="{A4C8EEED-8E7B-46BE-B7C9-2BBFCC90B741}"/>
    <cellStyle name="Normal 5 4 7 2 2 2 2" xfId="47652" xr:uid="{CB0BAD0D-F866-4671-B5DD-DC3D2CBDB8BB}"/>
    <cellStyle name="Normal 5 4 7 2 2 3" xfId="35364" xr:uid="{C06D348C-FEB2-4C2E-B594-FE78400DB8D0}"/>
    <cellStyle name="Normal 5 4 7 2 3" xfId="16932" xr:uid="{47C1BBF1-C069-4124-B02D-BAF95E970EEE}"/>
    <cellStyle name="Normal 5 4 7 2 3 2" xfId="41508" xr:uid="{2EACBDF4-D3F4-44CA-B8AE-F1C887296B5F}"/>
    <cellStyle name="Normal 5 4 7 2 4" xfId="29220" xr:uid="{1CA37CA4-3B0B-40D2-BE76-A2BB27685B6E}"/>
    <cellStyle name="Normal 5 4 7 3" xfId="7716" xr:uid="{4AC7BC0B-6DB6-4200-AFDA-6F032EA7D9D9}"/>
    <cellStyle name="Normal 5 4 7 3 2" xfId="20004" xr:uid="{4C107568-975B-4979-A835-08BEC4DEE1B4}"/>
    <cellStyle name="Normal 5 4 7 3 2 2" xfId="44580" xr:uid="{7F8D517D-7A8E-4023-8041-0410FF5EE8B1}"/>
    <cellStyle name="Normal 5 4 7 3 3" xfId="32292" xr:uid="{060D8ED2-40B4-4980-8128-54A3F58DC237}"/>
    <cellStyle name="Normal 5 4 7 4" xfId="13860" xr:uid="{C07E7BB1-56F2-408B-AEBB-E831499E8E23}"/>
    <cellStyle name="Normal 5 4 7 4 2" xfId="38436" xr:uid="{0A02BEC5-6938-4425-A232-1588173670A9}"/>
    <cellStyle name="Normal 5 4 7 5" xfId="26148" xr:uid="{A229FE00-30C7-4900-83BB-27597B70DF67}"/>
    <cellStyle name="Normal 5 4 8" xfId="3108" xr:uid="{9CC6C8AC-CB90-4550-9BD0-E4A4318CA5EF}"/>
    <cellStyle name="Normal 5 4 8 2" xfId="9252" xr:uid="{127A1405-5D44-4977-8BCA-1D254A8CADBD}"/>
    <cellStyle name="Normal 5 4 8 2 2" xfId="21540" xr:uid="{39C6F5B5-7F1A-41B2-A927-789397C6B7ED}"/>
    <cellStyle name="Normal 5 4 8 2 2 2" xfId="46116" xr:uid="{77CB2525-BBF7-4708-B81B-CE354380D269}"/>
    <cellStyle name="Normal 5 4 8 2 3" xfId="33828" xr:uid="{E2589676-1C9C-4606-B031-2FACF424ACC1}"/>
    <cellStyle name="Normal 5 4 8 3" xfId="15396" xr:uid="{10D2CDC0-5D73-4AFC-905A-56D2707023DA}"/>
    <cellStyle name="Normal 5 4 8 3 2" xfId="39972" xr:uid="{95279B56-606D-403F-B635-80CBF879C7B3}"/>
    <cellStyle name="Normal 5 4 8 4" xfId="27684" xr:uid="{F75DDE7B-6D51-4D7E-8E87-FFA8F3FB93C0}"/>
    <cellStyle name="Normal 5 4 9" xfId="6180" xr:uid="{5C189A1C-047B-4079-9A9E-5019B2F1308A}"/>
    <cellStyle name="Normal 5 4 9 2" xfId="18468" xr:uid="{4811C177-4004-4F44-8507-ACF446E7CF52}"/>
    <cellStyle name="Normal 5 4 9 2 2" xfId="43044" xr:uid="{F560F0DA-5764-4C03-A65D-54B4D641662C}"/>
    <cellStyle name="Normal 5 4 9 3" xfId="30756" xr:uid="{42FD485F-88C2-4D96-92EA-BD26FEEF5991}"/>
    <cellStyle name="Normal 5 5" xfId="60" xr:uid="{D181074A-D20D-4BAC-93AE-0F4CC8FB8BA4}"/>
    <cellStyle name="Normal 5 5 10" xfId="24636" xr:uid="{E6CD8841-E60F-483A-A6AA-1717B59B0537}"/>
    <cellStyle name="Normal 5 5 2" xfId="156" xr:uid="{40FC35E4-B8FF-4122-A292-12BC4198E026}"/>
    <cellStyle name="Normal 5 5 2 2" xfId="348" xr:uid="{2D21CB7B-55D0-4D67-9151-11C632EC50E7}"/>
    <cellStyle name="Normal 5 5 2 2 2" xfId="732" xr:uid="{B15F7EC3-4418-46AE-969D-D69F8CA0A6BA}"/>
    <cellStyle name="Normal 5 5 2 2 2 2" xfId="1500" xr:uid="{BF975D55-3FD9-48E2-8B86-023D2CA59824}"/>
    <cellStyle name="Normal 5 5 2 2 2 2 2" xfId="3036" xr:uid="{2310C4E0-CD1B-4423-A995-483585DFC085}"/>
    <cellStyle name="Normal 5 5 2 2 2 2 2 2" xfId="6108" xr:uid="{6ED7EA53-080A-44A7-9B5F-A2783DDD8AAB}"/>
    <cellStyle name="Normal 5 5 2 2 2 2 2 2 2" xfId="12252" xr:uid="{276E1573-1983-4D89-9FC0-705B4C2C4EAD}"/>
    <cellStyle name="Normal 5 5 2 2 2 2 2 2 2 2" xfId="24540" xr:uid="{BC136446-F718-48EC-B7E0-ACB4EE8104BA}"/>
    <cellStyle name="Normal 5 5 2 2 2 2 2 2 2 2 2" xfId="49116" xr:uid="{08B5C1E6-4177-4FEC-BC14-1A44AB3F5838}"/>
    <cellStyle name="Normal 5 5 2 2 2 2 2 2 2 3" xfId="36828" xr:uid="{096CEB9D-E130-486C-8A42-91DB27DF518E}"/>
    <cellStyle name="Normal 5 5 2 2 2 2 2 2 3" xfId="18396" xr:uid="{F3511035-0A00-45FF-95E9-0079F4106326}"/>
    <cellStyle name="Normal 5 5 2 2 2 2 2 2 3 2" xfId="42972" xr:uid="{6C0B1B18-AED5-4036-A644-B20523B8BDA6}"/>
    <cellStyle name="Normal 5 5 2 2 2 2 2 2 4" xfId="30684" xr:uid="{D91B3E0B-4F57-4FE1-A5C6-162FFD30D356}"/>
    <cellStyle name="Normal 5 5 2 2 2 2 2 3" xfId="9180" xr:uid="{948BC132-53F4-43D4-B155-93C6188DE8DF}"/>
    <cellStyle name="Normal 5 5 2 2 2 2 2 3 2" xfId="21468" xr:uid="{28B1778B-D0D3-4E84-B4CA-7CB5EDE4BE4E}"/>
    <cellStyle name="Normal 5 5 2 2 2 2 2 3 2 2" xfId="46044" xr:uid="{8E2CEE67-AADF-4A97-B657-6A2A41A27DA6}"/>
    <cellStyle name="Normal 5 5 2 2 2 2 2 3 3" xfId="33756" xr:uid="{37CCA634-5B9C-45B6-A055-AC9495638DF1}"/>
    <cellStyle name="Normal 5 5 2 2 2 2 2 4" xfId="15324" xr:uid="{3683B22A-FE64-4BBB-8971-2909592DA5C9}"/>
    <cellStyle name="Normal 5 5 2 2 2 2 2 4 2" xfId="39900" xr:uid="{E7D871D1-2400-4831-976D-47AA47A1EE9B}"/>
    <cellStyle name="Normal 5 5 2 2 2 2 2 5" xfId="27612" xr:uid="{B3EAD478-C163-4DD9-8528-3BAE2C42F5C0}"/>
    <cellStyle name="Normal 5 5 2 2 2 2 3" xfId="4572" xr:uid="{C059E73B-EB96-4776-9263-432D57F9E199}"/>
    <cellStyle name="Normal 5 5 2 2 2 2 3 2" xfId="10716" xr:uid="{AF1878AA-46C4-4ECB-8764-0581FC708DCB}"/>
    <cellStyle name="Normal 5 5 2 2 2 2 3 2 2" xfId="23004" xr:uid="{92549DF1-7329-4B97-9FDE-56B7808D47B7}"/>
    <cellStyle name="Normal 5 5 2 2 2 2 3 2 2 2" xfId="47580" xr:uid="{6A812A82-A50C-4C12-B9B8-9DC11926B7BF}"/>
    <cellStyle name="Normal 5 5 2 2 2 2 3 2 3" xfId="35292" xr:uid="{909D8FDF-CE28-4D54-97B0-77698A0F9E00}"/>
    <cellStyle name="Normal 5 5 2 2 2 2 3 3" xfId="16860" xr:uid="{A9EBAF74-B05D-4A9D-9168-28082D606819}"/>
    <cellStyle name="Normal 5 5 2 2 2 2 3 3 2" xfId="41436" xr:uid="{C1558041-6DC5-4AB7-BAED-1925AF238AA0}"/>
    <cellStyle name="Normal 5 5 2 2 2 2 3 4" xfId="29148" xr:uid="{5574369B-8721-4C93-8A8A-5F0056277190}"/>
    <cellStyle name="Normal 5 5 2 2 2 2 4" xfId="7644" xr:uid="{59580AB7-74D5-44BE-BA5C-C24E1FC3A3D1}"/>
    <cellStyle name="Normal 5 5 2 2 2 2 4 2" xfId="19932" xr:uid="{BB67E46A-F1BF-45F5-AAA8-9AD665AE0A9B}"/>
    <cellStyle name="Normal 5 5 2 2 2 2 4 2 2" xfId="44508" xr:uid="{0D449250-6AA0-482C-AE63-6B8B0F1CE305}"/>
    <cellStyle name="Normal 5 5 2 2 2 2 4 3" xfId="32220" xr:uid="{0006D421-5E58-46AE-892B-6EF0850E4530}"/>
    <cellStyle name="Normal 5 5 2 2 2 2 5" xfId="13788" xr:uid="{C6EB167C-DD86-42C8-88E8-128346E23E7C}"/>
    <cellStyle name="Normal 5 5 2 2 2 2 5 2" xfId="38364" xr:uid="{EA854424-9767-46AA-BCAE-42CC03E250B9}"/>
    <cellStyle name="Normal 5 5 2 2 2 2 6" xfId="26076" xr:uid="{818E5957-9820-4E8A-A7FE-48E8CF40C29A}"/>
    <cellStyle name="Normal 5 5 2 2 2 3" xfId="2268" xr:uid="{BFDE55E2-7603-43AA-9DD5-9A116342348C}"/>
    <cellStyle name="Normal 5 5 2 2 2 3 2" xfId="5340" xr:uid="{7876C3A0-F3B7-469C-8161-9DEE6E71AB0A}"/>
    <cellStyle name="Normal 5 5 2 2 2 3 2 2" xfId="11484" xr:uid="{7514BB27-738D-4C17-84A7-7C6164F41861}"/>
    <cellStyle name="Normal 5 5 2 2 2 3 2 2 2" xfId="23772" xr:uid="{D2E1A6AA-AC28-4D83-8182-762A5CA35B43}"/>
    <cellStyle name="Normal 5 5 2 2 2 3 2 2 2 2" xfId="48348" xr:uid="{88C8C29D-39FB-48F1-84F5-CAC1F02BA125}"/>
    <cellStyle name="Normal 5 5 2 2 2 3 2 2 3" xfId="36060" xr:uid="{A0BBA3D4-6E15-45E4-8B34-A0DCDD713A1F}"/>
    <cellStyle name="Normal 5 5 2 2 2 3 2 3" xfId="17628" xr:uid="{BDED6F87-61B3-4F60-A5FE-BC31649B0CD6}"/>
    <cellStyle name="Normal 5 5 2 2 2 3 2 3 2" xfId="42204" xr:uid="{992A6AF9-28A0-4F12-BD59-9EE8E3A59786}"/>
    <cellStyle name="Normal 5 5 2 2 2 3 2 4" xfId="29916" xr:uid="{DCB05964-3BAC-49AB-9F0E-FFDC6E2C41BC}"/>
    <cellStyle name="Normal 5 5 2 2 2 3 3" xfId="8412" xr:uid="{C3FF08D1-E6FB-48C5-8DBA-926943BD6DC7}"/>
    <cellStyle name="Normal 5 5 2 2 2 3 3 2" xfId="20700" xr:uid="{D69250CF-3760-4776-ABE4-B427F9AB7CDD}"/>
    <cellStyle name="Normal 5 5 2 2 2 3 3 2 2" xfId="45276" xr:uid="{11C13E2C-2CA7-4357-9E2D-56E785260EBF}"/>
    <cellStyle name="Normal 5 5 2 2 2 3 3 3" xfId="32988" xr:uid="{209E110A-09B6-40C2-A307-6B3F47FEA811}"/>
    <cellStyle name="Normal 5 5 2 2 2 3 4" xfId="14556" xr:uid="{5E3B0CF2-2182-4A9E-8F9B-FB2C40D899F2}"/>
    <cellStyle name="Normal 5 5 2 2 2 3 4 2" xfId="39132" xr:uid="{6C86D1AF-47B3-47CC-89B7-98C74726777C}"/>
    <cellStyle name="Normal 5 5 2 2 2 3 5" xfId="26844" xr:uid="{CF18C8BA-0FC9-4F94-8BB2-D13E7053F11C}"/>
    <cellStyle name="Normal 5 5 2 2 2 4" xfId="3804" xr:uid="{A4E07DBB-A164-4DA2-A1DC-712820DCC851}"/>
    <cellStyle name="Normal 5 5 2 2 2 4 2" xfId="9948" xr:uid="{2F9005BC-B622-442A-8BBE-9DA284DCE9B7}"/>
    <cellStyle name="Normal 5 5 2 2 2 4 2 2" xfId="22236" xr:uid="{B4EE841E-177B-43BC-8BF0-E2393A8CFEE0}"/>
    <cellStyle name="Normal 5 5 2 2 2 4 2 2 2" xfId="46812" xr:uid="{3E8AF592-EBBA-4211-BA53-F69FD77D3A03}"/>
    <cellStyle name="Normal 5 5 2 2 2 4 2 3" xfId="34524" xr:uid="{4FA67A37-06F8-4407-82E9-7049B497AB8B}"/>
    <cellStyle name="Normal 5 5 2 2 2 4 3" xfId="16092" xr:uid="{5522FE6D-F588-4BAA-BCE7-6B40F88AE499}"/>
    <cellStyle name="Normal 5 5 2 2 2 4 3 2" xfId="40668" xr:uid="{5D8C43D7-7B7D-4B3F-B127-AAA99471D106}"/>
    <cellStyle name="Normal 5 5 2 2 2 4 4" xfId="28380" xr:uid="{1AD4B1EB-B195-40F8-AF8A-F164EEE8C023}"/>
    <cellStyle name="Normal 5 5 2 2 2 5" xfId="6876" xr:uid="{768DBC5C-A7CA-4E31-AC30-E5ACCDBA8AA9}"/>
    <cellStyle name="Normal 5 5 2 2 2 5 2" xfId="19164" xr:uid="{2A5B74BC-1F21-4CB6-88CF-176648490E40}"/>
    <cellStyle name="Normal 5 5 2 2 2 5 2 2" xfId="43740" xr:uid="{7D6D4DD7-1D0D-4D7B-8EAE-B051059EEDB0}"/>
    <cellStyle name="Normal 5 5 2 2 2 5 3" xfId="31452" xr:uid="{20BCC54E-36A9-4C49-9D2F-5CE511BC4000}"/>
    <cellStyle name="Normal 5 5 2 2 2 6" xfId="13020" xr:uid="{4F498BE0-8208-494F-8088-F1613F89B08E}"/>
    <cellStyle name="Normal 5 5 2 2 2 6 2" xfId="37596" xr:uid="{EF5F15BE-F1A0-4F12-ABBB-AA38A5B6C583}"/>
    <cellStyle name="Normal 5 5 2 2 2 7" xfId="25308" xr:uid="{0007300E-9863-4589-8EF1-435696B311A2}"/>
    <cellStyle name="Normal 5 5 2 2 3" xfId="1116" xr:uid="{C506B476-C5E3-4DF2-82D9-A8B03C1D8F52}"/>
    <cellStyle name="Normal 5 5 2 2 3 2" xfId="2652" xr:uid="{3470675F-40EC-4C68-877B-AD3E18926BA0}"/>
    <cellStyle name="Normal 5 5 2 2 3 2 2" xfId="5724" xr:uid="{0BFABEEB-AC2F-4D60-980E-933D4A1823DD}"/>
    <cellStyle name="Normal 5 5 2 2 3 2 2 2" xfId="11868" xr:uid="{37836032-5705-4C77-8A51-188DA27A70EA}"/>
    <cellStyle name="Normal 5 5 2 2 3 2 2 2 2" xfId="24156" xr:uid="{D9AC87D3-672C-4DB0-87C4-04D47D341E2F}"/>
    <cellStyle name="Normal 5 5 2 2 3 2 2 2 2 2" xfId="48732" xr:uid="{D4467151-E95B-4DD8-A258-5CFC2D102437}"/>
    <cellStyle name="Normal 5 5 2 2 3 2 2 2 3" xfId="36444" xr:uid="{085C3BD8-3C31-465E-BF34-B385B00331A6}"/>
    <cellStyle name="Normal 5 5 2 2 3 2 2 3" xfId="18012" xr:uid="{D11FB1BF-58E7-4089-AD30-52DF5A5AC867}"/>
    <cellStyle name="Normal 5 5 2 2 3 2 2 3 2" xfId="42588" xr:uid="{A27BC2AF-46FB-4D02-9FF6-78D4241FACA6}"/>
    <cellStyle name="Normal 5 5 2 2 3 2 2 4" xfId="30300" xr:uid="{1A915302-A61B-4982-8BF4-4CB0422EEF3F}"/>
    <cellStyle name="Normal 5 5 2 2 3 2 3" xfId="8796" xr:uid="{E89E451E-4670-4FAD-892C-FD06386E2879}"/>
    <cellStyle name="Normal 5 5 2 2 3 2 3 2" xfId="21084" xr:uid="{B28CB7C6-5141-4328-BD39-CCABFAE1EAEF}"/>
    <cellStyle name="Normal 5 5 2 2 3 2 3 2 2" xfId="45660" xr:uid="{9251B275-D7F1-4D37-983E-685440AD1F9C}"/>
    <cellStyle name="Normal 5 5 2 2 3 2 3 3" xfId="33372" xr:uid="{6EEFFEB7-7DCD-48B4-8F62-C738F1CE56FE}"/>
    <cellStyle name="Normal 5 5 2 2 3 2 4" xfId="14940" xr:uid="{632387B5-27DE-48F7-9B95-30ADED0A1394}"/>
    <cellStyle name="Normal 5 5 2 2 3 2 4 2" xfId="39516" xr:uid="{E553BC5F-1149-4721-8E28-16F70899A96B}"/>
    <cellStyle name="Normal 5 5 2 2 3 2 5" xfId="27228" xr:uid="{36DF982D-8DDA-4B79-A1B8-C38F88C9F292}"/>
    <cellStyle name="Normal 5 5 2 2 3 3" xfId="4188" xr:uid="{0A9BA0FB-0C05-4A52-987D-C89B7690130D}"/>
    <cellStyle name="Normal 5 5 2 2 3 3 2" xfId="10332" xr:uid="{63FC2816-6935-4C56-97C7-FE3C45C2AB83}"/>
    <cellStyle name="Normal 5 5 2 2 3 3 2 2" xfId="22620" xr:uid="{30CEAC3D-DBE3-4AE4-A6D8-E2A2814E93CF}"/>
    <cellStyle name="Normal 5 5 2 2 3 3 2 2 2" xfId="47196" xr:uid="{1A57AD7A-64CA-4E53-9720-A96CABE473B8}"/>
    <cellStyle name="Normal 5 5 2 2 3 3 2 3" xfId="34908" xr:uid="{8BCD6C75-C49A-4700-B17B-723E23CCEC28}"/>
    <cellStyle name="Normal 5 5 2 2 3 3 3" xfId="16476" xr:uid="{6B775D0E-991D-404D-B15A-095C81EE6123}"/>
    <cellStyle name="Normal 5 5 2 2 3 3 3 2" xfId="41052" xr:uid="{D837A8EE-9977-465B-A7D6-D64C76CB58A4}"/>
    <cellStyle name="Normal 5 5 2 2 3 3 4" xfId="28764" xr:uid="{79544484-C50E-4AA6-B103-93CA0ACCDF5C}"/>
    <cellStyle name="Normal 5 5 2 2 3 4" xfId="7260" xr:uid="{A22B5F43-57E2-488F-BED1-934CDBF44101}"/>
    <cellStyle name="Normal 5 5 2 2 3 4 2" xfId="19548" xr:uid="{63AD8450-C01A-471F-9317-3615BAA3E4D7}"/>
    <cellStyle name="Normal 5 5 2 2 3 4 2 2" xfId="44124" xr:uid="{6EECB4A8-1D5C-4F07-8092-D60AC1EB62CA}"/>
    <cellStyle name="Normal 5 5 2 2 3 4 3" xfId="31836" xr:uid="{F062ECE5-1474-4DC0-AE7F-4D4C69AC745D}"/>
    <cellStyle name="Normal 5 5 2 2 3 5" xfId="13404" xr:uid="{88503A2C-7278-4009-8815-048A6A52F87E}"/>
    <cellStyle name="Normal 5 5 2 2 3 5 2" xfId="37980" xr:uid="{C3797FB5-9E78-40D9-8E52-DF26F2EC6480}"/>
    <cellStyle name="Normal 5 5 2 2 3 6" xfId="25692" xr:uid="{441EF5D6-627A-4836-916B-697B5671E6A4}"/>
    <cellStyle name="Normal 5 5 2 2 4" xfId="1884" xr:uid="{D7B121A5-E10D-493E-A3F8-8FE923C2F1B9}"/>
    <cellStyle name="Normal 5 5 2 2 4 2" xfId="4956" xr:uid="{F06A92C0-159B-48E1-8D70-6E5117D2FD0C}"/>
    <cellStyle name="Normal 5 5 2 2 4 2 2" xfId="11100" xr:uid="{3D078020-69E5-4F3A-990F-CB530593E55B}"/>
    <cellStyle name="Normal 5 5 2 2 4 2 2 2" xfId="23388" xr:uid="{36E520D6-D980-47B9-9480-A1390217DE38}"/>
    <cellStyle name="Normal 5 5 2 2 4 2 2 2 2" xfId="47964" xr:uid="{C35254D7-08B2-43E1-A3FF-1F9CEE64DB1A}"/>
    <cellStyle name="Normal 5 5 2 2 4 2 2 3" xfId="35676" xr:uid="{13FD1298-B6E8-402D-93F8-96F548F2A355}"/>
    <cellStyle name="Normal 5 5 2 2 4 2 3" xfId="17244" xr:uid="{42CA6332-C098-4839-B67D-B593F7F438DE}"/>
    <cellStyle name="Normal 5 5 2 2 4 2 3 2" xfId="41820" xr:uid="{44AB1E4E-92A7-4DCD-9603-46DF653302C1}"/>
    <cellStyle name="Normal 5 5 2 2 4 2 4" xfId="29532" xr:uid="{4CD796B3-FB85-4054-AC2A-BFBDC4562B5F}"/>
    <cellStyle name="Normal 5 5 2 2 4 3" xfId="8028" xr:uid="{D41744FF-21C8-4E99-A5F8-7978186C3F24}"/>
    <cellStyle name="Normal 5 5 2 2 4 3 2" xfId="20316" xr:uid="{44DD597D-122F-4CEC-B80C-3AF01F5F7809}"/>
    <cellStyle name="Normal 5 5 2 2 4 3 2 2" xfId="44892" xr:uid="{81829042-0BE2-4F20-8C67-8552DC86CEE9}"/>
    <cellStyle name="Normal 5 5 2 2 4 3 3" xfId="32604" xr:uid="{6A21EE20-44BA-4B70-9B2A-389E9E83E5A3}"/>
    <cellStyle name="Normal 5 5 2 2 4 4" xfId="14172" xr:uid="{E6312935-66D4-4FF0-9A0D-15AB83A0FB29}"/>
    <cellStyle name="Normal 5 5 2 2 4 4 2" xfId="38748" xr:uid="{68E7CDA2-FDE7-4864-B091-7F809BAFB68E}"/>
    <cellStyle name="Normal 5 5 2 2 4 5" xfId="26460" xr:uid="{E279A44D-D52E-4143-B4F9-F57511BC5F1A}"/>
    <cellStyle name="Normal 5 5 2 2 5" xfId="3420" xr:uid="{C4129694-729F-451A-9876-BEB24632F731}"/>
    <cellStyle name="Normal 5 5 2 2 5 2" xfId="9564" xr:uid="{AE1428D5-E35B-43B8-9480-8395F7422019}"/>
    <cellStyle name="Normal 5 5 2 2 5 2 2" xfId="21852" xr:uid="{942C4F8E-C953-4971-BAF7-C167F38C13ED}"/>
    <cellStyle name="Normal 5 5 2 2 5 2 2 2" xfId="46428" xr:uid="{397DA3BC-CB02-45A6-9FA9-BAC13C739694}"/>
    <cellStyle name="Normal 5 5 2 2 5 2 3" xfId="34140" xr:uid="{3D5C144D-2323-4E5A-8301-4DFE7A8C5F9C}"/>
    <cellStyle name="Normal 5 5 2 2 5 3" xfId="15708" xr:uid="{EA67B29B-4CAB-4791-A88E-F36C55102E3D}"/>
    <cellStyle name="Normal 5 5 2 2 5 3 2" xfId="40284" xr:uid="{2B24276A-08D6-4695-8798-D509E79A792E}"/>
    <cellStyle name="Normal 5 5 2 2 5 4" xfId="27996" xr:uid="{8661BDB7-FC80-436A-BB4B-8F45036B7E82}"/>
    <cellStyle name="Normal 5 5 2 2 6" xfId="6492" xr:uid="{C023AE09-FB34-405E-AAA9-DAABD9172C45}"/>
    <cellStyle name="Normal 5 5 2 2 6 2" xfId="18780" xr:uid="{53F67028-2CB8-40A2-82D4-4F676C0F149F}"/>
    <cellStyle name="Normal 5 5 2 2 6 2 2" xfId="43356" xr:uid="{965882DE-6D52-4232-A18C-F4376113D9CD}"/>
    <cellStyle name="Normal 5 5 2 2 6 3" xfId="31068" xr:uid="{2E75C78C-97C3-4641-B84E-DF87C8AC466C}"/>
    <cellStyle name="Normal 5 5 2 2 7" xfId="12636" xr:uid="{C15EF899-B581-4FD7-AFC0-05E25825CB53}"/>
    <cellStyle name="Normal 5 5 2 2 7 2" xfId="37212" xr:uid="{E46B2CD2-0260-4814-9ADE-871E152F2C1E}"/>
    <cellStyle name="Normal 5 5 2 2 8" xfId="24924" xr:uid="{C0FD0CA6-136D-4F38-82F0-D26DD0DF870F}"/>
    <cellStyle name="Normal 5 5 2 3" xfId="540" xr:uid="{47F24E72-34C1-45B7-939C-96F9F5A6CC63}"/>
    <cellStyle name="Normal 5 5 2 3 2" xfId="1308" xr:uid="{F200F7FF-41CB-4992-8562-DCCD0712EFEC}"/>
    <cellStyle name="Normal 5 5 2 3 2 2" xfId="2844" xr:uid="{9A3A909D-763B-4433-B145-BF0E6CD0A8C4}"/>
    <cellStyle name="Normal 5 5 2 3 2 2 2" xfId="5916" xr:uid="{87DD62EF-942D-472E-A6FB-C49F834E387C}"/>
    <cellStyle name="Normal 5 5 2 3 2 2 2 2" xfId="12060" xr:uid="{4DE7A537-74B2-493C-8BB2-3BA8228CB44E}"/>
    <cellStyle name="Normal 5 5 2 3 2 2 2 2 2" xfId="24348" xr:uid="{12874B12-2569-41B0-BDE1-6A0009B2E5FF}"/>
    <cellStyle name="Normal 5 5 2 3 2 2 2 2 2 2" xfId="48924" xr:uid="{BA552507-9AA3-43FB-A0BA-ACE5C03DE880}"/>
    <cellStyle name="Normal 5 5 2 3 2 2 2 2 3" xfId="36636" xr:uid="{C67BBA17-0EEB-4910-A434-41982676D79D}"/>
    <cellStyle name="Normal 5 5 2 3 2 2 2 3" xfId="18204" xr:uid="{66AD3E67-479C-4547-B093-1E3100BE6748}"/>
    <cellStyle name="Normal 5 5 2 3 2 2 2 3 2" xfId="42780" xr:uid="{29FD55ED-E4B2-4753-938F-D957D29FB5AB}"/>
    <cellStyle name="Normal 5 5 2 3 2 2 2 4" xfId="30492" xr:uid="{721C78EB-0400-4D3B-9D36-1B07F181BCB7}"/>
    <cellStyle name="Normal 5 5 2 3 2 2 3" xfId="8988" xr:uid="{347F49AC-B362-4AE4-9B34-7B127762A2B9}"/>
    <cellStyle name="Normal 5 5 2 3 2 2 3 2" xfId="21276" xr:uid="{430E10F8-124E-465D-BA37-567A7308F509}"/>
    <cellStyle name="Normal 5 5 2 3 2 2 3 2 2" xfId="45852" xr:uid="{D7FD825B-6C60-4AC3-B435-94CB29955E99}"/>
    <cellStyle name="Normal 5 5 2 3 2 2 3 3" xfId="33564" xr:uid="{8A6065B3-62CE-4036-ADBF-09E2988FF1DD}"/>
    <cellStyle name="Normal 5 5 2 3 2 2 4" xfId="15132" xr:uid="{E4D16BD9-3118-4D0E-B227-890AE73CEA8D}"/>
    <cellStyle name="Normal 5 5 2 3 2 2 4 2" xfId="39708" xr:uid="{F2C94E6E-8BA9-44CD-BC36-0723B18E6B4A}"/>
    <cellStyle name="Normal 5 5 2 3 2 2 5" xfId="27420" xr:uid="{74C2D929-1735-4C68-B5CD-5F6C8EB72BE2}"/>
    <cellStyle name="Normal 5 5 2 3 2 3" xfId="4380" xr:uid="{06894EA1-550E-44CC-9B4E-DA0920FB2830}"/>
    <cellStyle name="Normal 5 5 2 3 2 3 2" xfId="10524" xr:uid="{F43E38F9-B474-4B71-BC00-6247842B4007}"/>
    <cellStyle name="Normal 5 5 2 3 2 3 2 2" xfId="22812" xr:uid="{A79C728E-A8D2-4EA6-BD40-2268F4353088}"/>
    <cellStyle name="Normal 5 5 2 3 2 3 2 2 2" xfId="47388" xr:uid="{193E5643-DF37-482B-9E5F-702E27988AB8}"/>
    <cellStyle name="Normal 5 5 2 3 2 3 2 3" xfId="35100" xr:uid="{41367138-7180-4D58-AA6D-971E415F0BA0}"/>
    <cellStyle name="Normal 5 5 2 3 2 3 3" xfId="16668" xr:uid="{12EFF0D0-B22A-4DF3-A6DC-45BC3CE8FC1B}"/>
    <cellStyle name="Normal 5 5 2 3 2 3 3 2" xfId="41244" xr:uid="{2FF9A27A-CC80-4D5B-9EDD-9D3ED4AEBC4F}"/>
    <cellStyle name="Normal 5 5 2 3 2 3 4" xfId="28956" xr:uid="{9FAAAA4B-21AE-4D59-AFAB-3168D1ECC9C8}"/>
    <cellStyle name="Normal 5 5 2 3 2 4" xfId="7452" xr:uid="{A51A2D1B-A399-4A94-A968-FA3469080C1D}"/>
    <cellStyle name="Normal 5 5 2 3 2 4 2" xfId="19740" xr:uid="{E30FDF90-95DE-4E8C-A759-C873096B1D3A}"/>
    <cellStyle name="Normal 5 5 2 3 2 4 2 2" xfId="44316" xr:uid="{54B135F1-D35D-45AA-84DD-FA800B9F5282}"/>
    <cellStyle name="Normal 5 5 2 3 2 4 3" xfId="32028" xr:uid="{63EC1973-E90D-437A-8AEB-414BE39DC5AE}"/>
    <cellStyle name="Normal 5 5 2 3 2 5" xfId="13596" xr:uid="{97FFD9E2-6DAD-4C48-B872-F19017D4CAA6}"/>
    <cellStyle name="Normal 5 5 2 3 2 5 2" xfId="38172" xr:uid="{AA295B21-EBB3-4424-94BA-6C2671B3C146}"/>
    <cellStyle name="Normal 5 5 2 3 2 6" xfId="25884" xr:uid="{BC6A8A91-59C8-4426-AEF5-E755E4DC5CD2}"/>
    <cellStyle name="Normal 5 5 2 3 3" xfId="2076" xr:uid="{DDC66B1F-F8AC-4F67-8D40-526F4B101A55}"/>
    <cellStyle name="Normal 5 5 2 3 3 2" xfId="5148" xr:uid="{F3D46823-2878-40A1-A81A-9308C13789AB}"/>
    <cellStyle name="Normal 5 5 2 3 3 2 2" xfId="11292" xr:uid="{67E1563F-057C-4DDE-A468-E0C97F560808}"/>
    <cellStyle name="Normal 5 5 2 3 3 2 2 2" xfId="23580" xr:uid="{3FBB6FC8-42E5-4AD1-B399-DBB325062D31}"/>
    <cellStyle name="Normal 5 5 2 3 3 2 2 2 2" xfId="48156" xr:uid="{D1BDDCF5-FEF1-4DFC-8634-75987498E0AC}"/>
    <cellStyle name="Normal 5 5 2 3 3 2 2 3" xfId="35868" xr:uid="{BEEF8E39-9D6C-41C6-A10A-38C283274161}"/>
    <cellStyle name="Normal 5 5 2 3 3 2 3" xfId="17436" xr:uid="{53A580A7-871F-4194-B472-3188B0823A5F}"/>
    <cellStyle name="Normal 5 5 2 3 3 2 3 2" xfId="42012" xr:uid="{292634D9-DD27-4C95-A42A-5DDE2A7635FF}"/>
    <cellStyle name="Normal 5 5 2 3 3 2 4" xfId="29724" xr:uid="{B8C14953-8A3D-4AE7-859F-CFB58D921C6C}"/>
    <cellStyle name="Normal 5 5 2 3 3 3" xfId="8220" xr:uid="{9089B479-903C-423B-8E67-E9E3F71358A0}"/>
    <cellStyle name="Normal 5 5 2 3 3 3 2" xfId="20508" xr:uid="{98CD4F4F-7977-4B39-92D7-62A2A652CB4B}"/>
    <cellStyle name="Normal 5 5 2 3 3 3 2 2" xfId="45084" xr:uid="{5D7FB62C-15E4-439F-A90A-0A2890270556}"/>
    <cellStyle name="Normal 5 5 2 3 3 3 3" xfId="32796" xr:uid="{3362347F-A396-4A13-A98B-CE0E15811361}"/>
    <cellStyle name="Normal 5 5 2 3 3 4" xfId="14364" xr:uid="{478B9845-33AB-4277-B19F-86D96A8A5000}"/>
    <cellStyle name="Normal 5 5 2 3 3 4 2" xfId="38940" xr:uid="{0456ABFE-F433-4C95-A4C0-DCD0D0164F6C}"/>
    <cellStyle name="Normal 5 5 2 3 3 5" xfId="26652" xr:uid="{46E2B8C3-2AEC-427A-81F3-0797DDA65990}"/>
    <cellStyle name="Normal 5 5 2 3 4" xfId="3612" xr:uid="{4D7205D1-5781-40EF-8B24-1ADDFB7A2247}"/>
    <cellStyle name="Normal 5 5 2 3 4 2" xfId="9756" xr:uid="{4FE56E27-4C40-4846-86EC-AEE088CA6168}"/>
    <cellStyle name="Normal 5 5 2 3 4 2 2" xfId="22044" xr:uid="{B41A3A46-F0E8-40A1-8A91-43415BEC477A}"/>
    <cellStyle name="Normal 5 5 2 3 4 2 2 2" xfId="46620" xr:uid="{6C1FF99C-588A-44C6-8216-18B76EC13F9A}"/>
    <cellStyle name="Normal 5 5 2 3 4 2 3" xfId="34332" xr:uid="{5A58EF61-681C-4E9B-AED9-641C93331A07}"/>
    <cellStyle name="Normal 5 5 2 3 4 3" xfId="15900" xr:uid="{E1A648BE-9580-4839-A5C9-E4B136B03316}"/>
    <cellStyle name="Normal 5 5 2 3 4 3 2" xfId="40476" xr:uid="{9F9D1A61-55F5-499D-A434-C163012EE54D}"/>
    <cellStyle name="Normal 5 5 2 3 4 4" xfId="28188" xr:uid="{ADA087A2-E203-43F2-83FE-BDE68923EFFE}"/>
    <cellStyle name="Normal 5 5 2 3 5" xfId="6684" xr:uid="{13B2DD72-40D4-4628-A2F3-4A558D2C709F}"/>
    <cellStyle name="Normal 5 5 2 3 5 2" xfId="18972" xr:uid="{6B542930-8139-44E0-A56D-04786C51BA10}"/>
    <cellStyle name="Normal 5 5 2 3 5 2 2" xfId="43548" xr:uid="{9D9FD588-D9F7-499C-8952-E5F6D65A94C3}"/>
    <cellStyle name="Normal 5 5 2 3 5 3" xfId="31260" xr:uid="{76A5A177-AD71-4612-9ABF-B50FB001C3EA}"/>
    <cellStyle name="Normal 5 5 2 3 6" xfId="12828" xr:uid="{3EB60E8F-CB35-48B5-8819-ED53D38DE799}"/>
    <cellStyle name="Normal 5 5 2 3 6 2" xfId="37404" xr:uid="{538C5F09-EC38-4F34-B030-305080AD00B1}"/>
    <cellStyle name="Normal 5 5 2 3 7" xfId="25116" xr:uid="{E9894212-307A-4D1C-9252-1E5BA2612578}"/>
    <cellStyle name="Normal 5 5 2 4" xfId="924" xr:uid="{CDA24218-09EA-43F9-A68F-A8B085A691C6}"/>
    <cellStyle name="Normal 5 5 2 4 2" xfId="2460" xr:uid="{1D41F7D2-20F0-429A-8068-FC64C380A235}"/>
    <cellStyle name="Normal 5 5 2 4 2 2" xfId="5532" xr:uid="{1A541A5F-BC43-40E5-89F5-BED119338672}"/>
    <cellStyle name="Normal 5 5 2 4 2 2 2" xfId="11676" xr:uid="{FF137C61-64A0-4582-8CAD-3E9E61F0B804}"/>
    <cellStyle name="Normal 5 5 2 4 2 2 2 2" xfId="23964" xr:uid="{D6707FF7-1FA4-4E6F-8598-88A64FCA3F62}"/>
    <cellStyle name="Normal 5 5 2 4 2 2 2 2 2" xfId="48540" xr:uid="{232BEBBD-5320-4ED0-9540-94BCEA88B76A}"/>
    <cellStyle name="Normal 5 5 2 4 2 2 2 3" xfId="36252" xr:uid="{023C6014-1DB1-4635-AD8A-D9F96580ED22}"/>
    <cellStyle name="Normal 5 5 2 4 2 2 3" xfId="17820" xr:uid="{6298C624-6F48-43A1-A5F5-376E8DEB259F}"/>
    <cellStyle name="Normal 5 5 2 4 2 2 3 2" xfId="42396" xr:uid="{CAA814EA-7B38-461C-A5BC-A17D793CC417}"/>
    <cellStyle name="Normal 5 5 2 4 2 2 4" xfId="30108" xr:uid="{B5015486-E4BA-451A-B432-AA70E884AA20}"/>
    <cellStyle name="Normal 5 5 2 4 2 3" xfId="8604" xr:uid="{B71C264F-7670-479C-AA2E-3FD141FF2EB1}"/>
    <cellStyle name="Normal 5 5 2 4 2 3 2" xfId="20892" xr:uid="{B39A40FD-26B2-4F87-AF80-79DB46479CF9}"/>
    <cellStyle name="Normal 5 5 2 4 2 3 2 2" xfId="45468" xr:uid="{044BC786-274E-4415-99F4-63853CB364BA}"/>
    <cellStyle name="Normal 5 5 2 4 2 3 3" xfId="33180" xr:uid="{7391D5F1-88DE-4902-8602-AD51A4C22A74}"/>
    <cellStyle name="Normal 5 5 2 4 2 4" xfId="14748" xr:uid="{759A60E9-61D7-432C-89FF-5629864409CE}"/>
    <cellStyle name="Normal 5 5 2 4 2 4 2" xfId="39324" xr:uid="{FB1F953B-5F5A-444E-96B1-06914970BADC}"/>
    <cellStyle name="Normal 5 5 2 4 2 5" xfId="27036" xr:uid="{3385063E-7427-431A-BDEE-14BBA4A3041D}"/>
    <cellStyle name="Normal 5 5 2 4 3" xfId="3996" xr:uid="{D5899F61-9376-46BC-8E49-C5E4299A2734}"/>
    <cellStyle name="Normal 5 5 2 4 3 2" xfId="10140" xr:uid="{FAF6B919-FDC5-40C5-BFFE-5F115E98D705}"/>
    <cellStyle name="Normal 5 5 2 4 3 2 2" xfId="22428" xr:uid="{A1D82ACA-876B-457B-98DA-00A19C17FF55}"/>
    <cellStyle name="Normal 5 5 2 4 3 2 2 2" xfId="47004" xr:uid="{450AD80B-A76C-47B9-A4FA-B10AA0DC04E7}"/>
    <cellStyle name="Normal 5 5 2 4 3 2 3" xfId="34716" xr:uid="{54295C94-A16B-4DE4-BBB6-845A3DA0BB90}"/>
    <cellStyle name="Normal 5 5 2 4 3 3" xfId="16284" xr:uid="{17F6394A-7610-4FE9-93A0-100997550324}"/>
    <cellStyle name="Normal 5 5 2 4 3 3 2" xfId="40860" xr:uid="{59CDC97E-E14E-4CA8-BC13-0D21E0F6F83C}"/>
    <cellStyle name="Normal 5 5 2 4 3 4" xfId="28572" xr:uid="{F6B86700-BC23-4DF2-875E-07F3ECD923BC}"/>
    <cellStyle name="Normal 5 5 2 4 4" xfId="7068" xr:uid="{6806ADD1-751E-44FE-8AD8-6E053A43F201}"/>
    <cellStyle name="Normal 5 5 2 4 4 2" xfId="19356" xr:uid="{5B5BB173-0428-41C0-89DC-FBE44CF6A38F}"/>
    <cellStyle name="Normal 5 5 2 4 4 2 2" xfId="43932" xr:uid="{07DAE4E3-FB29-4F4C-9A38-1C8CA39FE861}"/>
    <cellStyle name="Normal 5 5 2 4 4 3" xfId="31644" xr:uid="{3C9D5419-F033-428A-A2FC-5CE3B177FEB6}"/>
    <cellStyle name="Normal 5 5 2 4 5" xfId="13212" xr:uid="{11A474EF-3535-4FE5-BF3E-C3C99CC37202}"/>
    <cellStyle name="Normal 5 5 2 4 5 2" xfId="37788" xr:uid="{1904C23F-38C1-485E-AACF-357093229FB6}"/>
    <cellStyle name="Normal 5 5 2 4 6" xfId="25500" xr:uid="{D4F1829D-FAED-4448-9BE3-895A955CACC1}"/>
    <cellStyle name="Normal 5 5 2 5" xfId="1692" xr:uid="{22EDDC75-724A-4C1F-927A-2B6C2C21160D}"/>
    <cellStyle name="Normal 5 5 2 5 2" xfId="4764" xr:uid="{B9EBF086-EE85-49B1-AAD1-82E7416551A9}"/>
    <cellStyle name="Normal 5 5 2 5 2 2" xfId="10908" xr:uid="{7BAD2598-E95D-4434-A502-745A53C7E652}"/>
    <cellStyle name="Normal 5 5 2 5 2 2 2" xfId="23196" xr:uid="{68EB5482-44FC-468C-B907-3CCA6465A80F}"/>
    <cellStyle name="Normal 5 5 2 5 2 2 2 2" xfId="47772" xr:uid="{47BEA8EE-DEC9-4A7F-8975-67BFB92CD4ED}"/>
    <cellStyle name="Normal 5 5 2 5 2 2 3" xfId="35484" xr:uid="{2E0644DF-9101-4C79-8177-162E2CABDCCA}"/>
    <cellStyle name="Normal 5 5 2 5 2 3" xfId="17052" xr:uid="{0B6A2737-A375-4F09-9E9C-750E1BD55791}"/>
    <cellStyle name="Normal 5 5 2 5 2 3 2" xfId="41628" xr:uid="{56B3CEFA-639C-4F53-894F-A2B753BD1B58}"/>
    <cellStyle name="Normal 5 5 2 5 2 4" xfId="29340" xr:uid="{52C88A47-DCF3-457A-89B9-E5DC1551CF1B}"/>
    <cellStyle name="Normal 5 5 2 5 3" xfId="7836" xr:uid="{3B51CCAA-CBCB-47DF-A956-A2F49F0C8245}"/>
    <cellStyle name="Normal 5 5 2 5 3 2" xfId="20124" xr:uid="{E8D507F3-18DC-4124-8664-648873E7C440}"/>
    <cellStyle name="Normal 5 5 2 5 3 2 2" xfId="44700" xr:uid="{3A3A518C-FB69-4F17-9BC6-E879002C98B4}"/>
    <cellStyle name="Normal 5 5 2 5 3 3" xfId="32412" xr:uid="{0BDBCA87-9BA9-4DB5-917C-E87270461802}"/>
    <cellStyle name="Normal 5 5 2 5 4" xfId="13980" xr:uid="{140E42B4-9FBE-44DD-8171-C91589DAF784}"/>
    <cellStyle name="Normal 5 5 2 5 4 2" xfId="38556" xr:uid="{FB6DFEAD-0FF7-48C3-A7F8-49B157500C07}"/>
    <cellStyle name="Normal 5 5 2 5 5" xfId="26268" xr:uid="{44C50113-C4D3-4318-B407-BA33C0DAEA2D}"/>
    <cellStyle name="Normal 5 5 2 6" xfId="3228" xr:uid="{2446C4B7-745E-4B58-A7C2-9662BF63F498}"/>
    <cellStyle name="Normal 5 5 2 6 2" xfId="9372" xr:uid="{C31E2DA4-4CE2-4AE0-A2A6-2F7675E5163F}"/>
    <cellStyle name="Normal 5 5 2 6 2 2" xfId="21660" xr:uid="{A79C6B35-361E-4C9F-8644-9C25F26E493F}"/>
    <cellStyle name="Normal 5 5 2 6 2 2 2" xfId="46236" xr:uid="{8BCE7C65-474D-4604-8FC7-EC25BFC89D14}"/>
    <cellStyle name="Normal 5 5 2 6 2 3" xfId="33948" xr:uid="{AF255A98-E147-42CE-B3B5-95539A0253FD}"/>
    <cellStyle name="Normal 5 5 2 6 3" xfId="15516" xr:uid="{2C47B00F-6486-40C1-8AEC-8CB30E99DF14}"/>
    <cellStyle name="Normal 5 5 2 6 3 2" xfId="40092" xr:uid="{5346DF0B-4511-4E65-831A-C592EED529B0}"/>
    <cellStyle name="Normal 5 5 2 6 4" xfId="27804" xr:uid="{ED1C431A-EB56-4DAA-A92E-2C0E7203237E}"/>
    <cellStyle name="Normal 5 5 2 7" xfId="6300" xr:uid="{915956B9-BF0A-41E3-AA52-EDCAE48EB420}"/>
    <cellStyle name="Normal 5 5 2 7 2" xfId="18588" xr:uid="{00738156-1951-4467-8868-2538D7460C04}"/>
    <cellStyle name="Normal 5 5 2 7 2 2" xfId="43164" xr:uid="{0A29C988-9550-4676-9AD9-ECADC0DBF676}"/>
    <cellStyle name="Normal 5 5 2 7 3" xfId="30876" xr:uid="{3394247B-7F19-463C-BD98-F0A819BCBB54}"/>
    <cellStyle name="Normal 5 5 2 8" xfId="12444" xr:uid="{967763A2-7CF5-4EE1-A951-70717CE3CAA9}"/>
    <cellStyle name="Normal 5 5 2 8 2" xfId="37020" xr:uid="{DC5970C6-ABC1-4E98-A40B-FE20C0C6A61E}"/>
    <cellStyle name="Normal 5 5 2 9" xfId="24732" xr:uid="{4918F525-2D36-45FB-ACF5-8B5E0DB5A681}"/>
    <cellStyle name="Normal 5 5 3" xfId="252" xr:uid="{BF870D07-715E-444E-96A2-EA37D7B4D088}"/>
    <cellStyle name="Normal 5 5 3 2" xfId="636" xr:uid="{50E389EE-F2C4-4ED0-A5CD-9BAFE4F8F0A7}"/>
    <cellStyle name="Normal 5 5 3 2 2" xfId="1404" xr:uid="{EB8BB8D4-4D18-4E28-B933-E0756100CBE8}"/>
    <cellStyle name="Normal 5 5 3 2 2 2" xfId="2940" xr:uid="{0DB10112-152F-4E47-91CE-8FF3D30A1F61}"/>
    <cellStyle name="Normal 5 5 3 2 2 2 2" xfId="6012" xr:uid="{D48896E9-6C31-4D28-B042-C93AAFAA2279}"/>
    <cellStyle name="Normal 5 5 3 2 2 2 2 2" xfId="12156" xr:uid="{E627DA57-A99B-4EC8-9EF3-594D3EB4B048}"/>
    <cellStyle name="Normal 5 5 3 2 2 2 2 2 2" xfId="24444" xr:uid="{35DDB2B3-C816-47D5-8DFC-62E01BDC1F23}"/>
    <cellStyle name="Normal 5 5 3 2 2 2 2 2 2 2" xfId="49020" xr:uid="{A9841D1C-1F05-4310-947C-2E9A017DACC7}"/>
    <cellStyle name="Normal 5 5 3 2 2 2 2 2 3" xfId="36732" xr:uid="{04307FFA-25AC-46AF-8743-54493B1DDBA4}"/>
    <cellStyle name="Normal 5 5 3 2 2 2 2 3" xfId="18300" xr:uid="{9C865FA1-85A0-4938-BD5E-36BE57C577AE}"/>
    <cellStyle name="Normal 5 5 3 2 2 2 2 3 2" xfId="42876" xr:uid="{461033CB-EF1C-49AB-9714-87DE383CC734}"/>
    <cellStyle name="Normal 5 5 3 2 2 2 2 4" xfId="30588" xr:uid="{0D76FEE0-499D-4085-A2F1-0BD6CC6A64FF}"/>
    <cellStyle name="Normal 5 5 3 2 2 2 3" xfId="9084" xr:uid="{22625042-B6E2-414F-A935-660A2066AFA6}"/>
    <cellStyle name="Normal 5 5 3 2 2 2 3 2" xfId="21372" xr:uid="{60E324E4-F294-47D5-8893-A7B386421F0E}"/>
    <cellStyle name="Normal 5 5 3 2 2 2 3 2 2" xfId="45948" xr:uid="{EF73F28E-E5F4-4EEA-A757-9A2EA2089A5B}"/>
    <cellStyle name="Normal 5 5 3 2 2 2 3 3" xfId="33660" xr:uid="{4C54C64C-9D87-4DA5-A239-9F79D468F00A}"/>
    <cellStyle name="Normal 5 5 3 2 2 2 4" xfId="15228" xr:uid="{AFB86239-DD95-4B94-A6A4-5D17319D9B51}"/>
    <cellStyle name="Normal 5 5 3 2 2 2 4 2" xfId="39804" xr:uid="{1178017D-CFBB-499F-8310-B47D66E990F7}"/>
    <cellStyle name="Normal 5 5 3 2 2 2 5" xfId="27516" xr:uid="{CFC4FDFD-C25C-4CCD-B6F0-DE10A3BB3C75}"/>
    <cellStyle name="Normal 5 5 3 2 2 3" xfId="4476" xr:uid="{1546E1BA-635A-4BD0-86E0-F5498D71EB27}"/>
    <cellStyle name="Normal 5 5 3 2 2 3 2" xfId="10620" xr:uid="{D803F1A8-7D63-4F9A-8BDB-4F8B9F0388E6}"/>
    <cellStyle name="Normal 5 5 3 2 2 3 2 2" xfId="22908" xr:uid="{D42ACCEE-74ED-40B9-8CE1-860C57F97633}"/>
    <cellStyle name="Normal 5 5 3 2 2 3 2 2 2" xfId="47484" xr:uid="{67000CC6-98BC-4776-9057-8ABCF080D7B0}"/>
    <cellStyle name="Normal 5 5 3 2 2 3 2 3" xfId="35196" xr:uid="{67F8C9DA-E104-4932-A0AE-5D9F3CA4F318}"/>
    <cellStyle name="Normal 5 5 3 2 2 3 3" xfId="16764" xr:uid="{AD562104-7D16-4428-8210-D24DB1DD4BF8}"/>
    <cellStyle name="Normal 5 5 3 2 2 3 3 2" xfId="41340" xr:uid="{EA46C5B4-FCCF-4069-9979-92C7FEF6F5C4}"/>
    <cellStyle name="Normal 5 5 3 2 2 3 4" xfId="29052" xr:uid="{4BB9AF08-A0D5-4072-A60C-B29C109EFDC5}"/>
    <cellStyle name="Normal 5 5 3 2 2 4" xfId="7548" xr:uid="{45DD809D-F13E-45E4-A43A-885981191DFD}"/>
    <cellStyle name="Normal 5 5 3 2 2 4 2" xfId="19836" xr:uid="{FF2DB287-2263-4056-80E4-174B681AD326}"/>
    <cellStyle name="Normal 5 5 3 2 2 4 2 2" xfId="44412" xr:uid="{BB5F9823-CF2F-40B1-B4B2-3B2016EFB977}"/>
    <cellStyle name="Normal 5 5 3 2 2 4 3" xfId="32124" xr:uid="{0A6832A7-8AC1-46F8-A775-83477DF8CE63}"/>
    <cellStyle name="Normal 5 5 3 2 2 5" xfId="13692" xr:uid="{DFA17D40-AEE4-4AD3-ACF8-D3F4C27E2643}"/>
    <cellStyle name="Normal 5 5 3 2 2 5 2" xfId="38268" xr:uid="{DB241883-52AB-47CE-9B40-7F763C43F111}"/>
    <cellStyle name="Normal 5 5 3 2 2 6" xfId="25980" xr:uid="{2FE69935-E76B-448E-BC18-3447FD293241}"/>
    <cellStyle name="Normal 5 5 3 2 3" xfId="2172" xr:uid="{A1EE0628-C971-402B-B4B6-E95EFBB54B15}"/>
    <cellStyle name="Normal 5 5 3 2 3 2" xfId="5244" xr:uid="{63AFFF0C-1D37-4D06-82C5-80E314909EA4}"/>
    <cellStyle name="Normal 5 5 3 2 3 2 2" xfId="11388" xr:uid="{FFC180E6-B138-465D-A97B-474AC3164542}"/>
    <cellStyle name="Normal 5 5 3 2 3 2 2 2" xfId="23676" xr:uid="{B43A82E7-EB29-4C19-AF03-C6AB67FF4546}"/>
    <cellStyle name="Normal 5 5 3 2 3 2 2 2 2" xfId="48252" xr:uid="{B013D421-6776-4106-A76B-C56D6B9FCFCF}"/>
    <cellStyle name="Normal 5 5 3 2 3 2 2 3" xfId="35964" xr:uid="{37ECA016-DA0C-40C6-B10B-88558BE7D278}"/>
    <cellStyle name="Normal 5 5 3 2 3 2 3" xfId="17532" xr:uid="{4341F832-1DF1-42B5-AEB3-14B70FB2C480}"/>
    <cellStyle name="Normal 5 5 3 2 3 2 3 2" xfId="42108" xr:uid="{AF26DB90-27C7-46D0-962C-E31B7BDF4D5F}"/>
    <cellStyle name="Normal 5 5 3 2 3 2 4" xfId="29820" xr:uid="{0B7B2B12-6D8F-401F-B233-D0C370DB2F5D}"/>
    <cellStyle name="Normal 5 5 3 2 3 3" xfId="8316" xr:uid="{81B5F634-0A58-4A08-8189-3DD6DF06A5E7}"/>
    <cellStyle name="Normal 5 5 3 2 3 3 2" xfId="20604" xr:uid="{5404F3F0-EC5B-46CA-A90A-0F9EB687899A}"/>
    <cellStyle name="Normal 5 5 3 2 3 3 2 2" xfId="45180" xr:uid="{7917BC82-92FF-4DEC-9B1B-F75F3FB92FB4}"/>
    <cellStyle name="Normal 5 5 3 2 3 3 3" xfId="32892" xr:uid="{C2741C16-32AA-400D-9203-C7F527F9CF37}"/>
    <cellStyle name="Normal 5 5 3 2 3 4" xfId="14460" xr:uid="{4BD10B17-61DA-4959-B12E-FC40C0B2B87A}"/>
    <cellStyle name="Normal 5 5 3 2 3 4 2" xfId="39036" xr:uid="{C04B1DFA-F0C4-4986-9860-6E8B11F766E8}"/>
    <cellStyle name="Normal 5 5 3 2 3 5" xfId="26748" xr:uid="{36754E9F-CC55-47C2-BA07-42D101DD779E}"/>
    <cellStyle name="Normal 5 5 3 2 4" xfId="3708" xr:uid="{4D668EDB-AF4F-44A3-B68E-5B0D52E85C8A}"/>
    <cellStyle name="Normal 5 5 3 2 4 2" xfId="9852" xr:uid="{9CDB996D-877B-45F4-9B57-BAA931ABE193}"/>
    <cellStyle name="Normal 5 5 3 2 4 2 2" xfId="22140" xr:uid="{E54D2653-DC37-4D96-9B43-A0CCA5ABB5CC}"/>
    <cellStyle name="Normal 5 5 3 2 4 2 2 2" xfId="46716" xr:uid="{6916052B-5DC2-44AA-BC2C-558FF6C5C1DC}"/>
    <cellStyle name="Normal 5 5 3 2 4 2 3" xfId="34428" xr:uid="{434EBE4D-D8F1-4A8B-82B5-05DED4472256}"/>
    <cellStyle name="Normal 5 5 3 2 4 3" xfId="15996" xr:uid="{28CF831A-DFA6-4212-9034-D66ECEC9B7E2}"/>
    <cellStyle name="Normal 5 5 3 2 4 3 2" xfId="40572" xr:uid="{BAEAA092-A60C-4DD2-866B-9DB8D55EF58F}"/>
    <cellStyle name="Normal 5 5 3 2 4 4" xfId="28284" xr:uid="{F0E7E739-23EE-44DB-88C5-33429E7297EB}"/>
    <cellStyle name="Normal 5 5 3 2 5" xfId="6780" xr:uid="{6DFC6FDA-9C7D-42BE-8CB6-59A14913A8BA}"/>
    <cellStyle name="Normal 5 5 3 2 5 2" xfId="19068" xr:uid="{0AAE525E-826F-46A2-804E-BCEA93849257}"/>
    <cellStyle name="Normal 5 5 3 2 5 2 2" xfId="43644" xr:uid="{4278AC0E-6154-415E-8A47-DBDAF8291CB2}"/>
    <cellStyle name="Normal 5 5 3 2 5 3" xfId="31356" xr:uid="{0B6C473A-DE3B-41FE-B98B-818B7074CC06}"/>
    <cellStyle name="Normal 5 5 3 2 6" xfId="12924" xr:uid="{C795DE7E-CF86-4C4B-A1F6-EDE708F473D9}"/>
    <cellStyle name="Normal 5 5 3 2 6 2" xfId="37500" xr:uid="{1ABFAF94-0BD5-4F40-9BD1-0FBFD7DB2D23}"/>
    <cellStyle name="Normal 5 5 3 2 7" xfId="25212" xr:uid="{2618A3F7-0A94-47A3-BFC3-AED0569B1372}"/>
    <cellStyle name="Normal 5 5 3 3" xfId="1020" xr:uid="{827791E1-60FE-4BEE-AECE-F472EC699494}"/>
    <cellStyle name="Normal 5 5 3 3 2" xfId="2556" xr:uid="{6DB1D890-043C-4E8F-B0AB-EF1B45457CD7}"/>
    <cellStyle name="Normal 5 5 3 3 2 2" xfId="5628" xr:uid="{A656992A-6EB6-4D1F-BD69-9FFAB33285B9}"/>
    <cellStyle name="Normal 5 5 3 3 2 2 2" xfId="11772" xr:uid="{9E398DB9-550F-4E0A-94EE-F5E8090EFC8F}"/>
    <cellStyle name="Normal 5 5 3 3 2 2 2 2" xfId="24060" xr:uid="{364003BC-3AE6-4A1E-9443-BB0E31030985}"/>
    <cellStyle name="Normal 5 5 3 3 2 2 2 2 2" xfId="48636" xr:uid="{84E743CE-85AD-4411-AFC9-C086BDD45D4E}"/>
    <cellStyle name="Normal 5 5 3 3 2 2 2 3" xfId="36348" xr:uid="{AFA01091-A918-4894-8C9F-AA92E352E10A}"/>
    <cellStyle name="Normal 5 5 3 3 2 2 3" xfId="17916" xr:uid="{91DF7924-3898-4A04-BED4-603BFA6B7E47}"/>
    <cellStyle name="Normal 5 5 3 3 2 2 3 2" xfId="42492" xr:uid="{B4D33E7C-9637-484F-A7A4-55641539D994}"/>
    <cellStyle name="Normal 5 5 3 3 2 2 4" xfId="30204" xr:uid="{4ADD4CC7-1E84-4B54-95C3-B71368F6F248}"/>
    <cellStyle name="Normal 5 5 3 3 2 3" xfId="8700" xr:uid="{EDEFB5FD-069B-47B9-A934-219D61A415F8}"/>
    <cellStyle name="Normal 5 5 3 3 2 3 2" xfId="20988" xr:uid="{C07A17B3-428A-4A88-9ABF-DDE19E401DA1}"/>
    <cellStyle name="Normal 5 5 3 3 2 3 2 2" xfId="45564" xr:uid="{CBBC0B1B-F18A-4183-923C-EEAD59236487}"/>
    <cellStyle name="Normal 5 5 3 3 2 3 3" xfId="33276" xr:uid="{E7330E70-8E3D-4492-BE18-BD754F76011C}"/>
    <cellStyle name="Normal 5 5 3 3 2 4" xfId="14844" xr:uid="{20FF8C2B-8D2F-4776-BCC1-4F354D6DED0E}"/>
    <cellStyle name="Normal 5 5 3 3 2 4 2" xfId="39420" xr:uid="{5EA7B2A8-524B-46A3-A43F-71EC23E1FFB5}"/>
    <cellStyle name="Normal 5 5 3 3 2 5" xfId="27132" xr:uid="{4CF4C9A7-2938-4BA9-87EA-E16CF4B9D849}"/>
    <cellStyle name="Normal 5 5 3 3 3" xfId="4092" xr:uid="{EED3A9A7-AF7F-4BCF-A4CF-2437814C5A28}"/>
    <cellStyle name="Normal 5 5 3 3 3 2" xfId="10236" xr:uid="{448ACC93-08C6-4832-8AA8-8E6F0081F654}"/>
    <cellStyle name="Normal 5 5 3 3 3 2 2" xfId="22524" xr:uid="{E519AC61-FB2D-47C8-A076-D4729540F856}"/>
    <cellStyle name="Normal 5 5 3 3 3 2 2 2" xfId="47100" xr:uid="{1E177111-7340-4C20-9DCD-D18F17A26409}"/>
    <cellStyle name="Normal 5 5 3 3 3 2 3" xfId="34812" xr:uid="{1DBEDA5B-E706-4688-BF2F-5ECBE8EC9022}"/>
    <cellStyle name="Normal 5 5 3 3 3 3" xfId="16380" xr:uid="{DF64DEE2-7E0C-4A8B-8634-2941631226D0}"/>
    <cellStyle name="Normal 5 5 3 3 3 3 2" xfId="40956" xr:uid="{5D38AD40-AE79-43E3-8D7F-1D096CDEBE6E}"/>
    <cellStyle name="Normal 5 5 3 3 3 4" xfId="28668" xr:uid="{16A7B9CD-4966-4632-9A30-B0833E1C704C}"/>
    <cellStyle name="Normal 5 5 3 3 4" xfId="7164" xr:uid="{FDFDBABC-2CCD-418C-BA2A-F055E4495EBD}"/>
    <cellStyle name="Normal 5 5 3 3 4 2" xfId="19452" xr:uid="{ACF66202-6EA1-438C-9B0D-64B80879878D}"/>
    <cellStyle name="Normal 5 5 3 3 4 2 2" xfId="44028" xr:uid="{4D57629E-DA67-4CC9-8EC8-483A1EF35281}"/>
    <cellStyle name="Normal 5 5 3 3 4 3" xfId="31740" xr:uid="{96244B84-B6D5-4B97-8B57-693CCC2BA54F}"/>
    <cellStyle name="Normal 5 5 3 3 5" xfId="13308" xr:uid="{37AD446B-5CEC-485C-B85F-1AE997F8A017}"/>
    <cellStyle name="Normal 5 5 3 3 5 2" xfId="37884" xr:uid="{549BC29C-986C-4908-BCA1-1577157E7CA1}"/>
    <cellStyle name="Normal 5 5 3 3 6" xfId="25596" xr:uid="{1974BC2F-1BBC-448D-B8EA-EB5BCDB76C7F}"/>
    <cellStyle name="Normal 5 5 3 4" xfId="1788" xr:uid="{C2F00180-274B-4536-9819-0FC247B1B204}"/>
    <cellStyle name="Normal 5 5 3 4 2" xfId="4860" xr:uid="{F01AE2E9-F462-45A7-B79E-55F5E2C084DC}"/>
    <cellStyle name="Normal 5 5 3 4 2 2" xfId="11004" xr:uid="{EA98B0F8-6464-4363-8218-E9075BBEB51D}"/>
    <cellStyle name="Normal 5 5 3 4 2 2 2" xfId="23292" xr:uid="{BED12E60-2BBC-4A5A-8E18-23E128377821}"/>
    <cellStyle name="Normal 5 5 3 4 2 2 2 2" xfId="47868" xr:uid="{96F7559D-906D-47AB-A723-86EEF5398A1C}"/>
    <cellStyle name="Normal 5 5 3 4 2 2 3" xfId="35580" xr:uid="{082D388A-DCE3-442A-8DF4-2E79257D973F}"/>
    <cellStyle name="Normal 5 5 3 4 2 3" xfId="17148" xr:uid="{124D9A1E-E9B0-419B-A8AB-2F4F70D565A1}"/>
    <cellStyle name="Normal 5 5 3 4 2 3 2" xfId="41724" xr:uid="{87E458C0-1662-4CDF-9195-067EE39616F6}"/>
    <cellStyle name="Normal 5 5 3 4 2 4" xfId="29436" xr:uid="{239AA265-73BF-478D-878C-B26FC6667809}"/>
    <cellStyle name="Normal 5 5 3 4 3" xfId="7932" xr:uid="{DC0F0ECF-7DAB-4750-A39A-781F75C5A3A0}"/>
    <cellStyle name="Normal 5 5 3 4 3 2" xfId="20220" xr:uid="{0B7FDB26-5210-42E9-ACA6-2323A8D32FB3}"/>
    <cellStyle name="Normal 5 5 3 4 3 2 2" xfId="44796" xr:uid="{57ABBE40-03E8-4D56-A71D-193A298DBE87}"/>
    <cellStyle name="Normal 5 5 3 4 3 3" xfId="32508" xr:uid="{3D2E42BB-779C-4249-B25E-0DE1418FB2B6}"/>
    <cellStyle name="Normal 5 5 3 4 4" xfId="14076" xr:uid="{6791E322-AB3F-4172-8B45-A42C22CD4E63}"/>
    <cellStyle name="Normal 5 5 3 4 4 2" xfId="38652" xr:uid="{7F439C91-AB98-41D6-91D7-6C3BB475DF74}"/>
    <cellStyle name="Normal 5 5 3 4 5" xfId="26364" xr:uid="{827B4E16-E6A6-4266-B183-97ADE212B03F}"/>
    <cellStyle name="Normal 5 5 3 5" xfId="3324" xr:uid="{259A4A68-4CA9-4F1C-B503-1AC79120DB5B}"/>
    <cellStyle name="Normal 5 5 3 5 2" xfId="9468" xr:uid="{C7A70FB1-77D9-4558-8DF3-9A16CBF04475}"/>
    <cellStyle name="Normal 5 5 3 5 2 2" xfId="21756" xr:uid="{07E09318-E241-4856-883C-74CBCF9FFC2E}"/>
    <cellStyle name="Normal 5 5 3 5 2 2 2" xfId="46332" xr:uid="{055DA295-8FFE-4184-9345-ABF918FE2D30}"/>
    <cellStyle name="Normal 5 5 3 5 2 3" xfId="34044" xr:uid="{77580C8F-710D-4E2B-9EDE-044AE9E180D4}"/>
    <cellStyle name="Normal 5 5 3 5 3" xfId="15612" xr:uid="{0CD8A10A-76C0-453B-A973-53DC4C972EFB}"/>
    <cellStyle name="Normal 5 5 3 5 3 2" xfId="40188" xr:uid="{1DCB7851-0915-4023-8F58-999EBE5448C9}"/>
    <cellStyle name="Normal 5 5 3 5 4" xfId="27900" xr:uid="{BDC101EC-102F-4094-889C-95A4DF1EF9B2}"/>
    <cellStyle name="Normal 5 5 3 6" xfId="6396" xr:uid="{0C68F86D-B5DC-4768-B02A-F9EF5926599C}"/>
    <cellStyle name="Normal 5 5 3 6 2" xfId="18684" xr:uid="{6D7ED8F7-9E1B-489F-A63D-02D237B4EFF2}"/>
    <cellStyle name="Normal 5 5 3 6 2 2" xfId="43260" xr:uid="{1C8CCE8D-7170-41F1-82BC-987B0A950336}"/>
    <cellStyle name="Normal 5 5 3 6 3" xfId="30972" xr:uid="{3EAECDD3-B8BC-4852-A2F2-6B43A20B6F20}"/>
    <cellStyle name="Normal 5 5 3 7" xfId="12540" xr:uid="{6C68411A-8984-470D-AE26-2A29A03E7403}"/>
    <cellStyle name="Normal 5 5 3 7 2" xfId="37116" xr:uid="{D1FA7B86-5DFD-4E78-9F32-3F632C8E0752}"/>
    <cellStyle name="Normal 5 5 3 8" xfId="24828" xr:uid="{03300C2F-584B-4187-B3CA-55D8A9161A7E}"/>
    <cellStyle name="Normal 5 5 4" xfId="444" xr:uid="{0B77881D-8EBF-4C95-A8F1-BAAB5C4F59DC}"/>
    <cellStyle name="Normal 5 5 4 2" xfId="1212" xr:uid="{C96E99B8-C076-47D5-AB83-D912DBD91247}"/>
    <cellStyle name="Normal 5 5 4 2 2" xfId="2748" xr:uid="{BDF005BF-34AA-4C4C-98D6-8D01BC7C1F07}"/>
    <cellStyle name="Normal 5 5 4 2 2 2" xfId="5820" xr:uid="{2246833A-3FAD-424C-9CD1-80FE25A84D66}"/>
    <cellStyle name="Normal 5 5 4 2 2 2 2" xfId="11964" xr:uid="{970D2C21-9837-4885-8280-F416D6349276}"/>
    <cellStyle name="Normal 5 5 4 2 2 2 2 2" xfId="24252" xr:uid="{F2EF0EF7-A54C-4053-813E-66964E968A07}"/>
    <cellStyle name="Normal 5 5 4 2 2 2 2 2 2" xfId="48828" xr:uid="{B52FAB3B-D76B-4811-82CE-3A71A577918D}"/>
    <cellStyle name="Normal 5 5 4 2 2 2 2 3" xfId="36540" xr:uid="{AF51999C-A2FD-4AED-B5B2-64E4AF130C50}"/>
    <cellStyle name="Normal 5 5 4 2 2 2 3" xfId="18108" xr:uid="{01B90AB2-0EAC-4DD6-93C9-FC72A6F7F372}"/>
    <cellStyle name="Normal 5 5 4 2 2 2 3 2" xfId="42684" xr:uid="{2E93FE0A-46C0-4C4B-BE90-7B49BDEECC0C}"/>
    <cellStyle name="Normal 5 5 4 2 2 2 4" xfId="30396" xr:uid="{3AF456FA-0087-4168-ABD1-8FCF52A0CCB4}"/>
    <cellStyle name="Normal 5 5 4 2 2 3" xfId="8892" xr:uid="{CD42E390-826C-44F5-8677-EFB4B5A913A9}"/>
    <cellStyle name="Normal 5 5 4 2 2 3 2" xfId="21180" xr:uid="{53CAB177-2558-48BA-B761-7943042360A0}"/>
    <cellStyle name="Normal 5 5 4 2 2 3 2 2" xfId="45756" xr:uid="{8F419AE0-7B8E-4DA1-A725-C6559CB7A9B7}"/>
    <cellStyle name="Normal 5 5 4 2 2 3 3" xfId="33468" xr:uid="{F0955F84-BD71-4D38-B343-3B26F74D4549}"/>
    <cellStyle name="Normal 5 5 4 2 2 4" xfId="15036" xr:uid="{DB762F45-CF7A-47EB-8563-8060039DFED6}"/>
    <cellStyle name="Normal 5 5 4 2 2 4 2" xfId="39612" xr:uid="{29EB3CB6-59FE-43EA-BB51-65A41E3CA5C2}"/>
    <cellStyle name="Normal 5 5 4 2 2 5" xfId="27324" xr:uid="{4D8D49B1-3F40-49A5-8F13-A17B1170F0E6}"/>
    <cellStyle name="Normal 5 5 4 2 3" xfId="4284" xr:uid="{642AD0C4-3994-49D1-8F93-6929279DE51B}"/>
    <cellStyle name="Normal 5 5 4 2 3 2" xfId="10428" xr:uid="{05942C32-B994-4906-B20B-84E4CE664D26}"/>
    <cellStyle name="Normal 5 5 4 2 3 2 2" xfId="22716" xr:uid="{B8334DE1-B48E-49F3-A931-A928372298EC}"/>
    <cellStyle name="Normal 5 5 4 2 3 2 2 2" xfId="47292" xr:uid="{E4567149-9B99-40DC-B165-715737B42E0A}"/>
    <cellStyle name="Normal 5 5 4 2 3 2 3" xfId="35004" xr:uid="{EE961A74-AC31-4460-9334-8F4052A66A9B}"/>
    <cellStyle name="Normal 5 5 4 2 3 3" xfId="16572" xr:uid="{C1C546A1-E24F-4FFB-9F3B-D033FBF04930}"/>
    <cellStyle name="Normal 5 5 4 2 3 3 2" xfId="41148" xr:uid="{7302F641-A1F0-458B-9FD6-194AEAA8C7B4}"/>
    <cellStyle name="Normal 5 5 4 2 3 4" xfId="28860" xr:uid="{A1E75862-BFA8-4AC7-A040-DE24EE4B192C}"/>
    <cellStyle name="Normal 5 5 4 2 4" xfId="7356" xr:uid="{7517199D-9837-4B5D-A306-DE1BEE797647}"/>
    <cellStyle name="Normal 5 5 4 2 4 2" xfId="19644" xr:uid="{7CCB7945-73CE-49BA-A8F6-12EFFD89AD49}"/>
    <cellStyle name="Normal 5 5 4 2 4 2 2" xfId="44220" xr:uid="{8FBE525C-5D8E-4018-BFB0-91CAC8C9015B}"/>
    <cellStyle name="Normal 5 5 4 2 4 3" xfId="31932" xr:uid="{97EBF1E4-7671-490F-AD05-E282181B0F87}"/>
    <cellStyle name="Normal 5 5 4 2 5" xfId="13500" xr:uid="{4927A8BD-D516-4CBC-BEF9-543FD7565D48}"/>
    <cellStyle name="Normal 5 5 4 2 5 2" xfId="38076" xr:uid="{E71CA566-6CA8-491B-ADB5-EAE2BA6EBA7D}"/>
    <cellStyle name="Normal 5 5 4 2 6" xfId="25788" xr:uid="{8CD609F7-F06C-40A3-AA50-60355216883C}"/>
    <cellStyle name="Normal 5 5 4 3" xfId="1980" xr:uid="{0D083B0A-613F-49D0-8240-4039DF218399}"/>
    <cellStyle name="Normal 5 5 4 3 2" xfId="5052" xr:uid="{2B43A8C4-932B-45BB-9847-A8C14895932A}"/>
    <cellStyle name="Normal 5 5 4 3 2 2" xfId="11196" xr:uid="{D32E420A-069E-47B9-829B-9F854B0BED44}"/>
    <cellStyle name="Normal 5 5 4 3 2 2 2" xfId="23484" xr:uid="{E4B81CAC-88D2-4693-BFDD-C8961AF35D58}"/>
    <cellStyle name="Normal 5 5 4 3 2 2 2 2" xfId="48060" xr:uid="{6330C7C1-8902-46B2-B47F-0EE4F0E5FACA}"/>
    <cellStyle name="Normal 5 5 4 3 2 2 3" xfId="35772" xr:uid="{B053FCA8-72E2-43DB-9F4B-8217E57185F9}"/>
    <cellStyle name="Normal 5 5 4 3 2 3" xfId="17340" xr:uid="{DAE080B8-BB4F-4268-9A19-8EB7777C5B56}"/>
    <cellStyle name="Normal 5 5 4 3 2 3 2" xfId="41916" xr:uid="{D367C09E-3D49-46A7-81C1-C60C3FF90F71}"/>
    <cellStyle name="Normal 5 5 4 3 2 4" xfId="29628" xr:uid="{A244F42C-E9FC-4D82-A93E-D0BF91D7DFE7}"/>
    <cellStyle name="Normal 5 5 4 3 3" xfId="8124" xr:uid="{F9AE2A58-84E4-4765-A307-36D36B7A2F2F}"/>
    <cellStyle name="Normal 5 5 4 3 3 2" xfId="20412" xr:uid="{DD4AE00A-AE61-482B-9867-E02409AC4D73}"/>
    <cellStyle name="Normal 5 5 4 3 3 2 2" xfId="44988" xr:uid="{3B2D3415-C6EA-4E20-99E7-58CB108B709C}"/>
    <cellStyle name="Normal 5 5 4 3 3 3" xfId="32700" xr:uid="{A52E60AA-D7AD-4670-91B5-5AAE71B01D5B}"/>
    <cellStyle name="Normal 5 5 4 3 4" xfId="14268" xr:uid="{AA6021A2-1FCE-4D90-9C4C-EE10CE349CB9}"/>
    <cellStyle name="Normal 5 5 4 3 4 2" xfId="38844" xr:uid="{CF9B4D2A-8CBD-4E49-AFD6-996175CB9B10}"/>
    <cellStyle name="Normal 5 5 4 3 5" xfId="26556" xr:uid="{DCDE3E78-35C7-45A3-88A9-8BBC4264E318}"/>
    <cellStyle name="Normal 5 5 4 4" xfId="3516" xr:uid="{272DB350-38E5-45CE-B584-204A91CEB7C1}"/>
    <cellStyle name="Normal 5 5 4 4 2" xfId="9660" xr:uid="{E6A7CE3E-7184-4B4F-B546-45F2F4873044}"/>
    <cellStyle name="Normal 5 5 4 4 2 2" xfId="21948" xr:uid="{5283E87B-594F-4F99-AA5B-3F86C0277336}"/>
    <cellStyle name="Normal 5 5 4 4 2 2 2" xfId="46524" xr:uid="{70FD1523-6214-4EA7-9EFE-458DDB311CE1}"/>
    <cellStyle name="Normal 5 5 4 4 2 3" xfId="34236" xr:uid="{FB31E79A-EE86-40CB-BE6F-7BF9F7EA1CF9}"/>
    <cellStyle name="Normal 5 5 4 4 3" xfId="15804" xr:uid="{5865B374-F989-46EB-B8B0-8C7B65CDE6F3}"/>
    <cellStyle name="Normal 5 5 4 4 3 2" xfId="40380" xr:uid="{1D955B7C-8B34-44AC-AD7D-C0F5FCBDAC4C}"/>
    <cellStyle name="Normal 5 5 4 4 4" xfId="28092" xr:uid="{CCB4B97B-4D4F-41DD-A93C-4F314DF97BFA}"/>
    <cellStyle name="Normal 5 5 4 5" xfId="6588" xr:uid="{41421062-C0A3-4C89-A615-AF819BC07D8C}"/>
    <cellStyle name="Normal 5 5 4 5 2" xfId="18876" xr:uid="{DB234F41-1571-4B1A-8098-852BAD9C9B19}"/>
    <cellStyle name="Normal 5 5 4 5 2 2" xfId="43452" xr:uid="{09CE7C41-DA4D-4F37-B2B9-879B65E92BF0}"/>
    <cellStyle name="Normal 5 5 4 5 3" xfId="31164" xr:uid="{AA47D89F-9955-4DE7-B207-AF0570CC2B4E}"/>
    <cellStyle name="Normal 5 5 4 6" xfId="12732" xr:uid="{F504AC5C-B146-40AA-A0DF-50F031A5F298}"/>
    <cellStyle name="Normal 5 5 4 6 2" xfId="37308" xr:uid="{143DD3D6-637D-45CE-AC81-DBFFB85F7845}"/>
    <cellStyle name="Normal 5 5 4 7" xfId="25020" xr:uid="{83C0F023-14D1-4EC7-B520-E9109813AEAA}"/>
    <cellStyle name="Normal 5 5 5" xfId="828" xr:uid="{25C55E2E-AC9E-4085-A13E-83D579CCDCA4}"/>
    <cellStyle name="Normal 5 5 5 2" xfId="2364" xr:uid="{C213B06A-6362-4D15-BBFB-00662C8A3478}"/>
    <cellStyle name="Normal 5 5 5 2 2" xfId="5436" xr:uid="{E603D483-5594-4681-B99A-13E141CF2C01}"/>
    <cellStyle name="Normal 5 5 5 2 2 2" xfId="11580" xr:uid="{09C96A15-F703-41B9-AC63-923417A7FACF}"/>
    <cellStyle name="Normal 5 5 5 2 2 2 2" xfId="23868" xr:uid="{2BE9B8CC-DD78-4A19-9EF1-365D896662EB}"/>
    <cellStyle name="Normal 5 5 5 2 2 2 2 2" xfId="48444" xr:uid="{D4BFEFED-D200-47EF-A7BF-AC6DBE1EBC04}"/>
    <cellStyle name="Normal 5 5 5 2 2 2 3" xfId="36156" xr:uid="{D3DEE546-F49C-4CEB-ADE7-0C4027A60D98}"/>
    <cellStyle name="Normal 5 5 5 2 2 3" xfId="17724" xr:uid="{49ACD2D6-23CC-4E6C-8BE3-6A6F11B3FC4C}"/>
    <cellStyle name="Normal 5 5 5 2 2 3 2" xfId="42300" xr:uid="{A876553C-BA2A-47D0-A334-24B4C332C57B}"/>
    <cellStyle name="Normal 5 5 5 2 2 4" xfId="30012" xr:uid="{316C031A-276E-4874-8BB9-088BF04D1C9C}"/>
    <cellStyle name="Normal 5 5 5 2 3" xfId="8508" xr:uid="{CE56E9AE-6150-4801-9394-70B85459F231}"/>
    <cellStyle name="Normal 5 5 5 2 3 2" xfId="20796" xr:uid="{AF88318B-F001-417A-A08D-733976BE8DAB}"/>
    <cellStyle name="Normal 5 5 5 2 3 2 2" xfId="45372" xr:uid="{F08BCF01-EDAB-4143-8E93-2CABC428A068}"/>
    <cellStyle name="Normal 5 5 5 2 3 3" xfId="33084" xr:uid="{E0157859-48A7-4E0F-AE7B-7540A8A628AC}"/>
    <cellStyle name="Normal 5 5 5 2 4" xfId="14652" xr:uid="{65A134F2-2D52-42F6-AAEB-3367E93E398F}"/>
    <cellStyle name="Normal 5 5 5 2 4 2" xfId="39228" xr:uid="{2521BC35-64FB-461F-A3C3-BD7C2CEAF507}"/>
    <cellStyle name="Normal 5 5 5 2 5" xfId="26940" xr:uid="{BB979734-09CB-4444-BFBE-AD804EF9553B}"/>
    <cellStyle name="Normal 5 5 5 3" xfId="3900" xr:uid="{A1DBDE87-DA05-4117-89D1-495001462092}"/>
    <cellStyle name="Normal 5 5 5 3 2" xfId="10044" xr:uid="{1471F6A5-EFC8-407F-9BD6-C7536ABAFF84}"/>
    <cellStyle name="Normal 5 5 5 3 2 2" xfId="22332" xr:uid="{976A5650-ABFF-4201-8568-88CD596F3454}"/>
    <cellStyle name="Normal 5 5 5 3 2 2 2" xfId="46908" xr:uid="{C2DEFCD3-9A2F-4EE3-92FF-831697DC33CE}"/>
    <cellStyle name="Normal 5 5 5 3 2 3" xfId="34620" xr:uid="{F8DEF22D-1416-45D6-A24F-F5E0A07A67FC}"/>
    <cellStyle name="Normal 5 5 5 3 3" xfId="16188" xr:uid="{60F9A27D-C685-487B-89F9-C5D974A9FCFB}"/>
    <cellStyle name="Normal 5 5 5 3 3 2" xfId="40764" xr:uid="{B7EC23A4-CC6F-487D-96A5-24214A9E6586}"/>
    <cellStyle name="Normal 5 5 5 3 4" xfId="28476" xr:uid="{3E8D44A1-76D2-4B43-B637-06E3F06AD029}"/>
    <cellStyle name="Normal 5 5 5 4" xfId="6972" xr:uid="{78E282D1-55C4-41B9-A2F4-5F5A7E25AF07}"/>
    <cellStyle name="Normal 5 5 5 4 2" xfId="19260" xr:uid="{6054B473-25A4-4D98-A260-5559ED4397A0}"/>
    <cellStyle name="Normal 5 5 5 4 2 2" xfId="43836" xr:uid="{51B8E846-0511-4437-8689-6D5A71168407}"/>
    <cellStyle name="Normal 5 5 5 4 3" xfId="31548" xr:uid="{70CAF4EB-464B-4AC9-908D-481AA10CFE5A}"/>
    <cellStyle name="Normal 5 5 5 5" xfId="13116" xr:uid="{38CF9EBC-D225-4069-8316-FCE4B5ABB2A7}"/>
    <cellStyle name="Normal 5 5 5 5 2" xfId="37692" xr:uid="{413E42A8-8B82-4210-ADFA-498ECC855278}"/>
    <cellStyle name="Normal 5 5 5 6" xfId="25404" xr:uid="{BB5B0729-47C7-4E57-AA6A-EB0AF72A2453}"/>
    <cellStyle name="Normal 5 5 6" xfId="1596" xr:uid="{DB8C6A85-F9E2-44BE-9943-B139FF8DF979}"/>
    <cellStyle name="Normal 5 5 6 2" xfId="4668" xr:uid="{7DA965CC-2AB8-4604-9C15-31EB777685FF}"/>
    <cellStyle name="Normal 5 5 6 2 2" xfId="10812" xr:uid="{78CA903C-E156-45B8-B42B-1D7F68EC65DA}"/>
    <cellStyle name="Normal 5 5 6 2 2 2" xfId="23100" xr:uid="{4931763B-64B6-447C-AF5A-0A33A48749CD}"/>
    <cellStyle name="Normal 5 5 6 2 2 2 2" xfId="47676" xr:uid="{5135F9D5-2ABB-4F71-80F3-97F81344267B}"/>
    <cellStyle name="Normal 5 5 6 2 2 3" xfId="35388" xr:uid="{018D55EA-64EC-4148-99F2-AD58B6B4A98E}"/>
    <cellStyle name="Normal 5 5 6 2 3" xfId="16956" xr:uid="{D34974B5-7AF0-4C7A-8F0C-46DA0357F24F}"/>
    <cellStyle name="Normal 5 5 6 2 3 2" xfId="41532" xr:uid="{360B291D-E55A-4AB1-ADF9-AD72334FB497}"/>
    <cellStyle name="Normal 5 5 6 2 4" xfId="29244" xr:uid="{1A5F2566-E58D-4B06-8834-95CAC8CBE80B}"/>
    <cellStyle name="Normal 5 5 6 3" xfId="7740" xr:uid="{738ED01C-3C78-4583-91EA-3C9B7338470B}"/>
    <cellStyle name="Normal 5 5 6 3 2" xfId="20028" xr:uid="{F8166405-2292-4142-918C-F6E2DFF17D06}"/>
    <cellStyle name="Normal 5 5 6 3 2 2" xfId="44604" xr:uid="{5B8C69F7-700C-4A1A-A95D-82690B3FCB4C}"/>
    <cellStyle name="Normal 5 5 6 3 3" xfId="32316" xr:uid="{BCEEFAF1-2C37-43B8-940B-28A0625F2723}"/>
    <cellStyle name="Normal 5 5 6 4" xfId="13884" xr:uid="{A861B82E-DF66-4276-BD46-98525B516B1A}"/>
    <cellStyle name="Normal 5 5 6 4 2" xfId="38460" xr:uid="{8236C321-5BF2-4FE5-A2CB-2B6FBC59F33E}"/>
    <cellStyle name="Normal 5 5 6 5" xfId="26172" xr:uid="{611446B0-EFFD-41DA-B7D9-00BC29881921}"/>
    <cellStyle name="Normal 5 5 7" xfId="3132" xr:uid="{7A1C4A67-638B-4FB0-9805-8B53239AFF12}"/>
    <cellStyle name="Normal 5 5 7 2" xfId="9276" xr:uid="{91922195-700B-4EE0-AB7D-0379607650E1}"/>
    <cellStyle name="Normal 5 5 7 2 2" xfId="21564" xr:uid="{3CD52A2A-B997-40B3-8488-0DC3A7346F59}"/>
    <cellStyle name="Normal 5 5 7 2 2 2" xfId="46140" xr:uid="{413EF403-9B0E-4873-BA96-D334CA5339A3}"/>
    <cellStyle name="Normal 5 5 7 2 3" xfId="33852" xr:uid="{06E40EDC-6DAE-4598-B689-3669849B77BC}"/>
    <cellStyle name="Normal 5 5 7 3" xfId="15420" xr:uid="{93792A56-62C9-4988-AEB4-FA94E1E357FD}"/>
    <cellStyle name="Normal 5 5 7 3 2" xfId="39996" xr:uid="{C8D68F04-C6E1-4530-80E9-251C82096553}"/>
    <cellStyle name="Normal 5 5 7 4" xfId="27708" xr:uid="{99F02AEE-F048-4F4B-8BCD-A4F281FF8821}"/>
    <cellStyle name="Normal 5 5 8" xfId="6204" xr:uid="{9FB5AB63-083A-43D3-9EC2-5DC60F0601CE}"/>
    <cellStyle name="Normal 5 5 8 2" xfId="18492" xr:uid="{478F28FB-D73C-449C-B966-63B526A4C095}"/>
    <cellStyle name="Normal 5 5 8 2 2" xfId="43068" xr:uid="{313ED892-1325-43AC-8EBF-2B5583EE10EF}"/>
    <cellStyle name="Normal 5 5 8 3" xfId="30780" xr:uid="{8D6E498E-37F8-4FF0-B95F-7ADF0E64A9B1}"/>
    <cellStyle name="Normal 5 5 9" xfId="12348" xr:uid="{2DEA4BBA-E53E-4653-BBA8-6F074CD29155}"/>
    <cellStyle name="Normal 5 5 9 2" xfId="36924" xr:uid="{4F0D6E1A-81FB-42D5-A8AE-8F970C5796FC}"/>
    <cellStyle name="Normal 5 6" xfId="108" xr:uid="{546FFABB-C1BB-49D3-A9A9-C6541DDB4DAD}"/>
    <cellStyle name="Normal 5 6 2" xfId="300" xr:uid="{E8C97072-D9A6-4A3A-927E-84A8157331D5}"/>
    <cellStyle name="Normal 5 6 2 2" xfId="684" xr:uid="{FF6985A8-B97F-4413-B063-C6CBC634D45D}"/>
    <cellStyle name="Normal 5 6 2 2 2" xfId="1452" xr:uid="{1ED4146B-F96A-4DC3-A78E-3C940ED907E7}"/>
    <cellStyle name="Normal 5 6 2 2 2 2" xfId="2988" xr:uid="{70A7C684-E522-47FE-80B0-7D69FDFDE712}"/>
    <cellStyle name="Normal 5 6 2 2 2 2 2" xfId="6060" xr:uid="{7B5482BF-8DF3-4E95-A208-30149C6EF11C}"/>
    <cellStyle name="Normal 5 6 2 2 2 2 2 2" xfId="12204" xr:uid="{EB1269A9-2D86-463F-9AC9-7265057A22B2}"/>
    <cellStyle name="Normal 5 6 2 2 2 2 2 2 2" xfId="24492" xr:uid="{662E1DD2-14EB-428D-81B4-E802975812FB}"/>
    <cellStyle name="Normal 5 6 2 2 2 2 2 2 2 2" xfId="49068" xr:uid="{6DEFEF67-8C7A-4187-BC9F-28A24EF01582}"/>
    <cellStyle name="Normal 5 6 2 2 2 2 2 2 3" xfId="36780" xr:uid="{E1FEF01E-8C15-4C2D-887B-6F9FC2F25FD4}"/>
    <cellStyle name="Normal 5 6 2 2 2 2 2 3" xfId="18348" xr:uid="{AD9B37F5-CBD5-490C-8CA5-BCD89645CF4F}"/>
    <cellStyle name="Normal 5 6 2 2 2 2 2 3 2" xfId="42924" xr:uid="{5F21274B-16C7-4621-AE30-D75ED5F550CF}"/>
    <cellStyle name="Normal 5 6 2 2 2 2 2 4" xfId="30636" xr:uid="{121EF06F-B79D-4BD5-A583-70E614398A56}"/>
    <cellStyle name="Normal 5 6 2 2 2 2 3" xfId="9132" xr:uid="{68D720E6-158F-4009-BE3B-BC13AFD651AB}"/>
    <cellStyle name="Normal 5 6 2 2 2 2 3 2" xfId="21420" xr:uid="{2D8B36CD-DD06-49F2-9BEF-3122CEE798F5}"/>
    <cellStyle name="Normal 5 6 2 2 2 2 3 2 2" xfId="45996" xr:uid="{4266071D-CB30-4638-8F40-8A5B148D77E9}"/>
    <cellStyle name="Normal 5 6 2 2 2 2 3 3" xfId="33708" xr:uid="{DF1E4378-C03C-491E-A37F-33DBE8A6509E}"/>
    <cellStyle name="Normal 5 6 2 2 2 2 4" xfId="15276" xr:uid="{7C4AC956-EEEE-4221-888D-2208FF878A39}"/>
    <cellStyle name="Normal 5 6 2 2 2 2 4 2" xfId="39852" xr:uid="{78B0BD89-181E-46A2-AECA-78AA41152E6E}"/>
    <cellStyle name="Normal 5 6 2 2 2 2 5" xfId="27564" xr:uid="{0C70B2B7-145D-4563-937D-1E0BC124A072}"/>
    <cellStyle name="Normal 5 6 2 2 2 3" xfId="4524" xr:uid="{2B3A49F3-07F3-46C4-B3E7-89BE30A3E248}"/>
    <cellStyle name="Normal 5 6 2 2 2 3 2" xfId="10668" xr:uid="{37F160BE-79D2-428A-B0E1-059D19764139}"/>
    <cellStyle name="Normal 5 6 2 2 2 3 2 2" xfId="22956" xr:uid="{DD6B5C5A-21D1-4628-9A0C-222B97020778}"/>
    <cellStyle name="Normal 5 6 2 2 2 3 2 2 2" xfId="47532" xr:uid="{FB4757E4-8133-4B5F-9229-E92CB1970B9C}"/>
    <cellStyle name="Normal 5 6 2 2 2 3 2 3" xfId="35244" xr:uid="{85F7549B-BDAE-4ED2-B4B7-C95498544643}"/>
    <cellStyle name="Normal 5 6 2 2 2 3 3" xfId="16812" xr:uid="{16B0C5A3-E4E3-4D29-86C5-53BED2878A09}"/>
    <cellStyle name="Normal 5 6 2 2 2 3 3 2" xfId="41388" xr:uid="{3507AADA-A7A8-4740-B87A-4EEDC745FECA}"/>
    <cellStyle name="Normal 5 6 2 2 2 3 4" xfId="29100" xr:uid="{0DEA8F94-470B-401C-AB63-D2F05B8B5E95}"/>
    <cellStyle name="Normal 5 6 2 2 2 4" xfId="7596" xr:uid="{4926F59B-AD2B-4750-A363-19C61451B6AD}"/>
    <cellStyle name="Normal 5 6 2 2 2 4 2" xfId="19884" xr:uid="{FDD84FE1-05A6-421D-88D2-B1C0EE47872E}"/>
    <cellStyle name="Normal 5 6 2 2 2 4 2 2" xfId="44460" xr:uid="{4DFB5CBE-A4AD-486F-A409-6CA444302CEB}"/>
    <cellStyle name="Normal 5 6 2 2 2 4 3" xfId="32172" xr:uid="{479EC2EF-37BB-465E-98F2-50129E993BAA}"/>
    <cellStyle name="Normal 5 6 2 2 2 5" xfId="13740" xr:uid="{8F97AD23-991B-4786-9706-3FDCF2AA3527}"/>
    <cellStyle name="Normal 5 6 2 2 2 5 2" xfId="38316" xr:uid="{CDD19B17-1F4B-474E-9455-B003ECD3ACD9}"/>
    <cellStyle name="Normal 5 6 2 2 2 6" xfId="26028" xr:uid="{3A5A8F63-0DD0-4EF7-86A0-4B7727521518}"/>
    <cellStyle name="Normal 5 6 2 2 3" xfId="2220" xr:uid="{4B23833C-DD58-4606-86DF-34575E1E6754}"/>
    <cellStyle name="Normal 5 6 2 2 3 2" xfId="5292" xr:uid="{F5256E7B-EC07-4719-8344-8B1C27F802DE}"/>
    <cellStyle name="Normal 5 6 2 2 3 2 2" xfId="11436" xr:uid="{F683657A-EB78-4968-9A70-3CC0B6BB541E}"/>
    <cellStyle name="Normal 5 6 2 2 3 2 2 2" xfId="23724" xr:uid="{3A9FE941-A70B-4137-B391-3BA6D6862C0A}"/>
    <cellStyle name="Normal 5 6 2 2 3 2 2 2 2" xfId="48300" xr:uid="{3B48055E-09E8-4C13-B350-1F5035BDE732}"/>
    <cellStyle name="Normal 5 6 2 2 3 2 2 3" xfId="36012" xr:uid="{8CB29D5B-750D-458E-A2CA-68E2313A795B}"/>
    <cellStyle name="Normal 5 6 2 2 3 2 3" xfId="17580" xr:uid="{4998761F-37F6-4714-BA28-1966533000FC}"/>
    <cellStyle name="Normal 5 6 2 2 3 2 3 2" xfId="42156" xr:uid="{936C6CFB-A034-48CC-9009-C02C7650121E}"/>
    <cellStyle name="Normal 5 6 2 2 3 2 4" xfId="29868" xr:uid="{A11213FB-7E23-4328-866A-E787DF495EB4}"/>
    <cellStyle name="Normal 5 6 2 2 3 3" xfId="8364" xr:uid="{C43ECDDB-4E62-45D8-99BC-2F3241B4F8F4}"/>
    <cellStyle name="Normal 5 6 2 2 3 3 2" xfId="20652" xr:uid="{A6749721-44DD-418B-B466-9C03865813C5}"/>
    <cellStyle name="Normal 5 6 2 2 3 3 2 2" xfId="45228" xr:uid="{2784C34C-9821-423A-B034-E6261CA41638}"/>
    <cellStyle name="Normal 5 6 2 2 3 3 3" xfId="32940" xr:uid="{EEAF871A-C6CD-4C16-9EE9-A8B0F5969C36}"/>
    <cellStyle name="Normal 5 6 2 2 3 4" xfId="14508" xr:uid="{51111E1B-777B-4BEE-8E6D-4C5BBAAF0177}"/>
    <cellStyle name="Normal 5 6 2 2 3 4 2" xfId="39084" xr:uid="{7964E773-7062-40F1-8C81-246B8A868D20}"/>
    <cellStyle name="Normal 5 6 2 2 3 5" xfId="26796" xr:uid="{9FD5D108-0835-45FF-A67D-39F49E0AE3E5}"/>
    <cellStyle name="Normal 5 6 2 2 4" xfId="3756" xr:uid="{97E7CEB9-B586-4710-AD64-9ED5F612950D}"/>
    <cellStyle name="Normal 5 6 2 2 4 2" xfId="9900" xr:uid="{C36F38F5-7295-4EE9-ADCA-62307A218489}"/>
    <cellStyle name="Normal 5 6 2 2 4 2 2" xfId="22188" xr:uid="{C00CFCA1-5A75-4DF6-B48C-C39D62E2DC79}"/>
    <cellStyle name="Normal 5 6 2 2 4 2 2 2" xfId="46764" xr:uid="{BE8E0D53-2C70-43C0-8081-8C82DAB82430}"/>
    <cellStyle name="Normal 5 6 2 2 4 2 3" xfId="34476" xr:uid="{6123964E-6869-48F7-91DC-1E73EF9C58F6}"/>
    <cellStyle name="Normal 5 6 2 2 4 3" xfId="16044" xr:uid="{F482A2C9-9A0C-43F3-A72A-0A4EBF57398F}"/>
    <cellStyle name="Normal 5 6 2 2 4 3 2" xfId="40620" xr:uid="{52842812-0403-4CA9-BDE9-8BDE05184FAE}"/>
    <cellStyle name="Normal 5 6 2 2 4 4" xfId="28332" xr:uid="{0C4FF562-C4DA-4C3C-A022-D0EFE0DD26E7}"/>
    <cellStyle name="Normal 5 6 2 2 5" xfId="6828" xr:uid="{2B0E15FA-378A-4335-AB89-F19AF854164D}"/>
    <cellStyle name="Normal 5 6 2 2 5 2" xfId="19116" xr:uid="{C68BCA41-FF9D-4671-835E-03ED9329F4BC}"/>
    <cellStyle name="Normal 5 6 2 2 5 2 2" xfId="43692" xr:uid="{CC6654A7-0278-47EE-8F94-BA60D0C52F17}"/>
    <cellStyle name="Normal 5 6 2 2 5 3" xfId="31404" xr:uid="{76B705DC-A22A-402C-8CB3-C77EF5A3CBBD}"/>
    <cellStyle name="Normal 5 6 2 2 6" xfId="12972" xr:uid="{27EA0A07-70FB-485F-ADCE-C14B35B0903A}"/>
    <cellStyle name="Normal 5 6 2 2 6 2" xfId="37548" xr:uid="{50CA9849-FC29-4A9D-91BB-322F15737D9B}"/>
    <cellStyle name="Normal 5 6 2 2 7" xfId="25260" xr:uid="{25C2829F-1CB6-4B27-BCF9-4D38AB2D3CCE}"/>
    <cellStyle name="Normal 5 6 2 3" xfId="1068" xr:uid="{4C23E04D-2527-473D-BA94-5252989ADC21}"/>
    <cellStyle name="Normal 5 6 2 3 2" xfId="2604" xr:uid="{5EA74F6A-B301-4374-BCD0-0E779E8271FD}"/>
    <cellStyle name="Normal 5 6 2 3 2 2" xfId="5676" xr:uid="{4A2693B1-05AB-430D-8670-53AC2F6B7E43}"/>
    <cellStyle name="Normal 5 6 2 3 2 2 2" xfId="11820" xr:uid="{08F8CBA7-1B11-4D73-83E1-3241A57E221A}"/>
    <cellStyle name="Normal 5 6 2 3 2 2 2 2" xfId="24108" xr:uid="{6B1E2562-25F8-40CF-AEC6-25423403D7B6}"/>
    <cellStyle name="Normal 5 6 2 3 2 2 2 2 2" xfId="48684" xr:uid="{D6A98F12-E438-4DD3-9423-393353A8FEF5}"/>
    <cellStyle name="Normal 5 6 2 3 2 2 2 3" xfId="36396" xr:uid="{E32748AE-84F7-4C6E-929E-E6D2C1D634C4}"/>
    <cellStyle name="Normal 5 6 2 3 2 2 3" xfId="17964" xr:uid="{7A08B9BE-7A5C-4859-AA1B-E35608008370}"/>
    <cellStyle name="Normal 5 6 2 3 2 2 3 2" xfId="42540" xr:uid="{3657E6D9-49FA-43B3-97D5-3FA5D8CBC094}"/>
    <cellStyle name="Normal 5 6 2 3 2 2 4" xfId="30252" xr:uid="{5C4365BF-7208-4BA2-A01E-FAFCDE916D47}"/>
    <cellStyle name="Normal 5 6 2 3 2 3" xfId="8748" xr:uid="{A2B2F118-E5B4-42B2-936E-24E5D58197E2}"/>
    <cellStyle name="Normal 5 6 2 3 2 3 2" xfId="21036" xr:uid="{59C717A0-DF19-4408-BB55-BAA78002017F}"/>
    <cellStyle name="Normal 5 6 2 3 2 3 2 2" xfId="45612" xr:uid="{A76F6623-9064-4742-A92C-3F3F8C2100A5}"/>
    <cellStyle name="Normal 5 6 2 3 2 3 3" xfId="33324" xr:uid="{CA96A8A7-49E7-418B-9C2F-19094A225DEC}"/>
    <cellStyle name="Normal 5 6 2 3 2 4" xfId="14892" xr:uid="{2623CB0C-4BCA-4648-B682-A01DCD76B7C3}"/>
    <cellStyle name="Normal 5 6 2 3 2 4 2" xfId="39468" xr:uid="{BFAD7482-0B02-40FD-BEF6-0816A74C4ED8}"/>
    <cellStyle name="Normal 5 6 2 3 2 5" xfId="27180" xr:uid="{0FC7D78C-CAC7-43EC-BE40-311CBC01692F}"/>
    <cellStyle name="Normal 5 6 2 3 3" xfId="4140" xr:uid="{953A3F7F-B1AF-446C-8AEE-7D25F549044F}"/>
    <cellStyle name="Normal 5 6 2 3 3 2" xfId="10284" xr:uid="{8A1914FE-6A82-4C8B-8037-01DB4D37D174}"/>
    <cellStyle name="Normal 5 6 2 3 3 2 2" xfId="22572" xr:uid="{3220EA3C-09D8-4956-8E9E-C16285238A9B}"/>
    <cellStyle name="Normal 5 6 2 3 3 2 2 2" xfId="47148" xr:uid="{BF3DB488-415C-40BA-B1E6-694EA1FC9FB4}"/>
    <cellStyle name="Normal 5 6 2 3 3 2 3" xfId="34860" xr:uid="{F9367C29-E3CB-481B-BD2F-C69181008F8E}"/>
    <cellStyle name="Normal 5 6 2 3 3 3" xfId="16428" xr:uid="{F157E651-3EE8-43A9-9215-D65593044A91}"/>
    <cellStyle name="Normal 5 6 2 3 3 3 2" xfId="41004" xr:uid="{1F3E033D-AE30-44CC-969A-5515991DF520}"/>
    <cellStyle name="Normal 5 6 2 3 3 4" xfId="28716" xr:uid="{E0450805-2FBC-4976-9222-C63BA47B6604}"/>
    <cellStyle name="Normal 5 6 2 3 4" xfId="7212" xr:uid="{824A3DAC-D6D3-4050-BC43-CDABC87AAA2A}"/>
    <cellStyle name="Normal 5 6 2 3 4 2" xfId="19500" xr:uid="{D004CEFD-21A0-4627-A836-71B17EFD9524}"/>
    <cellStyle name="Normal 5 6 2 3 4 2 2" xfId="44076" xr:uid="{7833AE29-40EF-42B7-B873-6977B38ED6BF}"/>
    <cellStyle name="Normal 5 6 2 3 4 3" xfId="31788" xr:uid="{306A10DE-09CF-4AC3-8F10-1932E469E111}"/>
    <cellStyle name="Normal 5 6 2 3 5" xfId="13356" xr:uid="{8AB546E2-9155-4F50-8B21-F916BC319D7A}"/>
    <cellStyle name="Normal 5 6 2 3 5 2" xfId="37932" xr:uid="{0313DE86-688D-47BB-8CD0-ACA19E41FA5B}"/>
    <cellStyle name="Normal 5 6 2 3 6" xfId="25644" xr:uid="{C28C9A95-0BB0-434F-ACBB-3F6B7D20C6F1}"/>
    <cellStyle name="Normal 5 6 2 4" xfId="1836" xr:uid="{A55DEB2F-D23E-4A97-898B-EB3316FE7C29}"/>
    <cellStyle name="Normal 5 6 2 4 2" xfId="4908" xr:uid="{52327DC3-D5BD-4060-8C96-A37755DB9724}"/>
    <cellStyle name="Normal 5 6 2 4 2 2" xfId="11052" xr:uid="{1ADCA5B8-75D4-46DB-9E2D-F231DC39346B}"/>
    <cellStyle name="Normal 5 6 2 4 2 2 2" xfId="23340" xr:uid="{A5941AE5-E7E7-48A8-8A84-A7CA147EAE71}"/>
    <cellStyle name="Normal 5 6 2 4 2 2 2 2" xfId="47916" xr:uid="{817C468B-2A23-4BD5-93F3-6C968DA84074}"/>
    <cellStyle name="Normal 5 6 2 4 2 2 3" xfId="35628" xr:uid="{ED79F138-44E6-4F13-84E9-A8A28505D244}"/>
    <cellStyle name="Normal 5 6 2 4 2 3" xfId="17196" xr:uid="{35C15759-48A7-4D76-A6E9-2FA03F95F229}"/>
    <cellStyle name="Normal 5 6 2 4 2 3 2" xfId="41772" xr:uid="{6AE5B55F-08CF-4429-96B8-AFE0FAECFFD6}"/>
    <cellStyle name="Normal 5 6 2 4 2 4" xfId="29484" xr:uid="{D78A44A6-7FA2-421E-B4AB-28C73212A9BF}"/>
    <cellStyle name="Normal 5 6 2 4 3" xfId="7980" xr:uid="{143DADF5-A76F-4D3E-A3A6-7530230FA767}"/>
    <cellStyle name="Normal 5 6 2 4 3 2" xfId="20268" xr:uid="{5E9403C6-7D02-423E-B51D-D093CC894288}"/>
    <cellStyle name="Normal 5 6 2 4 3 2 2" xfId="44844" xr:uid="{81598620-7888-4F31-BBCB-BDB0DF87AD81}"/>
    <cellStyle name="Normal 5 6 2 4 3 3" xfId="32556" xr:uid="{A3A3FED5-AAF4-47B8-A058-D7ED8DAE5BE6}"/>
    <cellStyle name="Normal 5 6 2 4 4" xfId="14124" xr:uid="{33C87E8E-715C-4A0A-9E70-C9CB375A6B33}"/>
    <cellStyle name="Normal 5 6 2 4 4 2" xfId="38700" xr:uid="{01E64DAB-12D9-4FD7-81B5-AB23ACB096A5}"/>
    <cellStyle name="Normal 5 6 2 4 5" xfId="26412" xr:uid="{6DB74A7C-E32B-4EFB-85E5-6333137B5BDD}"/>
    <cellStyle name="Normal 5 6 2 5" xfId="3372" xr:uid="{D685F6F8-3D71-46E4-BF50-CE0D4DB48EE3}"/>
    <cellStyle name="Normal 5 6 2 5 2" xfId="9516" xr:uid="{B038651C-50F9-464F-8D8F-6ABDA15BA598}"/>
    <cellStyle name="Normal 5 6 2 5 2 2" xfId="21804" xr:uid="{E517723F-112E-4C84-85FD-BFC4B2B9E7EA}"/>
    <cellStyle name="Normal 5 6 2 5 2 2 2" xfId="46380" xr:uid="{8BB3046A-A757-4184-88ED-FFBD72AA8E34}"/>
    <cellStyle name="Normal 5 6 2 5 2 3" xfId="34092" xr:uid="{6E7D54DA-C80E-4A01-9254-15DC5B4C4A33}"/>
    <cellStyle name="Normal 5 6 2 5 3" xfId="15660" xr:uid="{4031763C-20FB-4A28-A1FA-2F060CAC8B72}"/>
    <cellStyle name="Normal 5 6 2 5 3 2" xfId="40236" xr:uid="{C71BE9BA-897D-4667-9E53-F374EDF75674}"/>
    <cellStyle name="Normal 5 6 2 5 4" xfId="27948" xr:uid="{EB99D8C2-D96F-4022-BC4F-7DB9E6EBAD29}"/>
    <cellStyle name="Normal 5 6 2 6" xfId="6444" xr:uid="{3621C5DE-DC36-478E-AE7E-2F77DBA07E3B}"/>
    <cellStyle name="Normal 5 6 2 6 2" xfId="18732" xr:uid="{61916E3B-457B-4708-8F95-F288F3220CC1}"/>
    <cellStyle name="Normal 5 6 2 6 2 2" xfId="43308" xr:uid="{3E7C14BE-9B96-4DD4-8184-90C5525947C4}"/>
    <cellStyle name="Normal 5 6 2 6 3" xfId="31020" xr:uid="{EC107074-5073-45E8-ABE2-29CB2C0EE1EB}"/>
    <cellStyle name="Normal 5 6 2 7" xfId="12588" xr:uid="{7CB3AE0B-1F8E-48E5-B875-856923351AD1}"/>
    <cellStyle name="Normal 5 6 2 7 2" xfId="37164" xr:uid="{B8112EDF-D92B-4191-BECE-BEC1F7137381}"/>
    <cellStyle name="Normal 5 6 2 8" xfId="24876" xr:uid="{0A6E1205-A7E6-4C89-BEC6-D875FCBB8613}"/>
    <cellStyle name="Normal 5 6 3" xfId="492" xr:uid="{DE35C276-15C7-441A-A19D-B94E7EFBE28E}"/>
    <cellStyle name="Normal 5 6 3 2" xfId="1260" xr:uid="{EAD3A398-98F8-4A4A-AFF3-DF3F1CD54754}"/>
    <cellStyle name="Normal 5 6 3 2 2" xfId="2796" xr:uid="{89844F69-DCE6-4A67-A521-6BD63705D3C9}"/>
    <cellStyle name="Normal 5 6 3 2 2 2" xfId="5868" xr:uid="{0F06C4A5-988D-42D5-9B73-7FAB847EBAF3}"/>
    <cellStyle name="Normal 5 6 3 2 2 2 2" xfId="12012" xr:uid="{A7598803-0E74-40B1-B825-3A2D3522E306}"/>
    <cellStyle name="Normal 5 6 3 2 2 2 2 2" xfId="24300" xr:uid="{547A75D9-3F2D-4B51-BD47-28543CF9D0D7}"/>
    <cellStyle name="Normal 5 6 3 2 2 2 2 2 2" xfId="48876" xr:uid="{01F69D1A-0B5D-42AD-8A12-2D67447B02C1}"/>
    <cellStyle name="Normal 5 6 3 2 2 2 2 3" xfId="36588" xr:uid="{DCEE1852-CD37-4C7D-812E-515BF3802E0A}"/>
    <cellStyle name="Normal 5 6 3 2 2 2 3" xfId="18156" xr:uid="{DCC58D4E-0569-427C-A29C-D0D4EE399064}"/>
    <cellStyle name="Normal 5 6 3 2 2 2 3 2" xfId="42732" xr:uid="{FAE592AF-22C4-4341-AD4A-24C233748EF7}"/>
    <cellStyle name="Normal 5 6 3 2 2 2 4" xfId="30444" xr:uid="{3A7A4C82-3B89-4027-93FE-F91261F28708}"/>
    <cellStyle name="Normal 5 6 3 2 2 3" xfId="8940" xr:uid="{33A224F7-5359-4054-ABDD-3BB954734611}"/>
    <cellStyle name="Normal 5 6 3 2 2 3 2" xfId="21228" xr:uid="{37FF0B43-BDE4-40F5-A587-8D542787C318}"/>
    <cellStyle name="Normal 5 6 3 2 2 3 2 2" xfId="45804" xr:uid="{F0499957-8957-4607-AAF4-A714370D9993}"/>
    <cellStyle name="Normal 5 6 3 2 2 3 3" xfId="33516" xr:uid="{2A95A449-F950-426D-A57D-CDC4BD032B21}"/>
    <cellStyle name="Normal 5 6 3 2 2 4" xfId="15084" xr:uid="{7032B2FF-DB07-4270-9485-B4CFF5EA211F}"/>
    <cellStyle name="Normal 5 6 3 2 2 4 2" xfId="39660" xr:uid="{0CEE89F7-06A9-45F0-99FE-1E2C24A161FF}"/>
    <cellStyle name="Normal 5 6 3 2 2 5" xfId="27372" xr:uid="{DDD4A39B-239A-48D1-8FF3-E3740D5734C4}"/>
    <cellStyle name="Normal 5 6 3 2 3" xfId="4332" xr:uid="{460E52F0-C942-4726-94F2-6626C83280D1}"/>
    <cellStyle name="Normal 5 6 3 2 3 2" xfId="10476" xr:uid="{777B8F06-6F64-4366-8FFA-1CE3724D52AF}"/>
    <cellStyle name="Normal 5 6 3 2 3 2 2" xfId="22764" xr:uid="{3BF39B63-BF08-417E-8864-BD973226C02E}"/>
    <cellStyle name="Normal 5 6 3 2 3 2 2 2" xfId="47340" xr:uid="{02ABB737-09E5-4F89-A8B2-480A7847A6C9}"/>
    <cellStyle name="Normal 5 6 3 2 3 2 3" xfId="35052" xr:uid="{492B08DE-35BA-4FB1-918B-5AFB1F395757}"/>
    <cellStyle name="Normal 5 6 3 2 3 3" xfId="16620" xr:uid="{0DBECCBC-6FB4-4CE7-B496-6C391D109D0B}"/>
    <cellStyle name="Normal 5 6 3 2 3 3 2" xfId="41196" xr:uid="{0EF793A9-33A7-4AE8-B914-B50C60819A83}"/>
    <cellStyle name="Normal 5 6 3 2 3 4" xfId="28908" xr:uid="{638754A9-F5EC-4ECF-8E7F-9DA1EC7030F7}"/>
    <cellStyle name="Normal 5 6 3 2 4" xfId="7404" xr:uid="{59E2D130-5E7A-410D-95CC-05A67CB9EDE6}"/>
    <cellStyle name="Normal 5 6 3 2 4 2" xfId="19692" xr:uid="{1782F212-A547-4902-BBCC-FB54DFE042E0}"/>
    <cellStyle name="Normal 5 6 3 2 4 2 2" xfId="44268" xr:uid="{ABF18BEF-3D95-49D3-9ECF-5EF220D7C757}"/>
    <cellStyle name="Normal 5 6 3 2 4 3" xfId="31980" xr:uid="{D165F080-8A78-473C-95B8-39A999232C29}"/>
    <cellStyle name="Normal 5 6 3 2 5" xfId="13548" xr:uid="{5AF6C9DD-900E-45BA-9A63-151395A73B9A}"/>
    <cellStyle name="Normal 5 6 3 2 5 2" xfId="38124" xr:uid="{E98C7356-8760-4FC5-BAF9-36EE97ED76A9}"/>
    <cellStyle name="Normal 5 6 3 2 6" xfId="25836" xr:uid="{BEB3E6C4-34DE-4AE8-B606-A1A3410CE753}"/>
    <cellStyle name="Normal 5 6 3 3" xfId="2028" xr:uid="{B66452D2-FE17-4E19-AAF1-C598FD564F4A}"/>
    <cellStyle name="Normal 5 6 3 3 2" xfId="5100" xr:uid="{E607FCB3-7188-4E5B-8E39-7FC671510FEB}"/>
    <cellStyle name="Normal 5 6 3 3 2 2" xfId="11244" xr:uid="{E9382064-AFBF-4CA6-ABFE-022AEC188F36}"/>
    <cellStyle name="Normal 5 6 3 3 2 2 2" xfId="23532" xr:uid="{92DD4F29-8097-41C9-9089-B588678D855F}"/>
    <cellStyle name="Normal 5 6 3 3 2 2 2 2" xfId="48108" xr:uid="{F099BFD4-0EBD-4C16-A8AB-38AA4CB63BF0}"/>
    <cellStyle name="Normal 5 6 3 3 2 2 3" xfId="35820" xr:uid="{C3C0A397-54E9-4252-A2B7-E1FE64708208}"/>
    <cellStyle name="Normal 5 6 3 3 2 3" xfId="17388" xr:uid="{C6A089BD-9B45-4AF4-B3F4-85D0020409EC}"/>
    <cellStyle name="Normal 5 6 3 3 2 3 2" xfId="41964" xr:uid="{0F5836EE-199A-409B-8EE2-957A214B1C8E}"/>
    <cellStyle name="Normal 5 6 3 3 2 4" xfId="29676" xr:uid="{1BC4482B-8DF0-4088-94EB-8A3A4CA49DD6}"/>
    <cellStyle name="Normal 5 6 3 3 3" xfId="8172" xr:uid="{1B7C53A1-6F23-4CFA-B185-8212AEDE2514}"/>
    <cellStyle name="Normal 5 6 3 3 3 2" xfId="20460" xr:uid="{F064DF0E-CB12-4F07-A5E7-7C69AD1AC497}"/>
    <cellStyle name="Normal 5 6 3 3 3 2 2" xfId="45036" xr:uid="{82DB635A-6676-405C-80E9-1C0D874B7B1F}"/>
    <cellStyle name="Normal 5 6 3 3 3 3" xfId="32748" xr:uid="{42500274-6589-43D5-8CE5-32E5AAE3FE88}"/>
    <cellStyle name="Normal 5 6 3 3 4" xfId="14316" xr:uid="{5F9F469D-995C-4652-8703-0CA536565D96}"/>
    <cellStyle name="Normal 5 6 3 3 4 2" xfId="38892" xr:uid="{C6E5880C-8DD8-43EC-8A30-65AEE4B04F9D}"/>
    <cellStyle name="Normal 5 6 3 3 5" xfId="26604" xr:uid="{B99267C7-2903-4031-A2C4-A44C7EC86255}"/>
    <cellStyle name="Normal 5 6 3 4" xfId="3564" xr:uid="{35AAAB5E-9662-419D-98DB-102FBB6BA19D}"/>
    <cellStyle name="Normal 5 6 3 4 2" xfId="9708" xr:uid="{DF5ED124-3B3E-47E2-A293-59343927DF6F}"/>
    <cellStyle name="Normal 5 6 3 4 2 2" xfId="21996" xr:uid="{2E242C83-3627-487D-8EC8-671EB2A347D3}"/>
    <cellStyle name="Normal 5 6 3 4 2 2 2" xfId="46572" xr:uid="{76B7171C-FC6C-423F-8279-98C20737E606}"/>
    <cellStyle name="Normal 5 6 3 4 2 3" xfId="34284" xr:uid="{EF2B2CE8-811B-4D87-AB9F-AD62F17B2B8C}"/>
    <cellStyle name="Normal 5 6 3 4 3" xfId="15852" xr:uid="{1B419F99-D262-4352-BF0A-C1775B73ABAF}"/>
    <cellStyle name="Normal 5 6 3 4 3 2" xfId="40428" xr:uid="{D9DDF7CA-A172-48CC-89D6-E49B4E432F32}"/>
    <cellStyle name="Normal 5 6 3 4 4" xfId="28140" xr:uid="{E48BCA27-0C2D-480A-8A9A-E228DB0DD72B}"/>
    <cellStyle name="Normal 5 6 3 5" xfId="6636" xr:uid="{60EE16FE-1C6D-4B48-BB56-62472CB6E406}"/>
    <cellStyle name="Normal 5 6 3 5 2" xfId="18924" xr:uid="{83F1D675-C98C-484A-B06B-28A3608EFC04}"/>
    <cellStyle name="Normal 5 6 3 5 2 2" xfId="43500" xr:uid="{D2CD08B7-A396-4792-B681-A0FC8B5049FD}"/>
    <cellStyle name="Normal 5 6 3 5 3" xfId="31212" xr:uid="{2A8ED9D7-7599-48B9-B73B-50879EF41038}"/>
    <cellStyle name="Normal 5 6 3 6" xfId="12780" xr:uid="{C9B0C073-E698-4FB3-957D-29C29D33FE10}"/>
    <cellStyle name="Normal 5 6 3 6 2" xfId="37356" xr:uid="{2D268025-5531-4054-86B0-2F953F7FFF50}"/>
    <cellStyle name="Normal 5 6 3 7" xfId="25068" xr:uid="{E60CD979-03DE-45C8-A14D-26E59D413F62}"/>
    <cellStyle name="Normal 5 6 4" xfId="876" xr:uid="{0B8BFB31-92C7-4622-A13C-D5B6EFA89CA0}"/>
    <cellStyle name="Normal 5 6 4 2" xfId="2412" xr:uid="{05CF5107-1E2B-42C6-A27E-AD19787B77ED}"/>
    <cellStyle name="Normal 5 6 4 2 2" xfId="5484" xr:uid="{A41FF6A1-F9AC-4569-9B7C-080FAAE5C784}"/>
    <cellStyle name="Normal 5 6 4 2 2 2" xfId="11628" xr:uid="{6E01AF17-A64E-49F9-ADF5-A90E85917DF9}"/>
    <cellStyle name="Normal 5 6 4 2 2 2 2" xfId="23916" xr:uid="{A0AAA8C8-D4CF-46BF-9F4B-88BD17ABB4C6}"/>
    <cellStyle name="Normal 5 6 4 2 2 2 2 2" xfId="48492" xr:uid="{DA3B379D-31DD-4829-8801-9A811E464E01}"/>
    <cellStyle name="Normal 5 6 4 2 2 2 3" xfId="36204" xr:uid="{A09DAB28-66EB-4DC0-9634-3DAC12B5AB61}"/>
    <cellStyle name="Normal 5 6 4 2 2 3" xfId="17772" xr:uid="{D52902E2-95E9-4EB3-B6B5-810FEA9B0929}"/>
    <cellStyle name="Normal 5 6 4 2 2 3 2" xfId="42348" xr:uid="{41752050-C32E-4CB6-B228-66DF03E244D9}"/>
    <cellStyle name="Normal 5 6 4 2 2 4" xfId="30060" xr:uid="{6C7A5862-846C-45C0-978B-ECED5BAD4AFB}"/>
    <cellStyle name="Normal 5 6 4 2 3" xfId="8556" xr:uid="{A5A3DDB3-D771-4E20-8FCB-A6058930D93E}"/>
    <cellStyle name="Normal 5 6 4 2 3 2" xfId="20844" xr:uid="{19D011C8-ACFF-460D-B14C-F1FFC6C76FD9}"/>
    <cellStyle name="Normal 5 6 4 2 3 2 2" xfId="45420" xr:uid="{6996162C-5121-422F-A707-A872FE1A395B}"/>
    <cellStyle name="Normal 5 6 4 2 3 3" xfId="33132" xr:uid="{F57237F9-3A45-4A17-AD95-2B8A542113D3}"/>
    <cellStyle name="Normal 5 6 4 2 4" xfId="14700" xr:uid="{4F2B4562-F495-4646-8138-A86CF64492D1}"/>
    <cellStyle name="Normal 5 6 4 2 4 2" xfId="39276" xr:uid="{67FC6B7F-E3CE-4025-A0B0-6D329AF465D6}"/>
    <cellStyle name="Normal 5 6 4 2 5" xfId="26988" xr:uid="{054DCE5E-E295-4C4B-ABB7-B860603697EE}"/>
    <cellStyle name="Normal 5 6 4 3" xfId="3948" xr:uid="{55FA5AFD-D664-4B73-BC08-008067E01221}"/>
    <cellStyle name="Normal 5 6 4 3 2" xfId="10092" xr:uid="{FD977210-5204-4F25-85F2-BC935D7589E1}"/>
    <cellStyle name="Normal 5 6 4 3 2 2" xfId="22380" xr:uid="{694B4E6B-562A-4BA6-A5FA-761F2CA9BA79}"/>
    <cellStyle name="Normal 5 6 4 3 2 2 2" xfId="46956" xr:uid="{800DE7CF-32E7-49A7-9698-A653760F3C69}"/>
    <cellStyle name="Normal 5 6 4 3 2 3" xfId="34668" xr:uid="{F406E654-4D6F-4480-898B-E003748D22DF}"/>
    <cellStyle name="Normal 5 6 4 3 3" xfId="16236" xr:uid="{BB4C20C3-DA5C-471B-943A-0E1096EA7BB2}"/>
    <cellStyle name="Normal 5 6 4 3 3 2" xfId="40812" xr:uid="{670F9156-C34B-40F1-B4E8-72AE29CE5BA2}"/>
    <cellStyle name="Normal 5 6 4 3 4" xfId="28524" xr:uid="{CDCF1626-520D-4C52-B1A5-F7F3AFD4C151}"/>
    <cellStyle name="Normal 5 6 4 4" xfId="7020" xr:uid="{A685F141-A5F6-47E0-8240-1952899D2AF8}"/>
    <cellStyle name="Normal 5 6 4 4 2" xfId="19308" xr:uid="{2368A6DB-8DC3-4774-B0B1-ABB27966674A}"/>
    <cellStyle name="Normal 5 6 4 4 2 2" xfId="43884" xr:uid="{806CFE39-9490-4903-B1F6-79BBAF06B937}"/>
    <cellStyle name="Normal 5 6 4 4 3" xfId="31596" xr:uid="{7B497085-5EE3-428B-B73B-8888172D84E1}"/>
    <cellStyle name="Normal 5 6 4 5" xfId="13164" xr:uid="{F3775A41-F824-4DBD-B082-C72D4375068B}"/>
    <cellStyle name="Normal 5 6 4 5 2" xfId="37740" xr:uid="{8BE32C47-664D-46C7-9896-5775F555FE3A}"/>
    <cellStyle name="Normal 5 6 4 6" xfId="25452" xr:uid="{9D040710-B3F9-4662-BD22-71DB83C9B3FE}"/>
    <cellStyle name="Normal 5 6 5" xfId="1644" xr:uid="{7B67B357-F69A-4463-91F0-A49AF0D860D5}"/>
    <cellStyle name="Normal 5 6 5 2" xfId="4716" xr:uid="{E8B8ED27-C6D1-4B84-85C6-F86D35CD3204}"/>
    <cellStyle name="Normal 5 6 5 2 2" xfId="10860" xr:uid="{F1B69FAA-4480-4AAC-ABCB-B0C4A01807E5}"/>
    <cellStyle name="Normal 5 6 5 2 2 2" xfId="23148" xr:uid="{F08677D1-7ECB-46D0-A874-E69C753ADDCD}"/>
    <cellStyle name="Normal 5 6 5 2 2 2 2" xfId="47724" xr:uid="{D9211BCA-CEEF-40B7-9C7E-B18ABF5FE9D7}"/>
    <cellStyle name="Normal 5 6 5 2 2 3" xfId="35436" xr:uid="{EC26D493-EEA6-4831-9135-5DA01B03D5E6}"/>
    <cellStyle name="Normal 5 6 5 2 3" xfId="17004" xr:uid="{00B05F67-C881-4BCD-9369-6CFEE21E360C}"/>
    <cellStyle name="Normal 5 6 5 2 3 2" xfId="41580" xr:uid="{AF7D80BB-6DAF-4452-8B55-844C5DAE1C66}"/>
    <cellStyle name="Normal 5 6 5 2 4" xfId="29292" xr:uid="{1BFA09F1-30DA-426E-B9E1-922AEF847A4F}"/>
    <cellStyle name="Normal 5 6 5 3" xfId="7788" xr:uid="{1FAFA57B-9F90-41C9-8ABE-A539B564F745}"/>
    <cellStyle name="Normal 5 6 5 3 2" xfId="20076" xr:uid="{8BB04D79-EF56-448A-8977-DF225BA37170}"/>
    <cellStyle name="Normal 5 6 5 3 2 2" xfId="44652" xr:uid="{FEF7C5E7-CDC4-4548-B6F6-F3F63A6F5F11}"/>
    <cellStyle name="Normal 5 6 5 3 3" xfId="32364" xr:uid="{AA29C412-14F3-4D27-910D-14209F1DE882}"/>
    <cellStyle name="Normal 5 6 5 4" xfId="13932" xr:uid="{E0583E1D-491D-40C0-B5EE-E231625BB96F}"/>
    <cellStyle name="Normal 5 6 5 4 2" xfId="38508" xr:uid="{1B33C96F-0536-4FDB-96D3-34E1DE9B003B}"/>
    <cellStyle name="Normal 5 6 5 5" xfId="26220" xr:uid="{D63081E0-AF9D-4C57-A8DB-E0D8977697B7}"/>
    <cellStyle name="Normal 5 6 6" xfId="3180" xr:uid="{B475F8FA-5663-49E4-A6DE-30F484322E24}"/>
    <cellStyle name="Normal 5 6 6 2" xfId="9324" xr:uid="{A5AE6192-726D-497F-AEBB-B6777E3B34C1}"/>
    <cellStyle name="Normal 5 6 6 2 2" xfId="21612" xr:uid="{23E2D007-A3D1-4098-A06E-333563363A79}"/>
    <cellStyle name="Normal 5 6 6 2 2 2" xfId="46188" xr:uid="{9665F215-18DF-4C0F-9768-BDE66786E07F}"/>
    <cellStyle name="Normal 5 6 6 2 3" xfId="33900" xr:uid="{7B8D15E1-A92B-467E-9160-C43D6BEF46B4}"/>
    <cellStyle name="Normal 5 6 6 3" xfId="15468" xr:uid="{1A6CAEC6-9861-4BB8-813B-FF9C7E0A9B24}"/>
    <cellStyle name="Normal 5 6 6 3 2" xfId="40044" xr:uid="{C2807DDB-94E2-4CCA-B6A9-3B9C72453BEC}"/>
    <cellStyle name="Normal 5 6 6 4" xfId="27756" xr:uid="{8FDA191B-74C3-46CC-984A-90B58B51C21B}"/>
    <cellStyle name="Normal 5 6 7" xfId="6252" xr:uid="{DC856E2C-AB22-4ED5-9895-BA586FCCCE53}"/>
    <cellStyle name="Normal 5 6 7 2" xfId="18540" xr:uid="{AC66ED03-45FA-4C91-B05B-6F214C2FE9C2}"/>
    <cellStyle name="Normal 5 6 7 2 2" xfId="43116" xr:uid="{CC0BCEC1-D4AD-4465-B27C-E7138DEABF18}"/>
    <cellStyle name="Normal 5 6 7 3" xfId="30828" xr:uid="{ECA27FB1-FE99-4CCC-915E-F8B82D67BE47}"/>
    <cellStyle name="Normal 5 6 8" xfId="12396" xr:uid="{5AF1CA83-245F-47DB-B8A5-3450D8671AC9}"/>
    <cellStyle name="Normal 5 6 8 2" xfId="36972" xr:uid="{3EEC5665-C05B-4419-B6D6-942DFAA3B033}"/>
    <cellStyle name="Normal 5 6 9" xfId="24684" xr:uid="{7BC193D0-BE34-44B3-B2D5-3AE30F7071A5}"/>
    <cellStyle name="Normal 5 7" xfId="204" xr:uid="{08E843DC-CFA4-4A39-9A07-12C194779F63}"/>
    <cellStyle name="Normal 5 7 2" xfId="588" xr:uid="{0F402528-91C1-4478-9861-68055C5BFFFB}"/>
    <cellStyle name="Normal 5 7 2 2" xfId="1356" xr:uid="{BF6F0A2E-7F7B-484A-91B6-5BE0850F270E}"/>
    <cellStyle name="Normal 5 7 2 2 2" xfId="2892" xr:uid="{D64D23EC-FB78-49AE-BD30-BB1BEDC5838E}"/>
    <cellStyle name="Normal 5 7 2 2 2 2" xfId="5964" xr:uid="{73C846D7-BE9E-4C56-881B-4CF452EE91EC}"/>
    <cellStyle name="Normal 5 7 2 2 2 2 2" xfId="12108" xr:uid="{B1650118-F273-4D6D-971F-92921CD8B73F}"/>
    <cellStyle name="Normal 5 7 2 2 2 2 2 2" xfId="24396" xr:uid="{6C65A6A9-7F3F-4C9E-8C8D-2DEA0B2878C7}"/>
    <cellStyle name="Normal 5 7 2 2 2 2 2 2 2" xfId="48972" xr:uid="{0D692C75-00D1-47C2-9392-96C8D44909D4}"/>
    <cellStyle name="Normal 5 7 2 2 2 2 2 3" xfId="36684" xr:uid="{D5DE4ED5-8EFC-495D-B373-B711AAF1A128}"/>
    <cellStyle name="Normal 5 7 2 2 2 2 3" xfId="18252" xr:uid="{0773269D-34C0-4093-8376-7B2DC4EC0C40}"/>
    <cellStyle name="Normal 5 7 2 2 2 2 3 2" xfId="42828" xr:uid="{2965B5E8-502B-4845-B820-ACE38928B012}"/>
    <cellStyle name="Normal 5 7 2 2 2 2 4" xfId="30540" xr:uid="{309A08EB-BA21-4FE0-BEF0-81203A2D1759}"/>
    <cellStyle name="Normal 5 7 2 2 2 3" xfId="9036" xr:uid="{2BCC392B-B673-4BC0-8950-973022713F6D}"/>
    <cellStyle name="Normal 5 7 2 2 2 3 2" xfId="21324" xr:uid="{7F8833E8-0292-47B2-AF08-AC1159390EA5}"/>
    <cellStyle name="Normal 5 7 2 2 2 3 2 2" xfId="45900" xr:uid="{E2400E13-6323-42B0-BA8A-BA1BE247F370}"/>
    <cellStyle name="Normal 5 7 2 2 2 3 3" xfId="33612" xr:uid="{DB5EB1DB-69B2-401D-9792-E4863B9863C2}"/>
    <cellStyle name="Normal 5 7 2 2 2 4" xfId="15180" xr:uid="{4A98DBBE-8C3D-45A2-8506-B52E9646C588}"/>
    <cellStyle name="Normal 5 7 2 2 2 4 2" xfId="39756" xr:uid="{C7FEEE47-578D-4FDF-91CD-2E3DE98FF154}"/>
    <cellStyle name="Normal 5 7 2 2 2 5" xfId="27468" xr:uid="{44879AD6-91D5-4799-AF3D-E106696F171F}"/>
    <cellStyle name="Normal 5 7 2 2 3" xfId="4428" xr:uid="{A4C3B837-6D50-4D13-BBA4-AAAC39B91F5C}"/>
    <cellStyle name="Normal 5 7 2 2 3 2" xfId="10572" xr:uid="{04562B55-D837-498D-B9C5-BB8340561AEC}"/>
    <cellStyle name="Normal 5 7 2 2 3 2 2" xfId="22860" xr:uid="{0241B5A4-3E23-4E9E-A95E-582BF0FF412A}"/>
    <cellStyle name="Normal 5 7 2 2 3 2 2 2" xfId="47436" xr:uid="{F30331D6-FC9E-4FEB-A269-370665166C2D}"/>
    <cellStyle name="Normal 5 7 2 2 3 2 3" xfId="35148" xr:uid="{7169858E-A9F2-4A31-8E62-8E2E8540003F}"/>
    <cellStyle name="Normal 5 7 2 2 3 3" xfId="16716" xr:uid="{C6B92F3F-8172-485C-8AA3-06779BB21A53}"/>
    <cellStyle name="Normal 5 7 2 2 3 3 2" xfId="41292" xr:uid="{D1DB6169-55B0-45FE-838A-80C250B3DD29}"/>
    <cellStyle name="Normal 5 7 2 2 3 4" xfId="29004" xr:uid="{1AC0A3C5-0F7B-49B9-B406-8A76DE47A155}"/>
    <cellStyle name="Normal 5 7 2 2 4" xfId="7500" xr:uid="{95838380-B277-4962-8A80-DC2DB4B01461}"/>
    <cellStyle name="Normal 5 7 2 2 4 2" xfId="19788" xr:uid="{43C7DB1B-8FFD-4641-AB8F-AEA2E011FCCC}"/>
    <cellStyle name="Normal 5 7 2 2 4 2 2" xfId="44364" xr:uid="{F744325D-D02C-42D5-BB38-261214AA04C4}"/>
    <cellStyle name="Normal 5 7 2 2 4 3" xfId="32076" xr:uid="{5BA9E608-3776-4EF4-9509-3D8816D6AF11}"/>
    <cellStyle name="Normal 5 7 2 2 5" xfId="13644" xr:uid="{02DCF19D-1815-455A-8A00-0E1BB2A32155}"/>
    <cellStyle name="Normal 5 7 2 2 5 2" xfId="38220" xr:uid="{D8AAC232-D3EF-42EB-AED9-C39C62F236B0}"/>
    <cellStyle name="Normal 5 7 2 2 6" xfId="25932" xr:uid="{63BDA775-E903-4D9F-96E7-3C45161287FB}"/>
    <cellStyle name="Normal 5 7 2 3" xfId="2124" xr:uid="{5249508E-F5AB-43E1-B823-2124FFF6D4CD}"/>
    <cellStyle name="Normal 5 7 2 3 2" xfId="5196" xr:uid="{547B8941-5FFC-4B4E-9AE8-6EC3B2109DBB}"/>
    <cellStyle name="Normal 5 7 2 3 2 2" xfId="11340" xr:uid="{AEB19B80-FD27-4614-BA19-1C91F3F214CE}"/>
    <cellStyle name="Normal 5 7 2 3 2 2 2" xfId="23628" xr:uid="{02705F58-1FDD-4C32-99E3-C521F26C62C8}"/>
    <cellStyle name="Normal 5 7 2 3 2 2 2 2" xfId="48204" xr:uid="{A48F2692-A9C9-4AEF-8640-7C9F2374E4DA}"/>
    <cellStyle name="Normal 5 7 2 3 2 2 3" xfId="35916" xr:uid="{F15DDCF9-9E5B-475E-B081-9DC02249FCDA}"/>
    <cellStyle name="Normal 5 7 2 3 2 3" xfId="17484" xr:uid="{9D4D4287-9870-4F03-BDCE-A6FBCFC1708C}"/>
    <cellStyle name="Normal 5 7 2 3 2 3 2" xfId="42060" xr:uid="{D7086B4E-AB90-4268-9C7E-57DDDB669D5B}"/>
    <cellStyle name="Normal 5 7 2 3 2 4" xfId="29772" xr:uid="{79EE06B0-6F62-45B2-8026-61A531C75AB2}"/>
    <cellStyle name="Normal 5 7 2 3 3" xfId="8268" xr:uid="{12FA6C70-D6A5-46EE-9EB1-940AF00E0A1C}"/>
    <cellStyle name="Normal 5 7 2 3 3 2" xfId="20556" xr:uid="{1FEC8159-FFAF-410F-8F01-610CA823CE5A}"/>
    <cellStyle name="Normal 5 7 2 3 3 2 2" xfId="45132" xr:uid="{4786EFF5-4AD7-4E1E-88B0-364CE7E70E1E}"/>
    <cellStyle name="Normal 5 7 2 3 3 3" xfId="32844" xr:uid="{26251733-358B-42BB-98E4-DD0D73C1DBFC}"/>
    <cellStyle name="Normal 5 7 2 3 4" xfId="14412" xr:uid="{CE6DAB3F-69BC-4B34-A0A7-19A2938E6E3A}"/>
    <cellStyle name="Normal 5 7 2 3 4 2" xfId="38988" xr:uid="{FF5A56A0-B086-4E65-B8A2-86361EE5E0B4}"/>
    <cellStyle name="Normal 5 7 2 3 5" xfId="26700" xr:uid="{DDDB9B8E-1BA8-4B56-900A-A1AE97B1A313}"/>
    <cellStyle name="Normal 5 7 2 4" xfId="3660" xr:uid="{274604CB-4C74-4943-B45B-6D72997A9E69}"/>
    <cellStyle name="Normal 5 7 2 4 2" xfId="9804" xr:uid="{0B393279-ADFA-4BBA-BB62-5A220378FCBB}"/>
    <cellStyle name="Normal 5 7 2 4 2 2" xfId="22092" xr:uid="{DBA4D776-D163-4EDB-88C9-5E66CE192008}"/>
    <cellStyle name="Normal 5 7 2 4 2 2 2" xfId="46668" xr:uid="{AA1F01D2-E6C7-4A6E-8A5D-5783AFE8BBD0}"/>
    <cellStyle name="Normal 5 7 2 4 2 3" xfId="34380" xr:uid="{EF3D6119-B980-47DB-81EF-21F1411702B6}"/>
    <cellStyle name="Normal 5 7 2 4 3" xfId="15948" xr:uid="{EDB13486-84A3-4A58-95E6-7F991246FF05}"/>
    <cellStyle name="Normal 5 7 2 4 3 2" xfId="40524" xr:uid="{42919EC0-79A1-4796-ACCB-77FA9FF4271B}"/>
    <cellStyle name="Normal 5 7 2 4 4" xfId="28236" xr:uid="{36F76332-3635-440B-BBE3-FB42E296E3A1}"/>
    <cellStyle name="Normal 5 7 2 5" xfId="6732" xr:uid="{4C73F3A2-9C3D-4F2E-99A2-90FA1554F1C7}"/>
    <cellStyle name="Normal 5 7 2 5 2" xfId="19020" xr:uid="{23ADCE98-2022-4438-B7AD-45C7F328FDB2}"/>
    <cellStyle name="Normal 5 7 2 5 2 2" xfId="43596" xr:uid="{C943F007-5F49-448C-8FF0-418FCB6DBA53}"/>
    <cellStyle name="Normal 5 7 2 5 3" xfId="31308" xr:uid="{167AA221-697F-4E23-92A0-77A1A4AF7EF5}"/>
    <cellStyle name="Normal 5 7 2 6" xfId="12876" xr:uid="{4FEAE84F-AAC7-4D43-89AC-FE146D4D2130}"/>
    <cellStyle name="Normal 5 7 2 6 2" xfId="37452" xr:uid="{3259B3D3-E2BC-4985-8DB3-550F49F4ADE8}"/>
    <cellStyle name="Normal 5 7 2 7" xfId="25164" xr:uid="{094FD8F2-EBE0-40BC-8FCA-5A1A5385A967}"/>
    <cellStyle name="Normal 5 7 3" xfId="972" xr:uid="{C8D77DDA-B1E6-4C3F-9115-856D3501A61A}"/>
    <cellStyle name="Normal 5 7 3 2" xfId="2508" xr:uid="{E6CDD78F-53C9-4CE8-8176-DEA7EF7FCDD0}"/>
    <cellStyle name="Normal 5 7 3 2 2" xfId="5580" xr:uid="{7715AD73-615E-4B26-96E0-DF045645623D}"/>
    <cellStyle name="Normal 5 7 3 2 2 2" xfId="11724" xr:uid="{22751AFB-78CE-44AE-B29B-5E7F3DC1239B}"/>
    <cellStyle name="Normal 5 7 3 2 2 2 2" xfId="24012" xr:uid="{71F26271-F7F0-4141-9870-438B957126CE}"/>
    <cellStyle name="Normal 5 7 3 2 2 2 2 2" xfId="48588" xr:uid="{1DCDF68B-BD1F-4B40-9ED5-62BB26103D11}"/>
    <cellStyle name="Normal 5 7 3 2 2 2 3" xfId="36300" xr:uid="{530694E0-9F13-4D3E-AD79-B646FB5DD12D}"/>
    <cellStyle name="Normal 5 7 3 2 2 3" xfId="17868" xr:uid="{2765DB1D-6F72-44C2-9C28-7F18335B3E67}"/>
    <cellStyle name="Normal 5 7 3 2 2 3 2" xfId="42444" xr:uid="{97F8C060-18CD-481A-9C0F-8D42D65E1DE8}"/>
    <cellStyle name="Normal 5 7 3 2 2 4" xfId="30156" xr:uid="{05574BF4-6CC2-460E-9FB3-EE691BE35D54}"/>
    <cellStyle name="Normal 5 7 3 2 3" xfId="8652" xr:uid="{77D3D238-0559-48E9-BFDB-99758B1A48C1}"/>
    <cellStyle name="Normal 5 7 3 2 3 2" xfId="20940" xr:uid="{FD364E46-8A0C-4596-92F6-8FF34C61BAD1}"/>
    <cellStyle name="Normal 5 7 3 2 3 2 2" xfId="45516" xr:uid="{E8D60969-E35B-4666-8AEB-09BC89E3622B}"/>
    <cellStyle name="Normal 5 7 3 2 3 3" xfId="33228" xr:uid="{A9C93CFD-E263-442C-A304-B7ABBABF49B7}"/>
    <cellStyle name="Normal 5 7 3 2 4" xfId="14796" xr:uid="{33E76C37-5008-45E3-82EB-6CAD63C9BA49}"/>
    <cellStyle name="Normal 5 7 3 2 4 2" xfId="39372" xr:uid="{CE8F383E-6AF8-4BE9-8540-CA9DB60DC935}"/>
    <cellStyle name="Normal 5 7 3 2 5" xfId="27084" xr:uid="{EE4E677B-F547-4A25-972E-AE06CF86626D}"/>
    <cellStyle name="Normal 5 7 3 3" xfId="4044" xr:uid="{537D305A-EFB7-4925-AF01-16E2D4E194E5}"/>
    <cellStyle name="Normal 5 7 3 3 2" xfId="10188" xr:uid="{20F7B4CE-8E0A-431E-8958-A06E788F2D9D}"/>
    <cellStyle name="Normal 5 7 3 3 2 2" xfId="22476" xr:uid="{1C50D3D2-89A4-4EBF-8D7A-C70DA3B83E33}"/>
    <cellStyle name="Normal 5 7 3 3 2 2 2" xfId="47052" xr:uid="{3460C4A4-D40F-4CC8-A7D3-336BDC71623D}"/>
    <cellStyle name="Normal 5 7 3 3 2 3" xfId="34764" xr:uid="{E94361A2-7562-43E6-9107-1AA2246203D4}"/>
    <cellStyle name="Normal 5 7 3 3 3" xfId="16332" xr:uid="{A1325846-F962-44C0-8794-7A58A698AEB5}"/>
    <cellStyle name="Normal 5 7 3 3 3 2" xfId="40908" xr:uid="{DD92072B-5D99-4B1D-8215-3818CFB86824}"/>
    <cellStyle name="Normal 5 7 3 3 4" xfId="28620" xr:uid="{82320494-BD3B-4E68-AACE-CC8451A510B3}"/>
    <cellStyle name="Normal 5 7 3 4" xfId="7116" xr:uid="{3656183E-5517-4CC8-83EF-E92D78B49799}"/>
    <cellStyle name="Normal 5 7 3 4 2" xfId="19404" xr:uid="{8715636A-4115-4558-BF92-128616A3C68A}"/>
    <cellStyle name="Normal 5 7 3 4 2 2" xfId="43980" xr:uid="{1D48BD89-0265-416D-9B82-B4BE23870F1A}"/>
    <cellStyle name="Normal 5 7 3 4 3" xfId="31692" xr:uid="{64B6FF82-6231-452A-A9E5-FF2C77AC6DEA}"/>
    <cellStyle name="Normal 5 7 3 5" xfId="13260" xr:uid="{41139C36-7A3F-41BF-BF2B-D6E011BB8B89}"/>
    <cellStyle name="Normal 5 7 3 5 2" xfId="37836" xr:uid="{42CA49E8-844B-4BA5-BE34-1456F57D658D}"/>
    <cellStyle name="Normal 5 7 3 6" xfId="25548" xr:uid="{3EAC9D2A-36FF-403B-A719-4DF2710ECEF9}"/>
    <cellStyle name="Normal 5 7 4" xfId="1740" xr:uid="{8A6687F6-8F15-4F5B-A868-343FDB7EDCAD}"/>
    <cellStyle name="Normal 5 7 4 2" xfId="4812" xr:uid="{5D7154C2-8C0B-4BFF-8135-F0717EB46DA5}"/>
    <cellStyle name="Normal 5 7 4 2 2" xfId="10956" xr:uid="{6A53D74A-065A-4922-BC20-ECC1A5C753D0}"/>
    <cellStyle name="Normal 5 7 4 2 2 2" xfId="23244" xr:uid="{87BF6CF2-632F-4927-BB94-FDCCC6233E6E}"/>
    <cellStyle name="Normal 5 7 4 2 2 2 2" xfId="47820" xr:uid="{20CD106F-D578-4E15-8486-6D4AEAEBE3BD}"/>
    <cellStyle name="Normal 5 7 4 2 2 3" xfId="35532" xr:uid="{C60E950B-BDB3-446A-A159-8570E87DBB18}"/>
    <cellStyle name="Normal 5 7 4 2 3" xfId="17100" xr:uid="{7A4C7D15-307D-44EC-AD59-ACE00A076814}"/>
    <cellStyle name="Normal 5 7 4 2 3 2" xfId="41676" xr:uid="{0B00B7F6-8D2D-4B01-86E3-DB644FC55786}"/>
    <cellStyle name="Normal 5 7 4 2 4" xfId="29388" xr:uid="{213D8A22-7061-4AA5-AECC-8941D6004350}"/>
    <cellStyle name="Normal 5 7 4 3" xfId="7884" xr:uid="{5EB9BACB-5B02-4B2E-8663-A5F685BC54B8}"/>
    <cellStyle name="Normal 5 7 4 3 2" xfId="20172" xr:uid="{F4C87E8B-D74B-43F9-B33E-07F634635003}"/>
    <cellStyle name="Normal 5 7 4 3 2 2" xfId="44748" xr:uid="{874C806E-5709-468F-B33B-D82FFDCE87CE}"/>
    <cellStyle name="Normal 5 7 4 3 3" xfId="32460" xr:uid="{BF39AB94-E2C4-440F-8B3A-4B8E198F2D87}"/>
    <cellStyle name="Normal 5 7 4 4" xfId="14028" xr:uid="{1004285B-153C-4737-A842-E2484B538414}"/>
    <cellStyle name="Normal 5 7 4 4 2" xfId="38604" xr:uid="{781B2776-75AE-4874-B0B8-74EA9885C6CF}"/>
    <cellStyle name="Normal 5 7 4 5" xfId="26316" xr:uid="{10384171-9398-47A7-9064-5AF4D7CA5555}"/>
    <cellStyle name="Normal 5 7 5" xfId="3276" xr:uid="{307E90D2-A52E-4C34-8073-B6D7A810DA53}"/>
    <cellStyle name="Normal 5 7 5 2" xfId="9420" xr:uid="{F0166FFD-B731-4106-BC13-915958AF22CC}"/>
    <cellStyle name="Normal 5 7 5 2 2" xfId="21708" xr:uid="{43A3EF39-CDBB-48E6-97E2-10B3B34E162F}"/>
    <cellStyle name="Normal 5 7 5 2 2 2" xfId="46284" xr:uid="{E592410C-F1B0-4952-A6E2-CFF777CB9E42}"/>
    <cellStyle name="Normal 5 7 5 2 3" xfId="33996" xr:uid="{61015B84-EA2C-4A24-B79A-E0477EEA4A96}"/>
    <cellStyle name="Normal 5 7 5 3" xfId="15564" xr:uid="{04EB6119-EBDE-4297-8FA1-553D62F404FD}"/>
    <cellStyle name="Normal 5 7 5 3 2" xfId="40140" xr:uid="{33D29907-6076-47A8-B744-9BDC87295639}"/>
    <cellStyle name="Normal 5 7 5 4" xfId="27852" xr:uid="{BBA7E639-7979-4935-A7EA-2AED043743AA}"/>
    <cellStyle name="Normal 5 7 6" xfId="6348" xr:uid="{E85CD64A-131A-4783-846B-26341B2C8ECC}"/>
    <cellStyle name="Normal 5 7 6 2" xfId="18636" xr:uid="{8A396DE1-C40C-4003-86C8-CBF0E8E9D38E}"/>
    <cellStyle name="Normal 5 7 6 2 2" xfId="43212" xr:uid="{27CA2C7F-6345-41FE-8C0E-8D5A27BDFF16}"/>
    <cellStyle name="Normal 5 7 6 3" xfId="30924" xr:uid="{C7958952-6122-46EB-96B1-DA99814C17C6}"/>
    <cellStyle name="Normal 5 7 7" xfId="12492" xr:uid="{EAAF0C75-B4CB-4626-B714-0E39D50E8665}"/>
    <cellStyle name="Normal 5 7 7 2" xfId="37068" xr:uid="{7D02F9B8-7AD7-4615-89BF-28FEECAA8D59}"/>
    <cellStyle name="Normal 5 7 8" xfId="24780" xr:uid="{D19EFFE1-E792-4D56-9BD4-EA5241E26998}"/>
    <cellStyle name="Normal 5 8" xfId="396" xr:uid="{EC6CD3D8-556F-4B9D-826C-33BA5DEDC72F}"/>
    <cellStyle name="Normal 5 8 2" xfId="1164" xr:uid="{6C547837-ED71-4FBB-BDCD-072B87168408}"/>
    <cellStyle name="Normal 5 8 2 2" xfId="2700" xr:uid="{2A11B1E6-FB84-4637-BF08-2DB19421A041}"/>
    <cellStyle name="Normal 5 8 2 2 2" xfId="5772" xr:uid="{E39B62F8-2A0C-4393-B1F5-C88719671A38}"/>
    <cellStyle name="Normal 5 8 2 2 2 2" xfId="11916" xr:uid="{073172AD-FCB9-441D-B2BD-6B1704FE3124}"/>
    <cellStyle name="Normal 5 8 2 2 2 2 2" xfId="24204" xr:uid="{10FFD138-3A53-418A-816A-D090A81AB74F}"/>
    <cellStyle name="Normal 5 8 2 2 2 2 2 2" xfId="48780" xr:uid="{1207DADC-27C6-40B9-9BB6-A42BF9E01620}"/>
    <cellStyle name="Normal 5 8 2 2 2 2 3" xfId="36492" xr:uid="{7ABA15DE-6A52-46F5-A779-1CE11551B249}"/>
    <cellStyle name="Normal 5 8 2 2 2 3" xfId="18060" xr:uid="{ED079F07-15C6-4CBB-87FC-BB5C59893CBF}"/>
    <cellStyle name="Normal 5 8 2 2 2 3 2" xfId="42636" xr:uid="{9D04E660-2B3B-40B3-A7F5-4BA29BCBE686}"/>
    <cellStyle name="Normal 5 8 2 2 2 4" xfId="30348" xr:uid="{7D799F94-9F2E-4671-B8D4-E63527CF90D6}"/>
    <cellStyle name="Normal 5 8 2 2 3" xfId="8844" xr:uid="{BEF326BE-844D-4CFE-99B5-74A10CBAA6A4}"/>
    <cellStyle name="Normal 5 8 2 2 3 2" xfId="21132" xr:uid="{648F8080-10D8-47A0-B93D-204D256C18FA}"/>
    <cellStyle name="Normal 5 8 2 2 3 2 2" xfId="45708" xr:uid="{89F097FF-FAA1-4FB6-A1CF-12118B9DE65B}"/>
    <cellStyle name="Normal 5 8 2 2 3 3" xfId="33420" xr:uid="{4A0F4339-9716-4927-93C9-C89722265AFD}"/>
    <cellStyle name="Normal 5 8 2 2 4" xfId="14988" xr:uid="{CC4B7868-F171-497E-9C3C-1E36897B1B21}"/>
    <cellStyle name="Normal 5 8 2 2 4 2" xfId="39564" xr:uid="{69C66A00-E54D-4160-9C69-BBDE3FC80E6D}"/>
    <cellStyle name="Normal 5 8 2 2 5" xfId="27276" xr:uid="{A7978D29-1FC2-4BC1-85BB-E4FAA9671660}"/>
    <cellStyle name="Normal 5 8 2 3" xfId="4236" xr:uid="{00DE03F7-B725-4ABA-B5FA-A5C07B088EE0}"/>
    <cellStyle name="Normal 5 8 2 3 2" xfId="10380" xr:uid="{480AECE9-A25C-42E9-A2C9-9DE4AE22C9B4}"/>
    <cellStyle name="Normal 5 8 2 3 2 2" xfId="22668" xr:uid="{CE012833-4319-4516-9BE5-BD01EEAC51FB}"/>
    <cellStyle name="Normal 5 8 2 3 2 2 2" xfId="47244" xr:uid="{90A5D894-8B3C-4FC4-AEB3-4F224C304AB2}"/>
    <cellStyle name="Normal 5 8 2 3 2 3" xfId="34956" xr:uid="{071FD409-BC4D-44FA-B865-E8DC1DE54F6A}"/>
    <cellStyle name="Normal 5 8 2 3 3" xfId="16524" xr:uid="{365569FA-56FF-4812-9683-AB6BD9E3CD74}"/>
    <cellStyle name="Normal 5 8 2 3 3 2" xfId="41100" xr:uid="{62BC8329-31DA-48E6-A16B-44C32EDFA249}"/>
    <cellStyle name="Normal 5 8 2 3 4" xfId="28812" xr:uid="{9A3D2C9E-9326-4FD3-9256-2821A5FC91E4}"/>
    <cellStyle name="Normal 5 8 2 4" xfId="7308" xr:uid="{6BFA8879-87EE-4D39-981C-08FA750E968E}"/>
    <cellStyle name="Normal 5 8 2 4 2" xfId="19596" xr:uid="{0DDCF63E-C27D-4211-A080-6FD09BD10ACE}"/>
    <cellStyle name="Normal 5 8 2 4 2 2" xfId="44172" xr:uid="{FB6C9C3F-C446-4ED6-BE6E-5B26FFA4C571}"/>
    <cellStyle name="Normal 5 8 2 4 3" xfId="31884" xr:uid="{787B6B6C-443F-4BCA-BABF-0CAE952CD260}"/>
    <cellStyle name="Normal 5 8 2 5" xfId="13452" xr:uid="{971663C9-A46A-47AA-BE4E-7F501028631C}"/>
    <cellStyle name="Normal 5 8 2 5 2" xfId="38028" xr:uid="{96505013-B271-4B49-905B-7C8FFA2B7B4B}"/>
    <cellStyle name="Normal 5 8 2 6" xfId="25740" xr:uid="{249AD5E5-4954-46E1-9F85-6A212CA95862}"/>
    <cellStyle name="Normal 5 8 3" xfId="1932" xr:uid="{E6F52157-A795-4B53-81ED-703ACD591055}"/>
    <cellStyle name="Normal 5 8 3 2" xfId="5004" xr:uid="{881B3233-84BD-4D33-B9A9-D39685D400F8}"/>
    <cellStyle name="Normal 5 8 3 2 2" xfId="11148" xr:uid="{EAE8F3ED-C5D3-4E3F-8186-EF029113F974}"/>
    <cellStyle name="Normal 5 8 3 2 2 2" xfId="23436" xr:uid="{529AAF5A-3118-463F-BB8E-C07B50FDB5ED}"/>
    <cellStyle name="Normal 5 8 3 2 2 2 2" xfId="48012" xr:uid="{A043D420-0029-4595-8A64-773ECEC9FB7A}"/>
    <cellStyle name="Normal 5 8 3 2 2 3" xfId="35724" xr:uid="{2BF0E508-88AE-4ABA-95C4-3D3FB37FD3FC}"/>
    <cellStyle name="Normal 5 8 3 2 3" xfId="17292" xr:uid="{7AD8FE85-E473-43E3-B9B6-74DAFD3C87E2}"/>
    <cellStyle name="Normal 5 8 3 2 3 2" xfId="41868" xr:uid="{6032F280-9670-476E-8964-7CE3A39170A0}"/>
    <cellStyle name="Normal 5 8 3 2 4" xfId="29580" xr:uid="{581299FE-865F-4C1A-A96C-DDE9B691B624}"/>
    <cellStyle name="Normal 5 8 3 3" xfId="8076" xr:uid="{7DE08575-3987-44C7-AC9B-9B9AD77A465D}"/>
    <cellStyle name="Normal 5 8 3 3 2" xfId="20364" xr:uid="{43A395FE-D91D-4492-BFAA-9EB8425357A4}"/>
    <cellStyle name="Normal 5 8 3 3 2 2" xfId="44940" xr:uid="{A005357D-D8C2-463A-B3ED-22D75A81F06E}"/>
    <cellStyle name="Normal 5 8 3 3 3" xfId="32652" xr:uid="{0B5D4D06-EF22-4456-B1FA-8A871E002BB8}"/>
    <cellStyle name="Normal 5 8 3 4" xfId="14220" xr:uid="{9787B90A-A017-460D-802B-4FEF3213C102}"/>
    <cellStyle name="Normal 5 8 3 4 2" xfId="38796" xr:uid="{D13E7D94-1E62-410D-9500-937BA73FDA41}"/>
    <cellStyle name="Normal 5 8 3 5" xfId="26508" xr:uid="{C64672AF-C5C1-4F71-A24D-2696B7253A43}"/>
    <cellStyle name="Normal 5 8 4" xfId="3468" xr:uid="{7EFEADBB-15D0-4105-9362-7F579062DF70}"/>
    <cellStyle name="Normal 5 8 4 2" xfId="9612" xr:uid="{18F82872-F4F7-435A-B4D9-66F29674A3E6}"/>
    <cellStyle name="Normal 5 8 4 2 2" xfId="21900" xr:uid="{03998A41-51E4-44E7-A1DF-D3B77F23A1FC}"/>
    <cellStyle name="Normal 5 8 4 2 2 2" xfId="46476" xr:uid="{E097896F-1A45-4BB2-97BF-5776257521AB}"/>
    <cellStyle name="Normal 5 8 4 2 3" xfId="34188" xr:uid="{974D0739-9C7C-40DC-AD52-5FF053027D2C}"/>
    <cellStyle name="Normal 5 8 4 3" xfId="15756" xr:uid="{9FC264F5-49BE-4480-9E44-6BF2587028B1}"/>
    <cellStyle name="Normal 5 8 4 3 2" xfId="40332" xr:uid="{E3027474-8E3C-4727-9437-D4BBCC8F2CF6}"/>
    <cellStyle name="Normal 5 8 4 4" xfId="28044" xr:uid="{253C0A2B-F8D5-47A7-BFCB-A1E3F865A6DE}"/>
    <cellStyle name="Normal 5 8 5" xfId="6540" xr:uid="{4EC74596-D046-47AC-B52C-F169204AE32F}"/>
    <cellStyle name="Normal 5 8 5 2" xfId="18828" xr:uid="{75D1BA0D-73CC-4705-88C0-6C9232B1A5B0}"/>
    <cellStyle name="Normal 5 8 5 2 2" xfId="43404" xr:uid="{FCC54970-6FE2-4853-9E58-D1D6B16FC476}"/>
    <cellStyle name="Normal 5 8 5 3" xfId="31116" xr:uid="{6AA6673E-34C0-45D5-AA5C-C8D82714B00D}"/>
    <cellStyle name="Normal 5 8 6" xfId="12684" xr:uid="{D354690A-DEDA-4E7B-A5CE-5D0A47C056F5}"/>
    <cellStyle name="Normal 5 8 6 2" xfId="37260" xr:uid="{7F97C9C4-20BA-40BA-B079-75801A8B49C5}"/>
    <cellStyle name="Normal 5 8 7" xfId="24972" xr:uid="{78DB094F-6E96-44C1-A347-6E92BD753A1C}"/>
    <cellStyle name="Normal 5 9" xfId="780" xr:uid="{02861B95-9974-4C57-83DC-D3F1BAAF2BE7}"/>
    <cellStyle name="Normal 5 9 2" xfId="2316" xr:uid="{3601F9CE-3464-4F75-B220-97306CDBA47E}"/>
    <cellStyle name="Normal 5 9 2 2" xfId="5388" xr:uid="{9E4B5CA5-BE53-4FF5-B924-5FD77B955678}"/>
    <cellStyle name="Normal 5 9 2 2 2" xfId="11532" xr:uid="{0265DC4A-846C-4710-B64A-DF279222D473}"/>
    <cellStyle name="Normal 5 9 2 2 2 2" xfId="23820" xr:uid="{DBCB37E8-C29F-4A4A-8A53-64930147EC98}"/>
    <cellStyle name="Normal 5 9 2 2 2 2 2" xfId="48396" xr:uid="{FCA34BD8-CADF-45BC-B275-EE1736518E12}"/>
    <cellStyle name="Normal 5 9 2 2 2 3" xfId="36108" xr:uid="{3A409DB0-8D0A-4435-8189-688811997244}"/>
    <cellStyle name="Normal 5 9 2 2 3" xfId="17676" xr:uid="{170576F7-F907-42AA-A479-014DF43A7CF7}"/>
    <cellStyle name="Normal 5 9 2 2 3 2" xfId="42252" xr:uid="{5C92AEEE-9AEC-4767-9DEB-F9B8E7DAB010}"/>
    <cellStyle name="Normal 5 9 2 2 4" xfId="29964" xr:uid="{61832E34-2262-4811-8E5A-CE60AFF69DE6}"/>
    <cellStyle name="Normal 5 9 2 3" xfId="8460" xr:uid="{DD39F021-4F2C-4A85-897D-467ABBFD9187}"/>
    <cellStyle name="Normal 5 9 2 3 2" xfId="20748" xr:uid="{815B26C9-8F49-437A-A1DB-EEDBB770456F}"/>
    <cellStyle name="Normal 5 9 2 3 2 2" xfId="45324" xr:uid="{5EAB8265-92A1-46CA-AE7E-C8A1941FD181}"/>
    <cellStyle name="Normal 5 9 2 3 3" xfId="33036" xr:uid="{9F0DA0E2-01FA-47B3-BB83-E78A28675105}"/>
    <cellStyle name="Normal 5 9 2 4" xfId="14604" xr:uid="{4CF4F8D6-0BCA-4849-A8CD-8E24D6F0F9F3}"/>
    <cellStyle name="Normal 5 9 2 4 2" xfId="39180" xr:uid="{96737353-6C33-4331-B794-A6AFC9DD95AB}"/>
    <cellStyle name="Normal 5 9 2 5" xfId="26892" xr:uid="{FCD5DA9D-9674-433B-882F-FADA426E5034}"/>
    <cellStyle name="Normal 5 9 3" xfId="3852" xr:uid="{E7D47981-720C-400E-9040-026A523B785E}"/>
    <cellStyle name="Normal 5 9 3 2" xfId="9996" xr:uid="{6144F9A6-D2E0-42CF-A504-4D5B35E07186}"/>
    <cellStyle name="Normal 5 9 3 2 2" xfId="22284" xr:uid="{99BFC239-6C38-4BE3-A315-68AB7AADDB79}"/>
    <cellStyle name="Normal 5 9 3 2 2 2" xfId="46860" xr:uid="{908E3BA8-C187-4C1C-B05E-BD6F2E549173}"/>
    <cellStyle name="Normal 5 9 3 2 3" xfId="34572" xr:uid="{DB5E9D95-4443-4161-8A04-8277F63294BF}"/>
    <cellStyle name="Normal 5 9 3 3" xfId="16140" xr:uid="{123805BA-160E-4197-9969-3ADF705663B6}"/>
    <cellStyle name="Normal 5 9 3 3 2" xfId="40716" xr:uid="{9118BCB1-F049-47B8-A133-72D0E008EAC1}"/>
    <cellStyle name="Normal 5 9 3 4" xfId="28428" xr:uid="{EBBB1B05-D774-45E8-A988-F7BCECB336FD}"/>
    <cellStyle name="Normal 5 9 4" xfId="6924" xr:uid="{B9D51B41-CAF9-4F5E-8056-1CA5E14CD25E}"/>
    <cellStyle name="Normal 5 9 4 2" xfId="19212" xr:uid="{ED3A36ED-266E-4F29-9D3F-29122BC0CD50}"/>
    <cellStyle name="Normal 5 9 4 2 2" xfId="43788" xr:uid="{DA8589F1-441B-4AB2-AB7D-11DF1B95BDF3}"/>
    <cellStyle name="Normal 5 9 4 3" xfId="31500" xr:uid="{99067D32-322B-4B50-B49D-6BD25B881A9D}"/>
    <cellStyle name="Normal 5 9 5" xfId="13068" xr:uid="{89808163-FC7C-452E-A912-0F6A756D7CF7}"/>
    <cellStyle name="Normal 5 9 5 2" xfId="37644" xr:uid="{A1D75B5E-608B-4921-9BB6-68AE0CBB6D75}"/>
    <cellStyle name="Normal 5 9 6" xfId="25356" xr:uid="{02E6A723-3B24-44B4-93A0-9C56FBB2524E}"/>
    <cellStyle name="Normal 6" xfId="16" xr:uid="{815E3F20-F4B3-44C4-86D7-B853F077BB9D}"/>
    <cellStyle name="Normal 6 10" xfId="3090" xr:uid="{DADAFC70-8C9F-49FE-B8BE-7BABCB5F7748}"/>
    <cellStyle name="Normal 6 10 2" xfId="9234" xr:uid="{62E7DD2D-FC3C-4176-AB05-7EE28513A482}"/>
    <cellStyle name="Normal 6 10 2 2" xfId="21522" xr:uid="{0A8FFF93-F26B-4966-A492-8B70C94A3620}"/>
    <cellStyle name="Normal 6 10 2 2 2" xfId="46098" xr:uid="{09434BF7-39CD-4148-BD00-0F408C793685}"/>
    <cellStyle name="Normal 6 10 2 3" xfId="33810" xr:uid="{AAE60126-D065-4C6F-8180-9C29778C1B0B}"/>
    <cellStyle name="Normal 6 10 3" xfId="15378" xr:uid="{4042A12F-BE0A-4EE7-BEA6-812B925846CF}"/>
    <cellStyle name="Normal 6 10 3 2" xfId="39954" xr:uid="{2EE5C61E-B832-4EA4-9334-03F312C3C13C}"/>
    <cellStyle name="Normal 6 10 4" xfId="27666" xr:uid="{F9AE1DA2-028F-4C2E-BE7C-2989B0D9B327}"/>
    <cellStyle name="Normal 6 11" xfId="6162" xr:uid="{1CC56EDA-3FA7-4549-A2A5-D7F062FC093B}"/>
    <cellStyle name="Normal 6 11 2" xfId="18450" xr:uid="{6DE478AE-FC7A-4600-956F-06760B79B4AF}"/>
    <cellStyle name="Normal 6 11 2 2" xfId="43026" xr:uid="{05EEFBF1-547C-4D62-A1F0-485071BE12AC}"/>
    <cellStyle name="Normal 6 11 3" xfId="30738" xr:uid="{1319B168-E23B-4684-A554-D1492E00EC31}"/>
    <cellStyle name="Normal 6 12" xfId="12306" xr:uid="{189B2F4B-2A09-4C66-800B-528C08F058F0}"/>
    <cellStyle name="Normal 6 12 2" xfId="36882" xr:uid="{5FAB5D88-E9E0-4097-B72E-1EFF833FEC87}"/>
    <cellStyle name="Normal 6 13" xfId="24594" xr:uid="{3FD0EBBD-9465-4EA9-ACAB-2E419A12AD50}"/>
    <cellStyle name="Normal 6 2" xfId="27" xr:uid="{1FE15B41-FB30-4CDE-AC60-805F6AB5217B}"/>
    <cellStyle name="Normal 6 2 10" xfId="6173" xr:uid="{3465B55F-80DC-4FFE-9FA4-358C8426CC0C}"/>
    <cellStyle name="Normal 6 2 10 2" xfId="18461" xr:uid="{A75F7C3C-12CF-4068-9424-962939B9D9F8}"/>
    <cellStyle name="Normal 6 2 10 2 2" xfId="43037" xr:uid="{0EE72E63-1BC6-4356-AD7B-62ED6BA5B445}"/>
    <cellStyle name="Normal 6 2 10 3" xfId="30749" xr:uid="{B73A07A9-8BAF-4F74-8059-A33A016D69F8}"/>
    <cellStyle name="Normal 6 2 11" xfId="12317" xr:uid="{5324B595-3FF1-4757-85A4-B457202964DF}"/>
    <cellStyle name="Normal 6 2 11 2" xfId="36893" xr:uid="{70D459F1-B150-4D27-982A-AE831CAEB701}"/>
    <cellStyle name="Normal 6 2 12" xfId="24605" xr:uid="{0AEE345A-9265-4AE8-AE6D-5073D11A48E2}"/>
    <cellStyle name="Normal 6 2 2" xfId="53" xr:uid="{6CAC6EEB-04AA-4E5C-B0B8-12E50C831F21}"/>
    <cellStyle name="Normal 6 2 2 10" xfId="12341" xr:uid="{DA30BC82-EE6B-41A7-A47C-B278057B3085}"/>
    <cellStyle name="Normal 6 2 2 10 2" xfId="36917" xr:uid="{7436BB83-720C-456B-AA58-EC092AAE2463}"/>
    <cellStyle name="Normal 6 2 2 11" xfId="24629" xr:uid="{5448C6FA-6E98-49E4-849F-64994FB8EB19}"/>
    <cellStyle name="Normal 6 2 2 2" xfId="101" xr:uid="{16AC704C-6AAA-41A2-A0BC-6B734964C213}"/>
    <cellStyle name="Normal 6 2 2 2 10" xfId="24677" xr:uid="{4980FBB2-E155-4DA2-9BA8-CB0711A7A9B2}"/>
    <cellStyle name="Normal 6 2 2 2 2" xfId="197" xr:uid="{F1DA4B29-4BC0-4FE0-84D8-A4A89902AEB6}"/>
    <cellStyle name="Normal 6 2 2 2 2 2" xfId="389" xr:uid="{879D25DE-E52D-492C-A38A-1816BBBCA4B6}"/>
    <cellStyle name="Normal 6 2 2 2 2 2 2" xfId="773" xr:uid="{675FCCAB-A3EE-4598-B11A-898CF560AB6B}"/>
    <cellStyle name="Normal 6 2 2 2 2 2 2 2" xfId="1541" xr:uid="{0E254BC5-B577-4956-A313-96555759116F}"/>
    <cellStyle name="Normal 6 2 2 2 2 2 2 2 2" xfId="3077" xr:uid="{3D371D28-D8EC-404F-B985-AF2ACA7F55E4}"/>
    <cellStyle name="Normal 6 2 2 2 2 2 2 2 2 2" xfId="6149" xr:uid="{AD3716C1-030D-4954-BC85-B5F5D6989139}"/>
    <cellStyle name="Normal 6 2 2 2 2 2 2 2 2 2 2" xfId="12293" xr:uid="{7AAA6613-5CC5-4CB7-9DA2-016C3E0B56A4}"/>
    <cellStyle name="Normal 6 2 2 2 2 2 2 2 2 2 2 2" xfId="24581" xr:uid="{70891F27-B78A-43C4-B1AD-06AC61E8CF79}"/>
    <cellStyle name="Normal 6 2 2 2 2 2 2 2 2 2 2 2 2" xfId="49157" xr:uid="{49620970-18CE-4BC2-BCC0-BFED7C5508A7}"/>
    <cellStyle name="Normal 6 2 2 2 2 2 2 2 2 2 2 3" xfId="36869" xr:uid="{13A8F1BD-E5BB-4A87-AC95-AC61740BA1A2}"/>
    <cellStyle name="Normal 6 2 2 2 2 2 2 2 2 2 3" xfId="18437" xr:uid="{5D02771A-E690-42C4-920F-ED55AEBBCD3F}"/>
    <cellStyle name="Normal 6 2 2 2 2 2 2 2 2 2 3 2" xfId="43013" xr:uid="{68024A5D-5A26-49EB-A940-FD404CD20407}"/>
    <cellStyle name="Normal 6 2 2 2 2 2 2 2 2 2 4" xfId="30725" xr:uid="{FF92E362-4246-4AD8-8EB6-42B3E6A4D5CE}"/>
    <cellStyle name="Normal 6 2 2 2 2 2 2 2 2 3" xfId="9221" xr:uid="{B9AFA9DD-CD2E-475B-81A9-10A30798A7EA}"/>
    <cellStyle name="Normal 6 2 2 2 2 2 2 2 2 3 2" xfId="21509" xr:uid="{60009E88-B8A9-4FE1-BD08-D8A4629589BF}"/>
    <cellStyle name="Normal 6 2 2 2 2 2 2 2 2 3 2 2" xfId="46085" xr:uid="{11A91FD6-3527-4C11-9D43-616B8F9C4118}"/>
    <cellStyle name="Normal 6 2 2 2 2 2 2 2 2 3 3" xfId="33797" xr:uid="{9C9EAA2D-2921-4240-83BC-B25D129CECCF}"/>
    <cellStyle name="Normal 6 2 2 2 2 2 2 2 2 4" xfId="15365" xr:uid="{32C6592B-473E-4970-B4F7-2689AF36210B}"/>
    <cellStyle name="Normal 6 2 2 2 2 2 2 2 2 4 2" xfId="39941" xr:uid="{C6633AE4-24F4-4C74-88EB-86DC95D90EF0}"/>
    <cellStyle name="Normal 6 2 2 2 2 2 2 2 2 5" xfId="27653" xr:uid="{941A4D4F-B516-479D-B13C-FD407578F7B6}"/>
    <cellStyle name="Normal 6 2 2 2 2 2 2 2 3" xfId="4613" xr:uid="{92D31A8C-DBFF-46AB-92B9-4E5811F0CBD6}"/>
    <cellStyle name="Normal 6 2 2 2 2 2 2 2 3 2" xfId="10757" xr:uid="{EAF38D69-FB8E-472F-97AE-021648FCA855}"/>
    <cellStyle name="Normal 6 2 2 2 2 2 2 2 3 2 2" xfId="23045" xr:uid="{6CD5BB25-F911-4FF5-A1F6-FC7461BD74DE}"/>
    <cellStyle name="Normal 6 2 2 2 2 2 2 2 3 2 2 2" xfId="47621" xr:uid="{2FDBA368-4A52-478A-8176-8FF90C0792DF}"/>
    <cellStyle name="Normal 6 2 2 2 2 2 2 2 3 2 3" xfId="35333" xr:uid="{B39A4432-E9E5-42E3-B6BD-C833476A7F09}"/>
    <cellStyle name="Normal 6 2 2 2 2 2 2 2 3 3" xfId="16901" xr:uid="{C945A91D-0F85-4187-A819-491D6AE42373}"/>
    <cellStyle name="Normal 6 2 2 2 2 2 2 2 3 3 2" xfId="41477" xr:uid="{B8B6BDA5-9254-4E63-8D23-F7F566DA1244}"/>
    <cellStyle name="Normal 6 2 2 2 2 2 2 2 3 4" xfId="29189" xr:uid="{FD70B740-49E7-42E2-ACF9-D2A28DC2AB8F}"/>
    <cellStyle name="Normal 6 2 2 2 2 2 2 2 4" xfId="7685" xr:uid="{25D565BB-34A8-484F-BD06-CB5024940C41}"/>
    <cellStyle name="Normal 6 2 2 2 2 2 2 2 4 2" xfId="19973" xr:uid="{454E1D1F-003E-4326-9453-C39228222708}"/>
    <cellStyle name="Normal 6 2 2 2 2 2 2 2 4 2 2" xfId="44549" xr:uid="{5D5B1DD7-E86A-4E12-A121-292017ECCC90}"/>
    <cellStyle name="Normal 6 2 2 2 2 2 2 2 4 3" xfId="32261" xr:uid="{A7A7A6F7-5176-4E74-B0B9-C02D717EA513}"/>
    <cellStyle name="Normal 6 2 2 2 2 2 2 2 5" xfId="13829" xr:uid="{6D8F010E-BF2A-4273-B6A7-7F2081135C21}"/>
    <cellStyle name="Normal 6 2 2 2 2 2 2 2 5 2" xfId="38405" xr:uid="{A6903619-CA89-4E17-84D6-7F470D3B1012}"/>
    <cellStyle name="Normal 6 2 2 2 2 2 2 2 6" xfId="26117" xr:uid="{D0094283-3A3E-481A-8100-ECA4D8878B85}"/>
    <cellStyle name="Normal 6 2 2 2 2 2 2 3" xfId="2309" xr:uid="{F983E98A-80DA-4302-B726-032B66A70722}"/>
    <cellStyle name="Normal 6 2 2 2 2 2 2 3 2" xfId="5381" xr:uid="{FC9D9D4D-D8C0-4955-80E5-8184792C027C}"/>
    <cellStyle name="Normal 6 2 2 2 2 2 2 3 2 2" xfId="11525" xr:uid="{C2488DCE-AC71-4024-AEAF-EE17E23D3A36}"/>
    <cellStyle name="Normal 6 2 2 2 2 2 2 3 2 2 2" xfId="23813" xr:uid="{30664AD1-C32B-4DD3-A6D7-2C6918CCA2A4}"/>
    <cellStyle name="Normal 6 2 2 2 2 2 2 3 2 2 2 2" xfId="48389" xr:uid="{33E8735D-5078-4A11-8A42-645A62BDBD40}"/>
    <cellStyle name="Normal 6 2 2 2 2 2 2 3 2 2 3" xfId="36101" xr:uid="{A2B0F0CB-C954-43B3-88FB-028D3D67AE8A}"/>
    <cellStyle name="Normal 6 2 2 2 2 2 2 3 2 3" xfId="17669" xr:uid="{BAC49210-813D-4EDD-A397-EF7E65BAEF9B}"/>
    <cellStyle name="Normal 6 2 2 2 2 2 2 3 2 3 2" xfId="42245" xr:uid="{19B62A9C-2737-4726-9EE6-5F1BE62ED2DB}"/>
    <cellStyle name="Normal 6 2 2 2 2 2 2 3 2 4" xfId="29957" xr:uid="{E9175481-310C-4CC4-A628-4C123364AB1F}"/>
    <cellStyle name="Normal 6 2 2 2 2 2 2 3 3" xfId="8453" xr:uid="{9AB0FFA6-1983-4876-BADB-E38932DF8FE5}"/>
    <cellStyle name="Normal 6 2 2 2 2 2 2 3 3 2" xfId="20741" xr:uid="{2147F9C9-B75C-4CD9-A16D-B9403D710C2C}"/>
    <cellStyle name="Normal 6 2 2 2 2 2 2 3 3 2 2" xfId="45317" xr:uid="{2A28844C-2CBB-4C4B-A6A6-251C6605F52A}"/>
    <cellStyle name="Normal 6 2 2 2 2 2 2 3 3 3" xfId="33029" xr:uid="{A3D10D47-E6D9-4493-AEDA-D44FF42AC7E8}"/>
    <cellStyle name="Normal 6 2 2 2 2 2 2 3 4" xfId="14597" xr:uid="{48BC7CC9-7990-4450-ACF8-81EE66977949}"/>
    <cellStyle name="Normal 6 2 2 2 2 2 2 3 4 2" xfId="39173" xr:uid="{02CB0BB5-0E0A-4443-9D36-F2E2D22E17B0}"/>
    <cellStyle name="Normal 6 2 2 2 2 2 2 3 5" xfId="26885" xr:uid="{0104A617-1DA7-4945-999D-C491E8878A5C}"/>
    <cellStyle name="Normal 6 2 2 2 2 2 2 4" xfId="3845" xr:uid="{8B92B7D4-7734-4D3A-B509-F7200EC971FA}"/>
    <cellStyle name="Normal 6 2 2 2 2 2 2 4 2" xfId="9989" xr:uid="{695CDB24-91B6-4694-AFD2-BDAAB66989B5}"/>
    <cellStyle name="Normal 6 2 2 2 2 2 2 4 2 2" xfId="22277" xr:uid="{EB8854CF-3BCB-4F00-B26E-4A5CB4E61C68}"/>
    <cellStyle name="Normal 6 2 2 2 2 2 2 4 2 2 2" xfId="46853" xr:uid="{E19AED46-24B1-468B-8AAC-E75728AD2134}"/>
    <cellStyle name="Normal 6 2 2 2 2 2 2 4 2 3" xfId="34565" xr:uid="{A2C003F0-4B0C-4816-A199-EFF6E614F82D}"/>
    <cellStyle name="Normal 6 2 2 2 2 2 2 4 3" xfId="16133" xr:uid="{3044FCAD-B893-4EA7-A7A8-318CBADE1AD4}"/>
    <cellStyle name="Normal 6 2 2 2 2 2 2 4 3 2" xfId="40709" xr:uid="{CBAA43DA-BF7E-4A91-9BCE-770BA61B3855}"/>
    <cellStyle name="Normal 6 2 2 2 2 2 2 4 4" xfId="28421" xr:uid="{17D2E753-62D0-479D-89CB-6A1A48F3B6F7}"/>
    <cellStyle name="Normal 6 2 2 2 2 2 2 5" xfId="6917" xr:uid="{CCEB202F-DF1B-4A16-8253-11EE107F124B}"/>
    <cellStyle name="Normal 6 2 2 2 2 2 2 5 2" xfId="19205" xr:uid="{D0BFE752-0529-4881-96B6-2CDF800924B8}"/>
    <cellStyle name="Normal 6 2 2 2 2 2 2 5 2 2" xfId="43781" xr:uid="{8E411E73-1D56-46F9-AFB7-D3CB489ADC1B}"/>
    <cellStyle name="Normal 6 2 2 2 2 2 2 5 3" xfId="31493" xr:uid="{065F04AA-BACE-49D2-8D4A-5DFB2910D1FD}"/>
    <cellStyle name="Normal 6 2 2 2 2 2 2 6" xfId="13061" xr:uid="{E9245591-95C0-4EA9-8387-57CA82B9E13B}"/>
    <cellStyle name="Normal 6 2 2 2 2 2 2 6 2" xfId="37637" xr:uid="{3C7E4420-F838-44A8-85B3-AB5F3FD9ED2C}"/>
    <cellStyle name="Normal 6 2 2 2 2 2 2 7" xfId="25349" xr:uid="{5AF3D47A-3E1B-4C07-9EC0-F7CD9ADF1E68}"/>
    <cellStyle name="Normal 6 2 2 2 2 2 3" xfId="1157" xr:uid="{C99D017A-B529-482B-A194-18264960FA38}"/>
    <cellStyle name="Normal 6 2 2 2 2 2 3 2" xfId="2693" xr:uid="{262C4A0B-A940-4E22-B711-52674CDD740C}"/>
    <cellStyle name="Normal 6 2 2 2 2 2 3 2 2" xfId="5765" xr:uid="{4D7090FE-C8CF-4B7C-97B7-827BFC6F54C5}"/>
    <cellStyle name="Normal 6 2 2 2 2 2 3 2 2 2" xfId="11909" xr:uid="{3B023F81-4E5B-427F-967D-E1EB471A8D4D}"/>
    <cellStyle name="Normal 6 2 2 2 2 2 3 2 2 2 2" xfId="24197" xr:uid="{9351A717-6B25-41E5-A00A-A104D7D3FD22}"/>
    <cellStyle name="Normal 6 2 2 2 2 2 3 2 2 2 2 2" xfId="48773" xr:uid="{78162A90-BAF0-4D77-B1DC-AB78B2136330}"/>
    <cellStyle name="Normal 6 2 2 2 2 2 3 2 2 2 3" xfId="36485" xr:uid="{B768A53C-F3C9-4CF1-9E90-D1A9B342359C}"/>
    <cellStyle name="Normal 6 2 2 2 2 2 3 2 2 3" xfId="18053" xr:uid="{6CFCF0CB-D1D0-45FC-8EC6-743DD60B3772}"/>
    <cellStyle name="Normal 6 2 2 2 2 2 3 2 2 3 2" xfId="42629" xr:uid="{44419602-A16D-4AF9-A604-D4BF8A8E9187}"/>
    <cellStyle name="Normal 6 2 2 2 2 2 3 2 2 4" xfId="30341" xr:uid="{1F3C0008-1DD3-46A1-B4C7-BF01FB23B220}"/>
    <cellStyle name="Normal 6 2 2 2 2 2 3 2 3" xfId="8837" xr:uid="{75D45A66-88ED-405B-9A2D-8216B8E81BBE}"/>
    <cellStyle name="Normal 6 2 2 2 2 2 3 2 3 2" xfId="21125" xr:uid="{5A5FF626-4A82-4215-9B16-C331027D3999}"/>
    <cellStyle name="Normal 6 2 2 2 2 2 3 2 3 2 2" xfId="45701" xr:uid="{3E0A5420-F786-4B3E-AF97-8A822DA547AF}"/>
    <cellStyle name="Normal 6 2 2 2 2 2 3 2 3 3" xfId="33413" xr:uid="{0518718B-DCB5-4164-BBB1-D13C26FD5F01}"/>
    <cellStyle name="Normal 6 2 2 2 2 2 3 2 4" xfId="14981" xr:uid="{926EA8A1-2589-4C7C-AE70-6DB19969E2B2}"/>
    <cellStyle name="Normal 6 2 2 2 2 2 3 2 4 2" xfId="39557" xr:uid="{C4C0F2E2-F115-4C6B-A984-DE8DA714CC85}"/>
    <cellStyle name="Normal 6 2 2 2 2 2 3 2 5" xfId="27269" xr:uid="{A17B1FBA-EA0D-4C31-A380-34769BDEFB94}"/>
    <cellStyle name="Normal 6 2 2 2 2 2 3 3" xfId="4229" xr:uid="{6ABAD792-22F1-48E9-9868-95C8A9424985}"/>
    <cellStyle name="Normal 6 2 2 2 2 2 3 3 2" xfId="10373" xr:uid="{D2CD72D4-53F5-4CAF-B931-BA99BDBE29EE}"/>
    <cellStyle name="Normal 6 2 2 2 2 2 3 3 2 2" xfId="22661" xr:uid="{E4997CDA-EB72-42B1-83EB-003AF7FCB8BA}"/>
    <cellStyle name="Normal 6 2 2 2 2 2 3 3 2 2 2" xfId="47237" xr:uid="{6AA27E56-0912-4486-903F-F3ED0E608BC8}"/>
    <cellStyle name="Normal 6 2 2 2 2 2 3 3 2 3" xfId="34949" xr:uid="{AF3E2D3A-05A4-4FD7-BB0F-8F7843EF9419}"/>
    <cellStyle name="Normal 6 2 2 2 2 2 3 3 3" xfId="16517" xr:uid="{C5315F14-325D-468C-8ECF-81298B7F8A44}"/>
    <cellStyle name="Normal 6 2 2 2 2 2 3 3 3 2" xfId="41093" xr:uid="{437D679B-0428-4C3A-823D-58055BA6F903}"/>
    <cellStyle name="Normal 6 2 2 2 2 2 3 3 4" xfId="28805" xr:uid="{B21C359D-82DE-4143-9B51-9FCEF9A1BF75}"/>
    <cellStyle name="Normal 6 2 2 2 2 2 3 4" xfId="7301" xr:uid="{FAF1738A-BACA-4758-9560-1B1A58754B27}"/>
    <cellStyle name="Normal 6 2 2 2 2 2 3 4 2" xfId="19589" xr:uid="{226FC1EE-7BCE-4623-B0AC-4646F3E04E1C}"/>
    <cellStyle name="Normal 6 2 2 2 2 2 3 4 2 2" xfId="44165" xr:uid="{1C3B0018-327C-4D78-83C1-43214B2286A1}"/>
    <cellStyle name="Normal 6 2 2 2 2 2 3 4 3" xfId="31877" xr:uid="{F9F0415A-62DE-4E33-B1FB-07758C2A564B}"/>
    <cellStyle name="Normal 6 2 2 2 2 2 3 5" xfId="13445" xr:uid="{D4EBBA9A-896A-4E07-8539-2841C1D6511F}"/>
    <cellStyle name="Normal 6 2 2 2 2 2 3 5 2" xfId="38021" xr:uid="{CEACED73-8B00-4566-9042-A446EEB7ED1C}"/>
    <cellStyle name="Normal 6 2 2 2 2 2 3 6" xfId="25733" xr:uid="{9A39B536-DE52-4E73-823E-2D71BCEC8239}"/>
    <cellStyle name="Normal 6 2 2 2 2 2 4" xfId="1925" xr:uid="{90006BD3-0549-489D-8572-CBACD79ED70F}"/>
    <cellStyle name="Normal 6 2 2 2 2 2 4 2" xfId="4997" xr:uid="{50641B38-4ACB-4052-B9E3-5838BBEDBBE6}"/>
    <cellStyle name="Normal 6 2 2 2 2 2 4 2 2" xfId="11141" xr:uid="{EE321858-9CCC-4C46-B9C4-9A835C24B4F8}"/>
    <cellStyle name="Normal 6 2 2 2 2 2 4 2 2 2" xfId="23429" xr:uid="{46FB9BC6-C1B8-47AD-9C4E-2BAE1BE92E01}"/>
    <cellStyle name="Normal 6 2 2 2 2 2 4 2 2 2 2" xfId="48005" xr:uid="{90EE9E9F-1464-4552-B2D5-BD3767245F0D}"/>
    <cellStyle name="Normal 6 2 2 2 2 2 4 2 2 3" xfId="35717" xr:uid="{093F90C9-1934-4C0D-B766-E617EE4F6CF8}"/>
    <cellStyle name="Normal 6 2 2 2 2 2 4 2 3" xfId="17285" xr:uid="{6A285828-7FC1-409C-A9A0-6BF53CC9A02E}"/>
    <cellStyle name="Normal 6 2 2 2 2 2 4 2 3 2" xfId="41861" xr:uid="{29567098-4C0A-4473-98EF-63DB9344B21E}"/>
    <cellStyle name="Normal 6 2 2 2 2 2 4 2 4" xfId="29573" xr:uid="{2AC6C389-ABCC-4D3D-A650-2BAAC0CEDB70}"/>
    <cellStyle name="Normal 6 2 2 2 2 2 4 3" xfId="8069" xr:uid="{0FC0DD57-CE21-4DFB-808C-1800E3B8AD2E}"/>
    <cellStyle name="Normal 6 2 2 2 2 2 4 3 2" xfId="20357" xr:uid="{FDF00DA2-55A3-4A8D-959C-0149455027AD}"/>
    <cellStyle name="Normal 6 2 2 2 2 2 4 3 2 2" xfId="44933" xr:uid="{F3850FC3-5160-405D-9505-74B16231B0CD}"/>
    <cellStyle name="Normal 6 2 2 2 2 2 4 3 3" xfId="32645" xr:uid="{56381398-139E-44D2-B902-789D7E334646}"/>
    <cellStyle name="Normal 6 2 2 2 2 2 4 4" xfId="14213" xr:uid="{019AA6A5-5893-4DCB-8694-5423B7754510}"/>
    <cellStyle name="Normal 6 2 2 2 2 2 4 4 2" xfId="38789" xr:uid="{E86135E0-4A81-4785-A345-18299AB438AA}"/>
    <cellStyle name="Normal 6 2 2 2 2 2 4 5" xfId="26501" xr:uid="{E8F95D62-FD06-47A6-9205-4F9E12D3811F}"/>
    <cellStyle name="Normal 6 2 2 2 2 2 5" xfId="3461" xr:uid="{E4236818-BC83-4BF4-B667-8F19ED64E423}"/>
    <cellStyle name="Normal 6 2 2 2 2 2 5 2" xfId="9605" xr:uid="{F9402CEE-83CB-48DC-BB11-0B8C979D2F71}"/>
    <cellStyle name="Normal 6 2 2 2 2 2 5 2 2" xfId="21893" xr:uid="{CEDF46CE-2C0E-429D-B33E-87BA321A47EC}"/>
    <cellStyle name="Normal 6 2 2 2 2 2 5 2 2 2" xfId="46469" xr:uid="{026A0603-DD66-47EA-87AF-7DE5EFB9A4B4}"/>
    <cellStyle name="Normal 6 2 2 2 2 2 5 2 3" xfId="34181" xr:uid="{06E2D008-A0EE-415B-9148-828FB50D309C}"/>
    <cellStyle name="Normal 6 2 2 2 2 2 5 3" xfId="15749" xr:uid="{207BA8AA-C335-449D-80CF-E7F21B7E37A7}"/>
    <cellStyle name="Normal 6 2 2 2 2 2 5 3 2" xfId="40325" xr:uid="{00522155-D2D0-4950-ADA4-F7D999716A67}"/>
    <cellStyle name="Normal 6 2 2 2 2 2 5 4" xfId="28037" xr:uid="{8CD777ED-A4DF-4EF8-B022-B3B4B11A00E5}"/>
    <cellStyle name="Normal 6 2 2 2 2 2 6" xfId="6533" xr:uid="{F5A7AD1A-C859-4D30-AB0F-98E387C3E8CE}"/>
    <cellStyle name="Normal 6 2 2 2 2 2 6 2" xfId="18821" xr:uid="{CAD6D0AE-EE6B-4796-99D6-942E35C61D76}"/>
    <cellStyle name="Normal 6 2 2 2 2 2 6 2 2" xfId="43397" xr:uid="{D396AE5E-EDFE-4F51-BDE1-D51A1BC82352}"/>
    <cellStyle name="Normal 6 2 2 2 2 2 6 3" xfId="31109" xr:uid="{B8702586-2806-4D7D-98DF-7F8AC12925B9}"/>
    <cellStyle name="Normal 6 2 2 2 2 2 7" xfId="12677" xr:uid="{4B7A7AE8-557C-46AE-95F9-1AAAE6ADF206}"/>
    <cellStyle name="Normal 6 2 2 2 2 2 7 2" xfId="37253" xr:uid="{56DCF3F1-8A03-478A-87D4-067994D1D241}"/>
    <cellStyle name="Normal 6 2 2 2 2 2 8" xfId="24965" xr:uid="{397362D5-9DE7-4DDF-B811-4CA0DE191DF6}"/>
    <cellStyle name="Normal 6 2 2 2 2 3" xfId="581" xr:uid="{26CDD505-532A-46D9-AEAD-D83E38AF4DBF}"/>
    <cellStyle name="Normal 6 2 2 2 2 3 2" xfId="1349" xr:uid="{0DF93A45-1B70-4BDA-ACF0-44CD6500ED80}"/>
    <cellStyle name="Normal 6 2 2 2 2 3 2 2" xfId="2885" xr:uid="{E664C68F-8C54-476C-93B6-FC79DF87227B}"/>
    <cellStyle name="Normal 6 2 2 2 2 3 2 2 2" xfId="5957" xr:uid="{5CA3E4B2-6510-4672-92BD-6F8747D9002A}"/>
    <cellStyle name="Normal 6 2 2 2 2 3 2 2 2 2" xfId="12101" xr:uid="{05742538-98E2-45F0-9190-988013005607}"/>
    <cellStyle name="Normal 6 2 2 2 2 3 2 2 2 2 2" xfId="24389" xr:uid="{9E8A1B9C-110F-4B2E-98D1-1A68B47A07B6}"/>
    <cellStyle name="Normal 6 2 2 2 2 3 2 2 2 2 2 2" xfId="48965" xr:uid="{9E661CB6-064B-4CFE-8AD7-91F858D0C538}"/>
    <cellStyle name="Normal 6 2 2 2 2 3 2 2 2 2 3" xfId="36677" xr:uid="{C978168B-789A-4E1F-9499-099222BD9B0B}"/>
    <cellStyle name="Normal 6 2 2 2 2 3 2 2 2 3" xfId="18245" xr:uid="{EB5584DD-A413-42C3-B335-CBFAC3A3EFAC}"/>
    <cellStyle name="Normal 6 2 2 2 2 3 2 2 2 3 2" xfId="42821" xr:uid="{6570FA97-209F-4865-A591-57826FF92265}"/>
    <cellStyle name="Normal 6 2 2 2 2 3 2 2 2 4" xfId="30533" xr:uid="{A1B7C5EF-1241-49A7-91D2-5D9D73A69D44}"/>
    <cellStyle name="Normal 6 2 2 2 2 3 2 2 3" xfId="9029" xr:uid="{C3B7E19A-F004-43B1-A39D-38CC9363F854}"/>
    <cellStyle name="Normal 6 2 2 2 2 3 2 2 3 2" xfId="21317" xr:uid="{DFE00985-A409-4B1D-B8CA-2A5FD59931B6}"/>
    <cellStyle name="Normal 6 2 2 2 2 3 2 2 3 2 2" xfId="45893" xr:uid="{A929B236-658A-49F5-8E82-7C444F502AC9}"/>
    <cellStyle name="Normal 6 2 2 2 2 3 2 2 3 3" xfId="33605" xr:uid="{42208CF4-3ABE-46B5-9179-2C06E22438DD}"/>
    <cellStyle name="Normal 6 2 2 2 2 3 2 2 4" xfId="15173" xr:uid="{82857B14-19E1-4E43-BCF5-77E25B3DCCD7}"/>
    <cellStyle name="Normal 6 2 2 2 2 3 2 2 4 2" xfId="39749" xr:uid="{FDECB633-7723-43C1-84CA-10F68A456099}"/>
    <cellStyle name="Normal 6 2 2 2 2 3 2 2 5" xfId="27461" xr:uid="{8B54C7CA-D2DD-4C87-B303-72C0BB1F0FA2}"/>
    <cellStyle name="Normal 6 2 2 2 2 3 2 3" xfId="4421" xr:uid="{E58457A9-F8B2-4285-89C6-9C337D318C96}"/>
    <cellStyle name="Normal 6 2 2 2 2 3 2 3 2" xfId="10565" xr:uid="{7DB2953F-EB6C-4E25-9790-05B8F6638CD0}"/>
    <cellStyle name="Normal 6 2 2 2 2 3 2 3 2 2" xfId="22853" xr:uid="{CB9F2248-5F40-4665-8AC4-59AA6BAD8708}"/>
    <cellStyle name="Normal 6 2 2 2 2 3 2 3 2 2 2" xfId="47429" xr:uid="{F601FFC9-B2E2-4163-A6F2-0ADEA379CE99}"/>
    <cellStyle name="Normal 6 2 2 2 2 3 2 3 2 3" xfId="35141" xr:uid="{189CCB12-2BC1-4D3E-A30B-2D19293AC52C}"/>
    <cellStyle name="Normal 6 2 2 2 2 3 2 3 3" xfId="16709" xr:uid="{B2500716-6B06-4777-B401-9810E862D09B}"/>
    <cellStyle name="Normal 6 2 2 2 2 3 2 3 3 2" xfId="41285" xr:uid="{ED56B1B7-ACB8-4B6B-BB21-B245209E9ACF}"/>
    <cellStyle name="Normal 6 2 2 2 2 3 2 3 4" xfId="28997" xr:uid="{AD8933FF-8B83-434E-AA22-15ECC94EF6BE}"/>
    <cellStyle name="Normal 6 2 2 2 2 3 2 4" xfId="7493" xr:uid="{7EA41145-2C42-4705-93E5-F93E8851E025}"/>
    <cellStyle name="Normal 6 2 2 2 2 3 2 4 2" xfId="19781" xr:uid="{349234A5-751E-4149-8DDE-88E6157A6D7A}"/>
    <cellStyle name="Normal 6 2 2 2 2 3 2 4 2 2" xfId="44357" xr:uid="{7C30CAB0-5AA3-4B49-A0FF-570DDCD84B1C}"/>
    <cellStyle name="Normal 6 2 2 2 2 3 2 4 3" xfId="32069" xr:uid="{B53B3AD9-F9A5-470D-8BD0-DEF5F13997C4}"/>
    <cellStyle name="Normal 6 2 2 2 2 3 2 5" xfId="13637" xr:uid="{4C3309E1-E985-4151-98F0-D9C515037F6F}"/>
    <cellStyle name="Normal 6 2 2 2 2 3 2 5 2" xfId="38213" xr:uid="{4C6A9A16-532A-4D60-B821-FBE15DC28B0D}"/>
    <cellStyle name="Normal 6 2 2 2 2 3 2 6" xfId="25925" xr:uid="{277338E3-784A-4D00-A456-F91CC4CA4636}"/>
    <cellStyle name="Normal 6 2 2 2 2 3 3" xfId="2117" xr:uid="{08B105D8-685E-47B9-948E-1EF01D75FA1E}"/>
    <cellStyle name="Normal 6 2 2 2 2 3 3 2" xfId="5189" xr:uid="{8AF79471-0760-40ED-95DA-BD868838E987}"/>
    <cellStyle name="Normal 6 2 2 2 2 3 3 2 2" xfId="11333" xr:uid="{51A12AAF-DC1F-40CB-847B-D65293E5DBC3}"/>
    <cellStyle name="Normal 6 2 2 2 2 3 3 2 2 2" xfId="23621" xr:uid="{B605A916-8451-428C-886C-98939D2FD1DD}"/>
    <cellStyle name="Normal 6 2 2 2 2 3 3 2 2 2 2" xfId="48197" xr:uid="{B1F1C4E4-1E32-492E-BD6B-A092CE6A347B}"/>
    <cellStyle name="Normal 6 2 2 2 2 3 3 2 2 3" xfId="35909" xr:uid="{3104B728-21FE-4A2B-9A78-80FE2CA0FE7D}"/>
    <cellStyle name="Normal 6 2 2 2 2 3 3 2 3" xfId="17477" xr:uid="{CA249BE9-337A-4141-8FCC-D595ADD0D65B}"/>
    <cellStyle name="Normal 6 2 2 2 2 3 3 2 3 2" xfId="42053" xr:uid="{28DDDEAE-816F-443C-B6BB-5E1068505DA7}"/>
    <cellStyle name="Normal 6 2 2 2 2 3 3 2 4" xfId="29765" xr:uid="{E15892ED-9F2A-4C95-ADCB-C5F6F695F761}"/>
    <cellStyle name="Normal 6 2 2 2 2 3 3 3" xfId="8261" xr:uid="{637F58FE-9A79-43D5-A19A-50DF299AE0FA}"/>
    <cellStyle name="Normal 6 2 2 2 2 3 3 3 2" xfId="20549" xr:uid="{948D62A2-6161-4048-8CFB-7C0DC0DEF05C}"/>
    <cellStyle name="Normal 6 2 2 2 2 3 3 3 2 2" xfId="45125" xr:uid="{7DD5C0F6-D445-420B-BB0B-3C988DA1ABBC}"/>
    <cellStyle name="Normal 6 2 2 2 2 3 3 3 3" xfId="32837" xr:uid="{875815FD-3CC3-4BFD-AE37-F7BEC786B2C6}"/>
    <cellStyle name="Normal 6 2 2 2 2 3 3 4" xfId="14405" xr:uid="{68E396D5-D72F-42B0-92A9-48B585CA3BB2}"/>
    <cellStyle name="Normal 6 2 2 2 2 3 3 4 2" xfId="38981" xr:uid="{BAB86C93-1868-4153-8839-2D638465B637}"/>
    <cellStyle name="Normal 6 2 2 2 2 3 3 5" xfId="26693" xr:uid="{CC0E8036-BD09-4B93-81E2-165CB95D8251}"/>
    <cellStyle name="Normal 6 2 2 2 2 3 4" xfId="3653" xr:uid="{CB15FF8B-F7FB-4590-A8C1-BBA9D9DCE98C}"/>
    <cellStyle name="Normal 6 2 2 2 2 3 4 2" xfId="9797" xr:uid="{1BD3FDA1-7344-4C44-B076-508C0AB170D1}"/>
    <cellStyle name="Normal 6 2 2 2 2 3 4 2 2" xfId="22085" xr:uid="{7F0EC03F-EBD4-4080-B69C-3BF473BDE4EF}"/>
    <cellStyle name="Normal 6 2 2 2 2 3 4 2 2 2" xfId="46661" xr:uid="{E248CF3B-2EC9-410B-A890-963F2DE4DD8A}"/>
    <cellStyle name="Normal 6 2 2 2 2 3 4 2 3" xfId="34373" xr:uid="{504F4A06-EC5C-4755-91BC-44B1186A6186}"/>
    <cellStyle name="Normal 6 2 2 2 2 3 4 3" xfId="15941" xr:uid="{55279E66-1E0F-450A-BF47-A9AEE2A963AD}"/>
    <cellStyle name="Normal 6 2 2 2 2 3 4 3 2" xfId="40517" xr:uid="{35699D27-7C22-406F-A409-EE963E0C4F7D}"/>
    <cellStyle name="Normal 6 2 2 2 2 3 4 4" xfId="28229" xr:uid="{A77C1765-BCDE-4711-98E2-DD6EAD57559B}"/>
    <cellStyle name="Normal 6 2 2 2 2 3 5" xfId="6725" xr:uid="{2307F16C-ECFD-41AA-A379-D71BC6DBC480}"/>
    <cellStyle name="Normal 6 2 2 2 2 3 5 2" xfId="19013" xr:uid="{08BFF924-24BE-4643-9EB9-158F23E387F8}"/>
    <cellStyle name="Normal 6 2 2 2 2 3 5 2 2" xfId="43589" xr:uid="{9D7B52E7-EA0D-4BA3-8B71-636AE9757A95}"/>
    <cellStyle name="Normal 6 2 2 2 2 3 5 3" xfId="31301" xr:uid="{D00B4AA1-2626-4647-B169-3480E42F063E}"/>
    <cellStyle name="Normal 6 2 2 2 2 3 6" xfId="12869" xr:uid="{4C513802-F573-48D5-A2E4-821F6CB5DFF7}"/>
    <cellStyle name="Normal 6 2 2 2 2 3 6 2" xfId="37445" xr:uid="{E402C5CF-FD29-475A-8ACC-ACCAD55AA35B}"/>
    <cellStyle name="Normal 6 2 2 2 2 3 7" xfId="25157" xr:uid="{FEAD5B30-D9E4-4028-8141-67E0A5C270BE}"/>
    <cellStyle name="Normal 6 2 2 2 2 4" xfId="965" xr:uid="{F8554D83-04BE-4A4C-971D-98D6F48E0C40}"/>
    <cellStyle name="Normal 6 2 2 2 2 4 2" xfId="2501" xr:uid="{15C148FE-981A-4BC8-9BBE-9DCDC9C662F3}"/>
    <cellStyle name="Normal 6 2 2 2 2 4 2 2" xfId="5573" xr:uid="{1153F473-9C67-47D4-8022-5BEAB6D482C5}"/>
    <cellStyle name="Normal 6 2 2 2 2 4 2 2 2" xfId="11717" xr:uid="{8B6711E4-019E-4089-B572-0B5CDC5F3096}"/>
    <cellStyle name="Normal 6 2 2 2 2 4 2 2 2 2" xfId="24005" xr:uid="{56975066-A023-45F0-B6D9-EB421334D351}"/>
    <cellStyle name="Normal 6 2 2 2 2 4 2 2 2 2 2" xfId="48581" xr:uid="{2DD0B66E-9DBF-40FD-A0E8-A31C35133C0F}"/>
    <cellStyle name="Normal 6 2 2 2 2 4 2 2 2 3" xfId="36293" xr:uid="{E1B00A45-18C6-420E-9358-C42CF2985363}"/>
    <cellStyle name="Normal 6 2 2 2 2 4 2 2 3" xfId="17861" xr:uid="{5C7A34B5-ACBF-4D8D-8E86-47331550845C}"/>
    <cellStyle name="Normal 6 2 2 2 2 4 2 2 3 2" xfId="42437" xr:uid="{AD090B3E-1AD9-4C35-9F31-895A64004302}"/>
    <cellStyle name="Normal 6 2 2 2 2 4 2 2 4" xfId="30149" xr:uid="{8BDABE54-0C19-4A18-9F73-EF4730352328}"/>
    <cellStyle name="Normal 6 2 2 2 2 4 2 3" xfId="8645" xr:uid="{181AE416-99CE-42C5-AAD9-9459EF3B4005}"/>
    <cellStyle name="Normal 6 2 2 2 2 4 2 3 2" xfId="20933" xr:uid="{242AC7C2-AF35-4976-BB03-55F01E4363AA}"/>
    <cellStyle name="Normal 6 2 2 2 2 4 2 3 2 2" xfId="45509" xr:uid="{4E059839-3927-454C-8557-97996A211514}"/>
    <cellStyle name="Normal 6 2 2 2 2 4 2 3 3" xfId="33221" xr:uid="{ED9497FC-DE63-486C-98C2-AD4ECF1264D1}"/>
    <cellStyle name="Normal 6 2 2 2 2 4 2 4" xfId="14789" xr:uid="{53665D93-C780-4B9D-849F-62BF4723D7D3}"/>
    <cellStyle name="Normal 6 2 2 2 2 4 2 4 2" xfId="39365" xr:uid="{A7793B24-A2A2-480B-998E-4606A26F2895}"/>
    <cellStyle name="Normal 6 2 2 2 2 4 2 5" xfId="27077" xr:uid="{1BEF6DC7-C162-498A-8FB5-19EB6AE30A47}"/>
    <cellStyle name="Normal 6 2 2 2 2 4 3" xfId="4037" xr:uid="{E94BE0FB-8869-4C45-865C-EAF715D4AE64}"/>
    <cellStyle name="Normal 6 2 2 2 2 4 3 2" xfId="10181" xr:uid="{E3FAC14C-6E07-4AD1-8DC6-AC116E6218AC}"/>
    <cellStyle name="Normal 6 2 2 2 2 4 3 2 2" xfId="22469" xr:uid="{AC62A8E4-10A6-48AA-853B-DDE8EF793B0B}"/>
    <cellStyle name="Normal 6 2 2 2 2 4 3 2 2 2" xfId="47045" xr:uid="{6A4CB5D8-7E0E-40E3-88A5-809A98E08DEB}"/>
    <cellStyle name="Normal 6 2 2 2 2 4 3 2 3" xfId="34757" xr:uid="{864045AF-4E88-42AB-A658-05577FDDE771}"/>
    <cellStyle name="Normal 6 2 2 2 2 4 3 3" xfId="16325" xr:uid="{C6681968-C8AC-44D0-973C-E0040147F8D1}"/>
    <cellStyle name="Normal 6 2 2 2 2 4 3 3 2" xfId="40901" xr:uid="{AC7F5154-D072-4171-BE27-C573DF25986D}"/>
    <cellStyle name="Normal 6 2 2 2 2 4 3 4" xfId="28613" xr:uid="{BF3CDFCD-8103-4C50-A1B8-8E8A867A0BA3}"/>
    <cellStyle name="Normal 6 2 2 2 2 4 4" xfId="7109" xr:uid="{8009A4C4-497A-4C84-BF08-85553FC72F40}"/>
    <cellStyle name="Normal 6 2 2 2 2 4 4 2" xfId="19397" xr:uid="{36D8E21B-C7E9-4E1B-9813-F4C3B6CCA041}"/>
    <cellStyle name="Normal 6 2 2 2 2 4 4 2 2" xfId="43973" xr:uid="{AE7A873A-163A-4876-B85A-67544EAAF4F6}"/>
    <cellStyle name="Normal 6 2 2 2 2 4 4 3" xfId="31685" xr:uid="{DF434B34-47EF-401B-9483-57186BA7428D}"/>
    <cellStyle name="Normal 6 2 2 2 2 4 5" xfId="13253" xr:uid="{CE89BA42-7EB4-495E-AADF-CA85E84D3B20}"/>
    <cellStyle name="Normal 6 2 2 2 2 4 5 2" xfId="37829" xr:uid="{C4E52237-3704-499F-8F7D-06B64DD0BA14}"/>
    <cellStyle name="Normal 6 2 2 2 2 4 6" xfId="25541" xr:uid="{0FC1D74D-70EF-4787-AC02-6D65A64A75A0}"/>
    <cellStyle name="Normal 6 2 2 2 2 5" xfId="1733" xr:uid="{436718AD-DE38-4A5D-8F69-267BFCDFA010}"/>
    <cellStyle name="Normal 6 2 2 2 2 5 2" xfId="4805" xr:uid="{3E24ED70-7D70-4E31-83AF-8D678BA1F319}"/>
    <cellStyle name="Normal 6 2 2 2 2 5 2 2" xfId="10949" xr:uid="{E2A09D53-D72B-400A-9F7D-15DA216BAE54}"/>
    <cellStyle name="Normal 6 2 2 2 2 5 2 2 2" xfId="23237" xr:uid="{5A602FBB-E4D7-45AD-8D4F-FDB4FD994A50}"/>
    <cellStyle name="Normal 6 2 2 2 2 5 2 2 2 2" xfId="47813" xr:uid="{BACFBEA8-814F-4F7A-86DB-1BD3A15DC14C}"/>
    <cellStyle name="Normal 6 2 2 2 2 5 2 2 3" xfId="35525" xr:uid="{D3077178-8343-45EE-86BC-6828BD691937}"/>
    <cellStyle name="Normal 6 2 2 2 2 5 2 3" xfId="17093" xr:uid="{7ECCFE9E-49A4-4637-88FD-3F8678F00250}"/>
    <cellStyle name="Normal 6 2 2 2 2 5 2 3 2" xfId="41669" xr:uid="{CC13A85A-921E-49FD-891F-764EEB996C3F}"/>
    <cellStyle name="Normal 6 2 2 2 2 5 2 4" xfId="29381" xr:uid="{C2467AA1-AF1E-41D1-9C3D-DB99C666FF28}"/>
    <cellStyle name="Normal 6 2 2 2 2 5 3" xfId="7877" xr:uid="{81A7924A-DCDD-4039-BD84-0003D9C1DC0D}"/>
    <cellStyle name="Normal 6 2 2 2 2 5 3 2" xfId="20165" xr:uid="{C5E8953A-64C0-43BE-BA48-28FE16220583}"/>
    <cellStyle name="Normal 6 2 2 2 2 5 3 2 2" xfId="44741" xr:uid="{3BFBF440-AF94-4D96-9795-4A90934EA3D9}"/>
    <cellStyle name="Normal 6 2 2 2 2 5 3 3" xfId="32453" xr:uid="{610DF0EB-438F-493D-9069-4E36CA92FAF3}"/>
    <cellStyle name="Normal 6 2 2 2 2 5 4" xfId="14021" xr:uid="{BAA3CD10-DC4E-4951-A305-9E113AA3B821}"/>
    <cellStyle name="Normal 6 2 2 2 2 5 4 2" xfId="38597" xr:uid="{C0D498A2-23E4-4BAE-A496-CAA543C62FF7}"/>
    <cellStyle name="Normal 6 2 2 2 2 5 5" xfId="26309" xr:uid="{358B004E-9871-4D5F-94A4-BBA4556C8245}"/>
    <cellStyle name="Normal 6 2 2 2 2 6" xfId="3269" xr:uid="{67AFC176-B2B6-4440-A65F-97D6BBD74C62}"/>
    <cellStyle name="Normal 6 2 2 2 2 6 2" xfId="9413" xr:uid="{2746DCA8-1BD8-40BD-86F9-56D17B14DF8C}"/>
    <cellStyle name="Normal 6 2 2 2 2 6 2 2" xfId="21701" xr:uid="{D69A7C06-5AA5-4AF0-9FCC-7B3AED06DA44}"/>
    <cellStyle name="Normal 6 2 2 2 2 6 2 2 2" xfId="46277" xr:uid="{489EE47E-7F9E-4937-B25C-65FB6EC89499}"/>
    <cellStyle name="Normal 6 2 2 2 2 6 2 3" xfId="33989" xr:uid="{8C40D6FA-BB0C-435E-B01A-C42F32F3D01C}"/>
    <cellStyle name="Normal 6 2 2 2 2 6 3" xfId="15557" xr:uid="{2AE111F3-C437-4252-901E-2EFF3BD10A49}"/>
    <cellStyle name="Normal 6 2 2 2 2 6 3 2" xfId="40133" xr:uid="{28706E60-AD74-4E1E-A6BA-22C9E6FD8E90}"/>
    <cellStyle name="Normal 6 2 2 2 2 6 4" xfId="27845" xr:uid="{299FDF2E-1495-4A98-8432-EAB860947E85}"/>
    <cellStyle name="Normal 6 2 2 2 2 7" xfId="6341" xr:uid="{DC9406AD-4D81-4FCF-9BEE-B191FB8CA5FE}"/>
    <cellStyle name="Normal 6 2 2 2 2 7 2" xfId="18629" xr:uid="{1D292B16-BC9F-4D94-A0CE-A7D2618EDE08}"/>
    <cellStyle name="Normal 6 2 2 2 2 7 2 2" xfId="43205" xr:uid="{C1FA268A-C515-4CB7-840C-E4057259E178}"/>
    <cellStyle name="Normal 6 2 2 2 2 7 3" xfId="30917" xr:uid="{BC0CDA39-A4EA-4B4F-9EAB-267B6CE6E20E}"/>
    <cellStyle name="Normal 6 2 2 2 2 8" xfId="12485" xr:uid="{E8BF1020-175A-4CE3-A783-896EABDCE768}"/>
    <cellStyle name="Normal 6 2 2 2 2 8 2" xfId="37061" xr:uid="{0CBF7FAC-24E0-42F3-BC5A-17253232C467}"/>
    <cellStyle name="Normal 6 2 2 2 2 9" xfId="24773" xr:uid="{E3185B39-CCD2-4978-A32D-077C6B1C26C4}"/>
    <cellStyle name="Normal 6 2 2 2 3" xfId="293" xr:uid="{C1E41DD6-052A-4CD9-A03F-275DF8C4D3AC}"/>
    <cellStyle name="Normal 6 2 2 2 3 2" xfId="677" xr:uid="{C6353FC4-8709-4D86-A681-8C149AD0D1DD}"/>
    <cellStyle name="Normal 6 2 2 2 3 2 2" xfId="1445" xr:uid="{BC84B5A4-B967-445E-88CA-506A20E911D1}"/>
    <cellStyle name="Normal 6 2 2 2 3 2 2 2" xfId="2981" xr:uid="{42C79C0D-54E0-4586-B945-10B5D35C5D38}"/>
    <cellStyle name="Normal 6 2 2 2 3 2 2 2 2" xfId="6053" xr:uid="{70538787-17D4-40DB-A552-530F6FE15E37}"/>
    <cellStyle name="Normal 6 2 2 2 3 2 2 2 2 2" xfId="12197" xr:uid="{09CEB2D6-F215-4C79-98CE-D6F3977D894A}"/>
    <cellStyle name="Normal 6 2 2 2 3 2 2 2 2 2 2" xfId="24485" xr:uid="{09B5429C-3F84-4A92-9CCF-43EE91193C9E}"/>
    <cellStyle name="Normal 6 2 2 2 3 2 2 2 2 2 2 2" xfId="49061" xr:uid="{5C15DFDB-33CC-48B6-9959-5BA6DA4AFA51}"/>
    <cellStyle name="Normal 6 2 2 2 3 2 2 2 2 2 3" xfId="36773" xr:uid="{479CB558-F724-4BDB-AC38-88C21850AC37}"/>
    <cellStyle name="Normal 6 2 2 2 3 2 2 2 2 3" xfId="18341" xr:uid="{805EE5E1-8A3E-4F20-9CFB-58F57C9FFC00}"/>
    <cellStyle name="Normal 6 2 2 2 3 2 2 2 2 3 2" xfId="42917" xr:uid="{9A14E756-4D1A-4231-A2E2-91566B31134F}"/>
    <cellStyle name="Normal 6 2 2 2 3 2 2 2 2 4" xfId="30629" xr:uid="{884030B6-4408-4AE3-8047-B9EFB9DBFCFB}"/>
    <cellStyle name="Normal 6 2 2 2 3 2 2 2 3" xfId="9125" xr:uid="{3BBF1B6D-FB87-44D5-ADD9-E5C447754F90}"/>
    <cellStyle name="Normal 6 2 2 2 3 2 2 2 3 2" xfId="21413" xr:uid="{A80DAE7D-872C-4D18-BDD0-968A329CE718}"/>
    <cellStyle name="Normal 6 2 2 2 3 2 2 2 3 2 2" xfId="45989" xr:uid="{600A0BE9-05ED-4428-95A9-03E782266137}"/>
    <cellStyle name="Normal 6 2 2 2 3 2 2 2 3 3" xfId="33701" xr:uid="{8AD28230-3DA1-4402-B027-D9EFE4E11DDD}"/>
    <cellStyle name="Normal 6 2 2 2 3 2 2 2 4" xfId="15269" xr:uid="{F92B07AA-EEE5-45F2-8B8F-43718AE27BAE}"/>
    <cellStyle name="Normal 6 2 2 2 3 2 2 2 4 2" xfId="39845" xr:uid="{0A85787C-2378-44D9-B908-59009AB9C71A}"/>
    <cellStyle name="Normal 6 2 2 2 3 2 2 2 5" xfId="27557" xr:uid="{872D84A4-5DBE-4C27-8BF8-0CCF6633CF8E}"/>
    <cellStyle name="Normal 6 2 2 2 3 2 2 3" xfId="4517" xr:uid="{8BE022A1-7A46-4E78-9783-4DF559F42719}"/>
    <cellStyle name="Normal 6 2 2 2 3 2 2 3 2" xfId="10661" xr:uid="{251260F6-7E46-4AF5-AEB3-E38AC9A16E47}"/>
    <cellStyle name="Normal 6 2 2 2 3 2 2 3 2 2" xfId="22949" xr:uid="{EA569A34-57B8-4769-9294-B76694A98839}"/>
    <cellStyle name="Normal 6 2 2 2 3 2 2 3 2 2 2" xfId="47525" xr:uid="{A1E5B3F5-9AEE-426F-8B3C-411F3408C248}"/>
    <cellStyle name="Normal 6 2 2 2 3 2 2 3 2 3" xfId="35237" xr:uid="{C5E8FE83-3BA2-4F8E-A075-8C822D19F87F}"/>
    <cellStyle name="Normal 6 2 2 2 3 2 2 3 3" xfId="16805" xr:uid="{DD37D7DA-B561-4030-8F0E-9C6FE7CF6C13}"/>
    <cellStyle name="Normal 6 2 2 2 3 2 2 3 3 2" xfId="41381" xr:uid="{270A4C1E-4011-47B4-970E-AC5B7C13A362}"/>
    <cellStyle name="Normal 6 2 2 2 3 2 2 3 4" xfId="29093" xr:uid="{5DEB4E60-F72B-40EC-BB00-99FBECF7EB16}"/>
    <cellStyle name="Normal 6 2 2 2 3 2 2 4" xfId="7589" xr:uid="{07DD9DD7-DB27-456C-AA3F-1C2C9306CC15}"/>
    <cellStyle name="Normal 6 2 2 2 3 2 2 4 2" xfId="19877" xr:uid="{A8913581-058B-44C9-BEF8-8894862219E2}"/>
    <cellStyle name="Normal 6 2 2 2 3 2 2 4 2 2" xfId="44453" xr:uid="{0C1DE48B-1D0D-4C38-8F64-C8EB61E3B23E}"/>
    <cellStyle name="Normal 6 2 2 2 3 2 2 4 3" xfId="32165" xr:uid="{80BC4337-EF00-48AE-B875-DAEC4ACEFDEC}"/>
    <cellStyle name="Normal 6 2 2 2 3 2 2 5" xfId="13733" xr:uid="{8CBB7398-A698-4E5D-A4F6-5F19948390D7}"/>
    <cellStyle name="Normal 6 2 2 2 3 2 2 5 2" xfId="38309" xr:uid="{6158DEAC-9CBD-4AC6-BEF4-1CEC029E3854}"/>
    <cellStyle name="Normal 6 2 2 2 3 2 2 6" xfId="26021" xr:uid="{CECB7585-D9F9-4129-87B9-DBAC73D6965B}"/>
    <cellStyle name="Normal 6 2 2 2 3 2 3" xfId="2213" xr:uid="{957C513F-1B0B-4C34-AAB1-7ED60D20775D}"/>
    <cellStyle name="Normal 6 2 2 2 3 2 3 2" xfId="5285" xr:uid="{3921CE9B-C824-4A23-B2AB-3B5C75D183A2}"/>
    <cellStyle name="Normal 6 2 2 2 3 2 3 2 2" xfId="11429" xr:uid="{CC043092-D093-4BAC-8A2B-197360D64110}"/>
    <cellStyle name="Normal 6 2 2 2 3 2 3 2 2 2" xfId="23717" xr:uid="{747DB26A-C231-4FF2-B510-F4A6A2CBF0B8}"/>
    <cellStyle name="Normal 6 2 2 2 3 2 3 2 2 2 2" xfId="48293" xr:uid="{FA1CDA39-6CA6-4399-8198-CD49E764EC77}"/>
    <cellStyle name="Normal 6 2 2 2 3 2 3 2 2 3" xfId="36005" xr:uid="{4D3ECC44-BC1E-4B62-B1F2-6BC5381E9131}"/>
    <cellStyle name="Normal 6 2 2 2 3 2 3 2 3" xfId="17573" xr:uid="{B288E40C-6E7F-4348-B146-9D4DAC161D90}"/>
    <cellStyle name="Normal 6 2 2 2 3 2 3 2 3 2" xfId="42149" xr:uid="{7CA48D0B-2F6A-4C78-BD89-EB28D81DA40C}"/>
    <cellStyle name="Normal 6 2 2 2 3 2 3 2 4" xfId="29861" xr:uid="{F26EC47A-51EC-4871-A61F-A375A9A0FFE6}"/>
    <cellStyle name="Normal 6 2 2 2 3 2 3 3" xfId="8357" xr:uid="{06CDB33F-0A04-456E-99C0-29037E605CB4}"/>
    <cellStyle name="Normal 6 2 2 2 3 2 3 3 2" xfId="20645" xr:uid="{02407E89-A414-4430-861F-27335E9846D1}"/>
    <cellStyle name="Normal 6 2 2 2 3 2 3 3 2 2" xfId="45221" xr:uid="{94055C78-24C6-402C-92D2-39F64F5F1F75}"/>
    <cellStyle name="Normal 6 2 2 2 3 2 3 3 3" xfId="32933" xr:uid="{E1C2A951-A241-4583-B370-09B0A8B3B85E}"/>
    <cellStyle name="Normal 6 2 2 2 3 2 3 4" xfId="14501" xr:uid="{80FB28B7-E802-4D94-A98B-18BC687D76EF}"/>
    <cellStyle name="Normal 6 2 2 2 3 2 3 4 2" xfId="39077" xr:uid="{EB5203A3-2FD7-4C7A-A808-DEF1AE1AF42E}"/>
    <cellStyle name="Normal 6 2 2 2 3 2 3 5" xfId="26789" xr:uid="{90B1E514-55A3-4CF7-B7B7-252BDA1C6561}"/>
    <cellStyle name="Normal 6 2 2 2 3 2 4" xfId="3749" xr:uid="{59FDE73D-5FFB-482D-B429-FDB6E8D59F99}"/>
    <cellStyle name="Normal 6 2 2 2 3 2 4 2" xfId="9893" xr:uid="{5CCE06A4-F4AF-4860-A719-6133EDB4AF8F}"/>
    <cellStyle name="Normal 6 2 2 2 3 2 4 2 2" xfId="22181" xr:uid="{F98C4525-BFD5-4DE8-A27C-F5488DFF6A62}"/>
    <cellStyle name="Normal 6 2 2 2 3 2 4 2 2 2" xfId="46757" xr:uid="{C0F8F78F-1249-4DBA-A716-9F8D77A6F616}"/>
    <cellStyle name="Normal 6 2 2 2 3 2 4 2 3" xfId="34469" xr:uid="{BE9F1EEE-E205-441B-A5D0-D6E7C1FC14ED}"/>
    <cellStyle name="Normal 6 2 2 2 3 2 4 3" xfId="16037" xr:uid="{501C60BF-5FB4-45BF-89CF-E6FEB5A3DAFE}"/>
    <cellStyle name="Normal 6 2 2 2 3 2 4 3 2" xfId="40613" xr:uid="{BDDAE1C2-485F-46EA-A42A-696B81AB4B94}"/>
    <cellStyle name="Normal 6 2 2 2 3 2 4 4" xfId="28325" xr:uid="{91A8495E-04A6-45B0-B3C7-73744A9F5C9E}"/>
    <cellStyle name="Normal 6 2 2 2 3 2 5" xfId="6821" xr:uid="{9DF7AFDE-E052-43EC-A1A5-C3FA4FD1B3AA}"/>
    <cellStyle name="Normal 6 2 2 2 3 2 5 2" xfId="19109" xr:uid="{C16E1E53-ED90-47EF-8115-6B0E2842188D}"/>
    <cellStyle name="Normal 6 2 2 2 3 2 5 2 2" xfId="43685" xr:uid="{471C5BEA-7D7C-4EB8-B81A-231338506F10}"/>
    <cellStyle name="Normal 6 2 2 2 3 2 5 3" xfId="31397" xr:uid="{2415055A-B2BB-4EAB-80C3-30CFE51FD37A}"/>
    <cellStyle name="Normal 6 2 2 2 3 2 6" xfId="12965" xr:uid="{DB8D4EAA-EBD7-40ED-9BEC-5CFAA55B27AC}"/>
    <cellStyle name="Normal 6 2 2 2 3 2 6 2" xfId="37541" xr:uid="{98FA7D4D-E886-44C8-98C7-B69CB5726237}"/>
    <cellStyle name="Normal 6 2 2 2 3 2 7" xfId="25253" xr:uid="{62AD9662-BFA2-43D8-B1F5-1CFBA1ADBCC8}"/>
    <cellStyle name="Normal 6 2 2 2 3 3" xfId="1061" xr:uid="{740684C3-027C-4C04-B8A0-D538640888C2}"/>
    <cellStyle name="Normal 6 2 2 2 3 3 2" xfId="2597" xr:uid="{9BCD9279-BF30-4162-81D0-05C7D5AF7800}"/>
    <cellStyle name="Normal 6 2 2 2 3 3 2 2" xfId="5669" xr:uid="{61E83F78-E14E-4EC2-85B0-E4696C8966A0}"/>
    <cellStyle name="Normal 6 2 2 2 3 3 2 2 2" xfId="11813" xr:uid="{25D87FE7-734D-447C-9A16-4C49C4DEDE21}"/>
    <cellStyle name="Normal 6 2 2 2 3 3 2 2 2 2" xfId="24101" xr:uid="{6E0E6BED-3B35-417A-9C2E-43CDE3A7D6DA}"/>
    <cellStyle name="Normal 6 2 2 2 3 3 2 2 2 2 2" xfId="48677" xr:uid="{9A71C79E-F76E-4B3E-B15D-8AAD67DF2D01}"/>
    <cellStyle name="Normal 6 2 2 2 3 3 2 2 2 3" xfId="36389" xr:uid="{12C15753-104C-4EBC-AAB7-0E771C2D9C3C}"/>
    <cellStyle name="Normal 6 2 2 2 3 3 2 2 3" xfId="17957" xr:uid="{5A8AFB3B-9EF8-4535-9FFA-11B14C680A45}"/>
    <cellStyle name="Normal 6 2 2 2 3 3 2 2 3 2" xfId="42533" xr:uid="{8ADA019D-7FB7-4B08-B4BA-FF2791BDA0F3}"/>
    <cellStyle name="Normal 6 2 2 2 3 3 2 2 4" xfId="30245" xr:uid="{D01C6B18-0441-4297-A1D2-EA0E7688278D}"/>
    <cellStyle name="Normal 6 2 2 2 3 3 2 3" xfId="8741" xr:uid="{E7D0411C-E387-458F-9138-442DA844E887}"/>
    <cellStyle name="Normal 6 2 2 2 3 3 2 3 2" xfId="21029" xr:uid="{ACE3AA3C-7745-48BC-B0E2-91604323B474}"/>
    <cellStyle name="Normal 6 2 2 2 3 3 2 3 2 2" xfId="45605" xr:uid="{5FCF0098-7E4F-4DDA-9034-5B7561DBD421}"/>
    <cellStyle name="Normal 6 2 2 2 3 3 2 3 3" xfId="33317" xr:uid="{E8BE86C4-5263-4092-8274-78479B6FA5A7}"/>
    <cellStyle name="Normal 6 2 2 2 3 3 2 4" xfId="14885" xr:uid="{D375C6DA-1E90-4A76-984E-F7B58C4C2620}"/>
    <cellStyle name="Normal 6 2 2 2 3 3 2 4 2" xfId="39461" xr:uid="{7143BA31-CC76-4025-8FF6-85F054970A4F}"/>
    <cellStyle name="Normal 6 2 2 2 3 3 2 5" xfId="27173" xr:uid="{5D5C6517-70E1-4B5F-A214-55999AB5BF0D}"/>
    <cellStyle name="Normal 6 2 2 2 3 3 3" xfId="4133" xr:uid="{F9BA3CC4-09FD-4E7D-A085-B853E9882292}"/>
    <cellStyle name="Normal 6 2 2 2 3 3 3 2" xfId="10277" xr:uid="{A8365C11-A234-4DB8-9F53-46438BF2911E}"/>
    <cellStyle name="Normal 6 2 2 2 3 3 3 2 2" xfId="22565" xr:uid="{424ABEB8-E98B-4A08-BC55-CC3E668AFA9D}"/>
    <cellStyle name="Normal 6 2 2 2 3 3 3 2 2 2" xfId="47141" xr:uid="{7770673A-DC4B-493B-B3C4-FA2C3FE7E236}"/>
    <cellStyle name="Normal 6 2 2 2 3 3 3 2 3" xfId="34853" xr:uid="{7C7905D8-8E4B-47C7-AC22-8897C82DD157}"/>
    <cellStyle name="Normal 6 2 2 2 3 3 3 3" xfId="16421" xr:uid="{17E4E052-2EE0-4CE3-8FB9-ED6BFFC1040E}"/>
    <cellStyle name="Normal 6 2 2 2 3 3 3 3 2" xfId="40997" xr:uid="{857F37BF-B230-493E-B82C-9D08CF6897F5}"/>
    <cellStyle name="Normal 6 2 2 2 3 3 3 4" xfId="28709" xr:uid="{C202B5F5-4BF3-4377-B56E-994C3DECEE3A}"/>
    <cellStyle name="Normal 6 2 2 2 3 3 4" xfId="7205" xr:uid="{5D317DF4-324B-4B58-866B-6C127927D9C6}"/>
    <cellStyle name="Normal 6 2 2 2 3 3 4 2" xfId="19493" xr:uid="{F8DE57D3-1CB6-40E8-8546-886A0B497635}"/>
    <cellStyle name="Normal 6 2 2 2 3 3 4 2 2" xfId="44069" xr:uid="{711CB7AB-2310-406D-A8FB-D55F5A1C0B86}"/>
    <cellStyle name="Normal 6 2 2 2 3 3 4 3" xfId="31781" xr:uid="{5376209D-A1D4-41D5-AF60-DFAED35CC73D}"/>
    <cellStyle name="Normal 6 2 2 2 3 3 5" xfId="13349" xr:uid="{6E72F3D1-C9EB-4B43-B363-3CBF1D6A5E46}"/>
    <cellStyle name="Normal 6 2 2 2 3 3 5 2" xfId="37925" xr:uid="{FFC37AC4-0B46-4758-A47C-2FCF7D014098}"/>
    <cellStyle name="Normal 6 2 2 2 3 3 6" xfId="25637" xr:uid="{6154D190-DF45-4555-B638-8177816145F0}"/>
    <cellStyle name="Normal 6 2 2 2 3 4" xfId="1829" xr:uid="{A57F7994-C36F-47AA-9D8C-2E00033D73BF}"/>
    <cellStyle name="Normal 6 2 2 2 3 4 2" xfId="4901" xr:uid="{C2E54F97-851A-4DF4-A74C-50ADFF5AF5A0}"/>
    <cellStyle name="Normal 6 2 2 2 3 4 2 2" xfId="11045" xr:uid="{002F9FFB-6AB3-4952-8B9E-0FC979E5839E}"/>
    <cellStyle name="Normal 6 2 2 2 3 4 2 2 2" xfId="23333" xr:uid="{573EDD22-8AF0-4DD0-B1C6-2DC2EEBA4C11}"/>
    <cellStyle name="Normal 6 2 2 2 3 4 2 2 2 2" xfId="47909" xr:uid="{2BFA3268-A7F9-4BB6-8D31-04D6C6CB8AF4}"/>
    <cellStyle name="Normal 6 2 2 2 3 4 2 2 3" xfId="35621" xr:uid="{25B5A3E7-8535-48A0-AD76-E8AA4650A06F}"/>
    <cellStyle name="Normal 6 2 2 2 3 4 2 3" xfId="17189" xr:uid="{2D3B8B6E-5BF4-40C5-948F-34F0AEAB736A}"/>
    <cellStyle name="Normal 6 2 2 2 3 4 2 3 2" xfId="41765" xr:uid="{E72537C2-101E-445F-B26E-E9C5E8054B63}"/>
    <cellStyle name="Normal 6 2 2 2 3 4 2 4" xfId="29477" xr:uid="{4D7C8C20-0775-41DA-8F5C-42F8D7023BB2}"/>
    <cellStyle name="Normal 6 2 2 2 3 4 3" xfId="7973" xr:uid="{64109FE2-2CB8-40EB-90FF-47F149EFD82C}"/>
    <cellStyle name="Normal 6 2 2 2 3 4 3 2" xfId="20261" xr:uid="{65839653-5430-4E6A-B85C-F9F6388AE4B4}"/>
    <cellStyle name="Normal 6 2 2 2 3 4 3 2 2" xfId="44837" xr:uid="{64E9B3BE-E0FE-4B6E-B0E6-BB735EE4551B}"/>
    <cellStyle name="Normal 6 2 2 2 3 4 3 3" xfId="32549" xr:uid="{F373F8C1-1283-4A94-BAAE-65AA66DC3CB9}"/>
    <cellStyle name="Normal 6 2 2 2 3 4 4" xfId="14117" xr:uid="{B3AA689E-F82D-423C-8C51-56CD49BABBE3}"/>
    <cellStyle name="Normal 6 2 2 2 3 4 4 2" xfId="38693" xr:uid="{0951DB69-6089-4065-AABB-DA5F1C2C418A}"/>
    <cellStyle name="Normal 6 2 2 2 3 4 5" xfId="26405" xr:uid="{4CA0B7E8-4EE7-444E-AC3C-9E0559FD9E97}"/>
    <cellStyle name="Normal 6 2 2 2 3 5" xfId="3365" xr:uid="{8B64BFB1-9431-4DD3-A446-B97D70C908F1}"/>
    <cellStyle name="Normal 6 2 2 2 3 5 2" xfId="9509" xr:uid="{322FF031-302A-4FD9-90A0-A207F5C16B94}"/>
    <cellStyle name="Normal 6 2 2 2 3 5 2 2" xfId="21797" xr:uid="{644E8597-47A6-4440-A848-B65E8D1570BC}"/>
    <cellStyle name="Normal 6 2 2 2 3 5 2 2 2" xfId="46373" xr:uid="{344AA255-12E9-4735-9D67-374045C6237D}"/>
    <cellStyle name="Normal 6 2 2 2 3 5 2 3" xfId="34085" xr:uid="{A32D4584-B038-47C0-A990-EC0F89BD275D}"/>
    <cellStyle name="Normal 6 2 2 2 3 5 3" xfId="15653" xr:uid="{3A405BDA-2400-4F90-A922-B0FB2BACBE85}"/>
    <cellStyle name="Normal 6 2 2 2 3 5 3 2" xfId="40229" xr:uid="{E1EAB424-A500-4C97-9D52-9F725D195FA1}"/>
    <cellStyle name="Normal 6 2 2 2 3 5 4" xfId="27941" xr:uid="{1293D58F-B093-4FC4-BCE8-94EE98B024B9}"/>
    <cellStyle name="Normal 6 2 2 2 3 6" xfId="6437" xr:uid="{3078D019-B5A2-4DA1-A482-FE120A0D0CB5}"/>
    <cellStyle name="Normal 6 2 2 2 3 6 2" xfId="18725" xr:uid="{0D99F95A-D1A0-444D-A212-9346FC9F2B9F}"/>
    <cellStyle name="Normal 6 2 2 2 3 6 2 2" xfId="43301" xr:uid="{B985A8CE-0CBB-420B-8432-25EA59F20642}"/>
    <cellStyle name="Normal 6 2 2 2 3 6 3" xfId="31013" xr:uid="{2EAF77CB-E326-4F11-83F6-EEE65EBB8B1C}"/>
    <cellStyle name="Normal 6 2 2 2 3 7" xfId="12581" xr:uid="{471CDFA0-9B25-4410-B170-0C579E308534}"/>
    <cellStyle name="Normal 6 2 2 2 3 7 2" xfId="37157" xr:uid="{C133ADBD-A489-4B76-AC8A-8B4EED9FC276}"/>
    <cellStyle name="Normal 6 2 2 2 3 8" xfId="24869" xr:uid="{36BBCAA4-A2C2-4FC1-A107-25186AC4BD00}"/>
    <cellStyle name="Normal 6 2 2 2 4" xfId="485" xr:uid="{3B5D8BA8-5D9C-4782-9614-785462D44274}"/>
    <cellStyle name="Normal 6 2 2 2 4 2" xfId="1253" xr:uid="{3E6A4B41-68E9-4089-A853-5C3E365C0872}"/>
    <cellStyle name="Normal 6 2 2 2 4 2 2" xfId="2789" xr:uid="{8156B9C0-5054-42E0-9B9A-7BEB5D9D0F36}"/>
    <cellStyle name="Normal 6 2 2 2 4 2 2 2" xfId="5861" xr:uid="{E72A2CF5-141A-4CB8-8644-BC0AE1A32B1D}"/>
    <cellStyle name="Normal 6 2 2 2 4 2 2 2 2" xfId="12005" xr:uid="{92C58EB0-B8E7-4C73-BB09-BD6536ABBA3A}"/>
    <cellStyle name="Normal 6 2 2 2 4 2 2 2 2 2" xfId="24293" xr:uid="{E591BE6E-BE68-4E0C-BD19-3D85EEA2EB80}"/>
    <cellStyle name="Normal 6 2 2 2 4 2 2 2 2 2 2" xfId="48869" xr:uid="{8C506934-834F-47EE-84F0-BDE7DA6371D5}"/>
    <cellStyle name="Normal 6 2 2 2 4 2 2 2 2 3" xfId="36581" xr:uid="{7F59A224-7CA2-48ED-A744-5535B6A75FFD}"/>
    <cellStyle name="Normal 6 2 2 2 4 2 2 2 3" xfId="18149" xr:uid="{9D584224-DFC9-4D53-84A0-2D651E5176E0}"/>
    <cellStyle name="Normal 6 2 2 2 4 2 2 2 3 2" xfId="42725" xr:uid="{378A37FB-0E16-403A-9D10-7FCDE40DC860}"/>
    <cellStyle name="Normal 6 2 2 2 4 2 2 2 4" xfId="30437" xr:uid="{65C9909E-3075-4F89-A358-C19F46D4A891}"/>
    <cellStyle name="Normal 6 2 2 2 4 2 2 3" xfId="8933" xr:uid="{1FDB6902-8E9F-4C7F-8213-B454F3BBFA60}"/>
    <cellStyle name="Normal 6 2 2 2 4 2 2 3 2" xfId="21221" xr:uid="{C1E03DBF-80CF-45A1-A745-CD40905BBF17}"/>
    <cellStyle name="Normal 6 2 2 2 4 2 2 3 2 2" xfId="45797" xr:uid="{30BAB9D9-B44C-45EE-91CF-44B64206CFDE}"/>
    <cellStyle name="Normal 6 2 2 2 4 2 2 3 3" xfId="33509" xr:uid="{D334DA13-806D-4C01-909E-D239FA85877B}"/>
    <cellStyle name="Normal 6 2 2 2 4 2 2 4" xfId="15077" xr:uid="{A2A4D6DE-A328-46A9-9076-844FD48146AA}"/>
    <cellStyle name="Normal 6 2 2 2 4 2 2 4 2" xfId="39653" xr:uid="{285E2166-3194-491C-980F-E7AFAE1979D0}"/>
    <cellStyle name="Normal 6 2 2 2 4 2 2 5" xfId="27365" xr:uid="{16664A11-6968-44B5-BD3C-ED1C5DA2D577}"/>
    <cellStyle name="Normal 6 2 2 2 4 2 3" xfId="4325" xr:uid="{A2AD4543-11F5-4E1F-85DC-36104F167362}"/>
    <cellStyle name="Normal 6 2 2 2 4 2 3 2" xfId="10469" xr:uid="{2C8B0CBF-378F-41AC-9DAF-A44FA0C58ECA}"/>
    <cellStyle name="Normal 6 2 2 2 4 2 3 2 2" xfId="22757" xr:uid="{230A06E8-E600-4C5B-BDD3-65E1C5072943}"/>
    <cellStyle name="Normal 6 2 2 2 4 2 3 2 2 2" xfId="47333" xr:uid="{3F3DCD54-7AA3-4A32-9DC3-4E14886F518F}"/>
    <cellStyle name="Normal 6 2 2 2 4 2 3 2 3" xfId="35045" xr:uid="{EB52EF42-14EF-451D-8AD0-0FCDC6274F2B}"/>
    <cellStyle name="Normal 6 2 2 2 4 2 3 3" xfId="16613" xr:uid="{37969F87-E0AD-451D-877F-21B456A9621B}"/>
    <cellStyle name="Normal 6 2 2 2 4 2 3 3 2" xfId="41189" xr:uid="{578844FE-7A26-4C7E-AFD3-557FBCD2D973}"/>
    <cellStyle name="Normal 6 2 2 2 4 2 3 4" xfId="28901" xr:uid="{4706CFED-4A50-4586-9DA9-37581FC0168B}"/>
    <cellStyle name="Normal 6 2 2 2 4 2 4" xfId="7397" xr:uid="{D3945F71-39FD-428B-8F4D-9E6C596726AD}"/>
    <cellStyle name="Normal 6 2 2 2 4 2 4 2" xfId="19685" xr:uid="{A6301470-47AD-4A87-BEE5-2D093F920CFE}"/>
    <cellStyle name="Normal 6 2 2 2 4 2 4 2 2" xfId="44261" xr:uid="{1A085B02-60E7-4AB8-97DF-8E905F5020E8}"/>
    <cellStyle name="Normal 6 2 2 2 4 2 4 3" xfId="31973" xr:uid="{A8F36C9B-3313-4CB8-8711-FE59D6C6FEED}"/>
    <cellStyle name="Normal 6 2 2 2 4 2 5" xfId="13541" xr:uid="{A081B36D-0039-45A1-B39B-319627A9F2EF}"/>
    <cellStyle name="Normal 6 2 2 2 4 2 5 2" xfId="38117" xr:uid="{89429977-D9D1-4F99-A0E2-5CB9EB90EE0A}"/>
    <cellStyle name="Normal 6 2 2 2 4 2 6" xfId="25829" xr:uid="{8A51CB59-6456-4C22-B927-B84C19036805}"/>
    <cellStyle name="Normal 6 2 2 2 4 3" xfId="2021" xr:uid="{3280CD37-F46A-4C11-91C9-46B651276B76}"/>
    <cellStyle name="Normal 6 2 2 2 4 3 2" xfId="5093" xr:uid="{44651548-3478-45D2-9304-9F2671BA9E45}"/>
    <cellStyle name="Normal 6 2 2 2 4 3 2 2" xfId="11237" xr:uid="{11645D89-7229-41F9-B921-6B7D541D96E2}"/>
    <cellStyle name="Normal 6 2 2 2 4 3 2 2 2" xfId="23525" xr:uid="{9B42CEDA-F895-475E-9AFD-2A791DCC5EE1}"/>
    <cellStyle name="Normal 6 2 2 2 4 3 2 2 2 2" xfId="48101" xr:uid="{A4BFBA75-19AD-48F2-B9F2-A04A2D691390}"/>
    <cellStyle name="Normal 6 2 2 2 4 3 2 2 3" xfId="35813" xr:uid="{1C3F5D6B-9CC8-4CF0-8278-0D2007934CC8}"/>
    <cellStyle name="Normal 6 2 2 2 4 3 2 3" xfId="17381" xr:uid="{CD1EFF61-B07F-4822-A4ED-B5DE3F48E421}"/>
    <cellStyle name="Normal 6 2 2 2 4 3 2 3 2" xfId="41957" xr:uid="{2ACCEA2B-B4DB-4583-B53E-EF95BD08F2C2}"/>
    <cellStyle name="Normal 6 2 2 2 4 3 2 4" xfId="29669" xr:uid="{F70A029C-7BC5-4EFD-93AD-A784B0D83A1A}"/>
    <cellStyle name="Normal 6 2 2 2 4 3 3" xfId="8165" xr:uid="{0AD0E570-3308-47E5-9567-99AD66FB067C}"/>
    <cellStyle name="Normal 6 2 2 2 4 3 3 2" xfId="20453" xr:uid="{AACE5704-208D-4E0C-8CE7-C047B64B0DC4}"/>
    <cellStyle name="Normal 6 2 2 2 4 3 3 2 2" xfId="45029" xr:uid="{760B3F0E-4C34-490D-B858-EDBBF4706F3B}"/>
    <cellStyle name="Normal 6 2 2 2 4 3 3 3" xfId="32741" xr:uid="{BF94543E-A1BC-488A-A091-0E271BE284A7}"/>
    <cellStyle name="Normal 6 2 2 2 4 3 4" xfId="14309" xr:uid="{1E795A8A-3314-4CDD-8307-1EF10C54C02E}"/>
    <cellStyle name="Normal 6 2 2 2 4 3 4 2" xfId="38885" xr:uid="{D83680DD-AA2B-404E-9168-3944C3590AD4}"/>
    <cellStyle name="Normal 6 2 2 2 4 3 5" xfId="26597" xr:uid="{EF47037B-CE3B-4604-9B15-F22E46DD9DCC}"/>
    <cellStyle name="Normal 6 2 2 2 4 4" xfId="3557" xr:uid="{D8E6A0BF-3E7E-44F6-91F1-0763601F01A4}"/>
    <cellStyle name="Normal 6 2 2 2 4 4 2" xfId="9701" xr:uid="{EE8F7FD8-ED50-428B-ADA0-CF61F8005464}"/>
    <cellStyle name="Normal 6 2 2 2 4 4 2 2" xfId="21989" xr:uid="{915B79A7-885F-48AF-B437-5B88537AF64E}"/>
    <cellStyle name="Normal 6 2 2 2 4 4 2 2 2" xfId="46565" xr:uid="{F4076858-E804-4831-BB3A-3B1D81063E43}"/>
    <cellStyle name="Normal 6 2 2 2 4 4 2 3" xfId="34277" xr:uid="{77361B71-154A-4950-92DD-72EAF89183B6}"/>
    <cellStyle name="Normal 6 2 2 2 4 4 3" xfId="15845" xr:uid="{326A234F-6757-4968-8862-3E2F43EAA689}"/>
    <cellStyle name="Normal 6 2 2 2 4 4 3 2" xfId="40421" xr:uid="{E3ED7ECF-8896-490C-97E7-F5E9E201ED62}"/>
    <cellStyle name="Normal 6 2 2 2 4 4 4" xfId="28133" xr:uid="{DBACF408-309F-4EE1-9937-A535FDBCA35D}"/>
    <cellStyle name="Normal 6 2 2 2 4 5" xfId="6629" xr:uid="{9E6F9BAE-C39A-4A98-A9FF-D0DB0BA6D6B1}"/>
    <cellStyle name="Normal 6 2 2 2 4 5 2" xfId="18917" xr:uid="{C92A6561-6E6A-445A-BB9D-99058582660E}"/>
    <cellStyle name="Normal 6 2 2 2 4 5 2 2" xfId="43493" xr:uid="{7434752C-7A90-4A2C-810C-05EAC484EE33}"/>
    <cellStyle name="Normal 6 2 2 2 4 5 3" xfId="31205" xr:uid="{F78D738F-273D-4A79-8C04-2B0B7CDF47DF}"/>
    <cellStyle name="Normal 6 2 2 2 4 6" xfId="12773" xr:uid="{3DBF34EC-6D0F-4696-AE01-0C74AA58BD38}"/>
    <cellStyle name="Normal 6 2 2 2 4 6 2" xfId="37349" xr:uid="{D37103FE-52ED-4723-991E-ED09F54F6B5D}"/>
    <cellStyle name="Normal 6 2 2 2 4 7" xfId="25061" xr:uid="{623B250D-CE72-4583-B8A3-DB260D45A109}"/>
    <cellStyle name="Normal 6 2 2 2 5" xfId="869" xr:uid="{043D3F57-E53F-44F3-BD2D-15F9DAA2DB9B}"/>
    <cellStyle name="Normal 6 2 2 2 5 2" xfId="2405" xr:uid="{1FD90847-4637-4252-8086-52B63B1D8049}"/>
    <cellStyle name="Normal 6 2 2 2 5 2 2" xfId="5477" xr:uid="{2C0B3417-8C3F-4C22-9D47-01A2B5A09DB9}"/>
    <cellStyle name="Normal 6 2 2 2 5 2 2 2" xfId="11621" xr:uid="{C2745076-A5A8-4404-AB8A-CF4EF7AB6C4C}"/>
    <cellStyle name="Normal 6 2 2 2 5 2 2 2 2" xfId="23909" xr:uid="{0E4A7DF2-91D8-40C4-9252-14597BB076A3}"/>
    <cellStyle name="Normal 6 2 2 2 5 2 2 2 2 2" xfId="48485" xr:uid="{9DCC3211-CD2A-462B-A4C3-9DD7D7C6020E}"/>
    <cellStyle name="Normal 6 2 2 2 5 2 2 2 3" xfId="36197" xr:uid="{484D39E0-A6EA-44F8-A7FB-D591F4945C95}"/>
    <cellStyle name="Normal 6 2 2 2 5 2 2 3" xfId="17765" xr:uid="{FAD53684-BFE5-4221-963A-1768B6A3C7FD}"/>
    <cellStyle name="Normal 6 2 2 2 5 2 2 3 2" xfId="42341" xr:uid="{96FD4543-CA51-4DE6-A7E8-FDE2F7CF91EF}"/>
    <cellStyle name="Normal 6 2 2 2 5 2 2 4" xfId="30053" xr:uid="{17294EE2-E27A-445A-82CF-7F0870B54DF2}"/>
    <cellStyle name="Normal 6 2 2 2 5 2 3" xfId="8549" xr:uid="{A9863D06-AB2B-4CBD-AA95-41300361C367}"/>
    <cellStyle name="Normal 6 2 2 2 5 2 3 2" xfId="20837" xr:uid="{0B3B7A7C-4395-432D-B79F-C96C47FE91FF}"/>
    <cellStyle name="Normal 6 2 2 2 5 2 3 2 2" xfId="45413" xr:uid="{D4DB8B42-153B-4ADC-9C43-EAD11B7DB4EC}"/>
    <cellStyle name="Normal 6 2 2 2 5 2 3 3" xfId="33125" xr:uid="{372D6D55-F429-4CBB-AFC8-833FC6DC3094}"/>
    <cellStyle name="Normal 6 2 2 2 5 2 4" xfId="14693" xr:uid="{F0A67510-59EE-4551-9713-46BBFE9C8FE9}"/>
    <cellStyle name="Normal 6 2 2 2 5 2 4 2" xfId="39269" xr:uid="{AAC7920A-73CE-4B5A-AFD5-11085232CEAA}"/>
    <cellStyle name="Normal 6 2 2 2 5 2 5" xfId="26981" xr:uid="{C2DED54C-4861-45AD-A2B5-D3C073AAF766}"/>
    <cellStyle name="Normal 6 2 2 2 5 3" xfId="3941" xr:uid="{43773ED0-78CA-4478-AC25-2B3BEF6B51CB}"/>
    <cellStyle name="Normal 6 2 2 2 5 3 2" xfId="10085" xr:uid="{6900208C-A39F-40D7-AE3A-F366B0D50AF0}"/>
    <cellStyle name="Normal 6 2 2 2 5 3 2 2" xfId="22373" xr:uid="{3738C568-896B-4DA3-AC6B-3ACC8E0BD33F}"/>
    <cellStyle name="Normal 6 2 2 2 5 3 2 2 2" xfId="46949" xr:uid="{2ECEFE53-AD87-4E12-B8F3-6CD09FA235AF}"/>
    <cellStyle name="Normal 6 2 2 2 5 3 2 3" xfId="34661" xr:uid="{54CDCC8C-F5E1-4DBC-99ED-EFB96D838FC0}"/>
    <cellStyle name="Normal 6 2 2 2 5 3 3" xfId="16229" xr:uid="{47A4BB02-DC3D-42EE-9DAB-AD428E3EF273}"/>
    <cellStyle name="Normal 6 2 2 2 5 3 3 2" xfId="40805" xr:uid="{CC300DFC-9BD8-4CFD-B95C-E2A62C06708D}"/>
    <cellStyle name="Normal 6 2 2 2 5 3 4" xfId="28517" xr:uid="{00CAC847-337C-4B72-9F47-C4F23B069BBF}"/>
    <cellStyle name="Normal 6 2 2 2 5 4" xfId="7013" xr:uid="{314D7EB8-9453-417A-9664-71DBE259CE37}"/>
    <cellStyle name="Normal 6 2 2 2 5 4 2" xfId="19301" xr:uid="{0B972DB6-0B3B-48F6-9584-CD381A45F9F9}"/>
    <cellStyle name="Normal 6 2 2 2 5 4 2 2" xfId="43877" xr:uid="{788F11BE-4EF9-4435-96B2-71A02443F52E}"/>
    <cellStyle name="Normal 6 2 2 2 5 4 3" xfId="31589" xr:uid="{9880F9F1-4807-4138-9ED2-4ECEC4927E1F}"/>
    <cellStyle name="Normal 6 2 2 2 5 5" xfId="13157" xr:uid="{1B3A4548-4A9C-4655-AF6A-84F7335275C6}"/>
    <cellStyle name="Normal 6 2 2 2 5 5 2" xfId="37733" xr:uid="{C30A772F-EB6D-418B-A891-1A47AC77D017}"/>
    <cellStyle name="Normal 6 2 2 2 5 6" xfId="25445" xr:uid="{06C2CBFE-F89B-453A-BFA1-9C0CCB1C776A}"/>
    <cellStyle name="Normal 6 2 2 2 6" xfId="1637" xr:uid="{ABCBA062-4D50-4F66-9B4F-3DCD5D990EFC}"/>
    <cellStyle name="Normal 6 2 2 2 6 2" xfId="4709" xr:uid="{E1CD6178-419F-46DA-8A17-96A5F8D8FFC9}"/>
    <cellStyle name="Normal 6 2 2 2 6 2 2" xfId="10853" xr:uid="{3C4A8C8D-7DE7-400B-94AC-71171CEF7759}"/>
    <cellStyle name="Normal 6 2 2 2 6 2 2 2" xfId="23141" xr:uid="{73D57930-3A0E-4B33-B77B-DF33E0E559A0}"/>
    <cellStyle name="Normal 6 2 2 2 6 2 2 2 2" xfId="47717" xr:uid="{7A3010E0-5A73-41D1-B32E-A274D7B34A36}"/>
    <cellStyle name="Normal 6 2 2 2 6 2 2 3" xfId="35429" xr:uid="{29F54F09-34E2-4F0C-81EA-72C7C0198715}"/>
    <cellStyle name="Normal 6 2 2 2 6 2 3" xfId="16997" xr:uid="{AA2C1D2E-EBE1-42C4-89C2-2FD180E28BB8}"/>
    <cellStyle name="Normal 6 2 2 2 6 2 3 2" xfId="41573" xr:uid="{2E267E2B-ECF3-4829-BDAC-8B0333A40D79}"/>
    <cellStyle name="Normal 6 2 2 2 6 2 4" xfId="29285" xr:uid="{183AE9AB-B4EE-43CF-B9EE-045DFC0D2DEC}"/>
    <cellStyle name="Normal 6 2 2 2 6 3" xfId="7781" xr:uid="{01F1BEAB-9412-4324-820C-1F3DC466E38F}"/>
    <cellStyle name="Normal 6 2 2 2 6 3 2" xfId="20069" xr:uid="{7D0999D1-503B-4AA2-8665-2797A596DB5A}"/>
    <cellStyle name="Normal 6 2 2 2 6 3 2 2" xfId="44645" xr:uid="{7CA38560-F0A1-45BE-8645-0A37AABCE6DD}"/>
    <cellStyle name="Normal 6 2 2 2 6 3 3" xfId="32357" xr:uid="{6D4F6859-BFEC-462C-AE1B-1209E2FC76F9}"/>
    <cellStyle name="Normal 6 2 2 2 6 4" xfId="13925" xr:uid="{5A17D079-CD66-4B08-BE5D-BF2BB9BE1076}"/>
    <cellStyle name="Normal 6 2 2 2 6 4 2" xfId="38501" xr:uid="{139F854B-2C89-4F2D-81C5-A9C493928978}"/>
    <cellStyle name="Normal 6 2 2 2 6 5" xfId="26213" xr:uid="{B39103C8-4198-4DE3-9B11-2AE061B69215}"/>
    <cellStyle name="Normal 6 2 2 2 7" xfId="3173" xr:uid="{0487E6A2-9444-4FAE-AF9F-4B3FF468301C}"/>
    <cellStyle name="Normal 6 2 2 2 7 2" xfId="9317" xr:uid="{AA90D3C8-6193-4B10-BB52-ECE6964C7703}"/>
    <cellStyle name="Normal 6 2 2 2 7 2 2" xfId="21605" xr:uid="{28BD2941-13BB-4042-9AA6-36BEE76A36EF}"/>
    <cellStyle name="Normal 6 2 2 2 7 2 2 2" xfId="46181" xr:uid="{D951734D-2F70-459B-988B-1FE13C7DA850}"/>
    <cellStyle name="Normal 6 2 2 2 7 2 3" xfId="33893" xr:uid="{D5EADA3E-E3A1-4989-A5E4-76F0BADE127D}"/>
    <cellStyle name="Normal 6 2 2 2 7 3" xfId="15461" xr:uid="{510ECD9B-5DFA-4746-B088-83679CCF0F94}"/>
    <cellStyle name="Normal 6 2 2 2 7 3 2" xfId="40037" xr:uid="{CCDBC7DF-0642-43F5-A708-8CC2EEFDA8D9}"/>
    <cellStyle name="Normal 6 2 2 2 7 4" xfId="27749" xr:uid="{4C1C440A-221C-4B56-B1CA-08D07CD2E8BA}"/>
    <cellStyle name="Normal 6 2 2 2 8" xfId="6245" xr:uid="{42DF9D17-6E03-4A81-BFBF-76ED534FEC72}"/>
    <cellStyle name="Normal 6 2 2 2 8 2" xfId="18533" xr:uid="{4D7C8793-3D1E-4BF7-8460-EA1B8EDF3987}"/>
    <cellStyle name="Normal 6 2 2 2 8 2 2" xfId="43109" xr:uid="{F6764133-88FA-44FC-A7C8-FE7E4452FC43}"/>
    <cellStyle name="Normal 6 2 2 2 8 3" xfId="30821" xr:uid="{047DA5A5-237F-41E8-9242-821E7F749E7D}"/>
    <cellStyle name="Normal 6 2 2 2 9" xfId="12389" xr:uid="{1FD838C4-C27E-4971-ACA1-0EAA8D62D7CE}"/>
    <cellStyle name="Normal 6 2 2 2 9 2" xfId="36965" xr:uid="{27111280-71A6-4652-9955-62B5BD752EBA}"/>
    <cellStyle name="Normal 6 2 2 3" xfId="149" xr:uid="{F668D02E-DFF1-401C-B8FC-A1A3A8B6EE2D}"/>
    <cellStyle name="Normal 6 2 2 3 2" xfId="341" xr:uid="{AD8C4A4D-BB85-4FEA-B69E-6EE1AEBB9BB9}"/>
    <cellStyle name="Normal 6 2 2 3 2 2" xfId="725" xr:uid="{BB1AD74E-D821-4C00-A3F5-9E6066C9EE6E}"/>
    <cellStyle name="Normal 6 2 2 3 2 2 2" xfId="1493" xr:uid="{CFAEC8CA-01F7-4F57-A00B-2E9786CE7653}"/>
    <cellStyle name="Normal 6 2 2 3 2 2 2 2" xfId="3029" xr:uid="{93AC2D6E-DFDD-4B66-8890-EF07567624EB}"/>
    <cellStyle name="Normal 6 2 2 3 2 2 2 2 2" xfId="6101" xr:uid="{6591546E-2572-4A1B-B90E-8364C1EDB571}"/>
    <cellStyle name="Normal 6 2 2 3 2 2 2 2 2 2" xfId="12245" xr:uid="{15560C11-F876-4F5E-BBFA-83ECE6414D74}"/>
    <cellStyle name="Normal 6 2 2 3 2 2 2 2 2 2 2" xfId="24533" xr:uid="{FA8AC17D-2E7A-4F72-82C5-C100C9F752C4}"/>
    <cellStyle name="Normal 6 2 2 3 2 2 2 2 2 2 2 2" xfId="49109" xr:uid="{76FD7B3F-8A07-4808-B0D2-96D78BD8CB33}"/>
    <cellStyle name="Normal 6 2 2 3 2 2 2 2 2 2 3" xfId="36821" xr:uid="{CA6994F2-C1E3-44AD-997F-98AA7C1879B4}"/>
    <cellStyle name="Normal 6 2 2 3 2 2 2 2 2 3" xfId="18389" xr:uid="{CC128269-D750-41E9-AAB2-C56C6BD07E2C}"/>
    <cellStyle name="Normal 6 2 2 3 2 2 2 2 2 3 2" xfId="42965" xr:uid="{9DFDADC0-5FF0-4EC8-AAFC-628B7CCA9DE8}"/>
    <cellStyle name="Normal 6 2 2 3 2 2 2 2 2 4" xfId="30677" xr:uid="{E0CCB41C-7621-4F4A-ADA9-400C65143684}"/>
    <cellStyle name="Normal 6 2 2 3 2 2 2 2 3" xfId="9173" xr:uid="{8861A99C-BD1A-401F-97E0-E2F65B6E69F4}"/>
    <cellStyle name="Normal 6 2 2 3 2 2 2 2 3 2" xfId="21461" xr:uid="{43BA138F-9158-4DDB-95F0-A34369A0CC9F}"/>
    <cellStyle name="Normal 6 2 2 3 2 2 2 2 3 2 2" xfId="46037" xr:uid="{4E7F8DBD-8D31-4614-A508-1C5008C66900}"/>
    <cellStyle name="Normal 6 2 2 3 2 2 2 2 3 3" xfId="33749" xr:uid="{DE54DF78-EB8E-43F8-8F5E-29F43FC2A2F1}"/>
    <cellStyle name="Normal 6 2 2 3 2 2 2 2 4" xfId="15317" xr:uid="{28DE76DF-EFC5-4319-84A2-1A7688402B6D}"/>
    <cellStyle name="Normal 6 2 2 3 2 2 2 2 4 2" xfId="39893" xr:uid="{5B755E8E-AC5A-41B5-BE1E-91AFA57B4FA5}"/>
    <cellStyle name="Normal 6 2 2 3 2 2 2 2 5" xfId="27605" xr:uid="{B80B9BFA-C656-4C75-92F7-BB77434229C5}"/>
    <cellStyle name="Normal 6 2 2 3 2 2 2 3" xfId="4565" xr:uid="{459571D7-C201-483A-9982-8678E564BD28}"/>
    <cellStyle name="Normal 6 2 2 3 2 2 2 3 2" xfId="10709" xr:uid="{75E34B94-18F7-4C7F-A1EA-89D7C79A24C1}"/>
    <cellStyle name="Normal 6 2 2 3 2 2 2 3 2 2" xfId="22997" xr:uid="{843F4706-F65A-467A-B0DB-3B3C41F77712}"/>
    <cellStyle name="Normal 6 2 2 3 2 2 2 3 2 2 2" xfId="47573" xr:uid="{98E01CE4-FF96-4387-9DBA-52BCDCFBD0CD}"/>
    <cellStyle name="Normal 6 2 2 3 2 2 2 3 2 3" xfId="35285" xr:uid="{C865C2BA-B062-4ECE-AC8A-62561F054CA3}"/>
    <cellStyle name="Normal 6 2 2 3 2 2 2 3 3" xfId="16853" xr:uid="{7C8216BD-4223-4EBD-8C8F-1E003818B710}"/>
    <cellStyle name="Normal 6 2 2 3 2 2 2 3 3 2" xfId="41429" xr:uid="{5871DCAF-ACE6-4D81-B08A-DBFC1966EF13}"/>
    <cellStyle name="Normal 6 2 2 3 2 2 2 3 4" xfId="29141" xr:uid="{767DF8A7-646E-4508-95C1-D415F07FD1BB}"/>
    <cellStyle name="Normal 6 2 2 3 2 2 2 4" xfId="7637" xr:uid="{0279A3D0-4DD1-45EA-946D-B799B3C77BF8}"/>
    <cellStyle name="Normal 6 2 2 3 2 2 2 4 2" xfId="19925" xr:uid="{A2CAF1BB-1471-4896-A44E-DF448060C30A}"/>
    <cellStyle name="Normal 6 2 2 3 2 2 2 4 2 2" xfId="44501" xr:uid="{2FEF4D28-6F54-46C9-9123-4B4714B57BD8}"/>
    <cellStyle name="Normal 6 2 2 3 2 2 2 4 3" xfId="32213" xr:uid="{60B4EC84-D25F-4E7E-9F5D-66472A876D5F}"/>
    <cellStyle name="Normal 6 2 2 3 2 2 2 5" xfId="13781" xr:uid="{FC6CB4A0-A698-48B4-9112-ADC77E290631}"/>
    <cellStyle name="Normal 6 2 2 3 2 2 2 5 2" xfId="38357" xr:uid="{46D48307-E505-4B31-A412-56938F1DAB66}"/>
    <cellStyle name="Normal 6 2 2 3 2 2 2 6" xfId="26069" xr:uid="{4B0FD2D6-A424-4B63-8314-0117311EF9D1}"/>
    <cellStyle name="Normal 6 2 2 3 2 2 3" xfId="2261" xr:uid="{90E5CDF7-F576-4B55-AC49-97E8FA48EA0B}"/>
    <cellStyle name="Normal 6 2 2 3 2 2 3 2" xfId="5333" xr:uid="{18765B7F-5C74-418A-9196-05E34E0C3634}"/>
    <cellStyle name="Normal 6 2 2 3 2 2 3 2 2" xfId="11477" xr:uid="{3C889C8C-0156-4969-8DA3-A632E7729A30}"/>
    <cellStyle name="Normal 6 2 2 3 2 2 3 2 2 2" xfId="23765" xr:uid="{BE5EF4B9-2488-4F7B-96A0-58D9273CF48E}"/>
    <cellStyle name="Normal 6 2 2 3 2 2 3 2 2 2 2" xfId="48341" xr:uid="{09BBBD6E-9017-4BD6-86E4-22D0F23805AE}"/>
    <cellStyle name="Normal 6 2 2 3 2 2 3 2 2 3" xfId="36053" xr:uid="{1A959FA5-438F-42D3-A0DE-A2DCA190CED2}"/>
    <cellStyle name="Normal 6 2 2 3 2 2 3 2 3" xfId="17621" xr:uid="{CBC8BA99-DA49-4752-A453-37770862CE77}"/>
    <cellStyle name="Normal 6 2 2 3 2 2 3 2 3 2" xfId="42197" xr:uid="{3731AD7C-E559-48D6-95E6-8FDF37B3C259}"/>
    <cellStyle name="Normal 6 2 2 3 2 2 3 2 4" xfId="29909" xr:uid="{6C20B8EB-59C5-499D-B813-D99301C7AE12}"/>
    <cellStyle name="Normal 6 2 2 3 2 2 3 3" xfId="8405" xr:uid="{2FDF1B7F-D76B-4EE4-BD2D-1E035300FE56}"/>
    <cellStyle name="Normal 6 2 2 3 2 2 3 3 2" xfId="20693" xr:uid="{19DCD880-667F-4F35-A44B-8CDD368234FA}"/>
    <cellStyle name="Normal 6 2 2 3 2 2 3 3 2 2" xfId="45269" xr:uid="{16D612F4-9DD7-419F-B830-A7EFD7E512FE}"/>
    <cellStyle name="Normal 6 2 2 3 2 2 3 3 3" xfId="32981" xr:uid="{EB7F9C4E-F856-4AE5-A892-2F6082D7FB88}"/>
    <cellStyle name="Normal 6 2 2 3 2 2 3 4" xfId="14549" xr:uid="{14DCB40C-2B3E-48D9-B045-0904E4FFDE00}"/>
    <cellStyle name="Normal 6 2 2 3 2 2 3 4 2" xfId="39125" xr:uid="{898E06A0-E437-43A9-B8AE-7B84A66A2432}"/>
    <cellStyle name="Normal 6 2 2 3 2 2 3 5" xfId="26837" xr:uid="{7FE16482-6B1F-4AB4-A94B-CB25657C4AB4}"/>
    <cellStyle name="Normal 6 2 2 3 2 2 4" xfId="3797" xr:uid="{3C1CA5DD-4D5E-4B80-9FA0-2373B7E75C2A}"/>
    <cellStyle name="Normal 6 2 2 3 2 2 4 2" xfId="9941" xr:uid="{BF28CB5C-E0A9-44C6-AC9B-658337107947}"/>
    <cellStyle name="Normal 6 2 2 3 2 2 4 2 2" xfId="22229" xr:uid="{1109550E-9CBF-45E7-ADEA-FC3FA4D93AD5}"/>
    <cellStyle name="Normal 6 2 2 3 2 2 4 2 2 2" xfId="46805" xr:uid="{C0B09071-473E-4FF3-BEC8-ADE07CD7053C}"/>
    <cellStyle name="Normal 6 2 2 3 2 2 4 2 3" xfId="34517" xr:uid="{F781E238-A0ED-4085-AC4F-C3206A860E73}"/>
    <cellStyle name="Normal 6 2 2 3 2 2 4 3" xfId="16085" xr:uid="{6DB3C170-27B2-42B0-969A-111663B6B7DD}"/>
    <cellStyle name="Normal 6 2 2 3 2 2 4 3 2" xfId="40661" xr:uid="{8279BC04-7950-4FB4-8C20-41008EAFF722}"/>
    <cellStyle name="Normal 6 2 2 3 2 2 4 4" xfId="28373" xr:uid="{9D79C1AC-F6D6-4292-9581-14E10EC6DA57}"/>
    <cellStyle name="Normal 6 2 2 3 2 2 5" xfId="6869" xr:uid="{2AFD3A75-7FAF-465E-B5BD-856E02E4AB96}"/>
    <cellStyle name="Normal 6 2 2 3 2 2 5 2" xfId="19157" xr:uid="{24D43FC5-D535-4109-A481-B4E57DF8D435}"/>
    <cellStyle name="Normal 6 2 2 3 2 2 5 2 2" xfId="43733" xr:uid="{42DA775C-4C5D-4140-B5ED-7F449CC64751}"/>
    <cellStyle name="Normal 6 2 2 3 2 2 5 3" xfId="31445" xr:uid="{0C42D1E0-521F-41C6-A916-42AA94E71588}"/>
    <cellStyle name="Normal 6 2 2 3 2 2 6" xfId="13013" xr:uid="{CD4AB696-AE98-48EA-9247-6B84FF268277}"/>
    <cellStyle name="Normal 6 2 2 3 2 2 6 2" xfId="37589" xr:uid="{EF2B5E5A-9832-44AE-9520-CB051E0C9276}"/>
    <cellStyle name="Normal 6 2 2 3 2 2 7" xfId="25301" xr:uid="{F7B45BC7-D628-45BD-9B99-9DB589EC7438}"/>
    <cellStyle name="Normal 6 2 2 3 2 3" xfId="1109" xr:uid="{FBA2BAD8-7D44-40DD-8C3C-324F97E0D7EB}"/>
    <cellStyle name="Normal 6 2 2 3 2 3 2" xfId="2645" xr:uid="{575854EC-6DAC-47A6-A079-D8E1C89521EC}"/>
    <cellStyle name="Normal 6 2 2 3 2 3 2 2" xfId="5717" xr:uid="{62A93BCF-BBB3-4606-8594-23F61B80A79D}"/>
    <cellStyle name="Normal 6 2 2 3 2 3 2 2 2" xfId="11861" xr:uid="{5522EDCB-7644-407C-829F-BC46BCE09A82}"/>
    <cellStyle name="Normal 6 2 2 3 2 3 2 2 2 2" xfId="24149" xr:uid="{AC252FAA-4CF5-47A6-AF3B-E8EB048D81DC}"/>
    <cellStyle name="Normal 6 2 2 3 2 3 2 2 2 2 2" xfId="48725" xr:uid="{838C130B-8128-4813-BCAC-0D380AF8CAC5}"/>
    <cellStyle name="Normal 6 2 2 3 2 3 2 2 2 3" xfId="36437" xr:uid="{22E7EAAC-AE2B-4288-A6ED-4F5427E7A474}"/>
    <cellStyle name="Normal 6 2 2 3 2 3 2 2 3" xfId="18005" xr:uid="{8BE2B516-1FA2-48C4-BE76-41474326C1B6}"/>
    <cellStyle name="Normal 6 2 2 3 2 3 2 2 3 2" xfId="42581" xr:uid="{01A975CB-6CDB-4DA7-9B05-C8316F96DBC4}"/>
    <cellStyle name="Normal 6 2 2 3 2 3 2 2 4" xfId="30293" xr:uid="{58927FB2-91BD-4322-AEAF-541814FC3273}"/>
    <cellStyle name="Normal 6 2 2 3 2 3 2 3" xfId="8789" xr:uid="{D9C90FFF-A673-4A0F-89A6-CBB46759A74B}"/>
    <cellStyle name="Normal 6 2 2 3 2 3 2 3 2" xfId="21077" xr:uid="{785790A2-9BB3-4B26-ABFE-EDCC9F8FFC0B}"/>
    <cellStyle name="Normal 6 2 2 3 2 3 2 3 2 2" xfId="45653" xr:uid="{52530732-BB8D-4996-AB51-3EAC69C0FB29}"/>
    <cellStyle name="Normal 6 2 2 3 2 3 2 3 3" xfId="33365" xr:uid="{74887E8F-421C-479C-84CA-07EB15AB511B}"/>
    <cellStyle name="Normal 6 2 2 3 2 3 2 4" xfId="14933" xr:uid="{B313C786-5C5F-4F48-9ACD-47EA72749ADB}"/>
    <cellStyle name="Normal 6 2 2 3 2 3 2 4 2" xfId="39509" xr:uid="{1F75CAEE-D7B0-4584-9025-A3AD8B6F2CFD}"/>
    <cellStyle name="Normal 6 2 2 3 2 3 2 5" xfId="27221" xr:uid="{88B0878D-A1CE-41A7-8135-E189F4A57236}"/>
    <cellStyle name="Normal 6 2 2 3 2 3 3" xfId="4181" xr:uid="{F9276E2A-22C7-4270-A242-1121470A6B10}"/>
    <cellStyle name="Normal 6 2 2 3 2 3 3 2" xfId="10325" xr:uid="{99A72E2E-9142-4716-80C8-13B349DA941C}"/>
    <cellStyle name="Normal 6 2 2 3 2 3 3 2 2" xfId="22613" xr:uid="{588412D2-0DBB-498C-AABD-7C777387DC78}"/>
    <cellStyle name="Normal 6 2 2 3 2 3 3 2 2 2" xfId="47189" xr:uid="{C2C230A5-72A6-4494-A1F1-42055D6004E1}"/>
    <cellStyle name="Normal 6 2 2 3 2 3 3 2 3" xfId="34901" xr:uid="{50D3A325-8B74-452D-9EB7-AB3B0B4F9299}"/>
    <cellStyle name="Normal 6 2 2 3 2 3 3 3" xfId="16469" xr:uid="{766BB636-005E-46C5-9FFA-764E76EB0997}"/>
    <cellStyle name="Normal 6 2 2 3 2 3 3 3 2" xfId="41045" xr:uid="{59F53A6C-DFED-4839-A16A-1ABCE3245881}"/>
    <cellStyle name="Normal 6 2 2 3 2 3 3 4" xfId="28757" xr:uid="{D58272B5-7DDA-4DE0-A848-84B8E2193FE2}"/>
    <cellStyle name="Normal 6 2 2 3 2 3 4" xfId="7253" xr:uid="{F94FE19F-D095-4DE2-9522-C034A8ABC3C5}"/>
    <cellStyle name="Normal 6 2 2 3 2 3 4 2" xfId="19541" xr:uid="{D80F7D3C-2738-4F18-9166-F39F340DC263}"/>
    <cellStyle name="Normal 6 2 2 3 2 3 4 2 2" xfId="44117" xr:uid="{D308DD6A-4537-4249-9305-6C2F565C4E8B}"/>
    <cellStyle name="Normal 6 2 2 3 2 3 4 3" xfId="31829" xr:uid="{9B146299-AC21-4DAE-BF75-DC51637DAE16}"/>
    <cellStyle name="Normal 6 2 2 3 2 3 5" xfId="13397" xr:uid="{AF673CA7-344B-4E16-93AF-6A504CDE7F0A}"/>
    <cellStyle name="Normal 6 2 2 3 2 3 5 2" xfId="37973" xr:uid="{34488C85-0900-46DC-B1B1-82F3DE4BA850}"/>
    <cellStyle name="Normal 6 2 2 3 2 3 6" xfId="25685" xr:uid="{15969EED-A357-4223-A983-C79E06F5FF43}"/>
    <cellStyle name="Normal 6 2 2 3 2 4" xfId="1877" xr:uid="{967023D8-37B2-4E4D-80FB-98E07C098FB7}"/>
    <cellStyle name="Normal 6 2 2 3 2 4 2" xfId="4949" xr:uid="{CDCD8BC1-181F-494B-91F5-15CA2B8B200A}"/>
    <cellStyle name="Normal 6 2 2 3 2 4 2 2" xfId="11093" xr:uid="{59B5CB2A-D746-45CC-9CF8-66111CC9F12E}"/>
    <cellStyle name="Normal 6 2 2 3 2 4 2 2 2" xfId="23381" xr:uid="{6B4A30A9-3E0B-4F98-BFCA-E5A19C007ABB}"/>
    <cellStyle name="Normal 6 2 2 3 2 4 2 2 2 2" xfId="47957" xr:uid="{7FD40997-8B86-431F-964E-462EB4D2E3B2}"/>
    <cellStyle name="Normal 6 2 2 3 2 4 2 2 3" xfId="35669" xr:uid="{6605DF49-EEFB-4AE7-9B09-1FCC352BB01D}"/>
    <cellStyle name="Normal 6 2 2 3 2 4 2 3" xfId="17237" xr:uid="{779CDF10-7E35-45EB-BE0E-DAEE3585D87E}"/>
    <cellStyle name="Normal 6 2 2 3 2 4 2 3 2" xfId="41813" xr:uid="{683F5B2C-5056-40CF-B169-657E18D86109}"/>
    <cellStyle name="Normal 6 2 2 3 2 4 2 4" xfId="29525" xr:uid="{0103C0FB-EC9C-4D74-AFC0-9ACA63D1F4DE}"/>
    <cellStyle name="Normal 6 2 2 3 2 4 3" xfId="8021" xr:uid="{B408B5E8-B342-454A-9784-315E4F262CF6}"/>
    <cellStyle name="Normal 6 2 2 3 2 4 3 2" xfId="20309" xr:uid="{36D73A49-8EBE-443A-9733-6A6AE4DA10F8}"/>
    <cellStyle name="Normal 6 2 2 3 2 4 3 2 2" xfId="44885" xr:uid="{0ACBC0D6-69DB-4D5D-B460-ED75AADFEA20}"/>
    <cellStyle name="Normal 6 2 2 3 2 4 3 3" xfId="32597" xr:uid="{887E58C5-6EA8-48EB-8571-D4D13ADBF68A}"/>
    <cellStyle name="Normal 6 2 2 3 2 4 4" xfId="14165" xr:uid="{FE045420-04AF-4BE4-A039-2F6B23E509FD}"/>
    <cellStyle name="Normal 6 2 2 3 2 4 4 2" xfId="38741" xr:uid="{F5D86045-DE32-4AF1-A04F-B6FF3C3CA73C}"/>
    <cellStyle name="Normal 6 2 2 3 2 4 5" xfId="26453" xr:uid="{9C1B91E3-8799-4047-9E57-245229309AD4}"/>
    <cellStyle name="Normal 6 2 2 3 2 5" xfId="3413" xr:uid="{8033954B-3A48-42E5-9DA4-04248E3A5427}"/>
    <cellStyle name="Normal 6 2 2 3 2 5 2" xfId="9557" xr:uid="{3A448B22-3ABB-4A84-80A4-63B1D0862343}"/>
    <cellStyle name="Normal 6 2 2 3 2 5 2 2" xfId="21845" xr:uid="{FE2E9822-A4B0-4830-93BE-4FFBF2664580}"/>
    <cellStyle name="Normal 6 2 2 3 2 5 2 2 2" xfId="46421" xr:uid="{B6C795ED-A246-482A-93F3-D30D29A3B724}"/>
    <cellStyle name="Normal 6 2 2 3 2 5 2 3" xfId="34133" xr:uid="{F87F7A06-9830-4341-94C2-04E8CAB9DF34}"/>
    <cellStyle name="Normal 6 2 2 3 2 5 3" xfId="15701" xr:uid="{7EAEB09E-EB3B-48DB-9305-C07474C4F397}"/>
    <cellStyle name="Normal 6 2 2 3 2 5 3 2" xfId="40277" xr:uid="{7B1B1272-2D22-44B5-BB7A-C7E968947594}"/>
    <cellStyle name="Normal 6 2 2 3 2 5 4" xfId="27989" xr:uid="{8BF10187-3EBA-4352-8F4E-142E5B82672D}"/>
    <cellStyle name="Normal 6 2 2 3 2 6" xfId="6485" xr:uid="{DB9FA5CC-8F1A-4342-8A5D-0AF5533E3A42}"/>
    <cellStyle name="Normal 6 2 2 3 2 6 2" xfId="18773" xr:uid="{39799C3B-D357-4CBA-878F-6F49380DE711}"/>
    <cellStyle name="Normal 6 2 2 3 2 6 2 2" xfId="43349" xr:uid="{7949510D-25C4-4A2A-B048-31060CF2A62A}"/>
    <cellStyle name="Normal 6 2 2 3 2 6 3" xfId="31061" xr:uid="{1BB699D3-5C2C-48AA-8C14-5E0608D18754}"/>
    <cellStyle name="Normal 6 2 2 3 2 7" xfId="12629" xr:uid="{7116769F-24F1-4859-AF6E-F3CC80302529}"/>
    <cellStyle name="Normal 6 2 2 3 2 7 2" xfId="37205" xr:uid="{60265FD8-9B3A-4E99-A3AF-C3E54D393CC2}"/>
    <cellStyle name="Normal 6 2 2 3 2 8" xfId="24917" xr:uid="{C3F7445B-09BF-47F3-BE54-EAF5842EFC51}"/>
    <cellStyle name="Normal 6 2 2 3 3" xfId="533" xr:uid="{66B5C744-F0F7-492F-9E1F-9F85DCC75FE6}"/>
    <cellStyle name="Normal 6 2 2 3 3 2" xfId="1301" xr:uid="{79324CE4-0D61-4F84-BE57-EF5FC2E68A38}"/>
    <cellStyle name="Normal 6 2 2 3 3 2 2" xfId="2837" xr:uid="{AC7F355E-1333-4028-9EA6-D9D95DD67583}"/>
    <cellStyle name="Normal 6 2 2 3 3 2 2 2" xfId="5909" xr:uid="{C991F458-9723-46A2-BDD2-FCEBE02CA2BF}"/>
    <cellStyle name="Normal 6 2 2 3 3 2 2 2 2" xfId="12053" xr:uid="{41E00330-1235-4FA9-9858-F292B01D5C22}"/>
    <cellStyle name="Normal 6 2 2 3 3 2 2 2 2 2" xfId="24341" xr:uid="{DD550BB4-4BF8-44E9-8FA8-2506E74B3DD2}"/>
    <cellStyle name="Normal 6 2 2 3 3 2 2 2 2 2 2" xfId="48917" xr:uid="{DDDD5D3E-6342-413C-9BF4-952A47193F14}"/>
    <cellStyle name="Normal 6 2 2 3 3 2 2 2 2 3" xfId="36629" xr:uid="{BA34ADC1-AE0E-460B-A9E9-AB89B37B448F}"/>
    <cellStyle name="Normal 6 2 2 3 3 2 2 2 3" xfId="18197" xr:uid="{9BC47DB1-DCFF-4DA2-A433-980B72926589}"/>
    <cellStyle name="Normal 6 2 2 3 3 2 2 2 3 2" xfId="42773" xr:uid="{A667A7B3-4C00-4CCF-B49A-5790882B47FD}"/>
    <cellStyle name="Normal 6 2 2 3 3 2 2 2 4" xfId="30485" xr:uid="{C6169969-3A66-45BB-9F36-950D8FEE139D}"/>
    <cellStyle name="Normal 6 2 2 3 3 2 2 3" xfId="8981" xr:uid="{3BB6C18A-81F5-40ED-85C1-2F1559C30FC1}"/>
    <cellStyle name="Normal 6 2 2 3 3 2 2 3 2" xfId="21269" xr:uid="{B1669BCE-7CD3-4275-8D41-87CBEE753C77}"/>
    <cellStyle name="Normal 6 2 2 3 3 2 2 3 2 2" xfId="45845" xr:uid="{6FF5DD5D-9E9E-4BEA-BD6C-363E74B93D91}"/>
    <cellStyle name="Normal 6 2 2 3 3 2 2 3 3" xfId="33557" xr:uid="{6BCDC286-9ED4-47C1-BB48-6795D2047810}"/>
    <cellStyle name="Normal 6 2 2 3 3 2 2 4" xfId="15125" xr:uid="{6D8AF8C5-9320-48CC-B360-E3E18AE0C7CF}"/>
    <cellStyle name="Normal 6 2 2 3 3 2 2 4 2" xfId="39701" xr:uid="{39071193-FDAE-4250-A7AE-34279B9C8979}"/>
    <cellStyle name="Normal 6 2 2 3 3 2 2 5" xfId="27413" xr:uid="{26E64F90-FF3A-4DBD-9AC8-C5F69D479455}"/>
    <cellStyle name="Normal 6 2 2 3 3 2 3" xfId="4373" xr:uid="{3C32F79B-5761-4613-BF33-2DF432E36CD4}"/>
    <cellStyle name="Normal 6 2 2 3 3 2 3 2" xfId="10517" xr:uid="{287FC627-FFC0-49A8-AC54-41B795A0A81C}"/>
    <cellStyle name="Normal 6 2 2 3 3 2 3 2 2" xfId="22805" xr:uid="{C51E9EB3-45C8-4FD2-9A6C-F380F01A5571}"/>
    <cellStyle name="Normal 6 2 2 3 3 2 3 2 2 2" xfId="47381" xr:uid="{1D04012C-C881-485D-985E-B7B7084E12B1}"/>
    <cellStyle name="Normal 6 2 2 3 3 2 3 2 3" xfId="35093" xr:uid="{FEFBAA76-F871-4498-91B2-004A0BB227E8}"/>
    <cellStyle name="Normal 6 2 2 3 3 2 3 3" xfId="16661" xr:uid="{38757F26-C568-4B67-8F91-ECE7F807CF0B}"/>
    <cellStyle name="Normal 6 2 2 3 3 2 3 3 2" xfId="41237" xr:uid="{BEAE7680-0BE6-408B-BFEA-2C001F5AE950}"/>
    <cellStyle name="Normal 6 2 2 3 3 2 3 4" xfId="28949" xr:uid="{594DB125-8CFB-43FA-9096-179D8BC891B8}"/>
    <cellStyle name="Normal 6 2 2 3 3 2 4" xfId="7445" xr:uid="{68900CD2-5897-408C-83C2-316700B0DA7E}"/>
    <cellStyle name="Normal 6 2 2 3 3 2 4 2" xfId="19733" xr:uid="{7234A26E-6F32-4C29-8542-3A57DC10E834}"/>
    <cellStyle name="Normal 6 2 2 3 3 2 4 2 2" xfId="44309" xr:uid="{F4756503-8440-44C4-9481-99E95FE4F179}"/>
    <cellStyle name="Normal 6 2 2 3 3 2 4 3" xfId="32021" xr:uid="{5F60D28C-2EBD-4617-BD65-FF9785923205}"/>
    <cellStyle name="Normal 6 2 2 3 3 2 5" xfId="13589" xr:uid="{A476627D-9E09-406F-8F73-0808DCCE0CF6}"/>
    <cellStyle name="Normal 6 2 2 3 3 2 5 2" xfId="38165" xr:uid="{8A8A8E72-DA79-4CE6-9527-9C762D756107}"/>
    <cellStyle name="Normal 6 2 2 3 3 2 6" xfId="25877" xr:uid="{7AD9F5A3-9A7E-453F-9764-4396736482C8}"/>
    <cellStyle name="Normal 6 2 2 3 3 3" xfId="2069" xr:uid="{0DA389A2-3028-4B4E-BFC7-59E7452A1DF0}"/>
    <cellStyle name="Normal 6 2 2 3 3 3 2" xfId="5141" xr:uid="{CA54B620-9D36-4877-8323-3760429CDA50}"/>
    <cellStyle name="Normal 6 2 2 3 3 3 2 2" xfId="11285" xr:uid="{45A4FE7D-CEDC-43CE-92D9-0D6BD89BC782}"/>
    <cellStyle name="Normal 6 2 2 3 3 3 2 2 2" xfId="23573" xr:uid="{4C142CF7-AA61-43D9-B604-C4D3283C50BB}"/>
    <cellStyle name="Normal 6 2 2 3 3 3 2 2 2 2" xfId="48149" xr:uid="{DE14FEB0-221F-4884-80D6-7B425BD6D5DF}"/>
    <cellStyle name="Normal 6 2 2 3 3 3 2 2 3" xfId="35861" xr:uid="{76B1DBD3-7916-40D2-A2DB-C951A470F40C}"/>
    <cellStyle name="Normal 6 2 2 3 3 3 2 3" xfId="17429" xr:uid="{B63AF400-4511-4CAD-9222-367E734D4E74}"/>
    <cellStyle name="Normal 6 2 2 3 3 3 2 3 2" xfId="42005" xr:uid="{47458B91-A108-4C1D-8B79-965F33FE0A22}"/>
    <cellStyle name="Normal 6 2 2 3 3 3 2 4" xfId="29717" xr:uid="{F256B8E3-9BB3-46A4-B444-16065D8AEA67}"/>
    <cellStyle name="Normal 6 2 2 3 3 3 3" xfId="8213" xr:uid="{AF1FD65F-04FF-49E0-A861-021DC19A4979}"/>
    <cellStyle name="Normal 6 2 2 3 3 3 3 2" xfId="20501" xr:uid="{22529EAC-F67D-4855-B934-FC4DA264856F}"/>
    <cellStyle name="Normal 6 2 2 3 3 3 3 2 2" xfId="45077" xr:uid="{1B3A4A83-ACBC-43ED-91C3-5EB08D0E504E}"/>
    <cellStyle name="Normal 6 2 2 3 3 3 3 3" xfId="32789" xr:uid="{B1F7E137-76E6-4019-AA36-4B8188BE1010}"/>
    <cellStyle name="Normal 6 2 2 3 3 3 4" xfId="14357" xr:uid="{5FC68B33-1356-462D-82E3-6C5D190DBCC5}"/>
    <cellStyle name="Normal 6 2 2 3 3 3 4 2" xfId="38933" xr:uid="{D2E3B5ED-C77A-40DC-A175-5FF03BC353EB}"/>
    <cellStyle name="Normal 6 2 2 3 3 3 5" xfId="26645" xr:uid="{4EDC6ACB-F05B-4FA1-91D3-805B9137B058}"/>
    <cellStyle name="Normal 6 2 2 3 3 4" xfId="3605" xr:uid="{F20933DE-3BCA-47C8-AA2B-1D2D09BB7A0D}"/>
    <cellStyle name="Normal 6 2 2 3 3 4 2" xfId="9749" xr:uid="{9E123C1B-332E-4114-9DFB-99F60AF9752D}"/>
    <cellStyle name="Normal 6 2 2 3 3 4 2 2" xfId="22037" xr:uid="{D6E9348F-BB9B-4563-9D76-866DCED5CA47}"/>
    <cellStyle name="Normal 6 2 2 3 3 4 2 2 2" xfId="46613" xr:uid="{1955E892-837F-4C4A-87E7-9A848E00321B}"/>
    <cellStyle name="Normal 6 2 2 3 3 4 2 3" xfId="34325" xr:uid="{97F38465-10E6-48D7-B602-751E98D6EF23}"/>
    <cellStyle name="Normal 6 2 2 3 3 4 3" xfId="15893" xr:uid="{1E6A848C-7440-4708-B209-853DE9E627CE}"/>
    <cellStyle name="Normal 6 2 2 3 3 4 3 2" xfId="40469" xr:uid="{34A57941-CD2A-40EE-AC7C-A8495D6E2AF6}"/>
    <cellStyle name="Normal 6 2 2 3 3 4 4" xfId="28181" xr:uid="{2A1C977E-3007-4DC7-89DC-9582BD70BA25}"/>
    <cellStyle name="Normal 6 2 2 3 3 5" xfId="6677" xr:uid="{9EC29490-5F57-4825-BE07-0164A9D37FAE}"/>
    <cellStyle name="Normal 6 2 2 3 3 5 2" xfId="18965" xr:uid="{8D303525-6EF5-4703-AFE8-D0F829F8D3C0}"/>
    <cellStyle name="Normal 6 2 2 3 3 5 2 2" xfId="43541" xr:uid="{A1F50CB5-D21B-45D3-8ECE-4EDE3E5AFD94}"/>
    <cellStyle name="Normal 6 2 2 3 3 5 3" xfId="31253" xr:uid="{DC4B1167-8D5D-4BCE-9D8D-5C8DE240C59F}"/>
    <cellStyle name="Normal 6 2 2 3 3 6" xfId="12821" xr:uid="{5FF543C3-8C46-4078-B811-7B47DDA15672}"/>
    <cellStyle name="Normal 6 2 2 3 3 6 2" xfId="37397" xr:uid="{5BBD98E3-0AE3-4548-99A3-F729822CF5C9}"/>
    <cellStyle name="Normal 6 2 2 3 3 7" xfId="25109" xr:uid="{0E5ACEFE-1732-4F23-8DEB-92D2EAF76275}"/>
    <cellStyle name="Normal 6 2 2 3 4" xfId="917" xr:uid="{2B93876F-390A-4878-818C-D78679E8017E}"/>
    <cellStyle name="Normal 6 2 2 3 4 2" xfId="2453" xr:uid="{00E98D7D-BB72-42E4-B035-63DC2AEB20C6}"/>
    <cellStyle name="Normal 6 2 2 3 4 2 2" xfId="5525" xr:uid="{CF761F5E-C9C6-4CF4-802A-0799AFA442C1}"/>
    <cellStyle name="Normal 6 2 2 3 4 2 2 2" xfId="11669" xr:uid="{0D504810-27C8-4337-8D71-FEBC20E81F7F}"/>
    <cellStyle name="Normal 6 2 2 3 4 2 2 2 2" xfId="23957" xr:uid="{DD79BD84-A005-4C90-A9BC-E527AC451A18}"/>
    <cellStyle name="Normal 6 2 2 3 4 2 2 2 2 2" xfId="48533" xr:uid="{45CC3C9C-8E85-4FFE-86E6-9ACD1E655DA1}"/>
    <cellStyle name="Normal 6 2 2 3 4 2 2 2 3" xfId="36245" xr:uid="{4C2ADEC6-3835-4A68-BD69-B0CDDDFBBD30}"/>
    <cellStyle name="Normal 6 2 2 3 4 2 2 3" xfId="17813" xr:uid="{EA39AC06-BF16-41D3-943D-3A634C3602EF}"/>
    <cellStyle name="Normal 6 2 2 3 4 2 2 3 2" xfId="42389" xr:uid="{9374CABD-5EFA-4731-997F-337DAB9B1AC7}"/>
    <cellStyle name="Normal 6 2 2 3 4 2 2 4" xfId="30101" xr:uid="{BA032CF4-0AA5-4E75-82EA-F771440C8C4F}"/>
    <cellStyle name="Normal 6 2 2 3 4 2 3" xfId="8597" xr:uid="{0E304569-7517-46C6-857A-10C86A4D6EC3}"/>
    <cellStyle name="Normal 6 2 2 3 4 2 3 2" xfId="20885" xr:uid="{84296588-E806-4FFE-A1CD-4139A3B36FF4}"/>
    <cellStyle name="Normal 6 2 2 3 4 2 3 2 2" xfId="45461" xr:uid="{CA3778A1-A185-484E-B5D1-4F83E337C28F}"/>
    <cellStyle name="Normal 6 2 2 3 4 2 3 3" xfId="33173" xr:uid="{19DDE93B-F69D-4608-9EF9-48F98B109091}"/>
    <cellStyle name="Normal 6 2 2 3 4 2 4" xfId="14741" xr:uid="{27CB83E6-7DAF-40FD-9AEC-BC0F05EEA466}"/>
    <cellStyle name="Normal 6 2 2 3 4 2 4 2" xfId="39317" xr:uid="{9A120EC1-6930-48A2-987D-1F7C44112D9F}"/>
    <cellStyle name="Normal 6 2 2 3 4 2 5" xfId="27029" xr:uid="{79C0A729-637C-410C-A20D-923EC8CB5EE3}"/>
    <cellStyle name="Normal 6 2 2 3 4 3" xfId="3989" xr:uid="{268E6E2C-EA29-4FFD-AA85-A265C9C1E359}"/>
    <cellStyle name="Normal 6 2 2 3 4 3 2" xfId="10133" xr:uid="{09930165-945D-4A7E-A19A-D86974072326}"/>
    <cellStyle name="Normal 6 2 2 3 4 3 2 2" xfId="22421" xr:uid="{322117B5-2F76-4967-95D7-6A4387F7DD1E}"/>
    <cellStyle name="Normal 6 2 2 3 4 3 2 2 2" xfId="46997" xr:uid="{D00D035B-FD56-4245-A0AE-3453883E28CC}"/>
    <cellStyle name="Normal 6 2 2 3 4 3 2 3" xfId="34709" xr:uid="{64B267D5-6E60-485A-84F3-0472F5FA4192}"/>
    <cellStyle name="Normal 6 2 2 3 4 3 3" xfId="16277" xr:uid="{D49CE912-F1D2-489E-B631-371C600414F0}"/>
    <cellStyle name="Normal 6 2 2 3 4 3 3 2" xfId="40853" xr:uid="{B96739A5-80DD-44CC-9BB3-A87860AD8A81}"/>
    <cellStyle name="Normal 6 2 2 3 4 3 4" xfId="28565" xr:uid="{514D2583-A840-4C83-BBA9-C6F44EE19F65}"/>
    <cellStyle name="Normal 6 2 2 3 4 4" xfId="7061" xr:uid="{79E53312-931D-4F61-8DED-FE5D8140AB10}"/>
    <cellStyle name="Normal 6 2 2 3 4 4 2" xfId="19349" xr:uid="{CB5FEADC-41A3-4244-8715-2BF5D16CF643}"/>
    <cellStyle name="Normal 6 2 2 3 4 4 2 2" xfId="43925" xr:uid="{CCACD89A-B251-42AD-995A-416AA0B9510A}"/>
    <cellStyle name="Normal 6 2 2 3 4 4 3" xfId="31637" xr:uid="{FC5171DA-71CD-4D42-836C-957E583E6B88}"/>
    <cellStyle name="Normal 6 2 2 3 4 5" xfId="13205" xr:uid="{EAC72C0A-81C0-42A4-AFD3-15A48B9EF86C}"/>
    <cellStyle name="Normal 6 2 2 3 4 5 2" xfId="37781" xr:uid="{22E0E10E-7543-43AA-8C57-9FFC01704B9C}"/>
    <cellStyle name="Normal 6 2 2 3 4 6" xfId="25493" xr:uid="{23DB2972-4E8F-461B-B9D3-47411FD47236}"/>
    <cellStyle name="Normal 6 2 2 3 5" xfId="1685" xr:uid="{6CFF20A5-8A23-432B-A26A-9BBB5F7F5AA2}"/>
    <cellStyle name="Normal 6 2 2 3 5 2" xfId="4757" xr:uid="{B507F397-FF6D-4E84-8835-C8F55860BC73}"/>
    <cellStyle name="Normal 6 2 2 3 5 2 2" xfId="10901" xr:uid="{800E6B06-82C7-4CCE-915A-3AA2183E1350}"/>
    <cellStyle name="Normal 6 2 2 3 5 2 2 2" xfId="23189" xr:uid="{4B0F1064-8663-404D-A139-41DFE81A8E21}"/>
    <cellStyle name="Normal 6 2 2 3 5 2 2 2 2" xfId="47765" xr:uid="{E260B3B7-AA2F-4334-A5EB-1375CE1B1A16}"/>
    <cellStyle name="Normal 6 2 2 3 5 2 2 3" xfId="35477" xr:uid="{76AB524C-2D7F-4D1E-81CF-950068CE8871}"/>
    <cellStyle name="Normal 6 2 2 3 5 2 3" xfId="17045" xr:uid="{4E05086E-558C-49D0-A8E9-7BA21E0C79AB}"/>
    <cellStyle name="Normal 6 2 2 3 5 2 3 2" xfId="41621" xr:uid="{FD08B645-9D5E-4C78-B368-C61B2AB89AF2}"/>
    <cellStyle name="Normal 6 2 2 3 5 2 4" xfId="29333" xr:uid="{B1B7AE82-7D9F-47EC-9184-25E0A982EE4D}"/>
    <cellStyle name="Normal 6 2 2 3 5 3" xfId="7829" xr:uid="{D06A3A41-BB65-4B73-9924-C32355F0824F}"/>
    <cellStyle name="Normal 6 2 2 3 5 3 2" xfId="20117" xr:uid="{408BA5A1-0AC0-4DF7-89C7-619076ABD683}"/>
    <cellStyle name="Normal 6 2 2 3 5 3 2 2" xfId="44693" xr:uid="{A1774AA1-230F-4F43-9F89-C4DBAE3E299E}"/>
    <cellStyle name="Normal 6 2 2 3 5 3 3" xfId="32405" xr:uid="{0D227DFF-D2FF-4513-8713-35931AFBAEDB}"/>
    <cellStyle name="Normal 6 2 2 3 5 4" xfId="13973" xr:uid="{6493AA82-3AE3-4DD2-8615-024ECFDA9DF0}"/>
    <cellStyle name="Normal 6 2 2 3 5 4 2" xfId="38549" xr:uid="{1E377F44-C941-44C2-9F4C-CCEC5FC1DC4B}"/>
    <cellStyle name="Normal 6 2 2 3 5 5" xfId="26261" xr:uid="{DD64D456-211C-44FB-B3A4-C9B3120C4CA3}"/>
    <cellStyle name="Normal 6 2 2 3 6" xfId="3221" xr:uid="{E34B42D1-37BB-4B1A-A1E3-E36DC340B89B}"/>
    <cellStyle name="Normal 6 2 2 3 6 2" xfId="9365" xr:uid="{779B888B-5D95-4E9B-832C-49847E5B756D}"/>
    <cellStyle name="Normal 6 2 2 3 6 2 2" xfId="21653" xr:uid="{FF2EA159-A303-4879-B8BC-428987734B3E}"/>
    <cellStyle name="Normal 6 2 2 3 6 2 2 2" xfId="46229" xr:uid="{B58BF98A-AC59-485E-846B-AC4B0B10EB80}"/>
    <cellStyle name="Normal 6 2 2 3 6 2 3" xfId="33941" xr:uid="{D942757C-E972-4AD9-9823-5B5E9698AE31}"/>
    <cellStyle name="Normal 6 2 2 3 6 3" xfId="15509" xr:uid="{18FA615B-A110-4382-9C27-F5E70A60A901}"/>
    <cellStyle name="Normal 6 2 2 3 6 3 2" xfId="40085" xr:uid="{37EC69E1-9290-4939-A744-8730D92740EE}"/>
    <cellStyle name="Normal 6 2 2 3 6 4" xfId="27797" xr:uid="{F3EE6E25-0E23-4245-8848-5489924533D4}"/>
    <cellStyle name="Normal 6 2 2 3 7" xfId="6293" xr:uid="{8BEC379B-CC1B-4EB3-82F4-E043A5251B99}"/>
    <cellStyle name="Normal 6 2 2 3 7 2" xfId="18581" xr:uid="{CB01BEAF-BB8B-4E16-ABA8-E7CC25643C0F}"/>
    <cellStyle name="Normal 6 2 2 3 7 2 2" xfId="43157" xr:uid="{94F3DE1D-F4C1-452D-9301-B6A0978FB988}"/>
    <cellStyle name="Normal 6 2 2 3 7 3" xfId="30869" xr:uid="{4026212F-D352-46F6-87EA-199D6741272E}"/>
    <cellStyle name="Normal 6 2 2 3 8" xfId="12437" xr:uid="{ADD977EC-7031-4132-B84C-BA4FAF9A0D56}"/>
    <cellStyle name="Normal 6 2 2 3 8 2" xfId="37013" xr:uid="{48550473-1E59-4EAB-84C9-6014EB8411BB}"/>
    <cellStyle name="Normal 6 2 2 3 9" xfId="24725" xr:uid="{2FDD6B30-D064-45BD-8E60-CB15C6C71471}"/>
    <cellStyle name="Normal 6 2 2 4" xfId="245" xr:uid="{AC16C8A6-26D7-4AC6-8CD6-D3BF1070E77A}"/>
    <cellStyle name="Normal 6 2 2 4 2" xfId="629" xr:uid="{58A8FBE0-A223-447A-AA31-F35FC1F12DF6}"/>
    <cellStyle name="Normal 6 2 2 4 2 2" xfId="1397" xr:uid="{8D39E020-BC06-40E0-BD81-CA726A4DDDF2}"/>
    <cellStyle name="Normal 6 2 2 4 2 2 2" xfId="2933" xr:uid="{3921BAB3-2710-4941-9265-0A6CDE420427}"/>
    <cellStyle name="Normal 6 2 2 4 2 2 2 2" xfId="6005" xr:uid="{7B61EB67-D328-493C-B00A-0753C28A80F1}"/>
    <cellStyle name="Normal 6 2 2 4 2 2 2 2 2" xfId="12149" xr:uid="{6A152CA5-03DF-4C39-9969-0DC1BC90E351}"/>
    <cellStyle name="Normal 6 2 2 4 2 2 2 2 2 2" xfId="24437" xr:uid="{B08E976A-FA4C-4DE8-A9CB-74343D758B83}"/>
    <cellStyle name="Normal 6 2 2 4 2 2 2 2 2 2 2" xfId="49013" xr:uid="{E1959117-74BB-4FF3-83A9-22C14CABD346}"/>
    <cellStyle name="Normal 6 2 2 4 2 2 2 2 2 3" xfId="36725" xr:uid="{B717B1BE-1344-4227-8E0C-72550DAE4681}"/>
    <cellStyle name="Normal 6 2 2 4 2 2 2 2 3" xfId="18293" xr:uid="{30940D79-C98D-49F1-99B2-53858E6FE801}"/>
    <cellStyle name="Normal 6 2 2 4 2 2 2 2 3 2" xfId="42869" xr:uid="{B7ABD606-420C-4525-8795-CA0CB3F31693}"/>
    <cellStyle name="Normal 6 2 2 4 2 2 2 2 4" xfId="30581" xr:uid="{7D813BF1-7161-4909-8260-52135C8A8542}"/>
    <cellStyle name="Normal 6 2 2 4 2 2 2 3" xfId="9077" xr:uid="{9B5A269F-8F71-4D59-8021-F8A872318A66}"/>
    <cellStyle name="Normal 6 2 2 4 2 2 2 3 2" xfId="21365" xr:uid="{4725CAEC-FF45-48C8-BC0F-3E7BF1007ED3}"/>
    <cellStyle name="Normal 6 2 2 4 2 2 2 3 2 2" xfId="45941" xr:uid="{F39AC602-F1F4-4E05-88A6-310899651D1D}"/>
    <cellStyle name="Normal 6 2 2 4 2 2 2 3 3" xfId="33653" xr:uid="{861E36E2-5C63-4350-805C-6DD87B7F6D5A}"/>
    <cellStyle name="Normal 6 2 2 4 2 2 2 4" xfId="15221" xr:uid="{E2537B10-92C6-4DF5-A70C-A8E434A7BE1A}"/>
    <cellStyle name="Normal 6 2 2 4 2 2 2 4 2" xfId="39797" xr:uid="{0E19139C-7249-44AA-919B-27D86C0D84F7}"/>
    <cellStyle name="Normal 6 2 2 4 2 2 2 5" xfId="27509" xr:uid="{A91F4C25-D0B6-488C-AA49-547DF0AD92DD}"/>
    <cellStyle name="Normal 6 2 2 4 2 2 3" xfId="4469" xr:uid="{1F2ECC9D-F029-4CFA-AFB3-53CAAB110784}"/>
    <cellStyle name="Normal 6 2 2 4 2 2 3 2" xfId="10613" xr:uid="{95CF18FE-3DF5-4F85-A288-652BEF4AE9E1}"/>
    <cellStyle name="Normal 6 2 2 4 2 2 3 2 2" xfId="22901" xr:uid="{47630940-C5C7-4F89-B136-AC6ED0F11452}"/>
    <cellStyle name="Normal 6 2 2 4 2 2 3 2 2 2" xfId="47477" xr:uid="{9F7A8BEE-B094-47E7-8665-C362D158536F}"/>
    <cellStyle name="Normal 6 2 2 4 2 2 3 2 3" xfId="35189" xr:uid="{DAAECAB1-EB5B-444E-B243-5F8543ACD2A3}"/>
    <cellStyle name="Normal 6 2 2 4 2 2 3 3" xfId="16757" xr:uid="{08F05EF1-E0DC-45D1-8185-29F8BFC67B02}"/>
    <cellStyle name="Normal 6 2 2 4 2 2 3 3 2" xfId="41333" xr:uid="{E35119BA-A683-4C00-81BB-C92BDBBE03F2}"/>
    <cellStyle name="Normal 6 2 2 4 2 2 3 4" xfId="29045" xr:uid="{ACCA7438-1911-4ABF-AE82-D57C587B32ED}"/>
    <cellStyle name="Normal 6 2 2 4 2 2 4" xfId="7541" xr:uid="{DA3ED4AD-282B-41EA-B8EB-DF4CC56EAD6C}"/>
    <cellStyle name="Normal 6 2 2 4 2 2 4 2" xfId="19829" xr:uid="{1DB37ADE-0390-4250-A694-B0A96D148ADC}"/>
    <cellStyle name="Normal 6 2 2 4 2 2 4 2 2" xfId="44405" xr:uid="{0CB066E0-24FC-452B-A93B-169D5572C9D2}"/>
    <cellStyle name="Normal 6 2 2 4 2 2 4 3" xfId="32117" xr:uid="{819BF813-7794-4DED-B7BE-E8AB478825EC}"/>
    <cellStyle name="Normal 6 2 2 4 2 2 5" xfId="13685" xr:uid="{44118412-7F4C-4993-A382-A0F3828C0FA2}"/>
    <cellStyle name="Normal 6 2 2 4 2 2 5 2" xfId="38261" xr:uid="{33FA4F46-D4CD-43EF-A563-DAD2BAC2301D}"/>
    <cellStyle name="Normal 6 2 2 4 2 2 6" xfId="25973" xr:uid="{68628D47-8B6E-4908-BA79-B66E258BB7CB}"/>
    <cellStyle name="Normal 6 2 2 4 2 3" xfId="2165" xr:uid="{D3B7D246-9CD7-45D9-A287-C42889C148D2}"/>
    <cellStyle name="Normal 6 2 2 4 2 3 2" xfId="5237" xr:uid="{E5D28385-4B59-43BC-895F-D75332399A92}"/>
    <cellStyle name="Normal 6 2 2 4 2 3 2 2" xfId="11381" xr:uid="{8781D663-1149-4631-8065-987A46AFDDA4}"/>
    <cellStyle name="Normal 6 2 2 4 2 3 2 2 2" xfId="23669" xr:uid="{915541B1-9AF0-4334-8945-60DD7E4D91FA}"/>
    <cellStyle name="Normal 6 2 2 4 2 3 2 2 2 2" xfId="48245" xr:uid="{89B5BE02-37FC-4CF3-974D-900D8E267684}"/>
    <cellStyle name="Normal 6 2 2 4 2 3 2 2 3" xfId="35957" xr:uid="{11BC2952-D4C9-4B17-B256-FBAD069FCA97}"/>
    <cellStyle name="Normal 6 2 2 4 2 3 2 3" xfId="17525" xr:uid="{4D6B11CC-8548-4B21-A2D2-188600DE9724}"/>
    <cellStyle name="Normal 6 2 2 4 2 3 2 3 2" xfId="42101" xr:uid="{DF00EC40-CB17-4984-A7EE-4213DBB54036}"/>
    <cellStyle name="Normal 6 2 2 4 2 3 2 4" xfId="29813" xr:uid="{3F643D7D-3E86-4409-9F18-DC5E3C2F49C9}"/>
    <cellStyle name="Normal 6 2 2 4 2 3 3" xfId="8309" xr:uid="{17A71EA1-2062-4F43-B992-B0E2352835D2}"/>
    <cellStyle name="Normal 6 2 2 4 2 3 3 2" xfId="20597" xr:uid="{39D5D5F4-F791-4B61-AF0C-813CB291E1ED}"/>
    <cellStyle name="Normal 6 2 2 4 2 3 3 2 2" xfId="45173" xr:uid="{A601F8E1-2B9A-44D2-8F1C-F544C208A87E}"/>
    <cellStyle name="Normal 6 2 2 4 2 3 3 3" xfId="32885" xr:uid="{2D6EBA29-BD2E-483C-80F5-8CBCDD112366}"/>
    <cellStyle name="Normal 6 2 2 4 2 3 4" xfId="14453" xr:uid="{F703E4DC-B5D1-43B3-A058-F89B53A1F96E}"/>
    <cellStyle name="Normal 6 2 2 4 2 3 4 2" xfId="39029" xr:uid="{E371EEA9-E7F5-4891-8150-8BF1D3123173}"/>
    <cellStyle name="Normal 6 2 2 4 2 3 5" xfId="26741" xr:uid="{19838239-91FA-4030-8130-9C2742F631DA}"/>
    <cellStyle name="Normal 6 2 2 4 2 4" xfId="3701" xr:uid="{7C1931D1-FD5A-48D4-83D8-F16603F8A1C7}"/>
    <cellStyle name="Normal 6 2 2 4 2 4 2" xfId="9845" xr:uid="{DCA61CB4-0F3F-4B87-AD89-FD856FF67554}"/>
    <cellStyle name="Normal 6 2 2 4 2 4 2 2" xfId="22133" xr:uid="{A6675858-EF95-4E25-9007-F2BFF85C870C}"/>
    <cellStyle name="Normal 6 2 2 4 2 4 2 2 2" xfId="46709" xr:uid="{702E1CDF-9D01-46DA-A79C-CD43B284B9AC}"/>
    <cellStyle name="Normal 6 2 2 4 2 4 2 3" xfId="34421" xr:uid="{6059FE84-43E2-4526-9E30-C9D781E7E9CA}"/>
    <cellStyle name="Normal 6 2 2 4 2 4 3" xfId="15989" xr:uid="{56442546-04A9-44D8-8C44-7A93AEAA25F6}"/>
    <cellStyle name="Normal 6 2 2 4 2 4 3 2" xfId="40565" xr:uid="{8CFCB11F-6EF8-4361-BF72-3A333BB9F0A8}"/>
    <cellStyle name="Normal 6 2 2 4 2 4 4" xfId="28277" xr:uid="{E0A403F0-E47B-438A-A67E-80847CCADF46}"/>
    <cellStyle name="Normal 6 2 2 4 2 5" xfId="6773" xr:uid="{0967C674-5211-48FC-9A97-FB00DDFD5F33}"/>
    <cellStyle name="Normal 6 2 2 4 2 5 2" xfId="19061" xr:uid="{13F5CDC0-9C0D-4EA2-AF8A-E5665B8C362B}"/>
    <cellStyle name="Normal 6 2 2 4 2 5 2 2" xfId="43637" xr:uid="{169A0133-1248-4E53-A136-A04843B0C535}"/>
    <cellStyle name="Normal 6 2 2 4 2 5 3" xfId="31349" xr:uid="{BF3EE42D-6D49-4C33-892F-10F58832F4F4}"/>
    <cellStyle name="Normal 6 2 2 4 2 6" xfId="12917" xr:uid="{CDD25A14-D928-419A-9E40-1AE45E0A1AE0}"/>
    <cellStyle name="Normal 6 2 2 4 2 6 2" xfId="37493" xr:uid="{255AC77F-099F-42BA-8DEC-1632B0D3B43A}"/>
    <cellStyle name="Normal 6 2 2 4 2 7" xfId="25205" xr:uid="{9E5F90E6-F5A6-4EAB-8129-7F09B98DB0F0}"/>
    <cellStyle name="Normal 6 2 2 4 3" xfId="1013" xr:uid="{AA7BFDF0-3C67-4DF7-9B06-0DF39DAFCB1E}"/>
    <cellStyle name="Normal 6 2 2 4 3 2" xfId="2549" xr:uid="{1F901ECD-855D-4429-82E9-B543F0AC3A9F}"/>
    <cellStyle name="Normal 6 2 2 4 3 2 2" xfId="5621" xr:uid="{187AC97E-581E-46F9-B144-2FA2061A3209}"/>
    <cellStyle name="Normal 6 2 2 4 3 2 2 2" xfId="11765" xr:uid="{0612FD39-F13A-40B0-BD75-BDABCE850B9A}"/>
    <cellStyle name="Normal 6 2 2 4 3 2 2 2 2" xfId="24053" xr:uid="{C63286B3-FDBA-4594-AA18-1471D2FEEF9A}"/>
    <cellStyle name="Normal 6 2 2 4 3 2 2 2 2 2" xfId="48629" xr:uid="{DC273D55-6826-4F18-A0E1-190EB7AE0C32}"/>
    <cellStyle name="Normal 6 2 2 4 3 2 2 2 3" xfId="36341" xr:uid="{2571A81D-73B9-4664-B8C9-9D5D0C14DD63}"/>
    <cellStyle name="Normal 6 2 2 4 3 2 2 3" xfId="17909" xr:uid="{1854FE16-B18D-424A-8ED7-5BC90576197B}"/>
    <cellStyle name="Normal 6 2 2 4 3 2 2 3 2" xfId="42485" xr:uid="{EAE04CE8-3974-4533-8C67-7575CF8D1040}"/>
    <cellStyle name="Normal 6 2 2 4 3 2 2 4" xfId="30197" xr:uid="{05220C11-5372-4CCD-AB70-71A7F59193E2}"/>
    <cellStyle name="Normal 6 2 2 4 3 2 3" xfId="8693" xr:uid="{12AD4F87-0D57-4DC0-930E-A21A32FBB044}"/>
    <cellStyle name="Normal 6 2 2 4 3 2 3 2" xfId="20981" xr:uid="{55B65667-853F-4D77-B049-521A62F2F7F2}"/>
    <cellStyle name="Normal 6 2 2 4 3 2 3 2 2" xfId="45557" xr:uid="{3C7C9EBD-DC2F-4326-9D79-B3FB3866D7E0}"/>
    <cellStyle name="Normal 6 2 2 4 3 2 3 3" xfId="33269" xr:uid="{5D4EED1A-F9E0-48C4-BB28-3E5E17729865}"/>
    <cellStyle name="Normal 6 2 2 4 3 2 4" xfId="14837" xr:uid="{A22C0955-6879-4C66-A5B7-0AB867ED1FCF}"/>
    <cellStyle name="Normal 6 2 2 4 3 2 4 2" xfId="39413" xr:uid="{58A62B19-C901-4847-949C-A94A4C719EAA}"/>
    <cellStyle name="Normal 6 2 2 4 3 2 5" xfId="27125" xr:uid="{86EA8716-6EDB-4905-8421-5561D2A4655F}"/>
    <cellStyle name="Normal 6 2 2 4 3 3" xfId="4085" xr:uid="{B38C2E66-D95D-4D09-AA65-71D3744FBD3E}"/>
    <cellStyle name="Normal 6 2 2 4 3 3 2" xfId="10229" xr:uid="{A88C9686-6CBF-4809-8F59-28915A8019B7}"/>
    <cellStyle name="Normal 6 2 2 4 3 3 2 2" xfId="22517" xr:uid="{EA67CC03-F29F-4AF8-8FDB-9734C6F21A68}"/>
    <cellStyle name="Normal 6 2 2 4 3 3 2 2 2" xfId="47093" xr:uid="{DB7F3A1F-141C-4FFA-817D-50F364B558EA}"/>
    <cellStyle name="Normal 6 2 2 4 3 3 2 3" xfId="34805" xr:uid="{6449594F-830F-4EC3-9FA2-AA38529B133C}"/>
    <cellStyle name="Normal 6 2 2 4 3 3 3" xfId="16373" xr:uid="{2B85F2A1-A259-471E-884C-A9E76B1365B7}"/>
    <cellStyle name="Normal 6 2 2 4 3 3 3 2" xfId="40949" xr:uid="{3BF75C7C-2262-4110-82E5-D7C251D7AFCE}"/>
    <cellStyle name="Normal 6 2 2 4 3 3 4" xfId="28661" xr:uid="{390E3E76-2DBF-4F33-967F-69CF27D43765}"/>
    <cellStyle name="Normal 6 2 2 4 3 4" xfId="7157" xr:uid="{13AB5744-D653-402E-9FF2-66E2247DCE0F}"/>
    <cellStyle name="Normal 6 2 2 4 3 4 2" xfId="19445" xr:uid="{3D0BFA15-476F-40BD-9934-4F51CB985BC0}"/>
    <cellStyle name="Normal 6 2 2 4 3 4 2 2" xfId="44021" xr:uid="{F0B01497-6995-45B2-9B28-8F6485795C53}"/>
    <cellStyle name="Normal 6 2 2 4 3 4 3" xfId="31733" xr:uid="{9120DE77-C47A-4C56-A4BE-67ED9929997D}"/>
    <cellStyle name="Normal 6 2 2 4 3 5" xfId="13301" xr:uid="{9F74E33A-4AAF-4419-9CEC-56C71B4EF9C9}"/>
    <cellStyle name="Normal 6 2 2 4 3 5 2" xfId="37877" xr:uid="{7EEBDFE9-62C2-45E5-A84B-70148340A2AE}"/>
    <cellStyle name="Normal 6 2 2 4 3 6" xfId="25589" xr:uid="{5075FCC8-B587-49A8-8034-CD50603D25CE}"/>
    <cellStyle name="Normal 6 2 2 4 4" xfId="1781" xr:uid="{F91A80F5-8197-4959-AFD5-EC411409D480}"/>
    <cellStyle name="Normal 6 2 2 4 4 2" xfId="4853" xr:uid="{09CD1181-3B75-4DE5-9860-88350F5415C1}"/>
    <cellStyle name="Normal 6 2 2 4 4 2 2" xfId="10997" xr:uid="{09FD9048-D763-42DD-B4D0-EB664FA81A18}"/>
    <cellStyle name="Normal 6 2 2 4 4 2 2 2" xfId="23285" xr:uid="{9AD2CA6C-DF7D-4E14-B9F5-5437356C5448}"/>
    <cellStyle name="Normal 6 2 2 4 4 2 2 2 2" xfId="47861" xr:uid="{9395128B-C814-4FBE-93FB-4DF4F573C5B6}"/>
    <cellStyle name="Normal 6 2 2 4 4 2 2 3" xfId="35573" xr:uid="{05DDBC09-D643-451F-A025-8F4CDCD27A85}"/>
    <cellStyle name="Normal 6 2 2 4 4 2 3" xfId="17141" xr:uid="{3CE36D88-34E6-4A4A-9930-75655C3F0249}"/>
    <cellStyle name="Normal 6 2 2 4 4 2 3 2" xfId="41717" xr:uid="{02256821-D9DD-4143-B37C-DAE89FCC984D}"/>
    <cellStyle name="Normal 6 2 2 4 4 2 4" xfId="29429" xr:uid="{5C84DE06-A06E-4E6D-8550-6116D799F64B}"/>
    <cellStyle name="Normal 6 2 2 4 4 3" xfId="7925" xr:uid="{43FCBE19-41A8-44A6-9A72-CCACE91990D2}"/>
    <cellStyle name="Normal 6 2 2 4 4 3 2" xfId="20213" xr:uid="{391670F5-3157-4B2E-A6D1-A4A6147E4890}"/>
    <cellStyle name="Normal 6 2 2 4 4 3 2 2" xfId="44789" xr:uid="{2427D02B-3F55-4E78-BF2B-110C13D83671}"/>
    <cellStyle name="Normal 6 2 2 4 4 3 3" xfId="32501" xr:uid="{666F7DEB-7DBF-41AF-B1B2-AC2BF49B2EFC}"/>
    <cellStyle name="Normal 6 2 2 4 4 4" xfId="14069" xr:uid="{848313C4-FCDF-44E1-9B12-127142C3D232}"/>
    <cellStyle name="Normal 6 2 2 4 4 4 2" xfId="38645" xr:uid="{C37C5EAD-079A-47EE-8A41-2E0E2474AD6E}"/>
    <cellStyle name="Normal 6 2 2 4 4 5" xfId="26357" xr:uid="{D23951B6-E667-4062-A4FF-DAFB37406A81}"/>
    <cellStyle name="Normal 6 2 2 4 5" xfId="3317" xr:uid="{37A30D16-DF1F-4983-B4EF-513FABB66104}"/>
    <cellStyle name="Normal 6 2 2 4 5 2" xfId="9461" xr:uid="{0F1FE4FE-5E7D-461D-B6AA-F3848BDE460F}"/>
    <cellStyle name="Normal 6 2 2 4 5 2 2" xfId="21749" xr:uid="{A1A26676-12A4-4D5B-B2C2-368C6789E1FE}"/>
    <cellStyle name="Normal 6 2 2 4 5 2 2 2" xfId="46325" xr:uid="{858B27E0-7D9B-46B0-A148-B0F69EE6F9CB}"/>
    <cellStyle name="Normal 6 2 2 4 5 2 3" xfId="34037" xr:uid="{C1AA4A06-FB61-4E93-AB6C-9C46B6FCA8C6}"/>
    <cellStyle name="Normal 6 2 2 4 5 3" xfId="15605" xr:uid="{757AD6C3-D930-4419-9C20-25B275C484D1}"/>
    <cellStyle name="Normal 6 2 2 4 5 3 2" xfId="40181" xr:uid="{675485D1-2E46-434F-A916-A8C90BC8DBA5}"/>
    <cellStyle name="Normal 6 2 2 4 5 4" xfId="27893" xr:uid="{31A4E02F-6D5B-40FF-BC79-AE210DB3A79A}"/>
    <cellStyle name="Normal 6 2 2 4 6" xfId="6389" xr:uid="{A5128EBD-72C9-4E9A-9F8F-1508653441DF}"/>
    <cellStyle name="Normal 6 2 2 4 6 2" xfId="18677" xr:uid="{115C099E-F455-4C79-9553-2331DEBD1943}"/>
    <cellStyle name="Normal 6 2 2 4 6 2 2" xfId="43253" xr:uid="{8E163075-694F-4A86-B767-D0C69BA3817D}"/>
    <cellStyle name="Normal 6 2 2 4 6 3" xfId="30965" xr:uid="{236B05D3-0310-4EE5-A369-213E4AAB44FA}"/>
    <cellStyle name="Normal 6 2 2 4 7" xfId="12533" xr:uid="{18C2AF6C-153A-4BF5-B2B4-523FC121FF87}"/>
    <cellStyle name="Normal 6 2 2 4 7 2" xfId="37109" xr:uid="{E2C93C9E-30AA-4A8F-8CE0-BBA52055EDB7}"/>
    <cellStyle name="Normal 6 2 2 4 8" xfId="24821" xr:uid="{24FD51D2-3EC5-4547-800A-DB67E6D5134B}"/>
    <cellStyle name="Normal 6 2 2 5" xfId="437" xr:uid="{5A37F433-6022-4C85-8132-6163F852478F}"/>
    <cellStyle name="Normal 6 2 2 5 2" xfId="1205" xr:uid="{C72B13BE-D547-446D-B3C4-A61BC7B9F312}"/>
    <cellStyle name="Normal 6 2 2 5 2 2" xfId="2741" xr:uid="{ECF95131-18E5-42F5-AD05-381D4B16E690}"/>
    <cellStyle name="Normal 6 2 2 5 2 2 2" xfId="5813" xr:uid="{8652977C-7A93-48C6-AA15-DF04BFED114E}"/>
    <cellStyle name="Normal 6 2 2 5 2 2 2 2" xfId="11957" xr:uid="{C51DC9EF-674E-4BCB-9D34-1BF604979F7D}"/>
    <cellStyle name="Normal 6 2 2 5 2 2 2 2 2" xfId="24245" xr:uid="{F4AB3023-2C2D-4564-8437-9092004F9EC0}"/>
    <cellStyle name="Normal 6 2 2 5 2 2 2 2 2 2" xfId="48821" xr:uid="{C3EE2DEA-33A7-4FCB-BC8B-3BD917BFC88F}"/>
    <cellStyle name="Normal 6 2 2 5 2 2 2 2 3" xfId="36533" xr:uid="{DE7BDD18-2589-4BF8-853B-A11F52B83AE4}"/>
    <cellStyle name="Normal 6 2 2 5 2 2 2 3" xfId="18101" xr:uid="{7A9BBC63-A107-49BF-89B4-E766D0864976}"/>
    <cellStyle name="Normal 6 2 2 5 2 2 2 3 2" xfId="42677" xr:uid="{8A5E56A9-A85F-4230-9AD3-CD2A24BFBADA}"/>
    <cellStyle name="Normal 6 2 2 5 2 2 2 4" xfId="30389" xr:uid="{7087EDD3-DCD6-4990-AB1A-C6835919058C}"/>
    <cellStyle name="Normal 6 2 2 5 2 2 3" xfId="8885" xr:uid="{06AF40E2-6232-46CA-9A94-C806C98CEB9F}"/>
    <cellStyle name="Normal 6 2 2 5 2 2 3 2" xfId="21173" xr:uid="{179C62F0-E92D-4FFC-87FA-F644413FC3B0}"/>
    <cellStyle name="Normal 6 2 2 5 2 2 3 2 2" xfId="45749" xr:uid="{6F257773-FB62-4954-9B46-18E0A9C8428E}"/>
    <cellStyle name="Normal 6 2 2 5 2 2 3 3" xfId="33461" xr:uid="{1BCF5E82-55CF-47D0-A3D1-3345CAA83529}"/>
    <cellStyle name="Normal 6 2 2 5 2 2 4" xfId="15029" xr:uid="{D23725E4-C940-4BDC-895D-0F9E094F3DAB}"/>
    <cellStyle name="Normal 6 2 2 5 2 2 4 2" xfId="39605" xr:uid="{B2A48D30-3D2A-4D81-AB86-640114EC72A2}"/>
    <cellStyle name="Normal 6 2 2 5 2 2 5" xfId="27317" xr:uid="{BA46264B-074D-49FE-8C14-2F5CD72A00B3}"/>
    <cellStyle name="Normal 6 2 2 5 2 3" xfId="4277" xr:uid="{D3FCB003-3033-41E9-A231-4FF7B86E2CCE}"/>
    <cellStyle name="Normal 6 2 2 5 2 3 2" xfId="10421" xr:uid="{C91648B8-2381-4E0F-896F-52DB7D2FC4C6}"/>
    <cellStyle name="Normal 6 2 2 5 2 3 2 2" xfId="22709" xr:uid="{2D14A24E-0352-4957-9C10-36B8BCF01CFE}"/>
    <cellStyle name="Normal 6 2 2 5 2 3 2 2 2" xfId="47285" xr:uid="{014F00A3-CAD5-41CB-A83E-8534413C3012}"/>
    <cellStyle name="Normal 6 2 2 5 2 3 2 3" xfId="34997" xr:uid="{DBFEB0D3-97B7-4BDF-ADF9-38EBE323C332}"/>
    <cellStyle name="Normal 6 2 2 5 2 3 3" xfId="16565" xr:uid="{99323394-79EE-4174-9493-F8DF7D097284}"/>
    <cellStyle name="Normal 6 2 2 5 2 3 3 2" xfId="41141" xr:uid="{C7D8F19E-69C4-41CC-8C08-B8301267336D}"/>
    <cellStyle name="Normal 6 2 2 5 2 3 4" xfId="28853" xr:uid="{73C26462-08F6-4F7D-AD7C-E98E8E1C8C51}"/>
    <cellStyle name="Normal 6 2 2 5 2 4" xfId="7349" xr:uid="{92DA32B6-345A-4D6C-A006-359B93686B34}"/>
    <cellStyle name="Normal 6 2 2 5 2 4 2" xfId="19637" xr:uid="{22B7E908-BAE5-418B-8A84-BA682B1746A3}"/>
    <cellStyle name="Normal 6 2 2 5 2 4 2 2" xfId="44213" xr:uid="{BC136C7A-BFA5-4322-8745-955FEA2BC137}"/>
    <cellStyle name="Normal 6 2 2 5 2 4 3" xfId="31925" xr:uid="{66D88E6F-7DBC-4A07-8AFA-648D57BCB8CF}"/>
    <cellStyle name="Normal 6 2 2 5 2 5" xfId="13493" xr:uid="{B831EEF4-9853-49B3-AA1F-3B1B6994715A}"/>
    <cellStyle name="Normal 6 2 2 5 2 5 2" xfId="38069" xr:uid="{CF45DB15-1A07-4818-9691-4329EB6795B5}"/>
    <cellStyle name="Normal 6 2 2 5 2 6" xfId="25781" xr:uid="{6A51CE8D-DDDB-4C01-A35C-63AB1E8F7784}"/>
    <cellStyle name="Normal 6 2 2 5 3" xfId="1973" xr:uid="{97B8CDC3-7BB6-47C6-8DB5-3C6F05DDB0C6}"/>
    <cellStyle name="Normal 6 2 2 5 3 2" xfId="5045" xr:uid="{9E889106-602D-4801-8B84-A52D0F2E3862}"/>
    <cellStyle name="Normal 6 2 2 5 3 2 2" xfId="11189" xr:uid="{A9A02817-4C08-4456-979F-B636FEF1137E}"/>
    <cellStyle name="Normal 6 2 2 5 3 2 2 2" xfId="23477" xr:uid="{EAC80810-17B3-4A31-947A-28C2C2A3CD2D}"/>
    <cellStyle name="Normal 6 2 2 5 3 2 2 2 2" xfId="48053" xr:uid="{B18F9D83-853C-4B78-9812-2AF50AD69FA2}"/>
    <cellStyle name="Normal 6 2 2 5 3 2 2 3" xfId="35765" xr:uid="{43C95F1C-1986-4E26-9B2D-3FE4F18B1243}"/>
    <cellStyle name="Normal 6 2 2 5 3 2 3" xfId="17333" xr:uid="{6A23B866-4DE9-4159-8A96-9BA63D31E4FF}"/>
    <cellStyle name="Normal 6 2 2 5 3 2 3 2" xfId="41909" xr:uid="{C007E05A-5E4D-410B-8784-9AAF59F86D06}"/>
    <cellStyle name="Normal 6 2 2 5 3 2 4" xfId="29621" xr:uid="{9AEFE277-B34C-492A-8FE9-CC367A31C4CC}"/>
    <cellStyle name="Normal 6 2 2 5 3 3" xfId="8117" xr:uid="{1A103511-5D4B-4545-A45B-464330ED5477}"/>
    <cellStyle name="Normal 6 2 2 5 3 3 2" xfId="20405" xr:uid="{583FBA20-6C77-4E8D-AB30-32C5AB6241F6}"/>
    <cellStyle name="Normal 6 2 2 5 3 3 2 2" xfId="44981" xr:uid="{3998D803-313A-4D99-944F-1CEBACC23194}"/>
    <cellStyle name="Normal 6 2 2 5 3 3 3" xfId="32693" xr:uid="{A1D59003-6D8A-46DC-8D06-5FEDA43C15D2}"/>
    <cellStyle name="Normal 6 2 2 5 3 4" xfId="14261" xr:uid="{C60806FC-1141-41C5-ACCA-408F8869F02A}"/>
    <cellStyle name="Normal 6 2 2 5 3 4 2" xfId="38837" xr:uid="{9DC937E5-5202-4AD1-9ECB-D1AFB9550430}"/>
    <cellStyle name="Normal 6 2 2 5 3 5" xfId="26549" xr:uid="{8E303F22-89D6-45FE-8942-796EA654F43D}"/>
    <cellStyle name="Normal 6 2 2 5 4" xfId="3509" xr:uid="{EA7B3A4B-D905-491F-B89C-C582937CE151}"/>
    <cellStyle name="Normal 6 2 2 5 4 2" xfId="9653" xr:uid="{1F91A992-48FE-47D4-A20F-0DDE54414829}"/>
    <cellStyle name="Normal 6 2 2 5 4 2 2" xfId="21941" xr:uid="{472E3B87-E59D-4752-9CD1-D930ED9DC134}"/>
    <cellStyle name="Normal 6 2 2 5 4 2 2 2" xfId="46517" xr:uid="{F5293C05-3EAC-4BC9-959D-4F5C6F0C8B55}"/>
    <cellStyle name="Normal 6 2 2 5 4 2 3" xfId="34229" xr:uid="{F8925DB1-E9B6-48BB-9B8F-6041903BCD3E}"/>
    <cellStyle name="Normal 6 2 2 5 4 3" xfId="15797" xr:uid="{8A1E9C41-1ABD-4356-9D02-D747C5218F4F}"/>
    <cellStyle name="Normal 6 2 2 5 4 3 2" xfId="40373" xr:uid="{6BB1B7FA-506D-4029-8BD7-8D04FCB8CE45}"/>
    <cellStyle name="Normal 6 2 2 5 4 4" xfId="28085" xr:uid="{786EB95F-EC93-46E0-B7B8-16DC67C53BB9}"/>
    <cellStyle name="Normal 6 2 2 5 5" xfId="6581" xr:uid="{12BCF31C-7E6D-424B-A1C3-5AF2C30AF476}"/>
    <cellStyle name="Normal 6 2 2 5 5 2" xfId="18869" xr:uid="{D1774BD3-543A-4CE3-8F30-D6CBA4849693}"/>
    <cellStyle name="Normal 6 2 2 5 5 2 2" xfId="43445" xr:uid="{A11D3049-E4DA-4C64-B83F-87E97CCF17E6}"/>
    <cellStyle name="Normal 6 2 2 5 5 3" xfId="31157" xr:uid="{38FD883C-D572-41B1-978A-C0135E7754DC}"/>
    <cellStyle name="Normal 6 2 2 5 6" xfId="12725" xr:uid="{C6571B5A-9E3C-4F83-AD3B-2862A30E68C1}"/>
    <cellStyle name="Normal 6 2 2 5 6 2" xfId="37301" xr:uid="{068EF776-89F6-4A93-B15F-9FC962259E18}"/>
    <cellStyle name="Normal 6 2 2 5 7" xfId="25013" xr:uid="{8C5FA6DD-4C5D-4CFA-A611-9A7B808B3A7C}"/>
    <cellStyle name="Normal 6 2 2 6" xfId="821" xr:uid="{4350BDC5-9190-40EA-8AB8-A2A84706B549}"/>
    <cellStyle name="Normal 6 2 2 6 2" xfId="2357" xr:uid="{6F3304A1-4CE9-4B0F-BB51-6A9192F5D046}"/>
    <cellStyle name="Normal 6 2 2 6 2 2" xfId="5429" xr:uid="{B0E583D0-2654-4B82-BA7A-A484396C9102}"/>
    <cellStyle name="Normal 6 2 2 6 2 2 2" xfId="11573" xr:uid="{9235794C-C338-4384-AF3A-1339CD5350AA}"/>
    <cellStyle name="Normal 6 2 2 6 2 2 2 2" xfId="23861" xr:uid="{07083D1C-FA87-479A-AB10-ADC1A4C868E0}"/>
    <cellStyle name="Normal 6 2 2 6 2 2 2 2 2" xfId="48437" xr:uid="{62CE27A9-879B-40ED-8FF0-7FAAFFD383EF}"/>
    <cellStyle name="Normal 6 2 2 6 2 2 2 3" xfId="36149" xr:uid="{4B96D04C-CF47-487C-8457-95A58D1B36F1}"/>
    <cellStyle name="Normal 6 2 2 6 2 2 3" xfId="17717" xr:uid="{448D79BB-ED20-4339-9979-342A5B48C94F}"/>
    <cellStyle name="Normal 6 2 2 6 2 2 3 2" xfId="42293" xr:uid="{68F575BF-FB0C-4B7A-8249-2A8E8BE4D440}"/>
    <cellStyle name="Normal 6 2 2 6 2 2 4" xfId="30005" xr:uid="{300593A4-15EE-4582-86E3-B240E6B26D9B}"/>
    <cellStyle name="Normal 6 2 2 6 2 3" xfId="8501" xr:uid="{8A04808F-86F6-41A8-8700-4F424C530374}"/>
    <cellStyle name="Normal 6 2 2 6 2 3 2" xfId="20789" xr:uid="{F3FF2898-C06C-4BFC-AF0D-65200CD29C88}"/>
    <cellStyle name="Normal 6 2 2 6 2 3 2 2" xfId="45365" xr:uid="{52748972-58A9-466F-B132-03E8DA9FA9B3}"/>
    <cellStyle name="Normal 6 2 2 6 2 3 3" xfId="33077" xr:uid="{239DD509-C3C9-4A4B-B124-28B3274407CD}"/>
    <cellStyle name="Normal 6 2 2 6 2 4" xfId="14645" xr:uid="{2B50171B-6E45-489C-B9F9-26B930F1383D}"/>
    <cellStyle name="Normal 6 2 2 6 2 4 2" xfId="39221" xr:uid="{AAB44500-BB0A-4236-A900-305AC3FBFD0B}"/>
    <cellStyle name="Normal 6 2 2 6 2 5" xfId="26933" xr:uid="{DCF83DE6-E315-4D58-BFE8-4E18B45A10AA}"/>
    <cellStyle name="Normal 6 2 2 6 3" xfId="3893" xr:uid="{825010C6-B4C2-4D12-BE13-FC4749E942AD}"/>
    <cellStyle name="Normal 6 2 2 6 3 2" xfId="10037" xr:uid="{35A23E0C-3680-4643-8F3D-B1E0ECA3BF15}"/>
    <cellStyle name="Normal 6 2 2 6 3 2 2" xfId="22325" xr:uid="{3CA610D8-8AD3-401A-A46E-0C02B5AF15FF}"/>
    <cellStyle name="Normal 6 2 2 6 3 2 2 2" xfId="46901" xr:uid="{755F900F-B41D-4068-9DC7-54F90D913A23}"/>
    <cellStyle name="Normal 6 2 2 6 3 2 3" xfId="34613" xr:uid="{BCCC7FBB-E02A-4690-BD45-CAB979FE1783}"/>
    <cellStyle name="Normal 6 2 2 6 3 3" xfId="16181" xr:uid="{EF877A63-ACD4-4AC0-89CA-291D02F886F9}"/>
    <cellStyle name="Normal 6 2 2 6 3 3 2" xfId="40757" xr:uid="{52D4D003-5521-4683-BAAC-24E448602C2C}"/>
    <cellStyle name="Normal 6 2 2 6 3 4" xfId="28469" xr:uid="{589E122E-6927-4599-816D-57AA84154165}"/>
    <cellStyle name="Normal 6 2 2 6 4" xfId="6965" xr:uid="{E1F2C116-48B8-41C8-A1BD-C159E2347056}"/>
    <cellStyle name="Normal 6 2 2 6 4 2" xfId="19253" xr:uid="{494A1AEC-60FF-4242-895A-72A0D4711632}"/>
    <cellStyle name="Normal 6 2 2 6 4 2 2" xfId="43829" xr:uid="{EC44C32A-3FD9-418E-A754-0CB5CEFEA891}"/>
    <cellStyle name="Normal 6 2 2 6 4 3" xfId="31541" xr:uid="{06E148E9-04C1-4285-BEB6-E1C9D412D400}"/>
    <cellStyle name="Normal 6 2 2 6 5" xfId="13109" xr:uid="{52E792EA-FD0A-48E2-9B71-0D1B91C5695F}"/>
    <cellStyle name="Normal 6 2 2 6 5 2" xfId="37685" xr:uid="{0AAA0FEB-AF18-4B3D-B2C6-D3F4722E5168}"/>
    <cellStyle name="Normal 6 2 2 6 6" xfId="25397" xr:uid="{CA45EFD1-88FC-4EF1-9F93-3F50B9AA2E43}"/>
    <cellStyle name="Normal 6 2 2 7" xfId="1589" xr:uid="{27EEB380-97AF-4B1C-8351-DF3514ED38B9}"/>
    <cellStyle name="Normal 6 2 2 7 2" xfId="4661" xr:uid="{9F17C3A7-4346-483A-B323-BD534DC69C33}"/>
    <cellStyle name="Normal 6 2 2 7 2 2" xfId="10805" xr:uid="{FF8D4E12-EF10-4126-9567-E0D4325094CE}"/>
    <cellStyle name="Normal 6 2 2 7 2 2 2" xfId="23093" xr:uid="{53F6E4F6-916D-485C-8DDA-09FE6E7A63A6}"/>
    <cellStyle name="Normal 6 2 2 7 2 2 2 2" xfId="47669" xr:uid="{3BB56033-2D62-4CB4-9777-ED17A890491A}"/>
    <cellStyle name="Normal 6 2 2 7 2 2 3" xfId="35381" xr:uid="{E757AFED-790D-43B9-B1AD-3502572CA970}"/>
    <cellStyle name="Normal 6 2 2 7 2 3" xfId="16949" xr:uid="{D01B166F-2918-464B-84D4-838B9C406184}"/>
    <cellStyle name="Normal 6 2 2 7 2 3 2" xfId="41525" xr:uid="{F669B0C6-BE08-4A18-8A97-88335F427FBF}"/>
    <cellStyle name="Normal 6 2 2 7 2 4" xfId="29237" xr:uid="{7CD66E7C-13D5-4A9E-807A-0FE6B88778B7}"/>
    <cellStyle name="Normal 6 2 2 7 3" xfId="7733" xr:uid="{94EA1286-6EA5-488D-8082-8839AC10E413}"/>
    <cellStyle name="Normal 6 2 2 7 3 2" xfId="20021" xr:uid="{8DBBAC71-D36D-4F0E-A1F9-112859EC7779}"/>
    <cellStyle name="Normal 6 2 2 7 3 2 2" xfId="44597" xr:uid="{035E6C1B-AA80-4DEE-896D-2A0CECA91F38}"/>
    <cellStyle name="Normal 6 2 2 7 3 3" xfId="32309" xr:uid="{0A96FA5C-49BA-466A-B37F-EF2EB9381250}"/>
    <cellStyle name="Normal 6 2 2 7 4" xfId="13877" xr:uid="{E99F54FB-4F81-4E46-928C-4635B436EB16}"/>
    <cellStyle name="Normal 6 2 2 7 4 2" xfId="38453" xr:uid="{DE7FAF3A-9518-4399-8BCB-7C1F6036F492}"/>
    <cellStyle name="Normal 6 2 2 7 5" xfId="26165" xr:uid="{C3C58F2B-6028-42D3-8F78-86943C0661D7}"/>
    <cellStyle name="Normal 6 2 2 8" xfId="3125" xr:uid="{4B75C9E7-8EC2-4A16-AB70-B242DCCBA8AA}"/>
    <cellStyle name="Normal 6 2 2 8 2" xfId="9269" xr:uid="{8F9CE95F-35E3-4E2F-99AC-533DB6E0B758}"/>
    <cellStyle name="Normal 6 2 2 8 2 2" xfId="21557" xr:uid="{F64C23F1-CBD4-45A4-AF5B-805CB6A66296}"/>
    <cellStyle name="Normal 6 2 2 8 2 2 2" xfId="46133" xr:uid="{39F16BB1-7435-4E6B-97C6-FA12BCE252DE}"/>
    <cellStyle name="Normal 6 2 2 8 2 3" xfId="33845" xr:uid="{8CA86B21-3B2F-4601-BE50-E25248397AFA}"/>
    <cellStyle name="Normal 6 2 2 8 3" xfId="15413" xr:uid="{50FD4A75-EA27-4903-B2D0-EA55B45F3E12}"/>
    <cellStyle name="Normal 6 2 2 8 3 2" xfId="39989" xr:uid="{2ED1C9B0-A158-4DD4-A365-DE5631B49317}"/>
    <cellStyle name="Normal 6 2 2 8 4" xfId="27701" xr:uid="{5E4F2AA2-1954-4397-9D87-DE0C24B8FB6A}"/>
    <cellStyle name="Normal 6 2 2 9" xfId="6197" xr:uid="{823E5E35-8EDD-42D8-870E-E1DC9AE22ED4}"/>
    <cellStyle name="Normal 6 2 2 9 2" xfId="18485" xr:uid="{918489B8-8DE1-4558-883E-30B63061CC70}"/>
    <cellStyle name="Normal 6 2 2 9 2 2" xfId="43061" xr:uid="{E3BEF2BA-7705-4459-9F2A-6662087658F0}"/>
    <cellStyle name="Normal 6 2 2 9 3" xfId="30773" xr:uid="{BFB19995-BE65-4EFE-A474-3E48EE74DBA9}"/>
    <cellStyle name="Normal 6 2 3" xfId="77" xr:uid="{1B677142-9BD3-4303-81B5-E00175FEF7CA}"/>
    <cellStyle name="Normal 6 2 3 10" xfId="24653" xr:uid="{30E23B9D-A4B0-4D43-BCB7-6293FDD5A83E}"/>
    <cellStyle name="Normal 6 2 3 2" xfId="173" xr:uid="{8B6FA498-AF79-429B-A1BD-89A7AE90705D}"/>
    <cellStyle name="Normal 6 2 3 2 2" xfId="365" xr:uid="{29332261-525C-4CF1-84A8-E0D3916C1863}"/>
    <cellStyle name="Normal 6 2 3 2 2 2" xfId="749" xr:uid="{BE05D5D4-D4D3-42B2-9F3E-01B5E2AC02AB}"/>
    <cellStyle name="Normal 6 2 3 2 2 2 2" xfId="1517" xr:uid="{0EE94892-2276-4946-A17A-98A0E7EF0283}"/>
    <cellStyle name="Normal 6 2 3 2 2 2 2 2" xfId="3053" xr:uid="{28421D46-3E83-459F-ACB4-D561E7B78A23}"/>
    <cellStyle name="Normal 6 2 3 2 2 2 2 2 2" xfId="6125" xr:uid="{64B5F873-768A-4827-BC68-58FD07B2A72E}"/>
    <cellStyle name="Normal 6 2 3 2 2 2 2 2 2 2" xfId="12269" xr:uid="{7B3B3E00-1B94-4456-8DC8-6D5E784E87A5}"/>
    <cellStyle name="Normal 6 2 3 2 2 2 2 2 2 2 2" xfId="24557" xr:uid="{A09D4D5D-D0F1-493C-BF6A-F1B1E47A5EA3}"/>
    <cellStyle name="Normal 6 2 3 2 2 2 2 2 2 2 2 2" xfId="49133" xr:uid="{FAFA4A07-0634-476A-B6C5-2263A0D875F4}"/>
    <cellStyle name="Normal 6 2 3 2 2 2 2 2 2 2 3" xfId="36845" xr:uid="{180A6ECF-EE3D-479B-80D7-764F3199E88D}"/>
    <cellStyle name="Normal 6 2 3 2 2 2 2 2 2 3" xfId="18413" xr:uid="{B6ED7C6A-AB5F-47B4-84EF-C339B3500486}"/>
    <cellStyle name="Normal 6 2 3 2 2 2 2 2 2 3 2" xfId="42989" xr:uid="{735E2253-5219-40A1-A1F0-488931792F10}"/>
    <cellStyle name="Normal 6 2 3 2 2 2 2 2 2 4" xfId="30701" xr:uid="{F80DFE62-AA2D-4ACE-86D9-0A513FC663C1}"/>
    <cellStyle name="Normal 6 2 3 2 2 2 2 2 3" xfId="9197" xr:uid="{7991166B-4B5F-4BE2-9FF5-D40DACA1A8F7}"/>
    <cellStyle name="Normal 6 2 3 2 2 2 2 2 3 2" xfId="21485" xr:uid="{6953170C-4863-4103-A3CC-D066AAA8FA70}"/>
    <cellStyle name="Normal 6 2 3 2 2 2 2 2 3 2 2" xfId="46061" xr:uid="{A09F8AC9-4F69-4DF6-AB18-8C490715F55B}"/>
    <cellStyle name="Normal 6 2 3 2 2 2 2 2 3 3" xfId="33773" xr:uid="{F41E9767-B6BA-442F-ABD3-3C3B4EE159BE}"/>
    <cellStyle name="Normal 6 2 3 2 2 2 2 2 4" xfId="15341" xr:uid="{B78FAAB4-3218-4804-B0B6-84130E414801}"/>
    <cellStyle name="Normal 6 2 3 2 2 2 2 2 4 2" xfId="39917" xr:uid="{A70F7E93-83CC-4644-AB6B-AA26C66C3A57}"/>
    <cellStyle name="Normal 6 2 3 2 2 2 2 2 5" xfId="27629" xr:uid="{4332E5B2-442F-4973-B344-8D9E4924BBB4}"/>
    <cellStyle name="Normal 6 2 3 2 2 2 2 3" xfId="4589" xr:uid="{93716CE6-F3D9-4E9E-9FEC-DA22B3333280}"/>
    <cellStyle name="Normal 6 2 3 2 2 2 2 3 2" xfId="10733" xr:uid="{0A56B9CD-BA39-4F46-A655-1CC43E03975E}"/>
    <cellStyle name="Normal 6 2 3 2 2 2 2 3 2 2" xfId="23021" xr:uid="{C923E52A-FB60-487E-975C-E36878A96B5D}"/>
    <cellStyle name="Normal 6 2 3 2 2 2 2 3 2 2 2" xfId="47597" xr:uid="{F511E19B-5E13-41F3-84BF-26FA39FC2EC6}"/>
    <cellStyle name="Normal 6 2 3 2 2 2 2 3 2 3" xfId="35309" xr:uid="{BA76CA17-1717-44C9-AD92-F187D0908D5D}"/>
    <cellStyle name="Normal 6 2 3 2 2 2 2 3 3" xfId="16877" xr:uid="{90A169E1-0783-48BF-8C05-A40A095EC69D}"/>
    <cellStyle name="Normal 6 2 3 2 2 2 2 3 3 2" xfId="41453" xr:uid="{6E6FBAAC-B886-4A70-A36B-3AB6EF4C59CB}"/>
    <cellStyle name="Normal 6 2 3 2 2 2 2 3 4" xfId="29165" xr:uid="{53B458EE-C4F6-49A9-B077-EEACF0C9F74A}"/>
    <cellStyle name="Normal 6 2 3 2 2 2 2 4" xfId="7661" xr:uid="{5E8CCB8F-5AE6-4895-A308-7AE4335E6C3E}"/>
    <cellStyle name="Normal 6 2 3 2 2 2 2 4 2" xfId="19949" xr:uid="{E9AC8132-E41D-4920-A0E3-AB6075F79AC5}"/>
    <cellStyle name="Normal 6 2 3 2 2 2 2 4 2 2" xfId="44525" xr:uid="{C6A38CEC-6A37-42F2-9E02-87DBE0877203}"/>
    <cellStyle name="Normal 6 2 3 2 2 2 2 4 3" xfId="32237" xr:uid="{78E36C6B-1EF4-4224-8EFA-3A84976057F1}"/>
    <cellStyle name="Normal 6 2 3 2 2 2 2 5" xfId="13805" xr:uid="{ECC70F2A-6EA0-44F8-80D8-5BC9F09FAC98}"/>
    <cellStyle name="Normal 6 2 3 2 2 2 2 5 2" xfId="38381" xr:uid="{487D524A-992F-4EED-A720-C4D2B8E54C6B}"/>
    <cellStyle name="Normal 6 2 3 2 2 2 2 6" xfId="26093" xr:uid="{35D00927-9826-4376-8874-D104F8C65398}"/>
    <cellStyle name="Normal 6 2 3 2 2 2 3" xfId="2285" xr:uid="{3FD95E26-336A-4176-984F-ED0C0BC5A6C9}"/>
    <cellStyle name="Normal 6 2 3 2 2 2 3 2" xfId="5357" xr:uid="{8EEAFA58-FAF9-4E05-B3D0-14C23B43557C}"/>
    <cellStyle name="Normal 6 2 3 2 2 2 3 2 2" xfId="11501" xr:uid="{9DDDEB20-0A38-4361-8956-A5A206AF663D}"/>
    <cellStyle name="Normal 6 2 3 2 2 2 3 2 2 2" xfId="23789" xr:uid="{BA07A83F-679D-44B8-9C9F-83E50C993D90}"/>
    <cellStyle name="Normal 6 2 3 2 2 2 3 2 2 2 2" xfId="48365" xr:uid="{A838FDAD-6A1A-4F3F-A1E1-23F868675BC9}"/>
    <cellStyle name="Normal 6 2 3 2 2 2 3 2 2 3" xfId="36077" xr:uid="{FCB055E1-44D8-48EA-8758-54ED9CFCC8FB}"/>
    <cellStyle name="Normal 6 2 3 2 2 2 3 2 3" xfId="17645" xr:uid="{E00F05F5-29A0-4230-A690-BF074EB9656F}"/>
    <cellStyle name="Normal 6 2 3 2 2 2 3 2 3 2" xfId="42221" xr:uid="{5558754A-F69D-4F02-8EBD-14243E886ECF}"/>
    <cellStyle name="Normal 6 2 3 2 2 2 3 2 4" xfId="29933" xr:uid="{D72DDF46-116F-4AC0-8269-43BDFE3FF9ED}"/>
    <cellStyle name="Normal 6 2 3 2 2 2 3 3" xfId="8429" xr:uid="{F43BEAAE-58D6-4F2D-BBD1-9C67096712F5}"/>
    <cellStyle name="Normal 6 2 3 2 2 2 3 3 2" xfId="20717" xr:uid="{299ACBFF-56F5-4B70-848E-C3B707047EB2}"/>
    <cellStyle name="Normal 6 2 3 2 2 2 3 3 2 2" xfId="45293" xr:uid="{AB8ED91F-A627-42C9-B991-C36490227E93}"/>
    <cellStyle name="Normal 6 2 3 2 2 2 3 3 3" xfId="33005" xr:uid="{633202C3-07EE-42D0-8215-035996E6AD1E}"/>
    <cellStyle name="Normal 6 2 3 2 2 2 3 4" xfId="14573" xr:uid="{DD000392-CCA2-45F2-B22C-EE8327693BFE}"/>
    <cellStyle name="Normal 6 2 3 2 2 2 3 4 2" xfId="39149" xr:uid="{6A990FA0-10A5-400F-83E5-B7FE87890AC5}"/>
    <cellStyle name="Normal 6 2 3 2 2 2 3 5" xfId="26861" xr:uid="{0480B616-860C-4ECF-BF03-B9E916F9F64F}"/>
    <cellStyle name="Normal 6 2 3 2 2 2 4" xfId="3821" xr:uid="{D95A9F4F-307E-4679-A3E8-CF27E47D2A8B}"/>
    <cellStyle name="Normal 6 2 3 2 2 2 4 2" xfId="9965" xr:uid="{A6B0BE3C-3677-4205-832D-6D4225AABCBF}"/>
    <cellStyle name="Normal 6 2 3 2 2 2 4 2 2" xfId="22253" xr:uid="{FC97D7EF-AD4F-4DC2-AAE3-CC18648E8E87}"/>
    <cellStyle name="Normal 6 2 3 2 2 2 4 2 2 2" xfId="46829" xr:uid="{219DA92F-055D-4469-AFE6-BE4916D12D92}"/>
    <cellStyle name="Normal 6 2 3 2 2 2 4 2 3" xfId="34541" xr:uid="{41B7200E-7A04-4555-A259-923F0DB1B88B}"/>
    <cellStyle name="Normal 6 2 3 2 2 2 4 3" xfId="16109" xr:uid="{369FF5DA-E4F0-45F3-BADE-13E20B87FEF3}"/>
    <cellStyle name="Normal 6 2 3 2 2 2 4 3 2" xfId="40685" xr:uid="{C54AF200-E18D-434A-AB0D-D7AFCF8F593A}"/>
    <cellStyle name="Normal 6 2 3 2 2 2 4 4" xfId="28397" xr:uid="{AA170666-A33A-4686-8A26-DB43D9441DE5}"/>
    <cellStyle name="Normal 6 2 3 2 2 2 5" xfId="6893" xr:uid="{840EA1CF-EF87-4B0D-BDBF-0922D14FEBEF}"/>
    <cellStyle name="Normal 6 2 3 2 2 2 5 2" xfId="19181" xr:uid="{0CDBF1D6-8914-4FD8-B364-AE1703812FFD}"/>
    <cellStyle name="Normal 6 2 3 2 2 2 5 2 2" xfId="43757" xr:uid="{C20917B2-0583-46A8-88B1-83975983F554}"/>
    <cellStyle name="Normal 6 2 3 2 2 2 5 3" xfId="31469" xr:uid="{24D1C365-0B94-4173-9FAD-E787B6923653}"/>
    <cellStyle name="Normal 6 2 3 2 2 2 6" xfId="13037" xr:uid="{5935BE43-8033-4C24-B466-9CE98FB0A724}"/>
    <cellStyle name="Normal 6 2 3 2 2 2 6 2" xfId="37613" xr:uid="{2C406D54-6688-44A5-B9F1-CFC72BEE0B40}"/>
    <cellStyle name="Normal 6 2 3 2 2 2 7" xfId="25325" xr:uid="{150E9E3C-26C5-455A-A80A-E339F0672407}"/>
    <cellStyle name="Normal 6 2 3 2 2 3" xfId="1133" xr:uid="{CF2D1690-A90C-41BB-AF8C-71A06EB07BDD}"/>
    <cellStyle name="Normal 6 2 3 2 2 3 2" xfId="2669" xr:uid="{ADAA98AE-14A7-494D-B4BB-5BB689D1E3B1}"/>
    <cellStyle name="Normal 6 2 3 2 2 3 2 2" xfId="5741" xr:uid="{5F568F2D-F96C-4A91-8688-40D156F3BD25}"/>
    <cellStyle name="Normal 6 2 3 2 2 3 2 2 2" xfId="11885" xr:uid="{5FFC3D04-A8A2-4BD2-BF9E-5F30A2B8BD8A}"/>
    <cellStyle name="Normal 6 2 3 2 2 3 2 2 2 2" xfId="24173" xr:uid="{CA4C0CC9-8AD5-4A12-BDB4-48F0F480DB8E}"/>
    <cellStyle name="Normal 6 2 3 2 2 3 2 2 2 2 2" xfId="48749" xr:uid="{2D159304-04EA-4907-9EF4-6659570892EC}"/>
    <cellStyle name="Normal 6 2 3 2 2 3 2 2 2 3" xfId="36461" xr:uid="{58FA14E9-F21F-44F8-AE15-1C562EFD7790}"/>
    <cellStyle name="Normal 6 2 3 2 2 3 2 2 3" xfId="18029" xr:uid="{95EEDA35-EC83-47F8-87DE-964597744932}"/>
    <cellStyle name="Normal 6 2 3 2 2 3 2 2 3 2" xfId="42605" xr:uid="{A77FB2F6-1D46-47E4-BA84-3692A2CD08E0}"/>
    <cellStyle name="Normal 6 2 3 2 2 3 2 2 4" xfId="30317" xr:uid="{D13C5794-95C3-4D73-9F65-9E327968B01A}"/>
    <cellStyle name="Normal 6 2 3 2 2 3 2 3" xfId="8813" xr:uid="{C41701BE-6B49-4616-8E30-17FA3F054537}"/>
    <cellStyle name="Normal 6 2 3 2 2 3 2 3 2" xfId="21101" xr:uid="{29126153-0DE3-4F31-BB60-A6E31EAE1EFF}"/>
    <cellStyle name="Normal 6 2 3 2 2 3 2 3 2 2" xfId="45677" xr:uid="{BBCAACFC-5BC1-4318-A900-66FC7A5B4A30}"/>
    <cellStyle name="Normal 6 2 3 2 2 3 2 3 3" xfId="33389" xr:uid="{6C6A443A-A242-498B-8106-92CEF2EAC12B}"/>
    <cellStyle name="Normal 6 2 3 2 2 3 2 4" xfId="14957" xr:uid="{C4E61414-1987-4956-8CB4-7406F08F4A1C}"/>
    <cellStyle name="Normal 6 2 3 2 2 3 2 4 2" xfId="39533" xr:uid="{956B3562-11E8-495F-A966-2B9AE1452F99}"/>
    <cellStyle name="Normal 6 2 3 2 2 3 2 5" xfId="27245" xr:uid="{F0B40C76-6C63-4F05-8907-A7CA32F6C1A6}"/>
    <cellStyle name="Normal 6 2 3 2 2 3 3" xfId="4205" xr:uid="{416F06E2-FF54-4E7B-95A0-5A263BBA6F64}"/>
    <cellStyle name="Normal 6 2 3 2 2 3 3 2" xfId="10349" xr:uid="{8F7EC8E7-2296-4C99-A308-18860CFB9053}"/>
    <cellStyle name="Normal 6 2 3 2 2 3 3 2 2" xfId="22637" xr:uid="{B29D845F-9F88-4892-A77F-3ACA7D28A339}"/>
    <cellStyle name="Normal 6 2 3 2 2 3 3 2 2 2" xfId="47213" xr:uid="{4B7842F4-33BF-4CD3-A3B7-547B16DD2B7E}"/>
    <cellStyle name="Normal 6 2 3 2 2 3 3 2 3" xfId="34925" xr:uid="{A7AA41A1-D142-45C5-876F-4D21462DC881}"/>
    <cellStyle name="Normal 6 2 3 2 2 3 3 3" xfId="16493" xr:uid="{89A328AC-1BF9-48C1-81A8-98B8C885A042}"/>
    <cellStyle name="Normal 6 2 3 2 2 3 3 3 2" xfId="41069" xr:uid="{B316955D-7321-4AB5-8B63-3BFDA8B9537D}"/>
    <cellStyle name="Normal 6 2 3 2 2 3 3 4" xfId="28781" xr:uid="{C6733CEE-716D-41A7-9F51-E799E19E49F2}"/>
    <cellStyle name="Normal 6 2 3 2 2 3 4" xfId="7277" xr:uid="{8197AF92-96E9-48BD-90E3-9E434072DE5A}"/>
    <cellStyle name="Normal 6 2 3 2 2 3 4 2" xfId="19565" xr:uid="{AAC7934F-5F22-465D-BB2B-B166A9D11F69}"/>
    <cellStyle name="Normal 6 2 3 2 2 3 4 2 2" xfId="44141" xr:uid="{D6F0B49E-DEFC-4A0F-989B-867F60C42E8B}"/>
    <cellStyle name="Normal 6 2 3 2 2 3 4 3" xfId="31853" xr:uid="{1667ECB0-A464-452D-8CA0-2208441F5485}"/>
    <cellStyle name="Normal 6 2 3 2 2 3 5" xfId="13421" xr:uid="{8F1A4F96-3F9E-48B8-B993-EE894279B764}"/>
    <cellStyle name="Normal 6 2 3 2 2 3 5 2" xfId="37997" xr:uid="{6CD7CB42-9F8A-439D-9250-7A62BE7D4577}"/>
    <cellStyle name="Normal 6 2 3 2 2 3 6" xfId="25709" xr:uid="{91037B18-6799-4440-B63A-1690347F3C66}"/>
    <cellStyle name="Normal 6 2 3 2 2 4" xfId="1901" xr:uid="{4CF59438-0976-4D02-875E-A24CB23D0916}"/>
    <cellStyle name="Normal 6 2 3 2 2 4 2" xfId="4973" xr:uid="{9CCB0258-74A0-4FD1-A8B1-03C010C60627}"/>
    <cellStyle name="Normal 6 2 3 2 2 4 2 2" xfId="11117" xr:uid="{902A04DF-FDDE-4887-BF74-26D53D3C8966}"/>
    <cellStyle name="Normal 6 2 3 2 2 4 2 2 2" xfId="23405" xr:uid="{04BC0F5B-5BF4-4C53-89A0-47653F7F3C60}"/>
    <cellStyle name="Normal 6 2 3 2 2 4 2 2 2 2" xfId="47981" xr:uid="{1E1CFDF3-EF4F-4DB7-BCCE-37FD77B08DD9}"/>
    <cellStyle name="Normal 6 2 3 2 2 4 2 2 3" xfId="35693" xr:uid="{1E8FDACE-FE17-4493-A907-D9219353AFA9}"/>
    <cellStyle name="Normal 6 2 3 2 2 4 2 3" xfId="17261" xr:uid="{712410F0-11FA-49FC-9C47-CD220A4FFAEA}"/>
    <cellStyle name="Normal 6 2 3 2 2 4 2 3 2" xfId="41837" xr:uid="{C6A9C374-0A65-49D8-B4F4-7549EEF228BB}"/>
    <cellStyle name="Normal 6 2 3 2 2 4 2 4" xfId="29549" xr:uid="{4701ED07-FE5B-4B27-9744-80FDD5E2DB25}"/>
    <cellStyle name="Normal 6 2 3 2 2 4 3" xfId="8045" xr:uid="{92CCAB89-FA56-43A8-B9F5-688014AAB722}"/>
    <cellStyle name="Normal 6 2 3 2 2 4 3 2" xfId="20333" xr:uid="{3EAE7579-3CB8-47B9-B26B-D855281AA8B9}"/>
    <cellStyle name="Normal 6 2 3 2 2 4 3 2 2" xfId="44909" xr:uid="{0A9D556E-8C3F-40C0-B4C6-ED00372A0704}"/>
    <cellStyle name="Normal 6 2 3 2 2 4 3 3" xfId="32621" xr:uid="{8F4D160B-43A5-42DE-BB13-B9927EDB08AC}"/>
    <cellStyle name="Normal 6 2 3 2 2 4 4" xfId="14189" xr:uid="{ADC02E9C-9468-4A41-BA4F-E15A6CB41496}"/>
    <cellStyle name="Normal 6 2 3 2 2 4 4 2" xfId="38765" xr:uid="{72746894-28CA-4DEF-A79F-AB1809977837}"/>
    <cellStyle name="Normal 6 2 3 2 2 4 5" xfId="26477" xr:uid="{D8D6A662-6604-46B0-AFF9-066E224F1ED5}"/>
    <cellStyle name="Normal 6 2 3 2 2 5" xfId="3437" xr:uid="{1E614DF8-221A-4635-AB86-48688611950C}"/>
    <cellStyle name="Normal 6 2 3 2 2 5 2" xfId="9581" xr:uid="{261C922B-6628-40B9-A381-D34C31377625}"/>
    <cellStyle name="Normal 6 2 3 2 2 5 2 2" xfId="21869" xr:uid="{1F7EF926-64F0-4C87-8D2A-89F8DE306C8B}"/>
    <cellStyle name="Normal 6 2 3 2 2 5 2 2 2" xfId="46445" xr:uid="{11130BF9-C2F4-4155-8C3C-350762B359F5}"/>
    <cellStyle name="Normal 6 2 3 2 2 5 2 3" xfId="34157" xr:uid="{6A657EA2-2045-42F9-96E0-690907AAFEA2}"/>
    <cellStyle name="Normal 6 2 3 2 2 5 3" xfId="15725" xr:uid="{0CBB92A8-184F-43F3-8203-A30CFB7E734A}"/>
    <cellStyle name="Normal 6 2 3 2 2 5 3 2" xfId="40301" xr:uid="{554AEB52-40D4-45CF-ABA7-06DC2F597B86}"/>
    <cellStyle name="Normal 6 2 3 2 2 5 4" xfId="28013" xr:uid="{A565524C-806A-4B7F-978C-79B343032202}"/>
    <cellStyle name="Normal 6 2 3 2 2 6" xfId="6509" xr:uid="{2FD8E45A-4A86-477F-8CCF-CA9C719ADF26}"/>
    <cellStyle name="Normal 6 2 3 2 2 6 2" xfId="18797" xr:uid="{7F036A9D-4B9A-4F28-947C-FE4F12F3A2C0}"/>
    <cellStyle name="Normal 6 2 3 2 2 6 2 2" xfId="43373" xr:uid="{43D1D13A-E551-4DF1-9575-4E5E6AEA414D}"/>
    <cellStyle name="Normal 6 2 3 2 2 6 3" xfId="31085" xr:uid="{2C258B1E-B364-424A-9087-C4D8D9C307C5}"/>
    <cellStyle name="Normal 6 2 3 2 2 7" xfId="12653" xr:uid="{CC908079-3977-4E89-A228-909E8D587868}"/>
    <cellStyle name="Normal 6 2 3 2 2 7 2" xfId="37229" xr:uid="{0143D5B9-6FCA-4757-9C89-455A31DFC9AF}"/>
    <cellStyle name="Normal 6 2 3 2 2 8" xfId="24941" xr:uid="{0CA917E6-D077-45F9-A312-1D1C0840A079}"/>
    <cellStyle name="Normal 6 2 3 2 3" xfId="557" xr:uid="{1EA70318-A7D5-419E-BEA3-D768FF7F4234}"/>
    <cellStyle name="Normal 6 2 3 2 3 2" xfId="1325" xr:uid="{046CBF96-1BE2-410A-8E0B-1272D5D3D7A5}"/>
    <cellStyle name="Normal 6 2 3 2 3 2 2" xfId="2861" xr:uid="{35367903-0AD6-4B69-9775-4F44EE772686}"/>
    <cellStyle name="Normal 6 2 3 2 3 2 2 2" xfId="5933" xr:uid="{710494DF-E67E-4449-81DE-8464A5CB774A}"/>
    <cellStyle name="Normal 6 2 3 2 3 2 2 2 2" xfId="12077" xr:uid="{170CC0A8-4636-41AB-AE58-819B286970AB}"/>
    <cellStyle name="Normal 6 2 3 2 3 2 2 2 2 2" xfId="24365" xr:uid="{4C79E4BD-DFC4-4E30-B8F1-CDC072DC30DF}"/>
    <cellStyle name="Normal 6 2 3 2 3 2 2 2 2 2 2" xfId="48941" xr:uid="{BDB311C3-D8AB-40A2-A1A4-4D2B031AF111}"/>
    <cellStyle name="Normal 6 2 3 2 3 2 2 2 2 3" xfId="36653" xr:uid="{EB46E3C1-4CA7-4D16-93D0-A75FBB1C3FFF}"/>
    <cellStyle name="Normal 6 2 3 2 3 2 2 2 3" xfId="18221" xr:uid="{6B248052-17E9-461F-B0EA-EED4A18E035B}"/>
    <cellStyle name="Normal 6 2 3 2 3 2 2 2 3 2" xfId="42797" xr:uid="{7650290E-5604-4431-BF1A-84FCD99B7336}"/>
    <cellStyle name="Normal 6 2 3 2 3 2 2 2 4" xfId="30509" xr:uid="{FC8C11FE-C0DA-4785-ABEC-44DCB85C7106}"/>
    <cellStyle name="Normal 6 2 3 2 3 2 2 3" xfId="9005" xr:uid="{EC4E528C-8CC4-47BB-95C6-56137568DFA3}"/>
    <cellStyle name="Normal 6 2 3 2 3 2 2 3 2" xfId="21293" xr:uid="{E022418E-4CB6-403A-A697-AD487B1A6E9A}"/>
    <cellStyle name="Normal 6 2 3 2 3 2 2 3 2 2" xfId="45869" xr:uid="{47715807-736F-4DDC-B80A-1EFDCFE6A6E7}"/>
    <cellStyle name="Normal 6 2 3 2 3 2 2 3 3" xfId="33581" xr:uid="{7C33B272-A72B-44C1-9984-1A6AAA3FA0F5}"/>
    <cellStyle name="Normal 6 2 3 2 3 2 2 4" xfId="15149" xr:uid="{7CB57A31-0C74-4E77-B9D6-A8D13B5576C7}"/>
    <cellStyle name="Normal 6 2 3 2 3 2 2 4 2" xfId="39725" xr:uid="{877B9B3E-8357-441D-81E7-86FDF721329E}"/>
    <cellStyle name="Normal 6 2 3 2 3 2 2 5" xfId="27437" xr:uid="{BF525BC3-3990-4F0B-82D7-40EEB958C62F}"/>
    <cellStyle name="Normal 6 2 3 2 3 2 3" xfId="4397" xr:uid="{A937C620-DEE1-4455-A659-2BE0304F7F9B}"/>
    <cellStyle name="Normal 6 2 3 2 3 2 3 2" xfId="10541" xr:uid="{94F3A80F-BA6A-407A-B264-70632CE3629F}"/>
    <cellStyle name="Normal 6 2 3 2 3 2 3 2 2" xfId="22829" xr:uid="{B3310C36-D4E2-43AB-BB92-FE41E1EDC5A7}"/>
    <cellStyle name="Normal 6 2 3 2 3 2 3 2 2 2" xfId="47405" xr:uid="{507D6BD6-6DAA-4283-9B6D-25CE2034C4FB}"/>
    <cellStyle name="Normal 6 2 3 2 3 2 3 2 3" xfId="35117" xr:uid="{C56F1B36-00D7-4D12-8FBF-DA8D4E6E6C6C}"/>
    <cellStyle name="Normal 6 2 3 2 3 2 3 3" xfId="16685" xr:uid="{7D065EE2-FF9D-41C3-95D0-42EF9F314B0B}"/>
    <cellStyle name="Normal 6 2 3 2 3 2 3 3 2" xfId="41261" xr:uid="{3A9B2B56-04E6-477D-A65B-4BF206F18E62}"/>
    <cellStyle name="Normal 6 2 3 2 3 2 3 4" xfId="28973" xr:uid="{C3835E09-88BA-4548-AAAC-D98F16569BD3}"/>
    <cellStyle name="Normal 6 2 3 2 3 2 4" xfId="7469" xr:uid="{8B2B836C-32A2-4956-A0D4-55C852B174A1}"/>
    <cellStyle name="Normal 6 2 3 2 3 2 4 2" xfId="19757" xr:uid="{6A1A9445-3126-4FCB-B3FA-7EAD8DF494B7}"/>
    <cellStyle name="Normal 6 2 3 2 3 2 4 2 2" xfId="44333" xr:uid="{F2D5A98C-65E6-4F84-A574-74105D9A71A3}"/>
    <cellStyle name="Normal 6 2 3 2 3 2 4 3" xfId="32045" xr:uid="{F8856896-1208-4B69-A05F-B02086846A6B}"/>
    <cellStyle name="Normal 6 2 3 2 3 2 5" xfId="13613" xr:uid="{04192558-D406-444C-B173-C1FDC0567BDA}"/>
    <cellStyle name="Normal 6 2 3 2 3 2 5 2" xfId="38189" xr:uid="{689DAA07-63C4-43B5-8717-85F6F2EC555A}"/>
    <cellStyle name="Normal 6 2 3 2 3 2 6" xfId="25901" xr:uid="{0916D91E-9F43-46AA-A16B-75AFFFF7CA5A}"/>
    <cellStyle name="Normal 6 2 3 2 3 3" xfId="2093" xr:uid="{63561F51-0C5A-4A0B-9AC8-7EB2405FD001}"/>
    <cellStyle name="Normal 6 2 3 2 3 3 2" xfId="5165" xr:uid="{D6A6F7D8-EAB1-46D3-9CA8-C5D971BABFEE}"/>
    <cellStyle name="Normal 6 2 3 2 3 3 2 2" xfId="11309" xr:uid="{659D365A-F5CE-49C3-9A1A-98CB5036E942}"/>
    <cellStyle name="Normal 6 2 3 2 3 3 2 2 2" xfId="23597" xr:uid="{61F77DEF-F5D9-4C31-8E08-3CB843F4A474}"/>
    <cellStyle name="Normal 6 2 3 2 3 3 2 2 2 2" xfId="48173" xr:uid="{C9E14094-91F5-4829-BC14-807699646C1F}"/>
    <cellStyle name="Normal 6 2 3 2 3 3 2 2 3" xfId="35885" xr:uid="{29BDF59B-B007-4959-A01F-99A07F832DAE}"/>
    <cellStyle name="Normal 6 2 3 2 3 3 2 3" xfId="17453" xr:uid="{0B103BD6-6F57-4DC8-8EFB-35D790797AC1}"/>
    <cellStyle name="Normal 6 2 3 2 3 3 2 3 2" xfId="42029" xr:uid="{17CD7C13-07F2-4C60-ACBD-8C58C1F2C060}"/>
    <cellStyle name="Normal 6 2 3 2 3 3 2 4" xfId="29741" xr:uid="{498FFD5C-7A5E-4AD8-9D49-8836C000E5EA}"/>
    <cellStyle name="Normal 6 2 3 2 3 3 3" xfId="8237" xr:uid="{CAADE524-9722-4694-8970-45FC73DEC739}"/>
    <cellStyle name="Normal 6 2 3 2 3 3 3 2" xfId="20525" xr:uid="{3D2D8A61-811F-4C27-B8A5-71D43EDA8E17}"/>
    <cellStyle name="Normal 6 2 3 2 3 3 3 2 2" xfId="45101" xr:uid="{BBA922FD-B701-472E-9D16-D95F1942A215}"/>
    <cellStyle name="Normal 6 2 3 2 3 3 3 3" xfId="32813" xr:uid="{DD030F81-958F-41A3-B356-736A26A6C703}"/>
    <cellStyle name="Normal 6 2 3 2 3 3 4" xfId="14381" xr:uid="{07F05C0E-C2B4-4C81-A301-26A6A648BF15}"/>
    <cellStyle name="Normal 6 2 3 2 3 3 4 2" xfId="38957" xr:uid="{874E928B-6B74-499D-84FB-C513FB13B7A4}"/>
    <cellStyle name="Normal 6 2 3 2 3 3 5" xfId="26669" xr:uid="{CC482301-1C5B-4334-B636-92D09C3FB3F7}"/>
    <cellStyle name="Normal 6 2 3 2 3 4" xfId="3629" xr:uid="{19DD5745-06D7-4C9D-815B-67968CD8A0DD}"/>
    <cellStyle name="Normal 6 2 3 2 3 4 2" xfId="9773" xr:uid="{2D6E41A1-FF67-4339-B726-4A486AEE3D85}"/>
    <cellStyle name="Normal 6 2 3 2 3 4 2 2" xfId="22061" xr:uid="{5C255788-E19F-4AD6-B8A2-EFDC9EE1587F}"/>
    <cellStyle name="Normal 6 2 3 2 3 4 2 2 2" xfId="46637" xr:uid="{36ADE377-E754-4137-9B75-F251371E65AE}"/>
    <cellStyle name="Normal 6 2 3 2 3 4 2 3" xfId="34349" xr:uid="{5990EB80-E886-4E4B-8FFC-DA0F88842EE4}"/>
    <cellStyle name="Normal 6 2 3 2 3 4 3" xfId="15917" xr:uid="{E77C659C-C12C-4980-9ECF-338F29AA39F1}"/>
    <cellStyle name="Normal 6 2 3 2 3 4 3 2" xfId="40493" xr:uid="{60782351-1086-4626-80D9-DAB3F24E8A3D}"/>
    <cellStyle name="Normal 6 2 3 2 3 4 4" xfId="28205" xr:uid="{FB4EEA87-F363-40C6-934B-2BA554E0FA20}"/>
    <cellStyle name="Normal 6 2 3 2 3 5" xfId="6701" xr:uid="{861E3B38-3D7D-4267-A924-2BA1296FB443}"/>
    <cellStyle name="Normal 6 2 3 2 3 5 2" xfId="18989" xr:uid="{44F676D7-AB9F-4F11-A54C-E43E4266BEB7}"/>
    <cellStyle name="Normal 6 2 3 2 3 5 2 2" xfId="43565" xr:uid="{FADC795F-0D61-4C1F-955B-6F3C93D02E40}"/>
    <cellStyle name="Normal 6 2 3 2 3 5 3" xfId="31277" xr:uid="{43C04699-F0BE-42F3-B06F-B84046EDBF33}"/>
    <cellStyle name="Normal 6 2 3 2 3 6" xfId="12845" xr:uid="{08A38166-EE9F-448A-9145-2F464D929394}"/>
    <cellStyle name="Normal 6 2 3 2 3 6 2" xfId="37421" xr:uid="{4C284672-6768-45FE-BA20-8722660D4473}"/>
    <cellStyle name="Normal 6 2 3 2 3 7" xfId="25133" xr:uid="{11BCAA1C-80DC-41CB-BC35-B9FA3E21D481}"/>
    <cellStyle name="Normal 6 2 3 2 4" xfId="941" xr:uid="{DB32E08A-5869-4584-999C-93A9AB294167}"/>
    <cellStyle name="Normal 6 2 3 2 4 2" xfId="2477" xr:uid="{120F5C2B-971A-4AE6-A9AE-19CB475E09DB}"/>
    <cellStyle name="Normal 6 2 3 2 4 2 2" xfId="5549" xr:uid="{B0E998A9-8E33-4750-AA51-7FDBA24EA557}"/>
    <cellStyle name="Normal 6 2 3 2 4 2 2 2" xfId="11693" xr:uid="{DDF70329-8E97-4D5A-8E22-7901F511BB6E}"/>
    <cellStyle name="Normal 6 2 3 2 4 2 2 2 2" xfId="23981" xr:uid="{5BA0142B-B90D-40AC-9F40-3AAD7AF5110F}"/>
    <cellStyle name="Normal 6 2 3 2 4 2 2 2 2 2" xfId="48557" xr:uid="{E2611141-0A75-4B03-8F65-4C60E1714357}"/>
    <cellStyle name="Normal 6 2 3 2 4 2 2 2 3" xfId="36269" xr:uid="{A0DC4B07-20CC-4ABA-A07A-84272C73C216}"/>
    <cellStyle name="Normal 6 2 3 2 4 2 2 3" xfId="17837" xr:uid="{51D3BE6E-66B6-48F6-81B6-CAE64EAA66A6}"/>
    <cellStyle name="Normal 6 2 3 2 4 2 2 3 2" xfId="42413" xr:uid="{B7FE3A70-7743-48D5-9AFA-0759AD4907DC}"/>
    <cellStyle name="Normal 6 2 3 2 4 2 2 4" xfId="30125" xr:uid="{7CF3BFF9-643A-40B4-8840-A02253DC32BB}"/>
    <cellStyle name="Normal 6 2 3 2 4 2 3" xfId="8621" xr:uid="{6A0EBB17-F31C-421F-85DC-E9287E8B0291}"/>
    <cellStyle name="Normal 6 2 3 2 4 2 3 2" xfId="20909" xr:uid="{E6A0C3F8-9520-47DC-80C5-401138B090DA}"/>
    <cellStyle name="Normal 6 2 3 2 4 2 3 2 2" xfId="45485" xr:uid="{AA578F40-7C2E-4306-A388-C0821EA7A995}"/>
    <cellStyle name="Normal 6 2 3 2 4 2 3 3" xfId="33197" xr:uid="{0C04CB9B-2E90-4F7A-9B7F-99E1C16B1044}"/>
    <cellStyle name="Normal 6 2 3 2 4 2 4" xfId="14765" xr:uid="{22A3D959-9B40-4D64-99C8-4546F5CB11B8}"/>
    <cellStyle name="Normal 6 2 3 2 4 2 4 2" xfId="39341" xr:uid="{6B527362-FAB7-450D-8766-70DDC112F2EA}"/>
    <cellStyle name="Normal 6 2 3 2 4 2 5" xfId="27053" xr:uid="{8C87A6C3-308B-4D38-9FF1-8C650614BA43}"/>
    <cellStyle name="Normal 6 2 3 2 4 3" xfId="4013" xr:uid="{2EB4722F-F7DB-4C8A-AFD9-5465BD81A655}"/>
    <cellStyle name="Normal 6 2 3 2 4 3 2" xfId="10157" xr:uid="{39803C08-5FA2-4C4C-A92F-C9DF136D5142}"/>
    <cellStyle name="Normal 6 2 3 2 4 3 2 2" xfId="22445" xr:uid="{90260799-B493-4068-913B-83187461842C}"/>
    <cellStyle name="Normal 6 2 3 2 4 3 2 2 2" xfId="47021" xr:uid="{5B70C335-BAF3-4B9A-BBD0-603D04914A30}"/>
    <cellStyle name="Normal 6 2 3 2 4 3 2 3" xfId="34733" xr:uid="{309788E5-3E46-47F9-A718-19C96C8F04D0}"/>
    <cellStyle name="Normal 6 2 3 2 4 3 3" xfId="16301" xr:uid="{3208CE95-42CC-4365-955E-387DD323C81F}"/>
    <cellStyle name="Normal 6 2 3 2 4 3 3 2" xfId="40877" xr:uid="{4AD9FB46-6A46-4328-90B6-9493B9D9724A}"/>
    <cellStyle name="Normal 6 2 3 2 4 3 4" xfId="28589" xr:uid="{C00C2E44-2DAC-43A9-988C-429DE40BDC2D}"/>
    <cellStyle name="Normal 6 2 3 2 4 4" xfId="7085" xr:uid="{3C6F8839-2C3B-4CF9-BC7B-ED23B68E0052}"/>
    <cellStyle name="Normal 6 2 3 2 4 4 2" xfId="19373" xr:uid="{B3CF3DEA-401D-460E-8B5F-E5DA71CAA834}"/>
    <cellStyle name="Normal 6 2 3 2 4 4 2 2" xfId="43949" xr:uid="{DE5123E7-CA07-4532-A687-9CC6E60C1D0B}"/>
    <cellStyle name="Normal 6 2 3 2 4 4 3" xfId="31661" xr:uid="{C65CA06C-7C15-41B7-9359-0CABB162B70C}"/>
    <cellStyle name="Normal 6 2 3 2 4 5" xfId="13229" xr:uid="{3089885E-52D2-41EF-B58B-B0FED4C1AEB7}"/>
    <cellStyle name="Normal 6 2 3 2 4 5 2" xfId="37805" xr:uid="{60B7B59F-C9FE-431B-A499-7471B09F940C}"/>
    <cellStyle name="Normal 6 2 3 2 4 6" xfId="25517" xr:uid="{D0135A0E-F0AC-49D2-9A59-360F0D21C109}"/>
    <cellStyle name="Normal 6 2 3 2 5" xfId="1709" xr:uid="{833B4038-284F-4627-8228-6988B46B57F0}"/>
    <cellStyle name="Normal 6 2 3 2 5 2" xfId="4781" xr:uid="{9FF95B91-34A3-46BD-AF57-E2D56056AB21}"/>
    <cellStyle name="Normal 6 2 3 2 5 2 2" xfId="10925" xr:uid="{AD193500-D198-423E-AC41-FBB0316DB4AF}"/>
    <cellStyle name="Normal 6 2 3 2 5 2 2 2" xfId="23213" xr:uid="{95E99DAF-7F10-45B2-A767-10651099DBB6}"/>
    <cellStyle name="Normal 6 2 3 2 5 2 2 2 2" xfId="47789" xr:uid="{2614CE21-43E7-4523-9904-CE541C67C952}"/>
    <cellStyle name="Normal 6 2 3 2 5 2 2 3" xfId="35501" xr:uid="{F266C168-FA2C-4CA5-8CF8-12E4513133D9}"/>
    <cellStyle name="Normal 6 2 3 2 5 2 3" xfId="17069" xr:uid="{D02BA1F9-29EF-4392-A948-0E2E022E1A84}"/>
    <cellStyle name="Normal 6 2 3 2 5 2 3 2" xfId="41645" xr:uid="{D6153165-B3F2-46EC-B0C9-6CDF5CA8538A}"/>
    <cellStyle name="Normal 6 2 3 2 5 2 4" xfId="29357" xr:uid="{79510862-6ED1-4036-A00D-BFC46536BE60}"/>
    <cellStyle name="Normal 6 2 3 2 5 3" xfId="7853" xr:uid="{3AF85B24-8FDB-430B-9686-464172E97C95}"/>
    <cellStyle name="Normal 6 2 3 2 5 3 2" xfId="20141" xr:uid="{74D5549D-7FCD-4379-BAB4-CFDD11D19876}"/>
    <cellStyle name="Normal 6 2 3 2 5 3 2 2" xfId="44717" xr:uid="{BE234E73-628E-420D-9D9E-586D4C0AD21E}"/>
    <cellStyle name="Normal 6 2 3 2 5 3 3" xfId="32429" xr:uid="{52A82E44-9697-4975-8C91-EDF8CB34A56E}"/>
    <cellStyle name="Normal 6 2 3 2 5 4" xfId="13997" xr:uid="{62162AEB-B608-487F-9AC2-EE75FBB3672B}"/>
    <cellStyle name="Normal 6 2 3 2 5 4 2" xfId="38573" xr:uid="{3FAFC093-A522-430E-B97A-95ED8970FE7A}"/>
    <cellStyle name="Normal 6 2 3 2 5 5" xfId="26285" xr:uid="{4F82BE5A-D934-4472-8361-6BCB59B47FE2}"/>
    <cellStyle name="Normal 6 2 3 2 6" xfId="3245" xr:uid="{6960D1F5-5163-4DF0-87A0-16431501DE52}"/>
    <cellStyle name="Normal 6 2 3 2 6 2" xfId="9389" xr:uid="{22ED3A09-BAFA-4FA8-B0B8-78E326D8CBD2}"/>
    <cellStyle name="Normal 6 2 3 2 6 2 2" xfId="21677" xr:uid="{2F4C2BF9-BEA5-40F8-90EF-DCB2DE90A60F}"/>
    <cellStyle name="Normal 6 2 3 2 6 2 2 2" xfId="46253" xr:uid="{1D597CA2-C5CF-40A0-91CF-2FD18C3F4EDE}"/>
    <cellStyle name="Normal 6 2 3 2 6 2 3" xfId="33965" xr:uid="{12E9B5D5-5654-48AE-83C9-5AAF1DFCB5D5}"/>
    <cellStyle name="Normal 6 2 3 2 6 3" xfId="15533" xr:uid="{110C54B5-3BF0-4B23-ABC2-CDDD277EB20C}"/>
    <cellStyle name="Normal 6 2 3 2 6 3 2" xfId="40109" xr:uid="{B1AF8411-CD77-4924-A644-D643F95AAFEC}"/>
    <cellStyle name="Normal 6 2 3 2 6 4" xfId="27821" xr:uid="{2CD92E41-024F-4CF9-B096-E57279467B3D}"/>
    <cellStyle name="Normal 6 2 3 2 7" xfId="6317" xr:uid="{5C254563-9B03-409E-A7EB-9052E1CAE671}"/>
    <cellStyle name="Normal 6 2 3 2 7 2" xfId="18605" xr:uid="{4A940ECD-183C-4778-BBB3-C97986629470}"/>
    <cellStyle name="Normal 6 2 3 2 7 2 2" xfId="43181" xr:uid="{3E318203-82C7-49E5-AE8D-2639B3EEE32F}"/>
    <cellStyle name="Normal 6 2 3 2 7 3" xfId="30893" xr:uid="{F362A7FA-7FC9-4D08-8614-1CA28F5696FB}"/>
    <cellStyle name="Normal 6 2 3 2 8" xfId="12461" xr:uid="{BD931EEA-517C-4006-B57A-4D19C4EFA7F4}"/>
    <cellStyle name="Normal 6 2 3 2 8 2" xfId="37037" xr:uid="{3A2C0DC5-3667-42F0-AE26-EAF515D290B3}"/>
    <cellStyle name="Normal 6 2 3 2 9" xfId="24749" xr:uid="{6BD0A24A-16D2-42CA-A7AD-0C01E471C408}"/>
    <cellStyle name="Normal 6 2 3 3" xfId="269" xr:uid="{168643C7-26F8-422A-9BB4-1F84F5650FC1}"/>
    <cellStyle name="Normal 6 2 3 3 2" xfId="653" xr:uid="{8646977D-0A73-43AC-B651-3F00FD297611}"/>
    <cellStyle name="Normal 6 2 3 3 2 2" xfId="1421" xr:uid="{3F26FB06-8B1E-42D1-9D9E-72FB49243A98}"/>
    <cellStyle name="Normal 6 2 3 3 2 2 2" xfId="2957" xr:uid="{41D04DD0-647E-4786-8E7F-FC14C764C554}"/>
    <cellStyle name="Normal 6 2 3 3 2 2 2 2" xfId="6029" xr:uid="{11F2D682-DB43-4A19-BB34-3BEC778006AA}"/>
    <cellStyle name="Normal 6 2 3 3 2 2 2 2 2" xfId="12173" xr:uid="{14552EF8-8BD6-4FB1-8B6B-CE57F7CAB505}"/>
    <cellStyle name="Normal 6 2 3 3 2 2 2 2 2 2" xfId="24461" xr:uid="{B51E23DD-0748-4F93-B3CF-3D92505F53D7}"/>
    <cellStyle name="Normal 6 2 3 3 2 2 2 2 2 2 2" xfId="49037" xr:uid="{64A495CD-5EA9-42E6-BDA7-CB84A78F51FD}"/>
    <cellStyle name="Normal 6 2 3 3 2 2 2 2 2 3" xfId="36749" xr:uid="{4272B6CD-5602-485F-AA1D-B5EB9FD52FD3}"/>
    <cellStyle name="Normal 6 2 3 3 2 2 2 2 3" xfId="18317" xr:uid="{892CBABA-5659-4794-8281-478771768156}"/>
    <cellStyle name="Normal 6 2 3 3 2 2 2 2 3 2" xfId="42893" xr:uid="{28706388-3962-4704-934B-B86A6CB89C14}"/>
    <cellStyle name="Normal 6 2 3 3 2 2 2 2 4" xfId="30605" xr:uid="{5901F9DC-77FC-48EE-B8D3-D6D191BB5649}"/>
    <cellStyle name="Normal 6 2 3 3 2 2 2 3" xfId="9101" xr:uid="{4FBEAD2E-A885-4E8F-B4E6-3ECD3BE9C2A1}"/>
    <cellStyle name="Normal 6 2 3 3 2 2 2 3 2" xfId="21389" xr:uid="{AA4EDCEB-2E14-44C0-915D-65E9B7E3E7D2}"/>
    <cellStyle name="Normal 6 2 3 3 2 2 2 3 2 2" xfId="45965" xr:uid="{A1F83509-0213-446F-9270-8050A900CCC9}"/>
    <cellStyle name="Normal 6 2 3 3 2 2 2 3 3" xfId="33677" xr:uid="{5013CC9A-E73D-4693-B6D7-A3C55F2FE11A}"/>
    <cellStyle name="Normal 6 2 3 3 2 2 2 4" xfId="15245" xr:uid="{0262EEB7-D41F-40A6-B6D9-7C14C2A2703B}"/>
    <cellStyle name="Normal 6 2 3 3 2 2 2 4 2" xfId="39821" xr:uid="{4CCAD198-4C26-4690-B960-D1E7D80D0851}"/>
    <cellStyle name="Normal 6 2 3 3 2 2 2 5" xfId="27533" xr:uid="{77DDDA5C-DA9A-4E26-A2AD-8018C160C41B}"/>
    <cellStyle name="Normal 6 2 3 3 2 2 3" xfId="4493" xr:uid="{98FA7B5D-73B9-4318-964E-1F83E97B62F5}"/>
    <cellStyle name="Normal 6 2 3 3 2 2 3 2" xfId="10637" xr:uid="{F69F3385-BF31-4C31-AE08-564E9E1635E0}"/>
    <cellStyle name="Normal 6 2 3 3 2 2 3 2 2" xfId="22925" xr:uid="{E4CC8D56-598B-4F59-BBA2-A2FF81ECB34B}"/>
    <cellStyle name="Normal 6 2 3 3 2 2 3 2 2 2" xfId="47501" xr:uid="{F71E9550-A732-45A9-9A97-D7AE4C538D37}"/>
    <cellStyle name="Normal 6 2 3 3 2 2 3 2 3" xfId="35213" xr:uid="{C1C009BA-9298-4A0A-AEAF-78D57F980D0D}"/>
    <cellStyle name="Normal 6 2 3 3 2 2 3 3" xfId="16781" xr:uid="{FA1D815D-78D9-442F-BFEB-D854D089209B}"/>
    <cellStyle name="Normal 6 2 3 3 2 2 3 3 2" xfId="41357" xr:uid="{3CEAA7B3-E631-4B91-9CDB-46C13E4592D6}"/>
    <cellStyle name="Normal 6 2 3 3 2 2 3 4" xfId="29069" xr:uid="{740EDEB4-E03D-4F5D-B8A9-BDAD132EF466}"/>
    <cellStyle name="Normal 6 2 3 3 2 2 4" xfId="7565" xr:uid="{07497A36-E999-42D7-90FF-116A7ED77CD1}"/>
    <cellStyle name="Normal 6 2 3 3 2 2 4 2" xfId="19853" xr:uid="{AC8E501F-4518-48BA-AF16-9B4C9B3D8BCB}"/>
    <cellStyle name="Normal 6 2 3 3 2 2 4 2 2" xfId="44429" xr:uid="{A4582873-9229-41C8-8FBE-19F6C47702D2}"/>
    <cellStyle name="Normal 6 2 3 3 2 2 4 3" xfId="32141" xr:uid="{D89057FE-E73F-4A3A-8564-88EBE20F2317}"/>
    <cellStyle name="Normal 6 2 3 3 2 2 5" xfId="13709" xr:uid="{7FE6C6FA-AACB-4CC1-B10A-6FAB1B21E775}"/>
    <cellStyle name="Normal 6 2 3 3 2 2 5 2" xfId="38285" xr:uid="{59B5EF1A-1E22-4D73-915A-5BF28F7944E5}"/>
    <cellStyle name="Normal 6 2 3 3 2 2 6" xfId="25997" xr:uid="{22426243-9015-430B-AF9B-76B77ECD94AD}"/>
    <cellStyle name="Normal 6 2 3 3 2 3" xfId="2189" xr:uid="{FFCD213C-4F85-4E09-8CF2-570CF5298085}"/>
    <cellStyle name="Normal 6 2 3 3 2 3 2" xfId="5261" xr:uid="{B5B15EF3-3003-4FF8-8B04-83E142FEE19D}"/>
    <cellStyle name="Normal 6 2 3 3 2 3 2 2" xfId="11405" xr:uid="{26BD9E4F-5921-4FAC-9AFA-FDD3307548B9}"/>
    <cellStyle name="Normal 6 2 3 3 2 3 2 2 2" xfId="23693" xr:uid="{9C01D22F-153A-4753-8848-5E9680AA0EE0}"/>
    <cellStyle name="Normal 6 2 3 3 2 3 2 2 2 2" xfId="48269" xr:uid="{02F135B8-98AA-43F5-B818-6321C0CE4A96}"/>
    <cellStyle name="Normal 6 2 3 3 2 3 2 2 3" xfId="35981" xr:uid="{0044B684-B34E-40B8-886A-AC6FC19E0637}"/>
    <cellStyle name="Normal 6 2 3 3 2 3 2 3" xfId="17549" xr:uid="{984EE4B2-0F47-48EC-A80E-531B44547F08}"/>
    <cellStyle name="Normal 6 2 3 3 2 3 2 3 2" xfId="42125" xr:uid="{60C65D6E-BE8B-4678-A8DE-374FAD31B741}"/>
    <cellStyle name="Normal 6 2 3 3 2 3 2 4" xfId="29837" xr:uid="{8ACCA501-11C5-45E2-87C2-2091422BE264}"/>
    <cellStyle name="Normal 6 2 3 3 2 3 3" xfId="8333" xr:uid="{962A8C8F-243B-4727-815F-29F5B79B36BF}"/>
    <cellStyle name="Normal 6 2 3 3 2 3 3 2" xfId="20621" xr:uid="{CB6216A0-E4AB-41C9-983E-8599FD8567A7}"/>
    <cellStyle name="Normal 6 2 3 3 2 3 3 2 2" xfId="45197" xr:uid="{7713D2F3-5F49-41C6-B77F-3481E4177AD6}"/>
    <cellStyle name="Normal 6 2 3 3 2 3 3 3" xfId="32909" xr:uid="{C2E1CADA-B4EC-4CEE-B8D5-E53C60C98D35}"/>
    <cellStyle name="Normal 6 2 3 3 2 3 4" xfId="14477" xr:uid="{FA13DFDB-BFAC-4D3D-A6A8-4703F57BD32C}"/>
    <cellStyle name="Normal 6 2 3 3 2 3 4 2" xfId="39053" xr:uid="{63573F89-2757-416D-AFDE-8D9A0111B53F}"/>
    <cellStyle name="Normal 6 2 3 3 2 3 5" xfId="26765" xr:uid="{4805FDD7-D553-4F04-830B-5058C566A2E3}"/>
    <cellStyle name="Normal 6 2 3 3 2 4" xfId="3725" xr:uid="{A6141A53-57C2-401E-9766-B520A5640FAD}"/>
    <cellStyle name="Normal 6 2 3 3 2 4 2" xfId="9869" xr:uid="{246FA182-B14C-4D9B-B0D0-7133E5B501E5}"/>
    <cellStyle name="Normal 6 2 3 3 2 4 2 2" xfId="22157" xr:uid="{28BCEB7D-DA3F-4312-B330-324BA8D6E807}"/>
    <cellStyle name="Normal 6 2 3 3 2 4 2 2 2" xfId="46733" xr:uid="{8DB53249-4A98-4BBD-A2D3-EFF56D30CA7F}"/>
    <cellStyle name="Normal 6 2 3 3 2 4 2 3" xfId="34445" xr:uid="{81FDF0CE-85CF-4F06-9DC1-C83A78C50266}"/>
    <cellStyle name="Normal 6 2 3 3 2 4 3" xfId="16013" xr:uid="{D76CB2AF-8241-47E6-B9AD-BA9EEBBCF699}"/>
    <cellStyle name="Normal 6 2 3 3 2 4 3 2" xfId="40589" xr:uid="{6D0A8E45-89B1-4278-94AF-CDF64AC072DA}"/>
    <cellStyle name="Normal 6 2 3 3 2 4 4" xfId="28301" xr:uid="{CECE43EC-04E7-47F7-AF29-73EC701DCED6}"/>
    <cellStyle name="Normal 6 2 3 3 2 5" xfId="6797" xr:uid="{CD266295-D0E4-4A0D-84C8-FAADADB9930D}"/>
    <cellStyle name="Normal 6 2 3 3 2 5 2" xfId="19085" xr:uid="{14D921E8-4228-4DBB-951E-73D302E531B4}"/>
    <cellStyle name="Normal 6 2 3 3 2 5 2 2" xfId="43661" xr:uid="{7AE6225D-0783-4258-9640-E669AC95FFAF}"/>
    <cellStyle name="Normal 6 2 3 3 2 5 3" xfId="31373" xr:uid="{D3CAFAFA-6CEB-467C-B699-5D07BC90D9E5}"/>
    <cellStyle name="Normal 6 2 3 3 2 6" xfId="12941" xr:uid="{E93E2313-62D5-489B-B624-049F981CA0CD}"/>
    <cellStyle name="Normal 6 2 3 3 2 6 2" xfId="37517" xr:uid="{B9A4C05C-52E7-434F-A81F-7407D10F0F0A}"/>
    <cellStyle name="Normal 6 2 3 3 2 7" xfId="25229" xr:uid="{E09B477A-2F8F-4734-AF14-03A3D33411CA}"/>
    <cellStyle name="Normal 6 2 3 3 3" xfId="1037" xr:uid="{ECD68C1F-55E8-4097-9070-53C8999BC14D}"/>
    <cellStyle name="Normal 6 2 3 3 3 2" xfId="2573" xr:uid="{F4465AE2-4FC5-4D9D-8AC2-EC79F39A61F6}"/>
    <cellStyle name="Normal 6 2 3 3 3 2 2" xfId="5645" xr:uid="{FBA5FC4E-D3BF-49FC-B8B5-4C44AAEF0AAA}"/>
    <cellStyle name="Normal 6 2 3 3 3 2 2 2" xfId="11789" xr:uid="{ACB3824E-6E6F-445D-99AE-86BA04FC2C9D}"/>
    <cellStyle name="Normal 6 2 3 3 3 2 2 2 2" xfId="24077" xr:uid="{07E6FCC3-D2FA-40DC-BF41-532229D63857}"/>
    <cellStyle name="Normal 6 2 3 3 3 2 2 2 2 2" xfId="48653" xr:uid="{63ABDEC5-3A98-48DD-9418-75D7E48DD700}"/>
    <cellStyle name="Normal 6 2 3 3 3 2 2 2 3" xfId="36365" xr:uid="{1F02962E-8657-476F-B312-AB6BCFA83B7D}"/>
    <cellStyle name="Normal 6 2 3 3 3 2 2 3" xfId="17933" xr:uid="{144973A7-4950-4EAD-8284-66DE7FB61C75}"/>
    <cellStyle name="Normal 6 2 3 3 3 2 2 3 2" xfId="42509" xr:uid="{32E4B883-3474-4044-A016-39700B28C1FB}"/>
    <cellStyle name="Normal 6 2 3 3 3 2 2 4" xfId="30221" xr:uid="{C6E3CFEF-4AAB-41B8-920A-CD0D494ECE84}"/>
    <cellStyle name="Normal 6 2 3 3 3 2 3" xfId="8717" xr:uid="{D4014F78-4B7E-4DB9-91B5-99893513DF82}"/>
    <cellStyle name="Normal 6 2 3 3 3 2 3 2" xfId="21005" xr:uid="{FA27AFE7-5824-46DD-9B5E-F0D15F581084}"/>
    <cellStyle name="Normal 6 2 3 3 3 2 3 2 2" xfId="45581" xr:uid="{884B6D4B-CF27-4CC1-9E0D-689AC7A2E82A}"/>
    <cellStyle name="Normal 6 2 3 3 3 2 3 3" xfId="33293" xr:uid="{6784598C-1F55-4F9D-A80F-A1996B2AB24A}"/>
    <cellStyle name="Normal 6 2 3 3 3 2 4" xfId="14861" xr:uid="{45B363B0-16F8-45C7-8B37-2F720F1464DE}"/>
    <cellStyle name="Normal 6 2 3 3 3 2 4 2" xfId="39437" xr:uid="{194B74B5-E549-484B-882E-BBDC03A90A1B}"/>
    <cellStyle name="Normal 6 2 3 3 3 2 5" xfId="27149" xr:uid="{57911667-A24C-487E-924D-B2716853E0A1}"/>
    <cellStyle name="Normal 6 2 3 3 3 3" xfId="4109" xr:uid="{56825427-D73A-4CAF-A425-D95CB4F69DCE}"/>
    <cellStyle name="Normal 6 2 3 3 3 3 2" xfId="10253" xr:uid="{9EAFB9BB-72B4-45F7-8CD1-E510F7A06737}"/>
    <cellStyle name="Normal 6 2 3 3 3 3 2 2" xfId="22541" xr:uid="{618563AA-BD8D-43D7-849D-CEAB30BEA7E6}"/>
    <cellStyle name="Normal 6 2 3 3 3 3 2 2 2" xfId="47117" xr:uid="{3FA8F3C4-944F-4DE2-A063-3A1A4D8BA17B}"/>
    <cellStyle name="Normal 6 2 3 3 3 3 2 3" xfId="34829" xr:uid="{757AA8F2-7970-46A7-886D-F0B0379E52DE}"/>
    <cellStyle name="Normal 6 2 3 3 3 3 3" xfId="16397" xr:uid="{3F11D28A-7B3F-4883-BF7D-1E593D6F2DD4}"/>
    <cellStyle name="Normal 6 2 3 3 3 3 3 2" xfId="40973" xr:uid="{22301921-C9F6-4E5A-AC9C-2ABF91564DF6}"/>
    <cellStyle name="Normal 6 2 3 3 3 3 4" xfId="28685" xr:uid="{258CDDE4-28D2-4F9C-874F-0D51B53E4952}"/>
    <cellStyle name="Normal 6 2 3 3 3 4" xfId="7181" xr:uid="{5C65ED2E-D6A5-40D2-9131-1B1782DE775E}"/>
    <cellStyle name="Normal 6 2 3 3 3 4 2" xfId="19469" xr:uid="{E1B28E6C-E090-4488-8B97-347324A0CC17}"/>
    <cellStyle name="Normal 6 2 3 3 3 4 2 2" xfId="44045" xr:uid="{1E4C20DC-F0A1-4AEF-AE39-37F36ABC511C}"/>
    <cellStyle name="Normal 6 2 3 3 3 4 3" xfId="31757" xr:uid="{019C5EFB-2B1B-4D92-B68A-E8C3EDEACA32}"/>
    <cellStyle name="Normal 6 2 3 3 3 5" xfId="13325" xr:uid="{6667533D-7FCC-4721-B63A-D30F1E4C05C0}"/>
    <cellStyle name="Normal 6 2 3 3 3 5 2" xfId="37901" xr:uid="{3663EC49-0AE6-4F41-960F-29166A6A9687}"/>
    <cellStyle name="Normal 6 2 3 3 3 6" xfId="25613" xr:uid="{EA1A8331-982D-426E-8BEF-1CF6AC64F630}"/>
    <cellStyle name="Normal 6 2 3 3 4" xfId="1805" xr:uid="{E9FD2242-CAA5-43DF-BC4F-B25AD1C08071}"/>
    <cellStyle name="Normal 6 2 3 3 4 2" xfId="4877" xr:uid="{816248D8-F04D-43FE-8A40-30555A33E19D}"/>
    <cellStyle name="Normal 6 2 3 3 4 2 2" xfId="11021" xr:uid="{F7EF3F7D-F0FD-4B6F-A60D-CA5E17793668}"/>
    <cellStyle name="Normal 6 2 3 3 4 2 2 2" xfId="23309" xr:uid="{666B36CD-BA4D-4FE5-823A-B24A94C5D456}"/>
    <cellStyle name="Normal 6 2 3 3 4 2 2 2 2" xfId="47885" xr:uid="{3FCEAFBF-BCB5-4AB5-91AE-78DC7E139DBB}"/>
    <cellStyle name="Normal 6 2 3 3 4 2 2 3" xfId="35597" xr:uid="{F90871EA-DF12-411F-8D2C-7273483528C9}"/>
    <cellStyle name="Normal 6 2 3 3 4 2 3" xfId="17165" xr:uid="{BA2D8D77-9F96-44CA-A2AD-1B3D9BE6B1FA}"/>
    <cellStyle name="Normal 6 2 3 3 4 2 3 2" xfId="41741" xr:uid="{A24D2D1A-EC47-47B4-B2CA-123F18103229}"/>
    <cellStyle name="Normal 6 2 3 3 4 2 4" xfId="29453" xr:uid="{9308B745-72CB-4B47-9063-4A34068663AD}"/>
    <cellStyle name="Normal 6 2 3 3 4 3" xfId="7949" xr:uid="{E4FDB6F2-97E6-4091-BC88-C2B201DD8CEC}"/>
    <cellStyle name="Normal 6 2 3 3 4 3 2" xfId="20237" xr:uid="{2F06C445-B1F1-4BED-8DD1-D65A7F305E81}"/>
    <cellStyle name="Normal 6 2 3 3 4 3 2 2" xfId="44813" xr:uid="{7C99FA45-F059-489A-BCC2-CA527C7EA1A6}"/>
    <cellStyle name="Normal 6 2 3 3 4 3 3" xfId="32525" xr:uid="{4459F23E-7D97-4600-8302-C44C6D5FFA06}"/>
    <cellStyle name="Normal 6 2 3 3 4 4" xfId="14093" xr:uid="{E798B630-8A2A-4CFD-92B9-E84A28BBEC42}"/>
    <cellStyle name="Normal 6 2 3 3 4 4 2" xfId="38669" xr:uid="{8EE26A5C-DBA8-45D9-AFE2-E99E6E55B524}"/>
    <cellStyle name="Normal 6 2 3 3 4 5" xfId="26381" xr:uid="{983F83B3-AA02-46F1-87EE-B71AAE491DDE}"/>
    <cellStyle name="Normal 6 2 3 3 5" xfId="3341" xr:uid="{28ED98AD-C995-4103-9CC1-601820637AC6}"/>
    <cellStyle name="Normal 6 2 3 3 5 2" xfId="9485" xr:uid="{AA1BF14C-58B9-432B-9716-0C0CF3DDC2F4}"/>
    <cellStyle name="Normal 6 2 3 3 5 2 2" xfId="21773" xr:uid="{1AD0CFA0-0CDD-4B44-81AB-3BF5F41A7371}"/>
    <cellStyle name="Normal 6 2 3 3 5 2 2 2" xfId="46349" xr:uid="{98E12F79-8305-4253-9979-2B2F9FD3F6E1}"/>
    <cellStyle name="Normal 6 2 3 3 5 2 3" xfId="34061" xr:uid="{CE738DAF-1829-4114-B279-B83AB7822C75}"/>
    <cellStyle name="Normal 6 2 3 3 5 3" xfId="15629" xr:uid="{202248DA-7808-41A6-9630-52782C22E26F}"/>
    <cellStyle name="Normal 6 2 3 3 5 3 2" xfId="40205" xr:uid="{CBD9E670-EEE7-4BBE-8D9D-33BEAB3EBDD7}"/>
    <cellStyle name="Normal 6 2 3 3 5 4" xfId="27917" xr:uid="{3BAF01EE-3E74-4655-B3B1-EFC4E8C4D290}"/>
    <cellStyle name="Normal 6 2 3 3 6" xfId="6413" xr:uid="{B8CF62A8-927A-4994-A3F0-8F34DED3271F}"/>
    <cellStyle name="Normal 6 2 3 3 6 2" xfId="18701" xr:uid="{8D36EC8B-BDF9-4E89-9255-79D349E86FAD}"/>
    <cellStyle name="Normal 6 2 3 3 6 2 2" xfId="43277" xr:uid="{AA57328B-68E5-4FA2-9B8D-8E4A681D9454}"/>
    <cellStyle name="Normal 6 2 3 3 6 3" xfId="30989" xr:uid="{9CE998D1-BF46-40B8-8BBD-8AAE3D074D49}"/>
    <cellStyle name="Normal 6 2 3 3 7" xfId="12557" xr:uid="{4C33CDEB-3421-438E-B51F-B9022B9841EB}"/>
    <cellStyle name="Normal 6 2 3 3 7 2" xfId="37133" xr:uid="{EF98C90A-4EC4-4A11-8369-B657CD19C9C5}"/>
    <cellStyle name="Normal 6 2 3 3 8" xfId="24845" xr:uid="{AD8CA9A6-BB8A-46B0-91A6-5DFE98EDC356}"/>
    <cellStyle name="Normal 6 2 3 4" xfId="461" xr:uid="{0A3C3476-57EE-418B-AAE0-3A22C348D626}"/>
    <cellStyle name="Normal 6 2 3 4 2" xfId="1229" xr:uid="{1595A7FB-70D7-4386-8B3A-D0A1261C1EDB}"/>
    <cellStyle name="Normal 6 2 3 4 2 2" xfId="2765" xr:uid="{CA0BD6C1-2AF5-49C8-9C69-80F0FBC32488}"/>
    <cellStyle name="Normal 6 2 3 4 2 2 2" xfId="5837" xr:uid="{B8B1730D-D1D3-4C59-B277-99AAA747BF88}"/>
    <cellStyle name="Normal 6 2 3 4 2 2 2 2" xfId="11981" xr:uid="{28FA1DA9-A85B-424B-8447-54368F7B5EFF}"/>
    <cellStyle name="Normal 6 2 3 4 2 2 2 2 2" xfId="24269" xr:uid="{DD3EF94F-CD64-435B-A572-5055DEE7A133}"/>
    <cellStyle name="Normal 6 2 3 4 2 2 2 2 2 2" xfId="48845" xr:uid="{6B5EC6AC-8CEE-42D7-B0A2-D4810AC76589}"/>
    <cellStyle name="Normal 6 2 3 4 2 2 2 2 3" xfId="36557" xr:uid="{E379EBFB-D607-4EFE-8265-9A7E173D717E}"/>
    <cellStyle name="Normal 6 2 3 4 2 2 2 3" xfId="18125" xr:uid="{3FFEF30C-4AEC-4297-9E6C-7EB38B2DE9BC}"/>
    <cellStyle name="Normal 6 2 3 4 2 2 2 3 2" xfId="42701" xr:uid="{E839385D-FA79-44BD-B41D-B242447E71CE}"/>
    <cellStyle name="Normal 6 2 3 4 2 2 2 4" xfId="30413" xr:uid="{DE4D9520-1384-4E37-BA1A-A9858BA311E4}"/>
    <cellStyle name="Normal 6 2 3 4 2 2 3" xfId="8909" xr:uid="{54F56FC7-2C7C-4C2D-8133-ADD817F6A87B}"/>
    <cellStyle name="Normal 6 2 3 4 2 2 3 2" xfId="21197" xr:uid="{67A4644C-EE4E-46C3-81F3-47BCDB197016}"/>
    <cellStyle name="Normal 6 2 3 4 2 2 3 2 2" xfId="45773" xr:uid="{81D4008A-4D26-4BB1-B28E-2C9F32010655}"/>
    <cellStyle name="Normal 6 2 3 4 2 2 3 3" xfId="33485" xr:uid="{BE44268A-988F-4FBB-84AD-8E1BF5A05831}"/>
    <cellStyle name="Normal 6 2 3 4 2 2 4" xfId="15053" xr:uid="{948078EA-0F7C-448B-99EF-9ECA5E9073B0}"/>
    <cellStyle name="Normal 6 2 3 4 2 2 4 2" xfId="39629" xr:uid="{A2CE7641-DF6B-47DF-B30F-253C91F3977B}"/>
    <cellStyle name="Normal 6 2 3 4 2 2 5" xfId="27341" xr:uid="{3EEF2C39-044E-4265-9FC4-9634B460474F}"/>
    <cellStyle name="Normal 6 2 3 4 2 3" xfId="4301" xr:uid="{F44A8BD6-F063-401C-BED6-2224827C24AB}"/>
    <cellStyle name="Normal 6 2 3 4 2 3 2" xfId="10445" xr:uid="{A9F5CDA2-33BE-41BC-A210-BF8EBD255259}"/>
    <cellStyle name="Normal 6 2 3 4 2 3 2 2" xfId="22733" xr:uid="{16B8FE12-67F5-4ADF-9055-49D37208CF3A}"/>
    <cellStyle name="Normal 6 2 3 4 2 3 2 2 2" xfId="47309" xr:uid="{B9A332DE-9FFA-4FA8-9161-B521F6387C97}"/>
    <cellStyle name="Normal 6 2 3 4 2 3 2 3" xfId="35021" xr:uid="{39D82C6E-943B-403C-BF3C-9FFCF24183D4}"/>
    <cellStyle name="Normal 6 2 3 4 2 3 3" xfId="16589" xr:uid="{53B92EF3-C397-49D6-BD63-232AD7EFD862}"/>
    <cellStyle name="Normal 6 2 3 4 2 3 3 2" xfId="41165" xr:uid="{769400EC-284F-4F8C-8E7D-7C533BC18F4B}"/>
    <cellStyle name="Normal 6 2 3 4 2 3 4" xfId="28877" xr:uid="{78F98F9D-708A-410D-954A-76A55200B054}"/>
    <cellStyle name="Normal 6 2 3 4 2 4" xfId="7373" xr:uid="{38A5C157-9A8F-449C-8813-055534596737}"/>
    <cellStyle name="Normal 6 2 3 4 2 4 2" xfId="19661" xr:uid="{BC39CBD3-ADB4-4BB5-AB73-B97B7A8AAE2E}"/>
    <cellStyle name="Normal 6 2 3 4 2 4 2 2" xfId="44237" xr:uid="{C8C75318-99E2-4A6C-895E-CF5316E84E90}"/>
    <cellStyle name="Normal 6 2 3 4 2 4 3" xfId="31949" xr:uid="{583DFF5C-7D96-4198-83E9-FA4959A207D1}"/>
    <cellStyle name="Normal 6 2 3 4 2 5" xfId="13517" xr:uid="{4D91C250-8FB8-448F-B59B-D20DF22004A2}"/>
    <cellStyle name="Normal 6 2 3 4 2 5 2" xfId="38093" xr:uid="{43A74A03-4F56-4C7B-A41F-615BFEDF7ED3}"/>
    <cellStyle name="Normal 6 2 3 4 2 6" xfId="25805" xr:uid="{044C97A5-97E1-471C-BEF9-B24224B594B3}"/>
    <cellStyle name="Normal 6 2 3 4 3" xfId="1997" xr:uid="{C793833E-5F09-4F17-B2DA-542D1BFB8893}"/>
    <cellStyle name="Normal 6 2 3 4 3 2" xfId="5069" xr:uid="{5DADD922-F48F-4EAF-86B2-DAB8C85750F6}"/>
    <cellStyle name="Normal 6 2 3 4 3 2 2" xfId="11213" xr:uid="{2D267F6E-81A7-4EA4-9D44-E559778639C3}"/>
    <cellStyle name="Normal 6 2 3 4 3 2 2 2" xfId="23501" xr:uid="{7350DBAE-0C03-4458-85C5-87BDE41B644E}"/>
    <cellStyle name="Normal 6 2 3 4 3 2 2 2 2" xfId="48077" xr:uid="{3571E879-6726-4068-B270-8A173666E010}"/>
    <cellStyle name="Normal 6 2 3 4 3 2 2 3" xfId="35789" xr:uid="{0C29AA4C-CC57-46F4-BDE0-4D4DEF54EA9E}"/>
    <cellStyle name="Normal 6 2 3 4 3 2 3" xfId="17357" xr:uid="{6D49A37A-82C2-4161-8CBA-87F32C6334B7}"/>
    <cellStyle name="Normal 6 2 3 4 3 2 3 2" xfId="41933" xr:uid="{17E90F5C-BED3-4363-ACAE-826323E24CB3}"/>
    <cellStyle name="Normal 6 2 3 4 3 2 4" xfId="29645" xr:uid="{5C8CEB78-61D0-49AC-A8EC-72F63DBD3F56}"/>
    <cellStyle name="Normal 6 2 3 4 3 3" xfId="8141" xr:uid="{F780C82E-2C5B-4C32-9BE2-7EC3EE40123C}"/>
    <cellStyle name="Normal 6 2 3 4 3 3 2" xfId="20429" xr:uid="{4EF45B5F-BD55-43F9-ACD8-6F2BAF7121A7}"/>
    <cellStyle name="Normal 6 2 3 4 3 3 2 2" xfId="45005" xr:uid="{AB340398-171A-48CD-B156-39755F30D570}"/>
    <cellStyle name="Normal 6 2 3 4 3 3 3" xfId="32717" xr:uid="{E9762079-63BB-4779-BBB1-C66C44D070B0}"/>
    <cellStyle name="Normal 6 2 3 4 3 4" xfId="14285" xr:uid="{A774B624-DE46-4493-84DF-31C7F73019F6}"/>
    <cellStyle name="Normal 6 2 3 4 3 4 2" xfId="38861" xr:uid="{67832224-92BC-4207-82A7-F363907961B2}"/>
    <cellStyle name="Normal 6 2 3 4 3 5" xfId="26573" xr:uid="{D178F16E-0047-44BC-A40B-57D9B717E5CC}"/>
    <cellStyle name="Normal 6 2 3 4 4" xfId="3533" xr:uid="{A6754F6C-4F4B-468D-98DC-4E8C7991DDFB}"/>
    <cellStyle name="Normal 6 2 3 4 4 2" xfId="9677" xr:uid="{36220F5C-F258-4F02-AED3-CF65D0B837E0}"/>
    <cellStyle name="Normal 6 2 3 4 4 2 2" xfId="21965" xr:uid="{E7AC19B5-088B-4525-AA1A-1A14AE0E412D}"/>
    <cellStyle name="Normal 6 2 3 4 4 2 2 2" xfId="46541" xr:uid="{1B5574B2-FC43-4A25-84CF-00503860D973}"/>
    <cellStyle name="Normal 6 2 3 4 4 2 3" xfId="34253" xr:uid="{B5F43059-5060-4902-A066-E935EE247058}"/>
    <cellStyle name="Normal 6 2 3 4 4 3" xfId="15821" xr:uid="{7904D11C-3ADB-4BE1-8F42-D6B1A8DB3682}"/>
    <cellStyle name="Normal 6 2 3 4 4 3 2" xfId="40397" xr:uid="{32830D03-430A-4A9B-9248-E1B0CE237CED}"/>
    <cellStyle name="Normal 6 2 3 4 4 4" xfId="28109" xr:uid="{F9886C67-90ED-4763-A3F2-4974CF4032F9}"/>
    <cellStyle name="Normal 6 2 3 4 5" xfId="6605" xr:uid="{85F42CF4-9AED-457C-A4AF-B9716546AF2D}"/>
    <cellStyle name="Normal 6 2 3 4 5 2" xfId="18893" xr:uid="{F0D419E1-BB6A-4A57-A025-41CE17BBD58C}"/>
    <cellStyle name="Normal 6 2 3 4 5 2 2" xfId="43469" xr:uid="{8EC6D2B5-4962-4A77-A68F-1D3CD007D7BB}"/>
    <cellStyle name="Normal 6 2 3 4 5 3" xfId="31181" xr:uid="{EAF08546-EFA3-45D2-851C-C30CBBF445A5}"/>
    <cellStyle name="Normal 6 2 3 4 6" xfId="12749" xr:uid="{2BDB6FA7-9FCB-4563-80F2-3B399B53019F}"/>
    <cellStyle name="Normal 6 2 3 4 6 2" xfId="37325" xr:uid="{8E0127BE-C42B-4DD4-8152-4412E4503465}"/>
    <cellStyle name="Normal 6 2 3 4 7" xfId="25037" xr:uid="{D8C6A431-5D79-413C-B0BF-036289FE6310}"/>
    <cellStyle name="Normal 6 2 3 5" xfId="845" xr:uid="{B96EEE3E-26C9-49E6-B4B0-13FF4E066B7E}"/>
    <cellStyle name="Normal 6 2 3 5 2" xfId="2381" xr:uid="{6F314964-7FA8-4007-904E-D2D22C1172A8}"/>
    <cellStyle name="Normal 6 2 3 5 2 2" xfId="5453" xr:uid="{660CD0C9-F986-4669-93C6-6F22CD9F229E}"/>
    <cellStyle name="Normal 6 2 3 5 2 2 2" xfId="11597" xr:uid="{FAA95433-B788-4F4B-B7CF-E86411C96B0F}"/>
    <cellStyle name="Normal 6 2 3 5 2 2 2 2" xfId="23885" xr:uid="{21633C63-1519-4E1E-99CD-178053F65603}"/>
    <cellStyle name="Normal 6 2 3 5 2 2 2 2 2" xfId="48461" xr:uid="{6635FC48-5E23-4D5E-9CC3-0BF71459487B}"/>
    <cellStyle name="Normal 6 2 3 5 2 2 2 3" xfId="36173" xr:uid="{97466FA4-604B-49ED-BF71-9DB8CEB13BF0}"/>
    <cellStyle name="Normal 6 2 3 5 2 2 3" xfId="17741" xr:uid="{C362F69C-226C-4070-803D-8E91A96508C7}"/>
    <cellStyle name="Normal 6 2 3 5 2 2 3 2" xfId="42317" xr:uid="{AA90E8A4-01BE-4B35-ADD3-76F0B3567276}"/>
    <cellStyle name="Normal 6 2 3 5 2 2 4" xfId="30029" xr:uid="{0410918B-354C-4824-BF55-7BA4BAEB74E5}"/>
    <cellStyle name="Normal 6 2 3 5 2 3" xfId="8525" xr:uid="{DD3AA7A4-CA47-46F2-BF91-9AA89CA0CCC1}"/>
    <cellStyle name="Normal 6 2 3 5 2 3 2" xfId="20813" xr:uid="{5BA9BE0C-3DB7-4972-B77D-41E7C7337768}"/>
    <cellStyle name="Normal 6 2 3 5 2 3 2 2" xfId="45389" xr:uid="{3DBEFD6B-AFED-483A-A6E6-9C4737236354}"/>
    <cellStyle name="Normal 6 2 3 5 2 3 3" xfId="33101" xr:uid="{56FF3C38-00BC-48B1-94A3-97E02CF215D3}"/>
    <cellStyle name="Normal 6 2 3 5 2 4" xfId="14669" xr:uid="{1A050EE9-630E-429C-8E9F-00CF33506493}"/>
    <cellStyle name="Normal 6 2 3 5 2 4 2" xfId="39245" xr:uid="{50C6B809-A8E7-44D9-B7C8-4ED7589F8847}"/>
    <cellStyle name="Normal 6 2 3 5 2 5" xfId="26957" xr:uid="{F56E161A-E3FA-4C75-A29D-AEA49200D4C6}"/>
    <cellStyle name="Normal 6 2 3 5 3" xfId="3917" xr:uid="{2FD344F7-0F05-41F8-B91F-5A7FF26F8658}"/>
    <cellStyle name="Normal 6 2 3 5 3 2" xfId="10061" xr:uid="{775D3D1D-0C78-425B-86D8-F1E2B76F178C}"/>
    <cellStyle name="Normal 6 2 3 5 3 2 2" xfId="22349" xr:uid="{2D6489F3-22B5-4C4C-89E5-19A718D28AAB}"/>
    <cellStyle name="Normal 6 2 3 5 3 2 2 2" xfId="46925" xr:uid="{F99DB233-AC5B-4D8C-9237-3EEFF971ECFF}"/>
    <cellStyle name="Normal 6 2 3 5 3 2 3" xfId="34637" xr:uid="{751C6C0F-D251-4F28-8178-621D844B4830}"/>
    <cellStyle name="Normal 6 2 3 5 3 3" xfId="16205" xr:uid="{EE02958B-0159-490F-8FBB-1B541D76AAAB}"/>
    <cellStyle name="Normal 6 2 3 5 3 3 2" xfId="40781" xr:uid="{32584DB2-D4F9-48DA-ADD9-1F84AE80ACBE}"/>
    <cellStyle name="Normal 6 2 3 5 3 4" xfId="28493" xr:uid="{65E49822-9445-4BF6-AF7D-3D424489AB72}"/>
    <cellStyle name="Normal 6 2 3 5 4" xfId="6989" xr:uid="{13CE78BB-B2ED-400D-83CA-911123CDA3A7}"/>
    <cellStyle name="Normal 6 2 3 5 4 2" xfId="19277" xr:uid="{1EAA8927-8F1F-4AE9-AE0C-B5834724B389}"/>
    <cellStyle name="Normal 6 2 3 5 4 2 2" xfId="43853" xr:uid="{DCDCDE0B-B5F1-4CE2-8C0C-1A4C7787A547}"/>
    <cellStyle name="Normal 6 2 3 5 4 3" xfId="31565" xr:uid="{E34EF089-7468-46DE-9D10-33E4CA84431B}"/>
    <cellStyle name="Normal 6 2 3 5 5" xfId="13133" xr:uid="{7ABB8AD9-8C76-472F-9EDB-F63DFABB08FC}"/>
    <cellStyle name="Normal 6 2 3 5 5 2" xfId="37709" xr:uid="{D8932155-B8E8-489E-BEAB-44D42BBEEE56}"/>
    <cellStyle name="Normal 6 2 3 5 6" xfId="25421" xr:uid="{D0224187-E2C0-489B-BC9C-B7B4B7E53BEF}"/>
    <cellStyle name="Normal 6 2 3 6" xfId="1613" xr:uid="{5E7349A0-AE25-412B-ACDB-0B996C610A50}"/>
    <cellStyle name="Normal 6 2 3 6 2" xfId="4685" xr:uid="{FF9F03E5-1BC4-4D1B-A726-8A59C7DDCCC2}"/>
    <cellStyle name="Normal 6 2 3 6 2 2" xfId="10829" xr:uid="{783ADA66-C84C-4F02-9854-C8F75DF7CADB}"/>
    <cellStyle name="Normal 6 2 3 6 2 2 2" xfId="23117" xr:uid="{114ED642-BA04-47FF-818E-F838CF8F960E}"/>
    <cellStyle name="Normal 6 2 3 6 2 2 2 2" xfId="47693" xr:uid="{FCD7DCD2-D36D-4BBE-824C-286B0CA2DB80}"/>
    <cellStyle name="Normal 6 2 3 6 2 2 3" xfId="35405" xr:uid="{7F2DD637-607F-4A93-B90B-92DCB18BB051}"/>
    <cellStyle name="Normal 6 2 3 6 2 3" xfId="16973" xr:uid="{55DF640B-D0C6-4BDD-B01B-49207ABC3AC1}"/>
    <cellStyle name="Normal 6 2 3 6 2 3 2" xfId="41549" xr:uid="{62B8650E-0521-483B-8761-BD1D758F15B9}"/>
    <cellStyle name="Normal 6 2 3 6 2 4" xfId="29261" xr:uid="{9E22559A-1978-4CB6-B8B1-9B074C96ACEB}"/>
    <cellStyle name="Normal 6 2 3 6 3" xfId="7757" xr:uid="{88D886B4-FC39-4C56-BFD8-17F58AA1CF05}"/>
    <cellStyle name="Normal 6 2 3 6 3 2" xfId="20045" xr:uid="{F9467C66-2937-4378-A02D-3BED48100374}"/>
    <cellStyle name="Normal 6 2 3 6 3 2 2" xfId="44621" xr:uid="{41D8A963-413A-497B-B7C5-CA12B22D8CEA}"/>
    <cellStyle name="Normal 6 2 3 6 3 3" xfId="32333" xr:uid="{C127A9C0-C1A0-4DBF-88C1-15E1EF13FDC6}"/>
    <cellStyle name="Normal 6 2 3 6 4" xfId="13901" xr:uid="{90D94B56-C5BA-451B-8B9C-754BB03F7DAA}"/>
    <cellStyle name="Normal 6 2 3 6 4 2" xfId="38477" xr:uid="{B9A6E6C6-79BE-47D7-B4BA-D411193679A6}"/>
    <cellStyle name="Normal 6 2 3 6 5" xfId="26189" xr:uid="{D9CDEB2E-E8A7-4E79-8144-58097788402A}"/>
    <cellStyle name="Normal 6 2 3 7" xfId="3149" xr:uid="{53A40E73-9674-42ED-AE75-41989AB7DA87}"/>
    <cellStyle name="Normal 6 2 3 7 2" xfId="9293" xr:uid="{D2D01347-3195-44E9-B28B-9CEA3A6C6F59}"/>
    <cellStyle name="Normal 6 2 3 7 2 2" xfId="21581" xr:uid="{C950EC88-001F-4F2B-8A16-F795C05DA0FA}"/>
    <cellStyle name="Normal 6 2 3 7 2 2 2" xfId="46157" xr:uid="{8859EA18-472E-44BC-8945-744489CC0B14}"/>
    <cellStyle name="Normal 6 2 3 7 2 3" xfId="33869" xr:uid="{4623B521-37E5-4D09-B6A4-A6EEB0D79ED0}"/>
    <cellStyle name="Normal 6 2 3 7 3" xfId="15437" xr:uid="{A86A8463-7540-4ACE-AAB7-DEDCF8F2DDB8}"/>
    <cellStyle name="Normal 6 2 3 7 3 2" xfId="40013" xr:uid="{03BE9450-C3F1-43AC-B4CE-32E33A57C432}"/>
    <cellStyle name="Normal 6 2 3 7 4" xfId="27725" xr:uid="{47EB01A9-7B52-4429-AB97-A9487410E38C}"/>
    <cellStyle name="Normal 6 2 3 8" xfId="6221" xr:uid="{549423C0-231E-496A-991E-BCAA1748032F}"/>
    <cellStyle name="Normal 6 2 3 8 2" xfId="18509" xr:uid="{3B97CEA8-6FD5-44A5-8C9B-D853D35D91A0}"/>
    <cellStyle name="Normal 6 2 3 8 2 2" xfId="43085" xr:uid="{B8BF657A-8C08-460B-BFCF-A3AEA3519223}"/>
    <cellStyle name="Normal 6 2 3 8 3" xfId="30797" xr:uid="{9C57ACF1-8484-4C97-9F59-6A170C1A5C90}"/>
    <cellStyle name="Normal 6 2 3 9" xfId="12365" xr:uid="{56114E84-A73A-4837-B4B8-522A70945F9B}"/>
    <cellStyle name="Normal 6 2 3 9 2" xfId="36941" xr:uid="{6DDC8F77-23CA-4730-B4C1-498C5187F686}"/>
    <cellStyle name="Normal 6 2 4" xfId="125" xr:uid="{6F19C593-45D0-441D-AE5E-14BEA1B9CD9E}"/>
    <cellStyle name="Normal 6 2 4 2" xfId="317" xr:uid="{66BECF38-D4E6-45D3-9E5A-262342E26905}"/>
    <cellStyle name="Normal 6 2 4 2 2" xfId="701" xr:uid="{B1D827E3-CEFD-4551-9D8A-D010F1E56F4D}"/>
    <cellStyle name="Normal 6 2 4 2 2 2" xfId="1469" xr:uid="{A2124261-1CEB-4CB0-B36C-1F41B76C0FE9}"/>
    <cellStyle name="Normal 6 2 4 2 2 2 2" xfId="3005" xr:uid="{17AD4DF3-8BCC-4D9F-AF6F-C18FDF6EDF96}"/>
    <cellStyle name="Normal 6 2 4 2 2 2 2 2" xfId="6077" xr:uid="{9E07CA36-DBA3-4689-981D-A065BD65AE82}"/>
    <cellStyle name="Normal 6 2 4 2 2 2 2 2 2" xfId="12221" xr:uid="{0E606A3D-4E9B-4A93-80EA-A0406ADBAD15}"/>
    <cellStyle name="Normal 6 2 4 2 2 2 2 2 2 2" xfId="24509" xr:uid="{BDB26C05-EAD2-4D12-B3D6-C55213FC7B57}"/>
    <cellStyle name="Normal 6 2 4 2 2 2 2 2 2 2 2" xfId="49085" xr:uid="{ED31C331-A86B-4888-99DD-44A72A5B302B}"/>
    <cellStyle name="Normal 6 2 4 2 2 2 2 2 2 3" xfId="36797" xr:uid="{EC94C26E-7842-400C-BB4C-8D1289609076}"/>
    <cellStyle name="Normal 6 2 4 2 2 2 2 2 3" xfId="18365" xr:uid="{9497E766-7130-43A0-8279-CE2F8320E4D4}"/>
    <cellStyle name="Normal 6 2 4 2 2 2 2 2 3 2" xfId="42941" xr:uid="{426AC7E9-7180-48B4-B109-BFBCF30E08FE}"/>
    <cellStyle name="Normal 6 2 4 2 2 2 2 2 4" xfId="30653" xr:uid="{75C1F636-FCE1-412F-A058-7BE485C4100B}"/>
    <cellStyle name="Normal 6 2 4 2 2 2 2 3" xfId="9149" xr:uid="{78B557A9-95D2-415D-A4BC-AED5CACE85AC}"/>
    <cellStyle name="Normal 6 2 4 2 2 2 2 3 2" xfId="21437" xr:uid="{4E77063B-F73C-4339-929F-C547A9584445}"/>
    <cellStyle name="Normal 6 2 4 2 2 2 2 3 2 2" xfId="46013" xr:uid="{4FCCCE73-0343-4C64-AE73-35BD8402FDAD}"/>
    <cellStyle name="Normal 6 2 4 2 2 2 2 3 3" xfId="33725" xr:uid="{CFA78BFE-8F6D-4208-8E4D-92A89BA073E2}"/>
    <cellStyle name="Normal 6 2 4 2 2 2 2 4" xfId="15293" xr:uid="{7DC801B3-C839-4138-B433-E572D0CE0504}"/>
    <cellStyle name="Normal 6 2 4 2 2 2 2 4 2" xfId="39869" xr:uid="{A3D53337-5B27-4714-94E3-CF030251870F}"/>
    <cellStyle name="Normal 6 2 4 2 2 2 2 5" xfId="27581" xr:uid="{90E3E148-06CB-42DF-BE27-783AC595A3A3}"/>
    <cellStyle name="Normal 6 2 4 2 2 2 3" xfId="4541" xr:uid="{57CC2043-0801-496E-9ADE-335D67724138}"/>
    <cellStyle name="Normal 6 2 4 2 2 2 3 2" xfId="10685" xr:uid="{181B83A7-6623-4B3A-8B5E-F1732ECE3881}"/>
    <cellStyle name="Normal 6 2 4 2 2 2 3 2 2" xfId="22973" xr:uid="{7244463E-AF38-4E98-892B-3BCFAEED5236}"/>
    <cellStyle name="Normal 6 2 4 2 2 2 3 2 2 2" xfId="47549" xr:uid="{6FC359ED-B635-4826-926D-3763692C69C7}"/>
    <cellStyle name="Normal 6 2 4 2 2 2 3 2 3" xfId="35261" xr:uid="{122844B4-AF34-446E-B5E1-8895D1AF5AF8}"/>
    <cellStyle name="Normal 6 2 4 2 2 2 3 3" xfId="16829" xr:uid="{A8E0F046-E5F9-42F4-AE99-9C9F19F25121}"/>
    <cellStyle name="Normal 6 2 4 2 2 2 3 3 2" xfId="41405" xr:uid="{503A9AA6-8DDB-4130-8665-5270257545EB}"/>
    <cellStyle name="Normal 6 2 4 2 2 2 3 4" xfId="29117" xr:uid="{FC04E751-ABE4-41CA-AB03-EC0FEAC66EAB}"/>
    <cellStyle name="Normal 6 2 4 2 2 2 4" xfId="7613" xr:uid="{CBF66872-D80F-4943-A2A9-9420944C7D66}"/>
    <cellStyle name="Normal 6 2 4 2 2 2 4 2" xfId="19901" xr:uid="{23D4840B-1655-4296-AA37-957911FB1195}"/>
    <cellStyle name="Normal 6 2 4 2 2 2 4 2 2" xfId="44477" xr:uid="{214C28B9-42D2-4CA7-A667-458676D9BD29}"/>
    <cellStyle name="Normal 6 2 4 2 2 2 4 3" xfId="32189" xr:uid="{EAA74993-043D-4A2F-8D9B-1506C0F5747F}"/>
    <cellStyle name="Normal 6 2 4 2 2 2 5" xfId="13757" xr:uid="{711B0A8E-C58B-4407-8C3C-BC0A1F08067B}"/>
    <cellStyle name="Normal 6 2 4 2 2 2 5 2" xfId="38333" xr:uid="{0579C8D7-0DAD-40A1-A40C-1675CFDF6029}"/>
    <cellStyle name="Normal 6 2 4 2 2 2 6" xfId="26045" xr:uid="{63100234-DC4E-4402-B8F8-16882BB78FE7}"/>
    <cellStyle name="Normal 6 2 4 2 2 3" xfId="2237" xr:uid="{D6676855-15F8-418B-90C6-711C45312875}"/>
    <cellStyle name="Normal 6 2 4 2 2 3 2" xfId="5309" xr:uid="{D8184339-FCB6-48C5-8A73-45078B957597}"/>
    <cellStyle name="Normal 6 2 4 2 2 3 2 2" xfId="11453" xr:uid="{20D3C674-0FA8-43E9-8203-B5E4C0062AA2}"/>
    <cellStyle name="Normal 6 2 4 2 2 3 2 2 2" xfId="23741" xr:uid="{87715242-FAAC-4063-8603-E559F991AF63}"/>
    <cellStyle name="Normal 6 2 4 2 2 3 2 2 2 2" xfId="48317" xr:uid="{CD02CD9A-FE19-403F-AEFD-98DA74BA3B6B}"/>
    <cellStyle name="Normal 6 2 4 2 2 3 2 2 3" xfId="36029" xr:uid="{F70CA750-DF0D-40B9-A075-487B82FFD757}"/>
    <cellStyle name="Normal 6 2 4 2 2 3 2 3" xfId="17597" xr:uid="{B0EC7A2C-C7E4-411E-A6EB-1B55B29A1D6B}"/>
    <cellStyle name="Normal 6 2 4 2 2 3 2 3 2" xfId="42173" xr:uid="{3E778854-109F-4F03-BB80-E425FECB9CFF}"/>
    <cellStyle name="Normal 6 2 4 2 2 3 2 4" xfId="29885" xr:uid="{CD96A1BC-CB1B-420F-B3DC-B5DC988F4713}"/>
    <cellStyle name="Normal 6 2 4 2 2 3 3" xfId="8381" xr:uid="{D37BF405-D3EC-4D47-8110-33F25EAB82BE}"/>
    <cellStyle name="Normal 6 2 4 2 2 3 3 2" xfId="20669" xr:uid="{9F54E379-214F-4F96-A58D-3B4BAFDC7D45}"/>
    <cellStyle name="Normal 6 2 4 2 2 3 3 2 2" xfId="45245" xr:uid="{05C2566B-859A-4D37-9967-E8EE788794EA}"/>
    <cellStyle name="Normal 6 2 4 2 2 3 3 3" xfId="32957" xr:uid="{4081A98E-5056-47A9-BA72-21A9AB8B449F}"/>
    <cellStyle name="Normal 6 2 4 2 2 3 4" xfId="14525" xr:uid="{40A4F0B9-45E7-4549-B7B3-8F45380D9485}"/>
    <cellStyle name="Normal 6 2 4 2 2 3 4 2" xfId="39101" xr:uid="{325E7C68-40B4-4903-B97F-C54C5D5B837E}"/>
    <cellStyle name="Normal 6 2 4 2 2 3 5" xfId="26813" xr:uid="{C695E837-525B-4E88-9078-E8C6AA6418E3}"/>
    <cellStyle name="Normal 6 2 4 2 2 4" xfId="3773" xr:uid="{D824A2BF-F4CC-448B-9A5D-1F8A6783DF5C}"/>
    <cellStyle name="Normal 6 2 4 2 2 4 2" xfId="9917" xr:uid="{2F4BF9BA-88AF-40DD-931E-A7AA4C04477F}"/>
    <cellStyle name="Normal 6 2 4 2 2 4 2 2" xfId="22205" xr:uid="{354288F3-55C1-4A0D-8B2A-6577DA24DEDA}"/>
    <cellStyle name="Normal 6 2 4 2 2 4 2 2 2" xfId="46781" xr:uid="{7A2F4EA8-1F7E-4CD1-B4D7-909FDF8650EB}"/>
    <cellStyle name="Normal 6 2 4 2 2 4 2 3" xfId="34493" xr:uid="{D2090DE7-143B-4384-BE4F-8F8BC2C99650}"/>
    <cellStyle name="Normal 6 2 4 2 2 4 3" xfId="16061" xr:uid="{A30A74BB-E1F5-4F99-A41E-EDAB3A35910B}"/>
    <cellStyle name="Normal 6 2 4 2 2 4 3 2" xfId="40637" xr:uid="{248300C1-6F22-44E7-AC75-81453CE9F183}"/>
    <cellStyle name="Normal 6 2 4 2 2 4 4" xfId="28349" xr:uid="{A78A6F50-A859-4D31-8E09-342153ACE401}"/>
    <cellStyle name="Normal 6 2 4 2 2 5" xfId="6845" xr:uid="{7AED4FD8-9803-4E69-9AC8-CB5B7B72304C}"/>
    <cellStyle name="Normal 6 2 4 2 2 5 2" xfId="19133" xr:uid="{997ACCEB-F484-4AEB-9373-FD5704136BED}"/>
    <cellStyle name="Normal 6 2 4 2 2 5 2 2" xfId="43709" xr:uid="{195BC3F9-90A8-4AE9-8B0E-15783BF42709}"/>
    <cellStyle name="Normal 6 2 4 2 2 5 3" xfId="31421" xr:uid="{CFFF4AF4-8127-473C-87D0-A7A85EECA14D}"/>
    <cellStyle name="Normal 6 2 4 2 2 6" xfId="12989" xr:uid="{61FACBBD-0F85-46A1-AA8B-FB39C855A1FA}"/>
    <cellStyle name="Normal 6 2 4 2 2 6 2" xfId="37565" xr:uid="{28F3655C-BC31-441A-9DDA-7986C999120D}"/>
    <cellStyle name="Normal 6 2 4 2 2 7" xfId="25277" xr:uid="{52BA0D7A-C101-4323-80F4-B6DDCE83FCD3}"/>
    <cellStyle name="Normal 6 2 4 2 3" xfId="1085" xr:uid="{DF394400-8016-4875-9C7A-DEC79EC570CA}"/>
    <cellStyle name="Normal 6 2 4 2 3 2" xfId="2621" xr:uid="{F2EA512F-A8AD-4DA9-A487-0468300A6E0A}"/>
    <cellStyle name="Normal 6 2 4 2 3 2 2" xfId="5693" xr:uid="{7FF7F629-FCD2-40D1-8149-D1D7E29CD26E}"/>
    <cellStyle name="Normal 6 2 4 2 3 2 2 2" xfId="11837" xr:uid="{CBED26A0-63C0-4259-AE43-4A778F9413CA}"/>
    <cellStyle name="Normal 6 2 4 2 3 2 2 2 2" xfId="24125" xr:uid="{65669A85-0C86-4F42-83CC-B9E8B36991E6}"/>
    <cellStyle name="Normal 6 2 4 2 3 2 2 2 2 2" xfId="48701" xr:uid="{6657F8E6-3CE1-463E-B4DE-40490AAD9700}"/>
    <cellStyle name="Normal 6 2 4 2 3 2 2 2 3" xfId="36413" xr:uid="{CD9F4D25-4F91-4327-9B36-D058048C6A65}"/>
    <cellStyle name="Normal 6 2 4 2 3 2 2 3" xfId="17981" xr:uid="{D176C7F3-0CCC-4AD5-90DC-B777572BCBA5}"/>
    <cellStyle name="Normal 6 2 4 2 3 2 2 3 2" xfId="42557" xr:uid="{03CC1ECB-F767-4B20-95BA-EA398A1D510D}"/>
    <cellStyle name="Normal 6 2 4 2 3 2 2 4" xfId="30269" xr:uid="{806E0D58-46B8-4BD7-BF7A-1DCFFAB782A1}"/>
    <cellStyle name="Normal 6 2 4 2 3 2 3" xfId="8765" xr:uid="{42EB6072-B84F-4520-88C7-55DA5BA53E57}"/>
    <cellStyle name="Normal 6 2 4 2 3 2 3 2" xfId="21053" xr:uid="{404C0F94-A06A-4804-94DE-DDEB8CACF603}"/>
    <cellStyle name="Normal 6 2 4 2 3 2 3 2 2" xfId="45629" xr:uid="{850AFACD-EC51-4DAD-845F-77801319178B}"/>
    <cellStyle name="Normal 6 2 4 2 3 2 3 3" xfId="33341" xr:uid="{36914519-8BAC-4812-BBAE-FBDB591193BB}"/>
    <cellStyle name="Normal 6 2 4 2 3 2 4" xfId="14909" xr:uid="{8C2C79F1-59B9-481E-95E9-F401B62AEB3C}"/>
    <cellStyle name="Normal 6 2 4 2 3 2 4 2" xfId="39485" xr:uid="{1F4A5DBD-13B7-4773-BA15-9B2ABEDBF8AE}"/>
    <cellStyle name="Normal 6 2 4 2 3 2 5" xfId="27197" xr:uid="{688663F3-CBDF-48AD-B1DA-91440953D285}"/>
    <cellStyle name="Normal 6 2 4 2 3 3" xfId="4157" xr:uid="{4D604482-3773-47C0-B2E5-C78DEB22957B}"/>
    <cellStyle name="Normal 6 2 4 2 3 3 2" xfId="10301" xr:uid="{967E4974-54C6-4D59-B126-6B174800BF97}"/>
    <cellStyle name="Normal 6 2 4 2 3 3 2 2" xfId="22589" xr:uid="{7807E029-D5A7-4707-82EE-D44133401385}"/>
    <cellStyle name="Normal 6 2 4 2 3 3 2 2 2" xfId="47165" xr:uid="{568E83C9-569D-4F73-BB47-B50AA95B15E6}"/>
    <cellStyle name="Normal 6 2 4 2 3 3 2 3" xfId="34877" xr:uid="{CECBDA6E-FD3A-423D-99A4-7819B07F3619}"/>
    <cellStyle name="Normal 6 2 4 2 3 3 3" xfId="16445" xr:uid="{A3235456-BDAE-493D-86C1-8BF9FA125F6D}"/>
    <cellStyle name="Normal 6 2 4 2 3 3 3 2" xfId="41021" xr:uid="{ED25B3EE-B731-4685-8EC1-6A66F61E5F68}"/>
    <cellStyle name="Normal 6 2 4 2 3 3 4" xfId="28733" xr:uid="{BDBB6F98-703E-4823-9F09-1F176ADEB740}"/>
    <cellStyle name="Normal 6 2 4 2 3 4" xfId="7229" xr:uid="{A747FFB9-E95E-4386-B6C6-A29635A843DC}"/>
    <cellStyle name="Normal 6 2 4 2 3 4 2" xfId="19517" xr:uid="{B9DC97E9-32A5-4EC3-8E00-B92D6A28927B}"/>
    <cellStyle name="Normal 6 2 4 2 3 4 2 2" xfId="44093" xr:uid="{4233203D-EEC1-4F4C-8A15-0797DFAE6F83}"/>
    <cellStyle name="Normal 6 2 4 2 3 4 3" xfId="31805" xr:uid="{782C46C4-A7CC-433E-AC01-52E4B62456BD}"/>
    <cellStyle name="Normal 6 2 4 2 3 5" xfId="13373" xr:uid="{CEC865EE-EEC5-40FA-B573-DC4A3578176D}"/>
    <cellStyle name="Normal 6 2 4 2 3 5 2" xfId="37949" xr:uid="{BECE2854-AE42-43A1-B7DF-15F7E608DC04}"/>
    <cellStyle name="Normal 6 2 4 2 3 6" xfId="25661" xr:uid="{899C06E2-3C06-4A94-BF19-364CA2BF75AD}"/>
    <cellStyle name="Normal 6 2 4 2 4" xfId="1853" xr:uid="{B0F0A4B8-A0D4-48AD-838A-C43F5A1FC94D}"/>
    <cellStyle name="Normal 6 2 4 2 4 2" xfId="4925" xr:uid="{1F3D0DE8-9C56-47D3-9084-6DD1FC8FF38E}"/>
    <cellStyle name="Normal 6 2 4 2 4 2 2" xfId="11069" xr:uid="{B3FF068F-58E2-4D77-94C9-036E0E8C52B5}"/>
    <cellStyle name="Normal 6 2 4 2 4 2 2 2" xfId="23357" xr:uid="{2E3102C0-ED37-4F2D-92B7-0A16F80B30AB}"/>
    <cellStyle name="Normal 6 2 4 2 4 2 2 2 2" xfId="47933" xr:uid="{97FFE631-49EF-45CF-820C-7D5AD7AB034B}"/>
    <cellStyle name="Normal 6 2 4 2 4 2 2 3" xfId="35645" xr:uid="{2385FF80-AFE1-4D76-BE46-74273987C75E}"/>
    <cellStyle name="Normal 6 2 4 2 4 2 3" xfId="17213" xr:uid="{237959CF-0B2F-4750-8EC3-1D666B5ED6D2}"/>
    <cellStyle name="Normal 6 2 4 2 4 2 3 2" xfId="41789" xr:uid="{BE695B3D-5399-48E2-8B11-BF46B019CC42}"/>
    <cellStyle name="Normal 6 2 4 2 4 2 4" xfId="29501" xr:uid="{745FDC69-1A01-4C6F-AA5E-0393B4B6E47A}"/>
    <cellStyle name="Normal 6 2 4 2 4 3" xfId="7997" xr:uid="{E8756375-8ED7-4CBF-83EB-1652BA8FD8F9}"/>
    <cellStyle name="Normal 6 2 4 2 4 3 2" xfId="20285" xr:uid="{9158FECD-F367-409C-B66C-AC2EDFB37EA2}"/>
    <cellStyle name="Normal 6 2 4 2 4 3 2 2" xfId="44861" xr:uid="{CD469861-47FB-4A9A-8750-6C071FB039F2}"/>
    <cellStyle name="Normal 6 2 4 2 4 3 3" xfId="32573" xr:uid="{F9E80845-9F25-43E8-B732-735EAC9CADA2}"/>
    <cellStyle name="Normal 6 2 4 2 4 4" xfId="14141" xr:uid="{AD5BE104-039D-4EF6-A979-6393F7A8DC4D}"/>
    <cellStyle name="Normal 6 2 4 2 4 4 2" xfId="38717" xr:uid="{9A708C12-769B-4236-8D0E-3770EE13624A}"/>
    <cellStyle name="Normal 6 2 4 2 4 5" xfId="26429" xr:uid="{229BFB74-51BB-4EC6-92F1-883D57BCD77D}"/>
    <cellStyle name="Normal 6 2 4 2 5" xfId="3389" xr:uid="{A28DAB52-4FA2-42ED-B9A9-CAF1B4BBCCDE}"/>
    <cellStyle name="Normal 6 2 4 2 5 2" xfId="9533" xr:uid="{9B815937-C28E-4E48-925F-21F256A8ED2F}"/>
    <cellStyle name="Normal 6 2 4 2 5 2 2" xfId="21821" xr:uid="{87BAF466-F54C-493C-B1AB-89C410C0CFB1}"/>
    <cellStyle name="Normal 6 2 4 2 5 2 2 2" xfId="46397" xr:uid="{64A0474D-4A1D-4609-9802-3E64AD321F32}"/>
    <cellStyle name="Normal 6 2 4 2 5 2 3" xfId="34109" xr:uid="{9811CB4B-3069-46DA-AA12-D7611AA44922}"/>
    <cellStyle name="Normal 6 2 4 2 5 3" xfId="15677" xr:uid="{7834357D-1C25-4608-B61D-FC7C3B70BD00}"/>
    <cellStyle name="Normal 6 2 4 2 5 3 2" xfId="40253" xr:uid="{7A8A7D18-0856-4CF5-A0B9-D3B64014FF76}"/>
    <cellStyle name="Normal 6 2 4 2 5 4" xfId="27965" xr:uid="{BAA79428-0170-45E9-9DD6-A58168296847}"/>
    <cellStyle name="Normal 6 2 4 2 6" xfId="6461" xr:uid="{222B4CEE-49F8-4F5A-AC70-B63C9545F8EB}"/>
    <cellStyle name="Normal 6 2 4 2 6 2" xfId="18749" xr:uid="{F94CC411-0E2B-4C07-A2F1-78C593A1B9F4}"/>
    <cellStyle name="Normal 6 2 4 2 6 2 2" xfId="43325" xr:uid="{E124F667-82B8-47E2-9238-47DA3D999D0A}"/>
    <cellStyle name="Normal 6 2 4 2 6 3" xfId="31037" xr:uid="{B98DD01E-E35B-491B-B2F4-A83DBCB669F9}"/>
    <cellStyle name="Normal 6 2 4 2 7" xfId="12605" xr:uid="{96257AB6-D542-4B6C-8AE3-7D41B62ACD9F}"/>
    <cellStyle name="Normal 6 2 4 2 7 2" xfId="37181" xr:uid="{77D0D753-EEC9-4036-9751-378B4BA92D6D}"/>
    <cellStyle name="Normal 6 2 4 2 8" xfId="24893" xr:uid="{C55461D7-DC68-4D6A-BE8D-297E838B9E96}"/>
    <cellStyle name="Normal 6 2 4 3" xfId="509" xr:uid="{9381FE4C-9E8E-4F90-BAE6-01F06360640E}"/>
    <cellStyle name="Normal 6 2 4 3 2" xfId="1277" xr:uid="{70451386-E5EB-48A6-BB68-F832F3646BE0}"/>
    <cellStyle name="Normal 6 2 4 3 2 2" xfId="2813" xr:uid="{6D6BF631-BD66-4F4F-AAFC-F3F19E4B648E}"/>
    <cellStyle name="Normal 6 2 4 3 2 2 2" xfId="5885" xr:uid="{1D8B41EA-FC21-4493-84AF-39A4A646A9B1}"/>
    <cellStyle name="Normal 6 2 4 3 2 2 2 2" xfId="12029" xr:uid="{97C489EA-A503-4D0D-8A89-D00522EA7733}"/>
    <cellStyle name="Normal 6 2 4 3 2 2 2 2 2" xfId="24317" xr:uid="{4C0967D7-11EF-49E2-84F2-2579632D3F27}"/>
    <cellStyle name="Normal 6 2 4 3 2 2 2 2 2 2" xfId="48893" xr:uid="{BECFD0FA-FC2D-4DC3-B5F8-44462FAFB552}"/>
    <cellStyle name="Normal 6 2 4 3 2 2 2 2 3" xfId="36605" xr:uid="{A3C984F9-B33C-4861-B2A8-1C9B9CCAED1C}"/>
    <cellStyle name="Normal 6 2 4 3 2 2 2 3" xfId="18173" xr:uid="{1606FDBD-2859-4FD4-892A-555A02FDD054}"/>
    <cellStyle name="Normal 6 2 4 3 2 2 2 3 2" xfId="42749" xr:uid="{C29F7BAA-87AF-4267-A9A0-D26CAEF62C89}"/>
    <cellStyle name="Normal 6 2 4 3 2 2 2 4" xfId="30461" xr:uid="{9ACBF02B-835C-41DD-A409-C8A577736817}"/>
    <cellStyle name="Normal 6 2 4 3 2 2 3" xfId="8957" xr:uid="{D2873011-D8F0-4009-9E6A-E0305E6DF0F9}"/>
    <cellStyle name="Normal 6 2 4 3 2 2 3 2" xfId="21245" xr:uid="{F486236C-ABD1-4669-990A-6CC62FC4CC0C}"/>
    <cellStyle name="Normal 6 2 4 3 2 2 3 2 2" xfId="45821" xr:uid="{C49D701B-5985-4490-9F1E-9E696FE9AB3E}"/>
    <cellStyle name="Normal 6 2 4 3 2 2 3 3" xfId="33533" xr:uid="{CAD3AECA-E59F-4FEE-A2E3-A2ACC6C04ECB}"/>
    <cellStyle name="Normal 6 2 4 3 2 2 4" xfId="15101" xr:uid="{F50F3BE5-A668-439B-979D-CF51E2E7A29D}"/>
    <cellStyle name="Normal 6 2 4 3 2 2 4 2" xfId="39677" xr:uid="{8EDEB349-230F-4E89-99DC-FA04B77A5B4B}"/>
    <cellStyle name="Normal 6 2 4 3 2 2 5" xfId="27389" xr:uid="{4C3D02CE-8AA3-4623-ADD5-5619EC220A25}"/>
    <cellStyle name="Normal 6 2 4 3 2 3" xfId="4349" xr:uid="{1F697B9C-655B-47FC-ADAF-5666FABB311B}"/>
    <cellStyle name="Normal 6 2 4 3 2 3 2" xfId="10493" xr:uid="{E74BA53E-1D21-4721-A2F1-610E920A6AD5}"/>
    <cellStyle name="Normal 6 2 4 3 2 3 2 2" xfId="22781" xr:uid="{1283B18D-19FD-4DBB-A3D1-119A6B6B2741}"/>
    <cellStyle name="Normal 6 2 4 3 2 3 2 2 2" xfId="47357" xr:uid="{705F3D88-8F8E-4CDA-B285-0A4CFDF90E4E}"/>
    <cellStyle name="Normal 6 2 4 3 2 3 2 3" xfId="35069" xr:uid="{0963275E-9420-4F95-9335-A122A0754532}"/>
    <cellStyle name="Normal 6 2 4 3 2 3 3" xfId="16637" xr:uid="{420BBB98-3998-40D5-B144-FCA4038869AA}"/>
    <cellStyle name="Normal 6 2 4 3 2 3 3 2" xfId="41213" xr:uid="{E0DFA4C7-B89D-4335-BCE7-2986436C8549}"/>
    <cellStyle name="Normal 6 2 4 3 2 3 4" xfId="28925" xr:uid="{D091306E-A6A7-496E-85E4-DF9D892A5B7D}"/>
    <cellStyle name="Normal 6 2 4 3 2 4" xfId="7421" xr:uid="{F1726007-6545-47A4-8B9A-9C7E708A16F8}"/>
    <cellStyle name="Normal 6 2 4 3 2 4 2" xfId="19709" xr:uid="{A867F7F2-3BE5-4A86-9B3F-6CFDA88E4F25}"/>
    <cellStyle name="Normal 6 2 4 3 2 4 2 2" xfId="44285" xr:uid="{E930CAFA-B783-452B-95D6-4A8836DF106C}"/>
    <cellStyle name="Normal 6 2 4 3 2 4 3" xfId="31997" xr:uid="{E1ED1E7C-FBDE-434D-811D-8B7515CB118E}"/>
    <cellStyle name="Normal 6 2 4 3 2 5" xfId="13565" xr:uid="{C373026D-770D-4959-8D1A-99C805F382C8}"/>
    <cellStyle name="Normal 6 2 4 3 2 5 2" xfId="38141" xr:uid="{AAD41D12-23F8-4912-A6DC-3CB1BD99EDF7}"/>
    <cellStyle name="Normal 6 2 4 3 2 6" xfId="25853" xr:uid="{995ECE99-544A-4E03-B74E-47620B768D26}"/>
    <cellStyle name="Normal 6 2 4 3 3" xfId="2045" xr:uid="{878EBB35-46C4-4DE7-8D51-516BE7A83035}"/>
    <cellStyle name="Normal 6 2 4 3 3 2" xfId="5117" xr:uid="{6CC9C44C-821C-4B08-96E5-C93A681EC02F}"/>
    <cellStyle name="Normal 6 2 4 3 3 2 2" xfId="11261" xr:uid="{C3865516-3AC4-4040-9030-A2C6A9C6BC8E}"/>
    <cellStyle name="Normal 6 2 4 3 3 2 2 2" xfId="23549" xr:uid="{62598AE2-A395-45AD-A973-6C29EB164F65}"/>
    <cellStyle name="Normal 6 2 4 3 3 2 2 2 2" xfId="48125" xr:uid="{C9CCE57A-42B7-4E2C-BD05-F1EC2EA3FD57}"/>
    <cellStyle name="Normal 6 2 4 3 3 2 2 3" xfId="35837" xr:uid="{5C56AB00-2B68-4FEB-AAA7-301ABE97F426}"/>
    <cellStyle name="Normal 6 2 4 3 3 2 3" xfId="17405" xr:uid="{1CE5B17E-5C5F-4975-AA7F-65313A745ECC}"/>
    <cellStyle name="Normal 6 2 4 3 3 2 3 2" xfId="41981" xr:uid="{A8E7A628-895E-4360-8A49-6DF6787BAE7C}"/>
    <cellStyle name="Normal 6 2 4 3 3 2 4" xfId="29693" xr:uid="{A0F86E68-88FB-405A-9DAD-1841FE221BA7}"/>
    <cellStyle name="Normal 6 2 4 3 3 3" xfId="8189" xr:uid="{6B2D48EF-FB67-4B3A-A2BE-AE28F83801E7}"/>
    <cellStyle name="Normal 6 2 4 3 3 3 2" xfId="20477" xr:uid="{BA6B0C5B-E382-4EAF-A849-FC8CE6F4ABB3}"/>
    <cellStyle name="Normal 6 2 4 3 3 3 2 2" xfId="45053" xr:uid="{FF617852-8F88-42A6-B806-0B518D7E7E61}"/>
    <cellStyle name="Normal 6 2 4 3 3 3 3" xfId="32765" xr:uid="{46308ECF-62B4-4892-81AE-B0E47C088D4C}"/>
    <cellStyle name="Normal 6 2 4 3 3 4" xfId="14333" xr:uid="{91F4A4C7-C5C7-4E6F-8906-24C5913AF7A1}"/>
    <cellStyle name="Normal 6 2 4 3 3 4 2" xfId="38909" xr:uid="{FE957F7A-3129-450E-B419-5A848BDBF4E3}"/>
    <cellStyle name="Normal 6 2 4 3 3 5" xfId="26621" xr:uid="{57C0C2B0-B2D3-42F1-BDC2-485E007F49D0}"/>
    <cellStyle name="Normal 6 2 4 3 4" xfId="3581" xr:uid="{56385B9B-91DB-47E5-AF4F-9564F6379D21}"/>
    <cellStyle name="Normal 6 2 4 3 4 2" xfId="9725" xr:uid="{6371F32A-4582-4B1C-817A-418BCC3727AF}"/>
    <cellStyle name="Normal 6 2 4 3 4 2 2" xfId="22013" xr:uid="{AD2BA88A-2B34-42B2-8E16-A22AAC8C8C22}"/>
    <cellStyle name="Normal 6 2 4 3 4 2 2 2" xfId="46589" xr:uid="{C37220ED-0B15-4E9E-BD7D-B096918DD748}"/>
    <cellStyle name="Normal 6 2 4 3 4 2 3" xfId="34301" xr:uid="{53BF24F6-413E-4953-AB11-332333CEA738}"/>
    <cellStyle name="Normal 6 2 4 3 4 3" xfId="15869" xr:uid="{757E0C80-C581-4CCE-8E7E-3EDC58BB52A4}"/>
    <cellStyle name="Normal 6 2 4 3 4 3 2" xfId="40445" xr:uid="{F64A4897-A9EE-4816-973D-603A287CAC19}"/>
    <cellStyle name="Normal 6 2 4 3 4 4" xfId="28157" xr:uid="{DFD1D547-5607-409A-996B-02827480E09A}"/>
    <cellStyle name="Normal 6 2 4 3 5" xfId="6653" xr:uid="{5B09469D-BC1C-46FE-A63C-C696D9E6F8F9}"/>
    <cellStyle name="Normal 6 2 4 3 5 2" xfId="18941" xr:uid="{0BA45551-0FF9-4F9D-8A3B-A15B97A9265C}"/>
    <cellStyle name="Normal 6 2 4 3 5 2 2" xfId="43517" xr:uid="{66112CE9-E2C4-410E-BDB2-1E95222B7515}"/>
    <cellStyle name="Normal 6 2 4 3 5 3" xfId="31229" xr:uid="{3C2F2366-1C1C-4D54-9E99-150E6F7A6456}"/>
    <cellStyle name="Normal 6 2 4 3 6" xfId="12797" xr:uid="{0C0D8E05-4CF9-4A93-9E73-D21C30485BD3}"/>
    <cellStyle name="Normal 6 2 4 3 6 2" xfId="37373" xr:uid="{A68BF1D7-0D92-4CF6-A1D0-12FFFE15AEA1}"/>
    <cellStyle name="Normal 6 2 4 3 7" xfId="25085" xr:uid="{2D31A123-4343-45D8-BEE6-DE1D92CE3AD5}"/>
    <cellStyle name="Normal 6 2 4 4" xfId="893" xr:uid="{26086934-9D49-455A-84AE-09AEA9D60791}"/>
    <cellStyle name="Normal 6 2 4 4 2" xfId="2429" xr:uid="{D8D1B633-CBB9-43D7-84AD-2E197D1F8752}"/>
    <cellStyle name="Normal 6 2 4 4 2 2" xfId="5501" xr:uid="{55FA15E9-B1A6-458B-B307-38274C0F0D9C}"/>
    <cellStyle name="Normal 6 2 4 4 2 2 2" xfId="11645" xr:uid="{30DFF4A9-9651-44E4-82E8-8490D1DF3D14}"/>
    <cellStyle name="Normal 6 2 4 4 2 2 2 2" xfId="23933" xr:uid="{F6A0A716-B2FC-426F-8DC0-A47D812287BD}"/>
    <cellStyle name="Normal 6 2 4 4 2 2 2 2 2" xfId="48509" xr:uid="{4D765CC8-9699-4804-ABC0-6CCA092DBCAD}"/>
    <cellStyle name="Normal 6 2 4 4 2 2 2 3" xfId="36221" xr:uid="{9805FD1E-430E-4865-9EDB-F4C4665D36F1}"/>
    <cellStyle name="Normal 6 2 4 4 2 2 3" xfId="17789" xr:uid="{8CC14A56-B2AF-4BC3-962D-2B46E8F0819D}"/>
    <cellStyle name="Normal 6 2 4 4 2 2 3 2" xfId="42365" xr:uid="{4CE8B00C-1FE6-49F2-944F-4F25A3C5DE1D}"/>
    <cellStyle name="Normal 6 2 4 4 2 2 4" xfId="30077" xr:uid="{73E7ACB2-A5BA-41A8-B00E-E92180FCB117}"/>
    <cellStyle name="Normal 6 2 4 4 2 3" xfId="8573" xr:uid="{D9E27527-C973-4947-8BDF-3E299E81D693}"/>
    <cellStyle name="Normal 6 2 4 4 2 3 2" xfId="20861" xr:uid="{C0CE5EC3-ECAF-4595-9C16-31C6BCC5CB59}"/>
    <cellStyle name="Normal 6 2 4 4 2 3 2 2" xfId="45437" xr:uid="{6029C7E2-4B09-4E7F-99BA-1EBBB12F7884}"/>
    <cellStyle name="Normal 6 2 4 4 2 3 3" xfId="33149" xr:uid="{500FBE60-E5BF-4D0D-B25C-819818D1B2AC}"/>
    <cellStyle name="Normal 6 2 4 4 2 4" xfId="14717" xr:uid="{5BE5E5F4-CE6E-4D9F-B64A-2DC8887A506E}"/>
    <cellStyle name="Normal 6 2 4 4 2 4 2" xfId="39293" xr:uid="{9DF529C3-4CD6-4171-92A0-D60DAC3884E5}"/>
    <cellStyle name="Normal 6 2 4 4 2 5" xfId="27005" xr:uid="{B52FF7C0-0970-4D5A-AE87-480297BBA635}"/>
    <cellStyle name="Normal 6 2 4 4 3" xfId="3965" xr:uid="{507FB8B5-F48E-4EFC-8641-80AB9E582F55}"/>
    <cellStyle name="Normal 6 2 4 4 3 2" xfId="10109" xr:uid="{04AF44E9-F32C-472D-B3D3-3762A1CA59F3}"/>
    <cellStyle name="Normal 6 2 4 4 3 2 2" xfId="22397" xr:uid="{AF88E97F-0B94-4DAB-B786-7E154E2B7622}"/>
    <cellStyle name="Normal 6 2 4 4 3 2 2 2" xfId="46973" xr:uid="{587F1688-81AC-4C20-9280-D3BA86C083D3}"/>
    <cellStyle name="Normal 6 2 4 4 3 2 3" xfId="34685" xr:uid="{27B55264-53BF-4827-861F-DD80F90A693A}"/>
    <cellStyle name="Normal 6 2 4 4 3 3" xfId="16253" xr:uid="{C7D6A20A-EAF8-4F88-81B3-DFCF90939EB2}"/>
    <cellStyle name="Normal 6 2 4 4 3 3 2" xfId="40829" xr:uid="{C9C84428-6017-48DA-BA83-93739D8BDD55}"/>
    <cellStyle name="Normal 6 2 4 4 3 4" xfId="28541" xr:uid="{1D58B967-6219-447F-97BB-09C80F7BC73E}"/>
    <cellStyle name="Normal 6 2 4 4 4" xfId="7037" xr:uid="{353464E2-1FB1-43E6-949D-1E6CCD536D54}"/>
    <cellStyle name="Normal 6 2 4 4 4 2" xfId="19325" xr:uid="{2575F76A-510C-4848-9732-B13AFFF0D68C}"/>
    <cellStyle name="Normal 6 2 4 4 4 2 2" xfId="43901" xr:uid="{CA4FDBE2-595C-4FB9-A8CC-12BAE8F0969C}"/>
    <cellStyle name="Normal 6 2 4 4 4 3" xfId="31613" xr:uid="{C44A0D66-3AAA-41D7-9148-F34DF904B0B2}"/>
    <cellStyle name="Normal 6 2 4 4 5" xfId="13181" xr:uid="{4E4B0BB4-8700-4349-892C-C21C9A18638D}"/>
    <cellStyle name="Normal 6 2 4 4 5 2" xfId="37757" xr:uid="{57E8F087-3C9A-4DB7-AC1E-E4CD216E8CB6}"/>
    <cellStyle name="Normal 6 2 4 4 6" xfId="25469" xr:uid="{42340A71-FA90-48D2-9F15-4E887D28A8B2}"/>
    <cellStyle name="Normal 6 2 4 5" xfId="1661" xr:uid="{642F14EB-649A-4AEB-A19C-DDC85737F6AE}"/>
    <cellStyle name="Normal 6 2 4 5 2" xfId="4733" xr:uid="{659290EA-5648-4694-A672-DEE94BB00899}"/>
    <cellStyle name="Normal 6 2 4 5 2 2" xfId="10877" xr:uid="{0B1C3E69-EEAF-474D-AEC4-656D2C20D7A4}"/>
    <cellStyle name="Normal 6 2 4 5 2 2 2" xfId="23165" xr:uid="{431A69D5-A6DB-4044-8953-CD94DB5BA3F8}"/>
    <cellStyle name="Normal 6 2 4 5 2 2 2 2" xfId="47741" xr:uid="{081E4013-051F-468B-8C04-7B149C389E1F}"/>
    <cellStyle name="Normal 6 2 4 5 2 2 3" xfId="35453" xr:uid="{6D71BA35-D1FB-4A18-8016-CA6A9C2BD50F}"/>
    <cellStyle name="Normal 6 2 4 5 2 3" xfId="17021" xr:uid="{E3679B1D-BFF0-40E0-B0DD-A2AAF62F2F0B}"/>
    <cellStyle name="Normal 6 2 4 5 2 3 2" xfId="41597" xr:uid="{141156F0-74E7-43F0-9B1D-F28FCEE2C19F}"/>
    <cellStyle name="Normal 6 2 4 5 2 4" xfId="29309" xr:uid="{6DD35922-C3A1-4475-B3C1-0013DB243567}"/>
    <cellStyle name="Normal 6 2 4 5 3" xfId="7805" xr:uid="{7BFC333E-5E01-43A3-9FDE-F24246517179}"/>
    <cellStyle name="Normal 6 2 4 5 3 2" xfId="20093" xr:uid="{104B0D20-5213-485D-A9CA-6DAB51916931}"/>
    <cellStyle name="Normal 6 2 4 5 3 2 2" xfId="44669" xr:uid="{1601B3C1-2983-411B-BD15-F89AE7AC11CF}"/>
    <cellStyle name="Normal 6 2 4 5 3 3" xfId="32381" xr:uid="{71DE55FB-FA12-49F0-A854-AACD027AEAD9}"/>
    <cellStyle name="Normal 6 2 4 5 4" xfId="13949" xr:uid="{8A906F7B-3627-46CB-8288-B9043575BD21}"/>
    <cellStyle name="Normal 6 2 4 5 4 2" xfId="38525" xr:uid="{AF75599A-A1D5-44AF-B704-046580CEFA02}"/>
    <cellStyle name="Normal 6 2 4 5 5" xfId="26237" xr:uid="{142C9016-72D3-4381-86BA-48EF1EE9280F}"/>
    <cellStyle name="Normal 6 2 4 6" xfId="3197" xr:uid="{D4125ED0-68CC-44A2-87A9-C7D9FBAEAF54}"/>
    <cellStyle name="Normal 6 2 4 6 2" xfId="9341" xr:uid="{C22E5543-E3D4-4886-8397-68B73EEA6238}"/>
    <cellStyle name="Normal 6 2 4 6 2 2" xfId="21629" xr:uid="{AE077E2A-8B15-4C5F-A72F-26CEA0CA338C}"/>
    <cellStyle name="Normal 6 2 4 6 2 2 2" xfId="46205" xr:uid="{F6400559-F4EF-452D-9E7E-8779C572020D}"/>
    <cellStyle name="Normal 6 2 4 6 2 3" xfId="33917" xr:uid="{A4B3202D-1BFA-44E9-A476-7E5A954514ED}"/>
    <cellStyle name="Normal 6 2 4 6 3" xfId="15485" xr:uid="{47777E28-6028-4E48-9753-EAC05D33DA1B}"/>
    <cellStyle name="Normal 6 2 4 6 3 2" xfId="40061" xr:uid="{94A8D012-5875-49E5-BAFF-1DB0F96E699A}"/>
    <cellStyle name="Normal 6 2 4 6 4" xfId="27773" xr:uid="{5D0EA1BF-3CBB-40F7-A14C-C94E00D2DBD7}"/>
    <cellStyle name="Normal 6 2 4 7" xfId="6269" xr:uid="{9844AD06-34D6-4AD9-8597-53BF0C38B942}"/>
    <cellStyle name="Normal 6 2 4 7 2" xfId="18557" xr:uid="{E86FA377-015C-43A7-827C-3445825B761C}"/>
    <cellStyle name="Normal 6 2 4 7 2 2" xfId="43133" xr:uid="{E2A855E4-6AE5-4CFC-8D77-98D2396E66B2}"/>
    <cellStyle name="Normal 6 2 4 7 3" xfId="30845" xr:uid="{EB89E2ED-B4E2-4640-B5C1-0A22A07A317D}"/>
    <cellStyle name="Normal 6 2 4 8" xfId="12413" xr:uid="{459B8596-BFAF-4881-B69E-57D3593A6708}"/>
    <cellStyle name="Normal 6 2 4 8 2" xfId="36989" xr:uid="{F0C4211D-EB21-4820-BB4B-A45C4E7E1436}"/>
    <cellStyle name="Normal 6 2 4 9" xfId="24701" xr:uid="{A6087080-6298-4AC7-B809-AFFE7AB830C6}"/>
    <cellStyle name="Normal 6 2 5" xfId="221" xr:uid="{33DDC3CE-FF99-4CA3-BD69-CD47A951AB4C}"/>
    <cellStyle name="Normal 6 2 5 2" xfId="605" xr:uid="{CA24C28A-8C8F-4D7E-B3A3-0352166AF892}"/>
    <cellStyle name="Normal 6 2 5 2 2" xfId="1373" xr:uid="{54AEB3EB-BAB7-48E5-909B-8D0F55121745}"/>
    <cellStyle name="Normal 6 2 5 2 2 2" xfId="2909" xr:uid="{CB81E0C1-7CA4-43C9-87A0-2AC0655C6E72}"/>
    <cellStyle name="Normal 6 2 5 2 2 2 2" xfId="5981" xr:uid="{2A1B141B-E46B-4F5E-A4FC-3F7FB22FDB39}"/>
    <cellStyle name="Normal 6 2 5 2 2 2 2 2" xfId="12125" xr:uid="{DC811708-1417-4F2C-AA57-DD9A8000F7BF}"/>
    <cellStyle name="Normal 6 2 5 2 2 2 2 2 2" xfId="24413" xr:uid="{EEDDF28B-128B-41D4-99D8-47EDE61B52A3}"/>
    <cellStyle name="Normal 6 2 5 2 2 2 2 2 2 2" xfId="48989" xr:uid="{1E91F6AF-725D-4E29-B80E-E70DA5312EAF}"/>
    <cellStyle name="Normal 6 2 5 2 2 2 2 2 3" xfId="36701" xr:uid="{B3029F8C-E37C-480E-9B54-8651AADE9C51}"/>
    <cellStyle name="Normal 6 2 5 2 2 2 2 3" xfId="18269" xr:uid="{EA2C28DC-81E9-4AF3-8660-1F3F737F1B38}"/>
    <cellStyle name="Normal 6 2 5 2 2 2 2 3 2" xfId="42845" xr:uid="{F7DF52C0-53F4-4250-BF26-A8BA931CF0B3}"/>
    <cellStyle name="Normal 6 2 5 2 2 2 2 4" xfId="30557" xr:uid="{4CD870AF-D775-446F-9B9E-3CA550296FE8}"/>
    <cellStyle name="Normal 6 2 5 2 2 2 3" xfId="9053" xr:uid="{9370E970-A411-4C41-83D3-654B044573C8}"/>
    <cellStyle name="Normal 6 2 5 2 2 2 3 2" xfId="21341" xr:uid="{8DC277A4-50A1-4F72-9A5E-540DCAB4FD21}"/>
    <cellStyle name="Normal 6 2 5 2 2 2 3 2 2" xfId="45917" xr:uid="{5E5569D8-694F-4173-B035-E6A147FD1A04}"/>
    <cellStyle name="Normal 6 2 5 2 2 2 3 3" xfId="33629" xr:uid="{E49AD50C-DB5A-4175-A962-BDC37BE0BE72}"/>
    <cellStyle name="Normal 6 2 5 2 2 2 4" xfId="15197" xr:uid="{69627634-87AC-4FD5-A7BA-C79D6385259F}"/>
    <cellStyle name="Normal 6 2 5 2 2 2 4 2" xfId="39773" xr:uid="{A4FDFA26-F1FC-4CD1-8ED4-41C2DFC38008}"/>
    <cellStyle name="Normal 6 2 5 2 2 2 5" xfId="27485" xr:uid="{7ABF5BD6-6CE7-4D78-841C-D4F5851FC5D4}"/>
    <cellStyle name="Normal 6 2 5 2 2 3" xfId="4445" xr:uid="{8187C8CF-80C9-4D0F-B9DA-71F6A8074E4E}"/>
    <cellStyle name="Normal 6 2 5 2 2 3 2" xfId="10589" xr:uid="{72B80C0A-871D-474F-9607-050AE40B7418}"/>
    <cellStyle name="Normal 6 2 5 2 2 3 2 2" xfId="22877" xr:uid="{BD1AE5F4-3575-4D6C-A7F9-7385ED578C12}"/>
    <cellStyle name="Normal 6 2 5 2 2 3 2 2 2" xfId="47453" xr:uid="{C5C70F18-3639-4574-BCB9-B365A5395EE7}"/>
    <cellStyle name="Normal 6 2 5 2 2 3 2 3" xfId="35165" xr:uid="{3F90CF7E-D9E9-4AD9-9536-9165E34EE3D5}"/>
    <cellStyle name="Normal 6 2 5 2 2 3 3" xfId="16733" xr:uid="{81AE9312-335D-4099-9085-CEF24D1F2857}"/>
    <cellStyle name="Normal 6 2 5 2 2 3 3 2" xfId="41309" xr:uid="{9C331347-BE54-4E14-A65B-E9399DD809F8}"/>
    <cellStyle name="Normal 6 2 5 2 2 3 4" xfId="29021" xr:uid="{1DE2637A-F1C6-4D35-89CA-48C5A75717FB}"/>
    <cellStyle name="Normal 6 2 5 2 2 4" xfId="7517" xr:uid="{0C7EC366-1CD3-469F-8852-CA79F422F919}"/>
    <cellStyle name="Normal 6 2 5 2 2 4 2" xfId="19805" xr:uid="{E3ED9732-7C3A-4C2D-B3AE-52D445442E10}"/>
    <cellStyle name="Normal 6 2 5 2 2 4 2 2" xfId="44381" xr:uid="{F38DAE2F-9C5A-4A4D-8328-97191D8A2E70}"/>
    <cellStyle name="Normal 6 2 5 2 2 4 3" xfId="32093" xr:uid="{29C56A28-3B51-4527-8950-283E7CF599FB}"/>
    <cellStyle name="Normal 6 2 5 2 2 5" xfId="13661" xr:uid="{79068F8C-7BC5-4011-8CC4-F91E34E3A1F1}"/>
    <cellStyle name="Normal 6 2 5 2 2 5 2" xfId="38237" xr:uid="{7C22A9EE-9ED7-4565-8415-EEF5D42D1F92}"/>
    <cellStyle name="Normal 6 2 5 2 2 6" xfId="25949" xr:uid="{29CD35DC-6D0C-432C-AB92-8D1B61F913E9}"/>
    <cellStyle name="Normal 6 2 5 2 3" xfId="2141" xr:uid="{08DAD634-8B8E-46E1-AB7F-960B417BA870}"/>
    <cellStyle name="Normal 6 2 5 2 3 2" xfId="5213" xr:uid="{A2217618-3BDE-4CD7-BE74-03A6ED99B97A}"/>
    <cellStyle name="Normal 6 2 5 2 3 2 2" xfId="11357" xr:uid="{A13D6A3E-183E-48BB-858A-6EB86B029734}"/>
    <cellStyle name="Normal 6 2 5 2 3 2 2 2" xfId="23645" xr:uid="{A506C00C-630B-469C-A080-155E80D55990}"/>
    <cellStyle name="Normal 6 2 5 2 3 2 2 2 2" xfId="48221" xr:uid="{8189248C-F9CF-40C2-92AD-F86CAF7F2814}"/>
    <cellStyle name="Normal 6 2 5 2 3 2 2 3" xfId="35933" xr:uid="{F1350560-142D-48B0-8CFE-A7518E3757B4}"/>
    <cellStyle name="Normal 6 2 5 2 3 2 3" xfId="17501" xr:uid="{409E16E0-945F-4C2E-AFB0-A7427A4D2F8B}"/>
    <cellStyle name="Normal 6 2 5 2 3 2 3 2" xfId="42077" xr:uid="{63C719E8-C6C2-454F-A834-5A8421F3A9A3}"/>
    <cellStyle name="Normal 6 2 5 2 3 2 4" xfId="29789" xr:uid="{1B6A5474-2A7B-44B6-B097-09F249142DB7}"/>
    <cellStyle name="Normal 6 2 5 2 3 3" xfId="8285" xr:uid="{3C74807F-155F-43D3-BC15-D5D07AA80760}"/>
    <cellStyle name="Normal 6 2 5 2 3 3 2" xfId="20573" xr:uid="{936C2CD9-2FA5-457A-9E35-E612A1BB8CB9}"/>
    <cellStyle name="Normal 6 2 5 2 3 3 2 2" xfId="45149" xr:uid="{09BFB715-1481-4742-9B3D-52BBD0EE7E13}"/>
    <cellStyle name="Normal 6 2 5 2 3 3 3" xfId="32861" xr:uid="{13ED985A-8555-48C7-9DF3-C8B78E50B091}"/>
    <cellStyle name="Normal 6 2 5 2 3 4" xfId="14429" xr:uid="{51400A22-E1A4-4D4B-8025-9FF1B6F9A063}"/>
    <cellStyle name="Normal 6 2 5 2 3 4 2" xfId="39005" xr:uid="{C98C1D6D-4E9F-4FA2-9EC2-CD402E55B7B6}"/>
    <cellStyle name="Normal 6 2 5 2 3 5" xfId="26717" xr:uid="{713B0E02-79C9-4FDF-BCF2-C2BC3DBE122A}"/>
    <cellStyle name="Normal 6 2 5 2 4" xfId="3677" xr:uid="{3D76A045-99A8-45C5-879D-0E71F1299A5B}"/>
    <cellStyle name="Normal 6 2 5 2 4 2" xfId="9821" xr:uid="{D061534C-005D-4966-B3A5-65CCEE06EAC9}"/>
    <cellStyle name="Normal 6 2 5 2 4 2 2" xfId="22109" xr:uid="{803BD570-A1B8-46FC-98C9-6633D2EA3BF2}"/>
    <cellStyle name="Normal 6 2 5 2 4 2 2 2" xfId="46685" xr:uid="{90FA53BA-BB93-4FE7-914D-6DC4834CB871}"/>
    <cellStyle name="Normal 6 2 5 2 4 2 3" xfId="34397" xr:uid="{01F8DA35-60C2-4CDC-B24C-C49491602F5A}"/>
    <cellStyle name="Normal 6 2 5 2 4 3" xfId="15965" xr:uid="{2943CFD0-19B4-4E55-BE02-231B8B99CBF6}"/>
    <cellStyle name="Normal 6 2 5 2 4 3 2" xfId="40541" xr:uid="{C05B6312-1D14-4199-ADF6-DB9C03AD9EF5}"/>
    <cellStyle name="Normal 6 2 5 2 4 4" xfId="28253" xr:uid="{246019CF-1721-4D07-9ADF-A7F0A83FE7A3}"/>
    <cellStyle name="Normal 6 2 5 2 5" xfId="6749" xr:uid="{FF5B5AE4-D910-4BFA-ADAC-67E5A4185FED}"/>
    <cellStyle name="Normal 6 2 5 2 5 2" xfId="19037" xr:uid="{B9EC7956-D192-401F-BE38-ED0BA3A71683}"/>
    <cellStyle name="Normal 6 2 5 2 5 2 2" xfId="43613" xr:uid="{1CC6498A-52CF-4C8B-9970-29DB05DCF8BB}"/>
    <cellStyle name="Normal 6 2 5 2 5 3" xfId="31325" xr:uid="{6DC5B5FE-3203-43BF-9086-B4DE9456FAFC}"/>
    <cellStyle name="Normal 6 2 5 2 6" xfId="12893" xr:uid="{ECA99B47-8404-4904-84D4-15F3FA1A73E3}"/>
    <cellStyle name="Normal 6 2 5 2 6 2" xfId="37469" xr:uid="{320F0B3F-0781-472D-9CE5-961C8C46CC94}"/>
    <cellStyle name="Normal 6 2 5 2 7" xfId="25181" xr:uid="{BFC4926C-2ED8-4D6C-BB09-C2412023CA7C}"/>
    <cellStyle name="Normal 6 2 5 3" xfId="989" xr:uid="{23D7118D-23A1-4C8D-9309-986A696C2166}"/>
    <cellStyle name="Normal 6 2 5 3 2" xfId="2525" xr:uid="{8AF4B139-7B44-411D-A9E6-40C6B1463F59}"/>
    <cellStyle name="Normal 6 2 5 3 2 2" xfId="5597" xr:uid="{40FCE3F3-82CF-4C7C-A6FB-044B65DB3FEE}"/>
    <cellStyle name="Normal 6 2 5 3 2 2 2" xfId="11741" xr:uid="{AC9552D8-57A6-4568-95EF-96855151C8A9}"/>
    <cellStyle name="Normal 6 2 5 3 2 2 2 2" xfId="24029" xr:uid="{156A417E-BA0D-4B86-A19F-45B8D41D5B69}"/>
    <cellStyle name="Normal 6 2 5 3 2 2 2 2 2" xfId="48605" xr:uid="{7DD83420-3901-4DCC-B33B-F1244E3789B2}"/>
    <cellStyle name="Normal 6 2 5 3 2 2 2 3" xfId="36317" xr:uid="{C83BF9D9-EF7D-4527-8ACD-9E8E8776BC88}"/>
    <cellStyle name="Normal 6 2 5 3 2 2 3" xfId="17885" xr:uid="{179FE77A-FC78-4EB5-BD2C-82EAF6D2A081}"/>
    <cellStyle name="Normal 6 2 5 3 2 2 3 2" xfId="42461" xr:uid="{81B2805F-B7AA-4E35-9634-2013F2D4E90F}"/>
    <cellStyle name="Normal 6 2 5 3 2 2 4" xfId="30173" xr:uid="{B3145393-22DA-4461-A855-699EC1439E85}"/>
    <cellStyle name="Normal 6 2 5 3 2 3" xfId="8669" xr:uid="{5EA82953-DE67-4FA1-8268-0AAAEB6696C4}"/>
    <cellStyle name="Normal 6 2 5 3 2 3 2" xfId="20957" xr:uid="{E2953F26-BB6F-4617-A121-61C0D5983529}"/>
    <cellStyle name="Normal 6 2 5 3 2 3 2 2" xfId="45533" xr:uid="{47AE4B41-BDA3-4A62-9725-80E7B22D3D3F}"/>
    <cellStyle name="Normal 6 2 5 3 2 3 3" xfId="33245" xr:uid="{EE77397A-9FDA-4A0A-A6ED-98BD3FCF09F0}"/>
    <cellStyle name="Normal 6 2 5 3 2 4" xfId="14813" xr:uid="{55A11582-F764-455E-89CD-11C1CBF279AD}"/>
    <cellStyle name="Normal 6 2 5 3 2 4 2" xfId="39389" xr:uid="{4B1E24FA-CE7A-42D0-A2DC-628410F7A97A}"/>
    <cellStyle name="Normal 6 2 5 3 2 5" xfId="27101" xr:uid="{728C3836-B399-423B-A590-E99F83A2E095}"/>
    <cellStyle name="Normal 6 2 5 3 3" xfId="4061" xr:uid="{96E7B6DE-A3DC-431D-8DAF-D610640CD71E}"/>
    <cellStyle name="Normal 6 2 5 3 3 2" xfId="10205" xr:uid="{A5375614-FA14-4ED5-B5EA-B903FD84C887}"/>
    <cellStyle name="Normal 6 2 5 3 3 2 2" xfId="22493" xr:uid="{51FF3EA6-FC94-4361-BBC6-603EC5FC5A7D}"/>
    <cellStyle name="Normal 6 2 5 3 3 2 2 2" xfId="47069" xr:uid="{5D4C52ED-8237-4142-9426-AEF5AE628348}"/>
    <cellStyle name="Normal 6 2 5 3 3 2 3" xfId="34781" xr:uid="{6196C02C-7C26-47E1-A555-45E51AF50ECB}"/>
    <cellStyle name="Normal 6 2 5 3 3 3" xfId="16349" xr:uid="{6439A35F-D394-4ADB-802D-B0B5E4E88CCA}"/>
    <cellStyle name="Normal 6 2 5 3 3 3 2" xfId="40925" xr:uid="{6E69F792-C400-4974-8E88-31CF9E90B2AE}"/>
    <cellStyle name="Normal 6 2 5 3 3 4" xfId="28637" xr:uid="{5A975E75-4C76-4E1C-96AD-C6A53157E9AF}"/>
    <cellStyle name="Normal 6 2 5 3 4" xfId="7133" xr:uid="{C9038FE9-12A9-4D7D-B849-BE701097EB26}"/>
    <cellStyle name="Normal 6 2 5 3 4 2" xfId="19421" xr:uid="{603CDC74-419F-42C2-B897-8F691621D989}"/>
    <cellStyle name="Normal 6 2 5 3 4 2 2" xfId="43997" xr:uid="{B4E800B3-9BF4-4A0A-9C37-9F65AB0AD542}"/>
    <cellStyle name="Normal 6 2 5 3 4 3" xfId="31709" xr:uid="{0827D3EF-E21B-4B9A-B982-51B27A3939C7}"/>
    <cellStyle name="Normal 6 2 5 3 5" xfId="13277" xr:uid="{C53A08B3-73E0-4C80-9C4B-BFE8D88F363C}"/>
    <cellStyle name="Normal 6 2 5 3 5 2" xfId="37853" xr:uid="{A9365C46-DECE-442D-8E59-4F1619866293}"/>
    <cellStyle name="Normal 6 2 5 3 6" xfId="25565" xr:uid="{FB4069DD-389F-4F7D-A367-5989A7092F7D}"/>
    <cellStyle name="Normal 6 2 5 4" xfId="1757" xr:uid="{984BE04F-147A-41E4-B6DA-85AC3CACB339}"/>
    <cellStyle name="Normal 6 2 5 4 2" xfId="4829" xr:uid="{9F527514-1FE7-4F8A-8695-0C34C705593B}"/>
    <cellStyle name="Normal 6 2 5 4 2 2" xfId="10973" xr:uid="{7DFBC517-DEC6-47CF-A61E-EADBA1612108}"/>
    <cellStyle name="Normal 6 2 5 4 2 2 2" xfId="23261" xr:uid="{11F1C888-D1A2-4273-8D84-D26319A50578}"/>
    <cellStyle name="Normal 6 2 5 4 2 2 2 2" xfId="47837" xr:uid="{6D775DD7-4E03-4890-80AB-1A8FEF9FF3B6}"/>
    <cellStyle name="Normal 6 2 5 4 2 2 3" xfId="35549" xr:uid="{9ED0530C-F21E-46EA-8104-19DBD8036019}"/>
    <cellStyle name="Normal 6 2 5 4 2 3" xfId="17117" xr:uid="{AF68F6AE-5975-4B18-8A96-194CD8A09E6C}"/>
    <cellStyle name="Normal 6 2 5 4 2 3 2" xfId="41693" xr:uid="{68E27436-BEB9-43D1-BD39-1A915E049D02}"/>
    <cellStyle name="Normal 6 2 5 4 2 4" xfId="29405" xr:uid="{DBA7B1F3-A7F9-40A5-9441-7770FC50E651}"/>
    <cellStyle name="Normal 6 2 5 4 3" xfId="7901" xr:uid="{63ED3C7E-485D-4855-8F37-E1A9D8844406}"/>
    <cellStyle name="Normal 6 2 5 4 3 2" xfId="20189" xr:uid="{C7F87E71-92B3-4543-B22C-EDD67B90F953}"/>
    <cellStyle name="Normal 6 2 5 4 3 2 2" xfId="44765" xr:uid="{C05DDBF2-95B2-4CEC-B773-079D303195A7}"/>
    <cellStyle name="Normal 6 2 5 4 3 3" xfId="32477" xr:uid="{99B89AED-78A7-4EDC-9D5B-872878374FD7}"/>
    <cellStyle name="Normal 6 2 5 4 4" xfId="14045" xr:uid="{E441AC2F-E654-453E-8686-64DC3F3354F8}"/>
    <cellStyle name="Normal 6 2 5 4 4 2" xfId="38621" xr:uid="{F666657B-1123-4B06-A567-A0EE66EF29A3}"/>
    <cellStyle name="Normal 6 2 5 4 5" xfId="26333" xr:uid="{94689023-6001-4957-A7FE-3AE99F08FFB9}"/>
    <cellStyle name="Normal 6 2 5 5" xfId="3293" xr:uid="{A402FAD6-A4CF-4C1B-AB1F-767330E1564F}"/>
    <cellStyle name="Normal 6 2 5 5 2" xfId="9437" xr:uid="{CE401F0A-ECC6-413A-96F7-FCA77BE76B3C}"/>
    <cellStyle name="Normal 6 2 5 5 2 2" xfId="21725" xr:uid="{9C3949DA-ADD3-402C-899B-A7302C811B9C}"/>
    <cellStyle name="Normal 6 2 5 5 2 2 2" xfId="46301" xr:uid="{E8A5A8BD-65EB-4A37-8C7A-511025FD0143}"/>
    <cellStyle name="Normal 6 2 5 5 2 3" xfId="34013" xr:uid="{BCA65A6D-DDC9-4E71-A9D5-7BBECE5D56C7}"/>
    <cellStyle name="Normal 6 2 5 5 3" xfId="15581" xr:uid="{3BA267E9-C7A0-4784-8C55-66FCC1400AD6}"/>
    <cellStyle name="Normal 6 2 5 5 3 2" xfId="40157" xr:uid="{29902BBA-F8DD-4996-A5A9-7F3E864844E7}"/>
    <cellStyle name="Normal 6 2 5 5 4" xfId="27869" xr:uid="{D4325BFE-2EBF-487B-BDF0-9934DFFB9043}"/>
    <cellStyle name="Normal 6 2 5 6" xfId="6365" xr:uid="{31D4A39D-9A71-4145-9B32-912343655545}"/>
    <cellStyle name="Normal 6 2 5 6 2" xfId="18653" xr:uid="{3BA1596E-84DE-496E-A7A5-A1E7A9F9958C}"/>
    <cellStyle name="Normal 6 2 5 6 2 2" xfId="43229" xr:uid="{504CEE7D-69D1-4830-B144-7E9D7C354EE1}"/>
    <cellStyle name="Normal 6 2 5 6 3" xfId="30941" xr:uid="{5EE4DD83-6EDD-4C16-AC6A-9CF6AE7D92A2}"/>
    <cellStyle name="Normal 6 2 5 7" xfId="12509" xr:uid="{D5BA311B-1FB3-4439-84BE-2E55A52CEF36}"/>
    <cellStyle name="Normal 6 2 5 7 2" xfId="37085" xr:uid="{D5208F6A-F65B-47D8-B61A-E25FEDBAE42D}"/>
    <cellStyle name="Normal 6 2 5 8" xfId="24797" xr:uid="{C0724FF4-633A-43D5-8355-48D3701E8741}"/>
    <cellStyle name="Normal 6 2 6" xfId="413" xr:uid="{D54AFF36-4985-487E-9941-2F26BA60D7FD}"/>
    <cellStyle name="Normal 6 2 6 2" xfId="1181" xr:uid="{EC75E3C6-C15E-4A76-87CD-F235F167C616}"/>
    <cellStyle name="Normal 6 2 6 2 2" xfId="2717" xr:uid="{EC263BFF-76E2-42F8-9310-635A0E38DAA3}"/>
    <cellStyle name="Normal 6 2 6 2 2 2" xfId="5789" xr:uid="{EB5C0844-8C28-4AAD-952F-3CA01001DF90}"/>
    <cellStyle name="Normal 6 2 6 2 2 2 2" xfId="11933" xr:uid="{64CBCADD-8F3F-4A6D-B789-C577F10FB623}"/>
    <cellStyle name="Normal 6 2 6 2 2 2 2 2" xfId="24221" xr:uid="{FE8F1607-9B80-45DA-941E-A5CDF4337F73}"/>
    <cellStyle name="Normal 6 2 6 2 2 2 2 2 2" xfId="48797" xr:uid="{9F8F4C66-E154-449A-8C6B-10E134699EC5}"/>
    <cellStyle name="Normal 6 2 6 2 2 2 2 3" xfId="36509" xr:uid="{B1020350-50B5-498B-8B1F-89CEACF12C88}"/>
    <cellStyle name="Normal 6 2 6 2 2 2 3" xfId="18077" xr:uid="{3C97EA68-EBDF-45CE-A9F4-1755948A96C4}"/>
    <cellStyle name="Normal 6 2 6 2 2 2 3 2" xfId="42653" xr:uid="{98BABF7E-E852-4F5E-9072-6A9471E5E396}"/>
    <cellStyle name="Normal 6 2 6 2 2 2 4" xfId="30365" xr:uid="{006B7C34-05E3-4869-B4F0-668C52B63087}"/>
    <cellStyle name="Normal 6 2 6 2 2 3" xfId="8861" xr:uid="{8B0A6936-D89F-4523-A8D5-22144193CBF3}"/>
    <cellStyle name="Normal 6 2 6 2 2 3 2" xfId="21149" xr:uid="{740F7234-603F-438A-B730-2CFBD8CF3325}"/>
    <cellStyle name="Normal 6 2 6 2 2 3 2 2" xfId="45725" xr:uid="{B0D4C532-8AF7-4DEA-BB3A-AFBDAEEAA577}"/>
    <cellStyle name="Normal 6 2 6 2 2 3 3" xfId="33437" xr:uid="{A987DFB3-D92A-4F58-91A6-2FC04A9F5865}"/>
    <cellStyle name="Normal 6 2 6 2 2 4" xfId="15005" xr:uid="{5B231627-985C-4A31-BDD4-0CD63510BA43}"/>
    <cellStyle name="Normal 6 2 6 2 2 4 2" xfId="39581" xr:uid="{C818D159-4076-4199-9329-C960826D0758}"/>
    <cellStyle name="Normal 6 2 6 2 2 5" xfId="27293" xr:uid="{A773EE5F-1B69-41AA-8928-CC67EB9AE99A}"/>
    <cellStyle name="Normal 6 2 6 2 3" xfId="4253" xr:uid="{8BD09CEC-46DE-443D-AA1D-D360A3CB71C9}"/>
    <cellStyle name="Normal 6 2 6 2 3 2" xfId="10397" xr:uid="{AC0AF708-BEF0-436E-A858-586DBF0A3448}"/>
    <cellStyle name="Normal 6 2 6 2 3 2 2" xfId="22685" xr:uid="{75BE6637-EC98-497B-BEAA-D713A2BA5501}"/>
    <cellStyle name="Normal 6 2 6 2 3 2 2 2" xfId="47261" xr:uid="{BD01BB3C-2482-4D9A-BC76-9BA2F5D06F7C}"/>
    <cellStyle name="Normal 6 2 6 2 3 2 3" xfId="34973" xr:uid="{0202D9AA-D676-403B-A16C-41011DC1B397}"/>
    <cellStyle name="Normal 6 2 6 2 3 3" xfId="16541" xr:uid="{A6AAA727-9ADE-4E4F-BC19-7AF55007AA43}"/>
    <cellStyle name="Normal 6 2 6 2 3 3 2" xfId="41117" xr:uid="{3238811B-7654-44BF-A03F-D52B87583CC0}"/>
    <cellStyle name="Normal 6 2 6 2 3 4" xfId="28829" xr:uid="{31D66837-9300-4622-B1EE-23DC172DF9A2}"/>
    <cellStyle name="Normal 6 2 6 2 4" xfId="7325" xr:uid="{BE466EAD-FBDD-45C1-BB0A-8AA115D079F5}"/>
    <cellStyle name="Normal 6 2 6 2 4 2" xfId="19613" xr:uid="{F11772A9-4BC2-460E-940C-4DF98407E229}"/>
    <cellStyle name="Normal 6 2 6 2 4 2 2" xfId="44189" xr:uid="{8FF0ED4E-9C75-4F63-AB91-95A23EDE6303}"/>
    <cellStyle name="Normal 6 2 6 2 4 3" xfId="31901" xr:uid="{E86C06B2-52AD-42FD-AFC1-652DCBED4FC9}"/>
    <cellStyle name="Normal 6 2 6 2 5" xfId="13469" xr:uid="{BEB445D6-0099-456D-A44E-ABA14973AC2E}"/>
    <cellStyle name="Normal 6 2 6 2 5 2" xfId="38045" xr:uid="{3046FCC0-3E3F-434B-B110-FA2A01DA9530}"/>
    <cellStyle name="Normal 6 2 6 2 6" xfId="25757" xr:uid="{6AC2D1C5-5734-4AF1-8753-A2D8940B3F6C}"/>
    <cellStyle name="Normal 6 2 6 3" xfId="1949" xr:uid="{9DDC519A-6195-4E84-AFB2-7301F2A4EFA8}"/>
    <cellStyle name="Normal 6 2 6 3 2" xfId="5021" xr:uid="{F8F74241-1E8A-4B44-AC04-051530AF6411}"/>
    <cellStyle name="Normal 6 2 6 3 2 2" xfId="11165" xr:uid="{03981552-6424-42AF-8A7F-846DA291D494}"/>
    <cellStyle name="Normal 6 2 6 3 2 2 2" xfId="23453" xr:uid="{C55F67FD-8C94-4294-B4F4-13F01075F3C5}"/>
    <cellStyle name="Normal 6 2 6 3 2 2 2 2" xfId="48029" xr:uid="{79D198AC-75E8-4760-9FA7-45468BF71F1B}"/>
    <cellStyle name="Normal 6 2 6 3 2 2 3" xfId="35741" xr:uid="{9EEAF10A-75DF-4FBB-8767-EFD9D30CA889}"/>
    <cellStyle name="Normal 6 2 6 3 2 3" xfId="17309" xr:uid="{F18E9D39-071C-4165-973D-416E7B90E13E}"/>
    <cellStyle name="Normal 6 2 6 3 2 3 2" xfId="41885" xr:uid="{ACD6B117-83D2-4AFA-AA14-8CF605BF36E7}"/>
    <cellStyle name="Normal 6 2 6 3 2 4" xfId="29597" xr:uid="{A3A00AEF-EF8C-4435-B327-C5D5D2974157}"/>
    <cellStyle name="Normal 6 2 6 3 3" xfId="8093" xr:uid="{B090073C-5836-4909-A1CB-79D5242281B1}"/>
    <cellStyle name="Normal 6 2 6 3 3 2" xfId="20381" xr:uid="{6AF17BA5-937E-437C-ACBB-10804DB837A0}"/>
    <cellStyle name="Normal 6 2 6 3 3 2 2" xfId="44957" xr:uid="{7F651CDF-6288-437C-AFB3-4DB5369C8DB7}"/>
    <cellStyle name="Normal 6 2 6 3 3 3" xfId="32669" xr:uid="{A6AF6D64-7893-47BB-9422-E916E36096EB}"/>
    <cellStyle name="Normal 6 2 6 3 4" xfId="14237" xr:uid="{779586ED-2D55-42C5-9197-0D8E10CCABB8}"/>
    <cellStyle name="Normal 6 2 6 3 4 2" xfId="38813" xr:uid="{83B0932D-B1BA-42A5-9090-BDA882317DB2}"/>
    <cellStyle name="Normal 6 2 6 3 5" xfId="26525" xr:uid="{EFEBD964-703B-4699-B56B-451CF2B040AC}"/>
    <cellStyle name="Normal 6 2 6 4" xfId="3485" xr:uid="{CDE24557-1B03-485D-B773-A6FF79C2488B}"/>
    <cellStyle name="Normal 6 2 6 4 2" xfId="9629" xr:uid="{58CA3BAD-3A32-4D95-8D8F-9E6084FEFBC9}"/>
    <cellStyle name="Normal 6 2 6 4 2 2" xfId="21917" xr:uid="{DE838836-8728-45B9-BB13-292DA02E8101}"/>
    <cellStyle name="Normal 6 2 6 4 2 2 2" xfId="46493" xr:uid="{25BC4679-4934-46C3-AEC0-00B826443723}"/>
    <cellStyle name="Normal 6 2 6 4 2 3" xfId="34205" xr:uid="{07643572-E24C-4667-9626-6838B0B13DE8}"/>
    <cellStyle name="Normal 6 2 6 4 3" xfId="15773" xr:uid="{ADD0A8CB-F74B-4894-98B2-5FCD13FA8317}"/>
    <cellStyle name="Normal 6 2 6 4 3 2" xfId="40349" xr:uid="{14541658-125F-49A2-818E-04B9A771C416}"/>
    <cellStyle name="Normal 6 2 6 4 4" xfId="28061" xr:uid="{3BF3C5B5-B751-427F-B48B-E05A7220EFE0}"/>
    <cellStyle name="Normal 6 2 6 5" xfId="6557" xr:uid="{AD8AD295-CB5B-4307-A95E-462A5B18106E}"/>
    <cellStyle name="Normal 6 2 6 5 2" xfId="18845" xr:uid="{8F32EA77-A812-40D6-8CE6-1E4C8C73ACF7}"/>
    <cellStyle name="Normal 6 2 6 5 2 2" xfId="43421" xr:uid="{0B757139-BB48-4F4E-ACA5-FA06E11E7987}"/>
    <cellStyle name="Normal 6 2 6 5 3" xfId="31133" xr:uid="{3BBECAFA-68FF-4BDF-B5B5-257B2B0E866F}"/>
    <cellStyle name="Normal 6 2 6 6" xfId="12701" xr:uid="{1D740162-5BDF-4785-9CD2-D3CFF6469366}"/>
    <cellStyle name="Normal 6 2 6 6 2" xfId="37277" xr:uid="{FC444B10-F5FD-468A-92EE-78E6457C5C8B}"/>
    <cellStyle name="Normal 6 2 6 7" xfId="24989" xr:uid="{B92576A2-2B6F-48FB-B5CA-6E25C2BBB69D}"/>
    <cellStyle name="Normal 6 2 7" xfId="797" xr:uid="{2679B9B2-C321-4541-8924-1830F6A88BAF}"/>
    <cellStyle name="Normal 6 2 7 2" xfId="2333" xr:uid="{2B40EC2A-9A9E-4048-AEDA-845ABCB23551}"/>
    <cellStyle name="Normal 6 2 7 2 2" xfId="5405" xr:uid="{E679520D-8513-4E53-9366-FE79252E2383}"/>
    <cellStyle name="Normal 6 2 7 2 2 2" xfId="11549" xr:uid="{7F17A6B6-0CDD-43F5-ADF3-0008064BC01C}"/>
    <cellStyle name="Normal 6 2 7 2 2 2 2" xfId="23837" xr:uid="{1077DFB0-FC85-42A3-9EB4-9D0A6A76F8B2}"/>
    <cellStyle name="Normal 6 2 7 2 2 2 2 2" xfId="48413" xr:uid="{A349849C-A292-4377-AB30-3A4CD66D41EB}"/>
    <cellStyle name="Normal 6 2 7 2 2 2 3" xfId="36125" xr:uid="{21A4D575-42F8-4FFF-AB74-E7F85FC2B842}"/>
    <cellStyle name="Normal 6 2 7 2 2 3" xfId="17693" xr:uid="{227044BC-59D3-47BE-81C5-8EDAB15846CF}"/>
    <cellStyle name="Normal 6 2 7 2 2 3 2" xfId="42269" xr:uid="{2C8665F9-B25D-4639-A065-7A2D94A810C6}"/>
    <cellStyle name="Normal 6 2 7 2 2 4" xfId="29981" xr:uid="{B5912ACA-A719-4321-8F69-2ED66CBF1F3E}"/>
    <cellStyle name="Normal 6 2 7 2 3" xfId="8477" xr:uid="{46219B33-106E-4ACC-8F14-D98C4138B4E5}"/>
    <cellStyle name="Normal 6 2 7 2 3 2" xfId="20765" xr:uid="{F0EC2244-EC6D-4CC5-9A71-011BA5066CAC}"/>
    <cellStyle name="Normal 6 2 7 2 3 2 2" xfId="45341" xr:uid="{A6E7CD49-67C4-4AB5-B074-161AB4545DAD}"/>
    <cellStyle name="Normal 6 2 7 2 3 3" xfId="33053" xr:uid="{9EFB5292-FD22-4B52-A9F6-BF6210CE6151}"/>
    <cellStyle name="Normal 6 2 7 2 4" xfId="14621" xr:uid="{C14D778C-AF27-4A5F-9A1E-A3C216482E2B}"/>
    <cellStyle name="Normal 6 2 7 2 4 2" xfId="39197" xr:uid="{C8AA02F6-B993-4FF8-8DBF-35570E1D05BF}"/>
    <cellStyle name="Normal 6 2 7 2 5" xfId="26909" xr:uid="{BC37FD66-7B52-485A-88C2-26E8D10E97C0}"/>
    <cellStyle name="Normal 6 2 7 3" xfId="3869" xr:uid="{37069963-265F-423E-AB65-54214F3D9B6D}"/>
    <cellStyle name="Normal 6 2 7 3 2" xfId="10013" xr:uid="{311D8CFF-35B5-4D25-A688-9BE750AA4658}"/>
    <cellStyle name="Normal 6 2 7 3 2 2" xfId="22301" xr:uid="{2911323F-E965-470A-9E53-DCF5FE54A8F4}"/>
    <cellStyle name="Normal 6 2 7 3 2 2 2" xfId="46877" xr:uid="{B71AA5BD-387D-425E-8ABA-FA32EBEF9810}"/>
    <cellStyle name="Normal 6 2 7 3 2 3" xfId="34589" xr:uid="{5806081D-AAE8-4658-968B-EDCDE5D9F252}"/>
    <cellStyle name="Normal 6 2 7 3 3" xfId="16157" xr:uid="{FAB2BAD9-DDA2-439E-B946-3865BE2A013D}"/>
    <cellStyle name="Normal 6 2 7 3 3 2" xfId="40733" xr:uid="{C9B2F676-8A41-4F87-9F17-9FD80341ADDF}"/>
    <cellStyle name="Normal 6 2 7 3 4" xfId="28445" xr:uid="{6DC97B0B-6AB7-473F-9C15-06B7BA80B14A}"/>
    <cellStyle name="Normal 6 2 7 4" xfId="6941" xr:uid="{F7C2895F-2AE1-464C-A3BD-7D219E955877}"/>
    <cellStyle name="Normal 6 2 7 4 2" xfId="19229" xr:uid="{D0002785-3654-4973-AC8E-66C824130FEE}"/>
    <cellStyle name="Normal 6 2 7 4 2 2" xfId="43805" xr:uid="{E4AAFD56-D216-473B-BE4A-C927B5E878AD}"/>
    <cellStyle name="Normal 6 2 7 4 3" xfId="31517" xr:uid="{C4DC3015-7A75-4616-9422-CEF7333BB0BC}"/>
    <cellStyle name="Normal 6 2 7 5" xfId="13085" xr:uid="{34F9B171-0433-4DB0-8231-6DF22CF4C0A3}"/>
    <cellStyle name="Normal 6 2 7 5 2" xfId="37661" xr:uid="{4B5B0F40-4007-46D7-804D-A3DD1E572E7F}"/>
    <cellStyle name="Normal 6 2 7 6" xfId="25373" xr:uid="{0036A3B3-F947-4942-8E54-C2194E786C21}"/>
    <cellStyle name="Normal 6 2 8" xfId="1565" xr:uid="{7FAE49EE-8067-4B95-92C3-5EC86464B4B4}"/>
    <cellStyle name="Normal 6 2 8 2" xfId="4637" xr:uid="{98BCDF3C-FACB-46AA-AC0E-3F3109B3DA6D}"/>
    <cellStyle name="Normal 6 2 8 2 2" xfId="10781" xr:uid="{3D2397E7-4FBB-4C55-942A-73DB385C5F66}"/>
    <cellStyle name="Normal 6 2 8 2 2 2" xfId="23069" xr:uid="{D4F9ABBF-B238-4252-A9C1-19DD648459F3}"/>
    <cellStyle name="Normal 6 2 8 2 2 2 2" xfId="47645" xr:uid="{CFEEC73B-A73A-47D5-9FF7-B367BB062949}"/>
    <cellStyle name="Normal 6 2 8 2 2 3" xfId="35357" xr:uid="{6800CFE3-7425-4DA8-A214-FB59610D94F0}"/>
    <cellStyle name="Normal 6 2 8 2 3" xfId="16925" xr:uid="{7FB3CF0F-B75B-4C8E-8E98-FD52846866D5}"/>
    <cellStyle name="Normal 6 2 8 2 3 2" xfId="41501" xr:uid="{F86353D6-343C-4EAE-BF63-B8CD8553249E}"/>
    <cellStyle name="Normal 6 2 8 2 4" xfId="29213" xr:uid="{40BC2681-4971-4240-8556-719BA3072E25}"/>
    <cellStyle name="Normal 6 2 8 3" xfId="7709" xr:uid="{72EE5844-E438-4F01-BD6D-4AF35BC5CCE9}"/>
    <cellStyle name="Normal 6 2 8 3 2" xfId="19997" xr:uid="{811B634A-27F9-4BD6-88B8-21189E510769}"/>
    <cellStyle name="Normal 6 2 8 3 2 2" xfId="44573" xr:uid="{EE84CBA6-8EF9-4181-A8D3-74E1810E7042}"/>
    <cellStyle name="Normal 6 2 8 3 3" xfId="32285" xr:uid="{BC35F84B-F3DC-4D9E-ACEF-9B58BA855E0A}"/>
    <cellStyle name="Normal 6 2 8 4" xfId="13853" xr:uid="{2B0EE7B0-B477-44E8-95D3-5F23322FD378}"/>
    <cellStyle name="Normal 6 2 8 4 2" xfId="38429" xr:uid="{96A37F28-914D-4FBC-A78C-54BB89A2803C}"/>
    <cellStyle name="Normal 6 2 8 5" xfId="26141" xr:uid="{4B29598D-1808-45CB-878E-5CDF071A6420}"/>
    <cellStyle name="Normal 6 2 9" xfId="3101" xr:uid="{B4251C3F-E16B-4D59-85D8-E25722EC1EA1}"/>
    <cellStyle name="Normal 6 2 9 2" xfId="9245" xr:uid="{CFEB4AD7-6BC1-465F-9F73-26E66462A81E}"/>
    <cellStyle name="Normal 6 2 9 2 2" xfId="21533" xr:uid="{33E3E97B-B397-42D7-AB5C-60D0419B2A38}"/>
    <cellStyle name="Normal 6 2 9 2 2 2" xfId="46109" xr:uid="{C868F46B-FB4D-4394-88DB-3699A7A6CC49}"/>
    <cellStyle name="Normal 6 2 9 2 3" xfId="33821" xr:uid="{F9476B04-E99A-4A05-BA35-EB627A2AA60B}"/>
    <cellStyle name="Normal 6 2 9 3" xfId="15389" xr:uid="{457D5C55-B7F7-4C52-BDB6-94FDB13CECCF}"/>
    <cellStyle name="Normal 6 2 9 3 2" xfId="39965" xr:uid="{1FB03CA9-794E-4EA2-831C-DD817D10801F}"/>
    <cellStyle name="Normal 6 2 9 4" xfId="27677" xr:uid="{F4B6AD57-9A32-4761-AC49-F9044BFEB515}"/>
    <cellStyle name="Normal 6 3" xfId="42" xr:uid="{21A43B9E-5BF1-46A0-89C9-2B4975F7878C}"/>
    <cellStyle name="Normal 6 3 10" xfId="12330" xr:uid="{83D072B9-861D-4317-B9A5-38F7D80FE0D4}"/>
    <cellStyle name="Normal 6 3 10 2" xfId="36906" xr:uid="{A844CBA4-2E75-4660-9E16-81A8263B5EF0}"/>
    <cellStyle name="Normal 6 3 11" xfId="24618" xr:uid="{3DCA8C07-54EE-4369-9DA6-1B3647BC216E}"/>
    <cellStyle name="Normal 6 3 2" xfId="90" xr:uid="{F8088CD7-0C52-4353-B59F-DFC368ADA652}"/>
    <cellStyle name="Normal 6 3 2 10" xfId="24666" xr:uid="{98641B70-B7B8-400D-BF3E-19E780B637E5}"/>
    <cellStyle name="Normal 6 3 2 2" xfId="186" xr:uid="{4EEF4685-8904-44DD-A7CA-1ABE65D8332D}"/>
    <cellStyle name="Normal 6 3 2 2 2" xfId="378" xr:uid="{C2132231-74B0-466E-A88A-FB7EF2F1ECCC}"/>
    <cellStyle name="Normal 6 3 2 2 2 2" xfId="762" xr:uid="{2D62BF3F-98DB-468B-917B-D5ADFA9C52F8}"/>
    <cellStyle name="Normal 6 3 2 2 2 2 2" xfId="1530" xr:uid="{354EB953-569B-405D-A8E4-326AE0B5155E}"/>
    <cellStyle name="Normal 6 3 2 2 2 2 2 2" xfId="3066" xr:uid="{9BC5ABBD-DA81-42D9-9751-B836928DB42F}"/>
    <cellStyle name="Normal 6 3 2 2 2 2 2 2 2" xfId="6138" xr:uid="{86B0BD0A-F2F1-4D7A-AF58-A41780A551EF}"/>
    <cellStyle name="Normal 6 3 2 2 2 2 2 2 2 2" xfId="12282" xr:uid="{1C708EBC-C9E4-4D96-A9FF-F0E86E7E925B}"/>
    <cellStyle name="Normal 6 3 2 2 2 2 2 2 2 2 2" xfId="24570" xr:uid="{2C7E3518-F5A8-4B46-A97D-AD97DA7B6626}"/>
    <cellStyle name="Normal 6 3 2 2 2 2 2 2 2 2 2 2" xfId="49146" xr:uid="{6BADB643-F853-4C13-BB8E-B714B69355E6}"/>
    <cellStyle name="Normal 6 3 2 2 2 2 2 2 2 2 3" xfId="36858" xr:uid="{94242829-6196-4667-BB6A-27ED4B5E9DAF}"/>
    <cellStyle name="Normal 6 3 2 2 2 2 2 2 2 3" xfId="18426" xr:uid="{908FC349-C43D-4906-A7DE-90298CA0F85D}"/>
    <cellStyle name="Normal 6 3 2 2 2 2 2 2 2 3 2" xfId="43002" xr:uid="{F5A253B6-AE05-4A29-9723-858556448DBF}"/>
    <cellStyle name="Normal 6 3 2 2 2 2 2 2 2 4" xfId="30714" xr:uid="{8ACF129F-A668-4751-A248-D300B2F384EE}"/>
    <cellStyle name="Normal 6 3 2 2 2 2 2 2 3" xfId="9210" xr:uid="{E3CBE43E-ACE9-4E9C-AB19-F2C14309F8CF}"/>
    <cellStyle name="Normal 6 3 2 2 2 2 2 2 3 2" xfId="21498" xr:uid="{9E80962D-2590-41DC-972A-64A49AF52508}"/>
    <cellStyle name="Normal 6 3 2 2 2 2 2 2 3 2 2" xfId="46074" xr:uid="{908A50D5-2C53-45DD-8EF7-40E701826289}"/>
    <cellStyle name="Normal 6 3 2 2 2 2 2 2 3 3" xfId="33786" xr:uid="{EAD982D6-7381-4322-9DEF-071E197CDF51}"/>
    <cellStyle name="Normal 6 3 2 2 2 2 2 2 4" xfId="15354" xr:uid="{2B07B3B5-D16A-4DA1-913F-F419A1DFE3D9}"/>
    <cellStyle name="Normal 6 3 2 2 2 2 2 2 4 2" xfId="39930" xr:uid="{DE165B5F-1D62-4479-9090-F78668B39829}"/>
    <cellStyle name="Normal 6 3 2 2 2 2 2 2 5" xfId="27642" xr:uid="{68FEC057-9C82-441A-B7C9-3A6E5B5E132D}"/>
    <cellStyle name="Normal 6 3 2 2 2 2 2 3" xfId="4602" xr:uid="{E074D932-959D-4259-8149-BA9EE584C981}"/>
    <cellStyle name="Normal 6 3 2 2 2 2 2 3 2" xfId="10746" xr:uid="{80FD1CB6-8157-430A-AE4C-6A88B7D997C9}"/>
    <cellStyle name="Normal 6 3 2 2 2 2 2 3 2 2" xfId="23034" xr:uid="{0DF5D0E4-3F8B-46A9-AA0F-F8BD465E5A8C}"/>
    <cellStyle name="Normal 6 3 2 2 2 2 2 3 2 2 2" xfId="47610" xr:uid="{A8723162-801D-4D90-A8A8-89CEA457094A}"/>
    <cellStyle name="Normal 6 3 2 2 2 2 2 3 2 3" xfId="35322" xr:uid="{1F243F77-B066-4E6E-93F0-0FA73E864BF1}"/>
    <cellStyle name="Normal 6 3 2 2 2 2 2 3 3" xfId="16890" xr:uid="{76B19411-CF8B-406B-9180-F3F2B4A5A9CD}"/>
    <cellStyle name="Normal 6 3 2 2 2 2 2 3 3 2" xfId="41466" xr:uid="{CAD58BDB-FBE9-4230-88DA-2CD0B29FA6A0}"/>
    <cellStyle name="Normal 6 3 2 2 2 2 2 3 4" xfId="29178" xr:uid="{10F630D4-EF88-4CFC-9DB0-0591351BB143}"/>
    <cellStyle name="Normal 6 3 2 2 2 2 2 4" xfId="7674" xr:uid="{92802DB7-4B78-46E8-B6FA-E85697400E46}"/>
    <cellStyle name="Normal 6 3 2 2 2 2 2 4 2" xfId="19962" xr:uid="{C72997E5-CDE7-4BFE-BAF3-6CE1EA1569D8}"/>
    <cellStyle name="Normal 6 3 2 2 2 2 2 4 2 2" xfId="44538" xr:uid="{863D16E2-6B36-498B-AC07-70CE64D5596F}"/>
    <cellStyle name="Normal 6 3 2 2 2 2 2 4 3" xfId="32250" xr:uid="{4C2C5906-6342-44A4-9A6E-7310E604B5CE}"/>
    <cellStyle name="Normal 6 3 2 2 2 2 2 5" xfId="13818" xr:uid="{B6A18958-C672-4B42-97EA-C819C3A341A9}"/>
    <cellStyle name="Normal 6 3 2 2 2 2 2 5 2" xfId="38394" xr:uid="{5F70DC11-53BB-431D-B7EA-BB073936CAEA}"/>
    <cellStyle name="Normal 6 3 2 2 2 2 2 6" xfId="26106" xr:uid="{E45BD2D4-4B49-4100-A3BA-7D4CCCF31CAE}"/>
    <cellStyle name="Normal 6 3 2 2 2 2 3" xfId="2298" xr:uid="{15070E2C-64FD-4543-AC16-BDEAFF528B26}"/>
    <cellStyle name="Normal 6 3 2 2 2 2 3 2" xfId="5370" xr:uid="{7203E3E5-9CF9-440C-93D8-EFF36C92F199}"/>
    <cellStyle name="Normal 6 3 2 2 2 2 3 2 2" xfId="11514" xr:uid="{FFA7A009-3B0F-4BA3-9AAB-AF802F36C620}"/>
    <cellStyle name="Normal 6 3 2 2 2 2 3 2 2 2" xfId="23802" xr:uid="{C1A9551D-945E-44EA-87D2-8DC83EF49353}"/>
    <cellStyle name="Normal 6 3 2 2 2 2 3 2 2 2 2" xfId="48378" xr:uid="{4E786365-9604-49D8-BDB4-3FD8DEC392B0}"/>
    <cellStyle name="Normal 6 3 2 2 2 2 3 2 2 3" xfId="36090" xr:uid="{640CA201-B56A-4834-AAC6-3FD88D536436}"/>
    <cellStyle name="Normal 6 3 2 2 2 2 3 2 3" xfId="17658" xr:uid="{F992BA6F-9A13-4AA2-84A0-1CBA71004628}"/>
    <cellStyle name="Normal 6 3 2 2 2 2 3 2 3 2" xfId="42234" xr:uid="{CAE83977-A31B-4B1E-A60D-1D10AB1A4818}"/>
    <cellStyle name="Normal 6 3 2 2 2 2 3 2 4" xfId="29946" xr:uid="{42D74A89-3246-4917-89D8-FDB0660BC90F}"/>
    <cellStyle name="Normal 6 3 2 2 2 2 3 3" xfId="8442" xr:uid="{08881818-0D5F-4FCF-AEA5-53603A2E619D}"/>
    <cellStyle name="Normal 6 3 2 2 2 2 3 3 2" xfId="20730" xr:uid="{716DDE62-DC9F-4E4E-82AD-3B1787A6C526}"/>
    <cellStyle name="Normal 6 3 2 2 2 2 3 3 2 2" xfId="45306" xr:uid="{61EE557D-FEA1-4001-8F6F-D14D62013329}"/>
    <cellStyle name="Normal 6 3 2 2 2 2 3 3 3" xfId="33018" xr:uid="{9FD2A0D9-AE28-48AF-874E-241077413CA1}"/>
    <cellStyle name="Normal 6 3 2 2 2 2 3 4" xfId="14586" xr:uid="{094125EC-698E-4086-912E-576DADCE02F1}"/>
    <cellStyle name="Normal 6 3 2 2 2 2 3 4 2" xfId="39162" xr:uid="{8C6CD701-D75D-4DA1-A73D-534491E83790}"/>
    <cellStyle name="Normal 6 3 2 2 2 2 3 5" xfId="26874" xr:uid="{60CAB81E-3CB1-4716-BAAA-20BBC3EDB357}"/>
    <cellStyle name="Normal 6 3 2 2 2 2 4" xfId="3834" xr:uid="{20FE6B66-AD43-4EB4-898D-BBA034435757}"/>
    <cellStyle name="Normal 6 3 2 2 2 2 4 2" xfId="9978" xr:uid="{8EC3CB34-FE86-4712-8840-1730B9A66ADB}"/>
    <cellStyle name="Normal 6 3 2 2 2 2 4 2 2" xfId="22266" xr:uid="{C1930295-1C8A-44B5-8753-008715641BB3}"/>
    <cellStyle name="Normal 6 3 2 2 2 2 4 2 2 2" xfId="46842" xr:uid="{6ACCFF34-F7A9-4BEC-8D08-174DBEE5EC3C}"/>
    <cellStyle name="Normal 6 3 2 2 2 2 4 2 3" xfId="34554" xr:uid="{14BD4405-89F0-4E5F-B944-3B2107DF4BE1}"/>
    <cellStyle name="Normal 6 3 2 2 2 2 4 3" xfId="16122" xr:uid="{5AB4910C-EC48-4292-8E72-1D120CE44D2A}"/>
    <cellStyle name="Normal 6 3 2 2 2 2 4 3 2" xfId="40698" xr:uid="{7D55B9AC-88E0-4A45-B5A3-B84B503053F6}"/>
    <cellStyle name="Normal 6 3 2 2 2 2 4 4" xfId="28410" xr:uid="{AC1DDD3B-320B-42FA-A054-B6F796BD0228}"/>
    <cellStyle name="Normal 6 3 2 2 2 2 5" xfId="6906" xr:uid="{B28C773C-672F-4915-8962-27C0FA3A1904}"/>
    <cellStyle name="Normal 6 3 2 2 2 2 5 2" xfId="19194" xr:uid="{B9E4CBAD-6349-459C-BEC1-46E439B1D23C}"/>
    <cellStyle name="Normal 6 3 2 2 2 2 5 2 2" xfId="43770" xr:uid="{531CFBA6-B3AC-4BA9-A4AF-7B71A8C40CEA}"/>
    <cellStyle name="Normal 6 3 2 2 2 2 5 3" xfId="31482" xr:uid="{77768A34-0CC0-42A0-96C3-F567A28FFBBC}"/>
    <cellStyle name="Normal 6 3 2 2 2 2 6" xfId="13050" xr:uid="{5246E100-EC7D-4B66-9B9B-4AF62FA07726}"/>
    <cellStyle name="Normal 6 3 2 2 2 2 6 2" xfId="37626" xr:uid="{65CE0FAC-6AAB-4B07-A1B8-73B0333D4367}"/>
    <cellStyle name="Normal 6 3 2 2 2 2 7" xfId="25338" xr:uid="{6A02977A-07DA-4504-9F8A-C29B0E1E1617}"/>
    <cellStyle name="Normal 6 3 2 2 2 3" xfId="1146" xr:uid="{6D230DA8-21D1-4C51-B5B6-6B9B8752239B}"/>
    <cellStyle name="Normal 6 3 2 2 2 3 2" xfId="2682" xr:uid="{786DFD9D-2291-43DE-88B3-432FAD819CFC}"/>
    <cellStyle name="Normal 6 3 2 2 2 3 2 2" xfId="5754" xr:uid="{C5FC50DA-5437-435D-A5E7-F492352D7DF0}"/>
    <cellStyle name="Normal 6 3 2 2 2 3 2 2 2" xfId="11898" xr:uid="{166F5612-CA17-43C6-B94E-7F4E33FD2FAD}"/>
    <cellStyle name="Normal 6 3 2 2 2 3 2 2 2 2" xfId="24186" xr:uid="{3FD979A4-C8C5-4099-AC7A-CCEB2A9B9079}"/>
    <cellStyle name="Normal 6 3 2 2 2 3 2 2 2 2 2" xfId="48762" xr:uid="{F5277DD4-4F58-4A28-9418-7F3ABBAC4408}"/>
    <cellStyle name="Normal 6 3 2 2 2 3 2 2 2 3" xfId="36474" xr:uid="{2D8C0B99-DEEA-4265-9006-553CF31970B2}"/>
    <cellStyle name="Normal 6 3 2 2 2 3 2 2 3" xfId="18042" xr:uid="{7AE4A42E-5D80-4793-AA0F-3535D97D8220}"/>
    <cellStyle name="Normal 6 3 2 2 2 3 2 2 3 2" xfId="42618" xr:uid="{7BB5E8ED-D0DA-4A38-BE2F-479E683511EE}"/>
    <cellStyle name="Normal 6 3 2 2 2 3 2 2 4" xfId="30330" xr:uid="{DD04B20A-ECFE-4283-928B-4A51E2935209}"/>
    <cellStyle name="Normal 6 3 2 2 2 3 2 3" xfId="8826" xr:uid="{B1DB1FE5-1240-450E-89A8-3668B9E0268A}"/>
    <cellStyle name="Normal 6 3 2 2 2 3 2 3 2" xfId="21114" xr:uid="{B83F40AC-6A87-406E-8D70-8E8F1E33E0E5}"/>
    <cellStyle name="Normal 6 3 2 2 2 3 2 3 2 2" xfId="45690" xr:uid="{8E840246-4A18-4950-BCAD-D3EC138E5E52}"/>
    <cellStyle name="Normal 6 3 2 2 2 3 2 3 3" xfId="33402" xr:uid="{B89C6621-D2B5-43AF-B2F3-82A5D068180B}"/>
    <cellStyle name="Normal 6 3 2 2 2 3 2 4" xfId="14970" xr:uid="{D87695D1-6D3A-4C8D-9F3E-C9F30915B908}"/>
    <cellStyle name="Normal 6 3 2 2 2 3 2 4 2" xfId="39546" xr:uid="{D555B1F0-8A31-4572-A629-44ABD822B0FB}"/>
    <cellStyle name="Normal 6 3 2 2 2 3 2 5" xfId="27258" xr:uid="{CBF994B3-603E-47E0-9BD1-27E591A44C33}"/>
    <cellStyle name="Normal 6 3 2 2 2 3 3" xfId="4218" xr:uid="{7DD09D93-BAB7-4D29-9219-D34726D88CBA}"/>
    <cellStyle name="Normal 6 3 2 2 2 3 3 2" xfId="10362" xr:uid="{1BBF74EC-6E3B-4A05-99E5-B47F8AC504F2}"/>
    <cellStyle name="Normal 6 3 2 2 2 3 3 2 2" xfId="22650" xr:uid="{E90E744D-E834-4EF6-B852-24CE411F7C0D}"/>
    <cellStyle name="Normal 6 3 2 2 2 3 3 2 2 2" xfId="47226" xr:uid="{415DD47F-91CF-45A8-9FA5-0BA3EC1BEF38}"/>
    <cellStyle name="Normal 6 3 2 2 2 3 3 2 3" xfId="34938" xr:uid="{8EE23C7F-0211-4CE0-8744-E774B554E587}"/>
    <cellStyle name="Normal 6 3 2 2 2 3 3 3" xfId="16506" xr:uid="{18E49D1D-D0F6-4ADE-8695-A58239BDD183}"/>
    <cellStyle name="Normal 6 3 2 2 2 3 3 3 2" xfId="41082" xr:uid="{A4DD3C87-D9C3-4000-973E-326EEC7A684E}"/>
    <cellStyle name="Normal 6 3 2 2 2 3 3 4" xfId="28794" xr:uid="{D4BCBBBD-C493-4E7D-AD19-C87F63FB92B8}"/>
    <cellStyle name="Normal 6 3 2 2 2 3 4" xfId="7290" xr:uid="{ADE79E7B-A277-4C74-A5E4-95840C7DAE35}"/>
    <cellStyle name="Normal 6 3 2 2 2 3 4 2" xfId="19578" xr:uid="{CD78D169-DA58-46B0-BCA0-934AA4436F96}"/>
    <cellStyle name="Normal 6 3 2 2 2 3 4 2 2" xfId="44154" xr:uid="{7A41062A-9B4C-43D5-8EBF-3690D9EA5157}"/>
    <cellStyle name="Normal 6 3 2 2 2 3 4 3" xfId="31866" xr:uid="{B4E3E5AB-AB39-43C8-AEAB-6D01CD35A69B}"/>
    <cellStyle name="Normal 6 3 2 2 2 3 5" xfId="13434" xr:uid="{A2829AB0-2990-438C-B15B-FC70C1BB7AEE}"/>
    <cellStyle name="Normal 6 3 2 2 2 3 5 2" xfId="38010" xr:uid="{3A5C0C8C-6762-4E1F-BB1C-056507C88320}"/>
    <cellStyle name="Normal 6 3 2 2 2 3 6" xfId="25722" xr:uid="{48AE5B24-55AA-450D-A984-0D49613F50C7}"/>
    <cellStyle name="Normal 6 3 2 2 2 4" xfId="1914" xr:uid="{BFD55697-EA36-4EC7-A6DA-3B87CDD53E6D}"/>
    <cellStyle name="Normal 6 3 2 2 2 4 2" xfId="4986" xr:uid="{1E644B73-3BF2-448E-AFC8-DABB727EFB00}"/>
    <cellStyle name="Normal 6 3 2 2 2 4 2 2" xfId="11130" xr:uid="{8E0CA73D-BF85-4428-A5E4-74C99CF188B0}"/>
    <cellStyle name="Normal 6 3 2 2 2 4 2 2 2" xfId="23418" xr:uid="{BD27595F-8737-48B9-A5E8-EFC4676F8678}"/>
    <cellStyle name="Normal 6 3 2 2 2 4 2 2 2 2" xfId="47994" xr:uid="{4BF207ED-1F15-4C81-AD66-CA3C13E80526}"/>
    <cellStyle name="Normal 6 3 2 2 2 4 2 2 3" xfId="35706" xr:uid="{DBD88200-D178-4C4D-A1E6-67B3F34E6238}"/>
    <cellStyle name="Normal 6 3 2 2 2 4 2 3" xfId="17274" xr:uid="{86728CA1-1520-454F-8442-CB25A316EB15}"/>
    <cellStyle name="Normal 6 3 2 2 2 4 2 3 2" xfId="41850" xr:uid="{BD32871C-4BA0-47B8-A287-EDC35FC47CE8}"/>
    <cellStyle name="Normal 6 3 2 2 2 4 2 4" xfId="29562" xr:uid="{50486C86-57C1-4B72-88FC-A22A389AE125}"/>
    <cellStyle name="Normal 6 3 2 2 2 4 3" xfId="8058" xr:uid="{95731DFA-8DFC-4133-898D-04CF3F85038D}"/>
    <cellStyle name="Normal 6 3 2 2 2 4 3 2" xfId="20346" xr:uid="{8394D87B-2B7F-419D-942C-7319559C4B20}"/>
    <cellStyle name="Normal 6 3 2 2 2 4 3 2 2" xfId="44922" xr:uid="{F52E35CF-CA34-4F86-835D-88FF8EC30E25}"/>
    <cellStyle name="Normal 6 3 2 2 2 4 3 3" xfId="32634" xr:uid="{A3F6DCDE-931C-4416-9969-8C27F6265573}"/>
    <cellStyle name="Normal 6 3 2 2 2 4 4" xfId="14202" xr:uid="{6424AD29-DFBB-4DDA-88A2-61664EE0812E}"/>
    <cellStyle name="Normal 6 3 2 2 2 4 4 2" xfId="38778" xr:uid="{EB7EE040-47C5-4CEB-BAD7-A5207D4C756D}"/>
    <cellStyle name="Normal 6 3 2 2 2 4 5" xfId="26490" xr:uid="{9D9422A9-7F91-4B8A-9F70-33B70640010E}"/>
    <cellStyle name="Normal 6 3 2 2 2 5" xfId="3450" xr:uid="{211F40A9-760B-475A-AD28-C35862C34EA8}"/>
    <cellStyle name="Normal 6 3 2 2 2 5 2" xfId="9594" xr:uid="{497C923A-41FF-4142-8D4F-53F734F3828D}"/>
    <cellStyle name="Normal 6 3 2 2 2 5 2 2" xfId="21882" xr:uid="{893885FF-1F3E-44FC-80F9-6518DF242B21}"/>
    <cellStyle name="Normal 6 3 2 2 2 5 2 2 2" xfId="46458" xr:uid="{20072B23-E399-4723-B9D8-EB6B3C460E3F}"/>
    <cellStyle name="Normal 6 3 2 2 2 5 2 3" xfId="34170" xr:uid="{8B21ACD7-95A3-49B4-BA69-2AD3EDE2EDDC}"/>
    <cellStyle name="Normal 6 3 2 2 2 5 3" xfId="15738" xr:uid="{F2F888D6-067C-467B-B349-7DDDBD098BE8}"/>
    <cellStyle name="Normal 6 3 2 2 2 5 3 2" xfId="40314" xr:uid="{0228CAD3-709C-48C5-8767-4FFA5CEA98EF}"/>
    <cellStyle name="Normal 6 3 2 2 2 5 4" xfId="28026" xr:uid="{088DCE62-483F-4DA6-BEDB-D36405306137}"/>
    <cellStyle name="Normal 6 3 2 2 2 6" xfId="6522" xr:uid="{45CB7F52-D762-4DB2-879F-4DBE0D972C4A}"/>
    <cellStyle name="Normal 6 3 2 2 2 6 2" xfId="18810" xr:uid="{2C6B24B0-0C43-4057-A0D6-E8BE02D798A2}"/>
    <cellStyle name="Normal 6 3 2 2 2 6 2 2" xfId="43386" xr:uid="{171D51AF-2C47-4593-BE53-1B6BCF2D1A99}"/>
    <cellStyle name="Normal 6 3 2 2 2 6 3" xfId="31098" xr:uid="{B95AD015-7AA4-46D5-B8AE-91880FF651A9}"/>
    <cellStyle name="Normal 6 3 2 2 2 7" xfId="12666" xr:uid="{6BE4EA25-35DF-4B02-AA36-95CD4245B5F6}"/>
    <cellStyle name="Normal 6 3 2 2 2 7 2" xfId="37242" xr:uid="{FEE74A80-7892-4BF8-A8AD-5572DC57F634}"/>
    <cellStyle name="Normal 6 3 2 2 2 8" xfId="24954" xr:uid="{E1BE2C8E-FF2B-4FD5-AB2E-BA608DA3B586}"/>
    <cellStyle name="Normal 6 3 2 2 3" xfId="570" xr:uid="{370D9BEF-E684-4B00-8300-E1A1D85E255D}"/>
    <cellStyle name="Normal 6 3 2 2 3 2" xfId="1338" xr:uid="{3997FA97-0F3C-4108-A39C-56C1B63651EC}"/>
    <cellStyle name="Normal 6 3 2 2 3 2 2" xfId="2874" xr:uid="{C2738591-DC8A-4D3E-8888-5B1E9878E472}"/>
    <cellStyle name="Normal 6 3 2 2 3 2 2 2" xfId="5946" xr:uid="{48F2FB82-A84B-4C88-8844-1A19DA9D233A}"/>
    <cellStyle name="Normal 6 3 2 2 3 2 2 2 2" xfId="12090" xr:uid="{62E3CBF0-298D-47D5-9A13-759A066005A8}"/>
    <cellStyle name="Normal 6 3 2 2 3 2 2 2 2 2" xfId="24378" xr:uid="{6C0A5D30-EED6-4052-9064-64BDB8271BD4}"/>
    <cellStyle name="Normal 6 3 2 2 3 2 2 2 2 2 2" xfId="48954" xr:uid="{4B8C6DD9-14E4-4A6F-AA51-4BF1D8D3B7B6}"/>
    <cellStyle name="Normal 6 3 2 2 3 2 2 2 2 3" xfId="36666" xr:uid="{39F9B215-35CE-4368-BB95-A7310FD7D0D8}"/>
    <cellStyle name="Normal 6 3 2 2 3 2 2 2 3" xfId="18234" xr:uid="{77656D5B-EC4B-40E5-8B41-017997081EC3}"/>
    <cellStyle name="Normal 6 3 2 2 3 2 2 2 3 2" xfId="42810" xr:uid="{060AD0E3-A0B5-40E6-A8A5-DD5442892425}"/>
    <cellStyle name="Normal 6 3 2 2 3 2 2 2 4" xfId="30522" xr:uid="{268B1EB2-DDA3-4641-A78A-DE913D9FC896}"/>
    <cellStyle name="Normal 6 3 2 2 3 2 2 3" xfId="9018" xr:uid="{679F3939-FFAB-4C4E-9075-969ADE2FEB8F}"/>
    <cellStyle name="Normal 6 3 2 2 3 2 2 3 2" xfId="21306" xr:uid="{368C50DB-9C0D-4100-A7FC-3C2A27580594}"/>
    <cellStyle name="Normal 6 3 2 2 3 2 2 3 2 2" xfId="45882" xr:uid="{68840058-059B-48BC-BB7A-BE820B5ACD0E}"/>
    <cellStyle name="Normal 6 3 2 2 3 2 2 3 3" xfId="33594" xr:uid="{BF2E2A55-5F9A-4411-A86D-4209B720441B}"/>
    <cellStyle name="Normal 6 3 2 2 3 2 2 4" xfId="15162" xr:uid="{A3E55569-AAA4-4D07-AB5B-9F6EE114EA47}"/>
    <cellStyle name="Normal 6 3 2 2 3 2 2 4 2" xfId="39738" xr:uid="{B2772A01-F592-426D-B95D-3A8E212084B3}"/>
    <cellStyle name="Normal 6 3 2 2 3 2 2 5" xfId="27450" xr:uid="{E1B045A9-E91F-4C9B-A890-2AE53AFC6D9F}"/>
    <cellStyle name="Normal 6 3 2 2 3 2 3" xfId="4410" xr:uid="{5E0FC145-BAD1-4B31-978A-7EE5D28D83B2}"/>
    <cellStyle name="Normal 6 3 2 2 3 2 3 2" xfId="10554" xr:uid="{005C1FC1-6653-47AF-9ADA-B4F22751CE4A}"/>
    <cellStyle name="Normal 6 3 2 2 3 2 3 2 2" xfId="22842" xr:uid="{DD447D4C-1CF1-4559-B513-A1D5542E939F}"/>
    <cellStyle name="Normal 6 3 2 2 3 2 3 2 2 2" xfId="47418" xr:uid="{4267ECD1-8F42-4C8F-A638-DF6823D4F462}"/>
    <cellStyle name="Normal 6 3 2 2 3 2 3 2 3" xfId="35130" xr:uid="{AD8CC424-6F24-414C-ADA2-9D89DED50F4D}"/>
    <cellStyle name="Normal 6 3 2 2 3 2 3 3" xfId="16698" xr:uid="{90AF7ED1-F2B5-41EA-A2FB-7161D515E561}"/>
    <cellStyle name="Normal 6 3 2 2 3 2 3 3 2" xfId="41274" xr:uid="{6B7B571C-4EAF-4E94-8AD2-1DD1A6CB027E}"/>
    <cellStyle name="Normal 6 3 2 2 3 2 3 4" xfId="28986" xr:uid="{F7B45090-1F62-4D2A-B4BD-2E5D326D3337}"/>
    <cellStyle name="Normal 6 3 2 2 3 2 4" xfId="7482" xr:uid="{3AAB78EF-ECFC-4E0C-8EAE-567795E982FD}"/>
    <cellStyle name="Normal 6 3 2 2 3 2 4 2" xfId="19770" xr:uid="{88B53A09-FCAF-42F3-82AE-CE278DB11994}"/>
    <cellStyle name="Normal 6 3 2 2 3 2 4 2 2" xfId="44346" xr:uid="{9E176A33-28EB-42B5-826E-3C957F949191}"/>
    <cellStyle name="Normal 6 3 2 2 3 2 4 3" xfId="32058" xr:uid="{9D54F804-B479-4322-8AB4-ABA1178F473C}"/>
    <cellStyle name="Normal 6 3 2 2 3 2 5" xfId="13626" xr:uid="{03BA9292-9F37-4BF5-BE91-F8178C68A8CF}"/>
    <cellStyle name="Normal 6 3 2 2 3 2 5 2" xfId="38202" xr:uid="{BDDEFDAC-0B24-47B5-A698-7C07CFEDE339}"/>
    <cellStyle name="Normal 6 3 2 2 3 2 6" xfId="25914" xr:uid="{B4950E34-E445-459F-8DF9-F0D74A5A62DA}"/>
    <cellStyle name="Normal 6 3 2 2 3 3" xfId="2106" xr:uid="{AF20702E-449C-40B2-A0D5-8A70665E89B6}"/>
    <cellStyle name="Normal 6 3 2 2 3 3 2" xfId="5178" xr:uid="{16E223FE-751D-4D8A-A4D1-54EA5F888EEB}"/>
    <cellStyle name="Normal 6 3 2 2 3 3 2 2" xfId="11322" xr:uid="{85D2B697-0FDE-4473-B86D-52D8A2ABE3FD}"/>
    <cellStyle name="Normal 6 3 2 2 3 3 2 2 2" xfId="23610" xr:uid="{3FCF0629-1A1A-4EB9-AB14-69F79C11DC74}"/>
    <cellStyle name="Normal 6 3 2 2 3 3 2 2 2 2" xfId="48186" xr:uid="{7DB98475-E0AD-4229-8EEC-BBF5CF5CA139}"/>
    <cellStyle name="Normal 6 3 2 2 3 3 2 2 3" xfId="35898" xr:uid="{1D827121-A866-4BBE-9D27-A8F41691F31D}"/>
    <cellStyle name="Normal 6 3 2 2 3 3 2 3" xfId="17466" xr:uid="{CD73461B-39B1-4F61-9FBC-301EDCF91113}"/>
    <cellStyle name="Normal 6 3 2 2 3 3 2 3 2" xfId="42042" xr:uid="{398EA6BB-9F7D-4C14-B4D8-B2A66B403825}"/>
    <cellStyle name="Normal 6 3 2 2 3 3 2 4" xfId="29754" xr:uid="{EAAE3B95-1201-4615-90F5-8B98640D2AF1}"/>
    <cellStyle name="Normal 6 3 2 2 3 3 3" xfId="8250" xr:uid="{768AA317-C850-4C84-A382-4ECFFAB7E9DB}"/>
    <cellStyle name="Normal 6 3 2 2 3 3 3 2" xfId="20538" xr:uid="{5FB885AB-825E-4C25-8F3D-54837A09D55B}"/>
    <cellStyle name="Normal 6 3 2 2 3 3 3 2 2" xfId="45114" xr:uid="{77E83060-40BD-4331-B871-E75050F3C576}"/>
    <cellStyle name="Normal 6 3 2 2 3 3 3 3" xfId="32826" xr:uid="{92C93F5E-C193-4E9D-80B4-B649C7A6DD29}"/>
    <cellStyle name="Normal 6 3 2 2 3 3 4" xfId="14394" xr:uid="{73A6D19B-83FB-409C-A93D-4EEE528AFC0A}"/>
    <cellStyle name="Normal 6 3 2 2 3 3 4 2" xfId="38970" xr:uid="{4F51E7B5-05A3-4049-AD5D-F32EDD2B3076}"/>
    <cellStyle name="Normal 6 3 2 2 3 3 5" xfId="26682" xr:uid="{499C3F77-919B-4375-99F8-501116C3236D}"/>
    <cellStyle name="Normal 6 3 2 2 3 4" xfId="3642" xr:uid="{25A3B12C-E61A-46DD-A67C-2DC4E20D407A}"/>
    <cellStyle name="Normal 6 3 2 2 3 4 2" xfId="9786" xr:uid="{A220C68A-03C0-46A3-A2DB-87B67847049F}"/>
    <cellStyle name="Normal 6 3 2 2 3 4 2 2" xfId="22074" xr:uid="{E5B49FD5-BC01-44BD-A9A6-357D5A3E3E1A}"/>
    <cellStyle name="Normal 6 3 2 2 3 4 2 2 2" xfId="46650" xr:uid="{FC398392-C990-4758-A07E-C3EB32B6AE53}"/>
    <cellStyle name="Normal 6 3 2 2 3 4 2 3" xfId="34362" xr:uid="{0155DA61-C20E-48F7-9F5D-D3627ABCBE46}"/>
    <cellStyle name="Normal 6 3 2 2 3 4 3" xfId="15930" xr:uid="{8BDE2B83-E5BA-46D0-8471-B01B20315EC8}"/>
    <cellStyle name="Normal 6 3 2 2 3 4 3 2" xfId="40506" xr:uid="{0EB699E5-E2A6-4529-A3FC-9F001CD11E71}"/>
    <cellStyle name="Normal 6 3 2 2 3 4 4" xfId="28218" xr:uid="{65D1895B-8607-4916-8FB4-AC3FA1FFF374}"/>
    <cellStyle name="Normal 6 3 2 2 3 5" xfId="6714" xr:uid="{27BD9E5A-5BC9-4450-9E7D-2922BA0B6AAC}"/>
    <cellStyle name="Normal 6 3 2 2 3 5 2" xfId="19002" xr:uid="{227024B0-40B1-4B6B-AFAA-F68A970C5957}"/>
    <cellStyle name="Normal 6 3 2 2 3 5 2 2" xfId="43578" xr:uid="{4A8AD162-AAE0-4334-877F-6E6BF1CE8CCA}"/>
    <cellStyle name="Normal 6 3 2 2 3 5 3" xfId="31290" xr:uid="{4E97309D-38B4-4432-8DBA-6EC73B2D0534}"/>
    <cellStyle name="Normal 6 3 2 2 3 6" xfId="12858" xr:uid="{66D3349D-3C33-4566-A525-6EA1687EBFD1}"/>
    <cellStyle name="Normal 6 3 2 2 3 6 2" xfId="37434" xr:uid="{7617FA3B-3DAC-4C81-8053-52AB7F1B37DE}"/>
    <cellStyle name="Normal 6 3 2 2 3 7" xfId="25146" xr:uid="{F37B6ADA-1093-48EE-9CAB-59F10DC1A188}"/>
    <cellStyle name="Normal 6 3 2 2 4" xfId="954" xr:uid="{C3326AC7-140A-4D39-9610-29867638B7DA}"/>
    <cellStyle name="Normal 6 3 2 2 4 2" xfId="2490" xr:uid="{CBCB8A7E-A50A-45FB-BD1D-F41F9B902945}"/>
    <cellStyle name="Normal 6 3 2 2 4 2 2" xfId="5562" xr:uid="{A59DDC69-F153-476E-A788-D08BFBCEA0A7}"/>
    <cellStyle name="Normal 6 3 2 2 4 2 2 2" xfId="11706" xr:uid="{550D5F24-1FBA-45F1-A587-4EBE310E164B}"/>
    <cellStyle name="Normal 6 3 2 2 4 2 2 2 2" xfId="23994" xr:uid="{433F3FCE-CDE0-42AB-AA75-5BB992C1DB1A}"/>
    <cellStyle name="Normal 6 3 2 2 4 2 2 2 2 2" xfId="48570" xr:uid="{CC53C8BB-B2B5-47C0-8369-F0852B3A40B7}"/>
    <cellStyle name="Normal 6 3 2 2 4 2 2 2 3" xfId="36282" xr:uid="{9A0EAF93-6263-420A-8677-81C4B0096961}"/>
    <cellStyle name="Normal 6 3 2 2 4 2 2 3" xfId="17850" xr:uid="{03CEBE8E-0B41-4F6A-A392-275B916C6E36}"/>
    <cellStyle name="Normal 6 3 2 2 4 2 2 3 2" xfId="42426" xr:uid="{0A50F743-050E-4E89-96E8-098F122CA2B0}"/>
    <cellStyle name="Normal 6 3 2 2 4 2 2 4" xfId="30138" xr:uid="{8EADC21A-D0EC-4817-B47D-15F393FAAD9F}"/>
    <cellStyle name="Normal 6 3 2 2 4 2 3" xfId="8634" xr:uid="{FC53FD1D-EDDD-4D33-A58E-0D86AA83FEEA}"/>
    <cellStyle name="Normal 6 3 2 2 4 2 3 2" xfId="20922" xr:uid="{CBCBB233-56B7-49B1-B6A2-D8DFA2326B16}"/>
    <cellStyle name="Normal 6 3 2 2 4 2 3 2 2" xfId="45498" xr:uid="{35D7F9BC-D0DE-4C21-A163-CE9CA2D00AC6}"/>
    <cellStyle name="Normal 6 3 2 2 4 2 3 3" xfId="33210" xr:uid="{ECB55307-AEC5-4AF8-BE51-03463A653B1E}"/>
    <cellStyle name="Normal 6 3 2 2 4 2 4" xfId="14778" xr:uid="{948B44C3-18DE-4F18-95C2-4E01AD9466EE}"/>
    <cellStyle name="Normal 6 3 2 2 4 2 4 2" xfId="39354" xr:uid="{EDF79B5A-AEF4-4CD6-963B-C00FADBB1894}"/>
    <cellStyle name="Normal 6 3 2 2 4 2 5" xfId="27066" xr:uid="{4592F24B-07B0-4CED-9742-E60D3DE113CB}"/>
    <cellStyle name="Normal 6 3 2 2 4 3" xfId="4026" xr:uid="{DA6AFF3F-F106-4A42-82C9-20A6CAA86FAC}"/>
    <cellStyle name="Normal 6 3 2 2 4 3 2" xfId="10170" xr:uid="{FD8815C9-3269-4E4A-8AB1-C478ECA8468D}"/>
    <cellStyle name="Normal 6 3 2 2 4 3 2 2" xfId="22458" xr:uid="{A415540B-C0CD-4142-86CC-7E6888A1AE76}"/>
    <cellStyle name="Normal 6 3 2 2 4 3 2 2 2" xfId="47034" xr:uid="{AA91E8D4-E368-451A-A7BF-A474E0E260D0}"/>
    <cellStyle name="Normal 6 3 2 2 4 3 2 3" xfId="34746" xr:uid="{B46C0945-36F1-4329-9D1B-A937FB15D04C}"/>
    <cellStyle name="Normal 6 3 2 2 4 3 3" xfId="16314" xr:uid="{4E0E7EE9-FD3D-4649-9830-1986BE44147D}"/>
    <cellStyle name="Normal 6 3 2 2 4 3 3 2" xfId="40890" xr:uid="{A2C5F796-623A-4422-A502-34D045BBE55E}"/>
    <cellStyle name="Normal 6 3 2 2 4 3 4" xfId="28602" xr:uid="{AC6C5B99-03ED-4DAD-BD79-57CF8C528271}"/>
    <cellStyle name="Normal 6 3 2 2 4 4" xfId="7098" xr:uid="{30958B4F-5A5B-4C0E-B3A2-3E8AFA071B01}"/>
    <cellStyle name="Normal 6 3 2 2 4 4 2" xfId="19386" xr:uid="{D7395F29-6F92-4232-B7A7-60A26C239B65}"/>
    <cellStyle name="Normal 6 3 2 2 4 4 2 2" xfId="43962" xr:uid="{F139A1D1-9D61-4623-8E35-CD364C375B60}"/>
    <cellStyle name="Normal 6 3 2 2 4 4 3" xfId="31674" xr:uid="{FB8FA76E-EACB-4C9D-9DC7-CAA581004CEA}"/>
    <cellStyle name="Normal 6 3 2 2 4 5" xfId="13242" xr:uid="{CFE95A77-62AB-475D-9101-17BF6389BA60}"/>
    <cellStyle name="Normal 6 3 2 2 4 5 2" xfId="37818" xr:uid="{2F30854E-C2EA-49F8-9313-FADD5DEBCE1C}"/>
    <cellStyle name="Normal 6 3 2 2 4 6" xfId="25530" xr:uid="{E7CD8E68-AC0B-468A-BABF-D65519367131}"/>
    <cellStyle name="Normal 6 3 2 2 5" xfId="1722" xr:uid="{C5AF0BBE-1506-46B4-9DB1-367CFA608C5C}"/>
    <cellStyle name="Normal 6 3 2 2 5 2" xfId="4794" xr:uid="{906BA09D-6957-4C26-BF45-E8EF8C0699C3}"/>
    <cellStyle name="Normal 6 3 2 2 5 2 2" xfId="10938" xr:uid="{41CD3563-178C-4EA0-BCCB-92181E7FF30F}"/>
    <cellStyle name="Normal 6 3 2 2 5 2 2 2" xfId="23226" xr:uid="{40E22EB9-18F6-4E2E-90E0-09CCCAF8BF8C}"/>
    <cellStyle name="Normal 6 3 2 2 5 2 2 2 2" xfId="47802" xr:uid="{99CD1CAE-EB0A-4673-A9FB-EE57CAFACB86}"/>
    <cellStyle name="Normal 6 3 2 2 5 2 2 3" xfId="35514" xr:uid="{70F9A1D7-4044-4D5A-9C2D-43EBFBA287E6}"/>
    <cellStyle name="Normal 6 3 2 2 5 2 3" xfId="17082" xr:uid="{FF205616-6B5C-46C3-AF08-55A66F59B1E1}"/>
    <cellStyle name="Normal 6 3 2 2 5 2 3 2" xfId="41658" xr:uid="{D905A973-3B9B-4C2A-A5F9-C9AC950BB5AC}"/>
    <cellStyle name="Normal 6 3 2 2 5 2 4" xfId="29370" xr:uid="{B2F5AD2C-006C-4A9C-947F-763B73C949B8}"/>
    <cellStyle name="Normal 6 3 2 2 5 3" xfId="7866" xr:uid="{106A5C0A-FECF-4F06-86D7-4E0469441712}"/>
    <cellStyle name="Normal 6 3 2 2 5 3 2" xfId="20154" xr:uid="{9C1CF6F5-03BA-4C23-854E-3A7798C3F3C2}"/>
    <cellStyle name="Normal 6 3 2 2 5 3 2 2" xfId="44730" xr:uid="{93F76E67-FE77-4E2A-B195-2016F1EEB6CD}"/>
    <cellStyle name="Normal 6 3 2 2 5 3 3" xfId="32442" xr:uid="{66EBF4FA-A6A6-43CF-99A2-7874593DB050}"/>
    <cellStyle name="Normal 6 3 2 2 5 4" xfId="14010" xr:uid="{C136FF9B-C1B8-48CE-9750-33A9770C71B3}"/>
    <cellStyle name="Normal 6 3 2 2 5 4 2" xfId="38586" xr:uid="{FAA0F8CA-F6F8-445B-8CC1-BAA272EACF15}"/>
    <cellStyle name="Normal 6 3 2 2 5 5" xfId="26298" xr:uid="{D6C0A8C1-8DC5-4224-A92F-8E0BA6958679}"/>
    <cellStyle name="Normal 6 3 2 2 6" xfId="3258" xr:uid="{99B9BF72-43D9-42A2-96A7-31D8ED13C768}"/>
    <cellStyle name="Normal 6 3 2 2 6 2" xfId="9402" xr:uid="{0EA72369-23C3-4B40-8D34-ECBC771BB80A}"/>
    <cellStyle name="Normal 6 3 2 2 6 2 2" xfId="21690" xr:uid="{7EED902A-A1E2-4BDF-98B9-6E056085A8FD}"/>
    <cellStyle name="Normal 6 3 2 2 6 2 2 2" xfId="46266" xr:uid="{1D06E2F2-D0A2-47C4-B45F-5FFF996BF909}"/>
    <cellStyle name="Normal 6 3 2 2 6 2 3" xfId="33978" xr:uid="{763A5162-2407-4BC8-9373-C6B13925DE0B}"/>
    <cellStyle name="Normal 6 3 2 2 6 3" xfId="15546" xr:uid="{4E0EE667-5E86-4291-BD9B-F574F4D8C192}"/>
    <cellStyle name="Normal 6 3 2 2 6 3 2" xfId="40122" xr:uid="{960E8882-AB5E-4044-88AC-B2CBBB37B2EF}"/>
    <cellStyle name="Normal 6 3 2 2 6 4" xfId="27834" xr:uid="{45C8322B-76F0-40C1-AA58-2B66039120EF}"/>
    <cellStyle name="Normal 6 3 2 2 7" xfId="6330" xr:uid="{6A63A3A1-6AEB-4B03-B0FE-333BE536C90C}"/>
    <cellStyle name="Normal 6 3 2 2 7 2" xfId="18618" xr:uid="{0F5859C7-236C-4F39-97E1-B245BD791E79}"/>
    <cellStyle name="Normal 6 3 2 2 7 2 2" xfId="43194" xr:uid="{A797F77B-FE43-4420-A96B-931E714AE1CB}"/>
    <cellStyle name="Normal 6 3 2 2 7 3" xfId="30906" xr:uid="{03F98481-6079-4C45-9A2F-08D662572BBC}"/>
    <cellStyle name="Normal 6 3 2 2 8" xfId="12474" xr:uid="{78624DE6-64CF-434A-9F07-441C3C5F5941}"/>
    <cellStyle name="Normal 6 3 2 2 8 2" xfId="37050" xr:uid="{DBD7E6A5-F8A9-4276-9D1A-A73F46073CEF}"/>
    <cellStyle name="Normal 6 3 2 2 9" xfId="24762" xr:uid="{6B32620D-7C40-43C6-9E86-BD8AEF140D21}"/>
    <cellStyle name="Normal 6 3 2 3" xfId="282" xr:uid="{360EFF4D-44EB-4C1B-8765-CB7F1C68D5D4}"/>
    <cellStyle name="Normal 6 3 2 3 2" xfId="666" xr:uid="{64AF9B1F-AC57-4B44-A036-C2FBD6937A21}"/>
    <cellStyle name="Normal 6 3 2 3 2 2" xfId="1434" xr:uid="{C17EB932-B763-4492-9E74-F7C108E6A7A7}"/>
    <cellStyle name="Normal 6 3 2 3 2 2 2" xfId="2970" xr:uid="{5A963813-B186-46EF-A01F-56B992D6C873}"/>
    <cellStyle name="Normal 6 3 2 3 2 2 2 2" xfId="6042" xr:uid="{0627E68D-725C-4531-8F96-C8E59530FDAC}"/>
    <cellStyle name="Normal 6 3 2 3 2 2 2 2 2" xfId="12186" xr:uid="{2EC0D277-0268-4767-9D02-83A301A4C0F2}"/>
    <cellStyle name="Normal 6 3 2 3 2 2 2 2 2 2" xfId="24474" xr:uid="{8B9C0F00-DDA5-40D8-8F70-10C744FB7AEA}"/>
    <cellStyle name="Normal 6 3 2 3 2 2 2 2 2 2 2" xfId="49050" xr:uid="{17191703-47FB-46A4-A212-8F6345EED35F}"/>
    <cellStyle name="Normal 6 3 2 3 2 2 2 2 2 3" xfId="36762" xr:uid="{ED2F6C61-50F7-4C4F-AA98-08222306CD40}"/>
    <cellStyle name="Normal 6 3 2 3 2 2 2 2 3" xfId="18330" xr:uid="{BC69713B-84D3-4145-8007-FDB39717E683}"/>
    <cellStyle name="Normal 6 3 2 3 2 2 2 2 3 2" xfId="42906" xr:uid="{0902AA7A-4DE5-4564-AB56-9716A2535A1E}"/>
    <cellStyle name="Normal 6 3 2 3 2 2 2 2 4" xfId="30618" xr:uid="{CB08BB29-59F7-4074-B993-B7D3775C058D}"/>
    <cellStyle name="Normal 6 3 2 3 2 2 2 3" xfId="9114" xr:uid="{5900C1A2-914E-4744-B0DB-DDF44F043C7C}"/>
    <cellStyle name="Normal 6 3 2 3 2 2 2 3 2" xfId="21402" xr:uid="{2A349DAC-D589-49DE-93C4-04BFD9117EF3}"/>
    <cellStyle name="Normal 6 3 2 3 2 2 2 3 2 2" xfId="45978" xr:uid="{5CC12CFC-08AF-4BD4-99E1-725176926B41}"/>
    <cellStyle name="Normal 6 3 2 3 2 2 2 3 3" xfId="33690" xr:uid="{1929CB5A-2DF8-48C1-8543-B24855E26EB1}"/>
    <cellStyle name="Normal 6 3 2 3 2 2 2 4" xfId="15258" xr:uid="{68540E66-9A50-4187-909F-71E6EDBF6DAB}"/>
    <cellStyle name="Normal 6 3 2 3 2 2 2 4 2" xfId="39834" xr:uid="{7470CC70-DCCC-4194-B02D-3F79D4D3B6EF}"/>
    <cellStyle name="Normal 6 3 2 3 2 2 2 5" xfId="27546" xr:uid="{4B9C597B-699F-45CA-BB7A-2F01E2A8E9E9}"/>
    <cellStyle name="Normal 6 3 2 3 2 2 3" xfId="4506" xr:uid="{17C678FD-D942-46E8-A4F7-430A7AB33288}"/>
    <cellStyle name="Normal 6 3 2 3 2 2 3 2" xfId="10650" xr:uid="{10B4687A-16E0-41ED-88C7-2F5CBF394E71}"/>
    <cellStyle name="Normal 6 3 2 3 2 2 3 2 2" xfId="22938" xr:uid="{1B1E6CF7-5DD5-49ED-9291-9E41AD493D29}"/>
    <cellStyle name="Normal 6 3 2 3 2 2 3 2 2 2" xfId="47514" xr:uid="{E7CE28FF-F58B-45BB-B4EF-A46BB1BBAF1C}"/>
    <cellStyle name="Normal 6 3 2 3 2 2 3 2 3" xfId="35226" xr:uid="{6B4F86D6-919E-4D67-89D7-372EBFB5E40B}"/>
    <cellStyle name="Normal 6 3 2 3 2 2 3 3" xfId="16794" xr:uid="{C9A69E2C-B9AB-4BFB-804F-98F93D9B05CF}"/>
    <cellStyle name="Normal 6 3 2 3 2 2 3 3 2" xfId="41370" xr:uid="{55C1D8CB-AC30-442D-B465-468569AFA3A1}"/>
    <cellStyle name="Normal 6 3 2 3 2 2 3 4" xfId="29082" xr:uid="{8F3CD38D-267D-4CE8-8377-231160850D3D}"/>
    <cellStyle name="Normal 6 3 2 3 2 2 4" xfId="7578" xr:uid="{E0422D70-D459-46D8-A909-121B6041B681}"/>
    <cellStyle name="Normal 6 3 2 3 2 2 4 2" xfId="19866" xr:uid="{4C98BF5E-D872-482B-91E4-976FE2EAF51E}"/>
    <cellStyle name="Normal 6 3 2 3 2 2 4 2 2" xfId="44442" xr:uid="{9443E66A-F718-43BD-B4EE-2D96E8039AD4}"/>
    <cellStyle name="Normal 6 3 2 3 2 2 4 3" xfId="32154" xr:uid="{4C455377-582F-4D41-833B-A2B96F2ED281}"/>
    <cellStyle name="Normal 6 3 2 3 2 2 5" xfId="13722" xr:uid="{2163A816-0286-4BC5-8BD6-44E46BCC7E90}"/>
    <cellStyle name="Normal 6 3 2 3 2 2 5 2" xfId="38298" xr:uid="{D048F98B-1244-4A3B-8E32-86A008EC7D59}"/>
    <cellStyle name="Normal 6 3 2 3 2 2 6" xfId="26010" xr:uid="{CFBCCD12-6D6B-4050-8AB3-A6AC4789178B}"/>
    <cellStyle name="Normal 6 3 2 3 2 3" xfId="2202" xr:uid="{3B95833D-BCFD-40AF-AE51-2ED7A040E8AE}"/>
    <cellStyle name="Normal 6 3 2 3 2 3 2" xfId="5274" xr:uid="{2509D500-4765-41FD-B6D2-7DDCB2C49AFA}"/>
    <cellStyle name="Normal 6 3 2 3 2 3 2 2" xfId="11418" xr:uid="{1F8691A7-C6D4-4B66-B986-4F19D3D44AD0}"/>
    <cellStyle name="Normal 6 3 2 3 2 3 2 2 2" xfId="23706" xr:uid="{D9295631-0607-4CE4-A2C6-70B29BEF93DA}"/>
    <cellStyle name="Normal 6 3 2 3 2 3 2 2 2 2" xfId="48282" xr:uid="{83D1BED9-D4F0-4BD7-9BCB-220F2A542B6A}"/>
    <cellStyle name="Normal 6 3 2 3 2 3 2 2 3" xfId="35994" xr:uid="{1DE68145-C65C-49BC-815B-A3C81446C6D1}"/>
    <cellStyle name="Normal 6 3 2 3 2 3 2 3" xfId="17562" xr:uid="{BB20201C-E5AE-40E8-BE37-C483AC5B59CC}"/>
    <cellStyle name="Normal 6 3 2 3 2 3 2 3 2" xfId="42138" xr:uid="{4683314E-3923-472D-85F4-DCD220909A29}"/>
    <cellStyle name="Normal 6 3 2 3 2 3 2 4" xfId="29850" xr:uid="{D135DEB1-7816-4470-A18E-33395D03536D}"/>
    <cellStyle name="Normal 6 3 2 3 2 3 3" xfId="8346" xr:uid="{2FB0553E-DDAA-42C6-810B-5020C5754450}"/>
    <cellStyle name="Normal 6 3 2 3 2 3 3 2" xfId="20634" xr:uid="{3CBD6378-B129-40F4-8B6C-CACBAFC36A0C}"/>
    <cellStyle name="Normal 6 3 2 3 2 3 3 2 2" xfId="45210" xr:uid="{3053D7CF-0ABB-4690-86C9-5BBAEE8BAF5B}"/>
    <cellStyle name="Normal 6 3 2 3 2 3 3 3" xfId="32922" xr:uid="{F2267114-1933-44F5-B836-C0A0B33750E5}"/>
    <cellStyle name="Normal 6 3 2 3 2 3 4" xfId="14490" xr:uid="{02500202-FC9E-41FD-81F1-C3CD202BF938}"/>
    <cellStyle name="Normal 6 3 2 3 2 3 4 2" xfId="39066" xr:uid="{4976E07E-EB88-411B-8A2E-0A7BB637712F}"/>
    <cellStyle name="Normal 6 3 2 3 2 3 5" xfId="26778" xr:uid="{7ECBD426-F080-4E6B-8B0C-55E661DC5D1A}"/>
    <cellStyle name="Normal 6 3 2 3 2 4" xfId="3738" xr:uid="{D1C13849-A965-4A5F-B033-BDEAAC36B82B}"/>
    <cellStyle name="Normal 6 3 2 3 2 4 2" xfId="9882" xr:uid="{6BDDD0AE-8379-4C4E-80AB-5CE6FCCDE28C}"/>
    <cellStyle name="Normal 6 3 2 3 2 4 2 2" xfId="22170" xr:uid="{EB0D5BA6-8988-462A-8E44-FF289AED08DA}"/>
    <cellStyle name="Normal 6 3 2 3 2 4 2 2 2" xfId="46746" xr:uid="{003C1269-1135-40DE-8FE3-76DFC0325278}"/>
    <cellStyle name="Normal 6 3 2 3 2 4 2 3" xfId="34458" xr:uid="{1F6254DD-D735-4AE7-A96A-5DCDB5BC5A29}"/>
    <cellStyle name="Normal 6 3 2 3 2 4 3" xfId="16026" xr:uid="{69ABDC7F-414F-42AC-9331-4547298E37C2}"/>
    <cellStyle name="Normal 6 3 2 3 2 4 3 2" xfId="40602" xr:uid="{8C7C4EB0-55DD-4FB6-8386-B9BB7B110CD1}"/>
    <cellStyle name="Normal 6 3 2 3 2 4 4" xfId="28314" xr:uid="{88899584-51DB-4D97-9025-C02964C2B1D7}"/>
    <cellStyle name="Normal 6 3 2 3 2 5" xfId="6810" xr:uid="{3DD3B2C9-7F95-4CDA-8320-471BACB2C999}"/>
    <cellStyle name="Normal 6 3 2 3 2 5 2" xfId="19098" xr:uid="{8E29215B-19CA-4233-9CD5-8E24AB31DDDA}"/>
    <cellStyle name="Normal 6 3 2 3 2 5 2 2" xfId="43674" xr:uid="{66AE33EA-0A95-4B3C-81F0-6C93EA809841}"/>
    <cellStyle name="Normal 6 3 2 3 2 5 3" xfId="31386" xr:uid="{3A72DC83-9B75-470E-83B4-8CDFEBCDC5BF}"/>
    <cellStyle name="Normal 6 3 2 3 2 6" xfId="12954" xr:uid="{ACCA2AB4-05F5-4032-925D-4F8F1F61E4BB}"/>
    <cellStyle name="Normal 6 3 2 3 2 6 2" xfId="37530" xr:uid="{03CFA5F7-8515-4259-BD22-E316E90C85A4}"/>
    <cellStyle name="Normal 6 3 2 3 2 7" xfId="25242" xr:uid="{FC0F9F12-A8DE-4115-A604-AE09126E389D}"/>
    <cellStyle name="Normal 6 3 2 3 3" xfId="1050" xr:uid="{8F335219-E0C7-4660-AED7-457382BE5540}"/>
    <cellStyle name="Normal 6 3 2 3 3 2" xfId="2586" xr:uid="{C2A631AE-1784-4D5B-A165-BE5501C13C08}"/>
    <cellStyle name="Normal 6 3 2 3 3 2 2" xfId="5658" xr:uid="{DF7B68F3-FC69-47CF-8522-C0D04D9EFB81}"/>
    <cellStyle name="Normal 6 3 2 3 3 2 2 2" xfId="11802" xr:uid="{C7A7979E-0977-4978-8C30-7F315497AE6F}"/>
    <cellStyle name="Normal 6 3 2 3 3 2 2 2 2" xfId="24090" xr:uid="{9BB48D44-EA8A-43AE-BE49-6B427A20B04C}"/>
    <cellStyle name="Normal 6 3 2 3 3 2 2 2 2 2" xfId="48666" xr:uid="{A80BE00B-D3AC-4BEF-8AAD-344030B0FA3E}"/>
    <cellStyle name="Normal 6 3 2 3 3 2 2 2 3" xfId="36378" xr:uid="{44EA9681-EB92-4E4C-9453-CAE73859DA7D}"/>
    <cellStyle name="Normal 6 3 2 3 3 2 2 3" xfId="17946" xr:uid="{7DE52A56-0E0A-4F15-B894-DEF0B2376A50}"/>
    <cellStyle name="Normal 6 3 2 3 3 2 2 3 2" xfId="42522" xr:uid="{4BAB81C3-37C1-47CA-9D8A-751BB820400A}"/>
    <cellStyle name="Normal 6 3 2 3 3 2 2 4" xfId="30234" xr:uid="{648E54E7-6984-4CFF-8DC0-D7A3973B70AA}"/>
    <cellStyle name="Normal 6 3 2 3 3 2 3" xfId="8730" xr:uid="{5B6EABCE-62E8-42FC-9939-7273FEE283EA}"/>
    <cellStyle name="Normal 6 3 2 3 3 2 3 2" xfId="21018" xr:uid="{31E24A63-25E6-42AD-ACE2-1BB4B83D1BB3}"/>
    <cellStyle name="Normal 6 3 2 3 3 2 3 2 2" xfId="45594" xr:uid="{BFC597CB-F64A-40C2-81A5-056CBCC6F97F}"/>
    <cellStyle name="Normal 6 3 2 3 3 2 3 3" xfId="33306" xr:uid="{F197A2A5-BBF3-4820-A7A7-EF619690280E}"/>
    <cellStyle name="Normal 6 3 2 3 3 2 4" xfId="14874" xr:uid="{E7D2E6A0-B55F-489E-BAD3-A948C4FF7C39}"/>
    <cellStyle name="Normal 6 3 2 3 3 2 4 2" xfId="39450" xr:uid="{1E473188-DF08-40AA-9F09-66CBDD02F160}"/>
    <cellStyle name="Normal 6 3 2 3 3 2 5" xfId="27162" xr:uid="{E7656793-C718-4592-8D73-80AFE2EE5D26}"/>
    <cellStyle name="Normal 6 3 2 3 3 3" xfId="4122" xr:uid="{300173F5-33FD-472F-B4E2-C39F97777864}"/>
    <cellStyle name="Normal 6 3 2 3 3 3 2" xfId="10266" xr:uid="{EF6AADFB-B885-4A4B-8793-CE3F7C059182}"/>
    <cellStyle name="Normal 6 3 2 3 3 3 2 2" xfId="22554" xr:uid="{1B1E5024-D0AC-45B7-952C-A2EF3370EE43}"/>
    <cellStyle name="Normal 6 3 2 3 3 3 2 2 2" xfId="47130" xr:uid="{E1C7EAE0-2902-4B19-B637-C7CCE25A1E29}"/>
    <cellStyle name="Normal 6 3 2 3 3 3 2 3" xfId="34842" xr:uid="{1FB06ECE-ECD5-4DBE-9D5B-B066F9B15C82}"/>
    <cellStyle name="Normal 6 3 2 3 3 3 3" xfId="16410" xr:uid="{DE0F14BA-1671-4BD0-B153-6A29F29817EA}"/>
    <cellStyle name="Normal 6 3 2 3 3 3 3 2" xfId="40986" xr:uid="{A3ADB49F-3A30-414F-B69D-DAAD4001ABF6}"/>
    <cellStyle name="Normal 6 3 2 3 3 3 4" xfId="28698" xr:uid="{CECE5FCE-BDF4-4874-9C4D-90ED29E5BD93}"/>
    <cellStyle name="Normal 6 3 2 3 3 4" xfId="7194" xr:uid="{8C75B382-E0CE-4871-B7A2-123EB5469432}"/>
    <cellStyle name="Normal 6 3 2 3 3 4 2" xfId="19482" xr:uid="{67C9AAA0-299E-4F6E-BFB8-2281C29DD83E}"/>
    <cellStyle name="Normal 6 3 2 3 3 4 2 2" xfId="44058" xr:uid="{A53125AC-5536-40BD-9F47-399C73F4ADB9}"/>
    <cellStyle name="Normal 6 3 2 3 3 4 3" xfId="31770" xr:uid="{B43BEC5F-376D-4806-9D31-E2DFB98D863A}"/>
    <cellStyle name="Normal 6 3 2 3 3 5" xfId="13338" xr:uid="{1AF2A923-477D-44DD-84AF-D3CA38E74ED8}"/>
    <cellStyle name="Normal 6 3 2 3 3 5 2" xfId="37914" xr:uid="{E7510484-7164-4930-898F-4AB087BA5D75}"/>
    <cellStyle name="Normal 6 3 2 3 3 6" xfId="25626" xr:uid="{A7A05AF2-CD87-430D-A14A-FC5C447D7E32}"/>
    <cellStyle name="Normal 6 3 2 3 4" xfId="1818" xr:uid="{6DB2E938-3743-408C-B4E3-40777D120BF5}"/>
    <cellStyle name="Normal 6 3 2 3 4 2" xfId="4890" xr:uid="{E10457E3-B75E-44C9-9192-BB4CA426C32E}"/>
    <cellStyle name="Normal 6 3 2 3 4 2 2" xfId="11034" xr:uid="{68819F86-AC12-47C6-931D-C82C73645C15}"/>
    <cellStyle name="Normal 6 3 2 3 4 2 2 2" xfId="23322" xr:uid="{078D00F8-286B-4275-BD8F-7ECA3FEBE416}"/>
    <cellStyle name="Normal 6 3 2 3 4 2 2 2 2" xfId="47898" xr:uid="{9C5626D7-1386-4D62-A607-65C4F944DCBB}"/>
    <cellStyle name="Normal 6 3 2 3 4 2 2 3" xfId="35610" xr:uid="{458D1F87-6DD1-4BA8-90D8-79BB15AEA95A}"/>
    <cellStyle name="Normal 6 3 2 3 4 2 3" xfId="17178" xr:uid="{6E61D388-D457-44E6-AB83-F477EEE460AD}"/>
    <cellStyle name="Normal 6 3 2 3 4 2 3 2" xfId="41754" xr:uid="{1A0BFF0A-92B3-4CCB-A048-41AE628B3EBA}"/>
    <cellStyle name="Normal 6 3 2 3 4 2 4" xfId="29466" xr:uid="{D1BB177E-1AE1-48A4-9DC6-13131832036A}"/>
    <cellStyle name="Normal 6 3 2 3 4 3" xfId="7962" xr:uid="{B3592353-5F5A-491B-AEB6-2E31F49A3AEE}"/>
    <cellStyle name="Normal 6 3 2 3 4 3 2" xfId="20250" xr:uid="{6A5122B5-5BD4-4E8F-89B9-59C56E9074E8}"/>
    <cellStyle name="Normal 6 3 2 3 4 3 2 2" xfId="44826" xr:uid="{E4890690-61A8-48A9-9CA8-BB9A70C0BB19}"/>
    <cellStyle name="Normal 6 3 2 3 4 3 3" xfId="32538" xr:uid="{F78B8CB2-7BF5-47AD-BD64-F57F0558373F}"/>
    <cellStyle name="Normal 6 3 2 3 4 4" xfId="14106" xr:uid="{896AF5F1-6A99-4EF5-8FC2-D73815DB5522}"/>
    <cellStyle name="Normal 6 3 2 3 4 4 2" xfId="38682" xr:uid="{C9258E87-9CF5-4A2F-A972-03419275F0D0}"/>
    <cellStyle name="Normal 6 3 2 3 4 5" xfId="26394" xr:uid="{A966447C-AF1B-4035-A5F0-6B7DC7641FCA}"/>
    <cellStyle name="Normal 6 3 2 3 5" xfId="3354" xr:uid="{65F5EF28-B65A-4625-9481-A919B3393A0A}"/>
    <cellStyle name="Normal 6 3 2 3 5 2" xfId="9498" xr:uid="{A3A5DCBB-781C-45D9-9690-21981A45F793}"/>
    <cellStyle name="Normal 6 3 2 3 5 2 2" xfId="21786" xr:uid="{212F3C07-116F-4A38-9242-90EDA4A6C8DC}"/>
    <cellStyle name="Normal 6 3 2 3 5 2 2 2" xfId="46362" xr:uid="{963E2F9B-6A95-4E4D-B4B2-54ECAC3F9A84}"/>
    <cellStyle name="Normal 6 3 2 3 5 2 3" xfId="34074" xr:uid="{2A4050C3-B711-49E9-A5C7-C0C5DB02E87A}"/>
    <cellStyle name="Normal 6 3 2 3 5 3" xfId="15642" xr:uid="{5AEF58D3-3B9B-4AA5-A5FF-8EE43C59EF9F}"/>
    <cellStyle name="Normal 6 3 2 3 5 3 2" xfId="40218" xr:uid="{E592F242-7A97-4AD1-BC42-BC65C17C4991}"/>
    <cellStyle name="Normal 6 3 2 3 5 4" xfId="27930" xr:uid="{E309F8BF-24A3-4A2F-85AA-812377767EAD}"/>
    <cellStyle name="Normal 6 3 2 3 6" xfId="6426" xr:uid="{E7A132DF-4C7D-4290-A25C-992C2E6F35E9}"/>
    <cellStyle name="Normal 6 3 2 3 6 2" xfId="18714" xr:uid="{C5AB2A98-D5CA-47BC-B7CC-F1E033D5EEDB}"/>
    <cellStyle name="Normal 6 3 2 3 6 2 2" xfId="43290" xr:uid="{534300E7-86D9-4604-997A-DCEAA9676DA0}"/>
    <cellStyle name="Normal 6 3 2 3 6 3" xfId="31002" xr:uid="{608888B8-120C-4C8C-8C59-63D7BE3750A4}"/>
    <cellStyle name="Normal 6 3 2 3 7" xfId="12570" xr:uid="{4BFC88A4-4D3C-4477-9822-546D7764F947}"/>
    <cellStyle name="Normal 6 3 2 3 7 2" xfId="37146" xr:uid="{A93B6160-7DA2-4231-A424-78E4890447AB}"/>
    <cellStyle name="Normal 6 3 2 3 8" xfId="24858" xr:uid="{679A14D7-0AA5-4911-9263-92665DCEDB34}"/>
    <cellStyle name="Normal 6 3 2 4" xfId="474" xr:uid="{97DA148C-761E-4F1D-A202-B8D94597E0BD}"/>
    <cellStyle name="Normal 6 3 2 4 2" xfId="1242" xr:uid="{E256533F-D5D8-418E-AF02-060BA107C430}"/>
    <cellStyle name="Normal 6 3 2 4 2 2" xfId="2778" xr:uid="{0D82490D-44D9-4780-BF6C-E27DF62756AB}"/>
    <cellStyle name="Normal 6 3 2 4 2 2 2" xfId="5850" xr:uid="{5B94F00F-9F69-4587-8878-E0393C890814}"/>
    <cellStyle name="Normal 6 3 2 4 2 2 2 2" xfId="11994" xr:uid="{D093C5CB-33DF-47CB-B924-0A5E8643D173}"/>
    <cellStyle name="Normal 6 3 2 4 2 2 2 2 2" xfId="24282" xr:uid="{D859E2A8-A047-467E-B187-02775A369572}"/>
    <cellStyle name="Normal 6 3 2 4 2 2 2 2 2 2" xfId="48858" xr:uid="{D4347095-C2F1-44D5-9784-25A292607FBE}"/>
    <cellStyle name="Normal 6 3 2 4 2 2 2 2 3" xfId="36570" xr:uid="{D95E5826-3DD0-4418-9716-74C9F0CE4131}"/>
    <cellStyle name="Normal 6 3 2 4 2 2 2 3" xfId="18138" xr:uid="{7B5A9B0F-5A94-4E3B-B07E-32C8F47B62B2}"/>
    <cellStyle name="Normal 6 3 2 4 2 2 2 3 2" xfId="42714" xr:uid="{62A0A742-FEC4-415F-93B7-9A6A095C0494}"/>
    <cellStyle name="Normal 6 3 2 4 2 2 2 4" xfId="30426" xr:uid="{6EE332DE-4CCE-4C0C-8365-A356A0C316BD}"/>
    <cellStyle name="Normal 6 3 2 4 2 2 3" xfId="8922" xr:uid="{158D2DF0-10B9-479A-8670-26C15603C481}"/>
    <cellStyle name="Normal 6 3 2 4 2 2 3 2" xfId="21210" xr:uid="{CAE33284-61CA-491F-88AA-B0F4C35297DB}"/>
    <cellStyle name="Normal 6 3 2 4 2 2 3 2 2" xfId="45786" xr:uid="{085BF35B-9491-49FD-92E8-92769BF07E7D}"/>
    <cellStyle name="Normal 6 3 2 4 2 2 3 3" xfId="33498" xr:uid="{0B1A34F9-91FC-44A4-A588-26242F9BEA44}"/>
    <cellStyle name="Normal 6 3 2 4 2 2 4" xfId="15066" xr:uid="{DECA9473-DD28-491D-B547-B9E8ADEA841D}"/>
    <cellStyle name="Normal 6 3 2 4 2 2 4 2" xfId="39642" xr:uid="{FD8F06C9-E3E8-468E-A1E9-21B0EF5F64A8}"/>
    <cellStyle name="Normal 6 3 2 4 2 2 5" xfId="27354" xr:uid="{919F3234-8CD3-4A6F-8FE8-523B64711F01}"/>
    <cellStyle name="Normal 6 3 2 4 2 3" xfId="4314" xr:uid="{66884E9C-DD60-4FAE-9183-99B42BEA6D77}"/>
    <cellStyle name="Normal 6 3 2 4 2 3 2" xfId="10458" xr:uid="{4190ABE6-2822-40B7-A1F4-D8E126B862B1}"/>
    <cellStyle name="Normal 6 3 2 4 2 3 2 2" xfId="22746" xr:uid="{9CD1BEC2-F4E5-4D2E-8698-05F92059B38A}"/>
    <cellStyle name="Normal 6 3 2 4 2 3 2 2 2" xfId="47322" xr:uid="{145B66A1-5AA6-428C-BFCA-242238D84BE4}"/>
    <cellStyle name="Normal 6 3 2 4 2 3 2 3" xfId="35034" xr:uid="{8FF70CBD-D130-4920-AF8D-89955EFA0409}"/>
    <cellStyle name="Normal 6 3 2 4 2 3 3" xfId="16602" xr:uid="{657BAAD0-7B98-475F-97CA-AB98F96A5977}"/>
    <cellStyle name="Normal 6 3 2 4 2 3 3 2" xfId="41178" xr:uid="{B8067733-AA99-4053-A1F9-A080DDE65D58}"/>
    <cellStyle name="Normal 6 3 2 4 2 3 4" xfId="28890" xr:uid="{F65DD1EA-05D6-4D3E-BC40-86270EC41CC5}"/>
    <cellStyle name="Normal 6 3 2 4 2 4" xfId="7386" xr:uid="{A3145D71-9EFF-43C2-910E-479594F6756D}"/>
    <cellStyle name="Normal 6 3 2 4 2 4 2" xfId="19674" xr:uid="{D4C3086D-2A01-4D22-9773-DF20162BD24B}"/>
    <cellStyle name="Normal 6 3 2 4 2 4 2 2" xfId="44250" xr:uid="{77D2A99E-51FB-4E19-ABB4-51EA481B70D6}"/>
    <cellStyle name="Normal 6 3 2 4 2 4 3" xfId="31962" xr:uid="{3C6D75E4-4D34-4403-9D47-BBD37B094532}"/>
    <cellStyle name="Normal 6 3 2 4 2 5" xfId="13530" xr:uid="{12F00194-F166-4A26-9852-4B908C406C54}"/>
    <cellStyle name="Normal 6 3 2 4 2 5 2" xfId="38106" xr:uid="{8BB68C72-A323-4009-A39A-DCB811812F07}"/>
    <cellStyle name="Normal 6 3 2 4 2 6" xfId="25818" xr:uid="{A4459BFE-D0B5-4222-BD8A-F25052C987E7}"/>
    <cellStyle name="Normal 6 3 2 4 3" xfId="2010" xr:uid="{42BCEB19-CAD2-4F60-9876-179267AA42DC}"/>
    <cellStyle name="Normal 6 3 2 4 3 2" xfId="5082" xr:uid="{5220AF8E-DD88-43F2-B3D2-8C03DA91D353}"/>
    <cellStyle name="Normal 6 3 2 4 3 2 2" xfId="11226" xr:uid="{6BF73295-6B0B-40B9-97D8-87C138D498F4}"/>
    <cellStyle name="Normal 6 3 2 4 3 2 2 2" xfId="23514" xr:uid="{DC00263D-1B74-4D84-907F-C6A51EAE757D}"/>
    <cellStyle name="Normal 6 3 2 4 3 2 2 2 2" xfId="48090" xr:uid="{E125EF0F-8F86-408A-9892-4BD108088AFC}"/>
    <cellStyle name="Normal 6 3 2 4 3 2 2 3" xfId="35802" xr:uid="{7C68A901-5784-4F88-80AB-7337C307499E}"/>
    <cellStyle name="Normal 6 3 2 4 3 2 3" xfId="17370" xr:uid="{636085A5-46AE-4BAF-A496-BCC2F62D039F}"/>
    <cellStyle name="Normal 6 3 2 4 3 2 3 2" xfId="41946" xr:uid="{60926767-2E56-4249-9F26-24B8B0BCE3CD}"/>
    <cellStyle name="Normal 6 3 2 4 3 2 4" xfId="29658" xr:uid="{2AFF0009-47FC-404B-8221-CC4ECD5EFFCC}"/>
    <cellStyle name="Normal 6 3 2 4 3 3" xfId="8154" xr:uid="{AC67DA20-2550-43CF-9A25-3F72790CB6DD}"/>
    <cellStyle name="Normal 6 3 2 4 3 3 2" xfId="20442" xr:uid="{1CD966CD-1113-4E27-87DA-E0A29F20F0E0}"/>
    <cellStyle name="Normal 6 3 2 4 3 3 2 2" xfId="45018" xr:uid="{F73B6D33-1F8F-4580-9742-091EFCD20955}"/>
    <cellStyle name="Normal 6 3 2 4 3 3 3" xfId="32730" xr:uid="{68506996-251C-4CE3-B6BE-CBB8195612B3}"/>
    <cellStyle name="Normal 6 3 2 4 3 4" xfId="14298" xr:uid="{FF269A7C-AE15-4A33-BFC9-251267AB8429}"/>
    <cellStyle name="Normal 6 3 2 4 3 4 2" xfId="38874" xr:uid="{E694B86E-2F1C-4788-A336-51F5A104B83C}"/>
    <cellStyle name="Normal 6 3 2 4 3 5" xfId="26586" xr:uid="{C848B02A-56CC-4C0E-B19E-4D72B693207E}"/>
    <cellStyle name="Normal 6 3 2 4 4" xfId="3546" xr:uid="{BD02533F-959D-486F-9291-B5C90E74279F}"/>
    <cellStyle name="Normal 6 3 2 4 4 2" xfId="9690" xr:uid="{59EBD790-4D68-4226-A2AC-314F8D709B78}"/>
    <cellStyle name="Normal 6 3 2 4 4 2 2" xfId="21978" xr:uid="{B3611ABC-12B0-472A-A9B8-36D9CAAA40EE}"/>
    <cellStyle name="Normal 6 3 2 4 4 2 2 2" xfId="46554" xr:uid="{B478DA95-4960-42EC-B2E6-07624FAD6C85}"/>
    <cellStyle name="Normal 6 3 2 4 4 2 3" xfId="34266" xr:uid="{C9595E4E-8B81-467E-9B36-CFC45BBD65FA}"/>
    <cellStyle name="Normal 6 3 2 4 4 3" xfId="15834" xr:uid="{0F4431E8-7CD1-4A59-AEC2-F255E26C1B3F}"/>
    <cellStyle name="Normal 6 3 2 4 4 3 2" xfId="40410" xr:uid="{7AB539F5-2015-4EC5-9292-B520B94490A4}"/>
    <cellStyle name="Normal 6 3 2 4 4 4" xfId="28122" xr:uid="{AB20EED6-288A-4E6A-B57B-439FE2C766F7}"/>
    <cellStyle name="Normal 6 3 2 4 5" xfId="6618" xr:uid="{2E315C9F-35B7-4063-87BB-B3244524FDDC}"/>
    <cellStyle name="Normal 6 3 2 4 5 2" xfId="18906" xr:uid="{06E7455A-70E3-454B-BFF6-FB80009F2FCE}"/>
    <cellStyle name="Normal 6 3 2 4 5 2 2" xfId="43482" xr:uid="{FF1B746C-F573-4D73-8A9B-E9A40E91DCF3}"/>
    <cellStyle name="Normal 6 3 2 4 5 3" xfId="31194" xr:uid="{A230D077-E2F2-44B4-A968-11F2049C204A}"/>
    <cellStyle name="Normal 6 3 2 4 6" xfId="12762" xr:uid="{99FBCCC0-F01F-4F22-A2AC-EAB137DD12E7}"/>
    <cellStyle name="Normal 6 3 2 4 6 2" xfId="37338" xr:uid="{64F9FE1C-8F09-47C2-8626-20AF8933CDA3}"/>
    <cellStyle name="Normal 6 3 2 4 7" xfId="25050" xr:uid="{FE08CBDD-93E7-4A04-8743-EF01FE5F985D}"/>
    <cellStyle name="Normal 6 3 2 5" xfId="858" xr:uid="{D216C137-EFF9-4B31-8DC3-A7BC39C0E636}"/>
    <cellStyle name="Normal 6 3 2 5 2" xfId="2394" xr:uid="{B950E10E-83AC-486F-986A-28C0685919B3}"/>
    <cellStyle name="Normal 6 3 2 5 2 2" xfId="5466" xr:uid="{72D3F7F7-870F-476F-B0ED-6BA450EC799B}"/>
    <cellStyle name="Normal 6 3 2 5 2 2 2" xfId="11610" xr:uid="{AC932F30-53FD-4FF5-9F78-C7E481914330}"/>
    <cellStyle name="Normal 6 3 2 5 2 2 2 2" xfId="23898" xr:uid="{522EDA45-2A3B-429A-AFE9-1F89B32F01EB}"/>
    <cellStyle name="Normal 6 3 2 5 2 2 2 2 2" xfId="48474" xr:uid="{6D079722-2EF4-4A64-BECB-0FFD4C7EE965}"/>
    <cellStyle name="Normal 6 3 2 5 2 2 2 3" xfId="36186" xr:uid="{FE16F088-0605-4E65-BE06-AB97CAD27A1D}"/>
    <cellStyle name="Normal 6 3 2 5 2 2 3" xfId="17754" xr:uid="{707F37FE-5B94-40EE-970D-942B58AA5014}"/>
    <cellStyle name="Normal 6 3 2 5 2 2 3 2" xfId="42330" xr:uid="{263272E8-2BD9-4D52-9938-E950EAA34755}"/>
    <cellStyle name="Normal 6 3 2 5 2 2 4" xfId="30042" xr:uid="{4491CC69-C21F-4130-8091-E83F96E2C12F}"/>
    <cellStyle name="Normal 6 3 2 5 2 3" xfId="8538" xr:uid="{CF30957D-AD46-4D51-9E2E-D544137EF17D}"/>
    <cellStyle name="Normal 6 3 2 5 2 3 2" xfId="20826" xr:uid="{3558D34D-DCE2-45E2-A3EE-CD82C02E5318}"/>
    <cellStyle name="Normal 6 3 2 5 2 3 2 2" xfId="45402" xr:uid="{664D02B2-05E6-4C3A-920F-7B8A004DCDCB}"/>
    <cellStyle name="Normal 6 3 2 5 2 3 3" xfId="33114" xr:uid="{7ED647B3-F98B-4415-A9E4-15813824FFF8}"/>
    <cellStyle name="Normal 6 3 2 5 2 4" xfId="14682" xr:uid="{AAD3CA23-54B1-4EEF-80AE-47ACB2C9B5F9}"/>
    <cellStyle name="Normal 6 3 2 5 2 4 2" xfId="39258" xr:uid="{67E08282-99C3-4197-95DD-1A4AFC530DE8}"/>
    <cellStyle name="Normal 6 3 2 5 2 5" xfId="26970" xr:uid="{7A2DA7E4-CC18-42FF-BA78-28E82E151894}"/>
    <cellStyle name="Normal 6 3 2 5 3" xfId="3930" xr:uid="{C6660262-2A29-43D0-9B51-4DC869419352}"/>
    <cellStyle name="Normal 6 3 2 5 3 2" xfId="10074" xr:uid="{F4763393-3D7B-4248-BC14-9DDA7CFDB9B8}"/>
    <cellStyle name="Normal 6 3 2 5 3 2 2" xfId="22362" xr:uid="{FC845334-7DE0-4AF0-B61C-0080EA845DB6}"/>
    <cellStyle name="Normal 6 3 2 5 3 2 2 2" xfId="46938" xr:uid="{808CEE30-B491-4D83-9F79-1996977A8B1A}"/>
    <cellStyle name="Normal 6 3 2 5 3 2 3" xfId="34650" xr:uid="{716FBED0-1378-4F70-9DF9-C92AF9BD8A31}"/>
    <cellStyle name="Normal 6 3 2 5 3 3" xfId="16218" xr:uid="{804054C0-DF91-47FC-99CE-CBCE473E9B8A}"/>
    <cellStyle name="Normal 6 3 2 5 3 3 2" xfId="40794" xr:uid="{4CD526D8-35CD-4540-B2BE-9DB890B2CD5F}"/>
    <cellStyle name="Normal 6 3 2 5 3 4" xfId="28506" xr:uid="{465EC573-D9DC-478B-8FA0-1436CACCFC01}"/>
    <cellStyle name="Normal 6 3 2 5 4" xfId="7002" xr:uid="{15A95B6D-972A-4AE6-8F7B-E4D8ECFD3260}"/>
    <cellStyle name="Normal 6 3 2 5 4 2" xfId="19290" xr:uid="{9A0141DA-FA73-4865-848F-5BA9990DDB0E}"/>
    <cellStyle name="Normal 6 3 2 5 4 2 2" xfId="43866" xr:uid="{A7A7D84B-E3B0-4C34-A547-04A3ECB1F214}"/>
    <cellStyle name="Normal 6 3 2 5 4 3" xfId="31578" xr:uid="{4B945797-338C-4461-9567-24483AB8C286}"/>
    <cellStyle name="Normal 6 3 2 5 5" xfId="13146" xr:uid="{29648422-79AA-40FE-A08F-350F805D22EE}"/>
    <cellStyle name="Normal 6 3 2 5 5 2" xfId="37722" xr:uid="{701EBC20-6AB4-44C5-8567-2C64134E25B2}"/>
    <cellStyle name="Normal 6 3 2 5 6" xfId="25434" xr:uid="{7206AE5F-852B-4806-9963-BB43381A106F}"/>
    <cellStyle name="Normal 6 3 2 6" xfId="1626" xr:uid="{74C9EB97-362B-4018-AF75-15410900A876}"/>
    <cellStyle name="Normal 6 3 2 6 2" xfId="4698" xr:uid="{DEC6532A-F95D-4120-B210-3FB0802C91A3}"/>
    <cellStyle name="Normal 6 3 2 6 2 2" xfId="10842" xr:uid="{A1711E7D-8DA4-4693-8223-C3D8A82DBD03}"/>
    <cellStyle name="Normal 6 3 2 6 2 2 2" xfId="23130" xr:uid="{D9A20B46-E440-489D-AFAD-993B6DB00710}"/>
    <cellStyle name="Normal 6 3 2 6 2 2 2 2" xfId="47706" xr:uid="{55A3AFA0-947D-412A-8902-7E34F7ED9733}"/>
    <cellStyle name="Normal 6 3 2 6 2 2 3" xfId="35418" xr:uid="{DA0FB6FB-E101-4C81-9DEA-AACBC4552041}"/>
    <cellStyle name="Normal 6 3 2 6 2 3" xfId="16986" xr:uid="{DFD6F369-3A0B-4600-94D6-606017EE282A}"/>
    <cellStyle name="Normal 6 3 2 6 2 3 2" xfId="41562" xr:uid="{D84521E8-BC0E-46DD-AB75-3D177BBF21A0}"/>
    <cellStyle name="Normal 6 3 2 6 2 4" xfId="29274" xr:uid="{FE8D1528-C8BF-4394-84D9-38E85531C5D6}"/>
    <cellStyle name="Normal 6 3 2 6 3" xfId="7770" xr:uid="{AFDA6C7F-D601-4010-A9E0-25E96AB5567B}"/>
    <cellStyle name="Normal 6 3 2 6 3 2" xfId="20058" xr:uid="{1E56D97A-D13C-4C72-BFBA-7534EBB60A12}"/>
    <cellStyle name="Normal 6 3 2 6 3 2 2" xfId="44634" xr:uid="{75882B91-643B-4345-A74D-93DA700FF7F5}"/>
    <cellStyle name="Normal 6 3 2 6 3 3" xfId="32346" xr:uid="{D1D4E791-FDA5-4C9E-9F21-F3727627A203}"/>
    <cellStyle name="Normal 6 3 2 6 4" xfId="13914" xr:uid="{31E0AB33-255A-4F2E-A416-43F285EC4044}"/>
    <cellStyle name="Normal 6 3 2 6 4 2" xfId="38490" xr:uid="{1A748D88-E851-41BA-B189-2871A5F1CC86}"/>
    <cellStyle name="Normal 6 3 2 6 5" xfId="26202" xr:uid="{1CB86936-DDBB-42CF-BCC4-1CC30BB24A9E}"/>
    <cellStyle name="Normal 6 3 2 7" xfId="3162" xr:uid="{CB8343B5-F6B8-4580-8D11-D2F6B5A4D868}"/>
    <cellStyle name="Normal 6 3 2 7 2" xfId="9306" xr:uid="{0AAA92C6-5FFA-4162-9ABB-F70A43427809}"/>
    <cellStyle name="Normal 6 3 2 7 2 2" xfId="21594" xr:uid="{7D83905E-C2DB-407A-BD43-0D1649856EA8}"/>
    <cellStyle name="Normal 6 3 2 7 2 2 2" xfId="46170" xr:uid="{A8CF5999-1D36-4563-8AF3-194B947189A4}"/>
    <cellStyle name="Normal 6 3 2 7 2 3" xfId="33882" xr:uid="{1ED6EF06-FEE1-4062-A883-220CDEE8E27C}"/>
    <cellStyle name="Normal 6 3 2 7 3" xfId="15450" xr:uid="{71229471-447F-4FC7-B9B5-EBE2458C14E7}"/>
    <cellStyle name="Normal 6 3 2 7 3 2" xfId="40026" xr:uid="{1BC6D9C5-C088-47AD-B1DE-D01F91BDAF76}"/>
    <cellStyle name="Normal 6 3 2 7 4" xfId="27738" xr:uid="{B5AB3093-607A-4CFE-8E1E-2BBB774D7C32}"/>
    <cellStyle name="Normal 6 3 2 8" xfId="6234" xr:uid="{D0E7CDB8-A53E-4ABF-B651-A3C31ED64E50}"/>
    <cellStyle name="Normal 6 3 2 8 2" xfId="18522" xr:uid="{3466F41F-44F4-49E9-8C24-E933373D649D}"/>
    <cellStyle name="Normal 6 3 2 8 2 2" xfId="43098" xr:uid="{C270A0E5-E05C-4698-B338-5D4973D07E93}"/>
    <cellStyle name="Normal 6 3 2 8 3" xfId="30810" xr:uid="{57A8F541-89E6-4381-AC49-A40475B1FBC8}"/>
    <cellStyle name="Normal 6 3 2 9" xfId="12378" xr:uid="{19C4C045-EE4D-4B6A-96D0-B2C1101D6123}"/>
    <cellStyle name="Normal 6 3 2 9 2" xfId="36954" xr:uid="{52B3DDFC-BAD7-4CCF-8A38-21B5004E6BBE}"/>
    <cellStyle name="Normal 6 3 3" xfId="138" xr:uid="{323825B4-1F9D-4A19-B7D5-DE7F9D3959AF}"/>
    <cellStyle name="Normal 6 3 3 2" xfId="330" xr:uid="{4927EE67-8589-48D6-9A37-FEF16AE26A63}"/>
    <cellStyle name="Normal 6 3 3 2 2" xfId="714" xr:uid="{5F58F3FA-CCEE-4D9A-8230-1D1FE2D53629}"/>
    <cellStyle name="Normal 6 3 3 2 2 2" xfId="1482" xr:uid="{FF657F52-70D2-4F65-80E6-C1C5401946C4}"/>
    <cellStyle name="Normal 6 3 3 2 2 2 2" xfId="3018" xr:uid="{4271FE94-B9CE-435E-A771-BA40E576AA50}"/>
    <cellStyle name="Normal 6 3 3 2 2 2 2 2" xfId="6090" xr:uid="{704D4745-CA89-40FD-BDBF-789370DA4E7D}"/>
    <cellStyle name="Normal 6 3 3 2 2 2 2 2 2" xfId="12234" xr:uid="{B7E420A1-90BC-4149-9A8C-F2DC937B793B}"/>
    <cellStyle name="Normal 6 3 3 2 2 2 2 2 2 2" xfId="24522" xr:uid="{34236CAD-0BD3-47D9-B634-1892C4D7312F}"/>
    <cellStyle name="Normal 6 3 3 2 2 2 2 2 2 2 2" xfId="49098" xr:uid="{BDD9A934-3749-4655-AE07-67687AF959C5}"/>
    <cellStyle name="Normal 6 3 3 2 2 2 2 2 2 3" xfId="36810" xr:uid="{7A5E9466-9879-433B-8826-49E054703847}"/>
    <cellStyle name="Normal 6 3 3 2 2 2 2 2 3" xfId="18378" xr:uid="{CCA546EA-302F-4CB9-B218-6475B05C5C9E}"/>
    <cellStyle name="Normal 6 3 3 2 2 2 2 2 3 2" xfId="42954" xr:uid="{3CF8B45A-9364-449F-B70E-F3D26C92AB0E}"/>
    <cellStyle name="Normal 6 3 3 2 2 2 2 2 4" xfId="30666" xr:uid="{EACC0B6B-1967-46CD-832D-D7F0E4313B61}"/>
    <cellStyle name="Normal 6 3 3 2 2 2 2 3" xfId="9162" xr:uid="{3D1A9712-AC2F-4527-9AEB-288CDFCBC303}"/>
    <cellStyle name="Normal 6 3 3 2 2 2 2 3 2" xfId="21450" xr:uid="{0A0A48E8-2F0B-4E4B-B3D4-6C34E684EEEA}"/>
    <cellStyle name="Normal 6 3 3 2 2 2 2 3 2 2" xfId="46026" xr:uid="{EF1A8DC7-0A5D-4CF3-81B4-FB6A72E9CD6B}"/>
    <cellStyle name="Normal 6 3 3 2 2 2 2 3 3" xfId="33738" xr:uid="{943B339E-63B4-4EC5-B667-81B14C496FC3}"/>
    <cellStyle name="Normal 6 3 3 2 2 2 2 4" xfId="15306" xr:uid="{A7D8186D-F23A-41C9-B8AA-1B892E0B182D}"/>
    <cellStyle name="Normal 6 3 3 2 2 2 2 4 2" xfId="39882" xr:uid="{435A9C5C-773E-4CA9-8A3A-0210FE4A7A00}"/>
    <cellStyle name="Normal 6 3 3 2 2 2 2 5" xfId="27594" xr:uid="{0770D551-A51B-4B4F-8910-5CA69FB57FA0}"/>
    <cellStyle name="Normal 6 3 3 2 2 2 3" xfId="4554" xr:uid="{49562BF0-5E05-4B62-8552-2EA77079D30A}"/>
    <cellStyle name="Normal 6 3 3 2 2 2 3 2" xfId="10698" xr:uid="{6FB51C40-7C8C-4696-8E43-CFFEA3052D45}"/>
    <cellStyle name="Normal 6 3 3 2 2 2 3 2 2" xfId="22986" xr:uid="{55715AFC-A9A0-4938-9C2E-6B24A174F97C}"/>
    <cellStyle name="Normal 6 3 3 2 2 2 3 2 2 2" xfId="47562" xr:uid="{F2BE94AB-AD94-4410-8405-02578836D08E}"/>
    <cellStyle name="Normal 6 3 3 2 2 2 3 2 3" xfId="35274" xr:uid="{E9363B30-F846-40FF-9564-49B8D08D6A55}"/>
    <cellStyle name="Normal 6 3 3 2 2 2 3 3" xfId="16842" xr:uid="{D7CD9516-3471-4302-85D8-54AFC25E15F0}"/>
    <cellStyle name="Normal 6 3 3 2 2 2 3 3 2" xfId="41418" xr:uid="{556A33A1-E22C-462A-A3B7-237745E5322A}"/>
    <cellStyle name="Normal 6 3 3 2 2 2 3 4" xfId="29130" xr:uid="{1B888412-1063-4324-AE40-845ADC1B80A9}"/>
    <cellStyle name="Normal 6 3 3 2 2 2 4" xfId="7626" xr:uid="{5A8B27D1-CBCA-4FF8-B735-40FD07ABD570}"/>
    <cellStyle name="Normal 6 3 3 2 2 2 4 2" xfId="19914" xr:uid="{BE92EAF3-8DC1-4259-9B5E-BEE4B3F5A8EA}"/>
    <cellStyle name="Normal 6 3 3 2 2 2 4 2 2" xfId="44490" xr:uid="{1B2F8C19-A493-4C0C-A697-7FB9CA8A7FB2}"/>
    <cellStyle name="Normal 6 3 3 2 2 2 4 3" xfId="32202" xr:uid="{8F33DA2C-1534-4966-BCBC-DAC1AF0E3719}"/>
    <cellStyle name="Normal 6 3 3 2 2 2 5" xfId="13770" xr:uid="{47ED60AA-FB5F-45CC-BE40-66F4401CCFF5}"/>
    <cellStyle name="Normal 6 3 3 2 2 2 5 2" xfId="38346" xr:uid="{604CA7F2-9305-449E-B45F-DF4C5AE16125}"/>
    <cellStyle name="Normal 6 3 3 2 2 2 6" xfId="26058" xr:uid="{85096AD7-FE1C-4CE7-A8E1-CB1D085F52D3}"/>
    <cellStyle name="Normal 6 3 3 2 2 3" xfId="2250" xr:uid="{6C87B497-22A4-41A8-8227-B7E9C820352D}"/>
    <cellStyle name="Normal 6 3 3 2 2 3 2" xfId="5322" xr:uid="{6A60B59B-1AA2-4BB8-B241-37C2872644D5}"/>
    <cellStyle name="Normal 6 3 3 2 2 3 2 2" xfId="11466" xr:uid="{544F3621-1E75-4FDF-A877-1295B387B163}"/>
    <cellStyle name="Normal 6 3 3 2 2 3 2 2 2" xfId="23754" xr:uid="{48EF48F2-8666-45EE-A2C5-AEF6E3BB0D5F}"/>
    <cellStyle name="Normal 6 3 3 2 2 3 2 2 2 2" xfId="48330" xr:uid="{9BA643FC-7F82-4DC4-8179-AD6D15774E7B}"/>
    <cellStyle name="Normal 6 3 3 2 2 3 2 2 3" xfId="36042" xr:uid="{F7FAE895-F7FF-4A10-BD85-A119E76EE829}"/>
    <cellStyle name="Normal 6 3 3 2 2 3 2 3" xfId="17610" xr:uid="{384C1D7C-00D0-4D5C-8363-BD90DCCC2A4D}"/>
    <cellStyle name="Normal 6 3 3 2 2 3 2 3 2" xfId="42186" xr:uid="{7FF0E553-E08E-4A35-A315-619ABEC0FA3D}"/>
    <cellStyle name="Normal 6 3 3 2 2 3 2 4" xfId="29898" xr:uid="{A0980177-351D-4060-8D8C-19B1FD8934DB}"/>
    <cellStyle name="Normal 6 3 3 2 2 3 3" xfId="8394" xr:uid="{B98BBC79-5D38-48A2-9826-D6D5F37452D7}"/>
    <cellStyle name="Normal 6 3 3 2 2 3 3 2" xfId="20682" xr:uid="{DC483F18-B528-4AEB-A354-B1A625051923}"/>
    <cellStyle name="Normal 6 3 3 2 2 3 3 2 2" xfId="45258" xr:uid="{B146B5FB-CE40-467F-AC71-59F6FB6A6E5B}"/>
    <cellStyle name="Normal 6 3 3 2 2 3 3 3" xfId="32970" xr:uid="{C1F6E355-7D1C-4DA2-BD95-0BBB85E08B6A}"/>
    <cellStyle name="Normal 6 3 3 2 2 3 4" xfId="14538" xr:uid="{3D8C7C3C-869E-4257-8E93-8705B90745F7}"/>
    <cellStyle name="Normal 6 3 3 2 2 3 4 2" xfId="39114" xr:uid="{3EA5AC6F-D84A-4808-8734-779174BC6C4A}"/>
    <cellStyle name="Normal 6 3 3 2 2 3 5" xfId="26826" xr:uid="{CB0E8ABB-7AE4-43AB-8CBC-7587EEDA543A}"/>
    <cellStyle name="Normal 6 3 3 2 2 4" xfId="3786" xr:uid="{38C09471-89BC-4428-B2FE-DA10F2AE92D2}"/>
    <cellStyle name="Normal 6 3 3 2 2 4 2" xfId="9930" xr:uid="{D3EB92D7-B048-4793-9AC6-8323AF6D305F}"/>
    <cellStyle name="Normal 6 3 3 2 2 4 2 2" xfId="22218" xr:uid="{16502F41-00F2-4D25-93A3-4693E8D66248}"/>
    <cellStyle name="Normal 6 3 3 2 2 4 2 2 2" xfId="46794" xr:uid="{E9269FB8-8BAE-429B-96ED-5F94D6C5B846}"/>
    <cellStyle name="Normal 6 3 3 2 2 4 2 3" xfId="34506" xr:uid="{1785D5B5-B579-4132-8173-6DF9E91AB54E}"/>
    <cellStyle name="Normal 6 3 3 2 2 4 3" xfId="16074" xr:uid="{F929B31F-5C15-471C-A902-8FD2447274A0}"/>
    <cellStyle name="Normal 6 3 3 2 2 4 3 2" xfId="40650" xr:uid="{F292CC36-5849-44D1-A9C4-C112EE62211B}"/>
    <cellStyle name="Normal 6 3 3 2 2 4 4" xfId="28362" xr:uid="{62C4AF2F-AFD6-4B49-A4D9-F0F8EA2F852B}"/>
    <cellStyle name="Normal 6 3 3 2 2 5" xfId="6858" xr:uid="{C6E3AF43-EAD3-452E-B2F1-592E4090F431}"/>
    <cellStyle name="Normal 6 3 3 2 2 5 2" xfId="19146" xr:uid="{38EDC4CD-C397-4A4C-AA33-2F08D88F3D1C}"/>
    <cellStyle name="Normal 6 3 3 2 2 5 2 2" xfId="43722" xr:uid="{FB45339C-1000-4526-B7EC-E79E6E2099D0}"/>
    <cellStyle name="Normal 6 3 3 2 2 5 3" xfId="31434" xr:uid="{14387536-C2F4-4509-88B9-6BAAE6529820}"/>
    <cellStyle name="Normal 6 3 3 2 2 6" xfId="13002" xr:uid="{04187C8B-DB73-4B87-9C8A-D80B9DB9DAEA}"/>
    <cellStyle name="Normal 6 3 3 2 2 6 2" xfId="37578" xr:uid="{EC91FC53-3B78-49B7-A7C8-17486852E089}"/>
    <cellStyle name="Normal 6 3 3 2 2 7" xfId="25290" xr:uid="{0491EA84-C737-4847-883B-6C81323A4CF6}"/>
    <cellStyle name="Normal 6 3 3 2 3" xfId="1098" xr:uid="{98B9C9A9-C4DF-4299-8B79-7FA0AC236048}"/>
    <cellStyle name="Normal 6 3 3 2 3 2" xfId="2634" xr:uid="{2D3BDFF7-E208-4BB7-8DD7-9F985925D23F}"/>
    <cellStyle name="Normal 6 3 3 2 3 2 2" xfId="5706" xr:uid="{73C5A999-4158-46A4-B49F-0C44B69D3588}"/>
    <cellStyle name="Normal 6 3 3 2 3 2 2 2" xfId="11850" xr:uid="{6E95F6A5-8FE2-4835-B37A-718909843B9B}"/>
    <cellStyle name="Normal 6 3 3 2 3 2 2 2 2" xfId="24138" xr:uid="{F8736100-87BC-4FD5-992D-6796831B7ED1}"/>
    <cellStyle name="Normal 6 3 3 2 3 2 2 2 2 2" xfId="48714" xr:uid="{395D2FA8-E740-4B29-B826-F4ED27B4C8AD}"/>
    <cellStyle name="Normal 6 3 3 2 3 2 2 2 3" xfId="36426" xr:uid="{992E15F0-7AAB-4651-B630-0F451AE0EC01}"/>
    <cellStyle name="Normal 6 3 3 2 3 2 2 3" xfId="17994" xr:uid="{48D51AC6-EA61-4125-95B4-1D3008A582A6}"/>
    <cellStyle name="Normal 6 3 3 2 3 2 2 3 2" xfId="42570" xr:uid="{3291AC5F-472D-4529-8A50-02AF47D3143B}"/>
    <cellStyle name="Normal 6 3 3 2 3 2 2 4" xfId="30282" xr:uid="{8673CCCC-9D9A-4626-97DE-8442C973F755}"/>
    <cellStyle name="Normal 6 3 3 2 3 2 3" xfId="8778" xr:uid="{39816CD0-EA02-45F7-8C6F-74294D073CE3}"/>
    <cellStyle name="Normal 6 3 3 2 3 2 3 2" xfId="21066" xr:uid="{64557C5B-4F19-4C1D-84D3-9734243607A3}"/>
    <cellStyle name="Normal 6 3 3 2 3 2 3 2 2" xfId="45642" xr:uid="{7A1C8F75-D77E-4FEF-A6E2-75F08EF75061}"/>
    <cellStyle name="Normal 6 3 3 2 3 2 3 3" xfId="33354" xr:uid="{76B76E42-D61C-404B-BA67-F81AD8FD676B}"/>
    <cellStyle name="Normal 6 3 3 2 3 2 4" xfId="14922" xr:uid="{70664D2A-9F15-4DAD-9E4E-BA71A92DE34C}"/>
    <cellStyle name="Normal 6 3 3 2 3 2 4 2" xfId="39498" xr:uid="{5ED16968-93B5-4C08-BDCE-879BD20802A3}"/>
    <cellStyle name="Normal 6 3 3 2 3 2 5" xfId="27210" xr:uid="{E4AAF406-9B7A-4083-8CE5-370827D8A5D7}"/>
    <cellStyle name="Normal 6 3 3 2 3 3" xfId="4170" xr:uid="{FEF22893-12F4-4035-A981-B82C16A0F5D8}"/>
    <cellStyle name="Normal 6 3 3 2 3 3 2" xfId="10314" xr:uid="{90EAD31C-8537-4513-A1AE-01869871B3CD}"/>
    <cellStyle name="Normal 6 3 3 2 3 3 2 2" xfId="22602" xr:uid="{4200473A-78A5-4F0A-95FB-1D9DAE94827A}"/>
    <cellStyle name="Normal 6 3 3 2 3 3 2 2 2" xfId="47178" xr:uid="{D3202CAF-8B25-4382-927F-C6E1326CC6B6}"/>
    <cellStyle name="Normal 6 3 3 2 3 3 2 3" xfId="34890" xr:uid="{AAAAFCCB-357A-4122-9A3F-2429E82BF237}"/>
    <cellStyle name="Normal 6 3 3 2 3 3 3" xfId="16458" xr:uid="{D3B9A832-A400-46D7-8EAD-5F6A9FAFCF58}"/>
    <cellStyle name="Normal 6 3 3 2 3 3 3 2" xfId="41034" xr:uid="{67D9F246-A854-4FDD-8E3A-1B33CC319286}"/>
    <cellStyle name="Normal 6 3 3 2 3 3 4" xfId="28746" xr:uid="{02E11581-0A00-41DD-B57C-0951B11CD255}"/>
    <cellStyle name="Normal 6 3 3 2 3 4" xfId="7242" xr:uid="{B2188608-790B-48E5-A218-B4E17996B972}"/>
    <cellStyle name="Normal 6 3 3 2 3 4 2" xfId="19530" xr:uid="{01412DDE-434E-4259-BAF4-A5E6FA002085}"/>
    <cellStyle name="Normal 6 3 3 2 3 4 2 2" xfId="44106" xr:uid="{E23209A7-47AE-4C5B-8598-6B693991D8BB}"/>
    <cellStyle name="Normal 6 3 3 2 3 4 3" xfId="31818" xr:uid="{356B025E-C16F-4AF7-9A11-A850336FD698}"/>
    <cellStyle name="Normal 6 3 3 2 3 5" xfId="13386" xr:uid="{06D56B21-88DB-43B9-AD96-6020AD7647CC}"/>
    <cellStyle name="Normal 6 3 3 2 3 5 2" xfId="37962" xr:uid="{193F351C-2CB1-4819-854C-CAAF878E760C}"/>
    <cellStyle name="Normal 6 3 3 2 3 6" xfId="25674" xr:uid="{F5AAAD5A-6DA2-4051-BEDB-4C60923F58B8}"/>
    <cellStyle name="Normal 6 3 3 2 4" xfId="1866" xr:uid="{DA2A8B19-9315-4E06-B885-2D905976A69E}"/>
    <cellStyle name="Normal 6 3 3 2 4 2" xfId="4938" xr:uid="{AF7345F3-D802-4576-BAEB-504DD8EB8EB4}"/>
    <cellStyle name="Normal 6 3 3 2 4 2 2" xfId="11082" xr:uid="{8DF9AE45-145F-4795-A0FE-247F6BEA03ED}"/>
    <cellStyle name="Normal 6 3 3 2 4 2 2 2" xfId="23370" xr:uid="{A45A18F5-80F8-4F55-901A-3179F2B4D98F}"/>
    <cellStyle name="Normal 6 3 3 2 4 2 2 2 2" xfId="47946" xr:uid="{BBCCF395-8D78-4341-89F7-30DEBC63068A}"/>
    <cellStyle name="Normal 6 3 3 2 4 2 2 3" xfId="35658" xr:uid="{01F0CFBD-FE5A-4DE5-ACD5-8E958D607F6F}"/>
    <cellStyle name="Normal 6 3 3 2 4 2 3" xfId="17226" xr:uid="{8214C645-5268-4874-BECB-44EE78EB197C}"/>
    <cellStyle name="Normal 6 3 3 2 4 2 3 2" xfId="41802" xr:uid="{7B697590-ACBD-4B5F-B1B8-BAB900F0F421}"/>
    <cellStyle name="Normal 6 3 3 2 4 2 4" xfId="29514" xr:uid="{F4C94631-9898-4DA6-96F0-86E10139B6D2}"/>
    <cellStyle name="Normal 6 3 3 2 4 3" xfId="8010" xr:uid="{4F60A0EA-9AE0-46D0-AAFC-8A9EC1E2469C}"/>
    <cellStyle name="Normal 6 3 3 2 4 3 2" xfId="20298" xr:uid="{A84912EC-3E5D-4F22-8CEE-B55FDE8F18A6}"/>
    <cellStyle name="Normal 6 3 3 2 4 3 2 2" xfId="44874" xr:uid="{9C504785-8E51-4177-8687-6FF685C1AAFD}"/>
    <cellStyle name="Normal 6 3 3 2 4 3 3" xfId="32586" xr:uid="{A06B780C-0DDB-42AF-B072-9EFFC5394EAF}"/>
    <cellStyle name="Normal 6 3 3 2 4 4" xfId="14154" xr:uid="{4554181D-B3DA-4E6A-B894-E78AC6045392}"/>
    <cellStyle name="Normal 6 3 3 2 4 4 2" xfId="38730" xr:uid="{C2022EFF-B10F-461C-9B52-F778E188D882}"/>
    <cellStyle name="Normal 6 3 3 2 4 5" xfId="26442" xr:uid="{D0DF2BB4-45EE-424D-B855-CA353C656891}"/>
    <cellStyle name="Normal 6 3 3 2 5" xfId="3402" xr:uid="{7D2E9A43-C238-4616-8605-AE44B74CDA04}"/>
    <cellStyle name="Normal 6 3 3 2 5 2" xfId="9546" xr:uid="{C83F04A9-D383-49E2-BDE5-AB9EDAFC92D8}"/>
    <cellStyle name="Normal 6 3 3 2 5 2 2" xfId="21834" xr:uid="{7CABE157-F2B2-4F22-BA2E-2139473B5448}"/>
    <cellStyle name="Normal 6 3 3 2 5 2 2 2" xfId="46410" xr:uid="{FE18C868-BBCF-471F-92CB-BB623C24A262}"/>
    <cellStyle name="Normal 6 3 3 2 5 2 3" xfId="34122" xr:uid="{F058657D-3E08-4840-87C3-76585C2B65F0}"/>
    <cellStyle name="Normal 6 3 3 2 5 3" xfId="15690" xr:uid="{3A209472-7DCA-453E-9BFF-47707C2C0D5F}"/>
    <cellStyle name="Normal 6 3 3 2 5 3 2" xfId="40266" xr:uid="{CF7C889F-65A9-4DCE-9045-E77A5E3842E0}"/>
    <cellStyle name="Normal 6 3 3 2 5 4" xfId="27978" xr:uid="{297F2ADF-46DD-4676-846F-89FDBBC7B0DD}"/>
    <cellStyle name="Normal 6 3 3 2 6" xfId="6474" xr:uid="{7A793CF1-F3E8-470D-8D87-1D87F6C1DB98}"/>
    <cellStyle name="Normal 6 3 3 2 6 2" xfId="18762" xr:uid="{9B692225-92CD-420B-91DC-97D38E1F848C}"/>
    <cellStyle name="Normal 6 3 3 2 6 2 2" xfId="43338" xr:uid="{E703C1AA-7846-4B10-92F5-EBE6D4D2F682}"/>
    <cellStyle name="Normal 6 3 3 2 6 3" xfId="31050" xr:uid="{F5BE974E-164C-4648-8327-0B590F37A286}"/>
    <cellStyle name="Normal 6 3 3 2 7" xfId="12618" xr:uid="{196C9DF5-0466-460F-979F-C328099CEE48}"/>
    <cellStyle name="Normal 6 3 3 2 7 2" xfId="37194" xr:uid="{0F238128-81A8-42AB-8DE3-C5C7264490E0}"/>
    <cellStyle name="Normal 6 3 3 2 8" xfId="24906" xr:uid="{B232ABE5-E0FA-4BA9-9129-533C8977FCC9}"/>
    <cellStyle name="Normal 6 3 3 3" xfId="522" xr:uid="{847A22C4-0528-4A32-AF22-C2E6BAAD2F4B}"/>
    <cellStyle name="Normal 6 3 3 3 2" xfId="1290" xr:uid="{D4D676F9-209C-43DE-B2D6-43EAB30F0ADC}"/>
    <cellStyle name="Normal 6 3 3 3 2 2" xfId="2826" xr:uid="{B521F46E-230B-4A2C-B959-ABADFFA0DB5E}"/>
    <cellStyle name="Normal 6 3 3 3 2 2 2" xfId="5898" xr:uid="{BA846D02-BF25-4B89-94E2-C6387F76681F}"/>
    <cellStyle name="Normal 6 3 3 3 2 2 2 2" xfId="12042" xr:uid="{2AA23FF4-039B-4314-ACF0-E3187C28C59B}"/>
    <cellStyle name="Normal 6 3 3 3 2 2 2 2 2" xfId="24330" xr:uid="{2BC39A33-7073-497E-BCAB-59BD98471540}"/>
    <cellStyle name="Normal 6 3 3 3 2 2 2 2 2 2" xfId="48906" xr:uid="{7E46FF39-22D3-4854-A451-4214C073A18C}"/>
    <cellStyle name="Normal 6 3 3 3 2 2 2 2 3" xfId="36618" xr:uid="{D39DF47B-F461-463F-BE56-D121EE3CCF84}"/>
    <cellStyle name="Normal 6 3 3 3 2 2 2 3" xfId="18186" xr:uid="{580756AD-ECD9-44A7-8EE7-328D806E0CB9}"/>
    <cellStyle name="Normal 6 3 3 3 2 2 2 3 2" xfId="42762" xr:uid="{F9555241-15AA-4EC6-9B71-C3549FC1B9D8}"/>
    <cellStyle name="Normal 6 3 3 3 2 2 2 4" xfId="30474" xr:uid="{F9DBFE42-53FA-4A5F-B5E6-0360578E0909}"/>
    <cellStyle name="Normal 6 3 3 3 2 2 3" xfId="8970" xr:uid="{7BB73730-C279-4E59-8909-87B9B8D763EB}"/>
    <cellStyle name="Normal 6 3 3 3 2 2 3 2" xfId="21258" xr:uid="{F7738207-00A1-4DF0-AEF8-9336AB536E65}"/>
    <cellStyle name="Normal 6 3 3 3 2 2 3 2 2" xfId="45834" xr:uid="{C929E9EF-5AFC-4B75-9297-9C2E0C88A2EA}"/>
    <cellStyle name="Normal 6 3 3 3 2 2 3 3" xfId="33546" xr:uid="{B7991705-A73D-4708-B108-93152BF5D7AA}"/>
    <cellStyle name="Normal 6 3 3 3 2 2 4" xfId="15114" xr:uid="{7E3EF1ED-DC71-4906-A34C-6DFE143A31FB}"/>
    <cellStyle name="Normal 6 3 3 3 2 2 4 2" xfId="39690" xr:uid="{A40AAB2E-C2DF-4EFA-8167-F496CDC5800B}"/>
    <cellStyle name="Normal 6 3 3 3 2 2 5" xfId="27402" xr:uid="{7C14BA41-8905-4140-ABA0-411CB302A6EA}"/>
    <cellStyle name="Normal 6 3 3 3 2 3" xfId="4362" xr:uid="{D9200D80-B73C-44BB-977C-A3BC7E608D1E}"/>
    <cellStyle name="Normal 6 3 3 3 2 3 2" xfId="10506" xr:uid="{D81068CC-E3BA-469B-9CD4-E061057A67D5}"/>
    <cellStyle name="Normal 6 3 3 3 2 3 2 2" xfId="22794" xr:uid="{DACEB26F-C6DA-461D-BF11-3D7559B348B1}"/>
    <cellStyle name="Normal 6 3 3 3 2 3 2 2 2" xfId="47370" xr:uid="{9B451FAE-43F1-40ED-8760-54CF5D772CBB}"/>
    <cellStyle name="Normal 6 3 3 3 2 3 2 3" xfId="35082" xr:uid="{4D46D793-37E7-453C-9403-9CCB1FFD0618}"/>
    <cellStyle name="Normal 6 3 3 3 2 3 3" xfId="16650" xr:uid="{9D7B8F20-ACDB-4F69-A388-876D440133BB}"/>
    <cellStyle name="Normal 6 3 3 3 2 3 3 2" xfId="41226" xr:uid="{E137D380-0FCF-4341-BA7B-D1EAD6317151}"/>
    <cellStyle name="Normal 6 3 3 3 2 3 4" xfId="28938" xr:uid="{4C9A0617-774D-4E0C-A9FF-2EC981652112}"/>
    <cellStyle name="Normal 6 3 3 3 2 4" xfId="7434" xr:uid="{0E952BAB-09DB-46A4-8860-42E5B483C0D2}"/>
    <cellStyle name="Normal 6 3 3 3 2 4 2" xfId="19722" xr:uid="{DDA20A1B-0929-4DD3-A304-ED620F0771A2}"/>
    <cellStyle name="Normal 6 3 3 3 2 4 2 2" xfId="44298" xr:uid="{6BC1D33F-27E3-47F6-9F1C-16C3D9BEC880}"/>
    <cellStyle name="Normal 6 3 3 3 2 4 3" xfId="32010" xr:uid="{A12E0193-E16C-4F97-912E-57165AE3F0BF}"/>
    <cellStyle name="Normal 6 3 3 3 2 5" xfId="13578" xr:uid="{1A6DC492-D5A3-4BF0-9122-ECE183B265CD}"/>
    <cellStyle name="Normal 6 3 3 3 2 5 2" xfId="38154" xr:uid="{CB9E524C-1B93-4AF8-BC9C-955F8344459D}"/>
    <cellStyle name="Normal 6 3 3 3 2 6" xfId="25866" xr:uid="{A11681C7-CBE5-41C4-B84A-91FE688671AE}"/>
    <cellStyle name="Normal 6 3 3 3 3" xfId="2058" xr:uid="{1E63CBF8-EBA2-450D-B641-B3AA952CF92B}"/>
    <cellStyle name="Normal 6 3 3 3 3 2" xfId="5130" xr:uid="{DE3C897E-24AB-48B9-951A-15CCB262E8AC}"/>
    <cellStyle name="Normal 6 3 3 3 3 2 2" xfId="11274" xr:uid="{42C644EC-81C2-4E17-9EA8-A0B9501CA0AE}"/>
    <cellStyle name="Normal 6 3 3 3 3 2 2 2" xfId="23562" xr:uid="{19A875AD-6357-49E6-900D-E0BC18435BBB}"/>
    <cellStyle name="Normal 6 3 3 3 3 2 2 2 2" xfId="48138" xr:uid="{EE83BC75-364E-4E88-8B39-295A1F69902B}"/>
    <cellStyle name="Normal 6 3 3 3 3 2 2 3" xfId="35850" xr:uid="{A1B874D8-99E8-4144-B0F2-32A9E7B70FA7}"/>
    <cellStyle name="Normal 6 3 3 3 3 2 3" xfId="17418" xr:uid="{1CD5B2D3-B286-4DE9-BC39-B5B08B06D420}"/>
    <cellStyle name="Normal 6 3 3 3 3 2 3 2" xfId="41994" xr:uid="{794B43BD-8D23-45B1-8F0F-8BBF87E5D6D6}"/>
    <cellStyle name="Normal 6 3 3 3 3 2 4" xfId="29706" xr:uid="{9ECAF844-E8E0-4341-ADBC-0AAB86A8BE4B}"/>
    <cellStyle name="Normal 6 3 3 3 3 3" xfId="8202" xr:uid="{8A7A5C62-4E52-4D29-B724-B3455181DBB4}"/>
    <cellStyle name="Normal 6 3 3 3 3 3 2" xfId="20490" xr:uid="{CC9B1756-FBEE-4217-970C-36DC25649093}"/>
    <cellStyle name="Normal 6 3 3 3 3 3 2 2" xfId="45066" xr:uid="{DFDCF9C3-EBC0-46F9-AD49-919CF99BA65F}"/>
    <cellStyle name="Normal 6 3 3 3 3 3 3" xfId="32778" xr:uid="{AB0E1EDF-CAE5-4D13-8711-7D160D204A40}"/>
    <cellStyle name="Normal 6 3 3 3 3 4" xfId="14346" xr:uid="{37BB7D41-3136-41ED-9EBD-82B513E40D33}"/>
    <cellStyle name="Normal 6 3 3 3 3 4 2" xfId="38922" xr:uid="{174E8B27-A866-4289-9599-93F864A121AF}"/>
    <cellStyle name="Normal 6 3 3 3 3 5" xfId="26634" xr:uid="{E3FEFB84-BADA-4921-9FC4-85D907188620}"/>
    <cellStyle name="Normal 6 3 3 3 4" xfId="3594" xr:uid="{A36DE57E-24A3-4394-8801-DB09FDFA98ED}"/>
    <cellStyle name="Normal 6 3 3 3 4 2" xfId="9738" xr:uid="{2A2B43D2-6D0A-4F5E-BDCF-034DBEB4C3DA}"/>
    <cellStyle name="Normal 6 3 3 3 4 2 2" xfId="22026" xr:uid="{A735C969-7A18-4353-9AD1-A56B28E1ACB7}"/>
    <cellStyle name="Normal 6 3 3 3 4 2 2 2" xfId="46602" xr:uid="{3607B735-3434-4915-BB84-7F1DAD6BD5C6}"/>
    <cellStyle name="Normal 6 3 3 3 4 2 3" xfId="34314" xr:uid="{54EC4991-5087-43A6-B41B-74284F4C4666}"/>
    <cellStyle name="Normal 6 3 3 3 4 3" xfId="15882" xr:uid="{67B6B42C-F89B-4D4D-91E4-05CE28FE9C3D}"/>
    <cellStyle name="Normal 6 3 3 3 4 3 2" xfId="40458" xr:uid="{EFF63193-B42B-4F80-9FF3-DFA2077A35A1}"/>
    <cellStyle name="Normal 6 3 3 3 4 4" xfId="28170" xr:uid="{DAFC467C-1A77-451E-B74D-00F5E77DA358}"/>
    <cellStyle name="Normal 6 3 3 3 5" xfId="6666" xr:uid="{5CF2859D-15AE-451D-8954-BB65DA23FA07}"/>
    <cellStyle name="Normal 6 3 3 3 5 2" xfId="18954" xr:uid="{25B7319C-2B1D-4BA7-AB64-A972C31731FE}"/>
    <cellStyle name="Normal 6 3 3 3 5 2 2" xfId="43530" xr:uid="{47E8BD43-0725-42EE-A125-E5CE1AF6B220}"/>
    <cellStyle name="Normal 6 3 3 3 5 3" xfId="31242" xr:uid="{CC44BEAB-4B60-4D1E-A2C2-55EBC1867D86}"/>
    <cellStyle name="Normal 6 3 3 3 6" xfId="12810" xr:uid="{F6452DE9-38B4-4628-8C54-0F09094FF15E}"/>
    <cellStyle name="Normal 6 3 3 3 6 2" xfId="37386" xr:uid="{EA41BDE8-7A9A-40CD-89D5-0437693F6392}"/>
    <cellStyle name="Normal 6 3 3 3 7" xfId="25098" xr:uid="{3A66B778-16AA-499B-9265-257F0B5C00EB}"/>
    <cellStyle name="Normal 6 3 3 4" xfId="906" xr:uid="{9D62C6E7-F3D0-454C-86CE-D5C5EBF613E7}"/>
    <cellStyle name="Normal 6 3 3 4 2" xfId="2442" xr:uid="{3D9CD760-0C9F-428E-A351-D890FD7B505D}"/>
    <cellStyle name="Normal 6 3 3 4 2 2" xfId="5514" xr:uid="{182CD407-3EF9-43FB-BF06-9336DB6D2DD2}"/>
    <cellStyle name="Normal 6 3 3 4 2 2 2" xfId="11658" xr:uid="{3909F21B-51C7-4B33-B3F4-E52D5391A76A}"/>
    <cellStyle name="Normal 6 3 3 4 2 2 2 2" xfId="23946" xr:uid="{03073126-8B33-44EB-823C-5A3BAF7AE689}"/>
    <cellStyle name="Normal 6 3 3 4 2 2 2 2 2" xfId="48522" xr:uid="{B0AFD405-1B43-47F4-B064-C1467EED21B9}"/>
    <cellStyle name="Normal 6 3 3 4 2 2 2 3" xfId="36234" xr:uid="{4E46C543-9C43-4533-AE5F-2DA11D7A954E}"/>
    <cellStyle name="Normal 6 3 3 4 2 2 3" xfId="17802" xr:uid="{AA13F0C2-09E4-4907-A792-E06D95CB2993}"/>
    <cellStyle name="Normal 6 3 3 4 2 2 3 2" xfId="42378" xr:uid="{7138DB52-9CAC-4AC2-AB71-60BBA310BE25}"/>
    <cellStyle name="Normal 6 3 3 4 2 2 4" xfId="30090" xr:uid="{91D72496-37CC-4F12-AECB-63C1A4ACE6B9}"/>
    <cellStyle name="Normal 6 3 3 4 2 3" xfId="8586" xr:uid="{319624FD-72BF-4ECC-88CE-2039EB3628F3}"/>
    <cellStyle name="Normal 6 3 3 4 2 3 2" xfId="20874" xr:uid="{0D2170E6-7096-454B-924F-C179B18EEE8E}"/>
    <cellStyle name="Normal 6 3 3 4 2 3 2 2" xfId="45450" xr:uid="{56C802BE-86B5-4F42-9061-3F6D5ED48D5E}"/>
    <cellStyle name="Normal 6 3 3 4 2 3 3" xfId="33162" xr:uid="{9290BD78-8CC6-4C56-B295-AAB6F810C998}"/>
    <cellStyle name="Normal 6 3 3 4 2 4" xfId="14730" xr:uid="{3A03373F-BBFB-49BC-AE37-A5E622561336}"/>
    <cellStyle name="Normal 6 3 3 4 2 4 2" xfId="39306" xr:uid="{F3B4C871-F689-4530-AD11-0DC7E549207D}"/>
    <cellStyle name="Normal 6 3 3 4 2 5" xfId="27018" xr:uid="{C7991355-B63A-4B07-AF89-0CE3072D3D84}"/>
    <cellStyle name="Normal 6 3 3 4 3" xfId="3978" xr:uid="{AA84B364-F041-4880-B4C4-EBB3EAF6F58F}"/>
    <cellStyle name="Normal 6 3 3 4 3 2" xfId="10122" xr:uid="{F2466A39-5261-4D9C-9214-7E97E84E124B}"/>
    <cellStyle name="Normal 6 3 3 4 3 2 2" xfId="22410" xr:uid="{CC7DCF96-CEF6-49DD-8168-E876723DA298}"/>
    <cellStyle name="Normal 6 3 3 4 3 2 2 2" xfId="46986" xr:uid="{9B6B3BCF-5EA5-41AE-9000-368700D74EE8}"/>
    <cellStyle name="Normal 6 3 3 4 3 2 3" xfId="34698" xr:uid="{DFCD1257-31B2-43D7-A24D-00BB62E4DFF1}"/>
    <cellStyle name="Normal 6 3 3 4 3 3" xfId="16266" xr:uid="{CD32ECFD-F8C3-4D85-AA5F-F533818DE2D1}"/>
    <cellStyle name="Normal 6 3 3 4 3 3 2" xfId="40842" xr:uid="{794C29B1-D2E3-4067-A6D1-753E0F0EFA69}"/>
    <cellStyle name="Normal 6 3 3 4 3 4" xfId="28554" xr:uid="{8A464A6C-864A-452E-B179-1B4F140BD08F}"/>
    <cellStyle name="Normal 6 3 3 4 4" xfId="7050" xr:uid="{BDA9D088-BA56-40D7-8CC3-3F03EE9DCF1E}"/>
    <cellStyle name="Normal 6 3 3 4 4 2" xfId="19338" xr:uid="{EAFB8494-4806-4982-9237-AFE7DCE748C8}"/>
    <cellStyle name="Normal 6 3 3 4 4 2 2" xfId="43914" xr:uid="{F3D494E2-78F8-45AA-99B7-B667F64D798B}"/>
    <cellStyle name="Normal 6 3 3 4 4 3" xfId="31626" xr:uid="{D3D942DD-D5F3-4F5C-B9CA-A20143885BFA}"/>
    <cellStyle name="Normal 6 3 3 4 5" xfId="13194" xr:uid="{C32D7D76-58BD-4C00-A4D2-AC5087DB2898}"/>
    <cellStyle name="Normal 6 3 3 4 5 2" xfId="37770" xr:uid="{89427F9D-8A8F-472C-88B5-261D0A1BC084}"/>
    <cellStyle name="Normal 6 3 3 4 6" xfId="25482" xr:uid="{F1D96C69-A4E8-44D7-A009-0DE9C6C67E19}"/>
    <cellStyle name="Normal 6 3 3 5" xfId="1674" xr:uid="{0BB9CC74-9497-402A-86A4-59C021B04B4F}"/>
    <cellStyle name="Normal 6 3 3 5 2" xfId="4746" xr:uid="{76DB7C26-8271-4984-9A15-8CF5C9DF1EFC}"/>
    <cellStyle name="Normal 6 3 3 5 2 2" xfId="10890" xr:uid="{7A63BA6B-73D9-410F-8C10-301ACD29F686}"/>
    <cellStyle name="Normal 6 3 3 5 2 2 2" xfId="23178" xr:uid="{D9374940-0425-4054-8CE6-809B7550A23B}"/>
    <cellStyle name="Normal 6 3 3 5 2 2 2 2" xfId="47754" xr:uid="{C1423B64-1610-411A-A80B-7D2C6871B7FA}"/>
    <cellStyle name="Normal 6 3 3 5 2 2 3" xfId="35466" xr:uid="{A5CD0AA6-71CA-4AA2-91B8-D91BF6330B00}"/>
    <cellStyle name="Normal 6 3 3 5 2 3" xfId="17034" xr:uid="{6B3C842C-B2EB-4B19-94B1-F0C1EA88C089}"/>
    <cellStyle name="Normal 6 3 3 5 2 3 2" xfId="41610" xr:uid="{F44904CE-08AD-4019-A8FC-11D46E3FCDFF}"/>
    <cellStyle name="Normal 6 3 3 5 2 4" xfId="29322" xr:uid="{58230656-C819-4F98-B045-598F740295DE}"/>
    <cellStyle name="Normal 6 3 3 5 3" xfId="7818" xr:uid="{50C5421E-F045-4C94-8DBA-75693BBF006E}"/>
    <cellStyle name="Normal 6 3 3 5 3 2" xfId="20106" xr:uid="{3595D125-530E-467F-B671-1252692D55EC}"/>
    <cellStyle name="Normal 6 3 3 5 3 2 2" xfId="44682" xr:uid="{DC272639-1B6B-4677-8DF9-C1C87C8A5659}"/>
    <cellStyle name="Normal 6 3 3 5 3 3" xfId="32394" xr:uid="{80665553-F251-4E4A-BFFF-2B19AFB09269}"/>
    <cellStyle name="Normal 6 3 3 5 4" xfId="13962" xr:uid="{BEB160F0-6C2F-4C9D-9CDD-03DC2B8E0BE5}"/>
    <cellStyle name="Normal 6 3 3 5 4 2" xfId="38538" xr:uid="{5EB9CB4E-1206-49BA-AAD1-C7588B4F0A2C}"/>
    <cellStyle name="Normal 6 3 3 5 5" xfId="26250" xr:uid="{7BF681CF-E806-4563-8617-F054D82AC81D}"/>
    <cellStyle name="Normal 6 3 3 6" xfId="3210" xr:uid="{348DFCEB-DEE0-4F53-B751-CA12B4685FCC}"/>
    <cellStyle name="Normal 6 3 3 6 2" xfId="9354" xr:uid="{4DB293AE-5270-46E2-8909-FD933E7C382D}"/>
    <cellStyle name="Normal 6 3 3 6 2 2" xfId="21642" xr:uid="{ED4CAB02-54F2-4C98-B30C-ED6C78C4DFB7}"/>
    <cellStyle name="Normal 6 3 3 6 2 2 2" xfId="46218" xr:uid="{2BA270F1-0B00-4A78-8725-8025125708C5}"/>
    <cellStyle name="Normal 6 3 3 6 2 3" xfId="33930" xr:uid="{72D18271-C5B4-41CE-9E17-2D713441418C}"/>
    <cellStyle name="Normal 6 3 3 6 3" xfId="15498" xr:uid="{87362807-A8B8-456E-A34F-B5BD06D7AE6E}"/>
    <cellStyle name="Normal 6 3 3 6 3 2" xfId="40074" xr:uid="{DB912CBC-E3B7-423A-AC8F-4E61CD1C24E7}"/>
    <cellStyle name="Normal 6 3 3 6 4" xfId="27786" xr:uid="{17DFED15-E53C-428A-85B0-D894F8B2F966}"/>
    <cellStyle name="Normal 6 3 3 7" xfId="6282" xr:uid="{54B3077D-399F-400A-AED0-FDF5A766552D}"/>
    <cellStyle name="Normal 6 3 3 7 2" xfId="18570" xr:uid="{01C5CACE-106F-4BE4-BB48-8657FA246D1D}"/>
    <cellStyle name="Normal 6 3 3 7 2 2" xfId="43146" xr:uid="{0E897056-5094-4582-AE95-5FA4E9A1EC12}"/>
    <cellStyle name="Normal 6 3 3 7 3" xfId="30858" xr:uid="{FBE3F000-A28E-4A76-BC73-901A5358C9E4}"/>
    <cellStyle name="Normal 6 3 3 8" xfId="12426" xr:uid="{F3407923-A189-490A-8554-A0ECD00D2342}"/>
    <cellStyle name="Normal 6 3 3 8 2" xfId="37002" xr:uid="{375D6964-5FB7-47C6-A815-8162407F7C65}"/>
    <cellStyle name="Normal 6 3 3 9" xfId="24714" xr:uid="{3F25DB5B-743B-41AF-A1F6-992A53B3AAD5}"/>
    <cellStyle name="Normal 6 3 4" xfId="234" xr:uid="{FCE03E60-2027-4085-BFD5-42739F2188D8}"/>
    <cellStyle name="Normal 6 3 4 2" xfId="618" xr:uid="{0A790AE9-3307-46A3-9C6F-F4F5F5AF6FC4}"/>
    <cellStyle name="Normal 6 3 4 2 2" xfId="1386" xr:uid="{CE35CFA0-F1D4-4C10-A001-1542FF5F37B5}"/>
    <cellStyle name="Normal 6 3 4 2 2 2" xfId="2922" xr:uid="{B472DF60-09F6-42C6-8785-5C44F9680E8D}"/>
    <cellStyle name="Normal 6 3 4 2 2 2 2" xfId="5994" xr:uid="{FF91FC94-87DD-49B4-94E4-E21F59AE2102}"/>
    <cellStyle name="Normal 6 3 4 2 2 2 2 2" xfId="12138" xr:uid="{78A9AC06-6AB2-4CEC-B899-E4C6D309A022}"/>
    <cellStyle name="Normal 6 3 4 2 2 2 2 2 2" xfId="24426" xr:uid="{5F53AAD2-63BE-4D59-BBAF-857A4116CDE0}"/>
    <cellStyle name="Normal 6 3 4 2 2 2 2 2 2 2" xfId="49002" xr:uid="{375DEB98-8DC5-456B-BEBB-44A3E43CF3BF}"/>
    <cellStyle name="Normal 6 3 4 2 2 2 2 2 3" xfId="36714" xr:uid="{D6F5A4DD-0C2A-4C67-BF05-E79F0CF4B4E3}"/>
    <cellStyle name="Normal 6 3 4 2 2 2 2 3" xfId="18282" xr:uid="{46E3C374-766B-48C1-86B8-2E750CA75D26}"/>
    <cellStyle name="Normal 6 3 4 2 2 2 2 3 2" xfId="42858" xr:uid="{E218B0D3-6879-47DD-9DE1-A513169EB826}"/>
    <cellStyle name="Normal 6 3 4 2 2 2 2 4" xfId="30570" xr:uid="{CF60BF7B-34ED-4290-9655-AD8A1625F560}"/>
    <cellStyle name="Normal 6 3 4 2 2 2 3" xfId="9066" xr:uid="{FF672625-D322-4943-9021-8DE5C616BD71}"/>
    <cellStyle name="Normal 6 3 4 2 2 2 3 2" xfId="21354" xr:uid="{42E58D94-F694-4CE5-B2B0-5A94ED22E388}"/>
    <cellStyle name="Normal 6 3 4 2 2 2 3 2 2" xfId="45930" xr:uid="{3013D65C-591C-44A8-B819-D375B5B112BC}"/>
    <cellStyle name="Normal 6 3 4 2 2 2 3 3" xfId="33642" xr:uid="{DEA6C7A4-535E-4A48-AC66-4878AB49DC8F}"/>
    <cellStyle name="Normal 6 3 4 2 2 2 4" xfId="15210" xr:uid="{AD8BF879-B05E-4348-8CFC-4D6C59FB3424}"/>
    <cellStyle name="Normal 6 3 4 2 2 2 4 2" xfId="39786" xr:uid="{33D74CEA-04A7-4396-B63E-37E599D2CC01}"/>
    <cellStyle name="Normal 6 3 4 2 2 2 5" xfId="27498" xr:uid="{4D2DF3D3-CE51-4397-9988-7A4407FC56E7}"/>
    <cellStyle name="Normal 6 3 4 2 2 3" xfId="4458" xr:uid="{1AA696C4-02FB-4E2E-A847-ABAE1F469122}"/>
    <cellStyle name="Normal 6 3 4 2 2 3 2" xfId="10602" xr:uid="{E2B4A069-69C9-43AB-991E-3D45F989C424}"/>
    <cellStyle name="Normal 6 3 4 2 2 3 2 2" xfId="22890" xr:uid="{C9294422-8C48-400B-8634-0C747B4A7D6D}"/>
    <cellStyle name="Normal 6 3 4 2 2 3 2 2 2" xfId="47466" xr:uid="{037BBC3D-CABB-423F-A214-5E68A6BA6A47}"/>
    <cellStyle name="Normal 6 3 4 2 2 3 2 3" xfId="35178" xr:uid="{A93BE9CD-397C-45AD-BD91-25868A328CB0}"/>
    <cellStyle name="Normal 6 3 4 2 2 3 3" xfId="16746" xr:uid="{DCFFD43E-3D34-4658-A767-8A41BD8D1295}"/>
    <cellStyle name="Normal 6 3 4 2 2 3 3 2" xfId="41322" xr:uid="{88198783-6F5F-4440-AC78-C267E59DDF2D}"/>
    <cellStyle name="Normal 6 3 4 2 2 3 4" xfId="29034" xr:uid="{77DB33E3-EE1B-41A1-B47C-E38A698CB737}"/>
    <cellStyle name="Normal 6 3 4 2 2 4" xfId="7530" xr:uid="{499CCE0A-95BE-4DCB-957C-CD51ADA121D1}"/>
    <cellStyle name="Normal 6 3 4 2 2 4 2" xfId="19818" xr:uid="{C094A90E-A0DB-4707-A32A-6E8C88EA6229}"/>
    <cellStyle name="Normal 6 3 4 2 2 4 2 2" xfId="44394" xr:uid="{5E078680-868B-4E59-A950-92897CF00F50}"/>
    <cellStyle name="Normal 6 3 4 2 2 4 3" xfId="32106" xr:uid="{A0EC39E0-C6B8-47FC-A65E-C5BFAFB4E3A3}"/>
    <cellStyle name="Normal 6 3 4 2 2 5" xfId="13674" xr:uid="{DB302A80-9C17-4A34-9175-D051A2118F96}"/>
    <cellStyle name="Normal 6 3 4 2 2 5 2" xfId="38250" xr:uid="{8E371A47-60B2-4808-987A-80174D2C3CEA}"/>
    <cellStyle name="Normal 6 3 4 2 2 6" xfId="25962" xr:uid="{652BEE61-CBA0-4EDE-A3F8-92B4B57938F8}"/>
    <cellStyle name="Normal 6 3 4 2 3" xfId="2154" xr:uid="{97ACA6AA-6F06-47F4-9917-8C1E480DCBB8}"/>
    <cellStyle name="Normal 6 3 4 2 3 2" xfId="5226" xr:uid="{79BB6CDC-46D9-49AF-8D64-64823C29912E}"/>
    <cellStyle name="Normal 6 3 4 2 3 2 2" xfId="11370" xr:uid="{751E0D1F-1E7B-4948-818C-9A8F0810E4CF}"/>
    <cellStyle name="Normal 6 3 4 2 3 2 2 2" xfId="23658" xr:uid="{7759B364-7974-4D63-8EB6-B8B774B7D5B0}"/>
    <cellStyle name="Normal 6 3 4 2 3 2 2 2 2" xfId="48234" xr:uid="{6B50BEA0-68D8-43B3-A49D-162227ECC799}"/>
    <cellStyle name="Normal 6 3 4 2 3 2 2 3" xfId="35946" xr:uid="{5B25D6EC-0537-48F0-855F-8E4E05081FCB}"/>
    <cellStyle name="Normal 6 3 4 2 3 2 3" xfId="17514" xr:uid="{D445103D-94C8-42FB-A1A4-A7CCB7855057}"/>
    <cellStyle name="Normal 6 3 4 2 3 2 3 2" xfId="42090" xr:uid="{481E83D3-4499-45D4-9A8D-987DC7D53423}"/>
    <cellStyle name="Normal 6 3 4 2 3 2 4" xfId="29802" xr:uid="{A56955DA-AF75-4D3D-AC23-9858CEFE87C7}"/>
    <cellStyle name="Normal 6 3 4 2 3 3" xfId="8298" xr:uid="{E6375770-0A32-4662-987C-87A3DCDC059C}"/>
    <cellStyle name="Normal 6 3 4 2 3 3 2" xfId="20586" xr:uid="{2AC85323-9B72-49D4-9085-CF9822869A04}"/>
    <cellStyle name="Normal 6 3 4 2 3 3 2 2" xfId="45162" xr:uid="{49E79CDC-00D9-450B-BCCE-8806614267CF}"/>
    <cellStyle name="Normal 6 3 4 2 3 3 3" xfId="32874" xr:uid="{F270447B-4D49-49B2-ABC1-0EDFBD0F62AB}"/>
    <cellStyle name="Normal 6 3 4 2 3 4" xfId="14442" xr:uid="{B256B908-E091-4A4B-BFB1-A7585399AD19}"/>
    <cellStyle name="Normal 6 3 4 2 3 4 2" xfId="39018" xr:uid="{9E8AB44A-6B2F-4DAA-9862-6ACACDE5B402}"/>
    <cellStyle name="Normal 6 3 4 2 3 5" xfId="26730" xr:uid="{30698A8C-A0E4-43D8-9500-794DDDC9E63D}"/>
    <cellStyle name="Normal 6 3 4 2 4" xfId="3690" xr:uid="{2866DAD2-928B-4C4F-8D14-D00577EB2EFD}"/>
    <cellStyle name="Normal 6 3 4 2 4 2" xfId="9834" xr:uid="{8353F796-5CFE-4014-B4E4-523C0DC21446}"/>
    <cellStyle name="Normal 6 3 4 2 4 2 2" xfId="22122" xr:uid="{4AFD4A32-B6DC-44E5-A0EB-B2475E9C37F8}"/>
    <cellStyle name="Normal 6 3 4 2 4 2 2 2" xfId="46698" xr:uid="{DE6DF201-5DE4-495A-B0EF-C66B73E95D3C}"/>
    <cellStyle name="Normal 6 3 4 2 4 2 3" xfId="34410" xr:uid="{ED926977-D0EB-4699-B773-73A8588490AE}"/>
    <cellStyle name="Normal 6 3 4 2 4 3" xfId="15978" xr:uid="{59747A21-D089-4784-B0A6-BAB7088B8CAF}"/>
    <cellStyle name="Normal 6 3 4 2 4 3 2" xfId="40554" xr:uid="{B307B716-DAC8-4D84-AE33-7DD3049AFD54}"/>
    <cellStyle name="Normal 6 3 4 2 4 4" xfId="28266" xr:uid="{AFD97DBE-C246-4092-A1E0-AC0D68DDB1A6}"/>
    <cellStyle name="Normal 6 3 4 2 5" xfId="6762" xr:uid="{4FAC4B17-6AD5-4908-AF63-3D4E77B994F0}"/>
    <cellStyle name="Normal 6 3 4 2 5 2" xfId="19050" xr:uid="{E163CEF0-10DF-432B-912D-19B9335996D0}"/>
    <cellStyle name="Normal 6 3 4 2 5 2 2" xfId="43626" xr:uid="{B4F05733-33BB-494B-B745-17BBC89457E5}"/>
    <cellStyle name="Normal 6 3 4 2 5 3" xfId="31338" xr:uid="{686F8D31-280B-43B1-9D4F-D8B33873E71D}"/>
    <cellStyle name="Normal 6 3 4 2 6" xfId="12906" xr:uid="{A39E6489-AB39-4C86-A246-AD91F8D4A4D2}"/>
    <cellStyle name="Normal 6 3 4 2 6 2" xfId="37482" xr:uid="{50ABE098-8DB0-4EA8-8E2B-2DCAE7967F08}"/>
    <cellStyle name="Normal 6 3 4 2 7" xfId="25194" xr:uid="{470C4D3B-28E3-4B28-92BC-32EB76BCFA4F}"/>
    <cellStyle name="Normal 6 3 4 3" xfId="1002" xr:uid="{3364AAC1-BF90-4576-B4DB-AE4E521CB81C}"/>
    <cellStyle name="Normal 6 3 4 3 2" xfId="2538" xr:uid="{0592BEA7-78AF-4920-860C-5C4BE1A7576C}"/>
    <cellStyle name="Normal 6 3 4 3 2 2" xfId="5610" xr:uid="{74FF22DF-DC06-4721-8A81-845557A1764D}"/>
    <cellStyle name="Normal 6 3 4 3 2 2 2" xfId="11754" xr:uid="{0D62B490-714C-458D-B77C-760CC3E76C46}"/>
    <cellStyle name="Normal 6 3 4 3 2 2 2 2" xfId="24042" xr:uid="{02A2CB6C-CCFE-4276-892E-961E7C1860C3}"/>
    <cellStyle name="Normal 6 3 4 3 2 2 2 2 2" xfId="48618" xr:uid="{36F6706D-E589-4594-B8D8-7480218E1832}"/>
    <cellStyle name="Normal 6 3 4 3 2 2 2 3" xfId="36330" xr:uid="{3D13627A-4710-48AB-B2D4-8914342B7B6F}"/>
    <cellStyle name="Normal 6 3 4 3 2 2 3" xfId="17898" xr:uid="{C09EE5B1-C67F-4A4F-95E3-B9DE7AAB422D}"/>
    <cellStyle name="Normal 6 3 4 3 2 2 3 2" xfId="42474" xr:uid="{CEA12433-90B0-4420-AAB1-7F10DCE0092E}"/>
    <cellStyle name="Normal 6 3 4 3 2 2 4" xfId="30186" xr:uid="{8E03CD54-28FC-4E66-B0AD-A3F61C9D9D68}"/>
    <cellStyle name="Normal 6 3 4 3 2 3" xfId="8682" xr:uid="{2978EDE5-3562-423B-A26A-D6E852EECB21}"/>
    <cellStyle name="Normal 6 3 4 3 2 3 2" xfId="20970" xr:uid="{5058205C-B961-4197-BE06-98A81B4E2B0E}"/>
    <cellStyle name="Normal 6 3 4 3 2 3 2 2" xfId="45546" xr:uid="{CD5BC1F7-F54A-4888-B913-AFCC3DA85536}"/>
    <cellStyle name="Normal 6 3 4 3 2 3 3" xfId="33258" xr:uid="{39FD146F-05E2-4F76-B942-C0CF4B08FDCA}"/>
    <cellStyle name="Normal 6 3 4 3 2 4" xfId="14826" xr:uid="{E83C2E9F-35EE-4792-B397-BBD649E10584}"/>
    <cellStyle name="Normal 6 3 4 3 2 4 2" xfId="39402" xr:uid="{4115A026-F493-4883-8BB7-87EEC51A83C9}"/>
    <cellStyle name="Normal 6 3 4 3 2 5" xfId="27114" xr:uid="{8479CFDB-57A6-4757-A123-95962D0A414D}"/>
    <cellStyle name="Normal 6 3 4 3 3" xfId="4074" xr:uid="{6B0C1B6C-3690-41DD-9E25-F21CF2C04F56}"/>
    <cellStyle name="Normal 6 3 4 3 3 2" xfId="10218" xr:uid="{789DD41F-98AD-43A0-A8B7-1FA28C56E920}"/>
    <cellStyle name="Normal 6 3 4 3 3 2 2" xfId="22506" xr:uid="{C32F20E2-363F-4531-9E81-97BCC80203E0}"/>
    <cellStyle name="Normal 6 3 4 3 3 2 2 2" xfId="47082" xr:uid="{CD178D1E-D4E6-43F7-966C-D6F2EAD04BD0}"/>
    <cellStyle name="Normal 6 3 4 3 3 2 3" xfId="34794" xr:uid="{5BA5BC30-AAB1-4BB0-BACC-4F198C111837}"/>
    <cellStyle name="Normal 6 3 4 3 3 3" xfId="16362" xr:uid="{933AF03B-11FB-4E2D-9A28-C7EA81137BE1}"/>
    <cellStyle name="Normal 6 3 4 3 3 3 2" xfId="40938" xr:uid="{DB13B26B-50C7-422A-9081-9D79FF5F0F6D}"/>
    <cellStyle name="Normal 6 3 4 3 3 4" xfId="28650" xr:uid="{E0C6895B-9791-474E-877F-C6938E2DA29B}"/>
    <cellStyle name="Normal 6 3 4 3 4" xfId="7146" xr:uid="{EC26F38E-A324-4A3A-8F36-8DB2F3DC916B}"/>
    <cellStyle name="Normal 6 3 4 3 4 2" xfId="19434" xr:uid="{1F650D4E-D046-4B8E-844B-8F5C185D8EA8}"/>
    <cellStyle name="Normal 6 3 4 3 4 2 2" xfId="44010" xr:uid="{50F3E6D5-6160-40F7-B07F-6543F255D359}"/>
    <cellStyle name="Normal 6 3 4 3 4 3" xfId="31722" xr:uid="{71260507-5E3E-40D6-8C3E-2A1BCBFC0BD5}"/>
    <cellStyle name="Normal 6 3 4 3 5" xfId="13290" xr:uid="{71753033-C76B-400B-9A1E-8CC298C82B64}"/>
    <cellStyle name="Normal 6 3 4 3 5 2" xfId="37866" xr:uid="{CE320668-7B76-4A18-B032-CA45C625E2D4}"/>
    <cellStyle name="Normal 6 3 4 3 6" xfId="25578" xr:uid="{43F5EF5E-B5D9-4B47-A5B5-F1394B39A61F}"/>
    <cellStyle name="Normal 6 3 4 4" xfId="1770" xr:uid="{9C9904E2-12D2-4F82-810B-ED6773D56BBD}"/>
    <cellStyle name="Normal 6 3 4 4 2" xfId="4842" xr:uid="{074C2587-C973-4434-92B0-89514FB0C4E1}"/>
    <cellStyle name="Normal 6 3 4 4 2 2" xfId="10986" xr:uid="{33D321AA-5409-490F-9EB6-08F94504D90D}"/>
    <cellStyle name="Normal 6 3 4 4 2 2 2" xfId="23274" xr:uid="{82082246-7168-40BF-A856-51C7E98D36D7}"/>
    <cellStyle name="Normal 6 3 4 4 2 2 2 2" xfId="47850" xr:uid="{33D1A7AC-F56B-4809-BF6D-43D35EAB0616}"/>
    <cellStyle name="Normal 6 3 4 4 2 2 3" xfId="35562" xr:uid="{C660230F-BAD1-4C3A-BC42-FF67989339AC}"/>
    <cellStyle name="Normal 6 3 4 4 2 3" xfId="17130" xr:uid="{346141CB-A9B2-4C7A-80D5-6BF233424185}"/>
    <cellStyle name="Normal 6 3 4 4 2 3 2" xfId="41706" xr:uid="{8A6E16D1-0307-4AB1-B6B3-59561EABC397}"/>
    <cellStyle name="Normal 6 3 4 4 2 4" xfId="29418" xr:uid="{70E5D448-45D5-49D6-83D6-42CEC87FCBE4}"/>
    <cellStyle name="Normal 6 3 4 4 3" xfId="7914" xr:uid="{645A3873-B802-475C-84FE-8AFE9E7E4B2E}"/>
    <cellStyle name="Normal 6 3 4 4 3 2" xfId="20202" xr:uid="{D9DFADD0-BAAB-4953-A141-B102E6194BA9}"/>
    <cellStyle name="Normal 6 3 4 4 3 2 2" xfId="44778" xr:uid="{D48441C3-CC5F-4451-A202-B2B2BE326EA7}"/>
    <cellStyle name="Normal 6 3 4 4 3 3" xfId="32490" xr:uid="{1991C51B-B8E6-43A1-9F62-EF9BCA242DA4}"/>
    <cellStyle name="Normal 6 3 4 4 4" xfId="14058" xr:uid="{32722A12-3FD4-4DC0-83A9-84D2CC4E9797}"/>
    <cellStyle name="Normal 6 3 4 4 4 2" xfId="38634" xr:uid="{74240179-E399-415A-9675-F7832BB0D1BA}"/>
    <cellStyle name="Normal 6 3 4 4 5" xfId="26346" xr:uid="{01342C68-2F3B-40CF-B8D3-D09A265E003F}"/>
    <cellStyle name="Normal 6 3 4 5" xfId="3306" xr:uid="{AECE689B-8EE0-42BF-ACB4-145E1EE0013E}"/>
    <cellStyle name="Normal 6 3 4 5 2" xfId="9450" xr:uid="{A4DCCCD1-C3A9-4588-A151-C8837F1B3C60}"/>
    <cellStyle name="Normal 6 3 4 5 2 2" xfId="21738" xr:uid="{11E22049-C12A-4F84-835B-DEDA184E2790}"/>
    <cellStyle name="Normal 6 3 4 5 2 2 2" xfId="46314" xr:uid="{E49F4F4A-9596-4452-96BC-7D723293F6BE}"/>
    <cellStyle name="Normal 6 3 4 5 2 3" xfId="34026" xr:uid="{612FA33C-5C30-404B-A723-5755D6B4EF26}"/>
    <cellStyle name="Normal 6 3 4 5 3" xfId="15594" xr:uid="{EF25D37B-F7FB-41E0-B68A-4610792AB997}"/>
    <cellStyle name="Normal 6 3 4 5 3 2" xfId="40170" xr:uid="{A83210D5-1C2A-4C5F-9121-1549EA53EF73}"/>
    <cellStyle name="Normal 6 3 4 5 4" xfId="27882" xr:uid="{42705F5F-EBD5-4E92-8E9A-ACBFD5645734}"/>
    <cellStyle name="Normal 6 3 4 6" xfId="6378" xr:uid="{A76C615B-C2DB-46EB-8DBA-085732FFDB93}"/>
    <cellStyle name="Normal 6 3 4 6 2" xfId="18666" xr:uid="{29B68B16-4591-4D2A-9A65-42E6A9866723}"/>
    <cellStyle name="Normal 6 3 4 6 2 2" xfId="43242" xr:uid="{864A53BF-25B4-44D4-B40F-045660290CAD}"/>
    <cellStyle name="Normal 6 3 4 6 3" xfId="30954" xr:uid="{C58BBBFC-297A-4704-9EF9-2AFB91876B42}"/>
    <cellStyle name="Normal 6 3 4 7" xfId="12522" xr:uid="{A78E0E11-EFA0-4A53-A7A9-AF07D2B7F699}"/>
    <cellStyle name="Normal 6 3 4 7 2" xfId="37098" xr:uid="{F4F1BA95-D5F5-4018-A030-BBAA4E912672}"/>
    <cellStyle name="Normal 6 3 4 8" xfId="24810" xr:uid="{A120AF5F-FA57-4C61-B697-D95729C8115E}"/>
    <cellStyle name="Normal 6 3 5" xfId="426" xr:uid="{24BC2A9E-9CF8-4184-A92A-9CCBC90477D6}"/>
    <cellStyle name="Normal 6 3 5 2" xfId="1194" xr:uid="{04992EE9-C2AF-4355-9C80-8302DC1F41F3}"/>
    <cellStyle name="Normal 6 3 5 2 2" xfId="2730" xr:uid="{ADDFFC64-ACD4-4629-80B6-FE9510F2FDC5}"/>
    <cellStyle name="Normal 6 3 5 2 2 2" xfId="5802" xr:uid="{3703725B-6286-44C1-9C9D-5E68500814D1}"/>
    <cellStyle name="Normal 6 3 5 2 2 2 2" xfId="11946" xr:uid="{81E4B8AB-7753-40D3-A6E7-8ADF0C7E836C}"/>
    <cellStyle name="Normal 6 3 5 2 2 2 2 2" xfId="24234" xr:uid="{9AD1EC01-CB6F-474A-964D-8842A32441CE}"/>
    <cellStyle name="Normal 6 3 5 2 2 2 2 2 2" xfId="48810" xr:uid="{50D8F1A6-8E1F-47A3-AFE6-BBA6C79284B2}"/>
    <cellStyle name="Normal 6 3 5 2 2 2 2 3" xfId="36522" xr:uid="{706179D2-F913-4951-91A3-11DB95BE9691}"/>
    <cellStyle name="Normal 6 3 5 2 2 2 3" xfId="18090" xr:uid="{51D909F5-4380-4ABC-952D-86E7F70F3660}"/>
    <cellStyle name="Normal 6 3 5 2 2 2 3 2" xfId="42666" xr:uid="{B783652F-3451-4063-B3BF-069141EDDC2A}"/>
    <cellStyle name="Normal 6 3 5 2 2 2 4" xfId="30378" xr:uid="{AC5D7D1B-217E-4CD0-A0D3-E0D5AED6237F}"/>
    <cellStyle name="Normal 6 3 5 2 2 3" xfId="8874" xr:uid="{45A0E71C-8C27-48B2-9499-B3077783B354}"/>
    <cellStyle name="Normal 6 3 5 2 2 3 2" xfId="21162" xr:uid="{EB0FBDD8-7C83-47DE-9D54-EBC6688322BD}"/>
    <cellStyle name="Normal 6 3 5 2 2 3 2 2" xfId="45738" xr:uid="{FDC100AB-2F1F-4430-9FB5-56CF646A5578}"/>
    <cellStyle name="Normal 6 3 5 2 2 3 3" xfId="33450" xr:uid="{3109F1B7-9E64-4C11-84F4-DBC36B6D7CA4}"/>
    <cellStyle name="Normal 6 3 5 2 2 4" xfId="15018" xr:uid="{05619A0C-826C-45D3-AFB1-418E255987AD}"/>
    <cellStyle name="Normal 6 3 5 2 2 4 2" xfId="39594" xr:uid="{A4DF02FE-7921-4CE2-B806-C9D90B34CEC6}"/>
    <cellStyle name="Normal 6 3 5 2 2 5" xfId="27306" xr:uid="{947562BB-0146-4915-9BCB-E050720A49F2}"/>
    <cellStyle name="Normal 6 3 5 2 3" xfId="4266" xr:uid="{BADB7462-5655-4F54-8C3B-80407DC39A22}"/>
    <cellStyle name="Normal 6 3 5 2 3 2" xfId="10410" xr:uid="{8D720770-4367-40A9-B86C-2015AA7BDD55}"/>
    <cellStyle name="Normal 6 3 5 2 3 2 2" xfId="22698" xr:uid="{6B031EF1-541A-490A-B56F-CBA1BE44C007}"/>
    <cellStyle name="Normal 6 3 5 2 3 2 2 2" xfId="47274" xr:uid="{9E400FB3-2B16-4287-9873-C1BBEAD0F743}"/>
    <cellStyle name="Normal 6 3 5 2 3 2 3" xfId="34986" xr:uid="{84A6B2A8-796C-4588-BAFE-ACF82F8674C5}"/>
    <cellStyle name="Normal 6 3 5 2 3 3" xfId="16554" xr:uid="{DE350C27-866B-49DD-8C98-CC206A86A92D}"/>
    <cellStyle name="Normal 6 3 5 2 3 3 2" xfId="41130" xr:uid="{EFAF5312-77AB-4888-8327-948F0244CF6C}"/>
    <cellStyle name="Normal 6 3 5 2 3 4" xfId="28842" xr:uid="{6A7F2435-B486-4776-88AF-0EEDB6EAE20B}"/>
    <cellStyle name="Normal 6 3 5 2 4" xfId="7338" xr:uid="{0AB91CE5-5D6F-4DFE-B1D8-A287DDB92A14}"/>
    <cellStyle name="Normal 6 3 5 2 4 2" xfId="19626" xr:uid="{D747FF35-D11F-4527-AB23-3689B9F64B4A}"/>
    <cellStyle name="Normal 6 3 5 2 4 2 2" xfId="44202" xr:uid="{F1F4EF64-3D6E-42E1-88AB-FF8E8B9DAECE}"/>
    <cellStyle name="Normal 6 3 5 2 4 3" xfId="31914" xr:uid="{62D1D178-79F5-47A2-A0E3-07A6BB2DBDF2}"/>
    <cellStyle name="Normal 6 3 5 2 5" xfId="13482" xr:uid="{8AC71CBF-A813-4995-9587-31F5B377E5BD}"/>
    <cellStyle name="Normal 6 3 5 2 5 2" xfId="38058" xr:uid="{AD7C491B-95E0-4294-95EA-70084CA3E7DE}"/>
    <cellStyle name="Normal 6 3 5 2 6" xfId="25770" xr:uid="{D33FA076-E4A1-4C4D-9625-CF4445F3EDC3}"/>
    <cellStyle name="Normal 6 3 5 3" xfId="1962" xr:uid="{322ECC40-D076-4FB0-8F7A-FF02FDF4614A}"/>
    <cellStyle name="Normal 6 3 5 3 2" xfId="5034" xr:uid="{D333D8C1-21A0-4334-BAB8-F253AE415B72}"/>
    <cellStyle name="Normal 6 3 5 3 2 2" xfId="11178" xr:uid="{3A96EEC7-6161-4123-A6D5-73C665153940}"/>
    <cellStyle name="Normal 6 3 5 3 2 2 2" xfId="23466" xr:uid="{911FDD8C-B93B-49FD-9854-D9C124998CA4}"/>
    <cellStyle name="Normal 6 3 5 3 2 2 2 2" xfId="48042" xr:uid="{06E5DA0D-598F-4A4A-8D89-305C9E3F9EF9}"/>
    <cellStyle name="Normal 6 3 5 3 2 2 3" xfId="35754" xr:uid="{4C863502-10E2-405D-B3B0-01CA6A807091}"/>
    <cellStyle name="Normal 6 3 5 3 2 3" xfId="17322" xr:uid="{A9699081-F4CF-4B62-92CF-6BE80E611057}"/>
    <cellStyle name="Normal 6 3 5 3 2 3 2" xfId="41898" xr:uid="{18F25808-62DD-43A2-BDF2-2D3EF26DA528}"/>
    <cellStyle name="Normal 6 3 5 3 2 4" xfId="29610" xr:uid="{686A2901-E729-4DEB-8ED7-28C9EFEB0D19}"/>
    <cellStyle name="Normal 6 3 5 3 3" xfId="8106" xr:uid="{3A44DB62-C488-492C-98D9-7D8501D120F8}"/>
    <cellStyle name="Normal 6 3 5 3 3 2" xfId="20394" xr:uid="{AF7F6629-A65C-44B9-A35C-62D0D728E902}"/>
    <cellStyle name="Normal 6 3 5 3 3 2 2" xfId="44970" xr:uid="{7D00305E-1886-43BA-86A4-FB1522486675}"/>
    <cellStyle name="Normal 6 3 5 3 3 3" xfId="32682" xr:uid="{C7312437-F4CF-4822-9CC0-7BD6609546E5}"/>
    <cellStyle name="Normal 6 3 5 3 4" xfId="14250" xr:uid="{B6C9817E-6D66-417F-BD79-91DB2271C0B2}"/>
    <cellStyle name="Normal 6 3 5 3 4 2" xfId="38826" xr:uid="{CE173E51-DE0C-47C7-9869-A59705116B3E}"/>
    <cellStyle name="Normal 6 3 5 3 5" xfId="26538" xr:uid="{D02B5745-0801-463A-824C-BC89E186221C}"/>
    <cellStyle name="Normal 6 3 5 4" xfId="3498" xr:uid="{4544A39B-5EA4-4D6F-BBC1-D7F00C5D86C8}"/>
    <cellStyle name="Normal 6 3 5 4 2" xfId="9642" xr:uid="{78D1339E-9601-4A25-8AB8-C7D19FF8F089}"/>
    <cellStyle name="Normal 6 3 5 4 2 2" xfId="21930" xr:uid="{EBC56A44-727F-46EC-AE77-CB912E43E324}"/>
    <cellStyle name="Normal 6 3 5 4 2 2 2" xfId="46506" xr:uid="{B389B795-3E81-4D31-B6A2-AB4EA45BA550}"/>
    <cellStyle name="Normal 6 3 5 4 2 3" xfId="34218" xr:uid="{65149729-3F84-448E-90D0-E7365E6C57B4}"/>
    <cellStyle name="Normal 6 3 5 4 3" xfId="15786" xr:uid="{21D903B2-C8B9-4678-BCD4-CF8B3F47777E}"/>
    <cellStyle name="Normal 6 3 5 4 3 2" xfId="40362" xr:uid="{17F41DCA-8E8D-4AB3-A552-4942AC1DEBB5}"/>
    <cellStyle name="Normal 6 3 5 4 4" xfId="28074" xr:uid="{D8AB4076-7E3F-4683-A946-7C08EC50E604}"/>
    <cellStyle name="Normal 6 3 5 5" xfId="6570" xr:uid="{9CB9127B-3CC3-40B8-A897-AA87CF952192}"/>
    <cellStyle name="Normal 6 3 5 5 2" xfId="18858" xr:uid="{05CE3F04-89C3-4077-839A-546A671B0067}"/>
    <cellStyle name="Normal 6 3 5 5 2 2" xfId="43434" xr:uid="{30AEB0BD-B7B5-4B44-BE7E-849890F8FA17}"/>
    <cellStyle name="Normal 6 3 5 5 3" xfId="31146" xr:uid="{6CEE9836-5A69-428F-B855-30A5063E01F9}"/>
    <cellStyle name="Normal 6 3 5 6" xfId="12714" xr:uid="{F9A360F9-E60C-4C84-AECB-FDCDFE01D927}"/>
    <cellStyle name="Normal 6 3 5 6 2" xfId="37290" xr:uid="{A14FFFBA-1F99-4678-BDC6-85C422B49631}"/>
    <cellStyle name="Normal 6 3 5 7" xfId="25002" xr:uid="{D58EF13D-BCBD-4ED1-B40A-710EEE5778A5}"/>
    <cellStyle name="Normal 6 3 6" xfId="810" xr:uid="{4BB557D1-EF9A-429A-9122-9EE1E8058F0F}"/>
    <cellStyle name="Normal 6 3 6 2" xfId="2346" xr:uid="{EFC973AF-4D7C-407C-8FB7-D861A176119C}"/>
    <cellStyle name="Normal 6 3 6 2 2" xfId="5418" xr:uid="{45C4FB14-2D7D-4945-8239-3697ABD354C5}"/>
    <cellStyle name="Normal 6 3 6 2 2 2" xfId="11562" xr:uid="{766D6C78-8E8B-4EA8-BC5B-D610357AE227}"/>
    <cellStyle name="Normal 6 3 6 2 2 2 2" xfId="23850" xr:uid="{8CF890BC-22A8-4968-80B9-B998FC8C4517}"/>
    <cellStyle name="Normal 6 3 6 2 2 2 2 2" xfId="48426" xr:uid="{24586109-BC24-4030-B956-58D2FDF28F10}"/>
    <cellStyle name="Normal 6 3 6 2 2 2 3" xfId="36138" xr:uid="{C4673D9A-14B9-4314-813E-7B2832357E2A}"/>
    <cellStyle name="Normal 6 3 6 2 2 3" xfId="17706" xr:uid="{D15B276A-FBCE-49D7-A2C3-1E56A95321DC}"/>
    <cellStyle name="Normal 6 3 6 2 2 3 2" xfId="42282" xr:uid="{89FC0F10-6273-44C3-A66D-B34CD535E04A}"/>
    <cellStyle name="Normal 6 3 6 2 2 4" xfId="29994" xr:uid="{B7B47F90-47AE-4B82-9E82-5B929676A5EB}"/>
    <cellStyle name="Normal 6 3 6 2 3" xfId="8490" xr:uid="{0DA2B409-29A9-4FD6-AAE2-5E3E01DB5082}"/>
    <cellStyle name="Normal 6 3 6 2 3 2" xfId="20778" xr:uid="{2BBF7287-CE8B-4409-9C5B-F9FE8D0C0E05}"/>
    <cellStyle name="Normal 6 3 6 2 3 2 2" xfId="45354" xr:uid="{7F20CEE2-272B-4738-B3F2-B584269EA58A}"/>
    <cellStyle name="Normal 6 3 6 2 3 3" xfId="33066" xr:uid="{5B9AE0D3-1D1B-4057-B8B3-29526C2690CB}"/>
    <cellStyle name="Normal 6 3 6 2 4" xfId="14634" xr:uid="{8C4A438A-40CB-4734-BD77-80A3D1D71119}"/>
    <cellStyle name="Normal 6 3 6 2 4 2" xfId="39210" xr:uid="{D4F76F30-D206-44DF-9BF4-45231571AF27}"/>
    <cellStyle name="Normal 6 3 6 2 5" xfId="26922" xr:uid="{9526F933-CB39-4C4F-B68F-CD1E1CA8CF5B}"/>
    <cellStyle name="Normal 6 3 6 3" xfId="3882" xr:uid="{533A230B-540C-4120-8085-68C87195110E}"/>
    <cellStyle name="Normal 6 3 6 3 2" xfId="10026" xr:uid="{0CFD8DDE-4821-4125-88F4-88EAE147C9CB}"/>
    <cellStyle name="Normal 6 3 6 3 2 2" xfId="22314" xr:uid="{CBF3B97C-333F-4F4D-93D4-3279A287EE00}"/>
    <cellStyle name="Normal 6 3 6 3 2 2 2" xfId="46890" xr:uid="{228B2D6B-DCB6-4E41-BC89-4F794CAC1579}"/>
    <cellStyle name="Normal 6 3 6 3 2 3" xfId="34602" xr:uid="{E404C8BE-25E0-41CD-AD38-75E2BE75C8DA}"/>
    <cellStyle name="Normal 6 3 6 3 3" xfId="16170" xr:uid="{B64BDADA-C27F-4462-9484-E6952CFF25C2}"/>
    <cellStyle name="Normal 6 3 6 3 3 2" xfId="40746" xr:uid="{A8EE30B7-2922-4FD6-BB51-50379D4AEBE5}"/>
    <cellStyle name="Normal 6 3 6 3 4" xfId="28458" xr:uid="{73037863-724A-4E1E-8EDE-3A8C1950CA97}"/>
    <cellStyle name="Normal 6 3 6 4" xfId="6954" xr:uid="{59A48097-04B9-4AC3-8D3C-EDFB153BEE68}"/>
    <cellStyle name="Normal 6 3 6 4 2" xfId="19242" xr:uid="{CDF3D5BD-F5CC-44E9-B6E1-2BED6DC763FB}"/>
    <cellStyle name="Normal 6 3 6 4 2 2" xfId="43818" xr:uid="{8A7400B0-B8DC-49F4-9D04-BD1E4016C482}"/>
    <cellStyle name="Normal 6 3 6 4 3" xfId="31530" xr:uid="{81B543B8-2D41-4FC5-9736-2E2006E41CC7}"/>
    <cellStyle name="Normal 6 3 6 5" xfId="13098" xr:uid="{D59D47CB-1B21-4A21-90DB-0FD9BB8E6CDC}"/>
    <cellStyle name="Normal 6 3 6 5 2" xfId="37674" xr:uid="{4A9C18E4-CDA7-4494-A0E7-3D162A787D0D}"/>
    <cellStyle name="Normal 6 3 6 6" xfId="25386" xr:uid="{561DF426-4E70-407D-B712-5412DDFBED9B}"/>
    <cellStyle name="Normal 6 3 7" xfId="1578" xr:uid="{742D4713-5768-4E06-B76F-1576C7F3A651}"/>
    <cellStyle name="Normal 6 3 7 2" xfId="4650" xr:uid="{2C1AAC3F-6750-4EB0-B78D-916685756CE6}"/>
    <cellStyle name="Normal 6 3 7 2 2" xfId="10794" xr:uid="{364F4CF8-EBB6-4872-AFE0-F0941E0F1278}"/>
    <cellStyle name="Normal 6 3 7 2 2 2" xfId="23082" xr:uid="{E628B218-30F1-424B-A0BD-07796D4F3509}"/>
    <cellStyle name="Normal 6 3 7 2 2 2 2" xfId="47658" xr:uid="{7FF8E228-3364-4C2C-8594-A43569354084}"/>
    <cellStyle name="Normal 6 3 7 2 2 3" xfId="35370" xr:uid="{6961FE26-0C85-4FE2-8E7C-7B611C6D2D2C}"/>
    <cellStyle name="Normal 6 3 7 2 3" xfId="16938" xr:uid="{BB9AD3F4-5697-42B8-893B-25D6C7C6A477}"/>
    <cellStyle name="Normal 6 3 7 2 3 2" xfId="41514" xr:uid="{A1461C6A-F853-42A3-99A2-81C503B75A0B}"/>
    <cellStyle name="Normal 6 3 7 2 4" xfId="29226" xr:uid="{5FA1279A-3F7C-4A5B-8F8F-BB38948D928C}"/>
    <cellStyle name="Normal 6 3 7 3" xfId="7722" xr:uid="{ADBD1D6C-FC89-4A28-A5B4-1FBD3DC271DF}"/>
    <cellStyle name="Normal 6 3 7 3 2" xfId="20010" xr:uid="{906FD68A-38D0-4094-A24F-7234F9BC2C60}"/>
    <cellStyle name="Normal 6 3 7 3 2 2" xfId="44586" xr:uid="{F52DC81F-9ED7-4C9B-B15E-75807E7E134F}"/>
    <cellStyle name="Normal 6 3 7 3 3" xfId="32298" xr:uid="{F3E0F450-CE2A-4383-B443-3970642A68F3}"/>
    <cellStyle name="Normal 6 3 7 4" xfId="13866" xr:uid="{6CA468E8-DDB8-44DC-8C0C-91C1A8442299}"/>
    <cellStyle name="Normal 6 3 7 4 2" xfId="38442" xr:uid="{7C4B93AA-75D3-4F13-BBCA-877AF9A2933B}"/>
    <cellStyle name="Normal 6 3 7 5" xfId="26154" xr:uid="{4BBC844E-C6F3-45BA-BF6C-87CF3333A516}"/>
    <cellStyle name="Normal 6 3 8" xfId="3114" xr:uid="{31D02385-EC95-4330-BEEF-F7F01A6CEAB3}"/>
    <cellStyle name="Normal 6 3 8 2" xfId="9258" xr:uid="{5FB73345-03FC-4A5C-B613-A2E6765EBBCE}"/>
    <cellStyle name="Normal 6 3 8 2 2" xfId="21546" xr:uid="{9E51DC40-6A04-483B-8088-66E7A514B23A}"/>
    <cellStyle name="Normal 6 3 8 2 2 2" xfId="46122" xr:uid="{AC053AE3-313B-4181-B34A-D8470F3F84D8}"/>
    <cellStyle name="Normal 6 3 8 2 3" xfId="33834" xr:uid="{E352ADA2-4FAC-4CB7-85E0-B9312DF04031}"/>
    <cellStyle name="Normal 6 3 8 3" xfId="15402" xr:uid="{40004B9B-001D-41CB-8678-AE1AF4210C7C}"/>
    <cellStyle name="Normal 6 3 8 3 2" xfId="39978" xr:uid="{E54AF53F-093A-474F-80D0-B188454C48D9}"/>
    <cellStyle name="Normal 6 3 8 4" xfId="27690" xr:uid="{389E3FE8-166D-4A1E-A558-5229EE3E41F0}"/>
    <cellStyle name="Normal 6 3 9" xfId="6186" xr:uid="{F2D6A3A0-A2E8-4AFB-847D-FDDD00F98438}"/>
    <cellStyle name="Normal 6 3 9 2" xfId="18474" xr:uid="{A198B90C-5E52-425E-8053-FDEA047CFDBF}"/>
    <cellStyle name="Normal 6 3 9 2 2" xfId="43050" xr:uid="{963E41A1-CE43-45FF-A7B3-7F9956BDF9A3}"/>
    <cellStyle name="Normal 6 3 9 3" xfId="30762" xr:uid="{C7E429A4-4C86-4E11-ABA3-792F63442185}"/>
    <cellStyle name="Normal 6 4" xfId="66" xr:uid="{DA339639-A810-4664-AAF5-BE65A972D53F}"/>
    <cellStyle name="Normal 6 4 10" xfId="24642" xr:uid="{12C1FE91-8CBF-4EDF-931C-F615E8619C7D}"/>
    <cellStyle name="Normal 6 4 2" xfId="162" xr:uid="{BFB8FDAC-9530-4CB0-ACC7-9A8C49CA7E3D}"/>
    <cellStyle name="Normal 6 4 2 2" xfId="354" xr:uid="{26324FAF-5CC5-4DC5-A013-29ABAC73D56A}"/>
    <cellStyle name="Normal 6 4 2 2 2" xfId="738" xr:uid="{72A9AE68-46DB-411C-B989-82B2871DAFB7}"/>
    <cellStyle name="Normal 6 4 2 2 2 2" xfId="1506" xr:uid="{127E0791-EF88-45A7-B0E9-1609C22C4AEC}"/>
    <cellStyle name="Normal 6 4 2 2 2 2 2" xfId="3042" xr:uid="{116D2A3A-83D8-444F-81CF-16B63C860526}"/>
    <cellStyle name="Normal 6 4 2 2 2 2 2 2" xfId="6114" xr:uid="{169FADCE-6C74-41C8-B831-8793CC94BAED}"/>
    <cellStyle name="Normal 6 4 2 2 2 2 2 2 2" xfId="12258" xr:uid="{5AACB225-3B8B-45DF-BCED-100BF6AA1BD8}"/>
    <cellStyle name="Normal 6 4 2 2 2 2 2 2 2 2" xfId="24546" xr:uid="{DE0CCE2B-8C30-4FF9-8E2B-B31A2AE52EAF}"/>
    <cellStyle name="Normal 6 4 2 2 2 2 2 2 2 2 2" xfId="49122" xr:uid="{1E28A604-97B7-40BD-9AE3-5F8313D08E07}"/>
    <cellStyle name="Normal 6 4 2 2 2 2 2 2 2 3" xfId="36834" xr:uid="{F5FC8761-A894-4C8D-9B13-24B7E431BF86}"/>
    <cellStyle name="Normal 6 4 2 2 2 2 2 2 3" xfId="18402" xr:uid="{1A6A0C6D-D12D-4467-B569-F1C8A140CB80}"/>
    <cellStyle name="Normal 6 4 2 2 2 2 2 2 3 2" xfId="42978" xr:uid="{42C4667F-4C10-48F1-BD73-0FB0968F17DF}"/>
    <cellStyle name="Normal 6 4 2 2 2 2 2 2 4" xfId="30690" xr:uid="{05541DF9-FA8A-429E-B4F2-6D70798F4322}"/>
    <cellStyle name="Normal 6 4 2 2 2 2 2 3" xfId="9186" xr:uid="{872FA1E1-9A1E-4041-8158-FD9CEEC2CFAF}"/>
    <cellStyle name="Normal 6 4 2 2 2 2 2 3 2" xfId="21474" xr:uid="{056AF4C8-FAC7-43D4-B25B-32F82E4738E7}"/>
    <cellStyle name="Normal 6 4 2 2 2 2 2 3 2 2" xfId="46050" xr:uid="{0801B1A9-9A3B-4067-A460-FAF524524706}"/>
    <cellStyle name="Normal 6 4 2 2 2 2 2 3 3" xfId="33762" xr:uid="{472F3772-462A-4D31-8DCC-B191DA472691}"/>
    <cellStyle name="Normal 6 4 2 2 2 2 2 4" xfId="15330" xr:uid="{7FEC8069-8916-4991-90C7-3163FF224EEC}"/>
    <cellStyle name="Normal 6 4 2 2 2 2 2 4 2" xfId="39906" xr:uid="{4E67DECF-BE16-4DEC-BF31-AA157A469877}"/>
    <cellStyle name="Normal 6 4 2 2 2 2 2 5" xfId="27618" xr:uid="{D5D766BD-E459-46F0-B7D8-B6908CA8B40B}"/>
    <cellStyle name="Normal 6 4 2 2 2 2 3" xfId="4578" xr:uid="{E98D3C36-46EA-489F-872C-BF8641C5FC16}"/>
    <cellStyle name="Normal 6 4 2 2 2 2 3 2" xfId="10722" xr:uid="{058EBAE5-004E-4E9D-A7B2-C4A10300F8C9}"/>
    <cellStyle name="Normal 6 4 2 2 2 2 3 2 2" xfId="23010" xr:uid="{9587897E-68A8-41D1-91E2-A833078EF11B}"/>
    <cellStyle name="Normal 6 4 2 2 2 2 3 2 2 2" xfId="47586" xr:uid="{4E1A6B02-3B79-47D1-9703-2D4DB2F51626}"/>
    <cellStyle name="Normal 6 4 2 2 2 2 3 2 3" xfId="35298" xr:uid="{974D2530-035A-457B-BD74-2018A51A0DDD}"/>
    <cellStyle name="Normal 6 4 2 2 2 2 3 3" xfId="16866" xr:uid="{EF8C009A-61CF-4AF6-A2BC-81B66C1851A2}"/>
    <cellStyle name="Normal 6 4 2 2 2 2 3 3 2" xfId="41442" xr:uid="{9250DF58-F869-467E-93AC-698794EC9A51}"/>
    <cellStyle name="Normal 6 4 2 2 2 2 3 4" xfId="29154" xr:uid="{FDF5B4BE-82C2-4058-8B1F-6646A2EC997D}"/>
    <cellStyle name="Normal 6 4 2 2 2 2 4" xfId="7650" xr:uid="{E8DCDC61-4CAC-42B8-AD98-49ADFEFDB64C}"/>
    <cellStyle name="Normal 6 4 2 2 2 2 4 2" xfId="19938" xr:uid="{72BD395A-21C4-4D85-8EC9-E9B082B2787F}"/>
    <cellStyle name="Normal 6 4 2 2 2 2 4 2 2" xfId="44514" xr:uid="{1DFF0EC3-6B2C-4BB7-BD30-AE36F8885EBB}"/>
    <cellStyle name="Normal 6 4 2 2 2 2 4 3" xfId="32226" xr:uid="{A7AF85DF-5A0F-455B-B189-D51D57A9EA6D}"/>
    <cellStyle name="Normal 6 4 2 2 2 2 5" xfId="13794" xr:uid="{B23A5379-AFF3-40CE-A947-DB70279DDEEE}"/>
    <cellStyle name="Normal 6 4 2 2 2 2 5 2" xfId="38370" xr:uid="{0316F5DC-0D48-4CED-B702-6F531CFE718C}"/>
    <cellStyle name="Normal 6 4 2 2 2 2 6" xfId="26082" xr:uid="{ECA935F6-2481-41A5-BAAC-19B5E6561393}"/>
    <cellStyle name="Normal 6 4 2 2 2 3" xfId="2274" xr:uid="{D2B69063-CC72-4354-97E1-78D198C3DDA7}"/>
    <cellStyle name="Normal 6 4 2 2 2 3 2" xfId="5346" xr:uid="{0F7AA54C-FBAB-4085-A29F-4FD29E3A1421}"/>
    <cellStyle name="Normal 6 4 2 2 2 3 2 2" xfId="11490" xr:uid="{A0B789A4-8A22-44FB-A7E5-87640876956C}"/>
    <cellStyle name="Normal 6 4 2 2 2 3 2 2 2" xfId="23778" xr:uid="{140572EC-4F7B-4EC3-B80D-2A0F8F607AFB}"/>
    <cellStyle name="Normal 6 4 2 2 2 3 2 2 2 2" xfId="48354" xr:uid="{3F0353A7-3E84-4A07-B99F-610868F8D182}"/>
    <cellStyle name="Normal 6 4 2 2 2 3 2 2 3" xfId="36066" xr:uid="{A6543873-51E4-460F-A7B3-4D1D5F8AF364}"/>
    <cellStyle name="Normal 6 4 2 2 2 3 2 3" xfId="17634" xr:uid="{6814CAAD-46D6-46B5-9F73-9CA9C59FABA9}"/>
    <cellStyle name="Normal 6 4 2 2 2 3 2 3 2" xfId="42210" xr:uid="{A4C1D411-7354-4F6C-A46A-DAD2C7BAD6AC}"/>
    <cellStyle name="Normal 6 4 2 2 2 3 2 4" xfId="29922" xr:uid="{AD46A7C5-931F-4361-B64A-34486E0A69F4}"/>
    <cellStyle name="Normal 6 4 2 2 2 3 3" xfId="8418" xr:uid="{8D70BB15-528C-4272-82ED-0CD8B54CE131}"/>
    <cellStyle name="Normal 6 4 2 2 2 3 3 2" xfId="20706" xr:uid="{0AA0CB22-9A01-4DAB-99F2-D2404DF76D7B}"/>
    <cellStyle name="Normal 6 4 2 2 2 3 3 2 2" xfId="45282" xr:uid="{8C7112D6-F52B-4B2E-935B-FF4FC6476359}"/>
    <cellStyle name="Normal 6 4 2 2 2 3 3 3" xfId="32994" xr:uid="{1CC983E7-E399-4D67-8B67-C7C3D7D8782D}"/>
    <cellStyle name="Normal 6 4 2 2 2 3 4" xfId="14562" xr:uid="{8342C033-F7B8-4A25-A142-43069058DAD7}"/>
    <cellStyle name="Normal 6 4 2 2 2 3 4 2" xfId="39138" xr:uid="{5081577F-0E3D-47DD-841F-581112574E9B}"/>
    <cellStyle name="Normal 6 4 2 2 2 3 5" xfId="26850" xr:uid="{E74B3AF8-2A91-4C62-A0A5-8DEAE36C8791}"/>
    <cellStyle name="Normal 6 4 2 2 2 4" xfId="3810" xr:uid="{009E6FB5-99A2-4AB5-9AFB-7960025DDFB5}"/>
    <cellStyle name="Normal 6 4 2 2 2 4 2" xfId="9954" xr:uid="{C06D6ECA-5BF3-4125-AC43-E58EC1E43C17}"/>
    <cellStyle name="Normal 6 4 2 2 2 4 2 2" xfId="22242" xr:uid="{942CFFD1-513E-4D1B-B457-B32354F178CB}"/>
    <cellStyle name="Normal 6 4 2 2 2 4 2 2 2" xfId="46818" xr:uid="{1F178605-0545-4A3E-8530-8BB21D22EC09}"/>
    <cellStyle name="Normal 6 4 2 2 2 4 2 3" xfId="34530" xr:uid="{71BB6C8D-CAF6-400D-BE48-F57698E7E624}"/>
    <cellStyle name="Normal 6 4 2 2 2 4 3" xfId="16098" xr:uid="{3A02CC3E-8533-4A39-95E4-13E1BB4C15D2}"/>
    <cellStyle name="Normal 6 4 2 2 2 4 3 2" xfId="40674" xr:uid="{50F5D8D6-D1CE-442A-9E8C-7E46757F8019}"/>
    <cellStyle name="Normal 6 4 2 2 2 4 4" xfId="28386" xr:uid="{09F7AD2E-0A22-4FC9-B93D-F6F93EE7F514}"/>
    <cellStyle name="Normal 6 4 2 2 2 5" xfId="6882" xr:uid="{ACC61B14-ED7C-4E12-B6EA-91FE279C1F05}"/>
    <cellStyle name="Normal 6 4 2 2 2 5 2" xfId="19170" xr:uid="{633702F4-E0B8-402B-A74A-542D9F16DE9D}"/>
    <cellStyle name="Normal 6 4 2 2 2 5 2 2" xfId="43746" xr:uid="{F55EE183-C7D6-47AE-865F-E983CEC5D3F1}"/>
    <cellStyle name="Normal 6 4 2 2 2 5 3" xfId="31458" xr:uid="{27C3BBA6-86C4-4977-889B-5D4A7B2CCF62}"/>
    <cellStyle name="Normal 6 4 2 2 2 6" xfId="13026" xr:uid="{A858C595-EC4B-421C-BCFB-458321157152}"/>
    <cellStyle name="Normal 6 4 2 2 2 6 2" xfId="37602" xr:uid="{567ADF49-7723-4F76-B9FA-1328C1755E11}"/>
    <cellStyle name="Normal 6 4 2 2 2 7" xfId="25314" xr:uid="{E3908120-2DCE-4BD2-8FEF-4D7E5456B500}"/>
    <cellStyle name="Normal 6 4 2 2 3" xfId="1122" xr:uid="{AF0F42D4-D40F-4346-BAE3-BD04D7D3AFD7}"/>
    <cellStyle name="Normal 6 4 2 2 3 2" xfId="2658" xr:uid="{2B86C5A3-3C68-4143-8CAF-6E65586DAC9D}"/>
    <cellStyle name="Normal 6 4 2 2 3 2 2" xfId="5730" xr:uid="{4FB65E89-D773-4F65-A095-10AF0E08C6DC}"/>
    <cellStyle name="Normal 6 4 2 2 3 2 2 2" xfId="11874" xr:uid="{6010C566-EED7-4CE1-8F3B-73BF83939AB0}"/>
    <cellStyle name="Normal 6 4 2 2 3 2 2 2 2" xfId="24162" xr:uid="{1DD9550A-2B90-4AB7-9A7C-CE5C61A888DA}"/>
    <cellStyle name="Normal 6 4 2 2 3 2 2 2 2 2" xfId="48738" xr:uid="{79AEC6BA-3CF0-4806-9EA2-9950E5875809}"/>
    <cellStyle name="Normal 6 4 2 2 3 2 2 2 3" xfId="36450" xr:uid="{89870EEA-E7BC-41B4-AE1D-07AECD91BD24}"/>
    <cellStyle name="Normal 6 4 2 2 3 2 2 3" xfId="18018" xr:uid="{62D28149-C056-4F98-9DB8-11298AE4F7C0}"/>
    <cellStyle name="Normal 6 4 2 2 3 2 2 3 2" xfId="42594" xr:uid="{E5FF9A0D-F910-467C-91E6-09BD9AAFA47E}"/>
    <cellStyle name="Normal 6 4 2 2 3 2 2 4" xfId="30306" xr:uid="{442FB0D5-53C1-4FA7-8AA9-B63A6774724F}"/>
    <cellStyle name="Normal 6 4 2 2 3 2 3" xfId="8802" xr:uid="{791FF52F-928B-4257-B826-DD4DD1549435}"/>
    <cellStyle name="Normal 6 4 2 2 3 2 3 2" xfId="21090" xr:uid="{CA604B43-592E-4A98-9D02-C631CC6E4465}"/>
    <cellStyle name="Normal 6 4 2 2 3 2 3 2 2" xfId="45666" xr:uid="{6AE4A26B-9E71-4C6A-B9F3-C57D32CB188B}"/>
    <cellStyle name="Normal 6 4 2 2 3 2 3 3" xfId="33378" xr:uid="{F49BE762-8C63-43EA-8958-54F6C5E89351}"/>
    <cellStyle name="Normal 6 4 2 2 3 2 4" xfId="14946" xr:uid="{931CA85B-745B-4649-83F3-C8DFEA4C046B}"/>
    <cellStyle name="Normal 6 4 2 2 3 2 4 2" xfId="39522" xr:uid="{8256C642-CA40-4A22-91A6-840CEA3013DC}"/>
    <cellStyle name="Normal 6 4 2 2 3 2 5" xfId="27234" xr:uid="{FB7135C0-F5F5-4E09-A3DE-47FAD371E87E}"/>
    <cellStyle name="Normal 6 4 2 2 3 3" xfId="4194" xr:uid="{342862B8-515E-461B-928B-D9083DA4B18E}"/>
    <cellStyle name="Normal 6 4 2 2 3 3 2" xfId="10338" xr:uid="{B3E9AE10-BDC7-47CF-88F4-575FF7A29A37}"/>
    <cellStyle name="Normal 6 4 2 2 3 3 2 2" xfId="22626" xr:uid="{EB4F5291-F052-495A-840B-6C739E78CFFB}"/>
    <cellStyle name="Normal 6 4 2 2 3 3 2 2 2" xfId="47202" xr:uid="{22F5D844-8B74-4A3D-91C8-4727493797DA}"/>
    <cellStyle name="Normal 6 4 2 2 3 3 2 3" xfId="34914" xr:uid="{BF3C6785-F422-4F1B-B3A5-2EB0D2BDF183}"/>
    <cellStyle name="Normal 6 4 2 2 3 3 3" xfId="16482" xr:uid="{2D6C8AE9-6A61-4882-8CA5-00DB14976925}"/>
    <cellStyle name="Normal 6 4 2 2 3 3 3 2" xfId="41058" xr:uid="{54873E56-D601-4C91-910A-F9F79F515CEC}"/>
    <cellStyle name="Normal 6 4 2 2 3 3 4" xfId="28770" xr:uid="{A941619E-1F6F-4DCF-A86E-7614C97593A0}"/>
    <cellStyle name="Normal 6 4 2 2 3 4" xfId="7266" xr:uid="{A3CCAF77-7CD5-4FDE-8CB6-82C86DB8AAFF}"/>
    <cellStyle name="Normal 6 4 2 2 3 4 2" xfId="19554" xr:uid="{D29C4BB0-5DB2-4585-88ED-478B6D3C9975}"/>
    <cellStyle name="Normal 6 4 2 2 3 4 2 2" xfId="44130" xr:uid="{62214C0A-7ED6-40C6-8E02-2079423A3514}"/>
    <cellStyle name="Normal 6 4 2 2 3 4 3" xfId="31842" xr:uid="{0FF099CA-E14E-42AB-B621-63F428E0096C}"/>
    <cellStyle name="Normal 6 4 2 2 3 5" xfId="13410" xr:uid="{C7EAFB69-A832-403C-B4B7-D4E43B54E470}"/>
    <cellStyle name="Normal 6 4 2 2 3 5 2" xfId="37986" xr:uid="{4C55BA04-E8C9-49C7-91A9-6EC726CABD01}"/>
    <cellStyle name="Normal 6 4 2 2 3 6" xfId="25698" xr:uid="{9EE87A97-7474-4224-98B3-EEA4AFA3ABD8}"/>
    <cellStyle name="Normal 6 4 2 2 4" xfId="1890" xr:uid="{AD81A6DD-B7BE-4EC7-99BF-A774F9F31D40}"/>
    <cellStyle name="Normal 6 4 2 2 4 2" xfId="4962" xr:uid="{A4694B8E-5015-4BCF-95A1-BF21DB1524E1}"/>
    <cellStyle name="Normal 6 4 2 2 4 2 2" xfId="11106" xr:uid="{2CDD0D23-E912-4353-A6FA-921D3DF2E26A}"/>
    <cellStyle name="Normal 6 4 2 2 4 2 2 2" xfId="23394" xr:uid="{43A27F5B-EEC5-45C4-9EB5-E2F0C640C559}"/>
    <cellStyle name="Normal 6 4 2 2 4 2 2 2 2" xfId="47970" xr:uid="{3AFA22A5-5C5E-4854-8B4A-54E2F223D152}"/>
    <cellStyle name="Normal 6 4 2 2 4 2 2 3" xfId="35682" xr:uid="{1F71A436-927A-4739-AA33-389016E06495}"/>
    <cellStyle name="Normal 6 4 2 2 4 2 3" xfId="17250" xr:uid="{65591EC5-CF3C-48D9-BF2F-3DD04386F90B}"/>
    <cellStyle name="Normal 6 4 2 2 4 2 3 2" xfId="41826" xr:uid="{A75AA723-42BD-482A-B30E-A74FD438D4AE}"/>
    <cellStyle name="Normal 6 4 2 2 4 2 4" xfId="29538" xr:uid="{FFE9BCF5-7F1B-4767-9736-CCE3B74D53DD}"/>
    <cellStyle name="Normal 6 4 2 2 4 3" xfId="8034" xr:uid="{2808DD6F-13D2-4B5A-B989-B03DDBA657AA}"/>
    <cellStyle name="Normal 6 4 2 2 4 3 2" xfId="20322" xr:uid="{28F9CBFF-4DC4-496D-A9A0-F87C97887B9B}"/>
    <cellStyle name="Normal 6 4 2 2 4 3 2 2" xfId="44898" xr:uid="{1C80C8D1-CEBB-4C5C-8983-DDA99B8B1C03}"/>
    <cellStyle name="Normal 6 4 2 2 4 3 3" xfId="32610" xr:uid="{14296365-03F5-432E-B592-4B66A8C09DDF}"/>
    <cellStyle name="Normal 6 4 2 2 4 4" xfId="14178" xr:uid="{085D0C5E-1B73-41DD-A3CD-C27053F6929E}"/>
    <cellStyle name="Normal 6 4 2 2 4 4 2" xfId="38754" xr:uid="{1F1F8628-D21A-4FB7-985A-320D66F29263}"/>
    <cellStyle name="Normal 6 4 2 2 4 5" xfId="26466" xr:uid="{A3ADC69D-5F56-429B-B067-52E0094BE7A0}"/>
    <cellStyle name="Normal 6 4 2 2 5" xfId="3426" xr:uid="{CC07DABC-BE59-496D-9267-69A8C6544D4E}"/>
    <cellStyle name="Normal 6 4 2 2 5 2" xfId="9570" xr:uid="{51FC47E3-BF13-4FDB-A4FB-257F70E3F89B}"/>
    <cellStyle name="Normal 6 4 2 2 5 2 2" xfId="21858" xr:uid="{E811B2D7-883E-4A23-B703-B261727C1C21}"/>
    <cellStyle name="Normal 6 4 2 2 5 2 2 2" xfId="46434" xr:uid="{76B7BB8E-794E-4810-A664-795487867A7E}"/>
    <cellStyle name="Normal 6 4 2 2 5 2 3" xfId="34146" xr:uid="{101BBCC2-233A-4851-8272-35B7806A3890}"/>
    <cellStyle name="Normal 6 4 2 2 5 3" xfId="15714" xr:uid="{877909D4-D17E-4BC0-B66D-6ADF4554D458}"/>
    <cellStyle name="Normal 6 4 2 2 5 3 2" xfId="40290" xr:uid="{EF6EDEBE-1846-480F-BEC0-0447936F58BD}"/>
    <cellStyle name="Normal 6 4 2 2 5 4" xfId="28002" xr:uid="{CF6A09B8-CBB6-40B0-B8E0-43E5A6265FB4}"/>
    <cellStyle name="Normal 6 4 2 2 6" xfId="6498" xr:uid="{0606B268-E4F1-4F5C-9D53-130226EA103D}"/>
    <cellStyle name="Normal 6 4 2 2 6 2" xfId="18786" xr:uid="{8505A539-F56C-42FD-B4B7-F7B59B6186FF}"/>
    <cellStyle name="Normal 6 4 2 2 6 2 2" xfId="43362" xr:uid="{D02E0632-E694-4FA9-94D6-E9A28AF1FC4B}"/>
    <cellStyle name="Normal 6 4 2 2 6 3" xfId="31074" xr:uid="{899D7754-9683-44C3-A722-B36E1E31D5BC}"/>
    <cellStyle name="Normal 6 4 2 2 7" xfId="12642" xr:uid="{14B3AB38-CCA9-4499-84E9-1F249008866D}"/>
    <cellStyle name="Normal 6 4 2 2 7 2" xfId="37218" xr:uid="{5C7232BB-9694-4B85-8CCF-A53AB7FE58E9}"/>
    <cellStyle name="Normal 6 4 2 2 8" xfId="24930" xr:uid="{3084EF3B-B3B6-4197-BCA1-EB965D562393}"/>
    <cellStyle name="Normal 6 4 2 3" xfId="546" xr:uid="{17A0EDBA-2F9A-46BE-9548-369ABB0D6A06}"/>
    <cellStyle name="Normal 6 4 2 3 2" xfId="1314" xr:uid="{A657CA64-598E-4C7B-8AD3-5B6B9BA110C2}"/>
    <cellStyle name="Normal 6 4 2 3 2 2" xfId="2850" xr:uid="{75CC2414-5DC9-4C8E-B105-407FB3B2A684}"/>
    <cellStyle name="Normal 6 4 2 3 2 2 2" xfId="5922" xr:uid="{4F3402B3-271D-4981-A65F-4BA9DDD840DC}"/>
    <cellStyle name="Normal 6 4 2 3 2 2 2 2" xfId="12066" xr:uid="{4E22F5B6-EEE0-4283-9F5B-B8B3B37D86ED}"/>
    <cellStyle name="Normal 6 4 2 3 2 2 2 2 2" xfId="24354" xr:uid="{FCFFA3DD-8B37-42E1-8254-5C839B7E8ACA}"/>
    <cellStyle name="Normal 6 4 2 3 2 2 2 2 2 2" xfId="48930" xr:uid="{9A556BC1-BE50-4046-8C93-8B7849452C53}"/>
    <cellStyle name="Normal 6 4 2 3 2 2 2 2 3" xfId="36642" xr:uid="{E137114C-2707-4167-9953-BE47986503F9}"/>
    <cellStyle name="Normal 6 4 2 3 2 2 2 3" xfId="18210" xr:uid="{3DEEBEA3-D410-4184-BEF5-0946139D9790}"/>
    <cellStyle name="Normal 6 4 2 3 2 2 2 3 2" xfId="42786" xr:uid="{6C231074-E786-4D34-B1BC-F49BCF52739E}"/>
    <cellStyle name="Normal 6 4 2 3 2 2 2 4" xfId="30498" xr:uid="{E453D49A-F514-4E3A-B0E5-681093B70340}"/>
    <cellStyle name="Normal 6 4 2 3 2 2 3" xfId="8994" xr:uid="{E7C8B197-5514-49A9-B37B-E8EC1CBADDAE}"/>
    <cellStyle name="Normal 6 4 2 3 2 2 3 2" xfId="21282" xr:uid="{69A753DF-8D0C-44E9-9A96-E030E6904659}"/>
    <cellStyle name="Normal 6 4 2 3 2 2 3 2 2" xfId="45858" xr:uid="{2D34E7B3-83CE-458E-BEB2-8C4D3F66B654}"/>
    <cellStyle name="Normal 6 4 2 3 2 2 3 3" xfId="33570" xr:uid="{377A86EA-9A42-416F-A028-318DCB892F64}"/>
    <cellStyle name="Normal 6 4 2 3 2 2 4" xfId="15138" xr:uid="{55BAC159-771A-43E3-BB52-9BDBF765F2F2}"/>
    <cellStyle name="Normal 6 4 2 3 2 2 4 2" xfId="39714" xr:uid="{ED23D714-BC80-41B8-84BE-A1F32590F3C2}"/>
    <cellStyle name="Normal 6 4 2 3 2 2 5" xfId="27426" xr:uid="{8D033E8E-C4DB-436F-A4B8-9B6F244A7D9A}"/>
    <cellStyle name="Normal 6 4 2 3 2 3" xfId="4386" xr:uid="{21F4DA1A-EF2A-47FB-8D2B-BDF819DB7C41}"/>
    <cellStyle name="Normal 6 4 2 3 2 3 2" xfId="10530" xr:uid="{8D020C8F-2D14-4BCD-96B2-B7A94516A65A}"/>
    <cellStyle name="Normal 6 4 2 3 2 3 2 2" xfId="22818" xr:uid="{C8D72E51-80B5-42CF-A44B-7CD6A539AC4E}"/>
    <cellStyle name="Normal 6 4 2 3 2 3 2 2 2" xfId="47394" xr:uid="{E744DF1A-B8BB-42BF-879C-67522E79E7C3}"/>
    <cellStyle name="Normal 6 4 2 3 2 3 2 3" xfId="35106" xr:uid="{381B90CB-400F-4B2B-B67A-19FA5AEDB0BF}"/>
    <cellStyle name="Normal 6 4 2 3 2 3 3" xfId="16674" xr:uid="{C13ADFA9-BECF-45A0-A6AE-11D95B13F630}"/>
    <cellStyle name="Normal 6 4 2 3 2 3 3 2" xfId="41250" xr:uid="{652EB065-77B1-4F2E-95C0-9FF00C94EA6F}"/>
    <cellStyle name="Normal 6 4 2 3 2 3 4" xfId="28962" xr:uid="{65A4439B-13C8-46B6-B494-C477166267C4}"/>
    <cellStyle name="Normal 6 4 2 3 2 4" xfId="7458" xr:uid="{D6A541EB-BC58-4E9A-A19F-F7D54CCFD81C}"/>
    <cellStyle name="Normal 6 4 2 3 2 4 2" xfId="19746" xr:uid="{208BCD88-FA7F-49BB-BC78-6AF2A1B3A183}"/>
    <cellStyle name="Normal 6 4 2 3 2 4 2 2" xfId="44322" xr:uid="{F2D34E18-3FB4-4A1F-A3E3-3EF22EEB012D}"/>
    <cellStyle name="Normal 6 4 2 3 2 4 3" xfId="32034" xr:uid="{C3B77282-9E3F-4A6C-BF15-A3CEE87237C3}"/>
    <cellStyle name="Normal 6 4 2 3 2 5" xfId="13602" xr:uid="{37BBE6D1-B16F-4B98-B997-A16236948E7A}"/>
    <cellStyle name="Normal 6 4 2 3 2 5 2" xfId="38178" xr:uid="{0503578D-B07D-4F33-9F4A-6B2EF8F2A6D3}"/>
    <cellStyle name="Normal 6 4 2 3 2 6" xfId="25890" xr:uid="{E9793ECF-07E7-434A-A065-696465F1F066}"/>
    <cellStyle name="Normal 6 4 2 3 3" xfId="2082" xr:uid="{4CB9F0ED-E222-4604-B379-83AE0BA288EE}"/>
    <cellStyle name="Normal 6 4 2 3 3 2" xfId="5154" xr:uid="{56F91BB2-3904-4552-B384-108715C4EAF0}"/>
    <cellStyle name="Normal 6 4 2 3 3 2 2" xfId="11298" xr:uid="{B47FBDAF-EFE6-4C66-87D5-C603D8F499A9}"/>
    <cellStyle name="Normal 6 4 2 3 3 2 2 2" xfId="23586" xr:uid="{0C21ECE0-9234-4A26-93EC-77B8F5FAF7E9}"/>
    <cellStyle name="Normal 6 4 2 3 3 2 2 2 2" xfId="48162" xr:uid="{043356D3-77ED-4DF7-BD88-EEEE11BFEE2D}"/>
    <cellStyle name="Normal 6 4 2 3 3 2 2 3" xfId="35874" xr:uid="{C6DC320B-841B-48E2-9750-3DFBA42566BB}"/>
    <cellStyle name="Normal 6 4 2 3 3 2 3" xfId="17442" xr:uid="{6D1D548F-21DE-444F-A90B-5A89B9DD3801}"/>
    <cellStyle name="Normal 6 4 2 3 3 2 3 2" xfId="42018" xr:uid="{B517326B-7A60-4CFE-A177-B123BCBC2D1F}"/>
    <cellStyle name="Normal 6 4 2 3 3 2 4" xfId="29730" xr:uid="{59079A88-74C1-4C07-8F2F-89715CEAD9A3}"/>
    <cellStyle name="Normal 6 4 2 3 3 3" xfId="8226" xr:uid="{1C02D2E8-0F7C-45CA-935D-545809FB76E5}"/>
    <cellStyle name="Normal 6 4 2 3 3 3 2" xfId="20514" xr:uid="{D38B930C-9A28-4751-B634-D40638475A3F}"/>
    <cellStyle name="Normal 6 4 2 3 3 3 2 2" xfId="45090" xr:uid="{4101AF56-488C-482E-93F8-64966A817A7E}"/>
    <cellStyle name="Normal 6 4 2 3 3 3 3" xfId="32802" xr:uid="{BEEE9986-7C87-4AE3-96C3-0E579305CDE4}"/>
    <cellStyle name="Normal 6 4 2 3 3 4" xfId="14370" xr:uid="{E4087D20-BBCA-438C-8535-48DAF0A0ABC4}"/>
    <cellStyle name="Normal 6 4 2 3 3 4 2" xfId="38946" xr:uid="{0F43D410-7834-48B3-97BC-7AC612E0BF92}"/>
    <cellStyle name="Normal 6 4 2 3 3 5" xfId="26658" xr:uid="{28DF324B-088A-4718-B010-9E8A14542865}"/>
    <cellStyle name="Normal 6 4 2 3 4" xfId="3618" xr:uid="{34852325-9DC9-4037-B2BE-933ECD64A017}"/>
    <cellStyle name="Normal 6 4 2 3 4 2" xfId="9762" xr:uid="{DF4E1F11-A460-4049-A589-391E3ED5F403}"/>
    <cellStyle name="Normal 6 4 2 3 4 2 2" xfId="22050" xr:uid="{0A171E53-8511-4C6C-AA69-FC5D1D846C7A}"/>
    <cellStyle name="Normal 6 4 2 3 4 2 2 2" xfId="46626" xr:uid="{AB89504E-B58A-43AA-A53B-A5A135012C08}"/>
    <cellStyle name="Normal 6 4 2 3 4 2 3" xfId="34338" xr:uid="{23958A98-2B98-4F31-84D2-F4E714CAA4DC}"/>
    <cellStyle name="Normal 6 4 2 3 4 3" xfId="15906" xr:uid="{1A8B9E6B-6558-42C6-94D5-E472A45CF0C3}"/>
    <cellStyle name="Normal 6 4 2 3 4 3 2" xfId="40482" xr:uid="{B504A96B-6C0E-409A-AFBE-567485F4B739}"/>
    <cellStyle name="Normal 6 4 2 3 4 4" xfId="28194" xr:uid="{692F2617-28B8-4899-974D-0F6875B207A4}"/>
    <cellStyle name="Normal 6 4 2 3 5" xfId="6690" xr:uid="{A63B64E4-7DD8-4543-AE97-EBFEBB56A83E}"/>
    <cellStyle name="Normal 6 4 2 3 5 2" xfId="18978" xr:uid="{6DA167C9-9248-4495-95B5-418EB76BBA34}"/>
    <cellStyle name="Normal 6 4 2 3 5 2 2" xfId="43554" xr:uid="{6DA490C4-8EE9-41F4-A661-D82E1EE2B382}"/>
    <cellStyle name="Normal 6 4 2 3 5 3" xfId="31266" xr:uid="{C979FA9B-C8B6-4211-8531-2081CE0C8F13}"/>
    <cellStyle name="Normal 6 4 2 3 6" xfId="12834" xr:uid="{06FC5E0A-E5F1-45B3-8A0A-AF1DD475E80F}"/>
    <cellStyle name="Normal 6 4 2 3 6 2" xfId="37410" xr:uid="{6C1164A5-F81A-45AB-B6CE-B9F951B30CDC}"/>
    <cellStyle name="Normal 6 4 2 3 7" xfId="25122" xr:uid="{007CDF8A-12D7-4BBB-A2A1-71AEC2E9A14A}"/>
    <cellStyle name="Normal 6 4 2 4" xfId="930" xr:uid="{58B3AA08-345B-43A5-A5E5-49C8FF1548BB}"/>
    <cellStyle name="Normal 6 4 2 4 2" xfId="2466" xr:uid="{CC75E03A-BFFD-40D0-BB78-294A89A5B28D}"/>
    <cellStyle name="Normal 6 4 2 4 2 2" xfId="5538" xr:uid="{E721CE77-26F5-4EB2-8236-B4D379C7BCA0}"/>
    <cellStyle name="Normal 6 4 2 4 2 2 2" xfId="11682" xr:uid="{368FD291-6BA1-4CAA-92F1-D822974FAB52}"/>
    <cellStyle name="Normal 6 4 2 4 2 2 2 2" xfId="23970" xr:uid="{93F2EA19-D865-4BBA-B5CF-4F0CDEE8FB53}"/>
    <cellStyle name="Normal 6 4 2 4 2 2 2 2 2" xfId="48546" xr:uid="{07FC6E2E-1751-4287-9122-FD96E8A09001}"/>
    <cellStyle name="Normal 6 4 2 4 2 2 2 3" xfId="36258" xr:uid="{597F6F71-8A5E-4AC0-B143-CA58BA909468}"/>
    <cellStyle name="Normal 6 4 2 4 2 2 3" xfId="17826" xr:uid="{142948BB-2BD1-43E2-8B6D-78468EF9CADE}"/>
    <cellStyle name="Normal 6 4 2 4 2 2 3 2" xfId="42402" xr:uid="{18349235-0DD6-4143-9162-F6ADD5846129}"/>
    <cellStyle name="Normal 6 4 2 4 2 2 4" xfId="30114" xr:uid="{9B270500-0523-4C81-8AF4-24CCB54595DF}"/>
    <cellStyle name="Normal 6 4 2 4 2 3" xfId="8610" xr:uid="{DCC3D7A0-D08A-4732-880E-5CF311F3A61F}"/>
    <cellStyle name="Normal 6 4 2 4 2 3 2" xfId="20898" xr:uid="{9FC7851D-FED0-4CA3-8D17-36CAC6E23DC9}"/>
    <cellStyle name="Normal 6 4 2 4 2 3 2 2" xfId="45474" xr:uid="{BD3DB89A-AAD7-43AE-B8B7-588420224AB9}"/>
    <cellStyle name="Normal 6 4 2 4 2 3 3" xfId="33186" xr:uid="{4B698B11-1A09-4E4D-804D-D503010A662F}"/>
    <cellStyle name="Normal 6 4 2 4 2 4" xfId="14754" xr:uid="{D587335D-DC7B-4589-9148-3AF61531CC29}"/>
    <cellStyle name="Normal 6 4 2 4 2 4 2" xfId="39330" xr:uid="{87CB326B-2B90-479D-BBB8-DC6B252DE4AD}"/>
    <cellStyle name="Normal 6 4 2 4 2 5" xfId="27042" xr:uid="{B91E79E7-4834-4F40-92CC-B034F2F1BDA5}"/>
    <cellStyle name="Normal 6 4 2 4 3" xfId="4002" xr:uid="{FE0F2443-BD36-4E73-8F26-97B37F6E2216}"/>
    <cellStyle name="Normal 6 4 2 4 3 2" xfId="10146" xr:uid="{3106FC39-630E-4DB0-9733-A7B5719F0108}"/>
    <cellStyle name="Normal 6 4 2 4 3 2 2" xfId="22434" xr:uid="{CB07336A-0A22-4C6A-9B78-2C4CD5116F91}"/>
    <cellStyle name="Normal 6 4 2 4 3 2 2 2" xfId="47010" xr:uid="{8ECBB89A-D518-431C-9547-3AD8B85BD166}"/>
    <cellStyle name="Normal 6 4 2 4 3 2 3" xfId="34722" xr:uid="{BE56DCF6-D4B1-41FF-8E61-E1FD39774A70}"/>
    <cellStyle name="Normal 6 4 2 4 3 3" xfId="16290" xr:uid="{DC9FD3B4-96B3-4469-940C-6486D87BA48E}"/>
    <cellStyle name="Normal 6 4 2 4 3 3 2" xfId="40866" xr:uid="{ADDC7415-2B9F-4985-8080-6BD3C45031CA}"/>
    <cellStyle name="Normal 6 4 2 4 3 4" xfId="28578" xr:uid="{69700C3D-5422-400E-85F7-C03444BA304E}"/>
    <cellStyle name="Normal 6 4 2 4 4" xfId="7074" xr:uid="{8F7B97C6-E91F-4A88-9EDB-3967218D457F}"/>
    <cellStyle name="Normal 6 4 2 4 4 2" xfId="19362" xr:uid="{28CFDB0B-EA58-46D3-A28D-9B345A73E721}"/>
    <cellStyle name="Normal 6 4 2 4 4 2 2" xfId="43938" xr:uid="{4EB3D9D9-1934-4E9E-9FCC-005AB7C9973F}"/>
    <cellStyle name="Normal 6 4 2 4 4 3" xfId="31650" xr:uid="{04F27B5F-3DD8-4F3B-8A02-1D8013EAD39C}"/>
    <cellStyle name="Normal 6 4 2 4 5" xfId="13218" xr:uid="{80960AB9-D292-46F6-BFA0-7AF8612FCF31}"/>
    <cellStyle name="Normal 6 4 2 4 5 2" xfId="37794" xr:uid="{CCB84C5E-79E4-4FEB-8ACA-B462FD9B084A}"/>
    <cellStyle name="Normal 6 4 2 4 6" xfId="25506" xr:uid="{71F664CE-4D2A-4ECB-BE9F-C1CB8DD30880}"/>
    <cellStyle name="Normal 6 4 2 5" xfId="1698" xr:uid="{307AC885-0A2A-43DD-98E9-F3E38C14C1C4}"/>
    <cellStyle name="Normal 6 4 2 5 2" xfId="4770" xr:uid="{FCAB9392-BD41-4A34-B3C3-803DBA0D17AD}"/>
    <cellStyle name="Normal 6 4 2 5 2 2" xfId="10914" xr:uid="{82CC77D9-D9D4-4DF6-86B6-1B48FFC32225}"/>
    <cellStyle name="Normal 6 4 2 5 2 2 2" xfId="23202" xr:uid="{826D0247-73D5-46FC-A817-6130D71928F1}"/>
    <cellStyle name="Normal 6 4 2 5 2 2 2 2" xfId="47778" xr:uid="{82387A12-0BBE-43EC-A42F-A48C306D13C6}"/>
    <cellStyle name="Normal 6 4 2 5 2 2 3" xfId="35490" xr:uid="{209885AD-CE43-47F3-B4AC-F71EC3608B0C}"/>
    <cellStyle name="Normal 6 4 2 5 2 3" xfId="17058" xr:uid="{7C590F3C-60BA-41D2-BBBF-6CA7D35558E9}"/>
    <cellStyle name="Normal 6 4 2 5 2 3 2" xfId="41634" xr:uid="{C86B699A-84E0-4D9B-9FF8-D29D2E206B2F}"/>
    <cellStyle name="Normal 6 4 2 5 2 4" xfId="29346" xr:uid="{3A842779-6E58-4D4D-9F44-666A6FCE4E07}"/>
    <cellStyle name="Normal 6 4 2 5 3" xfId="7842" xr:uid="{E8550122-D1D9-4BAA-9630-E1F95B208CC2}"/>
    <cellStyle name="Normal 6 4 2 5 3 2" xfId="20130" xr:uid="{76D775B7-202A-4CBC-A24B-ABF3819C4137}"/>
    <cellStyle name="Normal 6 4 2 5 3 2 2" xfId="44706" xr:uid="{0004AE4E-15AA-408F-8F50-43E8D5CF01A4}"/>
    <cellStyle name="Normal 6 4 2 5 3 3" xfId="32418" xr:uid="{6E153B4B-B1DD-41E4-90AA-7C48EDAF931A}"/>
    <cellStyle name="Normal 6 4 2 5 4" xfId="13986" xr:uid="{90693C06-D539-469A-91DA-B2D68ED66989}"/>
    <cellStyle name="Normal 6 4 2 5 4 2" xfId="38562" xr:uid="{94D80DFD-CC78-4950-AF01-8F4540DE091E}"/>
    <cellStyle name="Normal 6 4 2 5 5" xfId="26274" xr:uid="{459A9276-335D-4D6B-A29C-DE5C87F01FC6}"/>
    <cellStyle name="Normal 6 4 2 6" xfId="3234" xr:uid="{3A6AE612-5E1B-4748-9D90-6E476122BD31}"/>
    <cellStyle name="Normal 6 4 2 6 2" xfId="9378" xr:uid="{8447230C-0813-43F2-8748-273DF7CB17A6}"/>
    <cellStyle name="Normal 6 4 2 6 2 2" xfId="21666" xr:uid="{930791C1-C14C-4A51-AD8E-064274A240F6}"/>
    <cellStyle name="Normal 6 4 2 6 2 2 2" xfId="46242" xr:uid="{2D04136F-D322-4EC5-93B5-417F285E6808}"/>
    <cellStyle name="Normal 6 4 2 6 2 3" xfId="33954" xr:uid="{7ABD28CD-E9C5-451D-BE66-F9CAF47DA333}"/>
    <cellStyle name="Normal 6 4 2 6 3" xfId="15522" xr:uid="{770E1FF0-26B5-4F7F-98C6-A29B238D097E}"/>
    <cellStyle name="Normal 6 4 2 6 3 2" xfId="40098" xr:uid="{D7B04980-8BEC-4B30-A445-9720EBC987AA}"/>
    <cellStyle name="Normal 6 4 2 6 4" xfId="27810" xr:uid="{2CEC6195-C4D2-4128-8A41-D59B009C2E88}"/>
    <cellStyle name="Normal 6 4 2 7" xfId="6306" xr:uid="{481D194A-489A-4716-9472-EE271193554B}"/>
    <cellStyle name="Normal 6 4 2 7 2" xfId="18594" xr:uid="{AC5F77C2-791F-4977-B218-084AF65EF2C2}"/>
    <cellStyle name="Normal 6 4 2 7 2 2" xfId="43170" xr:uid="{561FA58B-5CD0-4641-BBB8-D9A4FA46FECD}"/>
    <cellStyle name="Normal 6 4 2 7 3" xfId="30882" xr:uid="{744CD981-7C15-4AE5-9489-A20A7412531B}"/>
    <cellStyle name="Normal 6 4 2 8" xfId="12450" xr:uid="{395554D9-A90A-4106-B88E-BEE14013A713}"/>
    <cellStyle name="Normal 6 4 2 8 2" xfId="37026" xr:uid="{8EAACEDA-2AE6-43FA-8B68-A141CF87D76D}"/>
    <cellStyle name="Normal 6 4 2 9" xfId="24738" xr:uid="{337E3930-BEEC-4981-8134-5D983A026D61}"/>
    <cellStyle name="Normal 6 4 3" xfId="258" xr:uid="{67287A50-76A3-4157-AA76-DB8F1B706BE2}"/>
    <cellStyle name="Normal 6 4 3 2" xfId="642" xr:uid="{773FC89E-0F4C-4C98-8605-2E70B0FF348C}"/>
    <cellStyle name="Normal 6 4 3 2 2" xfId="1410" xr:uid="{571D3F1A-C42A-45BC-B6E2-0B4DA28F8074}"/>
    <cellStyle name="Normal 6 4 3 2 2 2" xfId="2946" xr:uid="{C5FD95DD-DA86-4E4D-B4C2-51851755D386}"/>
    <cellStyle name="Normal 6 4 3 2 2 2 2" xfId="6018" xr:uid="{3EFF5614-D10C-4DF3-B73D-029B4D7D2F91}"/>
    <cellStyle name="Normal 6 4 3 2 2 2 2 2" xfId="12162" xr:uid="{2BF70278-D955-4008-B2FA-D81464771E56}"/>
    <cellStyle name="Normal 6 4 3 2 2 2 2 2 2" xfId="24450" xr:uid="{5C07F215-AF69-4847-B84A-E3B4D65FBA20}"/>
    <cellStyle name="Normal 6 4 3 2 2 2 2 2 2 2" xfId="49026" xr:uid="{7923C77A-BA79-48C6-B80A-135F430382F1}"/>
    <cellStyle name="Normal 6 4 3 2 2 2 2 2 3" xfId="36738" xr:uid="{7630F4F0-3A4D-4C1A-92A4-F56944CD4574}"/>
    <cellStyle name="Normal 6 4 3 2 2 2 2 3" xfId="18306" xr:uid="{C4FA7E7D-0D39-4316-828F-4FC36113226C}"/>
    <cellStyle name="Normal 6 4 3 2 2 2 2 3 2" xfId="42882" xr:uid="{E70E00AF-8123-4E97-9F36-C90B8D81C133}"/>
    <cellStyle name="Normal 6 4 3 2 2 2 2 4" xfId="30594" xr:uid="{53C00B5F-1C80-402D-8037-48FC98047579}"/>
    <cellStyle name="Normal 6 4 3 2 2 2 3" xfId="9090" xr:uid="{B5E87E90-702E-4A5D-BE0F-044BBC1C8FC2}"/>
    <cellStyle name="Normal 6 4 3 2 2 2 3 2" xfId="21378" xr:uid="{7CB969FF-9103-4814-A5E3-011CF516684F}"/>
    <cellStyle name="Normal 6 4 3 2 2 2 3 2 2" xfId="45954" xr:uid="{44065053-B240-43E0-BADB-9D924A807A26}"/>
    <cellStyle name="Normal 6 4 3 2 2 2 3 3" xfId="33666" xr:uid="{D2688D08-F8EC-4D79-B326-FCB3B89C0306}"/>
    <cellStyle name="Normal 6 4 3 2 2 2 4" xfId="15234" xr:uid="{C1F099B4-9595-4594-838E-79A80FCD1A96}"/>
    <cellStyle name="Normal 6 4 3 2 2 2 4 2" xfId="39810" xr:uid="{9068E77B-37A6-4B82-948E-1E8CF1E57A1C}"/>
    <cellStyle name="Normal 6 4 3 2 2 2 5" xfId="27522" xr:uid="{49FB3B44-9FAE-4A70-9D67-1CC0F714EA67}"/>
    <cellStyle name="Normal 6 4 3 2 2 3" xfId="4482" xr:uid="{3F02D9A8-2D69-4900-9188-A249D75DAC49}"/>
    <cellStyle name="Normal 6 4 3 2 2 3 2" xfId="10626" xr:uid="{A39D423E-928B-4928-9334-3EA2170CF0A2}"/>
    <cellStyle name="Normal 6 4 3 2 2 3 2 2" xfId="22914" xr:uid="{E47A7758-4C1A-4DCA-B7E4-D794A42E3FB9}"/>
    <cellStyle name="Normal 6 4 3 2 2 3 2 2 2" xfId="47490" xr:uid="{7C48E47F-96EE-4D65-9254-FA0DD0917D30}"/>
    <cellStyle name="Normal 6 4 3 2 2 3 2 3" xfId="35202" xr:uid="{E6BAB215-F998-4BB2-8080-EDA8EA60969F}"/>
    <cellStyle name="Normal 6 4 3 2 2 3 3" xfId="16770" xr:uid="{A699ED48-CA62-47D0-9EBA-D059D2962106}"/>
    <cellStyle name="Normal 6 4 3 2 2 3 3 2" xfId="41346" xr:uid="{9C9627A4-662F-473F-8071-B92ABA31A312}"/>
    <cellStyle name="Normal 6 4 3 2 2 3 4" xfId="29058" xr:uid="{F7286B90-4E29-4EBA-9F93-961570A21A78}"/>
    <cellStyle name="Normal 6 4 3 2 2 4" xfId="7554" xr:uid="{39BF222D-1D27-4D17-B108-8E2B197C8851}"/>
    <cellStyle name="Normal 6 4 3 2 2 4 2" xfId="19842" xr:uid="{FDC8D223-3258-432A-902D-269384E4D922}"/>
    <cellStyle name="Normal 6 4 3 2 2 4 2 2" xfId="44418" xr:uid="{EDD53476-C43A-41D0-B158-6F433C3A09CF}"/>
    <cellStyle name="Normal 6 4 3 2 2 4 3" xfId="32130" xr:uid="{98E05E51-C411-4AD9-96A2-0CE4D55E0B04}"/>
    <cellStyle name="Normal 6 4 3 2 2 5" xfId="13698" xr:uid="{76D65F2F-94C2-4DD2-B8DF-02627C02271A}"/>
    <cellStyle name="Normal 6 4 3 2 2 5 2" xfId="38274" xr:uid="{0AD6FE57-F432-4806-AF1D-DD6CBBB06287}"/>
    <cellStyle name="Normal 6 4 3 2 2 6" xfId="25986" xr:uid="{948765DF-D49D-447D-B507-FF20CF1778D6}"/>
    <cellStyle name="Normal 6 4 3 2 3" xfId="2178" xr:uid="{0E3C7AB0-25F5-4E22-8989-BE051D895BAC}"/>
    <cellStyle name="Normal 6 4 3 2 3 2" xfId="5250" xr:uid="{2D2AF076-A883-4544-9A36-C8AC383704AE}"/>
    <cellStyle name="Normal 6 4 3 2 3 2 2" xfId="11394" xr:uid="{D7AA7B7A-B38D-405C-8CBE-E38FDBB377E5}"/>
    <cellStyle name="Normal 6 4 3 2 3 2 2 2" xfId="23682" xr:uid="{F6B218D3-68AC-4127-BDA3-E8FC8F26E264}"/>
    <cellStyle name="Normal 6 4 3 2 3 2 2 2 2" xfId="48258" xr:uid="{ABC7B562-4492-4742-AA8A-EC79E0A86FD5}"/>
    <cellStyle name="Normal 6 4 3 2 3 2 2 3" xfId="35970" xr:uid="{4C7B6371-810F-44A9-A977-46D35525B17F}"/>
    <cellStyle name="Normal 6 4 3 2 3 2 3" xfId="17538" xr:uid="{A1876BBC-5F53-42DF-AFE3-528A419A98DC}"/>
    <cellStyle name="Normal 6 4 3 2 3 2 3 2" xfId="42114" xr:uid="{ADBDBD66-2E68-4BC4-BEC3-292718E326C5}"/>
    <cellStyle name="Normal 6 4 3 2 3 2 4" xfId="29826" xr:uid="{A2C2B6FF-C1A6-4A05-A96A-6E60C18CA510}"/>
    <cellStyle name="Normal 6 4 3 2 3 3" xfId="8322" xr:uid="{55A9FCD5-2060-4CB2-80FA-4B76BF0A7713}"/>
    <cellStyle name="Normal 6 4 3 2 3 3 2" xfId="20610" xr:uid="{1A92D8D9-775D-4BC9-A217-7B2938278DC3}"/>
    <cellStyle name="Normal 6 4 3 2 3 3 2 2" xfId="45186" xr:uid="{BF64F8F7-4BB3-4A56-82EE-7334C3264A40}"/>
    <cellStyle name="Normal 6 4 3 2 3 3 3" xfId="32898" xr:uid="{5215FA00-4B07-485A-945E-66D73615ABF8}"/>
    <cellStyle name="Normal 6 4 3 2 3 4" xfId="14466" xr:uid="{71212797-7339-4B95-AC7A-5EDD4E091A48}"/>
    <cellStyle name="Normal 6 4 3 2 3 4 2" xfId="39042" xr:uid="{D572EBAB-A8AC-4117-942B-BE4748E3C17C}"/>
    <cellStyle name="Normal 6 4 3 2 3 5" xfId="26754" xr:uid="{B2E00139-CE45-4968-8D49-0F2E2D9B6F44}"/>
    <cellStyle name="Normal 6 4 3 2 4" xfId="3714" xr:uid="{945B0B3E-B9F9-4F06-A862-F73E43CFA68A}"/>
    <cellStyle name="Normal 6 4 3 2 4 2" xfId="9858" xr:uid="{7BB67294-9540-4BDE-A45B-4A6DCD5C6F3E}"/>
    <cellStyle name="Normal 6 4 3 2 4 2 2" xfId="22146" xr:uid="{B8A1B079-F77D-401C-BF3C-E322E72BE99F}"/>
    <cellStyle name="Normal 6 4 3 2 4 2 2 2" xfId="46722" xr:uid="{0A62DB5F-D808-4650-B771-076377234DD2}"/>
    <cellStyle name="Normal 6 4 3 2 4 2 3" xfId="34434" xr:uid="{A63D917E-B646-41A2-9D2F-424169BD9782}"/>
    <cellStyle name="Normal 6 4 3 2 4 3" xfId="16002" xr:uid="{0C136515-6FDF-42D8-9CEB-B5DA2817B275}"/>
    <cellStyle name="Normal 6 4 3 2 4 3 2" xfId="40578" xr:uid="{50B2A6F6-B116-4BC9-92CD-2AA84C58D71C}"/>
    <cellStyle name="Normal 6 4 3 2 4 4" xfId="28290" xr:uid="{A35341D9-C5ED-4F54-B965-42B4CBC0779D}"/>
    <cellStyle name="Normal 6 4 3 2 5" xfId="6786" xr:uid="{B752F281-56FC-49C0-8E2C-DB7FF166F365}"/>
    <cellStyle name="Normal 6 4 3 2 5 2" xfId="19074" xr:uid="{16482F4A-62AA-4571-910F-AF590B529B32}"/>
    <cellStyle name="Normal 6 4 3 2 5 2 2" xfId="43650" xr:uid="{719AFE37-228B-4510-B488-F57A0FF135AB}"/>
    <cellStyle name="Normal 6 4 3 2 5 3" xfId="31362" xr:uid="{957EA35A-C2C6-45B9-9830-9D64CCFD028A}"/>
    <cellStyle name="Normal 6 4 3 2 6" xfId="12930" xr:uid="{70A6219A-9B1C-4881-BC62-E052CC96147B}"/>
    <cellStyle name="Normal 6 4 3 2 6 2" xfId="37506" xr:uid="{C9635262-0487-466D-A1CC-78830919CCDD}"/>
    <cellStyle name="Normal 6 4 3 2 7" xfId="25218" xr:uid="{9F58B01B-86A1-4D38-A127-8B7F8EB6BB40}"/>
    <cellStyle name="Normal 6 4 3 3" xfId="1026" xr:uid="{F42F5AFF-7828-46DF-A25D-402102E51713}"/>
    <cellStyle name="Normal 6 4 3 3 2" xfId="2562" xr:uid="{C37F052B-25AB-4C01-BB5D-1F9F346FC1FD}"/>
    <cellStyle name="Normal 6 4 3 3 2 2" xfId="5634" xr:uid="{D547B858-B69D-434C-98ED-4479A6039C15}"/>
    <cellStyle name="Normal 6 4 3 3 2 2 2" xfId="11778" xr:uid="{EF7FDCD4-FD87-4910-811A-2AA70BE297CA}"/>
    <cellStyle name="Normal 6 4 3 3 2 2 2 2" xfId="24066" xr:uid="{0CF4FE78-83D5-4603-AD50-83F0212BD688}"/>
    <cellStyle name="Normal 6 4 3 3 2 2 2 2 2" xfId="48642" xr:uid="{702A5883-F782-4F6F-8833-CBEAE69423AF}"/>
    <cellStyle name="Normal 6 4 3 3 2 2 2 3" xfId="36354" xr:uid="{6C9FEEF7-233D-40C6-AA34-B6DAFFA7D012}"/>
    <cellStyle name="Normal 6 4 3 3 2 2 3" xfId="17922" xr:uid="{C0DA46B6-6121-4F4E-9E50-81F36C4348D4}"/>
    <cellStyle name="Normal 6 4 3 3 2 2 3 2" xfId="42498" xr:uid="{53980678-F368-4595-9FCF-8159D54E470F}"/>
    <cellStyle name="Normal 6 4 3 3 2 2 4" xfId="30210" xr:uid="{714E8C0B-F39D-412C-A107-D2A30D77C045}"/>
    <cellStyle name="Normal 6 4 3 3 2 3" xfId="8706" xr:uid="{7001E3A4-AB6E-4E6F-AAF3-B5D123FC382A}"/>
    <cellStyle name="Normal 6 4 3 3 2 3 2" xfId="20994" xr:uid="{28CB55CD-482D-44F7-B767-6E5F1D73B2BD}"/>
    <cellStyle name="Normal 6 4 3 3 2 3 2 2" xfId="45570" xr:uid="{BC1083A3-073F-46AA-AB4A-C8A5CC5BF0A3}"/>
    <cellStyle name="Normal 6 4 3 3 2 3 3" xfId="33282" xr:uid="{642004F0-29F0-4D3D-8998-A7B634D87A77}"/>
    <cellStyle name="Normal 6 4 3 3 2 4" xfId="14850" xr:uid="{ECE1694C-A9F1-4723-865D-DEBEB46FDFD1}"/>
    <cellStyle name="Normal 6 4 3 3 2 4 2" xfId="39426" xr:uid="{6ED68EF0-B2CC-4F8D-A217-734C64CD60E4}"/>
    <cellStyle name="Normal 6 4 3 3 2 5" xfId="27138" xr:uid="{C69CD61C-4CDC-4E55-AD0E-E0F99A457296}"/>
    <cellStyle name="Normal 6 4 3 3 3" xfId="4098" xr:uid="{357CFC46-5CD1-455D-8F08-72D53C0C7FCC}"/>
    <cellStyle name="Normal 6 4 3 3 3 2" xfId="10242" xr:uid="{3A0AF8FB-7451-46AF-82C9-2CCCC5BAB328}"/>
    <cellStyle name="Normal 6 4 3 3 3 2 2" xfId="22530" xr:uid="{B59537DC-BABA-4C31-9982-2C0FA4F0082D}"/>
    <cellStyle name="Normal 6 4 3 3 3 2 2 2" xfId="47106" xr:uid="{C3E564BE-C5E4-4272-92C7-350284E6F15A}"/>
    <cellStyle name="Normal 6 4 3 3 3 2 3" xfId="34818" xr:uid="{47ACB400-6C8A-452E-B386-22E911130061}"/>
    <cellStyle name="Normal 6 4 3 3 3 3" xfId="16386" xr:uid="{D9476882-93A0-4B21-A89F-57F7311B2DEB}"/>
    <cellStyle name="Normal 6 4 3 3 3 3 2" xfId="40962" xr:uid="{0D726C60-5E47-4AEF-B54C-1BB333C210EB}"/>
    <cellStyle name="Normal 6 4 3 3 3 4" xfId="28674" xr:uid="{5B3BCDBF-AB05-46D5-9F71-DA550FAC47F2}"/>
    <cellStyle name="Normal 6 4 3 3 4" xfId="7170" xr:uid="{AB2214A6-0E01-4281-969B-C56F3AB4869B}"/>
    <cellStyle name="Normal 6 4 3 3 4 2" xfId="19458" xr:uid="{E3F210E7-558D-4CCC-A005-27B32E69CAEB}"/>
    <cellStyle name="Normal 6 4 3 3 4 2 2" xfId="44034" xr:uid="{6D0D1736-0F9B-4275-BF38-361B03CC6DDD}"/>
    <cellStyle name="Normal 6 4 3 3 4 3" xfId="31746" xr:uid="{137A63F1-69EE-4237-AB8E-FAFB20F71090}"/>
    <cellStyle name="Normal 6 4 3 3 5" xfId="13314" xr:uid="{230376C9-F14E-48BB-B834-BA3B8E784F76}"/>
    <cellStyle name="Normal 6 4 3 3 5 2" xfId="37890" xr:uid="{06EE1218-12ED-4456-8337-26262B5594D9}"/>
    <cellStyle name="Normal 6 4 3 3 6" xfId="25602" xr:uid="{EE98E4CC-CC3E-455C-80CD-53991CA7D426}"/>
    <cellStyle name="Normal 6 4 3 4" xfId="1794" xr:uid="{8E46A1A8-5ED3-4113-877C-7AFB93A7ACC1}"/>
    <cellStyle name="Normal 6 4 3 4 2" xfId="4866" xr:uid="{09B4D51B-FC08-4B3F-ADB6-90708BB9D847}"/>
    <cellStyle name="Normal 6 4 3 4 2 2" xfId="11010" xr:uid="{003BCBF4-DF0D-4116-86E7-206C6D3737C8}"/>
    <cellStyle name="Normal 6 4 3 4 2 2 2" xfId="23298" xr:uid="{8EEA8702-9170-4FA8-8BF6-02985C9522B3}"/>
    <cellStyle name="Normal 6 4 3 4 2 2 2 2" xfId="47874" xr:uid="{CBD0F156-D7F3-4092-9A00-6D2AD44AFC0C}"/>
    <cellStyle name="Normal 6 4 3 4 2 2 3" xfId="35586" xr:uid="{ED8FF62B-5175-4D59-9F52-CE196BF6051B}"/>
    <cellStyle name="Normal 6 4 3 4 2 3" xfId="17154" xr:uid="{48B5F06A-DF87-48F8-9A24-4EB1539FF994}"/>
    <cellStyle name="Normal 6 4 3 4 2 3 2" xfId="41730" xr:uid="{12AF7B9C-77D5-4B00-A506-FB0BFC77558F}"/>
    <cellStyle name="Normal 6 4 3 4 2 4" xfId="29442" xr:uid="{E86B0D47-E51E-4F1D-989C-E9D405C15328}"/>
    <cellStyle name="Normal 6 4 3 4 3" xfId="7938" xr:uid="{9230C149-16FF-4F4E-8B04-18491939D51D}"/>
    <cellStyle name="Normal 6 4 3 4 3 2" xfId="20226" xr:uid="{82E7FE79-39EF-4CC7-8409-0631970149DD}"/>
    <cellStyle name="Normal 6 4 3 4 3 2 2" xfId="44802" xr:uid="{23C66517-74D1-400D-8B24-C35EE3E04128}"/>
    <cellStyle name="Normal 6 4 3 4 3 3" xfId="32514" xr:uid="{FEC3041F-17EA-447B-8E26-60D8B5F9275E}"/>
    <cellStyle name="Normal 6 4 3 4 4" xfId="14082" xr:uid="{F71CBC4E-C774-46AC-9C78-2873D3775277}"/>
    <cellStyle name="Normal 6 4 3 4 4 2" xfId="38658" xr:uid="{6ED4ECD6-C6E1-4073-8C82-7DE5C08C9F85}"/>
    <cellStyle name="Normal 6 4 3 4 5" xfId="26370" xr:uid="{D0E5FE64-0CED-49A5-B459-9A1FAC53A6CA}"/>
    <cellStyle name="Normal 6 4 3 5" xfId="3330" xr:uid="{BE74E536-44BC-4454-BE6C-75D63426F363}"/>
    <cellStyle name="Normal 6 4 3 5 2" xfId="9474" xr:uid="{ECB9E64A-0957-46B9-A21E-9DAC2A796B68}"/>
    <cellStyle name="Normal 6 4 3 5 2 2" xfId="21762" xr:uid="{712F394F-1A6A-4E7F-85CD-496B26F3C8EC}"/>
    <cellStyle name="Normal 6 4 3 5 2 2 2" xfId="46338" xr:uid="{80D8787F-7F8D-4877-853A-1DE6DF077C22}"/>
    <cellStyle name="Normal 6 4 3 5 2 3" xfId="34050" xr:uid="{95C40DCB-2AF7-4364-90F3-D41F2513845F}"/>
    <cellStyle name="Normal 6 4 3 5 3" xfId="15618" xr:uid="{DBCB38A1-EF25-49CC-B025-604050CBB487}"/>
    <cellStyle name="Normal 6 4 3 5 3 2" xfId="40194" xr:uid="{85E0E4C2-07E2-456A-82B1-84FC3DB7250E}"/>
    <cellStyle name="Normal 6 4 3 5 4" xfId="27906" xr:uid="{A93BC804-12F4-4360-9302-0A5E171E2DE1}"/>
    <cellStyle name="Normal 6 4 3 6" xfId="6402" xr:uid="{1B340E26-0036-4D2F-A8DB-03BE4DB46D12}"/>
    <cellStyle name="Normal 6 4 3 6 2" xfId="18690" xr:uid="{C081E30B-A259-46E5-A330-DFF1ABA973AD}"/>
    <cellStyle name="Normal 6 4 3 6 2 2" xfId="43266" xr:uid="{F40DDD60-1D51-41F6-9620-014C6457EC7D}"/>
    <cellStyle name="Normal 6 4 3 6 3" xfId="30978" xr:uid="{7C363041-BEE4-4845-B342-98A12228FD88}"/>
    <cellStyle name="Normal 6 4 3 7" xfId="12546" xr:uid="{49437581-B4EB-488E-8D67-6CE8937EBE03}"/>
    <cellStyle name="Normal 6 4 3 7 2" xfId="37122" xr:uid="{D8D42C45-4695-4A10-84A6-4CF274CE0D5F}"/>
    <cellStyle name="Normal 6 4 3 8" xfId="24834" xr:uid="{92139B35-EE18-47D7-AA01-1BF53E9ADB41}"/>
    <cellStyle name="Normal 6 4 4" xfId="450" xr:uid="{9C8819D0-23D7-4FC6-85FD-78B8D081478C}"/>
    <cellStyle name="Normal 6 4 4 2" xfId="1218" xr:uid="{1AA513AB-1381-4210-A3E6-DAE9B2F9AC51}"/>
    <cellStyle name="Normal 6 4 4 2 2" xfId="2754" xr:uid="{3298EBC2-4480-49BC-A555-E1DA1B9B4DFB}"/>
    <cellStyle name="Normal 6 4 4 2 2 2" xfId="5826" xr:uid="{AEDAB01E-D10D-4D0E-A5E8-9125C13F43AE}"/>
    <cellStyle name="Normal 6 4 4 2 2 2 2" xfId="11970" xr:uid="{99CC25F1-83E8-480B-BD9C-A39E288DE707}"/>
    <cellStyle name="Normal 6 4 4 2 2 2 2 2" xfId="24258" xr:uid="{5148E760-8A2E-41FA-8AA9-99C01491019B}"/>
    <cellStyle name="Normal 6 4 4 2 2 2 2 2 2" xfId="48834" xr:uid="{5281BBD2-8BB8-4ACF-BB29-A28F2EA5B6F5}"/>
    <cellStyle name="Normal 6 4 4 2 2 2 2 3" xfId="36546" xr:uid="{767347AF-8975-4FA5-B782-3B4A4984D058}"/>
    <cellStyle name="Normal 6 4 4 2 2 2 3" xfId="18114" xr:uid="{DD3C758C-2881-497B-8A66-A476B0D08263}"/>
    <cellStyle name="Normal 6 4 4 2 2 2 3 2" xfId="42690" xr:uid="{4DAE8521-862B-4A37-9B7D-AD9C1A3D3FC5}"/>
    <cellStyle name="Normal 6 4 4 2 2 2 4" xfId="30402" xr:uid="{538F93C6-B370-43A6-91D1-A831AF750A43}"/>
    <cellStyle name="Normal 6 4 4 2 2 3" xfId="8898" xr:uid="{6ACBEC10-7338-47F9-932D-F2E986B530BD}"/>
    <cellStyle name="Normal 6 4 4 2 2 3 2" xfId="21186" xr:uid="{E84027ED-9E60-4E88-8DD4-BEA96240DF58}"/>
    <cellStyle name="Normal 6 4 4 2 2 3 2 2" xfId="45762" xr:uid="{D6D7051F-A67B-4DA0-B891-119EF9099298}"/>
    <cellStyle name="Normal 6 4 4 2 2 3 3" xfId="33474" xr:uid="{D5E8B5C7-12A0-4A38-B668-FADD3994E2A8}"/>
    <cellStyle name="Normal 6 4 4 2 2 4" xfId="15042" xr:uid="{CCE36689-2FC3-4619-94C7-79F06C19B74E}"/>
    <cellStyle name="Normal 6 4 4 2 2 4 2" xfId="39618" xr:uid="{4ACBEC6F-C157-4187-B498-6BE7F0913AFB}"/>
    <cellStyle name="Normal 6 4 4 2 2 5" xfId="27330" xr:uid="{B23C07F1-B180-480C-8A28-A4916960968A}"/>
    <cellStyle name="Normal 6 4 4 2 3" xfId="4290" xr:uid="{4E884F1E-462B-41EC-B49D-CECF4241E440}"/>
    <cellStyle name="Normal 6 4 4 2 3 2" xfId="10434" xr:uid="{D5DBE7B0-79D4-41E8-82E8-8212867B3931}"/>
    <cellStyle name="Normal 6 4 4 2 3 2 2" xfId="22722" xr:uid="{1CB5B6F6-1988-4EC3-9BA7-37021AAADE5B}"/>
    <cellStyle name="Normal 6 4 4 2 3 2 2 2" xfId="47298" xr:uid="{C0926F96-C31A-410C-9C8E-847C24842DCA}"/>
    <cellStyle name="Normal 6 4 4 2 3 2 3" xfId="35010" xr:uid="{88BD72CD-80FA-4432-841D-C7CA514BE75B}"/>
    <cellStyle name="Normal 6 4 4 2 3 3" xfId="16578" xr:uid="{C1B863DA-240B-4492-A559-E076A07411E0}"/>
    <cellStyle name="Normal 6 4 4 2 3 3 2" xfId="41154" xr:uid="{BD77AD36-B940-4B1D-9496-B2924B259A2E}"/>
    <cellStyle name="Normal 6 4 4 2 3 4" xfId="28866" xr:uid="{EA1299CA-FF92-4403-B685-1E2D12D6C078}"/>
    <cellStyle name="Normal 6 4 4 2 4" xfId="7362" xr:uid="{254306E5-8A39-402E-9C46-9904F8FEF4C6}"/>
    <cellStyle name="Normal 6 4 4 2 4 2" xfId="19650" xr:uid="{CDA3BBED-C774-47CF-8A3A-1903775B321E}"/>
    <cellStyle name="Normal 6 4 4 2 4 2 2" xfId="44226" xr:uid="{2EBAD9C4-4185-432B-BF3D-12BABC68EA45}"/>
    <cellStyle name="Normal 6 4 4 2 4 3" xfId="31938" xr:uid="{CCD1F3AE-C867-457F-A859-EED6299CA256}"/>
    <cellStyle name="Normal 6 4 4 2 5" xfId="13506" xr:uid="{5548B85C-47F1-40E2-9BF4-7E7A13CD6D14}"/>
    <cellStyle name="Normal 6 4 4 2 5 2" xfId="38082" xr:uid="{D71CAD6C-D794-44A8-BC0C-29C4E0BB232C}"/>
    <cellStyle name="Normal 6 4 4 2 6" xfId="25794" xr:uid="{A752D037-1703-4C1F-9311-AD832302AE8B}"/>
    <cellStyle name="Normal 6 4 4 3" xfId="1986" xr:uid="{53B0485C-F2CF-4769-B7D6-2E524CBB434A}"/>
    <cellStyle name="Normal 6 4 4 3 2" xfId="5058" xr:uid="{375398AE-B3FD-4B94-9227-2C508E61CE6E}"/>
    <cellStyle name="Normal 6 4 4 3 2 2" xfId="11202" xr:uid="{770FB4A1-30AF-419C-A764-2F39FB4ACAE2}"/>
    <cellStyle name="Normal 6 4 4 3 2 2 2" xfId="23490" xr:uid="{DA550710-E8A7-4F65-9093-69C517A12EF5}"/>
    <cellStyle name="Normal 6 4 4 3 2 2 2 2" xfId="48066" xr:uid="{1E18A4C7-7F8C-4583-A00B-F8DB53D24F5D}"/>
    <cellStyle name="Normal 6 4 4 3 2 2 3" xfId="35778" xr:uid="{191B9D25-7FC9-4767-B541-E034C48DF8FA}"/>
    <cellStyle name="Normal 6 4 4 3 2 3" xfId="17346" xr:uid="{ABF8F0C9-0CC2-4192-8DFE-CC99B9C0FE21}"/>
    <cellStyle name="Normal 6 4 4 3 2 3 2" xfId="41922" xr:uid="{58ACEE24-F8D4-4DF4-82A4-625A2361FA99}"/>
    <cellStyle name="Normal 6 4 4 3 2 4" xfId="29634" xr:uid="{3841BD48-9645-4CCA-9140-D077F27362C8}"/>
    <cellStyle name="Normal 6 4 4 3 3" xfId="8130" xr:uid="{AF55F079-397F-4D0B-A2C9-0982B9E5F53F}"/>
    <cellStyle name="Normal 6 4 4 3 3 2" xfId="20418" xr:uid="{F0DDBF57-C918-46AF-BD87-A35EAB4414BA}"/>
    <cellStyle name="Normal 6 4 4 3 3 2 2" xfId="44994" xr:uid="{E3D8E573-70D9-4E9C-A601-8238A366273C}"/>
    <cellStyle name="Normal 6 4 4 3 3 3" xfId="32706" xr:uid="{44488368-0528-48DA-8769-588B96582400}"/>
    <cellStyle name="Normal 6 4 4 3 4" xfId="14274" xr:uid="{10EE0D18-7718-407D-AB09-24262AE45E23}"/>
    <cellStyle name="Normal 6 4 4 3 4 2" xfId="38850" xr:uid="{0B4D79E2-CB8C-4B89-B0C5-BD4BFD52C034}"/>
    <cellStyle name="Normal 6 4 4 3 5" xfId="26562" xr:uid="{1171DB25-86FB-45B0-9491-6FDB3F52D56B}"/>
    <cellStyle name="Normal 6 4 4 4" xfId="3522" xr:uid="{BBBA07BD-A323-4E51-8FAE-BAFBA34A0939}"/>
    <cellStyle name="Normal 6 4 4 4 2" xfId="9666" xr:uid="{924D6390-483B-486A-9A83-05CE6F04C338}"/>
    <cellStyle name="Normal 6 4 4 4 2 2" xfId="21954" xr:uid="{56CDE5DC-5481-4BDA-B41B-3FC804477BAD}"/>
    <cellStyle name="Normal 6 4 4 4 2 2 2" xfId="46530" xr:uid="{8F5D4883-F155-43DF-895A-8C3DC583B5CA}"/>
    <cellStyle name="Normal 6 4 4 4 2 3" xfId="34242" xr:uid="{CB555054-0C25-42F8-BBBE-E139FDA678C0}"/>
    <cellStyle name="Normal 6 4 4 4 3" xfId="15810" xr:uid="{53753CFB-1DA6-4FA0-9F96-05F797071C49}"/>
    <cellStyle name="Normal 6 4 4 4 3 2" xfId="40386" xr:uid="{E36ECA2F-0F6B-4598-BFF3-22FB63365AC5}"/>
    <cellStyle name="Normal 6 4 4 4 4" xfId="28098" xr:uid="{F8C9C8F2-0659-479C-A2FB-01B2DC04480A}"/>
    <cellStyle name="Normal 6 4 4 5" xfId="6594" xr:uid="{83C4854A-FE1C-4A96-9DD8-F2F0F9F08D8A}"/>
    <cellStyle name="Normal 6 4 4 5 2" xfId="18882" xr:uid="{51D52F66-F737-447D-86F4-DAFB67F26767}"/>
    <cellStyle name="Normal 6 4 4 5 2 2" xfId="43458" xr:uid="{738F8A68-D2EF-4188-A14C-E50E42544E93}"/>
    <cellStyle name="Normal 6 4 4 5 3" xfId="31170" xr:uid="{8D551101-ED9B-46AC-9D1C-9A0DA783F20F}"/>
    <cellStyle name="Normal 6 4 4 6" xfId="12738" xr:uid="{68413F7F-728D-4471-8E39-3138A4697DA7}"/>
    <cellStyle name="Normal 6 4 4 6 2" xfId="37314" xr:uid="{FD57DED1-5F54-4147-A107-75D73D892CB6}"/>
    <cellStyle name="Normal 6 4 4 7" xfId="25026" xr:uid="{1BA65BE4-5EF9-4F95-8CBC-366FCD27C968}"/>
    <cellStyle name="Normal 6 4 5" xfId="834" xr:uid="{A192B728-C020-4764-BC6F-35708DC9DA55}"/>
    <cellStyle name="Normal 6 4 5 2" xfId="2370" xr:uid="{092FF2AB-758D-46A5-8A8C-AEDCE47CB7D7}"/>
    <cellStyle name="Normal 6 4 5 2 2" xfId="5442" xr:uid="{6188C577-393A-4C7F-B1FD-6429B64AC13E}"/>
    <cellStyle name="Normal 6 4 5 2 2 2" xfId="11586" xr:uid="{810981BA-34F5-4F15-B949-D4F3B80395BA}"/>
    <cellStyle name="Normal 6 4 5 2 2 2 2" xfId="23874" xr:uid="{A3F72A8F-468A-4DB4-84FD-8F9E18548226}"/>
    <cellStyle name="Normal 6 4 5 2 2 2 2 2" xfId="48450" xr:uid="{ED51D46D-9E08-4234-98FA-984C8CA9FC96}"/>
    <cellStyle name="Normal 6 4 5 2 2 2 3" xfId="36162" xr:uid="{5B455F41-D99C-4048-A267-C990F136755B}"/>
    <cellStyle name="Normal 6 4 5 2 2 3" xfId="17730" xr:uid="{97E9337A-DF2F-47A2-95F1-5416B719FD2F}"/>
    <cellStyle name="Normal 6 4 5 2 2 3 2" xfId="42306" xr:uid="{710AC8EC-4126-4F16-A361-11795A982DEF}"/>
    <cellStyle name="Normal 6 4 5 2 2 4" xfId="30018" xr:uid="{F068C69D-F50B-4B72-9F09-3E96B54F82AD}"/>
    <cellStyle name="Normal 6 4 5 2 3" xfId="8514" xr:uid="{800E093D-45FC-494B-A7B3-2C38D9CEE900}"/>
    <cellStyle name="Normal 6 4 5 2 3 2" xfId="20802" xr:uid="{E27541A2-06A2-44A3-AE8C-F598EC6269D0}"/>
    <cellStyle name="Normal 6 4 5 2 3 2 2" xfId="45378" xr:uid="{88AB7274-AB7E-4E01-BCAD-F74AA8D8ADC5}"/>
    <cellStyle name="Normal 6 4 5 2 3 3" xfId="33090" xr:uid="{34EF9084-0FA3-499F-8DE7-E27F46FE22E9}"/>
    <cellStyle name="Normal 6 4 5 2 4" xfId="14658" xr:uid="{51D4221F-46BB-4DC9-A271-777EA4997DE4}"/>
    <cellStyle name="Normal 6 4 5 2 4 2" xfId="39234" xr:uid="{78943AFB-946D-4DDB-B1D7-2C52DCB63A60}"/>
    <cellStyle name="Normal 6 4 5 2 5" xfId="26946" xr:uid="{C01136DB-0402-4CC7-BAFF-60E1D2121A14}"/>
    <cellStyle name="Normal 6 4 5 3" xfId="3906" xr:uid="{63F79910-CFBB-43D9-964D-3F56960CF1EA}"/>
    <cellStyle name="Normal 6 4 5 3 2" xfId="10050" xr:uid="{65322BA5-D287-411D-9CD9-4A56F3690A2A}"/>
    <cellStyle name="Normal 6 4 5 3 2 2" xfId="22338" xr:uid="{F3116F53-4D38-4C62-9856-3B283F45FA3C}"/>
    <cellStyle name="Normal 6 4 5 3 2 2 2" xfId="46914" xr:uid="{0D7E47DD-EE2A-4D9B-ADF5-6E62F8D5971B}"/>
    <cellStyle name="Normal 6 4 5 3 2 3" xfId="34626" xr:uid="{882DC87A-DA98-4BD2-AF74-EBF842CA14FE}"/>
    <cellStyle name="Normal 6 4 5 3 3" xfId="16194" xr:uid="{7C8D4DDD-C79B-4E12-A617-2A977F893DA1}"/>
    <cellStyle name="Normal 6 4 5 3 3 2" xfId="40770" xr:uid="{9E5DE0FA-F329-447A-B455-4E5014B3FFB5}"/>
    <cellStyle name="Normal 6 4 5 3 4" xfId="28482" xr:uid="{70926F51-2DC9-4730-836E-4D5F72AD773E}"/>
    <cellStyle name="Normal 6 4 5 4" xfId="6978" xr:uid="{D95B35CD-E28A-420B-B37E-556116B0030B}"/>
    <cellStyle name="Normal 6 4 5 4 2" xfId="19266" xr:uid="{D3DCDD96-B763-4174-A487-E2C0E99A6080}"/>
    <cellStyle name="Normal 6 4 5 4 2 2" xfId="43842" xr:uid="{D63AE36E-F3E7-4E57-AD09-A689E235CA78}"/>
    <cellStyle name="Normal 6 4 5 4 3" xfId="31554" xr:uid="{6C0C7557-2DA1-4F1F-9B53-B5CC4BFF70DC}"/>
    <cellStyle name="Normal 6 4 5 5" xfId="13122" xr:uid="{F15DDA09-8DEC-49A6-9621-0D4C22315C20}"/>
    <cellStyle name="Normal 6 4 5 5 2" xfId="37698" xr:uid="{AD781278-EC7B-443C-944D-AA73E763E2EF}"/>
    <cellStyle name="Normal 6 4 5 6" xfId="25410" xr:uid="{0ABB5263-F1A6-446C-AEF2-8155C9A714C3}"/>
    <cellStyle name="Normal 6 4 6" xfId="1602" xr:uid="{A3C3CD91-1B8A-4957-808B-9B6315E7A254}"/>
    <cellStyle name="Normal 6 4 6 2" xfId="4674" xr:uid="{CB4E6233-4D2A-460F-8679-0C48FC43D0F5}"/>
    <cellStyle name="Normal 6 4 6 2 2" xfId="10818" xr:uid="{7A4C53B3-79B2-4B99-B80F-C802D8E3901D}"/>
    <cellStyle name="Normal 6 4 6 2 2 2" xfId="23106" xr:uid="{7EDFCB07-C939-403E-BB88-598D80B5761E}"/>
    <cellStyle name="Normal 6 4 6 2 2 2 2" xfId="47682" xr:uid="{55EAFE3F-486A-4886-A12C-FD7CE57C8820}"/>
    <cellStyle name="Normal 6 4 6 2 2 3" xfId="35394" xr:uid="{F72E0A18-599C-4A50-B6A0-146C28958E1F}"/>
    <cellStyle name="Normal 6 4 6 2 3" xfId="16962" xr:uid="{F89941AB-F293-4A74-8006-58682725CD48}"/>
    <cellStyle name="Normal 6 4 6 2 3 2" xfId="41538" xr:uid="{199A35E7-79CA-4D4D-90F7-683490D43341}"/>
    <cellStyle name="Normal 6 4 6 2 4" xfId="29250" xr:uid="{F86340E5-886F-41FF-896C-0928482F3A9C}"/>
    <cellStyle name="Normal 6 4 6 3" xfId="7746" xr:uid="{EE4C5A74-815F-471B-B3BA-C13D335F08A5}"/>
    <cellStyle name="Normal 6 4 6 3 2" xfId="20034" xr:uid="{A0FAC309-8DAD-4594-AFF1-A03AC5C1F390}"/>
    <cellStyle name="Normal 6 4 6 3 2 2" xfId="44610" xr:uid="{69BB7B83-DB05-4093-9C23-C6E8D5B2A9E6}"/>
    <cellStyle name="Normal 6 4 6 3 3" xfId="32322" xr:uid="{C52AEA64-6F26-463B-B892-C84A55BDBE56}"/>
    <cellStyle name="Normal 6 4 6 4" xfId="13890" xr:uid="{11F8ED89-B440-41F2-9D9F-E9E28D21CABE}"/>
    <cellStyle name="Normal 6 4 6 4 2" xfId="38466" xr:uid="{3FE5BF1F-9D1A-499E-A80D-D1545DB957D1}"/>
    <cellStyle name="Normal 6 4 6 5" xfId="26178" xr:uid="{A0538BA4-4D75-41A0-B970-04DEBF440D06}"/>
    <cellStyle name="Normal 6 4 7" xfId="3138" xr:uid="{4AA270BB-891F-41B2-9F30-5E6D0CDC08B3}"/>
    <cellStyle name="Normal 6 4 7 2" xfId="9282" xr:uid="{5836BBE5-7481-4932-BFF0-2DF348837951}"/>
    <cellStyle name="Normal 6 4 7 2 2" xfId="21570" xr:uid="{8BD6FDF1-CD45-4A03-B884-9049A7D0FA2D}"/>
    <cellStyle name="Normal 6 4 7 2 2 2" xfId="46146" xr:uid="{E87B0E82-8779-4869-B78D-31CD6812AEA1}"/>
    <cellStyle name="Normal 6 4 7 2 3" xfId="33858" xr:uid="{6BD9A860-326B-4698-9A0E-6343AE15A06A}"/>
    <cellStyle name="Normal 6 4 7 3" xfId="15426" xr:uid="{6CE8D515-4D71-434D-96CE-83D6542779A7}"/>
    <cellStyle name="Normal 6 4 7 3 2" xfId="40002" xr:uid="{928963FD-5607-4F18-9CCE-A6D2503E0DE4}"/>
    <cellStyle name="Normal 6 4 7 4" xfId="27714" xr:uid="{ADACE850-4AA5-488E-B758-DEA14CA8A94B}"/>
    <cellStyle name="Normal 6 4 8" xfId="6210" xr:uid="{BD017159-D469-4F4E-9D30-D8CA88E49BFD}"/>
    <cellStyle name="Normal 6 4 8 2" xfId="18498" xr:uid="{FBBC1F46-6ED3-43F8-A0F3-5289DD9410E7}"/>
    <cellStyle name="Normal 6 4 8 2 2" xfId="43074" xr:uid="{321F318B-7B4E-4A1B-A9E3-7C1C80EA765E}"/>
    <cellStyle name="Normal 6 4 8 3" xfId="30786" xr:uid="{D25F1B00-8DEC-458D-9AD9-9A97327FFCF7}"/>
    <cellStyle name="Normal 6 4 9" xfId="12354" xr:uid="{42FC8104-A158-460D-A862-C8D3B145ECA6}"/>
    <cellStyle name="Normal 6 4 9 2" xfId="36930" xr:uid="{7B22D967-964C-40E2-AB94-AF090625668A}"/>
    <cellStyle name="Normal 6 5" xfId="114" xr:uid="{ED0C3E03-07B6-416C-9801-73C087A4599E}"/>
    <cellStyle name="Normal 6 5 2" xfId="306" xr:uid="{96B4792D-F9BF-4FC0-A76B-E4709441B2AF}"/>
    <cellStyle name="Normal 6 5 2 2" xfId="690" xr:uid="{EFDA4975-B8FA-4271-A87C-6D16FB0A5083}"/>
    <cellStyle name="Normal 6 5 2 2 2" xfId="1458" xr:uid="{165BC429-5858-4BE7-A0B5-2D87C4CDF523}"/>
    <cellStyle name="Normal 6 5 2 2 2 2" xfId="2994" xr:uid="{2A8D37B7-6F66-4DFC-AF9E-4C602E8BD344}"/>
    <cellStyle name="Normal 6 5 2 2 2 2 2" xfId="6066" xr:uid="{1E700D6A-4E51-4AF5-BFF0-4E24619F6ABE}"/>
    <cellStyle name="Normal 6 5 2 2 2 2 2 2" xfId="12210" xr:uid="{17164893-71BB-46C1-9B64-3D4D726BCD67}"/>
    <cellStyle name="Normal 6 5 2 2 2 2 2 2 2" xfId="24498" xr:uid="{E81F6F6C-3DFD-4B22-A536-2E29BB8BEF09}"/>
    <cellStyle name="Normal 6 5 2 2 2 2 2 2 2 2" xfId="49074" xr:uid="{AAD25236-BB4E-44CA-ACBD-1D13E810561F}"/>
    <cellStyle name="Normal 6 5 2 2 2 2 2 2 3" xfId="36786" xr:uid="{59E98E54-AA2D-4522-B09E-A9545F2A6FB2}"/>
    <cellStyle name="Normal 6 5 2 2 2 2 2 3" xfId="18354" xr:uid="{11018032-44B9-4D29-86BF-4ED439AA000C}"/>
    <cellStyle name="Normal 6 5 2 2 2 2 2 3 2" xfId="42930" xr:uid="{E1C7F5A1-5710-4165-B13C-DA497C3C6325}"/>
    <cellStyle name="Normal 6 5 2 2 2 2 2 4" xfId="30642" xr:uid="{01383A4F-EF3E-42FB-B57A-32A23F463EC4}"/>
    <cellStyle name="Normal 6 5 2 2 2 2 3" xfId="9138" xr:uid="{32B50DAC-955F-4106-AFC4-CCF3FC23F76E}"/>
    <cellStyle name="Normal 6 5 2 2 2 2 3 2" xfId="21426" xr:uid="{8CE5B976-7401-4DC4-A01A-9BF19E3282E0}"/>
    <cellStyle name="Normal 6 5 2 2 2 2 3 2 2" xfId="46002" xr:uid="{E0A5F398-B458-4621-A74F-4798DC367C6E}"/>
    <cellStyle name="Normal 6 5 2 2 2 2 3 3" xfId="33714" xr:uid="{FDA0B2DD-ABB3-4A25-9251-177E01D3C722}"/>
    <cellStyle name="Normal 6 5 2 2 2 2 4" xfId="15282" xr:uid="{C40AEEB7-4B8A-41C7-8903-C92BF61EB8A4}"/>
    <cellStyle name="Normal 6 5 2 2 2 2 4 2" xfId="39858" xr:uid="{79AF7F9E-7EB6-4DF1-84C4-F2D29D7D0D9C}"/>
    <cellStyle name="Normal 6 5 2 2 2 2 5" xfId="27570" xr:uid="{1ECA9087-FCF8-4821-893F-F0E50617D078}"/>
    <cellStyle name="Normal 6 5 2 2 2 3" xfId="4530" xr:uid="{4BAED386-3570-480F-BF46-454D5471387F}"/>
    <cellStyle name="Normal 6 5 2 2 2 3 2" xfId="10674" xr:uid="{A5520B8D-44C2-43A6-874E-F8D51CFF9E3F}"/>
    <cellStyle name="Normal 6 5 2 2 2 3 2 2" xfId="22962" xr:uid="{C55996F8-A050-44D7-9845-9E2462C990EA}"/>
    <cellStyle name="Normal 6 5 2 2 2 3 2 2 2" xfId="47538" xr:uid="{5B209CEF-C535-4336-9975-A2DA39746100}"/>
    <cellStyle name="Normal 6 5 2 2 2 3 2 3" xfId="35250" xr:uid="{435B8CB3-4C6A-49E9-928B-1AC27D0228C4}"/>
    <cellStyle name="Normal 6 5 2 2 2 3 3" xfId="16818" xr:uid="{E7AB4055-1916-4719-B86B-8BC7FAE7C5D7}"/>
    <cellStyle name="Normal 6 5 2 2 2 3 3 2" xfId="41394" xr:uid="{F65E1925-712C-41A2-B941-D774A35F624E}"/>
    <cellStyle name="Normal 6 5 2 2 2 3 4" xfId="29106" xr:uid="{B41B973A-F30E-4A79-B812-CB2824FB0CD7}"/>
    <cellStyle name="Normal 6 5 2 2 2 4" xfId="7602" xr:uid="{2B1A2BF8-74D0-46DE-B484-CC8E000967A8}"/>
    <cellStyle name="Normal 6 5 2 2 2 4 2" xfId="19890" xr:uid="{A5CB9916-4EBB-46B5-BCA1-99EEA8C61444}"/>
    <cellStyle name="Normal 6 5 2 2 2 4 2 2" xfId="44466" xr:uid="{DA837CE7-FE8F-4DD4-B604-2690E8579411}"/>
    <cellStyle name="Normal 6 5 2 2 2 4 3" xfId="32178" xr:uid="{F2481A93-5BDA-468C-B466-B200D75DC2DA}"/>
    <cellStyle name="Normal 6 5 2 2 2 5" xfId="13746" xr:uid="{5B7F6DCE-6B39-45C3-9C05-50306E34567E}"/>
    <cellStyle name="Normal 6 5 2 2 2 5 2" xfId="38322" xr:uid="{1A0AE4E7-084E-44D7-990E-6846BF1ECE1C}"/>
    <cellStyle name="Normal 6 5 2 2 2 6" xfId="26034" xr:uid="{447B5C55-25F5-4B29-9B12-BD9307E01E04}"/>
    <cellStyle name="Normal 6 5 2 2 3" xfId="2226" xr:uid="{11C451CD-0757-456E-A2F2-C999E628543E}"/>
    <cellStyle name="Normal 6 5 2 2 3 2" xfId="5298" xr:uid="{1E5DC44E-B05B-4455-9339-F888F28F438D}"/>
    <cellStyle name="Normal 6 5 2 2 3 2 2" xfId="11442" xr:uid="{17C784D9-09C5-4F1C-98DD-8EFE14B8B0A2}"/>
    <cellStyle name="Normal 6 5 2 2 3 2 2 2" xfId="23730" xr:uid="{D48AFA68-6424-4D36-B6B6-EB6581EEE317}"/>
    <cellStyle name="Normal 6 5 2 2 3 2 2 2 2" xfId="48306" xr:uid="{20B9FE86-5016-417E-82BE-8CE2D5D82546}"/>
    <cellStyle name="Normal 6 5 2 2 3 2 2 3" xfId="36018" xr:uid="{EE88F47F-3C88-46B7-986B-B936DDD026E3}"/>
    <cellStyle name="Normal 6 5 2 2 3 2 3" xfId="17586" xr:uid="{A4B25ECC-2589-48A7-8461-A0B41D662467}"/>
    <cellStyle name="Normal 6 5 2 2 3 2 3 2" xfId="42162" xr:uid="{8F0F9B81-4776-4875-9C9E-0C454D37EF03}"/>
    <cellStyle name="Normal 6 5 2 2 3 2 4" xfId="29874" xr:uid="{D9A87F52-2BE6-40EB-A783-94B2A79342D3}"/>
    <cellStyle name="Normal 6 5 2 2 3 3" xfId="8370" xr:uid="{D08A2D54-D822-4AA1-8974-A7E1F0886AF6}"/>
    <cellStyle name="Normal 6 5 2 2 3 3 2" xfId="20658" xr:uid="{BF94A8C8-A51F-40B5-911E-B2D2A617C6AC}"/>
    <cellStyle name="Normal 6 5 2 2 3 3 2 2" xfId="45234" xr:uid="{2034CAE5-7FA4-4B2D-8953-574394159F7E}"/>
    <cellStyle name="Normal 6 5 2 2 3 3 3" xfId="32946" xr:uid="{743B5658-0148-48AA-BA2F-5CCC2A2481C6}"/>
    <cellStyle name="Normal 6 5 2 2 3 4" xfId="14514" xr:uid="{CCBC266E-8139-4B3E-8B60-331E5DAA7195}"/>
    <cellStyle name="Normal 6 5 2 2 3 4 2" xfId="39090" xr:uid="{7D142147-F206-4FBA-A5BD-F0CC36AE60CF}"/>
    <cellStyle name="Normal 6 5 2 2 3 5" xfId="26802" xr:uid="{6425A28F-7309-454D-B2D4-378A091BF187}"/>
    <cellStyle name="Normal 6 5 2 2 4" xfId="3762" xr:uid="{1325147B-F127-4F30-984E-76147F68C45E}"/>
    <cellStyle name="Normal 6 5 2 2 4 2" xfId="9906" xr:uid="{992CCE0F-BF26-4A4B-A7D1-1887D20EAEA8}"/>
    <cellStyle name="Normal 6 5 2 2 4 2 2" xfId="22194" xr:uid="{EC48C793-E08A-4E98-BAED-BDFE4BB5ACC8}"/>
    <cellStyle name="Normal 6 5 2 2 4 2 2 2" xfId="46770" xr:uid="{932CC43B-74B1-49FC-BBA1-90AA40C0B3B1}"/>
    <cellStyle name="Normal 6 5 2 2 4 2 3" xfId="34482" xr:uid="{7865CCCB-8935-4B0F-AC1A-16B3ACAB2CBF}"/>
    <cellStyle name="Normal 6 5 2 2 4 3" xfId="16050" xr:uid="{C8326D7B-381E-41EF-A48D-6C267159BB41}"/>
    <cellStyle name="Normal 6 5 2 2 4 3 2" xfId="40626" xr:uid="{0E51BF41-9D26-4A22-BE60-97BD34B5C8D4}"/>
    <cellStyle name="Normal 6 5 2 2 4 4" xfId="28338" xr:uid="{E2ACD7E6-C510-4772-8D8B-FE141CFA1EF1}"/>
    <cellStyle name="Normal 6 5 2 2 5" xfId="6834" xr:uid="{0BC61EB6-5832-4CB9-96FB-31F90737E01F}"/>
    <cellStyle name="Normal 6 5 2 2 5 2" xfId="19122" xr:uid="{67744DB7-BB9A-4C8A-8CA2-18977BBAE421}"/>
    <cellStyle name="Normal 6 5 2 2 5 2 2" xfId="43698" xr:uid="{CB4CE8EB-DA3E-4472-AAFB-697719CF78B0}"/>
    <cellStyle name="Normal 6 5 2 2 5 3" xfId="31410" xr:uid="{25C2AAB9-08D0-42D9-A09D-E1C910677D45}"/>
    <cellStyle name="Normal 6 5 2 2 6" xfId="12978" xr:uid="{D89EA7F3-451F-4F07-B671-777BD74BF584}"/>
    <cellStyle name="Normal 6 5 2 2 6 2" xfId="37554" xr:uid="{2DEFEF0E-361E-49B4-87FA-400CB2D8C381}"/>
    <cellStyle name="Normal 6 5 2 2 7" xfId="25266" xr:uid="{D6C3F5A4-575F-4F7F-A0AA-27E31F34B665}"/>
    <cellStyle name="Normal 6 5 2 3" xfId="1074" xr:uid="{3FED8276-A4B2-43AF-954A-ACA2B044DD8E}"/>
    <cellStyle name="Normal 6 5 2 3 2" xfId="2610" xr:uid="{DC0FEFD0-4CEF-46E2-99BD-413E1DEA8A89}"/>
    <cellStyle name="Normal 6 5 2 3 2 2" xfId="5682" xr:uid="{6590BC1A-5BB9-4ECC-A0C6-9F82478C70AF}"/>
    <cellStyle name="Normal 6 5 2 3 2 2 2" xfId="11826" xr:uid="{142090B5-9F60-4124-BE96-9AD3BED33D46}"/>
    <cellStyle name="Normal 6 5 2 3 2 2 2 2" xfId="24114" xr:uid="{715118D4-0D00-4859-A1F2-DE8DA1187F12}"/>
    <cellStyle name="Normal 6 5 2 3 2 2 2 2 2" xfId="48690" xr:uid="{616FC7D1-7807-4C7D-BD54-34E25F748B6C}"/>
    <cellStyle name="Normal 6 5 2 3 2 2 2 3" xfId="36402" xr:uid="{327CC3A7-9EC5-4515-BA79-F7BECDE45EC5}"/>
    <cellStyle name="Normal 6 5 2 3 2 2 3" xfId="17970" xr:uid="{F94B11BF-E851-46B6-B701-B2B2267DD19A}"/>
    <cellStyle name="Normal 6 5 2 3 2 2 3 2" xfId="42546" xr:uid="{3B679CF5-086C-4F72-A1D5-272543A75755}"/>
    <cellStyle name="Normal 6 5 2 3 2 2 4" xfId="30258" xr:uid="{3EE5316B-B901-4FBA-A66E-87F1C240445C}"/>
    <cellStyle name="Normal 6 5 2 3 2 3" xfId="8754" xr:uid="{6A725ADA-4FD9-4F1C-AADF-A8E5AC185F6D}"/>
    <cellStyle name="Normal 6 5 2 3 2 3 2" xfId="21042" xr:uid="{931B13B6-5F8C-4C3F-98C2-62DBE3114F4B}"/>
    <cellStyle name="Normal 6 5 2 3 2 3 2 2" xfId="45618" xr:uid="{17040F21-3F31-44F9-A380-91FD2D1226B9}"/>
    <cellStyle name="Normal 6 5 2 3 2 3 3" xfId="33330" xr:uid="{6147E7FD-6762-4EA8-A811-99D74CA1B4DE}"/>
    <cellStyle name="Normal 6 5 2 3 2 4" xfId="14898" xr:uid="{B47050E2-EE32-49C5-AB01-F036810C35B1}"/>
    <cellStyle name="Normal 6 5 2 3 2 4 2" xfId="39474" xr:uid="{8B346EDD-78F0-40EB-B44B-4539B75CC921}"/>
    <cellStyle name="Normal 6 5 2 3 2 5" xfId="27186" xr:uid="{BC2B17C9-4F50-4FE8-87AF-4CA8CC27987C}"/>
    <cellStyle name="Normal 6 5 2 3 3" xfId="4146" xr:uid="{BE1B729E-9D5B-4F0A-B3A6-E04FBA2598D6}"/>
    <cellStyle name="Normal 6 5 2 3 3 2" xfId="10290" xr:uid="{2110DF7C-7838-4359-8E2B-AF2DE470B64B}"/>
    <cellStyle name="Normal 6 5 2 3 3 2 2" xfId="22578" xr:uid="{CB4F8E3C-C146-42A3-B3B8-5A09467A4723}"/>
    <cellStyle name="Normal 6 5 2 3 3 2 2 2" xfId="47154" xr:uid="{C9353DED-F838-4D57-A0B1-9143EA5514EA}"/>
    <cellStyle name="Normal 6 5 2 3 3 2 3" xfId="34866" xr:uid="{97D7D86D-1233-4655-8C47-3A49E39D32C7}"/>
    <cellStyle name="Normal 6 5 2 3 3 3" xfId="16434" xr:uid="{0B743A93-1360-4174-9566-BB043945DF1E}"/>
    <cellStyle name="Normal 6 5 2 3 3 3 2" xfId="41010" xr:uid="{149A3927-4BD8-4B93-9139-5EC60AAE479F}"/>
    <cellStyle name="Normal 6 5 2 3 3 4" xfId="28722" xr:uid="{7AD51E47-08C0-45FB-BF10-01D262CE987B}"/>
    <cellStyle name="Normal 6 5 2 3 4" xfId="7218" xr:uid="{DA02226E-662B-4198-9427-AA5CCFB78B1B}"/>
    <cellStyle name="Normal 6 5 2 3 4 2" xfId="19506" xr:uid="{5434BF29-EE02-477B-94B2-8D496B26C6C0}"/>
    <cellStyle name="Normal 6 5 2 3 4 2 2" xfId="44082" xr:uid="{7FEBD070-6E99-4DFB-81A8-0605C9FCD5AF}"/>
    <cellStyle name="Normal 6 5 2 3 4 3" xfId="31794" xr:uid="{A57AEB1D-6FC5-45D7-9880-399F5CE98A6B}"/>
    <cellStyle name="Normal 6 5 2 3 5" xfId="13362" xr:uid="{80C256AC-D4CE-41E3-860F-D04A2ED6DBCC}"/>
    <cellStyle name="Normal 6 5 2 3 5 2" xfId="37938" xr:uid="{646BB8A3-AF1D-4748-B5B0-51E37C6B70ED}"/>
    <cellStyle name="Normal 6 5 2 3 6" xfId="25650" xr:uid="{B39ABD6D-7E9C-473A-B768-34ED65B6C9CC}"/>
    <cellStyle name="Normal 6 5 2 4" xfId="1842" xr:uid="{FF2EABB5-31C0-4A2A-9622-9D5F969216A6}"/>
    <cellStyle name="Normal 6 5 2 4 2" xfId="4914" xr:uid="{45529605-599C-4DB6-A100-7AABF5B2200D}"/>
    <cellStyle name="Normal 6 5 2 4 2 2" xfId="11058" xr:uid="{2080E399-E385-4D6E-82FD-E7EED03187F9}"/>
    <cellStyle name="Normal 6 5 2 4 2 2 2" xfId="23346" xr:uid="{AD725DED-7466-4A12-809B-0EA9917355A5}"/>
    <cellStyle name="Normal 6 5 2 4 2 2 2 2" xfId="47922" xr:uid="{8B8FC0B1-4589-4252-8449-0208F83CFE9A}"/>
    <cellStyle name="Normal 6 5 2 4 2 2 3" xfId="35634" xr:uid="{A9E58425-80E3-40B6-BDFA-57529C4A00B1}"/>
    <cellStyle name="Normal 6 5 2 4 2 3" xfId="17202" xr:uid="{49F99F21-1812-4650-884A-F69A7A2EA166}"/>
    <cellStyle name="Normal 6 5 2 4 2 3 2" xfId="41778" xr:uid="{1A13690F-FFF5-44CF-9235-B98C643BE6B1}"/>
    <cellStyle name="Normal 6 5 2 4 2 4" xfId="29490" xr:uid="{D33966C4-2049-4F89-B429-5F4CDF25119C}"/>
    <cellStyle name="Normal 6 5 2 4 3" xfId="7986" xr:uid="{BD37FE8A-4F21-40C8-893B-A898426EDA9D}"/>
    <cellStyle name="Normal 6 5 2 4 3 2" xfId="20274" xr:uid="{295A6B19-C7F6-4436-9617-3DAAB5732299}"/>
    <cellStyle name="Normal 6 5 2 4 3 2 2" xfId="44850" xr:uid="{4314681A-B0F2-4B4B-AF03-35F76463333F}"/>
    <cellStyle name="Normal 6 5 2 4 3 3" xfId="32562" xr:uid="{B5C9EFA0-846E-472D-ADD8-4FB3A03995EC}"/>
    <cellStyle name="Normal 6 5 2 4 4" xfId="14130" xr:uid="{290D58ED-7FDC-44BE-B4D6-92A5D84A02DD}"/>
    <cellStyle name="Normal 6 5 2 4 4 2" xfId="38706" xr:uid="{1A40EC44-B4EC-4A12-B199-DA8C178CEA90}"/>
    <cellStyle name="Normal 6 5 2 4 5" xfId="26418" xr:uid="{887AFCB6-9202-4E2F-BDE5-7A9A2EBA0375}"/>
    <cellStyle name="Normal 6 5 2 5" xfId="3378" xr:uid="{E357BEE5-F21C-42A0-AA9A-44979168C7C5}"/>
    <cellStyle name="Normal 6 5 2 5 2" xfId="9522" xr:uid="{232A2EF7-2284-47B0-A72F-823D5B005FE4}"/>
    <cellStyle name="Normal 6 5 2 5 2 2" xfId="21810" xr:uid="{55CD1641-FC89-4BF2-BDA7-DBB64C97D6E5}"/>
    <cellStyle name="Normal 6 5 2 5 2 2 2" xfId="46386" xr:uid="{B282B843-4623-4C71-8CA5-2721CC676E5A}"/>
    <cellStyle name="Normal 6 5 2 5 2 3" xfId="34098" xr:uid="{DBB37D5F-C7AE-43C8-8570-491EDDD07FC3}"/>
    <cellStyle name="Normal 6 5 2 5 3" xfId="15666" xr:uid="{09D7AC22-F4C2-406C-AACA-AB95DBD7B80F}"/>
    <cellStyle name="Normal 6 5 2 5 3 2" xfId="40242" xr:uid="{73BDB704-BA07-48E3-A3E6-52F9D03F0F39}"/>
    <cellStyle name="Normal 6 5 2 5 4" xfId="27954" xr:uid="{AB72E832-9FC2-4321-8EEA-5530C26B3EF2}"/>
    <cellStyle name="Normal 6 5 2 6" xfId="6450" xr:uid="{E4AF0174-EAF1-4D83-BF25-87B2F5C2EC51}"/>
    <cellStyle name="Normal 6 5 2 6 2" xfId="18738" xr:uid="{05BE56E6-70CB-4AB7-8331-A3FFBFB0BB7F}"/>
    <cellStyle name="Normal 6 5 2 6 2 2" xfId="43314" xr:uid="{3670EE28-73DD-47D3-9FD0-C780FE5C5578}"/>
    <cellStyle name="Normal 6 5 2 6 3" xfId="31026" xr:uid="{9537820E-9130-41AF-8E4E-4175751852E3}"/>
    <cellStyle name="Normal 6 5 2 7" xfId="12594" xr:uid="{7726B22E-9F21-4140-A23E-D6DF3A3F7F45}"/>
    <cellStyle name="Normal 6 5 2 7 2" xfId="37170" xr:uid="{DBA01135-B304-48C9-8F7D-53EAADE6AB50}"/>
    <cellStyle name="Normal 6 5 2 8" xfId="24882" xr:uid="{35EADF69-9100-4093-AD82-AE4C91EDEAF6}"/>
    <cellStyle name="Normal 6 5 3" xfId="498" xr:uid="{23C23862-9BBC-4243-94A6-97E258FA1950}"/>
    <cellStyle name="Normal 6 5 3 2" xfId="1266" xr:uid="{9CAEF239-3EA7-4E31-AF3B-AF98AEFC3A4A}"/>
    <cellStyle name="Normal 6 5 3 2 2" xfId="2802" xr:uid="{A629EE82-7EB7-46DF-8537-42C77F5C9447}"/>
    <cellStyle name="Normal 6 5 3 2 2 2" xfId="5874" xr:uid="{E4A09409-4F54-480B-8640-07033E898996}"/>
    <cellStyle name="Normal 6 5 3 2 2 2 2" xfId="12018" xr:uid="{1B4E1092-0129-46DA-B80E-AE0628A4BC5E}"/>
    <cellStyle name="Normal 6 5 3 2 2 2 2 2" xfId="24306" xr:uid="{0E79C526-B640-41A0-91C7-57915B1D6C3E}"/>
    <cellStyle name="Normal 6 5 3 2 2 2 2 2 2" xfId="48882" xr:uid="{D2815762-0876-490D-B82D-300366A2D271}"/>
    <cellStyle name="Normal 6 5 3 2 2 2 2 3" xfId="36594" xr:uid="{E9B7F3E7-30D4-4D25-B23B-10BD43976D04}"/>
    <cellStyle name="Normal 6 5 3 2 2 2 3" xfId="18162" xr:uid="{BFC8ECBC-3360-4EFA-82BD-565B0FF387A8}"/>
    <cellStyle name="Normal 6 5 3 2 2 2 3 2" xfId="42738" xr:uid="{B6AD1C92-7348-4B7E-BB72-67A994792ABF}"/>
    <cellStyle name="Normal 6 5 3 2 2 2 4" xfId="30450" xr:uid="{DD4EB5DC-CDB0-49C3-AABD-06B14F7726FF}"/>
    <cellStyle name="Normal 6 5 3 2 2 3" xfId="8946" xr:uid="{73641CC9-2E2A-45FE-A70C-978323E2396A}"/>
    <cellStyle name="Normal 6 5 3 2 2 3 2" xfId="21234" xr:uid="{C05F98DD-8D69-4A06-BE55-A8EFD25429E4}"/>
    <cellStyle name="Normal 6 5 3 2 2 3 2 2" xfId="45810" xr:uid="{9CA08ED1-C5D0-4D64-B5BA-B07B8F3E69FC}"/>
    <cellStyle name="Normal 6 5 3 2 2 3 3" xfId="33522" xr:uid="{E240C91E-BEED-4219-984A-F9A8E20CB94B}"/>
    <cellStyle name="Normal 6 5 3 2 2 4" xfId="15090" xr:uid="{F3298FF4-8570-43B8-A31D-EA1E1FE4DACE}"/>
    <cellStyle name="Normal 6 5 3 2 2 4 2" xfId="39666" xr:uid="{7F327B9C-755E-4755-BCC4-0C0DD5306926}"/>
    <cellStyle name="Normal 6 5 3 2 2 5" xfId="27378" xr:uid="{D3D3F62C-484A-43E9-BA8A-E36E615B123D}"/>
    <cellStyle name="Normal 6 5 3 2 3" xfId="4338" xr:uid="{BC1BE20F-C8D2-4CAE-B238-8A25787B4250}"/>
    <cellStyle name="Normal 6 5 3 2 3 2" xfId="10482" xr:uid="{A9069FCD-0E06-4C1D-88EF-021E7337AB26}"/>
    <cellStyle name="Normal 6 5 3 2 3 2 2" xfId="22770" xr:uid="{F984CBAA-5179-4B2A-AE20-CD77B71733D3}"/>
    <cellStyle name="Normal 6 5 3 2 3 2 2 2" xfId="47346" xr:uid="{2AA8C706-5AB0-49A5-BA48-A4051DF623A7}"/>
    <cellStyle name="Normal 6 5 3 2 3 2 3" xfId="35058" xr:uid="{4356CB2D-3E4A-4526-98AB-E5CE40410B93}"/>
    <cellStyle name="Normal 6 5 3 2 3 3" xfId="16626" xr:uid="{72236CBF-DF45-40E8-998D-31EAE2FFC800}"/>
    <cellStyle name="Normal 6 5 3 2 3 3 2" xfId="41202" xr:uid="{4FABC798-318A-45B0-9AE1-A09E939AA747}"/>
    <cellStyle name="Normal 6 5 3 2 3 4" xfId="28914" xr:uid="{5464C3AF-0721-46DB-A69B-568D89424284}"/>
    <cellStyle name="Normal 6 5 3 2 4" xfId="7410" xr:uid="{3B635871-5077-4959-9EE2-E3F01703BC0E}"/>
    <cellStyle name="Normal 6 5 3 2 4 2" xfId="19698" xr:uid="{29193B0F-A0BA-4FF2-97D9-76031D1084FC}"/>
    <cellStyle name="Normal 6 5 3 2 4 2 2" xfId="44274" xr:uid="{54B978D0-AD72-458B-9DC3-653BADE8CECD}"/>
    <cellStyle name="Normal 6 5 3 2 4 3" xfId="31986" xr:uid="{C8F1F854-8D58-4510-A67C-2418DF1A99F9}"/>
    <cellStyle name="Normal 6 5 3 2 5" xfId="13554" xr:uid="{05B6AE5C-558C-4AA0-987C-E88000C1821C}"/>
    <cellStyle name="Normal 6 5 3 2 5 2" xfId="38130" xr:uid="{948C490F-544E-4517-AFAD-25900BB71597}"/>
    <cellStyle name="Normal 6 5 3 2 6" xfId="25842" xr:uid="{16E6DF08-05A0-4033-A49D-93B2B7CD4D45}"/>
    <cellStyle name="Normal 6 5 3 3" xfId="2034" xr:uid="{2DBAAF0F-732E-4F48-BDCE-1DEAFD9B5537}"/>
    <cellStyle name="Normal 6 5 3 3 2" xfId="5106" xr:uid="{0DB2F0D2-147E-4204-B9EB-80AD2FCD79B6}"/>
    <cellStyle name="Normal 6 5 3 3 2 2" xfId="11250" xr:uid="{176FB245-D929-42A2-806E-1096AF467490}"/>
    <cellStyle name="Normal 6 5 3 3 2 2 2" xfId="23538" xr:uid="{6D6554D1-6F95-4299-AEDE-1C120A8253EF}"/>
    <cellStyle name="Normal 6 5 3 3 2 2 2 2" xfId="48114" xr:uid="{E53F1AE0-4700-4683-951D-AF0CD6EE59C2}"/>
    <cellStyle name="Normal 6 5 3 3 2 2 3" xfId="35826" xr:uid="{4B49D5D8-8417-45C3-B426-BE74C02F2800}"/>
    <cellStyle name="Normal 6 5 3 3 2 3" xfId="17394" xr:uid="{A988E259-5B78-4D0B-B8A1-166427189FD9}"/>
    <cellStyle name="Normal 6 5 3 3 2 3 2" xfId="41970" xr:uid="{B55CE53A-1243-4470-AEE6-08D3368AD3B7}"/>
    <cellStyle name="Normal 6 5 3 3 2 4" xfId="29682" xr:uid="{31508850-A5B3-483B-873D-1FBEAD1F6109}"/>
    <cellStyle name="Normal 6 5 3 3 3" xfId="8178" xr:uid="{F82FE8FD-B1CE-42B3-BCD1-390FB8423FA4}"/>
    <cellStyle name="Normal 6 5 3 3 3 2" xfId="20466" xr:uid="{1CF2C39A-FAAC-4322-BEF5-A6D70C6B595C}"/>
    <cellStyle name="Normal 6 5 3 3 3 2 2" xfId="45042" xr:uid="{0729A8FA-6D96-4315-AF29-B95416B2691D}"/>
    <cellStyle name="Normal 6 5 3 3 3 3" xfId="32754" xr:uid="{8D767CF5-7010-42B7-BF19-B50074BEDF72}"/>
    <cellStyle name="Normal 6 5 3 3 4" xfId="14322" xr:uid="{A268F582-D02F-454A-B332-9AB01CA0DE1E}"/>
    <cellStyle name="Normal 6 5 3 3 4 2" xfId="38898" xr:uid="{3E0CB379-0B80-4DD6-B725-250B5761DAD5}"/>
    <cellStyle name="Normal 6 5 3 3 5" xfId="26610" xr:uid="{86BCD467-442B-4D43-8A0B-4E082E1938F6}"/>
    <cellStyle name="Normal 6 5 3 4" xfId="3570" xr:uid="{402F9B88-C895-4592-90A0-729BCF3CEEEB}"/>
    <cellStyle name="Normal 6 5 3 4 2" xfId="9714" xr:uid="{66F7DE68-C948-4C47-B7D9-CEA1F923B298}"/>
    <cellStyle name="Normal 6 5 3 4 2 2" xfId="22002" xr:uid="{A956450D-752D-4BC1-A5FD-CAB3CB30E39B}"/>
    <cellStyle name="Normal 6 5 3 4 2 2 2" xfId="46578" xr:uid="{E2803FCE-E5F8-4AF4-B3EA-BFB9885B855A}"/>
    <cellStyle name="Normal 6 5 3 4 2 3" xfId="34290" xr:uid="{F1B88B07-B2F3-4C21-9D2C-77B2EF3ECAD0}"/>
    <cellStyle name="Normal 6 5 3 4 3" xfId="15858" xr:uid="{70E8754D-942C-4E0F-AB28-832A805B2F21}"/>
    <cellStyle name="Normal 6 5 3 4 3 2" xfId="40434" xr:uid="{A1292186-5E2D-4FE2-A77A-76C473ACF19F}"/>
    <cellStyle name="Normal 6 5 3 4 4" xfId="28146" xr:uid="{EF7178DE-044A-471B-93A1-618D6C855B31}"/>
    <cellStyle name="Normal 6 5 3 5" xfId="6642" xr:uid="{BC076F00-6760-4700-8E85-FB4ED8FF24CD}"/>
    <cellStyle name="Normal 6 5 3 5 2" xfId="18930" xr:uid="{9C768745-D771-4463-B787-9171EF361B54}"/>
    <cellStyle name="Normal 6 5 3 5 2 2" xfId="43506" xr:uid="{01D41005-E4A2-4376-AB0A-C32E7794C62F}"/>
    <cellStyle name="Normal 6 5 3 5 3" xfId="31218" xr:uid="{1D787EF8-D95E-4639-9C60-457B095EFEF3}"/>
    <cellStyle name="Normal 6 5 3 6" xfId="12786" xr:uid="{A2AC6346-8AFF-4178-B82F-06EC261B133A}"/>
    <cellStyle name="Normal 6 5 3 6 2" xfId="37362" xr:uid="{A40408D7-DFF1-407A-947B-8B19B2E844DA}"/>
    <cellStyle name="Normal 6 5 3 7" xfId="25074" xr:uid="{2AD66372-2A67-428E-8F84-A41517F96E62}"/>
    <cellStyle name="Normal 6 5 4" xfId="882" xr:uid="{7C46056A-18A4-41DA-B500-CAF43DDCC318}"/>
    <cellStyle name="Normal 6 5 4 2" xfId="2418" xr:uid="{B89E1877-F007-4E44-A829-25E4D3A8766D}"/>
    <cellStyle name="Normal 6 5 4 2 2" xfId="5490" xr:uid="{E7DC04EA-BC7B-4E27-A326-C8CF56FC3BBF}"/>
    <cellStyle name="Normal 6 5 4 2 2 2" xfId="11634" xr:uid="{11861792-25E1-49B4-80E7-BC3BA3FA7895}"/>
    <cellStyle name="Normal 6 5 4 2 2 2 2" xfId="23922" xr:uid="{6165E0EC-7ADF-4C46-8C10-E5366A15F394}"/>
    <cellStyle name="Normal 6 5 4 2 2 2 2 2" xfId="48498" xr:uid="{A55795FB-D3B3-4D5D-8ECF-237EBF04EF21}"/>
    <cellStyle name="Normal 6 5 4 2 2 2 3" xfId="36210" xr:uid="{0A28178D-013B-4AC8-AE9C-99B44E458B49}"/>
    <cellStyle name="Normal 6 5 4 2 2 3" xfId="17778" xr:uid="{F23E3919-5472-4C60-AF71-DE33981526E5}"/>
    <cellStyle name="Normal 6 5 4 2 2 3 2" xfId="42354" xr:uid="{EFD5D639-B58A-4137-8C77-14C7DA31E58D}"/>
    <cellStyle name="Normal 6 5 4 2 2 4" xfId="30066" xr:uid="{41DF9B33-F3BF-441C-8375-20846A253751}"/>
    <cellStyle name="Normal 6 5 4 2 3" xfId="8562" xr:uid="{73E7D930-3D19-48BF-9D53-5A077F1CB1BA}"/>
    <cellStyle name="Normal 6 5 4 2 3 2" xfId="20850" xr:uid="{E059950B-9313-4B81-BDE1-FF25B3D2ABE7}"/>
    <cellStyle name="Normal 6 5 4 2 3 2 2" xfId="45426" xr:uid="{7F95C46C-3FB6-4B5A-ADED-B3DC6B9E8A9E}"/>
    <cellStyle name="Normal 6 5 4 2 3 3" xfId="33138" xr:uid="{B8C171A0-A3A5-4A0B-9F22-529CA995FB5E}"/>
    <cellStyle name="Normal 6 5 4 2 4" xfId="14706" xr:uid="{9D8C090B-9891-4889-9284-D8B23DA7F641}"/>
    <cellStyle name="Normal 6 5 4 2 4 2" xfId="39282" xr:uid="{547D0CC5-BA20-4DE3-8203-07990C60E348}"/>
    <cellStyle name="Normal 6 5 4 2 5" xfId="26994" xr:uid="{B7224972-3A6C-4B95-881C-FDBB44BE0732}"/>
    <cellStyle name="Normal 6 5 4 3" xfId="3954" xr:uid="{0E769D8D-EDAC-40D9-930B-52E73DC70742}"/>
    <cellStyle name="Normal 6 5 4 3 2" xfId="10098" xr:uid="{9203AEC8-85FE-4CCD-96BC-4C0066F4A21C}"/>
    <cellStyle name="Normal 6 5 4 3 2 2" xfId="22386" xr:uid="{68319F44-8C62-4A4C-8D9E-6DBC5BE14034}"/>
    <cellStyle name="Normal 6 5 4 3 2 2 2" xfId="46962" xr:uid="{3A86FE93-C84B-4798-9A87-96233FD80E43}"/>
    <cellStyle name="Normal 6 5 4 3 2 3" xfId="34674" xr:uid="{B2F4BD95-C339-4552-81F4-78DDDE07E6EB}"/>
    <cellStyle name="Normal 6 5 4 3 3" xfId="16242" xr:uid="{0A2A5555-D332-4EE4-8DC8-1C7BE95E167E}"/>
    <cellStyle name="Normal 6 5 4 3 3 2" xfId="40818" xr:uid="{3B6524AB-89E0-4A73-A055-9CF88EBD4A37}"/>
    <cellStyle name="Normal 6 5 4 3 4" xfId="28530" xr:uid="{BBFC88D3-1E7A-4012-ADFF-440400E2FB2B}"/>
    <cellStyle name="Normal 6 5 4 4" xfId="7026" xr:uid="{7063BA83-A091-4FCC-A62E-8B846E70D1E7}"/>
    <cellStyle name="Normal 6 5 4 4 2" xfId="19314" xr:uid="{0DB14DD6-7533-4511-8C06-C77A231EA1C9}"/>
    <cellStyle name="Normal 6 5 4 4 2 2" xfId="43890" xr:uid="{12B35251-9E81-4C2F-AF6E-FD899E9754CE}"/>
    <cellStyle name="Normal 6 5 4 4 3" xfId="31602" xr:uid="{41516909-28DA-40F1-BC00-D4D38AC88672}"/>
    <cellStyle name="Normal 6 5 4 5" xfId="13170" xr:uid="{8D578C6F-5446-418C-91DD-7FC3A9999F04}"/>
    <cellStyle name="Normal 6 5 4 5 2" xfId="37746" xr:uid="{F0EFD970-678E-4B1C-BED2-8FDF8A2F824E}"/>
    <cellStyle name="Normal 6 5 4 6" xfId="25458" xr:uid="{B0DE1214-D2E1-4E9B-BFB9-1E325ADA0C6D}"/>
    <cellStyle name="Normal 6 5 5" xfId="1650" xr:uid="{C916667D-E812-4F1A-96C4-58E515CDDD6A}"/>
    <cellStyle name="Normal 6 5 5 2" xfId="4722" xr:uid="{BC69C1ED-EA6D-4225-921D-54DC99A63922}"/>
    <cellStyle name="Normal 6 5 5 2 2" xfId="10866" xr:uid="{3A94FD1D-5308-4B33-9C9D-1AAFE5AB1485}"/>
    <cellStyle name="Normal 6 5 5 2 2 2" xfId="23154" xr:uid="{1D675934-1CAD-4A31-9A3E-852EB06F5C69}"/>
    <cellStyle name="Normal 6 5 5 2 2 2 2" xfId="47730" xr:uid="{E838377E-3A45-45D4-9EBF-4CC8F48A289F}"/>
    <cellStyle name="Normal 6 5 5 2 2 3" xfId="35442" xr:uid="{E26F010D-06B4-4D20-80AB-08695BCD111A}"/>
    <cellStyle name="Normal 6 5 5 2 3" xfId="17010" xr:uid="{D6FE1845-28FD-4336-AA29-CD8053117F9E}"/>
    <cellStyle name="Normal 6 5 5 2 3 2" xfId="41586" xr:uid="{1C94D45C-4647-4E7F-BD23-00858C827701}"/>
    <cellStyle name="Normal 6 5 5 2 4" xfId="29298" xr:uid="{F1B21434-6816-4321-BCC6-7088F685C3AC}"/>
    <cellStyle name="Normal 6 5 5 3" xfId="7794" xr:uid="{3DAD77D0-891B-488E-8FF1-5095AFEFA0DE}"/>
    <cellStyle name="Normal 6 5 5 3 2" xfId="20082" xr:uid="{0C79A1A4-CA06-4625-ABFC-88A3C0658EEF}"/>
    <cellStyle name="Normal 6 5 5 3 2 2" xfId="44658" xr:uid="{677C5362-81BC-42D7-A2C5-88ABE3777FBF}"/>
    <cellStyle name="Normal 6 5 5 3 3" xfId="32370" xr:uid="{2EA5C93F-F73D-4A40-9320-2F7E960DB249}"/>
    <cellStyle name="Normal 6 5 5 4" xfId="13938" xr:uid="{3F047A8F-7B6C-4C4E-9B80-17D7A407DB44}"/>
    <cellStyle name="Normal 6 5 5 4 2" xfId="38514" xr:uid="{67D07238-AAFB-4985-B036-25BCA82A84F0}"/>
    <cellStyle name="Normal 6 5 5 5" xfId="26226" xr:uid="{DB8AAC71-8AB3-49D1-B164-474D3B7B176F}"/>
    <cellStyle name="Normal 6 5 6" xfId="3186" xr:uid="{4DE75A6C-9ABA-4D27-A770-80C047AF7209}"/>
    <cellStyle name="Normal 6 5 6 2" xfId="9330" xr:uid="{DB730D2D-8D86-4881-9EF4-A93A34448999}"/>
    <cellStyle name="Normal 6 5 6 2 2" xfId="21618" xr:uid="{C5C27982-9A66-4823-908C-DFCF1D0BD36E}"/>
    <cellStyle name="Normal 6 5 6 2 2 2" xfId="46194" xr:uid="{AA9AE4E1-EB2D-41CC-A0C9-100DED5C0810}"/>
    <cellStyle name="Normal 6 5 6 2 3" xfId="33906" xr:uid="{F686C4CE-A756-444E-80A3-574C9BD311C0}"/>
    <cellStyle name="Normal 6 5 6 3" xfId="15474" xr:uid="{1654D4A5-6D70-471E-8E3A-CB1ACCBD3E06}"/>
    <cellStyle name="Normal 6 5 6 3 2" xfId="40050" xr:uid="{3E5DC12C-0273-4490-8A32-BE474E4B2347}"/>
    <cellStyle name="Normal 6 5 6 4" xfId="27762" xr:uid="{5766D1AC-FC91-4C31-AA55-BB9523FEF5D4}"/>
    <cellStyle name="Normal 6 5 7" xfId="6258" xr:uid="{9954884E-93DA-40E1-9FCB-1C0B1618EBEF}"/>
    <cellStyle name="Normal 6 5 7 2" xfId="18546" xr:uid="{2699C5B9-0871-4932-8CEE-5CC4C18ACFA2}"/>
    <cellStyle name="Normal 6 5 7 2 2" xfId="43122" xr:uid="{7135D0FF-5EEC-4351-8FE0-2E460A31A716}"/>
    <cellStyle name="Normal 6 5 7 3" xfId="30834" xr:uid="{39A3564E-F787-41A9-B54F-3524654C68C4}"/>
    <cellStyle name="Normal 6 5 8" xfId="12402" xr:uid="{AEF80494-6AB4-4C49-AC98-EEA4D71C5F39}"/>
    <cellStyle name="Normal 6 5 8 2" xfId="36978" xr:uid="{567AD0F9-36B6-49E9-82D5-BA785A20DE66}"/>
    <cellStyle name="Normal 6 5 9" xfId="24690" xr:uid="{99B08442-D54A-4496-8CB6-AFBC7120C135}"/>
    <cellStyle name="Normal 6 6" xfId="210" xr:uid="{4B872F85-FAB0-4668-9B01-7ECC650B9F07}"/>
    <cellStyle name="Normal 6 6 2" xfId="594" xr:uid="{5DAB462F-E812-4A6B-94F0-5F87B126737E}"/>
    <cellStyle name="Normal 6 6 2 2" xfId="1362" xr:uid="{6A382ACA-B4FC-4F6F-B5A1-B6CB291E7087}"/>
    <cellStyle name="Normal 6 6 2 2 2" xfId="2898" xr:uid="{31671163-5F2F-4456-A778-89E76DD5D7CE}"/>
    <cellStyle name="Normal 6 6 2 2 2 2" xfId="5970" xr:uid="{D9EE2A1B-0199-42F9-B963-126984A4FD5B}"/>
    <cellStyle name="Normal 6 6 2 2 2 2 2" xfId="12114" xr:uid="{5D62A06E-5C71-48C2-B18A-2FCE9A851A14}"/>
    <cellStyle name="Normal 6 6 2 2 2 2 2 2" xfId="24402" xr:uid="{D4E6B0A7-BF87-4D38-B381-C2297D014197}"/>
    <cellStyle name="Normal 6 6 2 2 2 2 2 2 2" xfId="48978" xr:uid="{849C9F92-404C-44B8-93E7-B4F89DB11223}"/>
    <cellStyle name="Normal 6 6 2 2 2 2 2 3" xfId="36690" xr:uid="{8A7F0941-C42B-4E9B-A887-D3B378429B5F}"/>
    <cellStyle name="Normal 6 6 2 2 2 2 3" xfId="18258" xr:uid="{556FC5BD-12FC-4631-A5EA-C6C3C123DDBC}"/>
    <cellStyle name="Normal 6 6 2 2 2 2 3 2" xfId="42834" xr:uid="{F575D922-53D4-4735-83A1-EE03B1D9CE8D}"/>
    <cellStyle name="Normal 6 6 2 2 2 2 4" xfId="30546" xr:uid="{E3E65903-4722-4FC4-84F5-36408E5B6C27}"/>
    <cellStyle name="Normal 6 6 2 2 2 3" xfId="9042" xr:uid="{29D1D334-A5D2-469F-8452-35036EE821B3}"/>
    <cellStyle name="Normal 6 6 2 2 2 3 2" xfId="21330" xr:uid="{8FADAE5B-8404-4349-9DF3-955266E0BA22}"/>
    <cellStyle name="Normal 6 6 2 2 2 3 2 2" xfId="45906" xr:uid="{6C97459D-596F-499E-9F6C-FA912F7C767F}"/>
    <cellStyle name="Normal 6 6 2 2 2 3 3" xfId="33618" xr:uid="{78AA88D1-4167-45A2-89B0-43DDDB0770B5}"/>
    <cellStyle name="Normal 6 6 2 2 2 4" xfId="15186" xr:uid="{CF1DBE5E-5C1B-4B29-8F19-F39DB98DE771}"/>
    <cellStyle name="Normal 6 6 2 2 2 4 2" xfId="39762" xr:uid="{96F7C354-489C-478C-B539-7AE27EF8B304}"/>
    <cellStyle name="Normal 6 6 2 2 2 5" xfId="27474" xr:uid="{8D9D0AF0-D38F-4CF5-98A0-7BF091CF2429}"/>
    <cellStyle name="Normal 6 6 2 2 3" xfId="4434" xr:uid="{06E197EB-FF7C-4CBE-84B6-9C4EAF79AB59}"/>
    <cellStyle name="Normal 6 6 2 2 3 2" xfId="10578" xr:uid="{25F95403-3943-4B3D-8E55-7F7323222EAA}"/>
    <cellStyle name="Normal 6 6 2 2 3 2 2" xfId="22866" xr:uid="{C9F1BD9E-9590-4C52-893D-CB0C91A40E2B}"/>
    <cellStyle name="Normal 6 6 2 2 3 2 2 2" xfId="47442" xr:uid="{829C434D-2E80-4A8D-9A5D-B0BD62729328}"/>
    <cellStyle name="Normal 6 6 2 2 3 2 3" xfId="35154" xr:uid="{08C3247B-301F-430D-B423-59083D1DBFE9}"/>
    <cellStyle name="Normal 6 6 2 2 3 3" xfId="16722" xr:uid="{BDF6B0D3-AF13-4966-A3F8-A88378B9B85B}"/>
    <cellStyle name="Normal 6 6 2 2 3 3 2" xfId="41298" xr:uid="{1F3045D1-CA32-47EB-B729-1D9F04B770A7}"/>
    <cellStyle name="Normal 6 6 2 2 3 4" xfId="29010" xr:uid="{93A4DFB3-41F1-4442-AA07-D189E1621F4F}"/>
    <cellStyle name="Normal 6 6 2 2 4" xfId="7506" xr:uid="{BFFE8708-789B-4CA1-9536-82916C82A7F6}"/>
    <cellStyle name="Normal 6 6 2 2 4 2" xfId="19794" xr:uid="{DC91B34A-2DD6-40F7-B68D-52CE95E8FC48}"/>
    <cellStyle name="Normal 6 6 2 2 4 2 2" xfId="44370" xr:uid="{77F628B8-34B4-401C-B981-3E5A0E392968}"/>
    <cellStyle name="Normal 6 6 2 2 4 3" xfId="32082" xr:uid="{BE29494A-0885-49AD-9F14-BA0B09671D1A}"/>
    <cellStyle name="Normal 6 6 2 2 5" xfId="13650" xr:uid="{71990362-7211-4A98-98F9-4EC9E91CA4FA}"/>
    <cellStyle name="Normal 6 6 2 2 5 2" xfId="38226" xr:uid="{D39767C7-4C59-4ACA-8604-5869F32E8C0A}"/>
    <cellStyle name="Normal 6 6 2 2 6" xfId="25938" xr:uid="{22A688B0-EC8F-4C30-84D5-54CD7315EBAF}"/>
    <cellStyle name="Normal 6 6 2 3" xfId="2130" xr:uid="{E24292B5-192A-4FDF-B966-84F49615106E}"/>
    <cellStyle name="Normal 6 6 2 3 2" xfId="5202" xr:uid="{A87BC796-B4D7-4989-8F44-DE856D565D57}"/>
    <cellStyle name="Normal 6 6 2 3 2 2" xfId="11346" xr:uid="{8B4560EA-D9B7-46EF-8C61-12914BE54F3C}"/>
    <cellStyle name="Normal 6 6 2 3 2 2 2" xfId="23634" xr:uid="{3685AEAA-14A5-46DB-AEF3-D691DD3E958B}"/>
    <cellStyle name="Normal 6 6 2 3 2 2 2 2" xfId="48210" xr:uid="{46E84F43-3754-446C-A168-9FEB8B00DDD6}"/>
    <cellStyle name="Normal 6 6 2 3 2 2 3" xfId="35922" xr:uid="{B3012BE0-A4B5-475E-BD3D-B39BEF3D33FA}"/>
    <cellStyle name="Normal 6 6 2 3 2 3" xfId="17490" xr:uid="{F02E7114-54AA-4D63-A913-D4D548E610FD}"/>
    <cellStyle name="Normal 6 6 2 3 2 3 2" xfId="42066" xr:uid="{5B2812BD-5896-46C2-8445-C97301437539}"/>
    <cellStyle name="Normal 6 6 2 3 2 4" xfId="29778" xr:uid="{C2C77A76-72DB-4D74-99F1-7710B7D1D1EE}"/>
    <cellStyle name="Normal 6 6 2 3 3" xfId="8274" xr:uid="{0EBF7B69-92C8-4CC7-81AC-CF12321C22C8}"/>
    <cellStyle name="Normal 6 6 2 3 3 2" xfId="20562" xr:uid="{B3F3D696-77FF-4326-9A5D-057EDDF5DF6C}"/>
    <cellStyle name="Normal 6 6 2 3 3 2 2" xfId="45138" xr:uid="{5DE81047-7B89-46E8-9DAE-91EB85FC2117}"/>
    <cellStyle name="Normal 6 6 2 3 3 3" xfId="32850" xr:uid="{1197C054-530A-4C79-B9B2-50A7146E43C9}"/>
    <cellStyle name="Normal 6 6 2 3 4" xfId="14418" xr:uid="{E40403B2-0F9F-4504-8748-09DA008C85DE}"/>
    <cellStyle name="Normal 6 6 2 3 4 2" xfId="38994" xr:uid="{0E17211B-6B45-4520-A8AE-14F6467C7B5A}"/>
    <cellStyle name="Normal 6 6 2 3 5" xfId="26706" xr:uid="{77CB96E9-B093-4B04-A4F2-462C930297D8}"/>
    <cellStyle name="Normal 6 6 2 4" xfId="3666" xr:uid="{968CB2C2-550A-4F83-BE24-91FD55F48D88}"/>
    <cellStyle name="Normal 6 6 2 4 2" xfId="9810" xr:uid="{8FDF208E-049F-4D94-822B-619E99C0F001}"/>
    <cellStyle name="Normal 6 6 2 4 2 2" xfId="22098" xr:uid="{5C89D0FC-37A3-4CE2-B7B6-21FCAE3DF4E6}"/>
    <cellStyle name="Normal 6 6 2 4 2 2 2" xfId="46674" xr:uid="{1AAF0CE3-1FA7-49B6-8D9F-8701B165ADBC}"/>
    <cellStyle name="Normal 6 6 2 4 2 3" xfId="34386" xr:uid="{BC18B79F-4C77-4635-A223-0D4560389A0C}"/>
    <cellStyle name="Normal 6 6 2 4 3" xfId="15954" xr:uid="{409626B8-7B35-4EBE-B081-F14030EC870F}"/>
    <cellStyle name="Normal 6 6 2 4 3 2" xfId="40530" xr:uid="{33DD8CB9-5AE7-42AA-BF04-5A2AC5660264}"/>
    <cellStyle name="Normal 6 6 2 4 4" xfId="28242" xr:uid="{E3E37CAB-7BB2-48FC-91D3-F8F7E5201582}"/>
    <cellStyle name="Normal 6 6 2 5" xfId="6738" xr:uid="{3BE1497D-C4A2-45E0-90F1-BE5B3B882F4A}"/>
    <cellStyle name="Normal 6 6 2 5 2" xfId="19026" xr:uid="{87F463D6-26CD-40C4-8181-2567EF5F32AF}"/>
    <cellStyle name="Normal 6 6 2 5 2 2" xfId="43602" xr:uid="{2293F147-30E4-4762-9D4C-C068C1C2D208}"/>
    <cellStyle name="Normal 6 6 2 5 3" xfId="31314" xr:uid="{00361D73-1832-45F4-AC24-737B19AD10BC}"/>
    <cellStyle name="Normal 6 6 2 6" xfId="12882" xr:uid="{09870E51-6933-4114-9235-65532CE6F96A}"/>
    <cellStyle name="Normal 6 6 2 6 2" xfId="37458" xr:uid="{CCFA96FD-66D4-441C-ABDD-D452A19046F0}"/>
    <cellStyle name="Normal 6 6 2 7" xfId="25170" xr:uid="{1EC4F48A-E023-475E-9E64-8221905D92D8}"/>
    <cellStyle name="Normal 6 6 3" xfId="978" xr:uid="{8FE34791-70D6-4507-A7E8-10BD84CB33B0}"/>
    <cellStyle name="Normal 6 6 3 2" xfId="2514" xr:uid="{1C2637F5-E31A-4A80-A3A2-F6297F429D9C}"/>
    <cellStyle name="Normal 6 6 3 2 2" xfId="5586" xr:uid="{B13BA183-2EDD-4E10-BE4F-0B557C155389}"/>
    <cellStyle name="Normal 6 6 3 2 2 2" xfId="11730" xr:uid="{8E456DB0-C784-43B8-BFAE-AFDD2EE49632}"/>
    <cellStyle name="Normal 6 6 3 2 2 2 2" xfId="24018" xr:uid="{14028D36-6A93-4547-A2AB-E01863A62F3F}"/>
    <cellStyle name="Normal 6 6 3 2 2 2 2 2" xfId="48594" xr:uid="{2FD7A9ED-BCB9-4885-ACE3-91EA51F72B70}"/>
    <cellStyle name="Normal 6 6 3 2 2 2 3" xfId="36306" xr:uid="{DE31A73D-56CE-4172-A3AD-FE9DCEF0F2A9}"/>
    <cellStyle name="Normal 6 6 3 2 2 3" xfId="17874" xr:uid="{E675D3C9-991D-416A-84AC-1E2D2E529E16}"/>
    <cellStyle name="Normal 6 6 3 2 2 3 2" xfId="42450" xr:uid="{4E24F0A2-2C1E-40BB-B3D0-9108200DC5C8}"/>
    <cellStyle name="Normal 6 6 3 2 2 4" xfId="30162" xr:uid="{062F56AE-4E6A-4AE7-9DE2-619143C4CEC8}"/>
    <cellStyle name="Normal 6 6 3 2 3" xfId="8658" xr:uid="{11359FD9-E936-439D-B147-DE69D73148CB}"/>
    <cellStyle name="Normal 6 6 3 2 3 2" xfId="20946" xr:uid="{825D846C-5838-414B-901C-58E0BA5B881D}"/>
    <cellStyle name="Normal 6 6 3 2 3 2 2" xfId="45522" xr:uid="{9F5A4D27-2BF5-4E4B-9A00-103742C86EA6}"/>
    <cellStyle name="Normal 6 6 3 2 3 3" xfId="33234" xr:uid="{A312774D-4072-43AB-929A-F10DBEDD22B6}"/>
    <cellStyle name="Normal 6 6 3 2 4" xfId="14802" xr:uid="{C46EA72B-EB6C-4A02-8E9D-32A478A80FBC}"/>
    <cellStyle name="Normal 6 6 3 2 4 2" xfId="39378" xr:uid="{9DBA9907-3895-4488-B09E-9CE56125D3CC}"/>
    <cellStyle name="Normal 6 6 3 2 5" xfId="27090" xr:uid="{5316321D-55E3-49D5-892A-A74F1F965C33}"/>
    <cellStyle name="Normal 6 6 3 3" xfId="4050" xr:uid="{C43955AD-8E3D-4BE8-9EA3-083DEB3DA4B1}"/>
    <cellStyle name="Normal 6 6 3 3 2" xfId="10194" xr:uid="{3CC1565A-579A-4660-8B19-B64FA2D208B0}"/>
    <cellStyle name="Normal 6 6 3 3 2 2" xfId="22482" xr:uid="{04732A87-6D44-41E1-88B0-6F4BD126DA68}"/>
    <cellStyle name="Normal 6 6 3 3 2 2 2" xfId="47058" xr:uid="{25597D17-F386-4C70-B54A-A3858FA1C7CA}"/>
    <cellStyle name="Normal 6 6 3 3 2 3" xfId="34770" xr:uid="{CDE19835-3BE4-4307-BD73-2EEA67A22E09}"/>
    <cellStyle name="Normal 6 6 3 3 3" xfId="16338" xr:uid="{ABC4831F-9A08-458E-BC4E-1D5ECF86AF1E}"/>
    <cellStyle name="Normal 6 6 3 3 3 2" xfId="40914" xr:uid="{4ADC1271-DDDD-4B41-A1C0-D9C2BE6CAC0C}"/>
    <cellStyle name="Normal 6 6 3 3 4" xfId="28626" xr:uid="{C20FFF4A-D59B-4F37-BD9B-BC40790522C4}"/>
    <cellStyle name="Normal 6 6 3 4" xfId="7122" xr:uid="{F3519078-68E1-40FA-91B1-C253A6C706E2}"/>
    <cellStyle name="Normal 6 6 3 4 2" xfId="19410" xr:uid="{1ACD1A3F-76AF-49E3-BBE2-E801EB527C36}"/>
    <cellStyle name="Normal 6 6 3 4 2 2" xfId="43986" xr:uid="{3FC6F1E8-74B3-4B18-9A52-209DB6A002C6}"/>
    <cellStyle name="Normal 6 6 3 4 3" xfId="31698" xr:uid="{AAD90C62-6B1C-4C90-BE9A-20912B77A06A}"/>
    <cellStyle name="Normal 6 6 3 5" xfId="13266" xr:uid="{40B76BA2-DB6F-4171-98AA-96883A8EEA22}"/>
    <cellStyle name="Normal 6 6 3 5 2" xfId="37842" xr:uid="{25CB75CE-BD24-4D55-B144-ABF151003DA3}"/>
    <cellStyle name="Normal 6 6 3 6" xfId="25554" xr:uid="{51846943-8FE9-406D-B962-58EE5285191D}"/>
    <cellStyle name="Normal 6 6 4" xfId="1746" xr:uid="{A78D4471-4B4F-479B-BC59-47C236FB7B4F}"/>
    <cellStyle name="Normal 6 6 4 2" xfId="4818" xr:uid="{D6E9404C-2167-4306-BA7F-D4C998F3F189}"/>
    <cellStyle name="Normal 6 6 4 2 2" xfId="10962" xr:uid="{2479EBDB-948C-40F4-A669-9795F6F7C640}"/>
    <cellStyle name="Normal 6 6 4 2 2 2" xfId="23250" xr:uid="{A7D9F707-FAF5-4C8F-AA8D-38A5FF19F800}"/>
    <cellStyle name="Normal 6 6 4 2 2 2 2" xfId="47826" xr:uid="{FBE9E1E9-1F73-4BE6-B8A0-25164A4EEF89}"/>
    <cellStyle name="Normal 6 6 4 2 2 3" xfId="35538" xr:uid="{D786C874-B22F-45E2-BD7E-BDBF407877D1}"/>
    <cellStyle name="Normal 6 6 4 2 3" xfId="17106" xr:uid="{414C7147-EFE7-49BA-AF12-68E1B776BE95}"/>
    <cellStyle name="Normal 6 6 4 2 3 2" xfId="41682" xr:uid="{F9F0A1AE-C953-43B5-9586-BB27A3449594}"/>
    <cellStyle name="Normal 6 6 4 2 4" xfId="29394" xr:uid="{FB25EA27-E527-4B8C-89AF-868A462B464F}"/>
    <cellStyle name="Normal 6 6 4 3" xfId="7890" xr:uid="{C91F0F2C-83CD-43A1-8CEC-010A034B5004}"/>
    <cellStyle name="Normal 6 6 4 3 2" xfId="20178" xr:uid="{7E683A63-4308-436D-BD4E-E490B8234BD9}"/>
    <cellStyle name="Normal 6 6 4 3 2 2" xfId="44754" xr:uid="{8FFAE625-1BAB-4B18-8D51-2D2C92782A1B}"/>
    <cellStyle name="Normal 6 6 4 3 3" xfId="32466" xr:uid="{648A11B5-4866-4ECA-96B1-5BE3246A13D2}"/>
    <cellStyle name="Normal 6 6 4 4" xfId="14034" xr:uid="{F7AE05B8-2EEF-4662-8BC3-BE0253755A9F}"/>
    <cellStyle name="Normal 6 6 4 4 2" xfId="38610" xr:uid="{A03323C2-CD5A-4517-8A18-863AFDEB6C00}"/>
    <cellStyle name="Normal 6 6 4 5" xfId="26322" xr:uid="{CD6EA391-ABDC-459C-814C-EFA0F8F860F0}"/>
    <cellStyle name="Normal 6 6 5" xfId="3282" xr:uid="{E00E48EE-D73A-4B61-904B-15B91256F70A}"/>
    <cellStyle name="Normal 6 6 5 2" xfId="9426" xr:uid="{FE1D0AC1-45AA-4C4E-9BEF-FDECFC70204C}"/>
    <cellStyle name="Normal 6 6 5 2 2" xfId="21714" xr:uid="{6B67D39E-F02B-45C1-B2F0-0C0FD675ABE5}"/>
    <cellStyle name="Normal 6 6 5 2 2 2" xfId="46290" xr:uid="{018E1CEC-17EB-4909-BDD5-4CD3DE202DCF}"/>
    <cellStyle name="Normal 6 6 5 2 3" xfId="34002" xr:uid="{7F79BDDC-8E0F-43F9-8D7B-CAC812EA6632}"/>
    <cellStyle name="Normal 6 6 5 3" xfId="15570" xr:uid="{608BE4C4-2AA6-490E-A2AC-5E3FB2FFDD93}"/>
    <cellStyle name="Normal 6 6 5 3 2" xfId="40146" xr:uid="{2DBF5871-9B9C-44E1-9025-4FEAA492D11B}"/>
    <cellStyle name="Normal 6 6 5 4" xfId="27858" xr:uid="{57DE6740-1D6B-4AFF-9C6C-4F5EEAA18E93}"/>
    <cellStyle name="Normal 6 6 6" xfId="6354" xr:uid="{580713E4-5575-4034-AE41-7E45AAB7DF70}"/>
    <cellStyle name="Normal 6 6 6 2" xfId="18642" xr:uid="{C92E05B6-6022-487B-9BAE-E206D9ED2B41}"/>
    <cellStyle name="Normal 6 6 6 2 2" xfId="43218" xr:uid="{C48B17E3-4A41-48B5-8BE5-7313CF39D3B6}"/>
    <cellStyle name="Normal 6 6 6 3" xfId="30930" xr:uid="{0C51038D-1523-4858-9357-76BC4399E615}"/>
    <cellStyle name="Normal 6 6 7" xfId="12498" xr:uid="{87E8872F-D9EE-441A-BE0F-8E5C92C70E1D}"/>
    <cellStyle name="Normal 6 6 7 2" xfId="37074" xr:uid="{AE84720E-918C-4184-8014-C3E9A14EE5FA}"/>
    <cellStyle name="Normal 6 6 8" xfId="24786" xr:uid="{6A9BC763-1EE8-4D8C-8251-E915BE2CC30A}"/>
    <cellStyle name="Normal 6 7" xfId="402" xr:uid="{22FFB7FC-77F9-411E-8C6D-B257BBD8C32F}"/>
    <cellStyle name="Normal 6 7 2" xfId="1170" xr:uid="{FF6C69C3-DB03-4BEC-9642-F039B44A5115}"/>
    <cellStyle name="Normal 6 7 2 2" xfId="2706" xr:uid="{E33F78E9-C018-47A4-ADC0-A3F8630517D5}"/>
    <cellStyle name="Normal 6 7 2 2 2" xfId="5778" xr:uid="{938D185C-853D-4E4C-A3DF-12FB6377E1EF}"/>
    <cellStyle name="Normal 6 7 2 2 2 2" xfId="11922" xr:uid="{8E4623BA-4C6D-4F19-8159-A7400C809EAD}"/>
    <cellStyle name="Normal 6 7 2 2 2 2 2" xfId="24210" xr:uid="{0DE6FD35-5BEF-415B-8F23-3DF4B12E4CB5}"/>
    <cellStyle name="Normal 6 7 2 2 2 2 2 2" xfId="48786" xr:uid="{8DD591E2-0C56-45E5-9AD4-7440A3FA7DCD}"/>
    <cellStyle name="Normal 6 7 2 2 2 2 3" xfId="36498" xr:uid="{2B16F04A-1141-4B8F-B498-FFA3E8CBF4DF}"/>
    <cellStyle name="Normal 6 7 2 2 2 3" xfId="18066" xr:uid="{76407A06-D441-4072-A1FA-EC2C61AACB1D}"/>
    <cellStyle name="Normal 6 7 2 2 2 3 2" xfId="42642" xr:uid="{5F6FE1F6-B46B-4007-AA3D-39896176A71A}"/>
    <cellStyle name="Normal 6 7 2 2 2 4" xfId="30354" xr:uid="{087833DF-74FD-4006-89D0-BAC3108F002D}"/>
    <cellStyle name="Normal 6 7 2 2 3" xfId="8850" xr:uid="{EB80891B-9898-48A4-9DBA-EDEB9EAE3D95}"/>
    <cellStyle name="Normal 6 7 2 2 3 2" xfId="21138" xr:uid="{7437DB35-E04F-4655-9BDF-4D6CD89BAD77}"/>
    <cellStyle name="Normal 6 7 2 2 3 2 2" xfId="45714" xr:uid="{F51EF37D-156D-461C-AE5E-1F749DE2F1E8}"/>
    <cellStyle name="Normal 6 7 2 2 3 3" xfId="33426" xr:uid="{F136CDE3-2F77-43E7-BCFC-D98323046B17}"/>
    <cellStyle name="Normal 6 7 2 2 4" xfId="14994" xr:uid="{8350DF60-9455-4329-A3E2-632DF0E61253}"/>
    <cellStyle name="Normal 6 7 2 2 4 2" xfId="39570" xr:uid="{B52E3245-2D29-4BCA-B4F7-2556FD61B0EA}"/>
    <cellStyle name="Normal 6 7 2 2 5" xfId="27282" xr:uid="{DD48AB2C-F5AD-47BE-B624-E91F9DA60E6F}"/>
    <cellStyle name="Normal 6 7 2 3" xfId="4242" xr:uid="{C68F7832-5754-4C4E-A7AD-DF74444F4E6D}"/>
    <cellStyle name="Normal 6 7 2 3 2" xfId="10386" xr:uid="{15E73558-6443-400A-B6C6-43D6788996AA}"/>
    <cellStyle name="Normal 6 7 2 3 2 2" xfId="22674" xr:uid="{E9D818C6-4FAA-47FF-93D8-55BAAC80B925}"/>
    <cellStyle name="Normal 6 7 2 3 2 2 2" xfId="47250" xr:uid="{62FC210C-119C-4C36-B784-FECE3B959223}"/>
    <cellStyle name="Normal 6 7 2 3 2 3" xfId="34962" xr:uid="{ECFE354D-3D5D-430F-8688-509F904548A0}"/>
    <cellStyle name="Normal 6 7 2 3 3" xfId="16530" xr:uid="{6E8FF672-7F02-467D-8D51-BE9C78428FFF}"/>
    <cellStyle name="Normal 6 7 2 3 3 2" xfId="41106" xr:uid="{1E2FA90F-7228-439B-8701-5CB101D00ABD}"/>
    <cellStyle name="Normal 6 7 2 3 4" xfId="28818" xr:uid="{48F77B4C-9F0E-453F-8CC7-B7A486D6C438}"/>
    <cellStyle name="Normal 6 7 2 4" xfId="7314" xr:uid="{18077C70-6158-45D3-85C3-9CBD1123FD6A}"/>
    <cellStyle name="Normal 6 7 2 4 2" xfId="19602" xr:uid="{0BC341BF-1B0C-47D6-9B19-080BD163FC33}"/>
    <cellStyle name="Normal 6 7 2 4 2 2" xfId="44178" xr:uid="{7DA71A53-88E8-428E-A5D0-D3A83C938954}"/>
    <cellStyle name="Normal 6 7 2 4 3" xfId="31890" xr:uid="{1FA97723-3845-4B92-BE99-4087EB8847C2}"/>
    <cellStyle name="Normal 6 7 2 5" xfId="13458" xr:uid="{19B1E20E-94FB-4909-9571-6845F5AE572A}"/>
    <cellStyle name="Normal 6 7 2 5 2" xfId="38034" xr:uid="{98EBAEC9-3CB1-41FA-9A7D-3E91730C55E4}"/>
    <cellStyle name="Normal 6 7 2 6" xfId="25746" xr:uid="{157D4D7A-2C2D-4EC6-A5D9-7BA762A94CD2}"/>
    <cellStyle name="Normal 6 7 3" xfId="1938" xr:uid="{AC42FD73-9CD4-4B4F-B486-80BBD7B865B6}"/>
    <cellStyle name="Normal 6 7 3 2" xfId="5010" xr:uid="{2EF0F66E-B655-4911-9425-579C4259297F}"/>
    <cellStyle name="Normal 6 7 3 2 2" xfId="11154" xr:uid="{27C5937A-EE0C-4299-94E5-78C03AF04D76}"/>
    <cellStyle name="Normal 6 7 3 2 2 2" xfId="23442" xr:uid="{39137B31-D0DF-4E01-8509-50742F5D8705}"/>
    <cellStyle name="Normal 6 7 3 2 2 2 2" xfId="48018" xr:uid="{8C0C1DD1-5B87-422A-9CA9-0ECB25F204F6}"/>
    <cellStyle name="Normal 6 7 3 2 2 3" xfId="35730" xr:uid="{F39095A1-A2FF-4EB3-8DA5-0E099990B343}"/>
    <cellStyle name="Normal 6 7 3 2 3" xfId="17298" xr:uid="{1A840268-52BA-4F37-9EE8-5BF9167033D3}"/>
    <cellStyle name="Normal 6 7 3 2 3 2" xfId="41874" xr:uid="{99152515-4A24-4D69-8D20-3E90B8687AFF}"/>
    <cellStyle name="Normal 6 7 3 2 4" xfId="29586" xr:uid="{0F495292-6605-4967-8F67-13CE69EF3758}"/>
    <cellStyle name="Normal 6 7 3 3" xfId="8082" xr:uid="{C5D73ACB-A222-499E-90A6-7B0F87F6BDE3}"/>
    <cellStyle name="Normal 6 7 3 3 2" xfId="20370" xr:uid="{32C15586-5863-4383-A8AE-3F344DA27EA0}"/>
    <cellStyle name="Normal 6 7 3 3 2 2" xfId="44946" xr:uid="{B7DC0900-7391-482A-90A6-9D8BF50874BB}"/>
    <cellStyle name="Normal 6 7 3 3 3" xfId="32658" xr:uid="{56E19812-41C7-4CC6-B402-899B24C2D09A}"/>
    <cellStyle name="Normal 6 7 3 4" xfId="14226" xr:uid="{13E797EA-1BF1-4665-ACEB-9543109708AA}"/>
    <cellStyle name="Normal 6 7 3 4 2" xfId="38802" xr:uid="{CECB484F-E1F7-4E66-B5B5-5644F5156E8C}"/>
    <cellStyle name="Normal 6 7 3 5" xfId="26514" xr:uid="{0B225C85-A58C-4A32-ACA2-4EFC2A2B4AD0}"/>
    <cellStyle name="Normal 6 7 4" xfId="3474" xr:uid="{685FBA1F-34CF-448D-B30C-D02A9B5F94A6}"/>
    <cellStyle name="Normal 6 7 4 2" xfId="9618" xr:uid="{051993EC-AE9D-42D4-A4DF-796FB2701043}"/>
    <cellStyle name="Normal 6 7 4 2 2" xfId="21906" xr:uid="{3064FA6B-B36D-4609-815F-9DA1D93AF3FA}"/>
    <cellStyle name="Normal 6 7 4 2 2 2" xfId="46482" xr:uid="{48A0F9BA-3BD0-4C47-BC6A-EB4B602056C2}"/>
    <cellStyle name="Normal 6 7 4 2 3" xfId="34194" xr:uid="{C24CEB88-0793-4CF3-823A-F9CFFC940148}"/>
    <cellStyle name="Normal 6 7 4 3" xfId="15762" xr:uid="{0B57ADE3-654B-4EC0-9856-E925B0227C84}"/>
    <cellStyle name="Normal 6 7 4 3 2" xfId="40338" xr:uid="{3A0C486B-EDCD-4DA1-9765-12DB1D8E8461}"/>
    <cellStyle name="Normal 6 7 4 4" xfId="28050" xr:uid="{9F3C12DF-0F3F-4C0E-83AD-C89F7C76BB8A}"/>
    <cellStyle name="Normal 6 7 5" xfId="6546" xr:uid="{63C86B89-46ED-4574-9698-D91992D81342}"/>
    <cellStyle name="Normal 6 7 5 2" xfId="18834" xr:uid="{1342261E-CFF8-464F-8E53-EC78BE139B47}"/>
    <cellStyle name="Normal 6 7 5 2 2" xfId="43410" xr:uid="{DAD677D3-1C8D-4016-8284-BAD3FCA3C3E1}"/>
    <cellStyle name="Normal 6 7 5 3" xfId="31122" xr:uid="{2BDDD78C-B32E-44FA-9B03-97BD95C06E3F}"/>
    <cellStyle name="Normal 6 7 6" xfId="12690" xr:uid="{A8DAD22E-ECB0-4300-B51F-8FDE4C68EE00}"/>
    <cellStyle name="Normal 6 7 6 2" xfId="37266" xr:uid="{32369B81-ABEF-4C06-9605-55350C0060CC}"/>
    <cellStyle name="Normal 6 7 7" xfId="24978" xr:uid="{4355DC4C-2075-42F4-99FC-9703EF8B789F}"/>
    <cellStyle name="Normal 6 8" xfId="786" xr:uid="{6170F868-64B8-4C85-838E-E53A15C9BF34}"/>
    <cellStyle name="Normal 6 8 2" xfId="2322" xr:uid="{86D9ABCE-FDF9-4F1C-9C65-70265F3B05BB}"/>
    <cellStyle name="Normal 6 8 2 2" xfId="5394" xr:uid="{67AE617C-96C0-4762-884A-6350B1E0D39F}"/>
    <cellStyle name="Normal 6 8 2 2 2" xfId="11538" xr:uid="{3F3E770F-DE5B-4386-B566-E3EA76D78D80}"/>
    <cellStyle name="Normal 6 8 2 2 2 2" xfId="23826" xr:uid="{5883961B-B215-47AF-87D9-BBE5969E8C9C}"/>
    <cellStyle name="Normal 6 8 2 2 2 2 2" xfId="48402" xr:uid="{C7DB217B-E9CF-47C8-9267-150AED318CAD}"/>
    <cellStyle name="Normal 6 8 2 2 2 3" xfId="36114" xr:uid="{A4F2FB3D-9614-4368-AE5E-8D3AFF420E7B}"/>
    <cellStyle name="Normal 6 8 2 2 3" xfId="17682" xr:uid="{E212D04D-D1BA-46E9-964A-C8DD0F5B6ED1}"/>
    <cellStyle name="Normal 6 8 2 2 3 2" xfId="42258" xr:uid="{E42FC457-F156-4B54-93E5-E2B35E360C8E}"/>
    <cellStyle name="Normal 6 8 2 2 4" xfId="29970" xr:uid="{CBC1AC84-0E5F-4390-8069-84C417653EC5}"/>
    <cellStyle name="Normal 6 8 2 3" xfId="8466" xr:uid="{C98A9748-DB69-4DBE-AD8D-2AA89264D0B8}"/>
    <cellStyle name="Normal 6 8 2 3 2" xfId="20754" xr:uid="{0961C2A1-F527-45D0-B1B1-7341B47D270F}"/>
    <cellStyle name="Normal 6 8 2 3 2 2" xfId="45330" xr:uid="{77235840-BBA9-447A-88F6-1F99781A0A11}"/>
    <cellStyle name="Normal 6 8 2 3 3" xfId="33042" xr:uid="{219084E1-663E-4253-ABF2-FA2469F6AFEC}"/>
    <cellStyle name="Normal 6 8 2 4" xfId="14610" xr:uid="{F45BA11E-4D6A-40BF-BC6D-1C681C91245D}"/>
    <cellStyle name="Normal 6 8 2 4 2" xfId="39186" xr:uid="{16698103-A9BF-475C-979B-EEF4A3E30C1F}"/>
    <cellStyle name="Normal 6 8 2 5" xfId="26898" xr:uid="{D821C5C4-B05E-471D-9C13-729C850C9102}"/>
    <cellStyle name="Normal 6 8 3" xfId="3858" xr:uid="{55E0CC55-EBE8-4657-B538-28BCEF0AAE64}"/>
    <cellStyle name="Normal 6 8 3 2" xfId="10002" xr:uid="{6E784143-551B-4439-B51A-D17BAE0005DC}"/>
    <cellStyle name="Normal 6 8 3 2 2" xfId="22290" xr:uid="{D419244A-F730-44AF-8F04-902A6A44EC63}"/>
    <cellStyle name="Normal 6 8 3 2 2 2" xfId="46866" xr:uid="{A653E2FE-54F0-4362-961A-0942E10F9A98}"/>
    <cellStyle name="Normal 6 8 3 2 3" xfId="34578" xr:uid="{5B6F629F-F2F7-4691-BFA6-CC604B67E50C}"/>
    <cellStyle name="Normal 6 8 3 3" xfId="16146" xr:uid="{E778BF41-5BBA-4D44-A77A-BE1508A7C51A}"/>
    <cellStyle name="Normal 6 8 3 3 2" xfId="40722" xr:uid="{20EBC1A2-78FB-47F9-AF7F-86FD9F753FF2}"/>
    <cellStyle name="Normal 6 8 3 4" xfId="28434" xr:uid="{77B88AE7-854F-4580-AF02-8551A7C42A95}"/>
    <cellStyle name="Normal 6 8 4" xfId="6930" xr:uid="{994EAE2E-7F6B-4944-AD50-6B652411F731}"/>
    <cellStyle name="Normal 6 8 4 2" xfId="19218" xr:uid="{119A9A70-69A3-4CA0-BBED-33F0A085F966}"/>
    <cellStyle name="Normal 6 8 4 2 2" xfId="43794" xr:uid="{A285120C-6FF8-4083-BBAB-EE4C892A5AE3}"/>
    <cellStyle name="Normal 6 8 4 3" xfId="31506" xr:uid="{0C6721AD-0395-4474-8397-58E6528FF36B}"/>
    <cellStyle name="Normal 6 8 5" xfId="13074" xr:uid="{5D2ACA87-CC65-43DE-B247-9C5256742734}"/>
    <cellStyle name="Normal 6 8 5 2" xfId="37650" xr:uid="{78AC1986-9381-4AC3-8295-E93AAA2B61D0}"/>
    <cellStyle name="Normal 6 8 6" xfId="25362" xr:uid="{19B0E9D9-417B-4A10-A23D-B6E8971084AA}"/>
    <cellStyle name="Normal 6 9" xfId="1554" xr:uid="{B8289F00-1E62-4773-816E-C6A06B1C1D02}"/>
    <cellStyle name="Normal 6 9 2" xfId="4626" xr:uid="{5D5275FA-7652-44C9-B3DB-30D695FF509A}"/>
    <cellStyle name="Normal 6 9 2 2" xfId="10770" xr:uid="{94BC601B-448D-46F9-AA95-0868F4B9FEFD}"/>
    <cellStyle name="Normal 6 9 2 2 2" xfId="23058" xr:uid="{E2150F9C-B727-4EE1-AE03-32FF6D45D93A}"/>
    <cellStyle name="Normal 6 9 2 2 2 2" xfId="47634" xr:uid="{CC22C552-DC84-41E7-9C23-517789A85449}"/>
    <cellStyle name="Normal 6 9 2 2 3" xfId="35346" xr:uid="{AA9FAC84-6AB0-4A8E-9A56-6A2A4464A82C}"/>
    <cellStyle name="Normal 6 9 2 3" xfId="16914" xr:uid="{432D339A-9359-44ED-963D-464B5B7C1CCC}"/>
    <cellStyle name="Normal 6 9 2 3 2" xfId="41490" xr:uid="{F0C19111-F175-4012-A8A3-B40076B88FFF}"/>
    <cellStyle name="Normal 6 9 2 4" xfId="29202" xr:uid="{5D406D6B-13B4-4917-A346-CD01852203FD}"/>
    <cellStyle name="Normal 6 9 3" xfId="7698" xr:uid="{3EC287B0-73FE-453E-811D-2A42EA12D82E}"/>
    <cellStyle name="Normal 6 9 3 2" xfId="19986" xr:uid="{57042E0D-9018-4934-B1C5-E3288873DB6B}"/>
    <cellStyle name="Normal 6 9 3 2 2" xfId="44562" xr:uid="{BE2AA489-BCC8-46ED-81DE-EE1A1A1BC864}"/>
    <cellStyle name="Normal 6 9 3 3" xfId="32274" xr:uid="{19C72488-5B04-4575-B836-F5EA81DEFBCA}"/>
    <cellStyle name="Normal 6 9 4" xfId="13842" xr:uid="{8812A92D-8223-472B-BA62-9AEB418B5940}"/>
    <cellStyle name="Normal 6 9 4 2" xfId="38418" xr:uid="{535A573D-B25B-4184-9083-A761F140016D}"/>
    <cellStyle name="Normal 6 9 5" xfId="26130" xr:uid="{9A9E03BE-6210-49F7-A52D-B0B7525761A5}"/>
    <cellStyle name="Normal 7" xfId="18" xr:uid="{5242BBEC-C187-43E9-B43F-4B2251C381A9}"/>
    <cellStyle name="Normal 7 10" xfId="3092" xr:uid="{40809AFC-C9D8-4FC2-930E-6562471ED031}"/>
    <cellStyle name="Normal 7 10 2" xfId="9236" xr:uid="{F968E3E0-A4F8-4E14-8445-175236143FF3}"/>
    <cellStyle name="Normal 7 10 2 2" xfId="21524" xr:uid="{E1F9682C-E3EE-479C-9745-984BE222E30F}"/>
    <cellStyle name="Normal 7 10 2 2 2" xfId="46100" xr:uid="{287800A9-A6FA-436A-B502-0C7F5B9A4987}"/>
    <cellStyle name="Normal 7 10 2 3" xfId="33812" xr:uid="{95412C20-6F53-40DA-AF91-5B815C9C4A38}"/>
    <cellStyle name="Normal 7 10 3" xfId="15380" xr:uid="{D63871F2-4073-485E-8EB2-066B99B5CF3B}"/>
    <cellStyle name="Normal 7 10 3 2" xfId="39956" xr:uid="{8C1F55AA-4102-4D12-9EEE-AFBBE21615E0}"/>
    <cellStyle name="Normal 7 10 4" xfId="27668" xr:uid="{B19967BE-51B5-441F-9A6A-647E3446B074}"/>
    <cellStyle name="Normal 7 11" xfId="6164" xr:uid="{355ADEE8-565A-4007-AB2D-AB0CB72F58FC}"/>
    <cellStyle name="Normal 7 11 2" xfId="18452" xr:uid="{87F914ED-949C-4948-BF15-DD150EB53753}"/>
    <cellStyle name="Normal 7 11 2 2" xfId="43028" xr:uid="{526B47EF-6FFA-4C6C-AEC3-972E9A983EC2}"/>
    <cellStyle name="Normal 7 11 3" xfId="30740" xr:uid="{5626296F-225E-4C3B-B344-254F3DFF3559}"/>
    <cellStyle name="Normal 7 12" xfId="12308" xr:uid="{02166EC6-C9F9-4D72-958B-6F9878FC5B2C}"/>
    <cellStyle name="Normal 7 12 2" xfId="36884" xr:uid="{8735D2B1-2233-46A5-9017-D54DD0642E25}"/>
    <cellStyle name="Normal 7 13" xfId="24596" xr:uid="{68D67024-ECD8-4B0A-A7B5-E0FA4603A008}"/>
    <cellStyle name="Normal 7 2" xfId="29" xr:uid="{74D5A4D0-8498-4204-9D09-297B04DB79BA}"/>
    <cellStyle name="Normal 7 2 10" xfId="6175" xr:uid="{53972E6A-4F6F-4119-8C5A-E041CDC9330F}"/>
    <cellStyle name="Normal 7 2 10 2" xfId="18463" xr:uid="{2802F2F8-C6D4-43E9-B4DF-5EF3BED0D9A1}"/>
    <cellStyle name="Normal 7 2 10 2 2" xfId="43039" xr:uid="{29FBDE4C-96F7-4E00-9E7A-C625B76A1AFC}"/>
    <cellStyle name="Normal 7 2 10 3" xfId="30751" xr:uid="{29C276AC-D857-4B43-8730-9484686A4DD6}"/>
    <cellStyle name="Normal 7 2 11" xfId="12319" xr:uid="{91C9D8EB-7C72-4B4C-85B3-AA43BA0B558D}"/>
    <cellStyle name="Normal 7 2 11 2" xfId="36895" xr:uid="{5F83813B-F7AF-409E-9411-E31787351417}"/>
    <cellStyle name="Normal 7 2 12" xfId="24607" xr:uid="{4245A234-CE81-4ED6-9FFE-C7B219CEB2CD}"/>
    <cellStyle name="Normal 7 2 2" xfId="55" xr:uid="{1FA98C0E-4CDB-4432-B38E-782B19A60582}"/>
    <cellStyle name="Normal 7 2 2 10" xfId="12343" xr:uid="{C2A35AAE-7159-441A-AEB4-2DABBD5DAB0D}"/>
    <cellStyle name="Normal 7 2 2 10 2" xfId="36919" xr:uid="{B8B23211-AFD0-4B6A-8345-AE15C61BF4A0}"/>
    <cellStyle name="Normal 7 2 2 11" xfId="24631" xr:uid="{27409D1C-608F-431C-B5B8-527C7E04B7D9}"/>
    <cellStyle name="Normal 7 2 2 2" xfId="103" xr:uid="{FF8AF6D9-68F6-426B-A833-2AFB7D6D626E}"/>
    <cellStyle name="Normal 7 2 2 2 10" xfId="24679" xr:uid="{C34A186B-D912-4152-AA41-EA37644EECB0}"/>
    <cellStyle name="Normal 7 2 2 2 2" xfId="199" xr:uid="{E9033B74-257A-4005-9550-A57E67D84B89}"/>
    <cellStyle name="Normal 7 2 2 2 2 2" xfId="391" xr:uid="{B5EF74DF-257C-4FF9-B3BC-6DB4047443BB}"/>
    <cellStyle name="Normal 7 2 2 2 2 2 2" xfId="775" xr:uid="{3F144249-2B7C-438F-8C9D-E60772642FE3}"/>
    <cellStyle name="Normal 7 2 2 2 2 2 2 2" xfId="1543" xr:uid="{E7C79C82-8F35-4433-B2C2-364F8B7C0514}"/>
    <cellStyle name="Normal 7 2 2 2 2 2 2 2 2" xfId="3079" xr:uid="{BA6E8773-34CA-41C2-BD30-0239A9394EE1}"/>
    <cellStyle name="Normal 7 2 2 2 2 2 2 2 2 2" xfId="6151" xr:uid="{3AD44C83-AB2B-4630-B0A5-C4518C0040BB}"/>
    <cellStyle name="Normal 7 2 2 2 2 2 2 2 2 2 2" xfId="12295" xr:uid="{073F0521-C8DD-43FC-B9DB-F24F5741FFFA}"/>
    <cellStyle name="Normal 7 2 2 2 2 2 2 2 2 2 2 2" xfId="24583" xr:uid="{DFE20AC5-8525-4946-9784-8F5DD6688E02}"/>
    <cellStyle name="Normal 7 2 2 2 2 2 2 2 2 2 2 2 2" xfId="49159" xr:uid="{BF9D7335-D55F-4629-BFA3-3E44AE372A1E}"/>
    <cellStyle name="Normal 7 2 2 2 2 2 2 2 2 2 2 3" xfId="36871" xr:uid="{6327E220-0C05-44D6-ACA2-040EEBA8016C}"/>
    <cellStyle name="Normal 7 2 2 2 2 2 2 2 2 2 3" xfId="18439" xr:uid="{040390C3-3B64-4A2E-AC11-13BAB25A69B4}"/>
    <cellStyle name="Normal 7 2 2 2 2 2 2 2 2 2 3 2" xfId="43015" xr:uid="{D3F05769-9981-4C0D-926D-982393C12AE8}"/>
    <cellStyle name="Normal 7 2 2 2 2 2 2 2 2 2 4" xfId="30727" xr:uid="{A405709D-ECD0-4B41-B054-4D3EA3BE9DEA}"/>
    <cellStyle name="Normal 7 2 2 2 2 2 2 2 2 3" xfId="9223" xr:uid="{716BB00D-58C2-4B2D-B2D6-9CB70ED446A0}"/>
    <cellStyle name="Normal 7 2 2 2 2 2 2 2 2 3 2" xfId="21511" xr:uid="{2FA53006-4715-4C35-AD37-6FFF4AACFCC3}"/>
    <cellStyle name="Normal 7 2 2 2 2 2 2 2 2 3 2 2" xfId="46087" xr:uid="{AFA89134-D5C1-4F89-8C50-0627F04B8980}"/>
    <cellStyle name="Normal 7 2 2 2 2 2 2 2 2 3 3" xfId="33799" xr:uid="{CFE1E816-87DD-45EC-9D2C-BC7F7FF23044}"/>
    <cellStyle name="Normal 7 2 2 2 2 2 2 2 2 4" xfId="15367" xr:uid="{83ED1F27-5A7D-440F-B924-157EAE3CA949}"/>
    <cellStyle name="Normal 7 2 2 2 2 2 2 2 2 4 2" xfId="39943" xr:uid="{D5DB6A81-BD8A-49CC-9A27-5B05A74C6345}"/>
    <cellStyle name="Normal 7 2 2 2 2 2 2 2 2 5" xfId="27655" xr:uid="{95D88BE5-4A20-41D9-8B68-7D591FFA2947}"/>
    <cellStyle name="Normal 7 2 2 2 2 2 2 2 3" xfId="4615" xr:uid="{D251B245-7F50-4DCC-8567-DF16AEA7DD2A}"/>
    <cellStyle name="Normal 7 2 2 2 2 2 2 2 3 2" xfId="10759" xr:uid="{7132E631-F0B8-4C4F-8CF5-E95D63AF1A2F}"/>
    <cellStyle name="Normal 7 2 2 2 2 2 2 2 3 2 2" xfId="23047" xr:uid="{818186E0-DC48-4DE8-917D-14248EC3EDC7}"/>
    <cellStyle name="Normal 7 2 2 2 2 2 2 2 3 2 2 2" xfId="47623" xr:uid="{663C7340-09BD-4500-8EE9-3C487F40CE51}"/>
    <cellStyle name="Normal 7 2 2 2 2 2 2 2 3 2 3" xfId="35335" xr:uid="{DED5D2C1-40AE-469C-B319-0954B3A270F4}"/>
    <cellStyle name="Normal 7 2 2 2 2 2 2 2 3 3" xfId="16903" xr:uid="{92F0BE87-0279-4822-93A8-BEBFB77A61A1}"/>
    <cellStyle name="Normal 7 2 2 2 2 2 2 2 3 3 2" xfId="41479" xr:uid="{9EA209B9-A7F2-42DC-868A-23FEA4A97FF5}"/>
    <cellStyle name="Normal 7 2 2 2 2 2 2 2 3 4" xfId="29191" xr:uid="{D96861C4-71F3-4284-BEAD-403BD93C0EDA}"/>
    <cellStyle name="Normal 7 2 2 2 2 2 2 2 4" xfId="7687" xr:uid="{0AFADB98-BB4F-484D-ABB7-51232A17CF28}"/>
    <cellStyle name="Normal 7 2 2 2 2 2 2 2 4 2" xfId="19975" xr:uid="{ED13A69F-2980-45A9-A4F8-00E474A5D0E8}"/>
    <cellStyle name="Normal 7 2 2 2 2 2 2 2 4 2 2" xfId="44551" xr:uid="{6AD85635-3B45-48B4-BE98-0482F3489525}"/>
    <cellStyle name="Normal 7 2 2 2 2 2 2 2 4 3" xfId="32263" xr:uid="{C26640B5-2AF3-42A1-AFBB-2D3AF1FBA0ED}"/>
    <cellStyle name="Normal 7 2 2 2 2 2 2 2 5" xfId="13831" xr:uid="{098C9E72-4D0F-48F8-BACB-388FC68B3A0C}"/>
    <cellStyle name="Normal 7 2 2 2 2 2 2 2 5 2" xfId="38407" xr:uid="{E555B0CC-774B-4DFA-81A7-21DACAD07BB6}"/>
    <cellStyle name="Normal 7 2 2 2 2 2 2 2 6" xfId="26119" xr:uid="{9B4B7723-70DB-4003-85A9-54C07C7E1DF6}"/>
    <cellStyle name="Normal 7 2 2 2 2 2 2 3" xfId="2311" xr:uid="{3F355759-F61A-4911-8ED3-73849CEF104C}"/>
    <cellStyle name="Normal 7 2 2 2 2 2 2 3 2" xfId="5383" xr:uid="{8F0211CA-4AED-44E9-B87C-1D1412982727}"/>
    <cellStyle name="Normal 7 2 2 2 2 2 2 3 2 2" xfId="11527" xr:uid="{F0DDD38F-9E56-48DA-B61F-3AB8F054D44A}"/>
    <cellStyle name="Normal 7 2 2 2 2 2 2 3 2 2 2" xfId="23815" xr:uid="{822D953C-51D1-49C3-9285-19A158156B42}"/>
    <cellStyle name="Normal 7 2 2 2 2 2 2 3 2 2 2 2" xfId="48391" xr:uid="{9808BF8E-B376-4D65-9DB4-FED0812B161B}"/>
    <cellStyle name="Normal 7 2 2 2 2 2 2 3 2 2 3" xfId="36103" xr:uid="{74CEDC0C-6A39-4854-8303-F238D46A4F7A}"/>
    <cellStyle name="Normal 7 2 2 2 2 2 2 3 2 3" xfId="17671" xr:uid="{306E4B81-1072-431F-BF9E-55C8A3BCC1F1}"/>
    <cellStyle name="Normal 7 2 2 2 2 2 2 3 2 3 2" xfId="42247" xr:uid="{8FDF10A4-D220-47E5-915D-C650E5F333E9}"/>
    <cellStyle name="Normal 7 2 2 2 2 2 2 3 2 4" xfId="29959" xr:uid="{952F8022-5E97-4F80-BECA-631CA010CFDF}"/>
    <cellStyle name="Normal 7 2 2 2 2 2 2 3 3" xfId="8455" xr:uid="{135887F0-0F26-47CA-A3D3-A9C07890F305}"/>
    <cellStyle name="Normal 7 2 2 2 2 2 2 3 3 2" xfId="20743" xr:uid="{BCA71928-2896-45BC-BB3E-814688DA21B9}"/>
    <cellStyle name="Normal 7 2 2 2 2 2 2 3 3 2 2" xfId="45319" xr:uid="{021DBC8E-3753-4C2C-9C6E-983FF4AD677E}"/>
    <cellStyle name="Normal 7 2 2 2 2 2 2 3 3 3" xfId="33031" xr:uid="{F3A6096A-D0AD-425F-876F-C92CDFDA2352}"/>
    <cellStyle name="Normal 7 2 2 2 2 2 2 3 4" xfId="14599" xr:uid="{9DA62D25-C28A-4782-A040-D51727E4FED8}"/>
    <cellStyle name="Normal 7 2 2 2 2 2 2 3 4 2" xfId="39175" xr:uid="{3626FB58-5ADA-4EFA-A2EB-9CEB1072C083}"/>
    <cellStyle name="Normal 7 2 2 2 2 2 2 3 5" xfId="26887" xr:uid="{F6C33C77-F487-4E6D-BE32-7B01ACA12064}"/>
    <cellStyle name="Normal 7 2 2 2 2 2 2 4" xfId="3847" xr:uid="{916099E1-0FF8-4B65-834F-9C23C99F8094}"/>
    <cellStyle name="Normal 7 2 2 2 2 2 2 4 2" xfId="9991" xr:uid="{458CE97F-5EE3-49ED-8EFE-07CB8E37A6FE}"/>
    <cellStyle name="Normal 7 2 2 2 2 2 2 4 2 2" xfId="22279" xr:uid="{A35DA349-BCAD-49B4-B00C-CB5245BEF3AE}"/>
    <cellStyle name="Normal 7 2 2 2 2 2 2 4 2 2 2" xfId="46855" xr:uid="{78193E5D-FAA5-4B12-9653-A1912B235E13}"/>
    <cellStyle name="Normal 7 2 2 2 2 2 2 4 2 3" xfId="34567" xr:uid="{6F8F5162-251C-4785-97F1-F2FFA923D772}"/>
    <cellStyle name="Normal 7 2 2 2 2 2 2 4 3" xfId="16135" xr:uid="{19ED6676-8277-4B89-A76C-259742B006D3}"/>
    <cellStyle name="Normal 7 2 2 2 2 2 2 4 3 2" xfId="40711" xr:uid="{4303C0F6-498C-4A2F-B6A1-97214B0A491D}"/>
    <cellStyle name="Normal 7 2 2 2 2 2 2 4 4" xfId="28423" xr:uid="{4680FEBB-210B-46ED-A4E5-D17005C285AE}"/>
    <cellStyle name="Normal 7 2 2 2 2 2 2 5" xfId="6919" xr:uid="{49B534B3-44C5-4426-8D58-BEC274A9D57F}"/>
    <cellStyle name="Normal 7 2 2 2 2 2 2 5 2" xfId="19207" xr:uid="{3B889F27-7E78-46AF-9BFC-BDB4B819507D}"/>
    <cellStyle name="Normal 7 2 2 2 2 2 2 5 2 2" xfId="43783" xr:uid="{AD576E3D-C016-44FD-A815-B2EAB528B049}"/>
    <cellStyle name="Normal 7 2 2 2 2 2 2 5 3" xfId="31495" xr:uid="{8ED4BF68-80EE-43CD-AB0F-2501C6C07DC8}"/>
    <cellStyle name="Normal 7 2 2 2 2 2 2 6" xfId="13063" xr:uid="{7A5F5D51-56A5-49A1-9996-F4BA9B401184}"/>
    <cellStyle name="Normal 7 2 2 2 2 2 2 6 2" xfId="37639" xr:uid="{4F6428DF-4766-4D16-BE49-E5F9857F0A3D}"/>
    <cellStyle name="Normal 7 2 2 2 2 2 2 7" xfId="25351" xr:uid="{AD5417B2-9489-4010-BA39-668579CEB6C6}"/>
    <cellStyle name="Normal 7 2 2 2 2 2 3" xfId="1159" xr:uid="{5FD9BFFE-CB22-424A-A44D-1B4990FF10DC}"/>
    <cellStyle name="Normal 7 2 2 2 2 2 3 2" xfId="2695" xr:uid="{7C80A935-6324-40F8-B25C-B11CE8D785D5}"/>
    <cellStyle name="Normal 7 2 2 2 2 2 3 2 2" xfId="5767" xr:uid="{4A6C8F39-0A26-491C-9F28-14063A452E43}"/>
    <cellStyle name="Normal 7 2 2 2 2 2 3 2 2 2" xfId="11911" xr:uid="{0FBB3D08-16FD-47DD-9E02-C4477D6A0A00}"/>
    <cellStyle name="Normal 7 2 2 2 2 2 3 2 2 2 2" xfId="24199" xr:uid="{328B0DB2-698B-4B73-846E-24B928029EFC}"/>
    <cellStyle name="Normal 7 2 2 2 2 2 3 2 2 2 2 2" xfId="48775" xr:uid="{CB2B6B74-FE03-44EA-BBA2-775990DF6C50}"/>
    <cellStyle name="Normal 7 2 2 2 2 2 3 2 2 2 3" xfId="36487" xr:uid="{CFC7D535-0EC9-48E5-BDCE-4BBEB3F83A88}"/>
    <cellStyle name="Normal 7 2 2 2 2 2 3 2 2 3" xfId="18055" xr:uid="{C21C140F-F0B9-4DC1-84BB-D121FD97B8F4}"/>
    <cellStyle name="Normal 7 2 2 2 2 2 3 2 2 3 2" xfId="42631" xr:uid="{E0FF805D-6DC8-4E53-A427-EFC1E032081E}"/>
    <cellStyle name="Normal 7 2 2 2 2 2 3 2 2 4" xfId="30343" xr:uid="{57165A13-E3D3-4B50-92A2-A948EC950B1E}"/>
    <cellStyle name="Normal 7 2 2 2 2 2 3 2 3" xfId="8839" xr:uid="{ACBD2A1B-4148-4B93-B07E-A6969CDC78AF}"/>
    <cellStyle name="Normal 7 2 2 2 2 2 3 2 3 2" xfId="21127" xr:uid="{4FE5CBA1-8695-4CC2-9D0C-B6E7FE11CE21}"/>
    <cellStyle name="Normal 7 2 2 2 2 2 3 2 3 2 2" xfId="45703" xr:uid="{75EBC650-C89B-471C-8F73-1EBBE8686473}"/>
    <cellStyle name="Normal 7 2 2 2 2 2 3 2 3 3" xfId="33415" xr:uid="{2D7B5753-D75F-41BC-8E5D-F24C4AC52A52}"/>
    <cellStyle name="Normal 7 2 2 2 2 2 3 2 4" xfId="14983" xr:uid="{233412AA-9452-4AA3-A69E-E42355796854}"/>
    <cellStyle name="Normal 7 2 2 2 2 2 3 2 4 2" xfId="39559" xr:uid="{AD2E35C7-9488-4B44-BC75-1FF78FDA63B8}"/>
    <cellStyle name="Normal 7 2 2 2 2 2 3 2 5" xfId="27271" xr:uid="{D0F5A94D-E8DD-4D40-ADC1-F5A18DA706AF}"/>
    <cellStyle name="Normal 7 2 2 2 2 2 3 3" xfId="4231" xr:uid="{98854EE4-A771-4D10-B274-DE645D4ABB35}"/>
    <cellStyle name="Normal 7 2 2 2 2 2 3 3 2" xfId="10375" xr:uid="{15850029-41F2-4A1F-B72F-883C388CBA48}"/>
    <cellStyle name="Normal 7 2 2 2 2 2 3 3 2 2" xfId="22663" xr:uid="{2A45AC34-61BA-4B2C-A0E4-CFDA68ED465E}"/>
    <cellStyle name="Normal 7 2 2 2 2 2 3 3 2 2 2" xfId="47239" xr:uid="{8EE75B41-F035-4FBD-B066-4918AF6007EC}"/>
    <cellStyle name="Normal 7 2 2 2 2 2 3 3 2 3" xfId="34951" xr:uid="{EC59B22D-7F65-419B-B6E5-55A4F938675B}"/>
    <cellStyle name="Normal 7 2 2 2 2 2 3 3 3" xfId="16519" xr:uid="{C5042C11-98A2-479F-B781-173ABA9F569C}"/>
    <cellStyle name="Normal 7 2 2 2 2 2 3 3 3 2" xfId="41095" xr:uid="{013ECCBC-B63A-48B7-BC72-F7B92732E3C7}"/>
    <cellStyle name="Normal 7 2 2 2 2 2 3 3 4" xfId="28807" xr:uid="{259E4A76-7A08-4B3A-BCA8-18E4CF8FC669}"/>
    <cellStyle name="Normal 7 2 2 2 2 2 3 4" xfId="7303" xr:uid="{1AD6E61B-405F-47E2-BCAB-2C7E5A304AAB}"/>
    <cellStyle name="Normal 7 2 2 2 2 2 3 4 2" xfId="19591" xr:uid="{2FF57021-C2D8-4448-861F-27A0D0230DCB}"/>
    <cellStyle name="Normal 7 2 2 2 2 2 3 4 2 2" xfId="44167" xr:uid="{2C6F42D7-27D3-4825-89D6-0EDD7EBAAE84}"/>
    <cellStyle name="Normal 7 2 2 2 2 2 3 4 3" xfId="31879" xr:uid="{234D5CF8-9F66-44AD-9D10-5F91632A8FB0}"/>
    <cellStyle name="Normal 7 2 2 2 2 2 3 5" xfId="13447" xr:uid="{D19B7EEE-50D1-4F7D-A0D5-393581CC6670}"/>
    <cellStyle name="Normal 7 2 2 2 2 2 3 5 2" xfId="38023" xr:uid="{3D04525F-5794-4509-81A7-5D6DEEE1FEA3}"/>
    <cellStyle name="Normal 7 2 2 2 2 2 3 6" xfId="25735" xr:uid="{75911EF4-824A-4545-B501-CCD48930B3D3}"/>
    <cellStyle name="Normal 7 2 2 2 2 2 4" xfId="1927" xr:uid="{369FB0EC-47E5-4DE4-976D-7F3DC38C58F3}"/>
    <cellStyle name="Normal 7 2 2 2 2 2 4 2" xfId="4999" xr:uid="{3293D39B-E3D0-4E16-B8CA-E109DD8CAD1B}"/>
    <cellStyle name="Normal 7 2 2 2 2 2 4 2 2" xfId="11143" xr:uid="{94D9387A-F257-40F4-BDF8-73D4F8AD10C2}"/>
    <cellStyle name="Normal 7 2 2 2 2 2 4 2 2 2" xfId="23431" xr:uid="{D0F01B2A-102C-4211-A897-0A1BF50A3951}"/>
    <cellStyle name="Normal 7 2 2 2 2 2 4 2 2 2 2" xfId="48007" xr:uid="{2BCFE39F-2FB2-47B4-9D32-2197F9E08C5C}"/>
    <cellStyle name="Normal 7 2 2 2 2 2 4 2 2 3" xfId="35719" xr:uid="{017C48A4-B7EF-41A7-BF8B-37CDCDCDD586}"/>
    <cellStyle name="Normal 7 2 2 2 2 2 4 2 3" xfId="17287" xr:uid="{53AECAFB-CB89-4C1F-9708-7E761B926A04}"/>
    <cellStyle name="Normal 7 2 2 2 2 2 4 2 3 2" xfId="41863" xr:uid="{BE098B2D-F78B-4736-B8AC-69E33001BFA4}"/>
    <cellStyle name="Normal 7 2 2 2 2 2 4 2 4" xfId="29575" xr:uid="{33E8D28E-67A8-44B6-997D-1BE730294DFE}"/>
    <cellStyle name="Normal 7 2 2 2 2 2 4 3" xfId="8071" xr:uid="{338F8CD1-96C2-414A-8CDE-931271AA6ABC}"/>
    <cellStyle name="Normal 7 2 2 2 2 2 4 3 2" xfId="20359" xr:uid="{59DF9D2F-FE3D-44DA-B511-1BAE02F53AEC}"/>
    <cellStyle name="Normal 7 2 2 2 2 2 4 3 2 2" xfId="44935" xr:uid="{F2DB58A6-F6EF-4223-80E1-8388A611D0A2}"/>
    <cellStyle name="Normal 7 2 2 2 2 2 4 3 3" xfId="32647" xr:uid="{989C9831-220A-4DAD-B53F-64C5A90B1A48}"/>
    <cellStyle name="Normal 7 2 2 2 2 2 4 4" xfId="14215" xr:uid="{5876B776-C131-43EF-98C0-E007DD9B17FD}"/>
    <cellStyle name="Normal 7 2 2 2 2 2 4 4 2" xfId="38791" xr:uid="{16346F9F-A61C-407B-8224-5A10A81F269D}"/>
    <cellStyle name="Normal 7 2 2 2 2 2 4 5" xfId="26503" xr:uid="{A71FFA15-AF4F-4421-82F6-084F835B36F5}"/>
    <cellStyle name="Normal 7 2 2 2 2 2 5" xfId="3463" xr:uid="{6E89866B-3A3A-4C48-B7F0-4A389B01312E}"/>
    <cellStyle name="Normal 7 2 2 2 2 2 5 2" xfId="9607" xr:uid="{FB1371C7-609E-44F2-A992-707B5D5C96A8}"/>
    <cellStyle name="Normal 7 2 2 2 2 2 5 2 2" xfId="21895" xr:uid="{16A86010-1687-4698-998D-4A9E860A150F}"/>
    <cellStyle name="Normal 7 2 2 2 2 2 5 2 2 2" xfId="46471" xr:uid="{58C4BFB6-C169-4A17-BAE9-B3700700B6D5}"/>
    <cellStyle name="Normal 7 2 2 2 2 2 5 2 3" xfId="34183" xr:uid="{5A4C8B50-7818-4740-AC12-9400020D2972}"/>
    <cellStyle name="Normal 7 2 2 2 2 2 5 3" xfId="15751" xr:uid="{A90A3230-2189-40B9-BD4B-114274490D39}"/>
    <cellStyle name="Normal 7 2 2 2 2 2 5 3 2" xfId="40327" xr:uid="{9E328071-6A17-44E7-872F-6B5584190A66}"/>
    <cellStyle name="Normal 7 2 2 2 2 2 5 4" xfId="28039" xr:uid="{A69FAD26-83A2-4173-AB67-88F221281E80}"/>
    <cellStyle name="Normal 7 2 2 2 2 2 6" xfId="6535" xr:uid="{EB2881F3-BC0B-42E5-9FE6-C501077D2147}"/>
    <cellStyle name="Normal 7 2 2 2 2 2 6 2" xfId="18823" xr:uid="{1C78BD99-FE1C-4CE8-82EC-73757C75CAD2}"/>
    <cellStyle name="Normal 7 2 2 2 2 2 6 2 2" xfId="43399" xr:uid="{714A8C6E-36B4-48C5-917C-5DA5912FE31D}"/>
    <cellStyle name="Normal 7 2 2 2 2 2 6 3" xfId="31111" xr:uid="{ABFEDBA5-CEF3-47FA-8252-998FE8433CB0}"/>
    <cellStyle name="Normal 7 2 2 2 2 2 7" xfId="12679" xr:uid="{7C0B4F91-B7D3-4A9E-9E5C-F41A80C6C5B2}"/>
    <cellStyle name="Normal 7 2 2 2 2 2 7 2" xfId="37255" xr:uid="{ACA30EC0-5F89-4BC5-86C6-DAE346D5F187}"/>
    <cellStyle name="Normal 7 2 2 2 2 2 8" xfId="24967" xr:uid="{86FE4D18-F1B2-47F9-BE5E-B3BAEA182E4A}"/>
    <cellStyle name="Normal 7 2 2 2 2 3" xfId="583" xr:uid="{E8694F69-01B7-465F-B153-9229B16FF0CD}"/>
    <cellStyle name="Normal 7 2 2 2 2 3 2" xfId="1351" xr:uid="{4E47C1A1-249C-4D6C-A836-A99209C8EE5B}"/>
    <cellStyle name="Normal 7 2 2 2 2 3 2 2" xfId="2887" xr:uid="{E6682985-CF01-4DCD-90C1-DEC4A7871FB0}"/>
    <cellStyle name="Normal 7 2 2 2 2 3 2 2 2" xfId="5959" xr:uid="{D2AB2572-0160-40E8-9A1C-6516070EE8C4}"/>
    <cellStyle name="Normal 7 2 2 2 2 3 2 2 2 2" xfId="12103" xr:uid="{FDF6BC82-DD5D-442B-A8CA-50CFC95038A4}"/>
    <cellStyle name="Normal 7 2 2 2 2 3 2 2 2 2 2" xfId="24391" xr:uid="{321A9B73-9B1D-4D84-B3D5-F55A66765CC7}"/>
    <cellStyle name="Normal 7 2 2 2 2 3 2 2 2 2 2 2" xfId="48967" xr:uid="{06E9BE69-346B-48D7-9205-8CE860CA7CE8}"/>
    <cellStyle name="Normal 7 2 2 2 2 3 2 2 2 2 3" xfId="36679" xr:uid="{EC933701-4B70-447A-809A-A1E5E7CDA4F6}"/>
    <cellStyle name="Normal 7 2 2 2 2 3 2 2 2 3" xfId="18247" xr:uid="{89D14CA5-E17A-4CB2-B623-4B12AF97C3CA}"/>
    <cellStyle name="Normal 7 2 2 2 2 3 2 2 2 3 2" xfId="42823" xr:uid="{595F89DD-F592-487A-9D10-8A3F184BDC40}"/>
    <cellStyle name="Normal 7 2 2 2 2 3 2 2 2 4" xfId="30535" xr:uid="{E74865C3-B60C-4D64-A677-8715532A9898}"/>
    <cellStyle name="Normal 7 2 2 2 2 3 2 2 3" xfId="9031" xr:uid="{66EA89F1-35AD-461C-B481-14A26EE5E4DB}"/>
    <cellStyle name="Normal 7 2 2 2 2 3 2 2 3 2" xfId="21319" xr:uid="{365FC4A3-E869-44F7-9A8C-26111DCF8045}"/>
    <cellStyle name="Normal 7 2 2 2 2 3 2 2 3 2 2" xfId="45895" xr:uid="{5202551D-B5B8-4276-A21A-2691CCEBB04C}"/>
    <cellStyle name="Normal 7 2 2 2 2 3 2 2 3 3" xfId="33607" xr:uid="{BBAC500F-EA71-4215-A5B9-0FFEBD131856}"/>
    <cellStyle name="Normal 7 2 2 2 2 3 2 2 4" xfId="15175" xr:uid="{18E7C521-4DC0-488A-A7FB-26A11E38AD57}"/>
    <cellStyle name="Normal 7 2 2 2 2 3 2 2 4 2" xfId="39751" xr:uid="{F67DF493-3655-4B53-B1E8-A87072C859F0}"/>
    <cellStyle name="Normal 7 2 2 2 2 3 2 2 5" xfId="27463" xr:uid="{4CA977E5-11F0-4113-BBD0-B22A6BA0D2E4}"/>
    <cellStyle name="Normal 7 2 2 2 2 3 2 3" xfId="4423" xr:uid="{BE51AFBF-CC3C-48A9-8F96-31B06F264332}"/>
    <cellStyle name="Normal 7 2 2 2 2 3 2 3 2" xfId="10567" xr:uid="{AD770507-5144-4322-B6D2-15B4F53230E4}"/>
    <cellStyle name="Normal 7 2 2 2 2 3 2 3 2 2" xfId="22855" xr:uid="{972505E8-6FD7-4094-B0BD-F76DF90F35EB}"/>
    <cellStyle name="Normal 7 2 2 2 2 3 2 3 2 2 2" xfId="47431" xr:uid="{F0574D36-6AC8-4073-B433-FDE68A3C71A9}"/>
    <cellStyle name="Normal 7 2 2 2 2 3 2 3 2 3" xfId="35143" xr:uid="{ADABF936-9C44-46A6-A7F2-D3935CE1F57C}"/>
    <cellStyle name="Normal 7 2 2 2 2 3 2 3 3" xfId="16711" xr:uid="{A863788A-F68D-4121-8602-472F5E7AE55A}"/>
    <cellStyle name="Normal 7 2 2 2 2 3 2 3 3 2" xfId="41287" xr:uid="{6BFE848C-AF03-4BBD-87AD-0A8A54DB6793}"/>
    <cellStyle name="Normal 7 2 2 2 2 3 2 3 4" xfId="28999" xr:uid="{32AB823D-DBEA-4708-B025-0AC7820B83D1}"/>
    <cellStyle name="Normal 7 2 2 2 2 3 2 4" xfId="7495" xr:uid="{35D0311F-BEF4-449C-ACA3-A9DFD67F4FFF}"/>
    <cellStyle name="Normal 7 2 2 2 2 3 2 4 2" xfId="19783" xr:uid="{92E48901-17BF-4106-9D79-345D8309A8B6}"/>
    <cellStyle name="Normal 7 2 2 2 2 3 2 4 2 2" xfId="44359" xr:uid="{5B28EDDF-12C7-4EDF-8AD8-9E6535428EE6}"/>
    <cellStyle name="Normal 7 2 2 2 2 3 2 4 3" xfId="32071" xr:uid="{F5C3E02E-F8BB-4E07-9DE1-2320BE087766}"/>
    <cellStyle name="Normal 7 2 2 2 2 3 2 5" xfId="13639" xr:uid="{5737D44A-575D-471D-9975-B1E29A882C34}"/>
    <cellStyle name="Normal 7 2 2 2 2 3 2 5 2" xfId="38215" xr:uid="{F8C8C76C-6C39-4E86-AF99-BF4B4A0A4482}"/>
    <cellStyle name="Normal 7 2 2 2 2 3 2 6" xfId="25927" xr:uid="{84FDA4F2-B618-4D81-86DB-6D81F50A4D32}"/>
    <cellStyle name="Normal 7 2 2 2 2 3 3" xfId="2119" xr:uid="{4017930F-765E-4552-AD7B-A79066153276}"/>
    <cellStyle name="Normal 7 2 2 2 2 3 3 2" xfId="5191" xr:uid="{32B4CFAF-7A81-4A36-BB36-DB055F3E3FDC}"/>
    <cellStyle name="Normal 7 2 2 2 2 3 3 2 2" xfId="11335" xr:uid="{7EB90A8A-E41F-4D7B-B1BF-ACC3439DAE26}"/>
    <cellStyle name="Normal 7 2 2 2 2 3 3 2 2 2" xfId="23623" xr:uid="{2523FE01-D084-4E1E-9CAE-50B74D8A60BF}"/>
    <cellStyle name="Normal 7 2 2 2 2 3 3 2 2 2 2" xfId="48199" xr:uid="{09338A3A-61D0-442A-93CD-45ED01D84F70}"/>
    <cellStyle name="Normal 7 2 2 2 2 3 3 2 2 3" xfId="35911" xr:uid="{ED2040EB-DF95-4D43-BF94-0AC60AE2C6FD}"/>
    <cellStyle name="Normal 7 2 2 2 2 3 3 2 3" xfId="17479" xr:uid="{9ABCE586-BFE8-4B34-BA09-276E38C093C6}"/>
    <cellStyle name="Normal 7 2 2 2 2 3 3 2 3 2" xfId="42055" xr:uid="{9E771C30-3278-47F2-8FAC-D19269A92889}"/>
    <cellStyle name="Normal 7 2 2 2 2 3 3 2 4" xfId="29767" xr:uid="{735F9E16-9E2A-4BBD-988D-A5223A3CB078}"/>
    <cellStyle name="Normal 7 2 2 2 2 3 3 3" xfId="8263" xr:uid="{1686F90C-51A5-49DD-9D07-17D112C6DC02}"/>
    <cellStyle name="Normal 7 2 2 2 2 3 3 3 2" xfId="20551" xr:uid="{8D81AFAA-EA24-4C66-8616-EEC187BA832C}"/>
    <cellStyle name="Normal 7 2 2 2 2 3 3 3 2 2" xfId="45127" xr:uid="{2E62F3EB-14C2-4AAD-B8C5-FFA645FA8F89}"/>
    <cellStyle name="Normal 7 2 2 2 2 3 3 3 3" xfId="32839" xr:uid="{99D104F6-83DE-46F2-8764-73D688C75430}"/>
    <cellStyle name="Normal 7 2 2 2 2 3 3 4" xfId="14407" xr:uid="{D9C9751D-9F81-4B26-B831-E90EA8D6FD34}"/>
    <cellStyle name="Normal 7 2 2 2 2 3 3 4 2" xfId="38983" xr:uid="{4BAE17AE-BF0D-4DA5-9E7E-F9F30B7977C5}"/>
    <cellStyle name="Normal 7 2 2 2 2 3 3 5" xfId="26695" xr:uid="{01FA1C55-C2D0-422A-BA20-E014F5BE34FC}"/>
    <cellStyle name="Normal 7 2 2 2 2 3 4" xfId="3655" xr:uid="{586A4D13-19E2-40F7-B2C8-26864F8B992D}"/>
    <cellStyle name="Normal 7 2 2 2 2 3 4 2" xfId="9799" xr:uid="{A68E866B-82D1-4AF0-BB5F-AD9FB98DC682}"/>
    <cellStyle name="Normal 7 2 2 2 2 3 4 2 2" xfId="22087" xr:uid="{AB9A5493-9278-425A-9176-3135722C6A6A}"/>
    <cellStyle name="Normal 7 2 2 2 2 3 4 2 2 2" xfId="46663" xr:uid="{23A855C5-4DB0-44E0-A954-B0645F210896}"/>
    <cellStyle name="Normal 7 2 2 2 2 3 4 2 3" xfId="34375" xr:uid="{3EC1D804-036E-4116-9A0A-D71307D8DD99}"/>
    <cellStyle name="Normal 7 2 2 2 2 3 4 3" xfId="15943" xr:uid="{F5D34818-A0CE-4FFE-A95B-BE2BF90F5782}"/>
    <cellStyle name="Normal 7 2 2 2 2 3 4 3 2" xfId="40519" xr:uid="{BAC6CE3C-4F78-4807-87BA-B1761355269E}"/>
    <cellStyle name="Normal 7 2 2 2 2 3 4 4" xfId="28231" xr:uid="{06D8032E-F465-4E94-A4A2-A8106DCEF720}"/>
    <cellStyle name="Normal 7 2 2 2 2 3 5" xfId="6727" xr:uid="{8F7A3F53-97E8-47D0-9A67-1FD20C04BD90}"/>
    <cellStyle name="Normal 7 2 2 2 2 3 5 2" xfId="19015" xr:uid="{F9A08580-D572-49AA-A5D8-F1D3D8BC323D}"/>
    <cellStyle name="Normal 7 2 2 2 2 3 5 2 2" xfId="43591" xr:uid="{B77E2761-E08A-47CD-BA13-50A510A8BA97}"/>
    <cellStyle name="Normal 7 2 2 2 2 3 5 3" xfId="31303" xr:uid="{5FEE5014-AF2D-453B-AD16-0230C69A29F4}"/>
    <cellStyle name="Normal 7 2 2 2 2 3 6" xfId="12871" xr:uid="{13D85468-4E34-42CC-B390-6C3C561ED25D}"/>
    <cellStyle name="Normal 7 2 2 2 2 3 6 2" xfId="37447" xr:uid="{8ED2452B-CECD-4580-B108-CF10E5798A1F}"/>
    <cellStyle name="Normal 7 2 2 2 2 3 7" xfId="25159" xr:uid="{972DC54D-8013-4CDB-A562-6E9CC88A16BC}"/>
    <cellStyle name="Normal 7 2 2 2 2 4" xfId="967" xr:uid="{090C21E9-FE59-4D33-A2D2-8070E5E8E95B}"/>
    <cellStyle name="Normal 7 2 2 2 2 4 2" xfId="2503" xr:uid="{83AD3B55-19D4-430A-B680-B250088DD2AA}"/>
    <cellStyle name="Normal 7 2 2 2 2 4 2 2" xfId="5575" xr:uid="{97A44FDE-3D69-4888-A6E6-B72B75460BD7}"/>
    <cellStyle name="Normal 7 2 2 2 2 4 2 2 2" xfId="11719" xr:uid="{03E8FABB-9AB9-47B7-88A5-9C2D99842CC3}"/>
    <cellStyle name="Normal 7 2 2 2 2 4 2 2 2 2" xfId="24007" xr:uid="{B5927ACD-ACFE-4CC9-A169-A61F5DAE06E1}"/>
    <cellStyle name="Normal 7 2 2 2 2 4 2 2 2 2 2" xfId="48583" xr:uid="{93178539-1B6F-4E7F-981D-35A54FB8F6CB}"/>
    <cellStyle name="Normal 7 2 2 2 2 4 2 2 2 3" xfId="36295" xr:uid="{82C93BF5-1E91-4893-9331-4D4EFC56D868}"/>
    <cellStyle name="Normal 7 2 2 2 2 4 2 2 3" xfId="17863" xr:uid="{6DA3D5CF-452C-4F3B-A410-89873D4895F1}"/>
    <cellStyle name="Normal 7 2 2 2 2 4 2 2 3 2" xfId="42439" xr:uid="{A64AEEB9-EF10-45F9-B386-66EFA5081764}"/>
    <cellStyle name="Normal 7 2 2 2 2 4 2 2 4" xfId="30151" xr:uid="{6292090E-332F-4B96-AB44-3D88FFF51B31}"/>
    <cellStyle name="Normal 7 2 2 2 2 4 2 3" xfId="8647" xr:uid="{15FCF94C-61F7-4EA1-BA5F-30336FA26DFD}"/>
    <cellStyle name="Normal 7 2 2 2 2 4 2 3 2" xfId="20935" xr:uid="{AFECDB32-4790-41CB-9D1F-758F20664955}"/>
    <cellStyle name="Normal 7 2 2 2 2 4 2 3 2 2" xfId="45511" xr:uid="{C39FA7B9-703B-487D-B87F-8616C887216C}"/>
    <cellStyle name="Normal 7 2 2 2 2 4 2 3 3" xfId="33223" xr:uid="{4C175CBA-903F-481A-8417-9799AE186812}"/>
    <cellStyle name="Normal 7 2 2 2 2 4 2 4" xfId="14791" xr:uid="{E82E88E6-A144-4BF2-BA34-6A44E8172928}"/>
    <cellStyle name="Normal 7 2 2 2 2 4 2 4 2" xfId="39367" xr:uid="{EE4332AE-7BCF-47E6-B9D9-51EED031D9A0}"/>
    <cellStyle name="Normal 7 2 2 2 2 4 2 5" xfId="27079" xr:uid="{BD261464-B444-47C1-A9E1-499E65BCAB88}"/>
    <cellStyle name="Normal 7 2 2 2 2 4 3" xfId="4039" xr:uid="{D9F00B8E-C319-4EB3-ACC9-CB1CE67B15FC}"/>
    <cellStyle name="Normal 7 2 2 2 2 4 3 2" xfId="10183" xr:uid="{FF979D57-28DF-42E1-8454-E3168E9B2D1F}"/>
    <cellStyle name="Normal 7 2 2 2 2 4 3 2 2" xfId="22471" xr:uid="{7DA0621B-50EA-4A5C-AF23-F89EE0C419F0}"/>
    <cellStyle name="Normal 7 2 2 2 2 4 3 2 2 2" xfId="47047" xr:uid="{450AA5AE-FC0B-4215-8857-BA1D94AFECC5}"/>
    <cellStyle name="Normal 7 2 2 2 2 4 3 2 3" xfId="34759" xr:uid="{7B6F8E36-15CF-43A4-87D4-0723D68E6282}"/>
    <cellStyle name="Normal 7 2 2 2 2 4 3 3" xfId="16327" xr:uid="{702D422D-F8C5-4AAC-8A2B-2F379FFB48C8}"/>
    <cellStyle name="Normal 7 2 2 2 2 4 3 3 2" xfId="40903" xr:uid="{C8A9EE5D-2548-4FAD-9F1A-5E97500A2148}"/>
    <cellStyle name="Normal 7 2 2 2 2 4 3 4" xfId="28615" xr:uid="{9A00B6E8-7E14-4F7F-A106-583824849889}"/>
    <cellStyle name="Normal 7 2 2 2 2 4 4" xfId="7111" xr:uid="{7FFAEE44-1B3E-4844-A077-0755DB5E3036}"/>
    <cellStyle name="Normal 7 2 2 2 2 4 4 2" xfId="19399" xr:uid="{FFC65824-7238-4715-8EE8-4645F2E3AB59}"/>
    <cellStyle name="Normal 7 2 2 2 2 4 4 2 2" xfId="43975" xr:uid="{D38F108A-33DC-4889-ADD9-FAAB1BE4B876}"/>
    <cellStyle name="Normal 7 2 2 2 2 4 4 3" xfId="31687" xr:uid="{FB5C6725-4676-4C7E-9D63-4514B99AB3B7}"/>
    <cellStyle name="Normal 7 2 2 2 2 4 5" xfId="13255" xr:uid="{99D0ADED-2460-4250-B1FE-1D84E1EE60E1}"/>
    <cellStyle name="Normal 7 2 2 2 2 4 5 2" xfId="37831" xr:uid="{561F19F6-B1C0-48E7-873F-6AEC26F19793}"/>
    <cellStyle name="Normal 7 2 2 2 2 4 6" xfId="25543" xr:uid="{168375C5-4AA0-4883-8DCF-6296BC4D46DA}"/>
    <cellStyle name="Normal 7 2 2 2 2 5" xfId="1735" xr:uid="{79C31392-46C0-486B-8896-37BF14B365C3}"/>
    <cellStyle name="Normal 7 2 2 2 2 5 2" xfId="4807" xr:uid="{7BBBE6B8-DC5C-43FB-BF4F-AAF108373BA3}"/>
    <cellStyle name="Normal 7 2 2 2 2 5 2 2" xfId="10951" xr:uid="{E9997B43-011A-4D21-B9A4-1D0750B712E1}"/>
    <cellStyle name="Normal 7 2 2 2 2 5 2 2 2" xfId="23239" xr:uid="{F12683F6-ED13-40B2-A73B-17FB809AD149}"/>
    <cellStyle name="Normal 7 2 2 2 2 5 2 2 2 2" xfId="47815" xr:uid="{B3523E1A-770E-4B3E-9E50-4179BE75439C}"/>
    <cellStyle name="Normal 7 2 2 2 2 5 2 2 3" xfId="35527" xr:uid="{8C2B43BF-D232-4FDE-AD6F-9C5E1147CD48}"/>
    <cellStyle name="Normal 7 2 2 2 2 5 2 3" xfId="17095" xr:uid="{8C4A064E-AC96-4FA8-B250-BA4BE75A447D}"/>
    <cellStyle name="Normal 7 2 2 2 2 5 2 3 2" xfId="41671" xr:uid="{1CA3726C-D452-4864-9F5E-A8CBCA01EFC3}"/>
    <cellStyle name="Normal 7 2 2 2 2 5 2 4" xfId="29383" xr:uid="{860ABE24-6BA7-422E-A2A6-51BBEFD445FB}"/>
    <cellStyle name="Normal 7 2 2 2 2 5 3" xfId="7879" xr:uid="{3D3E582E-C5E0-4BF7-9CB5-70BA4751BAB1}"/>
    <cellStyle name="Normal 7 2 2 2 2 5 3 2" xfId="20167" xr:uid="{4FABC3EC-0D20-418C-8526-44B55BE4F5CF}"/>
    <cellStyle name="Normal 7 2 2 2 2 5 3 2 2" xfId="44743" xr:uid="{2F2858CC-9A9A-4410-A44E-41CFF4E876A1}"/>
    <cellStyle name="Normal 7 2 2 2 2 5 3 3" xfId="32455" xr:uid="{B1F11EE5-83AA-4159-94F9-C2C342ABCB39}"/>
    <cellStyle name="Normal 7 2 2 2 2 5 4" xfId="14023" xr:uid="{BBDBB91E-31D3-489F-8C95-D4E7FE45309D}"/>
    <cellStyle name="Normal 7 2 2 2 2 5 4 2" xfId="38599" xr:uid="{CC10B669-4E40-467D-B172-EF35DC253C14}"/>
    <cellStyle name="Normal 7 2 2 2 2 5 5" xfId="26311" xr:uid="{667BDC97-DB05-4531-965F-44C26A9BCBCF}"/>
    <cellStyle name="Normal 7 2 2 2 2 6" xfId="3271" xr:uid="{0CD62AE6-7486-45FA-B292-3BF5E3455AF8}"/>
    <cellStyle name="Normal 7 2 2 2 2 6 2" xfId="9415" xr:uid="{6F4A2F5B-41AF-4CF8-BDFF-9BAFC3F928CC}"/>
    <cellStyle name="Normal 7 2 2 2 2 6 2 2" xfId="21703" xr:uid="{70D66A06-F353-4370-A714-D035CFCDA74B}"/>
    <cellStyle name="Normal 7 2 2 2 2 6 2 2 2" xfId="46279" xr:uid="{A875BE17-9C39-4B63-A250-2013E4BB7350}"/>
    <cellStyle name="Normal 7 2 2 2 2 6 2 3" xfId="33991" xr:uid="{B94FBA37-FE12-408E-8272-10B0191EE1EF}"/>
    <cellStyle name="Normal 7 2 2 2 2 6 3" xfId="15559" xr:uid="{8A41F0EE-1421-4DF7-88A0-B654017DBDF6}"/>
    <cellStyle name="Normal 7 2 2 2 2 6 3 2" xfId="40135" xr:uid="{9D383E1E-C9E0-4F87-AF02-9C3B7E07EB6D}"/>
    <cellStyle name="Normal 7 2 2 2 2 6 4" xfId="27847" xr:uid="{EBD75860-8D90-4AB4-98A5-E2ECD279703B}"/>
    <cellStyle name="Normal 7 2 2 2 2 7" xfId="6343" xr:uid="{764DDE09-AF7B-463F-97E5-E5D8AA2F5228}"/>
    <cellStyle name="Normal 7 2 2 2 2 7 2" xfId="18631" xr:uid="{9075E4E5-9520-497D-99B2-8561C03E0896}"/>
    <cellStyle name="Normal 7 2 2 2 2 7 2 2" xfId="43207" xr:uid="{0FF8D8E4-5A85-4B70-9FFC-7C3963524CE6}"/>
    <cellStyle name="Normal 7 2 2 2 2 7 3" xfId="30919" xr:uid="{34575844-3808-421D-8B1E-40058E4ABDDC}"/>
    <cellStyle name="Normal 7 2 2 2 2 8" xfId="12487" xr:uid="{9FDA89A9-16B2-4D94-BB1A-923BEB00545A}"/>
    <cellStyle name="Normal 7 2 2 2 2 8 2" xfId="37063" xr:uid="{FDA12538-84EA-4334-BD09-88936DB34D1C}"/>
    <cellStyle name="Normal 7 2 2 2 2 9" xfId="24775" xr:uid="{DF35EDEB-FB15-4A35-BA65-6154C17A90B3}"/>
    <cellStyle name="Normal 7 2 2 2 3" xfId="295" xr:uid="{F2345D65-B42F-4BBE-9E0C-F64A52C2B4E0}"/>
    <cellStyle name="Normal 7 2 2 2 3 2" xfId="679" xr:uid="{1B4B4E0D-E9A1-41CF-A313-26B189AA4AFC}"/>
    <cellStyle name="Normal 7 2 2 2 3 2 2" xfId="1447" xr:uid="{158C7599-B35B-4580-9E13-1FEBE1F51D61}"/>
    <cellStyle name="Normal 7 2 2 2 3 2 2 2" xfId="2983" xr:uid="{5EF28C12-DEA8-45A6-AD1A-752320BBB5EF}"/>
    <cellStyle name="Normal 7 2 2 2 3 2 2 2 2" xfId="6055" xr:uid="{B8BED504-25BC-4408-BBB6-BEF1978AC093}"/>
    <cellStyle name="Normal 7 2 2 2 3 2 2 2 2 2" xfId="12199" xr:uid="{BD531EE2-147E-483F-B10A-32AE265626FD}"/>
    <cellStyle name="Normal 7 2 2 2 3 2 2 2 2 2 2" xfId="24487" xr:uid="{053BE41C-85BC-4094-9E76-077FABE716FC}"/>
    <cellStyle name="Normal 7 2 2 2 3 2 2 2 2 2 2 2" xfId="49063" xr:uid="{7141DA1F-D1CC-470D-BD1A-DBD1F128D6C2}"/>
    <cellStyle name="Normal 7 2 2 2 3 2 2 2 2 2 3" xfId="36775" xr:uid="{BDF9F826-7FE4-4F85-8CAF-AF17E28FA99A}"/>
    <cellStyle name="Normal 7 2 2 2 3 2 2 2 2 3" xfId="18343" xr:uid="{CD741B67-AF02-4753-9CDC-1F714311C013}"/>
    <cellStyle name="Normal 7 2 2 2 3 2 2 2 2 3 2" xfId="42919" xr:uid="{DFB6D29D-EE9A-49FC-8790-23F10C97C5FF}"/>
    <cellStyle name="Normal 7 2 2 2 3 2 2 2 2 4" xfId="30631" xr:uid="{4EC88D7D-3DDD-49B7-B370-A9E67169B363}"/>
    <cellStyle name="Normal 7 2 2 2 3 2 2 2 3" xfId="9127" xr:uid="{72DAEAA0-A83F-4073-BE41-FB33F4EFD6F8}"/>
    <cellStyle name="Normal 7 2 2 2 3 2 2 2 3 2" xfId="21415" xr:uid="{365131DB-633A-463A-91FA-D5818E788EBD}"/>
    <cellStyle name="Normal 7 2 2 2 3 2 2 2 3 2 2" xfId="45991" xr:uid="{5AFFFED2-E1C2-4732-9F31-963B238A1626}"/>
    <cellStyle name="Normal 7 2 2 2 3 2 2 2 3 3" xfId="33703" xr:uid="{D687D897-8E53-4CB5-8DC8-6FED6C4E6FA7}"/>
    <cellStyle name="Normal 7 2 2 2 3 2 2 2 4" xfId="15271" xr:uid="{3EDB5DAA-7ECD-4CC4-98EA-FB958FAE9CED}"/>
    <cellStyle name="Normal 7 2 2 2 3 2 2 2 4 2" xfId="39847" xr:uid="{88745833-B3F3-4A27-B3A3-F4E95BB16E84}"/>
    <cellStyle name="Normal 7 2 2 2 3 2 2 2 5" xfId="27559" xr:uid="{57591F90-263B-4F50-B991-965E5254BF28}"/>
    <cellStyle name="Normal 7 2 2 2 3 2 2 3" xfId="4519" xr:uid="{FC08610A-D157-46E8-8168-4EA8943A62D5}"/>
    <cellStyle name="Normal 7 2 2 2 3 2 2 3 2" xfId="10663" xr:uid="{FD0F93B6-0BEC-43F1-9DC1-6C80534F1E0C}"/>
    <cellStyle name="Normal 7 2 2 2 3 2 2 3 2 2" xfId="22951" xr:uid="{72AFBA4B-15B7-4BC9-9F91-EB9D0D94D4D4}"/>
    <cellStyle name="Normal 7 2 2 2 3 2 2 3 2 2 2" xfId="47527" xr:uid="{89585327-5AA0-4B04-AF59-DC76E81EFD1E}"/>
    <cellStyle name="Normal 7 2 2 2 3 2 2 3 2 3" xfId="35239" xr:uid="{A9C2A73B-F6F5-4016-88A1-9CBD87B6735F}"/>
    <cellStyle name="Normal 7 2 2 2 3 2 2 3 3" xfId="16807" xr:uid="{D8DC9E37-981D-42EA-BD23-B689AFE4A30C}"/>
    <cellStyle name="Normal 7 2 2 2 3 2 2 3 3 2" xfId="41383" xr:uid="{3B308F48-6B7B-45F9-85E9-2A8AADCA110D}"/>
    <cellStyle name="Normal 7 2 2 2 3 2 2 3 4" xfId="29095" xr:uid="{B3AFB37D-4A1A-48B0-926F-2441FD52F2AE}"/>
    <cellStyle name="Normal 7 2 2 2 3 2 2 4" xfId="7591" xr:uid="{EC366E6A-73F4-488A-8C94-C542090DF5B7}"/>
    <cellStyle name="Normal 7 2 2 2 3 2 2 4 2" xfId="19879" xr:uid="{296BB741-60B7-4761-8A10-E8F965FB93DE}"/>
    <cellStyle name="Normal 7 2 2 2 3 2 2 4 2 2" xfId="44455" xr:uid="{37D1CB0E-8D35-43A9-AE9F-7785F8B6AB8D}"/>
    <cellStyle name="Normal 7 2 2 2 3 2 2 4 3" xfId="32167" xr:uid="{8FEBDAD2-9C84-45AA-B414-EDA7A1F9E6A9}"/>
    <cellStyle name="Normal 7 2 2 2 3 2 2 5" xfId="13735" xr:uid="{3C85520C-BB2A-4CD3-9543-9A3AEEFDD91D}"/>
    <cellStyle name="Normal 7 2 2 2 3 2 2 5 2" xfId="38311" xr:uid="{53798167-0D83-43AF-914E-96DF5DCC3F1C}"/>
    <cellStyle name="Normal 7 2 2 2 3 2 2 6" xfId="26023" xr:uid="{316AC4A1-F534-4E58-9F86-71A70D59CC45}"/>
    <cellStyle name="Normal 7 2 2 2 3 2 3" xfId="2215" xr:uid="{04F5FC5E-72CC-45EC-B8CC-5F57F2CB22B7}"/>
    <cellStyle name="Normal 7 2 2 2 3 2 3 2" xfId="5287" xr:uid="{588DA9CA-7A0E-4A89-AA17-8D69381CE025}"/>
    <cellStyle name="Normal 7 2 2 2 3 2 3 2 2" xfId="11431" xr:uid="{B3D0BB71-73F2-418B-B303-D9A59F415615}"/>
    <cellStyle name="Normal 7 2 2 2 3 2 3 2 2 2" xfId="23719" xr:uid="{BABB3238-E274-453B-8F49-C806FE50CECC}"/>
    <cellStyle name="Normal 7 2 2 2 3 2 3 2 2 2 2" xfId="48295" xr:uid="{D9D88B25-1D2F-4F0E-8389-5ABA51164284}"/>
    <cellStyle name="Normal 7 2 2 2 3 2 3 2 2 3" xfId="36007" xr:uid="{4D4F4DA6-6A34-482F-9AEE-B489E7AE6855}"/>
    <cellStyle name="Normal 7 2 2 2 3 2 3 2 3" xfId="17575" xr:uid="{C71FAD58-9D35-429F-8C3B-9D1515CF574A}"/>
    <cellStyle name="Normal 7 2 2 2 3 2 3 2 3 2" xfId="42151" xr:uid="{E283B93E-3679-457E-8214-1F9E2E01878D}"/>
    <cellStyle name="Normal 7 2 2 2 3 2 3 2 4" xfId="29863" xr:uid="{C62B5660-C7FA-4378-9E12-E8E202FA02AE}"/>
    <cellStyle name="Normal 7 2 2 2 3 2 3 3" xfId="8359" xr:uid="{3185EC5E-C692-4AF8-9E4D-E078CF075EC0}"/>
    <cellStyle name="Normal 7 2 2 2 3 2 3 3 2" xfId="20647" xr:uid="{78BADFCC-5CE4-4C56-B0C0-DAE9F849EB22}"/>
    <cellStyle name="Normal 7 2 2 2 3 2 3 3 2 2" xfId="45223" xr:uid="{A456F638-FC00-4936-814C-EB2FD1204E31}"/>
    <cellStyle name="Normal 7 2 2 2 3 2 3 3 3" xfId="32935" xr:uid="{8B3DB40C-EBFE-464E-B703-411250E735BC}"/>
    <cellStyle name="Normal 7 2 2 2 3 2 3 4" xfId="14503" xr:uid="{0221D0DB-03D8-49F0-B21B-60DAF98057F1}"/>
    <cellStyle name="Normal 7 2 2 2 3 2 3 4 2" xfId="39079" xr:uid="{F28FD350-0DA1-4509-8B2E-A4E895C33943}"/>
    <cellStyle name="Normal 7 2 2 2 3 2 3 5" xfId="26791" xr:uid="{75E4853A-0EA4-4D22-AB96-A93010FE2EEA}"/>
    <cellStyle name="Normal 7 2 2 2 3 2 4" xfId="3751" xr:uid="{1107C1D3-CA2E-43AE-AC98-45C762215011}"/>
    <cellStyle name="Normal 7 2 2 2 3 2 4 2" xfId="9895" xr:uid="{58F71713-3630-413F-BAF5-ABE81606D547}"/>
    <cellStyle name="Normal 7 2 2 2 3 2 4 2 2" xfId="22183" xr:uid="{6DED6D73-A89E-43C4-A072-1A913875D4CA}"/>
    <cellStyle name="Normal 7 2 2 2 3 2 4 2 2 2" xfId="46759" xr:uid="{B5A26A8C-9A33-4CD3-814E-1A5F7F1A2641}"/>
    <cellStyle name="Normal 7 2 2 2 3 2 4 2 3" xfId="34471" xr:uid="{7EA65435-F643-4091-AA54-8C0039D37D92}"/>
    <cellStyle name="Normal 7 2 2 2 3 2 4 3" xfId="16039" xr:uid="{95ECE82F-591A-4B4D-8E9E-061680E95752}"/>
    <cellStyle name="Normal 7 2 2 2 3 2 4 3 2" xfId="40615" xr:uid="{29E784CF-25E6-42E2-8E81-720C4681ED39}"/>
    <cellStyle name="Normal 7 2 2 2 3 2 4 4" xfId="28327" xr:uid="{97C6A810-A4F4-4116-8700-6B82D8B8E90E}"/>
    <cellStyle name="Normal 7 2 2 2 3 2 5" xfId="6823" xr:uid="{8F19EDDF-B63E-4BF2-893C-6B3559EB6745}"/>
    <cellStyle name="Normal 7 2 2 2 3 2 5 2" xfId="19111" xr:uid="{BED81325-72F7-4D08-A48A-0F8797DB75E0}"/>
    <cellStyle name="Normal 7 2 2 2 3 2 5 2 2" xfId="43687" xr:uid="{A53D1065-2908-4803-930E-3BEBB811F7B6}"/>
    <cellStyle name="Normal 7 2 2 2 3 2 5 3" xfId="31399" xr:uid="{B6F4DD57-D314-4057-955D-B456FEB0D40F}"/>
    <cellStyle name="Normal 7 2 2 2 3 2 6" xfId="12967" xr:uid="{634FB5ED-E1B9-4D03-850A-BA62089B12B3}"/>
    <cellStyle name="Normal 7 2 2 2 3 2 6 2" xfId="37543" xr:uid="{11FA15DE-0059-4D8F-A100-59FD9314B318}"/>
    <cellStyle name="Normal 7 2 2 2 3 2 7" xfId="25255" xr:uid="{C0329927-6192-45D3-8422-73194AAACD36}"/>
    <cellStyle name="Normal 7 2 2 2 3 3" xfId="1063" xr:uid="{FA43FB2A-516E-4D2B-9124-D25821ED27E0}"/>
    <cellStyle name="Normal 7 2 2 2 3 3 2" xfId="2599" xr:uid="{714629D2-583B-48CE-B4C1-AB6235ED6BF3}"/>
    <cellStyle name="Normal 7 2 2 2 3 3 2 2" xfId="5671" xr:uid="{3C1BE3AB-BA43-48E6-96F6-D9A35606846C}"/>
    <cellStyle name="Normal 7 2 2 2 3 3 2 2 2" xfId="11815" xr:uid="{67199D21-9D26-4191-9D1E-3E111FA65104}"/>
    <cellStyle name="Normal 7 2 2 2 3 3 2 2 2 2" xfId="24103" xr:uid="{E07E12D4-602D-4550-A804-4B0720EC1F71}"/>
    <cellStyle name="Normal 7 2 2 2 3 3 2 2 2 2 2" xfId="48679" xr:uid="{AACF79C9-3A92-41E5-A3E6-F9DC4EB3D41F}"/>
    <cellStyle name="Normal 7 2 2 2 3 3 2 2 2 3" xfId="36391" xr:uid="{17906A60-0D29-4497-8F67-DF13130CC7AB}"/>
    <cellStyle name="Normal 7 2 2 2 3 3 2 2 3" xfId="17959" xr:uid="{31A99CD8-B228-4A2F-8CC6-262DD10FB8BC}"/>
    <cellStyle name="Normal 7 2 2 2 3 3 2 2 3 2" xfId="42535" xr:uid="{A10D428D-5635-40D3-A008-5F4A65C56AB1}"/>
    <cellStyle name="Normal 7 2 2 2 3 3 2 2 4" xfId="30247" xr:uid="{7C739E7C-ADD2-48C7-A868-38106F5DD9D6}"/>
    <cellStyle name="Normal 7 2 2 2 3 3 2 3" xfId="8743" xr:uid="{68F10CE6-9970-4BE8-B441-B348238FEB44}"/>
    <cellStyle name="Normal 7 2 2 2 3 3 2 3 2" xfId="21031" xr:uid="{5FB93A42-3278-4030-91C1-32DDEBA1C9D3}"/>
    <cellStyle name="Normal 7 2 2 2 3 3 2 3 2 2" xfId="45607" xr:uid="{17218E9C-9963-4D24-BFE5-81FCB377A39F}"/>
    <cellStyle name="Normal 7 2 2 2 3 3 2 3 3" xfId="33319" xr:uid="{6C9BB859-C3B0-4179-B4FB-9297E591B309}"/>
    <cellStyle name="Normal 7 2 2 2 3 3 2 4" xfId="14887" xr:uid="{3E9F63D0-44D8-4142-9D1E-979F51509C81}"/>
    <cellStyle name="Normal 7 2 2 2 3 3 2 4 2" xfId="39463" xr:uid="{0310C823-BF07-4CD6-8782-D1D21A6D50AA}"/>
    <cellStyle name="Normal 7 2 2 2 3 3 2 5" xfId="27175" xr:uid="{8502AC1A-290A-4A58-8692-FBCCD3969FA3}"/>
    <cellStyle name="Normal 7 2 2 2 3 3 3" xfId="4135" xr:uid="{8FD0AACE-BE9A-4E47-ACD6-3CDBB87AEEBA}"/>
    <cellStyle name="Normal 7 2 2 2 3 3 3 2" xfId="10279" xr:uid="{E0A96C33-DBD2-47C4-9B84-06518DCAE293}"/>
    <cellStyle name="Normal 7 2 2 2 3 3 3 2 2" xfId="22567" xr:uid="{7653725D-F8D1-4CB1-8B01-CDEE98F75F65}"/>
    <cellStyle name="Normal 7 2 2 2 3 3 3 2 2 2" xfId="47143" xr:uid="{A68370E0-2643-42DD-9F25-51E36A375CE2}"/>
    <cellStyle name="Normal 7 2 2 2 3 3 3 2 3" xfId="34855" xr:uid="{C11CC90C-3BAF-4686-8A5F-7DCF9523EA55}"/>
    <cellStyle name="Normal 7 2 2 2 3 3 3 3" xfId="16423" xr:uid="{1A5D1113-12D0-4BB0-96B3-4C04F06AD3D1}"/>
    <cellStyle name="Normal 7 2 2 2 3 3 3 3 2" xfId="40999" xr:uid="{47EDB91C-5433-4047-A2DC-98F55B960113}"/>
    <cellStyle name="Normal 7 2 2 2 3 3 3 4" xfId="28711" xr:uid="{C053EF2B-C33B-4369-B5C7-B9EC6D0948C1}"/>
    <cellStyle name="Normal 7 2 2 2 3 3 4" xfId="7207" xr:uid="{38A2303F-C289-4F5E-9616-4B8FD055B0EB}"/>
    <cellStyle name="Normal 7 2 2 2 3 3 4 2" xfId="19495" xr:uid="{0CC2BA38-C0C0-4BA9-807D-7757A82865AD}"/>
    <cellStyle name="Normal 7 2 2 2 3 3 4 2 2" xfId="44071" xr:uid="{A0C8E240-5006-4D0D-8069-AB8067607060}"/>
    <cellStyle name="Normal 7 2 2 2 3 3 4 3" xfId="31783" xr:uid="{7B1A2A73-0D6C-4191-924C-DBB830371B87}"/>
    <cellStyle name="Normal 7 2 2 2 3 3 5" xfId="13351" xr:uid="{D8D952ED-6B9A-4E4A-9D9B-9C1F1DAC57EE}"/>
    <cellStyle name="Normal 7 2 2 2 3 3 5 2" xfId="37927" xr:uid="{469D6864-06FB-48B5-B201-ABECDAC7169E}"/>
    <cellStyle name="Normal 7 2 2 2 3 3 6" xfId="25639" xr:uid="{A056F38C-36E0-4838-A760-4DDC1AB85819}"/>
    <cellStyle name="Normal 7 2 2 2 3 4" xfId="1831" xr:uid="{C3EFE151-120B-44D8-954A-C9904F82A412}"/>
    <cellStyle name="Normal 7 2 2 2 3 4 2" xfId="4903" xr:uid="{14735DB5-DA52-41FA-9337-179FE1DCB119}"/>
    <cellStyle name="Normal 7 2 2 2 3 4 2 2" xfId="11047" xr:uid="{A016B2F9-D990-4C99-91BB-056DDCF6AAAB}"/>
    <cellStyle name="Normal 7 2 2 2 3 4 2 2 2" xfId="23335" xr:uid="{C60FDE72-3BA9-4DC3-9104-375F5BE5BA42}"/>
    <cellStyle name="Normal 7 2 2 2 3 4 2 2 2 2" xfId="47911" xr:uid="{F513D3EF-E310-4F26-BFE1-D4DB36AC7A40}"/>
    <cellStyle name="Normal 7 2 2 2 3 4 2 2 3" xfId="35623" xr:uid="{60F76D0B-1CB4-4DEC-BF8E-381648B10EC4}"/>
    <cellStyle name="Normal 7 2 2 2 3 4 2 3" xfId="17191" xr:uid="{5106EC68-DA85-4BD6-A6BA-3D5C592DCC0B}"/>
    <cellStyle name="Normal 7 2 2 2 3 4 2 3 2" xfId="41767" xr:uid="{3F9A6E6F-9F1E-47EB-A8BD-C8C9FF58696A}"/>
    <cellStyle name="Normal 7 2 2 2 3 4 2 4" xfId="29479" xr:uid="{4E6A9966-A603-4268-A15F-7D7D2C855793}"/>
    <cellStyle name="Normal 7 2 2 2 3 4 3" xfId="7975" xr:uid="{F704C9C8-82DB-4542-91BB-349E59D20778}"/>
    <cellStyle name="Normal 7 2 2 2 3 4 3 2" xfId="20263" xr:uid="{5DB301F9-B601-4A2F-95EA-D1B20EDE979D}"/>
    <cellStyle name="Normal 7 2 2 2 3 4 3 2 2" xfId="44839" xr:uid="{A45F3260-A4F8-4221-8944-A5C99F86CFA5}"/>
    <cellStyle name="Normal 7 2 2 2 3 4 3 3" xfId="32551" xr:uid="{3BDE8128-1751-48EA-B748-65465D7307F4}"/>
    <cellStyle name="Normal 7 2 2 2 3 4 4" xfId="14119" xr:uid="{7CA52E73-FAAA-4D20-8E1B-8F94BC1AA3AE}"/>
    <cellStyle name="Normal 7 2 2 2 3 4 4 2" xfId="38695" xr:uid="{80C6D726-6720-4BCB-B5A4-B4E9BE7D5292}"/>
    <cellStyle name="Normal 7 2 2 2 3 4 5" xfId="26407" xr:uid="{905730C9-BF0A-49CF-A483-D6A930A2ACE1}"/>
    <cellStyle name="Normal 7 2 2 2 3 5" xfId="3367" xr:uid="{079F3FA8-12CA-4968-BAFD-100900670BB5}"/>
    <cellStyle name="Normal 7 2 2 2 3 5 2" xfId="9511" xr:uid="{FD6C0AD7-AF6B-422E-A480-AB339AB42B0A}"/>
    <cellStyle name="Normal 7 2 2 2 3 5 2 2" xfId="21799" xr:uid="{FEB5CA5B-32A1-4581-AE08-DF74E50BF52C}"/>
    <cellStyle name="Normal 7 2 2 2 3 5 2 2 2" xfId="46375" xr:uid="{4E12F6BE-76F3-4447-AA94-67E8F65407E2}"/>
    <cellStyle name="Normal 7 2 2 2 3 5 2 3" xfId="34087" xr:uid="{4951F2B7-D8D0-4FDA-8378-2C363EF76DDE}"/>
    <cellStyle name="Normal 7 2 2 2 3 5 3" xfId="15655" xr:uid="{C9B2C253-EB68-44C0-84C9-CC8D69464AE2}"/>
    <cellStyle name="Normal 7 2 2 2 3 5 3 2" xfId="40231" xr:uid="{9C598E54-1E9D-4B6E-9C60-F007770749B5}"/>
    <cellStyle name="Normal 7 2 2 2 3 5 4" xfId="27943" xr:uid="{31155C3C-3AC4-438A-905B-D7BC464BD208}"/>
    <cellStyle name="Normal 7 2 2 2 3 6" xfId="6439" xr:uid="{A65DDE34-D1DE-4F96-86AA-1F783D238F21}"/>
    <cellStyle name="Normal 7 2 2 2 3 6 2" xfId="18727" xr:uid="{7FBC9D8E-D7E0-4341-A323-BE02FF2082C1}"/>
    <cellStyle name="Normal 7 2 2 2 3 6 2 2" xfId="43303" xr:uid="{3F1C7D23-FF7C-4C4F-B974-76DCCD1DE999}"/>
    <cellStyle name="Normal 7 2 2 2 3 6 3" xfId="31015" xr:uid="{448159F2-10A5-4F3A-A3D2-1C35F85B41BF}"/>
    <cellStyle name="Normal 7 2 2 2 3 7" xfId="12583" xr:uid="{C2B54936-C0E5-4D1C-B3A2-C5087C4F282B}"/>
    <cellStyle name="Normal 7 2 2 2 3 7 2" xfId="37159" xr:uid="{D4BA0707-9A22-4651-A468-D22D93848A5F}"/>
    <cellStyle name="Normal 7 2 2 2 3 8" xfId="24871" xr:uid="{29672C2D-F7D0-4D08-B1D9-50E8401635A0}"/>
    <cellStyle name="Normal 7 2 2 2 4" xfId="487" xr:uid="{F8E96E8C-F34C-4644-8E80-1993234B89D8}"/>
    <cellStyle name="Normal 7 2 2 2 4 2" xfId="1255" xr:uid="{7441B765-4387-4901-ABC8-4E349E105BCA}"/>
    <cellStyle name="Normal 7 2 2 2 4 2 2" xfId="2791" xr:uid="{CEF76BA3-DF0F-4979-83FD-25A2D6CE8156}"/>
    <cellStyle name="Normal 7 2 2 2 4 2 2 2" xfId="5863" xr:uid="{9C22A00B-DC7B-418F-B46E-F114AAF8A378}"/>
    <cellStyle name="Normal 7 2 2 2 4 2 2 2 2" xfId="12007" xr:uid="{D392D061-7371-4790-8F4B-C65F7E59974D}"/>
    <cellStyle name="Normal 7 2 2 2 4 2 2 2 2 2" xfId="24295" xr:uid="{4A4BF777-DD4B-4A95-B455-DC6A0FCA4EEF}"/>
    <cellStyle name="Normal 7 2 2 2 4 2 2 2 2 2 2" xfId="48871" xr:uid="{C7DBCA82-473A-4D80-9693-53442A97F30A}"/>
    <cellStyle name="Normal 7 2 2 2 4 2 2 2 2 3" xfId="36583" xr:uid="{92AF885F-EA03-4DDA-BC2C-89059AE60C38}"/>
    <cellStyle name="Normal 7 2 2 2 4 2 2 2 3" xfId="18151" xr:uid="{82806059-8D3F-46D5-9BED-7A88B798118E}"/>
    <cellStyle name="Normal 7 2 2 2 4 2 2 2 3 2" xfId="42727" xr:uid="{527FF446-2EA1-4BF6-992F-B024E7D11A05}"/>
    <cellStyle name="Normal 7 2 2 2 4 2 2 2 4" xfId="30439" xr:uid="{25CE9C04-6003-4737-85FA-4B21A6D5C1E4}"/>
    <cellStyle name="Normal 7 2 2 2 4 2 2 3" xfId="8935" xr:uid="{4F752FD0-AF25-445B-AA63-77E9E3260574}"/>
    <cellStyle name="Normal 7 2 2 2 4 2 2 3 2" xfId="21223" xr:uid="{06847CD7-2E63-4B55-9A22-0F3AFBDCE6CF}"/>
    <cellStyle name="Normal 7 2 2 2 4 2 2 3 2 2" xfId="45799" xr:uid="{F67783A1-6FEE-4AD2-AC67-5CDD8E66F412}"/>
    <cellStyle name="Normal 7 2 2 2 4 2 2 3 3" xfId="33511" xr:uid="{D996BB7E-9087-4709-8605-AD605312C5EF}"/>
    <cellStyle name="Normal 7 2 2 2 4 2 2 4" xfId="15079" xr:uid="{568D7C78-0C29-4021-83C0-2633D03A33E3}"/>
    <cellStyle name="Normal 7 2 2 2 4 2 2 4 2" xfId="39655" xr:uid="{D26FA599-1DE9-4240-A748-3EE1F8EFF0DF}"/>
    <cellStyle name="Normal 7 2 2 2 4 2 2 5" xfId="27367" xr:uid="{2D205FA8-D3B5-4C11-AEA2-938C62EF4CCE}"/>
    <cellStyle name="Normal 7 2 2 2 4 2 3" xfId="4327" xr:uid="{7571863A-B9DD-4FB4-A38E-9C132773DA45}"/>
    <cellStyle name="Normal 7 2 2 2 4 2 3 2" xfId="10471" xr:uid="{B1AAD810-0C55-43CB-9CB8-A262C346E1B1}"/>
    <cellStyle name="Normal 7 2 2 2 4 2 3 2 2" xfId="22759" xr:uid="{1C3177B6-BD7A-472F-A30F-A759818DC474}"/>
    <cellStyle name="Normal 7 2 2 2 4 2 3 2 2 2" xfId="47335" xr:uid="{B4529357-CC06-442B-9518-3A1D575B1C1D}"/>
    <cellStyle name="Normal 7 2 2 2 4 2 3 2 3" xfId="35047" xr:uid="{17C923BF-9290-4BFF-BA32-CF4187720BEC}"/>
    <cellStyle name="Normal 7 2 2 2 4 2 3 3" xfId="16615" xr:uid="{EDB81DB9-5C39-4DCF-8F65-02F41C878105}"/>
    <cellStyle name="Normal 7 2 2 2 4 2 3 3 2" xfId="41191" xr:uid="{D5776F6A-6111-4683-9AFB-1A9EA050CA77}"/>
    <cellStyle name="Normal 7 2 2 2 4 2 3 4" xfId="28903" xr:uid="{0FAAD013-AD78-40FA-891E-74DDC0E964F8}"/>
    <cellStyle name="Normal 7 2 2 2 4 2 4" xfId="7399" xr:uid="{7BAB49F1-0261-4CCC-A6CA-FB7C20C34F6C}"/>
    <cellStyle name="Normal 7 2 2 2 4 2 4 2" xfId="19687" xr:uid="{A6DB7039-8086-47C8-95F2-5CE995E6EE63}"/>
    <cellStyle name="Normal 7 2 2 2 4 2 4 2 2" xfId="44263" xr:uid="{A7C08C0A-6EC6-4A1C-A946-49FBBC348603}"/>
    <cellStyle name="Normal 7 2 2 2 4 2 4 3" xfId="31975" xr:uid="{5B589FA7-BF27-4434-A8F3-0E5C72A5276B}"/>
    <cellStyle name="Normal 7 2 2 2 4 2 5" xfId="13543" xr:uid="{A0EB0AFA-923A-42A9-B09B-37569787309E}"/>
    <cellStyle name="Normal 7 2 2 2 4 2 5 2" xfId="38119" xr:uid="{AACB5217-BA93-40CA-BC51-2C700F671BF4}"/>
    <cellStyle name="Normal 7 2 2 2 4 2 6" xfId="25831" xr:uid="{F0FA4499-863E-4F0C-B058-E26AAB293AB4}"/>
    <cellStyle name="Normal 7 2 2 2 4 3" xfId="2023" xr:uid="{DDC3E566-F297-4471-B0DD-E51422870C6F}"/>
    <cellStyle name="Normal 7 2 2 2 4 3 2" xfId="5095" xr:uid="{6A35A6A8-0FC8-4D45-8EEE-89D969CED60B}"/>
    <cellStyle name="Normal 7 2 2 2 4 3 2 2" xfId="11239" xr:uid="{5B978E4E-9FDD-49E6-8397-BE3A0B73B868}"/>
    <cellStyle name="Normal 7 2 2 2 4 3 2 2 2" xfId="23527" xr:uid="{00957BAD-1B51-477D-9C64-0E80FCB5BB70}"/>
    <cellStyle name="Normal 7 2 2 2 4 3 2 2 2 2" xfId="48103" xr:uid="{CAA9BD8C-84FF-40B8-A4AB-6E30F7617947}"/>
    <cellStyle name="Normal 7 2 2 2 4 3 2 2 3" xfId="35815" xr:uid="{0760B606-F26A-43FC-87CD-86D2B000DF17}"/>
    <cellStyle name="Normal 7 2 2 2 4 3 2 3" xfId="17383" xr:uid="{75C2EB35-9FD6-473E-B2BB-417B90345621}"/>
    <cellStyle name="Normal 7 2 2 2 4 3 2 3 2" xfId="41959" xr:uid="{3F6C0768-8C9B-42C5-ABDD-90FDCB1DE8BA}"/>
    <cellStyle name="Normal 7 2 2 2 4 3 2 4" xfId="29671" xr:uid="{D9AAC640-48CD-48C5-A6A8-E8EE76F4E1D9}"/>
    <cellStyle name="Normal 7 2 2 2 4 3 3" xfId="8167" xr:uid="{B80C822D-0B54-46D7-9EEB-4516F0D31816}"/>
    <cellStyle name="Normal 7 2 2 2 4 3 3 2" xfId="20455" xr:uid="{8AE93877-D998-4E04-876D-354096BE04B1}"/>
    <cellStyle name="Normal 7 2 2 2 4 3 3 2 2" xfId="45031" xr:uid="{707D8D41-465F-4376-A19F-2330F4D1B619}"/>
    <cellStyle name="Normal 7 2 2 2 4 3 3 3" xfId="32743" xr:uid="{9875DB2A-173A-40DA-A314-416E6C8EC432}"/>
    <cellStyle name="Normal 7 2 2 2 4 3 4" xfId="14311" xr:uid="{1884A38F-9FEC-484A-92A8-4EDF15D9D8CB}"/>
    <cellStyle name="Normal 7 2 2 2 4 3 4 2" xfId="38887" xr:uid="{18E44733-24E9-4E92-A56F-1DFC5E25C5F8}"/>
    <cellStyle name="Normal 7 2 2 2 4 3 5" xfId="26599" xr:uid="{EFA62E0B-3687-49A8-882B-06379BF50AD6}"/>
    <cellStyle name="Normal 7 2 2 2 4 4" xfId="3559" xr:uid="{A1A55016-BBE8-4EAA-A54C-B16C6FA00C52}"/>
    <cellStyle name="Normal 7 2 2 2 4 4 2" xfId="9703" xr:uid="{06F39D07-7853-4EC4-BF1C-01DDDF33FFC4}"/>
    <cellStyle name="Normal 7 2 2 2 4 4 2 2" xfId="21991" xr:uid="{8CFDCC92-54F9-428B-B0BA-8CD4284A27FF}"/>
    <cellStyle name="Normal 7 2 2 2 4 4 2 2 2" xfId="46567" xr:uid="{58B7C514-FF05-4DD8-BE65-EE879E49B4CB}"/>
    <cellStyle name="Normal 7 2 2 2 4 4 2 3" xfId="34279" xr:uid="{31530574-34A3-4E5C-A945-68C2A5DAFCBF}"/>
    <cellStyle name="Normal 7 2 2 2 4 4 3" xfId="15847" xr:uid="{18594DA7-9BD2-4EEF-8DFF-6B69B8DC761E}"/>
    <cellStyle name="Normal 7 2 2 2 4 4 3 2" xfId="40423" xr:uid="{19E57840-EE78-4218-964D-FE65FA26CC01}"/>
    <cellStyle name="Normal 7 2 2 2 4 4 4" xfId="28135" xr:uid="{33270D99-EF9B-47AD-8000-CB13FB30462C}"/>
    <cellStyle name="Normal 7 2 2 2 4 5" xfId="6631" xr:uid="{F83279FB-D00F-4013-B9AB-EF960C1C0D09}"/>
    <cellStyle name="Normal 7 2 2 2 4 5 2" xfId="18919" xr:uid="{76BC25FD-A4B4-4A76-B86D-06453E5CA1E9}"/>
    <cellStyle name="Normal 7 2 2 2 4 5 2 2" xfId="43495" xr:uid="{6F76474F-2BD4-42FA-88FA-ACD417E4C985}"/>
    <cellStyle name="Normal 7 2 2 2 4 5 3" xfId="31207" xr:uid="{A572FE66-E823-42CB-8E50-D704D94AAFC7}"/>
    <cellStyle name="Normal 7 2 2 2 4 6" xfId="12775" xr:uid="{13E8F822-3D28-4AD4-9F65-9ACE95646D75}"/>
    <cellStyle name="Normal 7 2 2 2 4 6 2" xfId="37351" xr:uid="{B9D80DDA-A8BD-47E9-9642-D1BB275811A1}"/>
    <cellStyle name="Normal 7 2 2 2 4 7" xfId="25063" xr:uid="{31422FB4-0DB3-42D8-9BBC-C5ACEDFFD2E1}"/>
    <cellStyle name="Normal 7 2 2 2 5" xfId="871" xr:uid="{6022E793-A45E-4C5D-A8E1-16EB9017C347}"/>
    <cellStyle name="Normal 7 2 2 2 5 2" xfId="2407" xr:uid="{3A5665DC-056D-448E-9A66-892D2904258F}"/>
    <cellStyle name="Normal 7 2 2 2 5 2 2" xfId="5479" xr:uid="{F221F87B-45DD-410F-AE82-21E58643A594}"/>
    <cellStyle name="Normal 7 2 2 2 5 2 2 2" xfId="11623" xr:uid="{4E10782B-C7FE-4041-A7B2-FE0AAE917100}"/>
    <cellStyle name="Normal 7 2 2 2 5 2 2 2 2" xfId="23911" xr:uid="{3D2B6FA5-0EB1-4CCB-82CB-E2B3952DBF85}"/>
    <cellStyle name="Normal 7 2 2 2 5 2 2 2 2 2" xfId="48487" xr:uid="{01AD3CF3-C803-42B5-B14D-71AB1325BF49}"/>
    <cellStyle name="Normal 7 2 2 2 5 2 2 2 3" xfId="36199" xr:uid="{5BB2007D-3B19-4545-9E17-8FFD2199A9CE}"/>
    <cellStyle name="Normal 7 2 2 2 5 2 2 3" xfId="17767" xr:uid="{E0C0AECD-920A-4952-B0EC-CF4C1E05B67F}"/>
    <cellStyle name="Normal 7 2 2 2 5 2 2 3 2" xfId="42343" xr:uid="{BAAF8684-57B4-4E87-951E-77D86555D766}"/>
    <cellStyle name="Normal 7 2 2 2 5 2 2 4" xfId="30055" xr:uid="{38FC656A-C8C0-46D2-BDF9-80A1A04BF78A}"/>
    <cellStyle name="Normal 7 2 2 2 5 2 3" xfId="8551" xr:uid="{8C1CCFF9-2E46-45D5-A7C4-AE7CB350792E}"/>
    <cellStyle name="Normal 7 2 2 2 5 2 3 2" xfId="20839" xr:uid="{028B4D7A-7E51-4DE0-AEE5-B47B2771BF96}"/>
    <cellStyle name="Normal 7 2 2 2 5 2 3 2 2" xfId="45415" xr:uid="{62BADB7A-C12B-4D24-8A82-B666559F8C5C}"/>
    <cellStyle name="Normal 7 2 2 2 5 2 3 3" xfId="33127" xr:uid="{D632C5E3-0456-4B99-9D4F-FB6B3C6C0F48}"/>
    <cellStyle name="Normal 7 2 2 2 5 2 4" xfId="14695" xr:uid="{136D82CA-C7CA-4635-AF72-247E5031BDFB}"/>
    <cellStyle name="Normal 7 2 2 2 5 2 4 2" xfId="39271" xr:uid="{09CE241C-397F-4AFD-916E-350344F825C7}"/>
    <cellStyle name="Normal 7 2 2 2 5 2 5" xfId="26983" xr:uid="{C4C04E37-5754-44FA-9D4D-59BCA0AA9E94}"/>
    <cellStyle name="Normal 7 2 2 2 5 3" xfId="3943" xr:uid="{9B57B04B-7019-4FCA-86F4-3B158F33E8A8}"/>
    <cellStyle name="Normal 7 2 2 2 5 3 2" xfId="10087" xr:uid="{4F1D02F5-17B9-4FA4-9AAB-AE44C729AB65}"/>
    <cellStyle name="Normal 7 2 2 2 5 3 2 2" xfId="22375" xr:uid="{B60B1C3A-98B6-4662-A103-189227D3224B}"/>
    <cellStyle name="Normal 7 2 2 2 5 3 2 2 2" xfId="46951" xr:uid="{A7D2FA8F-962E-4E35-9E86-12C0D89EA44A}"/>
    <cellStyle name="Normal 7 2 2 2 5 3 2 3" xfId="34663" xr:uid="{A1B99A9A-112F-452D-87EC-B1D8146F8C32}"/>
    <cellStyle name="Normal 7 2 2 2 5 3 3" xfId="16231" xr:uid="{EBB7CEED-88B2-4918-96D1-F06B90B78073}"/>
    <cellStyle name="Normal 7 2 2 2 5 3 3 2" xfId="40807" xr:uid="{5ACA8AF3-D44B-4F92-B54E-91FEE8B7A2B7}"/>
    <cellStyle name="Normal 7 2 2 2 5 3 4" xfId="28519" xr:uid="{F3B26F05-6701-4FF0-A3A8-D6BED8DCCE89}"/>
    <cellStyle name="Normal 7 2 2 2 5 4" xfId="7015" xr:uid="{4CF0A4E8-5DEF-4134-84C9-CE309B760D93}"/>
    <cellStyle name="Normal 7 2 2 2 5 4 2" xfId="19303" xr:uid="{44A071A2-6E39-417F-84C5-13A3E93D786C}"/>
    <cellStyle name="Normal 7 2 2 2 5 4 2 2" xfId="43879" xr:uid="{EC6FE939-DF76-4BC0-AFA5-63D8C335C784}"/>
    <cellStyle name="Normal 7 2 2 2 5 4 3" xfId="31591" xr:uid="{EAC807AD-DB23-4C67-9F67-332921E367F0}"/>
    <cellStyle name="Normal 7 2 2 2 5 5" xfId="13159" xr:uid="{2370E162-E0DE-44B3-A047-5306FA8296B5}"/>
    <cellStyle name="Normal 7 2 2 2 5 5 2" xfId="37735" xr:uid="{BBA81F6F-9C3A-456E-B4C4-BA50E7FD24F8}"/>
    <cellStyle name="Normal 7 2 2 2 5 6" xfId="25447" xr:uid="{D28C5149-0687-4B6A-BDEC-72C0719D1DAF}"/>
    <cellStyle name="Normal 7 2 2 2 6" xfId="1639" xr:uid="{44792EE6-D2CD-4589-A2F1-A334799EB5E9}"/>
    <cellStyle name="Normal 7 2 2 2 6 2" xfId="4711" xr:uid="{D72C1CF0-0A5D-4312-96EA-B3008D16BF52}"/>
    <cellStyle name="Normal 7 2 2 2 6 2 2" xfId="10855" xr:uid="{D2349EF9-FED4-490D-989A-3D2B071EA87A}"/>
    <cellStyle name="Normal 7 2 2 2 6 2 2 2" xfId="23143" xr:uid="{313FB796-9155-4A5B-8084-30C2173D867D}"/>
    <cellStyle name="Normal 7 2 2 2 6 2 2 2 2" xfId="47719" xr:uid="{9D43DF5C-C4A9-47B8-8016-59B3C2AAF5A2}"/>
    <cellStyle name="Normal 7 2 2 2 6 2 2 3" xfId="35431" xr:uid="{EACAAD8A-B65E-49D9-9A7B-CF4FACF94197}"/>
    <cellStyle name="Normal 7 2 2 2 6 2 3" xfId="16999" xr:uid="{010ACEEB-2785-47A6-93BD-087D90ED4D83}"/>
    <cellStyle name="Normal 7 2 2 2 6 2 3 2" xfId="41575" xr:uid="{3F2B3018-F44D-40E0-87B5-70683349596C}"/>
    <cellStyle name="Normal 7 2 2 2 6 2 4" xfId="29287" xr:uid="{089834AE-66EE-4935-AA32-4AF9A28F8D27}"/>
    <cellStyle name="Normal 7 2 2 2 6 3" xfId="7783" xr:uid="{C360EEBE-84EB-4EC0-915A-CC247C60AC96}"/>
    <cellStyle name="Normal 7 2 2 2 6 3 2" xfId="20071" xr:uid="{84F8E59A-2360-4738-8B55-D3BBB3C1BDC6}"/>
    <cellStyle name="Normal 7 2 2 2 6 3 2 2" xfId="44647" xr:uid="{8C371713-5C57-4EC5-87AD-0D69FDABAD72}"/>
    <cellStyle name="Normal 7 2 2 2 6 3 3" xfId="32359" xr:uid="{6BBBACEA-DF96-4584-A79B-35D1CD97DE09}"/>
    <cellStyle name="Normal 7 2 2 2 6 4" xfId="13927" xr:uid="{FA8F5149-A140-40F7-A319-D4F53E90954C}"/>
    <cellStyle name="Normal 7 2 2 2 6 4 2" xfId="38503" xr:uid="{50FBA9CC-3A61-4EE9-9558-3480EDCA9F29}"/>
    <cellStyle name="Normal 7 2 2 2 6 5" xfId="26215" xr:uid="{04402B00-F05C-44A3-9D1F-DF92D3875718}"/>
    <cellStyle name="Normal 7 2 2 2 7" xfId="3175" xr:uid="{0C9753B8-B4BE-498B-93B7-809E7ADF5747}"/>
    <cellStyle name="Normal 7 2 2 2 7 2" xfId="9319" xr:uid="{E3A35B43-97F1-4E67-BCEF-583D4EA95903}"/>
    <cellStyle name="Normal 7 2 2 2 7 2 2" xfId="21607" xr:uid="{24F2693F-F1BF-4EAF-BA51-C51A6F49295F}"/>
    <cellStyle name="Normal 7 2 2 2 7 2 2 2" xfId="46183" xr:uid="{134A44EA-11E8-4CB0-8915-916AF13F4F81}"/>
    <cellStyle name="Normal 7 2 2 2 7 2 3" xfId="33895" xr:uid="{FDEB3A72-6715-4BEA-B742-B76C61D7BB93}"/>
    <cellStyle name="Normal 7 2 2 2 7 3" xfId="15463" xr:uid="{0C84AA1A-5D47-4201-8AE5-3D03DFB0EA4B}"/>
    <cellStyle name="Normal 7 2 2 2 7 3 2" xfId="40039" xr:uid="{E217393A-CFD3-478C-B223-588BEDF13BB9}"/>
    <cellStyle name="Normal 7 2 2 2 7 4" xfId="27751" xr:uid="{308247FE-F5F9-4CD6-AC3F-6EE83C90B792}"/>
    <cellStyle name="Normal 7 2 2 2 8" xfId="6247" xr:uid="{995E5ECE-74D7-42EB-9D36-34B0A7ADA25C}"/>
    <cellStyle name="Normal 7 2 2 2 8 2" xfId="18535" xr:uid="{C2CD969B-5813-4B8F-90F3-D5476D8EF784}"/>
    <cellStyle name="Normal 7 2 2 2 8 2 2" xfId="43111" xr:uid="{947C7E54-23A8-473F-A53D-F09E61CF3BE2}"/>
    <cellStyle name="Normal 7 2 2 2 8 3" xfId="30823" xr:uid="{8958C720-CC04-4428-9A87-F09B3E820D30}"/>
    <cellStyle name="Normal 7 2 2 2 9" xfId="12391" xr:uid="{10283A03-F009-435E-BB61-01115A5D5B77}"/>
    <cellStyle name="Normal 7 2 2 2 9 2" xfId="36967" xr:uid="{961C89EB-2E5B-4F32-B7F4-4C37E8ABBEA2}"/>
    <cellStyle name="Normal 7 2 2 3" xfId="151" xr:uid="{AFE195AC-6311-4AF4-A9B8-D8A00EBC3BB7}"/>
    <cellStyle name="Normal 7 2 2 3 2" xfId="343" xr:uid="{E362C630-78FE-485E-8657-2AE9F34C85F6}"/>
    <cellStyle name="Normal 7 2 2 3 2 2" xfId="727" xr:uid="{FACE74D7-076A-4A22-BC34-15B0D20BCD43}"/>
    <cellStyle name="Normal 7 2 2 3 2 2 2" xfId="1495" xr:uid="{C67076E1-4432-40F3-9905-3CF19E54EBC5}"/>
    <cellStyle name="Normal 7 2 2 3 2 2 2 2" xfId="3031" xr:uid="{654B41BD-A7F5-4B63-B908-45B182E91056}"/>
    <cellStyle name="Normal 7 2 2 3 2 2 2 2 2" xfId="6103" xr:uid="{915051A8-53CB-43EC-8824-70DF9F82A893}"/>
    <cellStyle name="Normal 7 2 2 3 2 2 2 2 2 2" xfId="12247" xr:uid="{B04F26EB-174E-4964-A915-63A1823E9A28}"/>
    <cellStyle name="Normal 7 2 2 3 2 2 2 2 2 2 2" xfId="24535" xr:uid="{B816146A-3E15-4E0C-A9EB-3EA4372F7EC9}"/>
    <cellStyle name="Normal 7 2 2 3 2 2 2 2 2 2 2 2" xfId="49111" xr:uid="{63D6D66B-97AA-405E-B597-26739BA0F224}"/>
    <cellStyle name="Normal 7 2 2 3 2 2 2 2 2 2 3" xfId="36823" xr:uid="{7F39101E-325E-4509-A7C9-0299B7EEC917}"/>
    <cellStyle name="Normal 7 2 2 3 2 2 2 2 2 3" xfId="18391" xr:uid="{725C2F34-0B9D-4AF5-8FD0-08701F4315CC}"/>
    <cellStyle name="Normal 7 2 2 3 2 2 2 2 2 3 2" xfId="42967" xr:uid="{3715AE17-CD67-4DBF-8D63-991E66808D08}"/>
    <cellStyle name="Normal 7 2 2 3 2 2 2 2 2 4" xfId="30679" xr:uid="{FE4520F5-6DAC-41CA-93D1-C1E7D5170FC8}"/>
    <cellStyle name="Normal 7 2 2 3 2 2 2 2 3" xfId="9175" xr:uid="{C9A210E0-6403-408F-ADE1-2B51B1219FF1}"/>
    <cellStyle name="Normal 7 2 2 3 2 2 2 2 3 2" xfId="21463" xr:uid="{E91FF35B-AE60-49B1-BAE0-B738C16094F5}"/>
    <cellStyle name="Normal 7 2 2 3 2 2 2 2 3 2 2" xfId="46039" xr:uid="{C3B84FDA-B0CF-41F4-AA7F-7D76E7A68EE5}"/>
    <cellStyle name="Normal 7 2 2 3 2 2 2 2 3 3" xfId="33751" xr:uid="{1CF4416B-50CF-495F-A64B-268B63786053}"/>
    <cellStyle name="Normal 7 2 2 3 2 2 2 2 4" xfId="15319" xr:uid="{1B610420-D4CA-47E9-9627-E38447651628}"/>
    <cellStyle name="Normal 7 2 2 3 2 2 2 2 4 2" xfId="39895" xr:uid="{CFA8118A-DAB9-47F3-A813-0F80C66F6B26}"/>
    <cellStyle name="Normal 7 2 2 3 2 2 2 2 5" xfId="27607" xr:uid="{86056F72-1991-4D75-8179-57232747E750}"/>
    <cellStyle name="Normal 7 2 2 3 2 2 2 3" xfId="4567" xr:uid="{A1908A82-F006-464F-854D-268FDC6748F2}"/>
    <cellStyle name="Normal 7 2 2 3 2 2 2 3 2" xfId="10711" xr:uid="{6DD42703-C50D-40D9-8069-B586331C4B4E}"/>
    <cellStyle name="Normal 7 2 2 3 2 2 2 3 2 2" xfId="22999" xr:uid="{0AF6CE74-964E-45A3-962D-D2E4C7813A4C}"/>
    <cellStyle name="Normal 7 2 2 3 2 2 2 3 2 2 2" xfId="47575" xr:uid="{15897986-5237-48FE-8D03-505E575A97D2}"/>
    <cellStyle name="Normal 7 2 2 3 2 2 2 3 2 3" xfId="35287" xr:uid="{1606556D-FB70-47D9-9BC1-4C7228A2C9AB}"/>
    <cellStyle name="Normal 7 2 2 3 2 2 2 3 3" xfId="16855" xr:uid="{7DA65373-B648-4304-B79E-3C39FA8F11F1}"/>
    <cellStyle name="Normal 7 2 2 3 2 2 2 3 3 2" xfId="41431" xr:uid="{95BD9170-258D-4F42-9838-BC0C0D4C7A8B}"/>
    <cellStyle name="Normal 7 2 2 3 2 2 2 3 4" xfId="29143" xr:uid="{9FCF2A50-E8C6-4F66-BCB5-FA7B9DD0AC0D}"/>
    <cellStyle name="Normal 7 2 2 3 2 2 2 4" xfId="7639" xr:uid="{870787D0-02BD-4B9A-9AB8-F4357AE2E9A4}"/>
    <cellStyle name="Normal 7 2 2 3 2 2 2 4 2" xfId="19927" xr:uid="{FDDE5018-5EFA-4F50-B968-1C91D537C002}"/>
    <cellStyle name="Normal 7 2 2 3 2 2 2 4 2 2" xfId="44503" xr:uid="{8139E05B-B765-47F8-97EE-3D05E02C4A66}"/>
    <cellStyle name="Normal 7 2 2 3 2 2 2 4 3" xfId="32215" xr:uid="{E0E8185D-52EC-435E-8CB7-29F5C8BF6539}"/>
    <cellStyle name="Normal 7 2 2 3 2 2 2 5" xfId="13783" xr:uid="{3463B3EF-267F-484B-AF18-DF04FA818919}"/>
    <cellStyle name="Normal 7 2 2 3 2 2 2 5 2" xfId="38359" xr:uid="{19E5F03E-C758-434C-8FCA-2ADFE845F091}"/>
    <cellStyle name="Normal 7 2 2 3 2 2 2 6" xfId="26071" xr:uid="{B275977A-BC29-4D39-89FD-AD0EC66C45B5}"/>
    <cellStyle name="Normal 7 2 2 3 2 2 3" xfId="2263" xr:uid="{897455AA-4DDD-475C-8911-EB0C01198267}"/>
    <cellStyle name="Normal 7 2 2 3 2 2 3 2" xfId="5335" xr:uid="{5CCE3EA1-6A53-48FA-8140-AD3AA43B1419}"/>
    <cellStyle name="Normal 7 2 2 3 2 2 3 2 2" xfId="11479" xr:uid="{F15D27F6-B7CF-402D-8469-EF066BEE3DE9}"/>
    <cellStyle name="Normal 7 2 2 3 2 2 3 2 2 2" xfId="23767" xr:uid="{AA25B0D5-C4E7-45E2-83E9-BEC3D3078AE1}"/>
    <cellStyle name="Normal 7 2 2 3 2 2 3 2 2 2 2" xfId="48343" xr:uid="{D2044744-EC11-4974-B1CE-5FBE1AB8933E}"/>
    <cellStyle name="Normal 7 2 2 3 2 2 3 2 2 3" xfId="36055" xr:uid="{E493F3ED-73CA-4B8D-ABF3-23CD1E875061}"/>
    <cellStyle name="Normal 7 2 2 3 2 2 3 2 3" xfId="17623" xr:uid="{FBDAE3C9-34B1-4D7E-A50B-EDD276480230}"/>
    <cellStyle name="Normal 7 2 2 3 2 2 3 2 3 2" xfId="42199" xr:uid="{40C2F356-2F0D-4DC6-B051-7E442350B480}"/>
    <cellStyle name="Normal 7 2 2 3 2 2 3 2 4" xfId="29911" xr:uid="{BDC48571-1CA6-4E73-96EB-44F934793C3C}"/>
    <cellStyle name="Normal 7 2 2 3 2 2 3 3" xfId="8407" xr:uid="{C8E68019-D141-4D22-933F-00BF8A5D7362}"/>
    <cellStyle name="Normal 7 2 2 3 2 2 3 3 2" xfId="20695" xr:uid="{06357B8A-BE1B-4AF3-ACCD-6EA9A3DDF897}"/>
    <cellStyle name="Normal 7 2 2 3 2 2 3 3 2 2" xfId="45271" xr:uid="{3414A91D-D08C-4320-963B-2B1652B0BB6D}"/>
    <cellStyle name="Normal 7 2 2 3 2 2 3 3 3" xfId="32983" xr:uid="{61B634F9-5B3D-4030-9827-5C1F2C1945A6}"/>
    <cellStyle name="Normal 7 2 2 3 2 2 3 4" xfId="14551" xr:uid="{DA2FA926-74E5-4C68-BDF5-654D414DA7E8}"/>
    <cellStyle name="Normal 7 2 2 3 2 2 3 4 2" xfId="39127" xr:uid="{909AE083-D3B4-4179-9B5C-75045749A48C}"/>
    <cellStyle name="Normal 7 2 2 3 2 2 3 5" xfId="26839" xr:uid="{EF8FB0C9-2E53-4F50-B08E-3E6AF191BEAB}"/>
    <cellStyle name="Normal 7 2 2 3 2 2 4" xfId="3799" xr:uid="{90694529-2F17-4629-93D5-4F7B754EB18F}"/>
    <cellStyle name="Normal 7 2 2 3 2 2 4 2" xfId="9943" xr:uid="{1543A821-42E0-400F-899F-6159433BD3AD}"/>
    <cellStyle name="Normal 7 2 2 3 2 2 4 2 2" xfId="22231" xr:uid="{E40AA10C-63CD-4046-B3F1-A8AB41D07471}"/>
    <cellStyle name="Normal 7 2 2 3 2 2 4 2 2 2" xfId="46807" xr:uid="{059EA009-125F-42D0-B347-7E9C29F765D6}"/>
    <cellStyle name="Normal 7 2 2 3 2 2 4 2 3" xfId="34519" xr:uid="{C656C2E7-15C3-424D-B83E-5D078F444406}"/>
    <cellStyle name="Normal 7 2 2 3 2 2 4 3" xfId="16087" xr:uid="{82FAC334-28D3-4F03-A66E-F4CF844D9667}"/>
    <cellStyle name="Normal 7 2 2 3 2 2 4 3 2" xfId="40663" xr:uid="{767067DA-D6AD-4BD2-B394-8AE75E42841C}"/>
    <cellStyle name="Normal 7 2 2 3 2 2 4 4" xfId="28375" xr:uid="{65EA3A84-E190-4811-B48B-F171F71D6188}"/>
    <cellStyle name="Normal 7 2 2 3 2 2 5" xfId="6871" xr:uid="{7EDB2090-F8F1-4B06-AB26-AB5D7B8AC7FC}"/>
    <cellStyle name="Normal 7 2 2 3 2 2 5 2" xfId="19159" xr:uid="{AE1FBE0F-6E67-4C2E-BABA-1FFD93955BD2}"/>
    <cellStyle name="Normal 7 2 2 3 2 2 5 2 2" xfId="43735" xr:uid="{D71D6F54-1729-4E09-8F74-AF777E31AF51}"/>
    <cellStyle name="Normal 7 2 2 3 2 2 5 3" xfId="31447" xr:uid="{F679482B-8C99-41A3-9BE9-458AF2FEC472}"/>
    <cellStyle name="Normal 7 2 2 3 2 2 6" xfId="13015" xr:uid="{C436D4D2-9863-4CF4-9D26-B472AFA90FC9}"/>
    <cellStyle name="Normal 7 2 2 3 2 2 6 2" xfId="37591" xr:uid="{B942FED8-3AFE-465C-B088-87A3CFD5ABEB}"/>
    <cellStyle name="Normal 7 2 2 3 2 2 7" xfId="25303" xr:uid="{BD87F815-D9AA-46D6-9853-0BEE638B6DE8}"/>
    <cellStyle name="Normal 7 2 2 3 2 3" xfId="1111" xr:uid="{5549D990-7E81-43D8-B370-3AE9A5D36BCC}"/>
    <cellStyle name="Normal 7 2 2 3 2 3 2" xfId="2647" xr:uid="{0C04121B-2F24-4A03-8FD8-C9F0A507D74A}"/>
    <cellStyle name="Normal 7 2 2 3 2 3 2 2" xfId="5719" xr:uid="{7CC74BE9-4D98-4DE6-8E3C-064600FCA67A}"/>
    <cellStyle name="Normal 7 2 2 3 2 3 2 2 2" xfId="11863" xr:uid="{A638420A-1940-458F-93D3-133271E28E23}"/>
    <cellStyle name="Normal 7 2 2 3 2 3 2 2 2 2" xfId="24151" xr:uid="{F60DE5BB-728A-47E4-9FAB-1C987F0C9E67}"/>
    <cellStyle name="Normal 7 2 2 3 2 3 2 2 2 2 2" xfId="48727" xr:uid="{3D456568-30A6-4D33-A94C-95F571E72D12}"/>
    <cellStyle name="Normal 7 2 2 3 2 3 2 2 2 3" xfId="36439" xr:uid="{B878D2EF-2CD9-46B8-A880-1456129A6432}"/>
    <cellStyle name="Normal 7 2 2 3 2 3 2 2 3" xfId="18007" xr:uid="{4C543269-3F21-47DA-8DF6-F96054283DF6}"/>
    <cellStyle name="Normal 7 2 2 3 2 3 2 2 3 2" xfId="42583" xr:uid="{A13D5D2E-3D2D-473E-9BE6-3C742F5F0411}"/>
    <cellStyle name="Normal 7 2 2 3 2 3 2 2 4" xfId="30295" xr:uid="{A75CEE19-1937-46EE-B361-0CBC559B20CC}"/>
    <cellStyle name="Normal 7 2 2 3 2 3 2 3" xfId="8791" xr:uid="{0BE701D5-0F69-41DA-8EF2-0E6D63DE933E}"/>
    <cellStyle name="Normal 7 2 2 3 2 3 2 3 2" xfId="21079" xr:uid="{BB5A2AEC-ADD4-4F16-BDE2-11CC47D5358F}"/>
    <cellStyle name="Normal 7 2 2 3 2 3 2 3 2 2" xfId="45655" xr:uid="{892DDECE-489B-40E9-A144-625FE18694BE}"/>
    <cellStyle name="Normal 7 2 2 3 2 3 2 3 3" xfId="33367" xr:uid="{F1F8C61F-60F9-4DAE-827D-8114C68CC37F}"/>
    <cellStyle name="Normal 7 2 2 3 2 3 2 4" xfId="14935" xr:uid="{80682229-646E-4C84-940B-62E043A5239A}"/>
    <cellStyle name="Normal 7 2 2 3 2 3 2 4 2" xfId="39511" xr:uid="{E50F5CDA-1EDB-4A8D-96D7-A1355F901089}"/>
    <cellStyle name="Normal 7 2 2 3 2 3 2 5" xfId="27223" xr:uid="{A5C1AC79-6884-47AA-914B-BB11D2D254CD}"/>
    <cellStyle name="Normal 7 2 2 3 2 3 3" xfId="4183" xr:uid="{ECFCF94D-41A1-4553-864F-6B0B574D7B2A}"/>
    <cellStyle name="Normal 7 2 2 3 2 3 3 2" xfId="10327" xr:uid="{ACB2DEFC-FD3D-4898-887E-CEEBE9EDE6C6}"/>
    <cellStyle name="Normal 7 2 2 3 2 3 3 2 2" xfId="22615" xr:uid="{CD913A62-F77D-416E-8C34-2B78BB761664}"/>
    <cellStyle name="Normal 7 2 2 3 2 3 3 2 2 2" xfId="47191" xr:uid="{A8AFD928-5D06-46CB-A28A-B65894C81C56}"/>
    <cellStyle name="Normal 7 2 2 3 2 3 3 2 3" xfId="34903" xr:uid="{E6294353-9CB9-406E-AB22-762E853B186D}"/>
    <cellStyle name="Normal 7 2 2 3 2 3 3 3" xfId="16471" xr:uid="{D164CA91-2B77-4007-92C1-D019DEC2BF69}"/>
    <cellStyle name="Normal 7 2 2 3 2 3 3 3 2" xfId="41047" xr:uid="{372A21CD-184F-4B0C-89EB-FA348B31E9F5}"/>
    <cellStyle name="Normal 7 2 2 3 2 3 3 4" xfId="28759" xr:uid="{A97D2974-5741-4CF5-8B3B-2562CA3D526D}"/>
    <cellStyle name="Normal 7 2 2 3 2 3 4" xfId="7255" xr:uid="{718F1BEC-74DF-4F67-9761-B3F0CD6AFCAA}"/>
    <cellStyle name="Normal 7 2 2 3 2 3 4 2" xfId="19543" xr:uid="{537A7708-6C75-462F-A354-508C8150E003}"/>
    <cellStyle name="Normal 7 2 2 3 2 3 4 2 2" xfId="44119" xr:uid="{72268A5D-5637-4F08-B54E-AB82D44EE3CE}"/>
    <cellStyle name="Normal 7 2 2 3 2 3 4 3" xfId="31831" xr:uid="{59BF2E2D-13CA-41D9-B0D0-6C17A3BE99AE}"/>
    <cellStyle name="Normal 7 2 2 3 2 3 5" xfId="13399" xr:uid="{6F49639E-D6BE-4585-9D57-3150644A5814}"/>
    <cellStyle name="Normal 7 2 2 3 2 3 5 2" xfId="37975" xr:uid="{27F052A2-C326-4CF4-833B-DD3027C42984}"/>
    <cellStyle name="Normal 7 2 2 3 2 3 6" xfId="25687" xr:uid="{30BCBD6C-D6DF-4DE0-BD4E-4C186E4FBA5E}"/>
    <cellStyle name="Normal 7 2 2 3 2 4" xfId="1879" xr:uid="{E98788BA-EC87-4CD3-9CD1-1D1C3B9421F8}"/>
    <cellStyle name="Normal 7 2 2 3 2 4 2" xfId="4951" xr:uid="{F8A743CE-CC90-4725-BA46-217E398AFAE4}"/>
    <cellStyle name="Normal 7 2 2 3 2 4 2 2" xfId="11095" xr:uid="{E4D5B344-EA0E-45F1-9A5F-CA863DF1506C}"/>
    <cellStyle name="Normal 7 2 2 3 2 4 2 2 2" xfId="23383" xr:uid="{B7D30AB2-BDB8-4285-B67B-D717E292225B}"/>
    <cellStyle name="Normal 7 2 2 3 2 4 2 2 2 2" xfId="47959" xr:uid="{DB113E26-9686-4F79-9206-242842DA8172}"/>
    <cellStyle name="Normal 7 2 2 3 2 4 2 2 3" xfId="35671" xr:uid="{7B433E0D-73B7-4A96-B35B-F12612B3CD41}"/>
    <cellStyle name="Normal 7 2 2 3 2 4 2 3" xfId="17239" xr:uid="{E8ED75C5-7C08-4B3C-B0C9-552FE354FD8C}"/>
    <cellStyle name="Normal 7 2 2 3 2 4 2 3 2" xfId="41815" xr:uid="{8B7A888B-F0EE-4D22-BEE4-3EF12122FF3B}"/>
    <cellStyle name="Normal 7 2 2 3 2 4 2 4" xfId="29527" xr:uid="{CCC3EEED-2993-4C83-B5BF-D2D92F9DEBCD}"/>
    <cellStyle name="Normal 7 2 2 3 2 4 3" xfId="8023" xr:uid="{6C4A9A43-94AC-4420-8D23-4E877CFC4690}"/>
    <cellStyle name="Normal 7 2 2 3 2 4 3 2" xfId="20311" xr:uid="{2AD36D26-5306-4CEF-BA90-2DA5B94C32F8}"/>
    <cellStyle name="Normal 7 2 2 3 2 4 3 2 2" xfId="44887" xr:uid="{90249C6E-C4A9-4396-AB5E-AD8F2439BA64}"/>
    <cellStyle name="Normal 7 2 2 3 2 4 3 3" xfId="32599" xr:uid="{08441D9D-E35A-4963-ADD7-42F95CFD7273}"/>
    <cellStyle name="Normal 7 2 2 3 2 4 4" xfId="14167" xr:uid="{93B7BAE9-A3F6-438B-829F-E7D23EB4F15A}"/>
    <cellStyle name="Normal 7 2 2 3 2 4 4 2" xfId="38743" xr:uid="{7C09F98D-CCA0-45DF-A300-7A5F76CD94B4}"/>
    <cellStyle name="Normal 7 2 2 3 2 4 5" xfId="26455" xr:uid="{739DBDA9-4EE9-4D83-9C87-0FEC5DBBD1DF}"/>
    <cellStyle name="Normal 7 2 2 3 2 5" xfId="3415" xr:uid="{91663659-DC0F-45F1-B411-183997B00D85}"/>
    <cellStyle name="Normal 7 2 2 3 2 5 2" xfId="9559" xr:uid="{850800C8-0441-4F6D-8373-1FF49F6AC5A5}"/>
    <cellStyle name="Normal 7 2 2 3 2 5 2 2" xfId="21847" xr:uid="{BCF4B6B5-BB9A-4B58-A837-476FAA8B31A8}"/>
    <cellStyle name="Normal 7 2 2 3 2 5 2 2 2" xfId="46423" xr:uid="{5C397C45-2858-4DDB-ACF5-784B7992B146}"/>
    <cellStyle name="Normal 7 2 2 3 2 5 2 3" xfId="34135" xr:uid="{7585F391-A985-4418-9F13-562FBE458E59}"/>
    <cellStyle name="Normal 7 2 2 3 2 5 3" xfId="15703" xr:uid="{C59C58E1-66E9-4294-9B1F-E4E2A6A45A0F}"/>
    <cellStyle name="Normal 7 2 2 3 2 5 3 2" xfId="40279" xr:uid="{320F0B50-A0C5-47B3-9FA5-FC38B2235AF7}"/>
    <cellStyle name="Normal 7 2 2 3 2 5 4" xfId="27991" xr:uid="{5232AA0B-B8BD-4942-A673-D7B87D4AD74C}"/>
    <cellStyle name="Normal 7 2 2 3 2 6" xfId="6487" xr:uid="{6901E71D-638A-4ED5-B15B-E2899F5CED07}"/>
    <cellStyle name="Normal 7 2 2 3 2 6 2" xfId="18775" xr:uid="{5975180E-3DDB-41D7-8BED-FCED26D15AAB}"/>
    <cellStyle name="Normal 7 2 2 3 2 6 2 2" xfId="43351" xr:uid="{E6EC32A3-CC1C-4B4F-B310-099012BE0D52}"/>
    <cellStyle name="Normal 7 2 2 3 2 6 3" xfId="31063" xr:uid="{B70BCF2F-452D-4DA2-955D-5536533714E4}"/>
    <cellStyle name="Normal 7 2 2 3 2 7" xfId="12631" xr:uid="{93913378-4472-409E-A142-D2C70C66424F}"/>
    <cellStyle name="Normal 7 2 2 3 2 7 2" xfId="37207" xr:uid="{3555D314-74F4-4789-AA6E-D9801E1604EF}"/>
    <cellStyle name="Normal 7 2 2 3 2 8" xfId="24919" xr:uid="{0C527322-326C-44A3-823B-BDC49CD38794}"/>
    <cellStyle name="Normal 7 2 2 3 3" xfId="535" xr:uid="{046D8778-CD43-4770-B525-5ADBF226271B}"/>
    <cellStyle name="Normal 7 2 2 3 3 2" xfId="1303" xr:uid="{047617A8-E7BE-4CAD-A786-992EB309A055}"/>
    <cellStyle name="Normal 7 2 2 3 3 2 2" xfId="2839" xr:uid="{5BB5B868-A48C-4B40-A13A-458012EF4020}"/>
    <cellStyle name="Normal 7 2 2 3 3 2 2 2" xfId="5911" xr:uid="{1380B981-BDB7-4750-AA96-7F1019A3DCEA}"/>
    <cellStyle name="Normal 7 2 2 3 3 2 2 2 2" xfId="12055" xr:uid="{4193C2CD-D2F3-432E-B62B-E8AD83A3305C}"/>
    <cellStyle name="Normal 7 2 2 3 3 2 2 2 2 2" xfId="24343" xr:uid="{DC1B684C-68AC-4444-9840-E43E75BD31BD}"/>
    <cellStyle name="Normal 7 2 2 3 3 2 2 2 2 2 2" xfId="48919" xr:uid="{CD90D5DA-A53A-4C3B-B7DE-87C1165B1950}"/>
    <cellStyle name="Normal 7 2 2 3 3 2 2 2 2 3" xfId="36631" xr:uid="{33C632C5-5769-427E-B2FE-4D4A2491A321}"/>
    <cellStyle name="Normal 7 2 2 3 3 2 2 2 3" xfId="18199" xr:uid="{593C2BEC-6CBB-4142-AFF8-2B3AD75A9030}"/>
    <cellStyle name="Normal 7 2 2 3 3 2 2 2 3 2" xfId="42775" xr:uid="{993A88F1-C0D0-414C-A048-808151F22779}"/>
    <cellStyle name="Normal 7 2 2 3 3 2 2 2 4" xfId="30487" xr:uid="{7B7C02A2-C3BF-4B56-A2B8-50455DF45805}"/>
    <cellStyle name="Normal 7 2 2 3 3 2 2 3" xfId="8983" xr:uid="{A0B8DF9F-0793-49C2-A498-B4849EB923D4}"/>
    <cellStyle name="Normal 7 2 2 3 3 2 2 3 2" xfId="21271" xr:uid="{2F0950FC-E1A2-4579-996A-6E6924560EB6}"/>
    <cellStyle name="Normal 7 2 2 3 3 2 2 3 2 2" xfId="45847" xr:uid="{119F8A7D-590B-4E63-96AE-24046BE7ABAB}"/>
    <cellStyle name="Normal 7 2 2 3 3 2 2 3 3" xfId="33559" xr:uid="{3ED2F8D9-3B6C-4CAA-B20F-C249D152311A}"/>
    <cellStyle name="Normal 7 2 2 3 3 2 2 4" xfId="15127" xr:uid="{0B6C5696-2208-4075-9DA1-0A2ECB70DED0}"/>
    <cellStyle name="Normal 7 2 2 3 3 2 2 4 2" xfId="39703" xr:uid="{25A7EC96-D81B-41E1-B293-8AA9FE97215A}"/>
    <cellStyle name="Normal 7 2 2 3 3 2 2 5" xfId="27415" xr:uid="{0F467ADB-9408-4B54-9288-70CA22177FD5}"/>
    <cellStyle name="Normal 7 2 2 3 3 2 3" xfId="4375" xr:uid="{944BE194-40BE-4254-9318-E69DC9F7F349}"/>
    <cellStyle name="Normal 7 2 2 3 3 2 3 2" xfId="10519" xr:uid="{5C84A362-BE29-4D90-9E24-8AD93A0D7C3B}"/>
    <cellStyle name="Normal 7 2 2 3 3 2 3 2 2" xfId="22807" xr:uid="{F1BE3296-DBDB-4A9E-86C5-FAC6EFE3AEC6}"/>
    <cellStyle name="Normal 7 2 2 3 3 2 3 2 2 2" xfId="47383" xr:uid="{A64E123C-B764-4B07-9A9C-3E1A6EA68DAF}"/>
    <cellStyle name="Normal 7 2 2 3 3 2 3 2 3" xfId="35095" xr:uid="{A295DC14-0A4C-4AB2-A599-DB9B224361EF}"/>
    <cellStyle name="Normal 7 2 2 3 3 2 3 3" xfId="16663" xr:uid="{EF7F7DE6-D51B-4155-9C55-6A0E43935870}"/>
    <cellStyle name="Normal 7 2 2 3 3 2 3 3 2" xfId="41239" xr:uid="{278ACC38-B582-4D72-A8D2-A0F8F3534A3A}"/>
    <cellStyle name="Normal 7 2 2 3 3 2 3 4" xfId="28951" xr:uid="{D99F27E1-5C2B-48F1-ABD2-82D3BBF97D4E}"/>
    <cellStyle name="Normal 7 2 2 3 3 2 4" xfId="7447" xr:uid="{B2B85B7B-B66D-4A13-952F-86FCDC7ABA57}"/>
    <cellStyle name="Normal 7 2 2 3 3 2 4 2" xfId="19735" xr:uid="{06D60BC3-2E2B-4820-ACC1-94E9F1FF4C60}"/>
    <cellStyle name="Normal 7 2 2 3 3 2 4 2 2" xfId="44311" xr:uid="{13AE7233-FB83-41F5-88B8-2A8749A75644}"/>
    <cellStyle name="Normal 7 2 2 3 3 2 4 3" xfId="32023" xr:uid="{5C33D4E5-8AC4-4006-98F7-CFD2828DFB8F}"/>
    <cellStyle name="Normal 7 2 2 3 3 2 5" xfId="13591" xr:uid="{8F18209F-7843-43FD-B697-04757B3E8962}"/>
    <cellStyle name="Normal 7 2 2 3 3 2 5 2" xfId="38167" xr:uid="{F5007CEE-E3AF-4557-AFA4-38420DAA4B41}"/>
    <cellStyle name="Normal 7 2 2 3 3 2 6" xfId="25879" xr:uid="{BBA654E3-0587-4599-A294-1F408D7383CF}"/>
    <cellStyle name="Normal 7 2 2 3 3 3" xfId="2071" xr:uid="{67918684-23B9-44BE-AED8-AF171599D2A2}"/>
    <cellStyle name="Normal 7 2 2 3 3 3 2" xfId="5143" xr:uid="{FAFDF001-7202-4CAB-A075-A7F8B370398F}"/>
    <cellStyle name="Normal 7 2 2 3 3 3 2 2" xfId="11287" xr:uid="{F2D64A33-636A-433B-8025-F8086F1731B4}"/>
    <cellStyle name="Normal 7 2 2 3 3 3 2 2 2" xfId="23575" xr:uid="{427C6A9D-3513-47D8-9C33-FAD0C8E54D10}"/>
    <cellStyle name="Normal 7 2 2 3 3 3 2 2 2 2" xfId="48151" xr:uid="{5268A006-183C-4A9D-A2E7-73FEE6C1BF32}"/>
    <cellStyle name="Normal 7 2 2 3 3 3 2 2 3" xfId="35863" xr:uid="{8AD15DB8-A0A6-427F-BD62-45F9ACFD12B9}"/>
    <cellStyle name="Normal 7 2 2 3 3 3 2 3" xfId="17431" xr:uid="{4BC8EC2D-DB0F-499E-AA05-097D3F01F10A}"/>
    <cellStyle name="Normal 7 2 2 3 3 3 2 3 2" xfId="42007" xr:uid="{B874FF27-6CB5-4769-A36E-BCE499DBD39A}"/>
    <cellStyle name="Normal 7 2 2 3 3 3 2 4" xfId="29719" xr:uid="{9AC8A589-86B0-4FDE-A602-9E1FECD9988B}"/>
    <cellStyle name="Normal 7 2 2 3 3 3 3" xfId="8215" xr:uid="{E0552B99-3437-4656-8237-6F819E7F5B28}"/>
    <cellStyle name="Normal 7 2 2 3 3 3 3 2" xfId="20503" xr:uid="{1C774C5B-CEE4-47AD-8AF1-387576C7E1A7}"/>
    <cellStyle name="Normal 7 2 2 3 3 3 3 2 2" xfId="45079" xr:uid="{51EB8FD2-F5AB-43F0-8274-CDEC71DA257B}"/>
    <cellStyle name="Normal 7 2 2 3 3 3 3 3" xfId="32791" xr:uid="{DE23E18D-380E-47F7-9827-75D64A9A9ACC}"/>
    <cellStyle name="Normal 7 2 2 3 3 3 4" xfId="14359" xr:uid="{20F69D30-7043-4417-A1F5-D57A0E1C66B4}"/>
    <cellStyle name="Normal 7 2 2 3 3 3 4 2" xfId="38935" xr:uid="{5CB6F7E3-44AE-4BA1-8EC5-B8CE888C473D}"/>
    <cellStyle name="Normal 7 2 2 3 3 3 5" xfId="26647" xr:uid="{92A12778-4E29-4684-A8D0-3FC1A847B659}"/>
    <cellStyle name="Normal 7 2 2 3 3 4" xfId="3607" xr:uid="{714B4D8F-E410-4849-A04F-4DADD6528F4E}"/>
    <cellStyle name="Normal 7 2 2 3 3 4 2" xfId="9751" xr:uid="{971DEFDA-38D7-4CD8-8612-A25926E86073}"/>
    <cellStyle name="Normal 7 2 2 3 3 4 2 2" xfId="22039" xr:uid="{8DDDE417-FE20-4863-9483-442F45A8F164}"/>
    <cellStyle name="Normal 7 2 2 3 3 4 2 2 2" xfId="46615" xr:uid="{D211E82E-B4E4-48B5-BBFA-68748380B8EB}"/>
    <cellStyle name="Normal 7 2 2 3 3 4 2 3" xfId="34327" xr:uid="{AD0416EA-5110-4566-9C54-E0B472C6BC29}"/>
    <cellStyle name="Normal 7 2 2 3 3 4 3" xfId="15895" xr:uid="{DAAC0AAE-8684-4AA2-98FB-BE717F1FA5A4}"/>
    <cellStyle name="Normal 7 2 2 3 3 4 3 2" xfId="40471" xr:uid="{DE3FF4C9-2CEC-44C4-8CD0-4878E777B498}"/>
    <cellStyle name="Normal 7 2 2 3 3 4 4" xfId="28183" xr:uid="{090EF100-A8D3-404E-87B4-EC2D6105B665}"/>
    <cellStyle name="Normal 7 2 2 3 3 5" xfId="6679" xr:uid="{64973C2A-479C-46C7-9EA3-221640E7AD28}"/>
    <cellStyle name="Normal 7 2 2 3 3 5 2" xfId="18967" xr:uid="{BC0040FD-773D-4EED-8FCD-1D7843F37F08}"/>
    <cellStyle name="Normal 7 2 2 3 3 5 2 2" xfId="43543" xr:uid="{6B43CD84-B693-4736-A6F8-0F7FB420BB98}"/>
    <cellStyle name="Normal 7 2 2 3 3 5 3" xfId="31255" xr:uid="{EB988736-EBC7-45B8-A871-1B36A2F60D30}"/>
    <cellStyle name="Normal 7 2 2 3 3 6" xfId="12823" xr:uid="{5D34C6EC-5126-4784-AF50-BC1A658E1D32}"/>
    <cellStyle name="Normal 7 2 2 3 3 6 2" xfId="37399" xr:uid="{5A9E35B0-D8E9-4768-8584-7421A05DF6D6}"/>
    <cellStyle name="Normal 7 2 2 3 3 7" xfId="25111" xr:uid="{6E67DB1D-61DC-4130-9141-5082C64EBFDC}"/>
    <cellStyle name="Normal 7 2 2 3 4" xfId="919" xr:uid="{8A7219D4-E645-4252-833A-0111CD60F04F}"/>
    <cellStyle name="Normal 7 2 2 3 4 2" xfId="2455" xr:uid="{AD4590B6-1A9F-42B1-A379-05A52840E89D}"/>
    <cellStyle name="Normal 7 2 2 3 4 2 2" xfId="5527" xr:uid="{D39BA75E-EFC2-471E-B987-7954668C93F0}"/>
    <cellStyle name="Normal 7 2 2 3 4 2 2 2" xfId="11671" xr:uid="{A49ED655-F0F9-41C0-93B1-BAFC492BEF0D}"/>
    <cellStyle name="Normal 7 2 2 3 4 2 2 2 2" xfId="23959" xr:uid="{06548157-6406-446D-AFDF-76C478120007}"/>
    <cellStyle name="Normal 7 2 2 3 4 2 2 2 2 2" xfId="48535" xr:uid="{6728F47E-3DE2-471C-95EC-E08E3FE1BD3E}"/>
    <cellStyle name="Normal 7 2 2 3 4 2 2 2 3" xfId="36247" xr:uid="{B966E355-32AA-42EC-B762-2D081E34BD6F}"/>
    <cellStyle name="Normal 7 2 2 3 4 2 2 3" xfId="17815" xr:uid="{432A3FD8-7A47-41AD-A7DC-29A605B69EFB}"/>
    <cellStyle name="Normal 7 2 2 3 4 2 2 3 2" xfId="42391" xr:uid="{CB828F26-4D1E-46E9-8485-135DD5002C2B}"/>
    <cellStyle name="Normal 7 2 2 3 4 2 2 4" xfId="30103" xr:uid="{6D76DF33-9106-46A4-A202-770E78995042}"/>
    <cellStyle name="Normal 7 2 2 3 4 2 3" xfId="8599" xr:uid="{7415B77D-F22E-447A-A116-CB23D8A0AC0A}"/>
    <cellStyle name="Normal 7 2 2 3 4 2 3 2" xfId="20887" xr:uid="{34758B12-76BD-4BFA-AFCE-95DB87C651FB}"/>
    <cellStyle name="Normal 7 2 2 3 4 2 3 2 2" xfId="45463" xr:uid="{11F52CDF-789F-4DCA-BD1C-91D9995EFFC3}"/>
    <cellStyle name="Normal 7 2 2 3 4 2 3 3" xfId="33175" xr:uid="{C9F1B92C-22EF-4FDD-8B4A-D16E2CDE1A3A}"/>
    <cellStyle name="Normal 7 2 2 3 4 2 4" xfId="14743" xr:uid="{0980CCF6-3DD4-4FD0-BEBA-9A3BC6E4B58C}"/>
    <cellStyle name="Normal 7 2 2 3 4 2 4 2" xfId="39319" xr:uid="{5C6510FF-7927-4A4B-B660-FEBEB5B4F219}"/>
    <cellStyle name="Normal 7 2 2 3 4 2 5" xfId="27031" xr:uid="{54463920-0797-497B-AD5C-04C690896CA5}"/>
    <cellStyle name="Normal 7 2 2 3 4 3" xfId="3991" xr:uid="{0E3533B0-A471-42D8-ACA4-A4FCDCB28EAE}"/>
    <cellStyle name="Normal 7 2 2 3 4 3 2" xfId="10135" xr:uid="{4BC41014-3641-4BC5-A907-2F10B6D0B34F}"/>
    <cellStyle name="Normal 7 2 2 3 4 3 2 2" xfId="22423" xr:uid="{0F076C91-BEE7-43E1-8A04-F92F6662F1F0}"/>
    <cellStyle name="Normal 7 2 2 3 4 3 2 2 2" xfId="46999" xr:uid="{AA46A2BA-6DE6-4CAC-B01B-BA9EB7C441A1}"/>
    <cellStyle name="Normal 7 2 2 3 4 3 2 3" xfId="34711" xr:uid="{F828B18A-CA8C-491B-A8B9-F2E256EB5703}"/>
    <cellStyle name="Normal 7 2 2 3 4 3 3" xfId="16279" xr:uid="{75DC8EC2-C044-4778-9ECD-0A6E3337A70D}"/>
    <cellStyle name="Normal 7 2 2 3 4 3 3 2" xfId="40855" xr:uid="{84974121-E367-4A78-8D60-876FC7B07B23}"/>
    <cellStyle name="Normal 7 2 2 3 4 3 4" xfId="28567" xr:uid="{7C6BF9E8-BBCA-4CA9-87E7-C7A472363116}"/>
    <cellStyle name="Normal 7 2 2 3 4 4" xfId="7063" xr:uid="{F02BAD97-E025-4F9F-9F69-47E1B86CF1C6}"/>
    <cellStyle name="Normal 7 2 2 3 4 4 2" xfId="19351" xr:uid="{CE9F354A-657F-43A0-8DEC-B4C9F86ED6DC}"/>
    <cellStyle name="Normal 7 2 2 3 4 4 2 2" xfId="43927" xr:uid="{861AF354-DDB3-48B3-A415-73A034B6336B}"/>
    <cellStyle name="Normal 7 2 2 3 4 4 3" xfId="31639" xr:uid="{F4E48AEE-8403-4648-8393-C69032C4E699}"/>
    <cellStyle name="Normal 7 2 2 3 4 5" xfId="13207" xr:uid="{E34F8286-53C3-422D-BB52-37A4A8AEAD40}"/>
    <cellStyle name="Normal 7 2 2 3 4 5 2" xfId="37783" xr:uid="{9BFCAB6D-D282-49E6-A30D-01FF360FC4E2}"/>
    <cellStyle name="Normal 7 2 2 3 4 6" xfId="25495" xr:uid="{D9E5C921-FF15-4E63-93FD-D443C63CA7F6}"/>
    <cellStyle name="Normal 7 2 2 3 5" xfId="1687" xr:uid="{56F0F824-E970-46A6-917B-8574937FB7E5}"/>
    <cellStyle name="Normal 7 2 2 3 5 2" xfId="4759" xr:uid="{6C6999E9-E6CF-4500-A45F-96E918DA8EE6}"/>
    <cellStyle name="Normal 7 2 2 3 5 2 2" xfId="10903" xr:uid="{6E141932-25DB-4CAE-8333-E63BCF306605}"/>
    <cellStyle name="Normal 7 2 2 3 5 2 2 2" xfId="23191" xr:uid="{D4704932-2059-429B-9595-1A85FF72FA77}"/>
    <cellStyle name="Normal 7 2 2 3 5 2 2 2 2" xfId="47767" xr:uid="{56848097-77D4-42A1-953D-E4FBD4AFBD25}"/>
    <cellStyle name="Normal 7 2 2 3 5 2 2 3" xfId="35479" xr:uid="{E1E59A1E-9787-42DA-9F80-E11665E4E46B}"/>
    <cellStyle name="Normal 7 2 2 3 5 2 3" xfId="17047" xr:uid="{CC71FA7C-5652-4A92-B4D0-9B1477B908F7}"/>
    <cellStyle name="Normal 7 2 2 3 5 2 3 2" xfId="41623" xr:uid="{D527FD03-1D50-47E8-89B1-154D98ED5EA9}"/>
    <cellStyle name="Normal 7 2 2 3 5 2 4" xfId="29335" xr:uid="{808436F2-3132-4BBC-9A68-78FAD911C746}"/>
    <cellStyle name="Normal 7 2 2 3 5 3" xfId="7831" xr:uid="{1E5B269B-7A02-4E7B-A489-1DA2E45C1CAC}"/>
    <cellStyle name="Normal 7 2 2 3 5 3 2" xfId="20119" xr:uid="{1FB20D02-77B4-4E5E-A0D1-2693EA8DE346}"/>
    <cellStyle name="Normal 7 2 2 3 5 3 2 2" xfId="44695" xr:uid="{1BF95A9D-CBBB-4B41-BED4-86869CA9F93B}"/>
    <cellStyle name="Normal 7 2 2 3 5 3 3" xfId="32407" xr:uid="{638E1064-9390-49E3-A478-78DA16130785}"/>
    <cellStyle name="Normal 7 2 2 3 5 4" xfId="13975" xr:uid="{6EDBDB64-CD4E-458D-B50C-2DD5E97BD4F6}"/>
    <cellStyle name="Normal 7 2 2 3 5 4 2" xfId="38551" xr:uid="{81B8394D-5EF5-4177-807E-98C8A98DCD35}"/>
    <cellStyle name="Normal 7 2 2 3 5 5" xfId="26263" xr:uid="{E0C064C2-1487-48F1-A9E9-32B84584A555}"/>
    <cellStyle name="Normal 7 2 2 3 6" xfId="3223" xr:uid="{B46E8DD0-7D35-4114-AEB4-65DD32039DAF}"/>
    <cellStyle name="Normal 7 2 2 3 6 2" xfId="9367" xr:uid="{F97B8AE9-BAE1-42DD-BE8E-97B7634EDD2F}"/>
    <cellStyle name="Normal 7 2 2 3 6 2 2" xfId="21655" xr:uid="{81BA7AF5-8778-4300-A147-C67EBB82C981}"/>
    <cellStyle name="Normal 7 2 2 3 6 2 2 2" xfId="46231" xr:uid="{BAF56607-441F-4A01-BFFC-D17F5ADA74DE}"/>
    <cellStyle name="Normal 7 2 2 3 6 2 3" xfId="33943" xr:uid="{81CF2126-7F99-4FD7-8C8A-E3D5F56AB7F7}"/>
    <cellStyle name="Normal 7 2 2 3 6 3" xfId="15511" xr:uid="{5BAA0764-1ABB-4AB9-A449-7E48819E4B88}"/>
    <cellStyle name="Normal 7 2 2 3 6 3 2" xfId="40087" xr:uid="{9CF1C403-9491-4BE8-BD56-E4674D875159}"/>
    <cellStyle name="Normal 7 2 2 3 6 4" xfId="27799" xr:uid="{0D6DB0EF-50DD-42CB-9931-86289FF25B71}"/>
    <cellStyle name="Normal 7 2 2 3 7" xfId="6295" xr:uid="{8111381D-EF00-468A-9EC1-CF595622F84E}"/>
    <cellStyle name="Normal 7 2 2 3 7 2" xfId="18583" xr:uid="{543C8EE6-3C93-471D-B6D9-D9DFCBBC6ABA}"/>
    <cellStyle name="Normal 7 2 2 3 7 2 2" xfId="43159" xr:uid="{FBD60D27-1125-49D4-B5F7-2F36C082C69C}"/>
    <cellStyle name="Normal 7 2 2 3 7 3" xfId="30871" xr:uid="{D7F18E36-71CB-4122-B3F1-BF90284BD421}"/>
    <cellStyle name="Normal 7 2 2 3 8" xfId="12439" xr:uid="{B43B8AB6-E485-4B17-A77D-812EF75083AD}"/>
    <cellStyle name="Normal 7 2 2 3 8 2" xfId="37015" xr:uid="{CF461AA4-EEF6-45E5-82C5-F284AC8387BC}"/>
    <cellStyle name="Normal 7 2 2 3 9" xfId="24727" xr:uid="{6EC38E73-75D9-4FEC-AFEE-B895684822C7}"/>
    <cellStyle name="Normal 7 2 2 4" xfId="247" xr:uid="{D78CF4BE-AA9F-426F-A151-12D276DE26E3}"/>
    <cellStyle name="Normal 7 2 2 4 2" xfId="631" xr:uid="{5E4F47ED-06A3-44AB-BBD1-5E8EE249D2CB}"/>
    <cellStyle name="Normal 7 2 2 4 2 2" xfId="1399" xr:uid="{1355424B-FFAE-48D4-8069-F7813C348520}"/>
    <cellStyle name="Normal 7 2 2 4 2 2 2" xfId="2935" xr:uid="{CC8456B9-181D-47D7-8876-E2C0CF907479}"/>
    <cellStyle name="Normal 7 2 2 4 2 2 2 2" xfId="6007" xr:uid="{9C8CE3E0-ACC8-4BE2-B795-F0463A2E2B25}"/>
    <cellStyle name="Normal 7 2 2 4 2 2 2 2 2" xfId="12151" xr:uid="{D717A679-0844-4698-B48E-77CA00F3AA78}"/>
    <cellStyle name="Normal 7 2 2 4 2 2 2 2 2 2" xfId="24439" xr:uid="{507BF52C-DA52-4CD5-8112-7F3D3AEA1A51}"/>
    <cellStyle name="Normal 7 2 2 4 2 2 2 2 2 2 2" xfId="49015" xr:uid="{4A489ECF-BCB2-4396-8CC0-49CF635430AD}"/>
    <cellStyle name="Normal 7 2 2 4 2 2 2 2 2 3" xfId="36727" xr:uid="{AC16FCB9-3597-435F-9086-99AFC5F1FEE2}"/>
    <cellStyle name="Normal 7 2 2 4 2 2 2 2 3" xfId="18295" xr:uid="{24FB435E-5457-4677-9D1D-CACA7E2228E2}"/>
    <cellStyle name="Normal 7 2 2 4 2 2 2 2 3 2" xfId="42871" xr:uid="{B3491F32-00D2-4A24-BEA3-7BF4DC479FB2}"/>
    <cellStyle name="Normal 7 2 2 4 2 2 2 2 4" xfId="30583" xr:uid="{A4D3AD67-B17E-4555-AF27-D9E3060E20AF}"/>
    <cellStyle name="Normal 7 2 2 4 2 2 2 3" xfId="9079" xr:uid="{943F4E56-B24E-4A6E-829C-3FADECC2AB27}"/>
    <cellStyle name="Normal 7 2 2 4 2 2 2 3 2" xfId="21367" xr:uid="{EAC7C6A3-F983-4B60-812C-B0EDF4E7D624}"/>
    <cellStyle name="Normal 7 2 2 4 2 2 2 3 2 2" xfId="45943" xr:uid="{4F2AA05D-22AC-4A98-8914-B47469AEF22B}"/>
    <cellStyle name="Normal 7 2 2 4 2 2 2 3 3" xfId="33655" xr:uid="{824ACFEF-E83A-4F91-90A2-6BA9F01CDA3B}"/>
    <cellStyle name="Normal 7 2 2 4 2 2 2 4" xfId="15223" xr:uid="{D90353B4-38C4-40BA-8BDE-8C69B22DED5D}"/>
    <cellStyle name="Normal 7 2 2 4 2 2 2 4 2" xfId="39799" xr:uid="{C84836D8-89CB-4BF8-A154-8F2D86E59FEE}"/>
    <cellStyle name="Normal 7 2 2 4 2 2 2 5" xfId="27511" xr:uid="{A6F95818-DD7F-4E21-8392-DD28477A8CA6}"/>
    <cellStyle name="Normal 7 2 2 4 2 2 3" xfId="4471" xr:uid="{ADA467C6-348A-466B-BC97-F64F15C9DD09}"/>
    <cellStyle name="Normal 7 2 2 4 2 2 3 2" xfId="10615" xr:uid="{000BB91A-BA8B-461E-BD49-CFEFBBC63B17}"/>
    <cellStyle name="Normal 7 2 2 4 2 2 3 2 2" xfId="22903" xr:uid="{004E3FD1-2B2C-426E-8935-E234B818B649}"/>
    <cellStyle name="Normal 7 2 2 4 2 2 3 2 2 2" xfId="47479" xr:uid="{D875788B-3D96-4F9E-B6E3-82AEB7DBD5D2}"/>
    <cellStyle name="Normal 7 2 2 4 2 2 3 2 3" xfId="35191" xr:uid="{DA8C827A-FB47-4002-A56B-90068A7CA93B}"/>
    <cellStyle name="Normal 7 2 2 4 2 2 3 3" xfId="16759" xr:uid="{28F1ADED-5FF2-4FBB-9912-A59947875729}"/>
    <cellStyle name="Normal 7 2 2 4 2 2 3 3 2" xfId="41335" xr:uid="{35430BE8-82A2-4208-B870-9F8EE02CCB79}"/>
    <cellStyle name="Normal 7 2 2 4 2 2 3 4" xfId="29047" xr:uid="{2F76236B-BF93-491D-8C73-26FAFE007A71}"/>
    <cellStyle name="Normal 7 2 2 4 2 2 4" xfId="7543" xr:uid="{2475C481-047D-48AC-A685-9CA8227D9548}"/>
    <cellStyle name="Normal 7 2 2 4 2 2 4 2" xfId="19831" xr:uid="{6A603DF7-2545-4DAD-8888-FA3FC71EB27C}"/>
    <cellStyle name="Normal 7 2 2 4 2 2 4 2 2" xfId="44407" xr:uid="{C2C27123-7B3C-48F1-AC4F-AAE6648E54E7}"/>
    <cellStyle name="Normal 7 2 2 4 2 2 4 3" xfId="32119" xr:uid="{D33C526F-E848-4024-8A2D-759FE310F463}"/>
    <cellStyle name="Normal 7 2 2 4 2 2 5" xfId="13687" xr:uid="{6CD10DBC-6B90-45FC-9AD2-38EF69B33628}"/>
    <cellStyle name="Normal 7 2 2 4 2 2 5 2" xfId="38263" xr:uid="{03349D17-E72E-4B25-9BD7-0FDC63C0DF16}"/>
    <cellStyle name="Normal 7 2 2 4 2 2 6" xfId="25975" xr:uid="{59986463-D575-476F-AD9D-7DBB20660847}"/>
    <cellStyle name="Normal 7 2 2 4 2 3" xfId="2167" xr:uid="{97C09A74-B035-4491-AEFC-E780085AC93E}"/>
    <cellStyle name="Normal 7 2 2 4 2 3 2" xfId="5239" xr:uid="{6F71C735-D1B1-4DE7-BBB8-3A932AC535A7}"/>
    <cellStyle name="Normal 7 2 2 4 2 3 2 2" xfId="11383" xr:uid="{DF78EBE4-9E31-480E-916F-CEEB00C13647}"/>
    <cellStyle name="Normal 7 2 2 4 2 3 2 2 2" xfId="23671" xr:uid="{8F9D14B1-8F3D-4E6C-960C-F80B6BD576D5}"/>
    <cellStyle name="Normal 7 2 2 4 2 3 2 2 2 2" xfId="48247" xr:uid="{BDB32ED3-531E-4276-A1A1-C64DFA7F08D6}"/>
    <cellStyle name="Normal 7 2 2 4 2 3 2 2 3" xfId="35959" xr:uid="{AAD7BE57-1873-4770-8B04-E75E46C8B4D5}"/>
    <cellStyle name="Normal 7 2 2 4 2 3 2 3" xfId="17527" xr:uid="{F7FBB766-83ED-473A-B695-39681B3311E7}"/>
    <cellStyle name="Normal 7 2 2 4 2 3 2 3 2" xfId="42103" xr:uid="{FDE59669-ACAF-4593-AB9D-CA22EFD0D53F}"/>
    <cellStyle name="Normal 7 2 2 4 2 3 2 4" xfId="29815" xr:uid="{A5C85AD3-7E4D-43FA-A1B3-31C0A97C67F6}"/>
    <cellStyle name="Normal 7 2 2 4 2 3 3" xfId="8311" xr:uid="{DEAE7B80-9E84-4142-986C-8F29615421BE}"/>
    <cellStyle name="Normal 7 2 2 4 2 3 3 2" xfId="20599" xr:uid="{5F820F98-921E-43BC-B4D7-94FB61E599C0}"/>
    <cellStyle name="Normal 7 2 2 4 2 3 3 2 2" xfId="45175" xr:uid="{D6457D99-7EAC-45F4-8D92-B87C16C1524D}"/>
    <cellStyle name="Normal 7 2 2 4 2 3 3 3" xfId="32887" xr:uid="{B1258192-0B73-4B2C-BC66-1CA4FD7F2E92}"/>
    <cellStyle name="Normal 7 2 2 4 2 3 4" xfId="14455" xr:uid="{F6731B94-F828-4F39-80A7-D4FE3481590A}"/>
    <cellStyle name="Normal 7 2 2 4 2 3 4 2" xfId="39031" xr:uid="{6B8CB047-D2BC-4CD2-866F-A8C235E8FF97}"/>
    <cellStyle name="Normal 7 2 2 4 2 3 5" xfId="26743" xr:uid="{C654EF2A-8017-4025-9D82-835B64FEFF07}"/>
    <cellStyle name="Normal 7 2 2 4 2 4" xfId="3703" xr:uid="{67683A4B-BCA0-4F1C-93ED-2D875D1ABE88}"/>
    <cellStyle name="Normal 7 2 2 4 2 4 2" xfId="9847" xr:uid="{071AAD80-EE84-4CDF-9FD5-31CEDE2E9A3E}"/>
    <cellStyle name="Normal 7 2 2 4 2 4 2 2" xfId="22135" xr:uid="{5FD2526A-A33D-4129-B1F6-58A86413FF9A}"/>
    <cellStyle name="Normal 7 2 2 4 2 4 2 2 2" xfId="46711" xr:uid="{903985EE-8C2B-48CF-9696-399B88535404}"/>
    <cellStyle name="Normal 7 2 2 4 2 4 2 3" xfId="34423" xr:uid="{03AC64E2-FF5E-4029-AC34-E63001E770C8}"/>
    <cellStyle name="Normal 7 2 2 4 2 4 3" xfId="15991" xr:uid="{01288FBB-C12C-465D-B359-3F6C706DDAD2}"/>
    <cellStyle name="Normal 7 2 2 4 2 4 3 2" xfId="40567" xr:uid="{D792D83C-9ECD-426D-ACD3-31E8E70752B4}"/>
    <cellStyle name="Normal 7 2 2 4 2 4 4" xfId="28279" xr:uid="{A4C059B1-06F3-4899-BDBA-971F5045D157}"/>
    <cellStyle name="Normal 7 2 2 4 2 5" xfId="6775" xr:uid="{676E7A9E-32D8-49FC-B48D-7030540FB44E}"/>
    <cellStyle name="Normal 7 2 2 4 2 5 2" xfId="19063" xr:uid="{7AE6EAE8-2F97-42F8-B7DB-D4F1CE2E56A6}"/>
    <cellStyle name="Normal 7 2 2 4 2 5 2 2" xfId="43639" xr:uid="{1D8A0606-0DB0-4B31-ACA0-37823157172E}"/>
    <cellStyle name="Normal 7 2 2 4 2 5 3" xfId="31351" xr:uid="{30BC549B-1AA9-4130-A5CF-BA7349D2C055}"/>
    <cellStyle name="Normal 7 2 2 4 2 6" xfId="12919" xr:uid="{F5491B6B-C246-45C8-98CB-B70D5A8DEE02}"/>
    <cellStyle name="Normal 7 2 2 4 2 6 2" xfId="37495" xr:uid="{1D3CA748-3142-42E9-9BB5-79CC8DD3C47E}"/>
    <cellStyle name="Normal 7 2 2 4 2 7" xfId="25207" xr:uid="{0D5ACFCF-A7E6-464F-9895-EC130FFEB90A}"/>
    <cellStyle name="Normal 7 2 2 4 3" xfId="1015" xr:uid="{43BE898D-DFA9-4EDE-A179-C300657F1686}"/>
    <cellStyle name="Normal 7 2 2 4 3 2" xfId="2551" xr:uid="{D96130B2-2A8C-4990-BA93-1558636CDE5C}"/>
    <cellStyle name="Normal 7 2 2 4 3 2 2" xfId="5623" xr:uid="{6ABE1C95-0FC7-40CB-9D9B-81793489FAE8}"/>
    <cellStyle name="Normal 7 2 2 4 3 2 2 2" xfId="11767" xr:uid="{63A46C92-42B6-4764-A5C1-87A2AAE13BAA}"/>
    <cellStyle name="Normal 7 2 2 4 3 2 2 2 2" xfId="24055" xr:uid="{D488DA95-8FE0-4206-B4F0-8519415A66AC}"/>
    <cellStyle name="Normal 7 2 2 4 3 2 2 2 2 2" xfId="48631" xr:uid="{F7794AEB-236D-44FA-AE70-89DD9DBABFB1}"/>
    <cellStyle name="Normal 7 2 2 4 3 2 2 2 3" xfId="36343" xr:uid="{9BF1E31A-F94E-4305-BA97-DE1CC13ED01B}"/>
    <cellStyle name="Normal 7 2 2 4 3 2 2 3" xfId="17911" xr:uid="{0F675EE6-887C-4082-9C65-2DAEE2DA2BD2}"/>
    <cellStyle name="Normal 7 2 2 4 3 2 2 3 2" xfId="42487" xr:uid="{4F3FA98C-2CD2-494D-A13A-E2ED49CD060D}"/>
    <cellStyle name="Normal 7 2 2 4 3 2 2 4" xfId="30199" xr:uid="{1F462165-E33B-41DD-AC3A-1E606AFE9140}"/>
    <cellStyle name="Normal 7 2 2 4 3 2 3" xfId="8695" xr:uid="{112239F0-B9A2-47EB-923F-92109C4C3D40}"/>
    <cellStyle name="Normal 7 2 2 4 3 2 3 2" xfId="20983" xr:uid="{085F0A46-B276-44CE-9FC7-CA039FF9EBB7}"/>
    <cellStyle name="Normal 7 2 2 4 3 2 3 2 2" xfId="45559" xr:uid="{E4A894A7-3372-490F-8161-F0A0687F33A3}"/>
    <cellStyle name="Normal 7 2 2 4 3 2 3 3" xfId="33271" xr:uid="{2B11EF10-D99A-4B85-91D4-FAC886B9FFFB}"/>
    <cellStyle name="Normal 7 2 2 4 3 2 4" xfId="14839" xr:uid="{03A98DDD-D774-446B-9AB9-DE143C7B992B}"/>
    <cellStyle name="Normal 7 2 2 4 3 2 4 2" xfId="39415" xr:uid="{17C393C3-2A9A-4E62-A902-A71F962CBC5D}"/>
    <cellStyle name="Normal 7 2 2 4 3 2 5" xfId="27127" xr:uid="{993E34D2-C86A-4225-B7AB-9583225911E0}"/>
    <cellStyle name="Normal 7 2 2 4 3 3" xfId="4087" xr:uid="{EF6E66D1-F28E-474D-9A05-F44961AD6FD6}"/>
    <cellStyle name="Normal 7 2 2 4 3 3 2" xfId="10231" xr:uid="{72A0D9E1-5F57-4274-BA2B-2A4B95329790}"/>
    <cellStyle name="Normal 7 2 2 4 3 3 2 2" xfId="22519" xr:uid="{748B7632-554E-456B-B0C7-5D5221DF78A2}"/>
    <cellStyle name="Normal 7 2 2 4 3 3 2 2 2" xfId="47095" xr:uid="{DAE22A3F-3C39-4B0E-B494-49BCE05C5285}"/>
    <cellStyle name="Normal 7 2 2 4 3 3 2 3" xfId="34807" xr:uid="{E6BA88C4-CEED-4D8C-81B0-D0FF04B7B255}"/>
    <cellStyle name="Normal 7 2 2 4 3 3 3" xfId="16375" xr:uid="{07EC8F62-60E6-4252-808D-E0B42DB482CB}"/>
    <cellStyle name="Normal 7 2 2 4 3 3 3 2" xfId="40951" xr:uid="{E232FD7F-A633-4D48-92BA-4D897B9AA59C}"/>
    <cellStyle name="Normal 7 2 2 4 3 3 4" xfId="28663" xr:uid="{2331E297-A038-450E-A468-11ECC762624C}"/>
    <cellStyle name="Normal 7 2 2 4 3 4" xfId="7159" xr:uid="{82FA2920-958C-41EF-BA9C-F4C5A231718C}"/>
    <cellStyle name="Normal 7 2 2 4 3 4 2" xfId="19447" xr:uid="{72A9C19C-346E-40E9-B6A8-89BEAA334096}"/>
    <cellStyle name="Normal 7 2 2 4 3 4 2 2" xfId="44023" xr:uid="{36743A18-82F8-4ED7-A0E4-8EF2E6382719}"/>
    <cellStyle name="Normal 7 2 2 4 3 4 3" xfId="31735" xr:uid="{539A7176-940F-4EF9-BB5D-9DDD32E01095}"/>
    <cellStyle name="Normal 7 2 2 4 3 5" xfId="13303" xr:uid="{8478C2C2-3F86-40DA-BC6E-52D2359E98B6}"/>
    <cellStyle name="Normal 7 2 2 4 3 5 2" xfId="37879" xr:uid="{944B4FBC-5766-49F4-9184-F88DF4C02990}"/>
    <cellStyle name="Normal 7 2 2 4 3 6" xfId="25591" xr:uid="{53EC36B0-4F66-410E-9C66-712DB696BD01}"/>
    <cellStyle name="Normal 7 2 2 4 4" xfId="1783" xr:uid="{3FA6587D-0317-4313-902F-9636B8C681D3}"/>
    <cellStyle name="Normal 7 2 2 4 4 2" xfId="4855" xr:uid="{291DE657-A144-4189-80AB-1BCAEA67952D}"/>
    <cellStyle name="Normal 7 2 2 4 4 2 2" xfId="10999" xr:uid="{D8BDA7DC-0500-40B4-9062-4537BF415F24}"/>
    <cellStyle name="Normal 7 2 2 4 4 2 2 2" xfId="23287" xr:uid="{71B39FBD-C300-40B4-985A-5C51F5116DB3}"/>
    <cellStyle name="Normal 7 2 2 4 4 2 2 2 2" xfId="47863" xr:uid="{1CC50BE0-1CEA-410F-B724-738EA80621CD}"/>
    <cellStyle name="Normal 7 2 2 4 4 2 2 3" xfId="35575" xr:uid="{98F7F599-0C09-4DBB-A4E3-7F31571F49F7}"/>
    <cellStyle name="Normal 7 2 2 4 4 2 3" xfId="17143" xr:uid="{7D3C1C55-6D58-46B4-B6DE-C74BFC64F693}"/>
    <cellStyle name="Normal 7 2 2 4 4 2 3 2" xfId="41719" xr:uid="{CABCD895-15DF-4435-8DA8-E77001A5CFF9}"/>
    <cellStyle name="Normal 7 2 2 4 4 2 4" xfId="29431" xr:uid="{65D617D3-66C2-48FB-B5E6-C4D892ABAD07}"/>
    <cellStyle name="Normal 7 2 2 4 4 3" xfId="7927" xr:uid="{7CC87AEA-9C56-494E-92B1-24426B4FF6C1}"/>
    <cellStyle name="Normal 7 2 2 4 4 3 2" xfId="20215" xr:uid="{6B239F16-9FB1-41A5-B5D0-1300416759D4}"/>
    <cellStyle name="Normal 7 2 2 4 4 3 2 2" xfId="44791" xr:uid="{F17EB9AD-5AA4-49C6-ABCE-B4E05DC1FAEB}"/>
    <cellStyle name="Normal 7 2 2 4 4 3 3" xfId="32503" xr:uid="{EF42FBF6-D155-46FF-AEF0-1F76655BADFB}"/>
    <cellStyle name="Normal 7 2 2 4 4 4" xfId="14071" xr:uid="{50DABF46-BB0D-4ECA-8535-B9D2D02B1B99}"/>
    <cellStyle name="Normal 7 2 2 4 4 4 2" xfId="38647" xr:uid="{65451C1B-3A83-4B3B-9131-F684A8085649}"/>
    <cellStyle name="Normal 7 2 2 4 4 5" xfId="26359" xr:uid="{BF61AE2C-BB58-4C0E-B051-B9465936C0E4}"/>
    <cellStyle name="Normal 7 2 2 4 5" xfId="3319" xr:uid="{CBD6C497-0C54-4836-96B2-A59737F485D1}"/>
    <cellStyle name="Normal 7 2 2 4 5 2" xfId="9463" xr:uid="{8983D17D-B14B-4894-947D-0C3091072E4E}"/>
    <cellStyle name="Normal 7 2 2 4 5 2 2" xfId="21751" xr:uid="{9A808CF0-91D5-41EC-9C8E-943554013F81}"/>
    <cellStyle name="Normal 7 2 2 4 5 2 2 2" xfId="46327" xr:uid="{D09996A1-7D75-4201-9691-123A4680C222}"/>
    <cellStyle name="Normal 7 2 2 4 5 2 3" xfId="34039" xr:uid="{43CF5D6B-4736-407B-921D-9D2A3D163348}"/>
    <cellStyle name="Normal 7 2 2 4 5 3" xfId="15607" xr:uid="{4F94535A-5E27-456F-8725-2CACBA9783AD}"/>
    <cellStyle name="Normal 7 2 2 4 5 3 2" xfId="40183" xr:uid="{878B5B10-6947-4B86-B9B9-33704A139A3A}"/>
    <cellStyle name="Normal 7 2 2 4 5 4" xfId="27895" xr:uid="{3E49F2C0-3883-429A-BC7B-44429AFF9E13}"/>
    <cellStyle name="Normal 7 2 2 4 6" xfId="6391" xr:uid="{467BBA84-2076-47EB-81C3-84321B4C1672}"/>
    <cellStyle name="Normal 7 2 2 4 6 2" xfId="18679" xr:uid="{632C3E90-BAF6-40ED-B5BC-A89299D5A0ED}"/>
    <cellStyle name="Normal 7 2 2 4 6 2 2" xfId="43255" xr:uid="{993E2915-5338-48FF-AB96-D3F25E45F206}"/>
    <cellStyle name="Normal 7 2 2 4 6 3" xfId="30967" xr:uid="{ECDF002E-FD46-4562-BF04-6B2940846125}"/>
    <cellStyle name="Normal 7 2 2 4 7" xfId="12535" xr:uid="{EFD2C1FF-99C1-4890-8643-650BA78CE412}"/>
    <cellStyle name="Normal 7 2 2 4 7 2" xfId="37111" xr:uid="{99153646-E0AF-4422-AAAA-4B6058824C7F}"/>
    <cellStyle name="Normal 7 2 2 4 8" xfId="24823" xr:uid="{11014F56-A997-4B86-96E2-8034725C1D95}"/>
    <cellStyle name="Normal 7 2 2 5" xfId="439" xr:uid="{8A13BAA8-BA0C-43D0-AC69-96DB3936FA39}"/>
    <cellStyle name="Normal 7 2 2 5 2" xfId="1207" xr:uid="{45EC909C-15EA-49E6-BB36-19195C07D1DB}"/>
    <cellStyle name="Normal 7 2 2 5 2 2" xfId="2743" xr:uid="{42F273F2-5347-46FF-B920-4656EF00BD1E}"/>
    <cellStyle name="Normal 7 2 2 5 2 2 2" xfId="5815" xr:uid="{3FB112E4-8965-4977-AC74-F0C3ABA4FE33}"/>
    <cellStyle name="Normal 7 2 2 5 2 2 2 2" xfId="11959" xr:uid="{DBD04BFA-5577-41B8-9BA3-A819EF0494D3}"/>
    <cellStyle name="Normal 7 2 2 5 2 2 2 2 2" xfId="24247" xr:uid="{A692CC38-79A1-436F-8E78-0301CA914A66}"/>
    <cellStyle name="Normal 7 2 2 5 2 2 2 2 2 2" xfId="48823" xr:uid="{4417CE94-D11B-4273-ADF8-CF63EC20236C}"/>
    <cellStyle name="Normal 7 2 2 5 2 2 2 2 3" xfId="36535" xr:uid="{0A188D67-A2D3-4EE5-A03A-A2A96D07EFA8}"/>
    <cellStyle name="Normal 7 2 2 5 2 2 2 3" xfId="18103" xr:uid="{D57F7DB1-68F4-410B-AF2F-F99C285619A9}"/>
    <cellStyle name="Normal 7 2 2 5 2 2 2 3 2" xfId="42679" xr:uid="{75B33540-CD5A-4859-90C5-AC4730BAEC44}"/>
    <cellStyle name="Normal 7 2 2 5 2 2 2 4" xfId="30391" xr:uid="{77256BAD-16F3-4F04-90C8-795FFDD3E22D}"/>
    <cellStyle name="Normal 7 2 2 5 2 2 3" xfId="8887" xr:uid="{E1532216-DCE1-48E7-B638-D0360F625316}"/>
    <cellStyle name="Normal 7 2 2 5 2 2 3 2" xfId="21175" xr:uid="{8B30B6B3-783F-4C44-98EF-3EA0357E465E}"/>
    <cellStyle name="Normal 7 2 2 5 2 2 3 2 2" xfId="45751" xr:uid="{FF6450F1-91BB-4F13-A4B0-3972B8200576}"/>
    <cellStyle name="Normal 7 2 2 5 2 2 3 3" xfId="33463" xr:uid="{36467C6E-2C53-4CD3-A430-4E8F9AFD2F87}"/>
    <cellStyle name="Normal 7 2 2 5 2 2 4" xfId="15031" xr:uid="{2E1C6D59-C051-4B36-8399-81B08B95AB4A}"/>
    <cellStyle name="Normal 7 2 2 5 2 2 4 2" xfId="39607" xr:uid="{8FEC9793-278F-41A2-9692-8992F2654702}"/>
    <cellStyle name="Normal 7 2 2 5 2 2 5" xfId="27319" xr:uid="{1B75F056-195F-4783-A86A-2AFCA3CFBD02}"/>
    <cellStyle name="Normal 7 2 2 5 2 3" xfId="4279" xr:uid="{FF18ECCE-62D3-4E91-A5CB-29448DAAC560}"/>
    <cellStyle name="Normal 7 2 2 5 2 3 2" xfId="10423" xr:uid="{01182BFD-4FE7-4051-A2A1-8F3BAAE7E7FE}"/>
    <cellStyle name="Normal 7 2 2 5 2 3 2 2" xfId="22711" xr:uid="{9EDDC88F-77CD-45AD-B1CE-97B0CB785C8B}"/>
    <cellStyle name="Normal 7 2 2 5 2 3 2 2 2" xfId="47287" xr:uid="{B749809F-F91C-4D0B-9DAA-FBF91646A9D2}"/>
    <cellStyle name="Normal 7 2 2 5 2 3 2 3" xfId="34999" xr:uid="{5141C97B-7EA8-4123-B3C8-7DFE95E9AAE5}"/>
    <cellStyle name="Normal 7 2 2 5 2 3 3" xfId="16567" xr:uid="{DFF70ED8-A8D8-434D-995D-DBD3FA072B36}"/>
    <cellStyle name="Normal 7 2 2 5 2 3 3 2" xfId="41143" xr:uid="{BFBCF891-5CB7-4E39-8B62-F1E8D6AFD54D}"/>
    <cellStyle name="Normal 7 2 2 5 2 3 4" xfId="28855" xr:uid="{EA19DD6E-7348-47E5-8FE0-67D0A1BA11A3}"/>
    <cellStyle name="Normal 7 2 2 5 2 4" xfId="7351" xr:uid="{83D43ED4-9D1A-4E60-AECB-38CEE04BC7B6}"/>
    <cellStyle name="Normal 7 2 2 5 2 4 2" xfId="19639" xr:uid="{F41416A8-FC3D-47E2-AA11-D074F9DE0185}"/>
    <cellStyle name="Normal 7 2 2 5 2 4 2 2" xfId="44215" xr:uid="{1283C44D-E550-419D-812C-7DACE49BCAFE}"/>
    <cellStyle name="Normal 7 2 2 5 2 4 3" xfId="31927" xr:uid="{1A4FCDF6-CD77-49D2-8EBB-6C635FC132AA}"/>
    <cellStyle name="Normal 7 2 2 5 2 5" xfId="13495" xr:uid="{D8EE9A91-7226-4197-99A2-A8FAEB88BCC6}"/>
    <cellStyle name="Normal 7 2 2 5 2 5 2" xfId="38071" xr:uid="{2C369D5F-27CC-4897-BCFA-22F200D9E932}"/>
    <cellStyle name="Normal 7 2 2 5 2 6" xfId="25783" xr:uid="{1DF67C27-9EC3-47BE-8F4B-6DF6F3102876}"/>
    <cellStyle name="Normal 7 2 2 5 3" xfId="1975" xr:uid="{E9487E52-88BD-458B-8EEB-9519D83B2EB6}"/>
    <cellStyle name="Normal 7 2 2 5 3 2" xfId="5047" xr:uid="{8AA4F91B-C12F-470B-921D-D38412E26374}"/>
    <cellStyle name="Normal 7 2 2 5 3 2 2" xfId="11191" xr:uid="{23E43C0F-12A2-42F0-A603-CBFD59579EDC}"/>
    <cellStyle name="Normal 7 2 2 5 3 2 2 2" xfId="23479" xr:uid="{AE8C791C-D270-450B-A5D8-78B0BFD6F505}"/>
    <cellStyle name="Normal 7 2 2 5 3 2 2 2 2" xfId="48055" xr:uid="{97F83FE7-F294-4B3B-ADFC-5833D6F64B1A}"/>
    <cellStyle name="Normal 7 2 2 5 3 2 2 3" xfId="35767" xr:uid="{C0B149B3-A894-4086-8797-C752735F72C9}"/>
    <cellStyle name="Normal 7 2 2 5 3 2 3" xfId="17335" xr:uid="{72F563DB-CD2C-471F-81A5-572FE0ECBAC5}"/>
    <cellStyle name="Normal 7 2 2 5 3 2 3 2" xfId="41911" xr:uid="{1F781157-17E5-4C09-BD45-552791E15E7A}"/>
    <cellStyle name="Normal 7 2 2 5 3 2 4" xfId="29623" xr:uid="{E35520C0-3120-425B-9E3D-C16BDB61247E}"/>
    <cellStyle name="Normal 7 2 2 5 3 3" xfId="8119" xr:uid="{65607DE3-3FF5-46E6-8DFC-288D8CF2B22C}"/>
    <cellStyle name="Normal 7 2 2 5 3 3 2" xfId="20407" xr:uid="{0C24ED7B-3199-46DF-9736-2D853AE30237}"/>
    <cellStyle name="Normal 7 2 2 5 3 3 2 2" xfId="44983" xr:uid="{785942DF-C529-40A8-A6D4-0BB7CA5B0554}"/>
    <cellStyle name="Normal 7 2 2 5 3 3 3" xfId="32695" xr:uid="{19B6355D-C6D7-4797-9DAA-95DD0F5CA68C}"/>
    <cellStyle name="Normal 7 2 2 5 3 4" xfId="14263" xr:uid="{E4EFC790-2BF5-424D-8011-D2E9F96871CD}"/>
    <cellStyle name="Normal 7 2 2 5 3 4 2" xfId="38839" xr:uid="{32FC03ED-52ED-4824-A665-82FDC821246D}"/>
    <cellStyle name="Normal 7 2 2 5 3 5" xfId="26551" xr:uid="{999570A2-22C6-4778-92AD-F6C57DC02581}"/>
    <cellStyle name="Normal 7 2 2 5 4" xfId="3511" xr:uid="{08F4E94F-2969-4860-960B-3D202C832054}"/>
    <cellStyle name="Normal 7 2 2 5 4 2" xfId="9655" xr:uid="{722E0994-C87F-48FE-8510-5B896106281D}"/>
    <cellStyle name="Normal 7 2 2 5 4 2 2" xfId="21943" xr:uid="{F832571B-9401-4778-9935-D713323C5DBC}"/>
    <cellStyle name="Normal 7 2 2 5 4 2 2 2" xfId="46519" xr:uid="{7A8B2245-D0EF-46D9-B077-6AA60645E73C}"/>
    <cellStyle name="Normal 7 2 2 5 4 2 3" xfId="34231" xr:uid="{90FDCE32-F257-473E-875F-C17D61FCC0E9}"/>
    <cellStyle name="Normal 7 2 2 5 4 3" xfId="15799" xr:uid="{1E2C2EEF-A35F-4CAC-9E48-40C249C628D0}"/>
    <cellStyle name="Normal 7 2 2 5 4 3 2" xfId="40375" xr:uid="{0A9968B7-0D57-473C-83AE-297D88206FEC}"/>
    <cellStyle name="Normal 7 2 2 5 4 4" xfId="28087" xr:uid="{4D4ACEDF-2B52-455F-BC32-83A7064F173A}"/>
    <cellStyle name="Normal 7 2 2 5 5" xfId="6583" xr:uid="{0AD27151-A1FD-4AAF-895B-9817367F9B47}"/>
    <cellStyle name="Normal 7 2 2 5 5 2" xfId="18871" xr:uid="{B9E432B6-DE84-40C0-95D1-1FFB94F57187}"/>
    <cellStyle name="Normal 7 2 2 5 5 2 2" xfId="43447" xr:uid="{CD26CE67-A6BF-49FE-AB4E-19E932F70746}"/>
    <cellStyle name="Normal 7 2 2 5 5 3" xfId="31159" xr:uid="{C6341039-15B6-4D28-A7BF-75097C24777F}"/>
    <cellStyle name="Normal 7 2 2 5 6" xfId="12727" xr:uid="{9EAC577A-2358-4612-AB9A-3B0253EF103D}"/>
    <cellStyle name="Normal 7 2 2 5 6 2" xfId="37303" xr:uid="{CB18B08D-0A3B-42DC-A5BD-28F3F58332EA}"/>
    <cellStyle name="Normal 7 2 2 5 7" xfId="25015" xr:uid="{29F48A9F-445F-46A4-BD2F-EA96C87A0D8E}"/>
    <cellStyle name="Normal 7 2 2 6" xfId="823" xr:uid="{3BE84846-5725-4D6D-9098-A2A2E8A248A2}"/>
    <cellStyle name="Normal 7 2 2 6 2" xfId="2359" xr:uid="{859662B3-513A-457A-8441-12C74A60FBDC}"/>
    <cellStyle name="Normal 7 2 2 6 2 2" xfId="5431" xr:uid="{700333C9-9EA0-4991-B379-C092FC4B7D2D}"/>
    <cellStyle name="Normal 7 2 2 6 2 2 2" xfId="11575" xr:uid="{6F325A54-4EBE-45A0-8164-A823F101EB89}"/>
    <cellStyle name="Normal 7 2 2 6 2 2 2 2" xfId="23863" xr:uid="{40BA30B4-9725-4D91-AC77-A3E6D04C43AE}"/>
    <cellStyle name="Normal 7 2 2 6 2 2 2 2 2" xfId="48439" xr:uid="{7107CEB8-2CBF-455D-8DF2-F6288DB9662C}"/>
    <cellStyle name="Normal 7 2 2 6 2 2 2 3" xfId="36151" xr:uid="{8588F7CA-9C4F-452F-8D17-B8E8606C5152}"/>
    <cellStyle name="Normal 7 2 2 6 2 2 3" xfId="17719" xr:uid="{4805E1F8-441B-4A19-AF55-1E46EA2A997D}"/>
    <cellStyle name="Normal 7 2 2 6 2 2 3 2" xfId="42295" xr:uid="{3CD3D179-D52B-47BA-A76B-682FEFB8E525}"/>
    <cellStyle name="Normal 7 2 2 6 2 2 4" xfId="30007" xr:uid="{3D9B687B-0CF7-4BBA-BC68-2F68BB04E222}"/>
    <cellStyle name="Normal 7 2 2 6 2 3" xfId="8503" xr:uid="{E2212185-03C5-4701-8B6F-3831E3730572}"/>
    <cellStyle name="Normal 7 2 2 6 2 3 2" xfId="20791" xr:uid="{157AE80A-4D2B-461D-B317-08F55A3C895E}"/>
    <cellStyle name="Normal 7 2 2 6 2 3 2 2" xfId="45367" xr:uid="{6BB4AC1E-10C7-4F7E-8416-9E226832CC78}"/>
    <cellStyle name="Normal 7 2 2 6 2 3 3" xfId="33079" xr:uid="{A5F9C431-093B-4A66-8B99-918E75AD0891}"/>
    <cellStyle name="Normal 7 2 2 6 2 4" xfId="14647" xr:uid="{A54B5035-7659-4ECD-9E5E-9EEDB2601C6D}"/>
    <cellStyle name="Normal 7 2 2 6 2 4 2" xfId="39223" xr:uid="{36CC9226-FD5D-46DC-B8CC-82F3F19FB60D}"/>
    <cellStyle name="Normal 7 2 2 6 2 5" xfId="26935" xr:uid="{A5997B23-35D3-47F1-A4DB-BC6E1D40480B}"/>
    <cellStyle name="Normal 7 2 2 6 3" xfId="3895" xr:uid="{829DF452-ADCD-4622-B01E-0F3050EBD50A}"/>
    <cellStyle name="Normal 7 2 2 6 3 2" xfId="10039" xr:uid="{E7E63D76-5F26-40E4-9FDC-E89128CE894A}"/>
    <cellStyle name="Normal 7 2 2 6 3 2 2" xfId="22327" xr:uid="{87308CF6-3D8E-4E7B-94E3-60A8F5B07124}"/>
    <cellStyle name="Normal 7 2 2 6 3 2 2 2" xfId="46903" xr:uid="{4AA8D0CE-F251-457F-B99F-7C6DCBF3CCF1}"/>
    <cellStyle name="Normal 7 2 2 6 3 2 3" xfId="34615" xr:uid="{88852D52-ACCA-45DA-A774-F5EDEB6D416C}"/>
    <cellStyle name="Normal 7 2 2 6 3 3" xfId="16183" xr:uid="{2C482B22-7069-46BD-8CC0-14DAA7A49811}"/>
    <cellStyle name="Normal 7 2 2 6 3 3 2" xfId="40759" xr:uid="{B3747574-C4A6-4088-A8A8-9909E80559C5}"/>
    <cellStyle name="Normal 7 2 2 6 3 4" xfId="28471" xr:uid="{C0AD330E-66FC-4821-B4FB-FC64092012F2}"/>
    <cellStyle name="Normal 7 2 2 6 4" xfId="6967" xr:uid="{2CF4EF3A-B7CC-475B-AFFE-A2C59986BA45}"/>
    <cellStyle name="Normal 7 2 2 6 4 2" xfId="19255" xr:uid="{10BC0F23-99AB-4646-A132-5C00851E7FC2}"/>
    <cellStyle name="Normal 7 2 2 6 4 2 2" xfId="43831" xr:uid="{F8DB4F46-F899-4499-81CB-C77AE1C84055}"/>
    <cellStyle name="Normal 7 2 2 6 4 3" xfId="31543" xr:uid="{CF4884A7-442B-44A1-A72F-EFE178AB81B3}"/>
    <cellStyle name="Normal 7 2 2 6 5" xfId="13111" xr:uid="{5464CB44-2BD7-49A3-8EEB-A5D94877E5C5}"/>
    <cellStyle name="Normal 7 2 2 6 5 2" xfId="37687" xr:uid="{8EB2E939-2EBC-4F1E-845B-406D35D8EADA}"/>
    <cellStyle name="Normal 7 2 2 6 6" xfId="25399" xr:uid="{7D774CA1-2C7C-4949-BB94-3B463D2A55DA}"/>
    <cellStyle name="Normal 7 2 2 7" xfId="1591" xr:uid="{F97126B1-B2A8-40E7-B32A-031B372D4FC5}"/>
    <cellStyle name="Normal 7 2 2 7 2" xfId="4663" xr:uid="{DE15A9D0-EF22-4A9B-B9EF-E928D5FBB2B9}"/>
    <cellStyle name="Normal 7 2 2 7 2 2" xfId="10807" xr:uid="{EEE0A45C-B83C-4C04-96CB-5A7509DB647E}"/>
    <cellStyle name="Normal 7 2 2 7 2 2 2" xfId="23095" xr:uid="{1F1081C1-19B3-4A20-B7B9-3D2CC175FE81}"/>
    <cellStyle name="Normal 7 2 2 7 2 2 2 2" xfId="47671" xr:uid="{8359E5CD-24F9-4B8E-9D51-ACA85D2E19C7}"/>
    <cellStyle name="Normal 7 2 2 7 2 2 3" xfId="35383" xr:uid="{07194E1C-EC88-435F-826B-50939E4CB7CA}"/>
    <cellStyle name="Normal 7 2 2 7 2 3" xfId="16951" xr:uid="{288707D8-D67A-46BF-AD2F-5B396E20EA51}"/>
    <cellStyle name="Normal 7 2 2 7 2 3 2" xfId="41527" xr:uid="{C294CD27-3555-4E70-B426-B5247A546ACF}"/>
    <cellStyle name="Normal 7 2 2 7 2 4" xfId="29239" xr:uid="{CA9CF5A9-0317-455C-993B-F520B8F5215B}"/>
    <cellStyle name="Normal 7 2 2 7 3" xfId="7735" xr:uid="{37A91766-00E8-4308-92A2-75A6A819DC29}"/>
    <cellStyle name="Normal 7 2 2 7 3 2" xfId="20023" xr:uid="{FF08D5AE-3794-4119-B79F-511B4D496A80}"/>
    <cellStyle name="Normal 7 2 2 7 3 2 2" xfId="44599" xr:uid="{5CF8A6D3-0067-41D0-9E5B-12A3B75DB02E}"/>
    <cellStyle name="Normal 7 2 2 7 3 3" xfId="32311" xr:uid="{F69B4FDF-F4EA-4169-A10E-209E843104BA}"/>
    <cellStyle name="Normal 7 2 2 7 4" xfId="13879" xr:uid="{66E88CBE-97A7-4788-9431-43EA863F9B3B}"/>
    <cellStyle name="Normal 7 2 2 7 4 2" xfId="38455" xr:uid="{15538928-058D-448D-9765-E7CA9C08D8A5}"/>
    <cellStyle name="Normal 7 2 2 7 5" xfId="26167" xr:uid="{AD72F75C-A434-45C9-B3A3-F1F5CBA0CECA}"/>
    <cellStyle name="Normal 7 2 2 8" xfId="3127" xr:uid="{7957E69B-7AA8-4A06-A74A-7E5620AC82FF}"/>
    <cellStyle name="Normal 7 2 2 8 2" xfId="9271" xr:uid="{1E565338-F498-485A-BBBC-3C7A48C978DA}"/>
    <cellStyle name="Normal 7 2 2 8 2 2" xfId="21559" xr:uid="{15DBE0D9-513B-476A-B214-AE8AE27B73F7}"/>
    <cellStyle name="Normal 7 2 2 8 2 2 2" xfId="46135" xr:uid="{34DF06FF-EC55-4866-B24A-2737181981A3}"/>
    <cellStyle name="Normal 7 2 2 8 2 3" xfId="33847" xr:uid="{7CAB199A-2D44-48FE-873B-427351098260}"/>
    <cellStyle name="Normal 7 2 2 8 3" xfId="15415" xr:uid="{40B71E47-CA9E-47FC-8982-D507963774E7}"/>
    <cellStyle name="Normal 7 2 2 8 3 2" xfId="39991" xr:uid="{4662BE74-D722-445D-B182-EF6386AFB29C}"/>
    <cellStyle name="Normal 7 2 2 8 4" xfId="27703" xr:uid="{81B658A1-0588-49BB-959B-11E00804B4ED}"/>
    <cellStyle name="Normal 7 2 2 9" xfId="6199" xr:uid="{251D782A-BFA3-46FA-A870-8FD6C07CF190}"/>
    <cellStyle name="Normal 7 2 2 9 2" xfId="18487" xr:uid="{F8B730C2-7D92-4AB7-B30F-6A4DB8C2744B}"/>
    <cellStyle name="Normal 7 2 2 9 2 2" xfId="43063" xr:uid="{DC2A8165-E2BF-4773-B5B4-90EB6E0100A1}"/>
    <cellStyle name="Normal 7 2 2 9 3" xfId="30775" xr:uid="{929E381C-A754-4E5E-91E5-2E2A394555E8}"/>
    <cellStyle name="Normal 7 2 3" xfId="79" xr:uid="{7D28FC3D-ABC7-4961-BA37-CAB5620761CA}"/>
    <cellStyle name="Normal 7 2 3 10" xfId="24655" xr:uid="{CAE582D8-4614-4F5F-9A3A-B7FBC04045A3}"/>
    <cellStyle name="Normal 7 2 3 2" xfId="175" xr:uid="{64585A61-B352-4169-8F3F-7D0B4F01DF49}"/>
    <cellStyle name="Normal 7 2 3 2 2" xfId="367" xr:uid="{326FD5F9-D4E4-436F-BCEE-2A4EFD61517C}"/>
    <cellStyle name="Normal 7 2 3 2 2 2" xfId="751" xr:uid="{CC34636D-9381-4A9B-BE20-E7ABA6E09AA8}"/>
    <cellStyle name="Normal 7 2 3 2 2 2 2" xfId="1519" xr:uid="{D0BDFDA6-07B3-4544-B994-4F3B3282DBE5}"/>
    <cellStyle name="Normal 7 2 3 2 2 2 2 2" xfId="3055" xr:uid="{E654B325-F0C5-4B58-BD05-03E1CF5F53D6}"/>
    <cellStyle name="Normal 7 2 3 2 2 2 2 2 2" xfId="6127" xr:uid="{95A92F8B-21B3-4039-9FB4-2F4B3AAF2AA3}"/>
    <cellStyle name="Normal 7 2 3 2 2 2 2 2 2 2" xfId="12271" xr:uid="{ECFC359D-FA0A-4F23-9B11-26DF782FDBCA}"/>
    <cellStyle name="Normal 7 2 3 2 2 2 2 2 2 2 2" xfId="24559" xr:uid="{DF623D52-0629-4DF1-9ED4-A535FF50786B}"/>
    <cellStyle name="Normal 7 2 3 2 2 2 2 2 2 2 2 2" xfId="49135" xr:uid="{0515A85B-A043-400B-88CA-A29A5CDC36E8}"/>
    <cellStyle name="Normal 7 2 3 2 2 2 2 2 2 2 3" xfId="36847" xr:uid="{E396A9A4-EACB-42B4-B7FD-B47FEB84D604}"/>
    <cellStyle name="Normal 7 2 3 2 2 2 2 2 2 3" xfId="18415" xr:uid="{B000A02B-733F-4A74-8040-B4FA63C6DCC3}"/>
    <cellStyle name="Normal 7 2 3 2 2 2 2 2 2 3 2" xfId="42991" xr:uid="{73E10396-60CA-4D3E-867A-D175BF1CC48F}"/>
    <cellStyle name="Normal 7 2 3 2 2 2 2 2 2 4" xfId="30703" xr:uid="{BB994D25-E99F-45D2-8EAF-7A4447257132}"/>
    <cellStyle name="Normal 7 2 3 2 2 2 2 2 3" xfId="9199" xr:uid="{0800B16D-A62E-4792-9ECF-DC1A170F1ACB}"/>
    <cellStyle name="Normal 7 2 3 2 2 2 2 2 3 2" xfId="21487" xr:uid="{42EF4B1B-B67E-4343-A947-71C93D609C92}"/>
    <cellStyle name="Normal 7 2 3 2 2 2 2 2 3 2 2" xfId="46063" xr:uid="{4FCF616C-72E1-419E-8E32-896AF0B4BA61}"/>
    <cellStyle name="Normal 7 2 3 2 2 2 2 2 3 3" xfId="33775" xr:uid="{6973C53B-2F2F-4E49-B847-8DBCC2FAB74C}"/>
    <cellStyle name="Normal 7 2 3 2 2 2 2 2 4" xfId="15343" xr:uid="{6888701B-7DE2-4E90-B091-C48F2B9AB095}"/>
    <cellStyle name="Normal 7 2 3 2 2 2 2 2 4 2" xfId="39919" xr:uid="{0D486EB1-AB91-4A13-B60D-44565D884DB1}"/>
    <cellStyle name="Normal 7 2 3 2 2 2 2 2 5" xfId="27631" xr:uid="{7273FAB5-7308-4BF3-A950-048E20117658}"/>
    <cellStyle name="Normal 7 2 3 2 2 2 2 3" xfId="4591" xr:uid="{56C0411B-A5BD-468F-8683-156FC74B9DB7}"/>
    <cellStyle name="Normal 7 2 3 2 2 2 2 3 2" xfId="10735" xr:uid="{89C2226B-ED6C-401E-8B2B-FE235259378F}"/>
    <cellStyle name="Normal 7 2 3 2 2 2 2 3 2 2" xfId="23023" xr:uid="{7DE9D6D7-D497-4397-B6B4-91F46D29643C}"/>
    <cellStyle name="Normal 7 2 3 2 2 2 2 3 2 2 2" xfId="47599" xr:uid="{5C7B8D15-74E3-4723-8680-5FA1195737A2}"/>
    <cellStyle name="Normal 7 2 3 2 2 2 2 3 2 3" xfId="35311" xr:uid="{E07D85B4-E5C6-4116-AF81-51FD29F743DE}"/>
    <cellStyle name="Normal 7 2 3 2 2 2 2 3 3" xfId="16879" xr:uid="{01C0AF55-372F-4A6E-BE4E-E5DEAEC0D477}"/>
    <cellStyle name="Normal 7 2 3 2 2 2 2 3 3 2" xfId="41455" xr:uid="{800E84F7-50DD-4CD9-8A7F-1A84E07A5572}"/>
    <cellStyle name="Normal 7 2 3 2 2 2 2 3 4" xfId="29167" xr:uid="{4FB78912-7B35-480C-84E2-67FFF4E50E96}"/>
    <cellStyle name="Normal 7 2 3 2 2 2 2 4" xfId="7663" xr:uid="{8CE6F169-A3E9-4F02-9F77-EC921B08BB0B}"/>
    <cellStyle name="Normal 7 2 3 2 2 2 2 4 2" xfId="19951" xr:uid="{EA922020-0253-4AE0-A1C6-386703CF1C33}"/>
    <cellStyle name="Normal 7 2 3 2 2 2 2 4 2 2" xfId="44527" xr:uid="{6BE56100-D3E1-41FC-82F2-96FAF46F3832}"/>
    <cellStyle name="Normal 7 2 3 2 2 2 2 4 3" xfId="32239" xr:uid="{D82957D1-5ADC-4762-AB32-3CB684666C0F}"/>
    <cellStyle name="Normal 7 2 3 2 2 2 2 5" xfId="13807" xr:uid="{ED8DA0A0-D795-45B4-9C6E-B90098E90502}"/>
    <cellStyle name="Normal 7 2 3 2 2 2 2 5 2" xfId="38383" xr:uid="{E85EF9BE-386A-4450-A430-71540DFD714E}"/>
    <cellStyle name="Normal 7 2 3 2 2 2 2 6" xfId="26095" xr:uid="{4C36F77B-C33F-4759-905B-E73928AB91A0}"/>
    <cellStyle name="Normal 7 2 3 2 2 2 3" xfId="2287" xr:uid="{1C601E20-E298-4575-A06E-6D854FD22F42}"/>
    <cellStyle name="Normal 7 2 3 2 2 2 3 2" xfId="5359" xr:uid="{E9F48E45-35E7-43BA-9B12-80E538ECECF1}"/>
    <cellStyle name="Normal 7 2 3 2 2 2 3 2 2" xfId="11503" xr:uid="{979AD094-4AE5-43B9-BBD7-79861BA2EA68}"/>
    <cellStyle name="Normal 7 2 3 2 2 2 3 2 2 2" xfId="23791" xr:uid="{3EDE60C3-E913-4262-B38A-BE1A7F091052}"/>
    <cellStyle name="Normal 7 2 3 2 2 2 3 2 2 2 2" xfId="48367" xr:uid="{BDB919B8-7B42-418C-A919-931BADB3CBCC}"/>
    <cellStyle name="Normal 7 2 3 2 2 2 3 2 2 3" xfId="36079" xr:uid="{30ADE9F4-082B-4028-8E23-9174CE29DBB6}"/>
    <cellStyle name="Normal 7 2 3 2 2 2 3 2 3" xfId="17647" xr:uid="{3CD27DBA-8962-4FBF-8C54-8F892FD59F1B}"/>
    <cellStyle name="Normal 7 2 3 2 2 2 3 2 3 2" xfId="42223" xr:uid="{3C173114-F841-475C-A0BC-6C018A468EC8}"/>
    <cellStyle name="Normal 7 2 3 2 2 2 3 2 4" xfId="29935" xr:uid="{41256A1A-C2B6-489A-972B-3073E83083C7}"/>
    <cellStyle name="Normal 7 2 3 2 2 2 3 3" xfId="8431" xr:uid="{4E142955-066C-4785-86C8-68481DB66A66}"/>
    <cellStyle name="Normal 7 2 3 2 2 2 3 3 2" xfId="20719" xr:uid="{E7D43D56-745A-4CAA-8C78-D1DFCAA15CC0}"/>
    <cellStyle name="Normal 7 2 3 2 2 2 3 3 2 2" xfId="45295" xr:uid="{19795CC7-FD9D-4FA9-A192-2CAEECAF71F2}"/>
    <cellStyle name="Normal 7 2 3 2 2 2 3 3 3" xfId="33007" xr:uid="{A32287CA-111D-4140-A3FD-44AC41966582}"/>
    <cellStyle name="Normal 7 2 3 2 2 2 3 4" xfId="14575" xr:uid="{C07C8348-BA09-47B9-9ADD-10815C67989B}"/>
    <cellStyle name="Normal 7 2 3 2 2 2 3 4 2" xfId="39151" xr:uid="{C6D3C96A-9921-4B9D-87F7-D6445AA84BD7}"/>
    <cellStyle name="Normal 7 2 3 2 2 2 3 5" xfId="26863" xr:uid="{8391CA88-4031-410F-AB00-42EB51D1D2EE}"/>
    <cellStyle name="Normal 7 2 3 2 2 2 4" xfId="3823" xr:uid="{08C7593F-188D-4207-BA49-9247B0ED1E1D}"/>
    <cellStyle name="Normal 7 2 3 2 2 2 4 2" xfId="9967" xr:uid="{0A5FD7F4-12C6-4DA1-A6FB-8061E5AA670C}"/>
    <cellStyle name="Normal 7 2 3 2 2 2 4 2 2" xfId="22255" xr:uid="{072E5268-2050-44C6-A153-42949E498202}"/>
    <cellStyle name="Normal 7 2 3 2 2 2 4 2 2 2" xfId="46831" xr:uid="{9C6716C2-43E8-4B2C-9A66-1A72242D6128}"/>
    <cellStyle name="Normal 7 2 3 2 2 2 4 2 3" xfId="34543" xr:uid="{D85E3425-4F8B-4B9C-9920-2157A402DD24}"/>
    <cellStyle name="Normal 7 2 3 2 2 2 4 3" xfId="16111" xr:uid="{1E03BEAC-7008-4A2A-86B2-873A137FFB8F}"/>
    <cellStyle name="Normal 7 2 3 2 2 2 4 3 2" xfId="40687" xr:uid="{5DA82577-F1EE-4B9D-AE63-7079BECD4E00}"/>
    <cellStyle name="Normal 7 2 3 2 2 2 4 4" xfId="28399" xr:uid="{DE004BA1-32A8-4B07-A82F-4E8F9C79EBB2}"/>
    <cellStyle name="Normal 7 2 3 2 2 2 5" xfId="6895" xr:uid="{DFD6396D-EA68-4679-89EC-F9EABF8A1F34}"/>
    <cellStyle name="Normal 7 2 3 2 2 2 5 2" xfId="19183" xr:uid="{EC7761FC-6325-4080-8BEE-32E065E12671}"/>
    <cellStyle name="Normal 7 2 3 2 2 2 5 2 2" xfId="43759" xr:uid="{0CCF9418-740D-4191-9E20-1381A3DE3491}"/>
    <cellStyle name="Normal 7 2 3 2 2 2 5 3" xfId="31471" xr:uid="{A881EF52-9294-42FE-B573-CC9DDB546B91}"/>
    <cellStyle name="Normal 7 2 3 2 2 2 6" xfId="13039" xr:uid="{BB97A507-D877-45CA-BE86-203DE121DA0E}"/>
    <cellStyle name="Normal 7 2 3 2 2 2 6 2" xfId="37615" xr:uid="{2FA3A967-6F34-4A4F-84C1-EE1D0E3C3582}"/>
    <cellStyle name="Normal 7 2 3 2 2 2 7" xfId="25327" xr:uid="{8C9B3310-C1B1-48CE-9701-21A9E9065308}"/>
    <cellStyle name="Normal 7 2 3 2 2 3" xfId="1135" xr:uid="{D23D87D0-E982-4806-A741-DCCF38142D1D}"/>
    <cellStyle name="Normal 7 2 3 2 2 3 2" xfId="2671" xr:uid="{7EF0D5C8-C63E-43A4-89CB-F07D44ABCB1F}"/>
    <cellStyle name="Normal 7 2 3 2 2 3 2 2" xfId="5743" xr:uid="{13D5A4B6-D165-48F3-AF4A-47A4AD4ED972}"/>
    <cellStyle name="Normal 7 2 3 2 2 3 2 2 2" xfId="11887" xr:uid="{99A70F16-CC62-4A00-BBE6-3FA2BFE0F5C1}"/>
    <cellStyle name="Normal 7 2 3 2 2 3 2 2 2 2" xfId="24175" xr:uid="{9A8F269E-6019-4CE4-96F7-BAAAF0ACB570}"/>
    <cellStyle name="Normal 7 2 3 2 2 3 2 2 2 2 2" xfId="48751" xr:uid="{BD0027BF-CDA1-4178-B766-6CBE7C8D571D}"/>
    <cellStyle name="Normal 7 2 3 2 2 3 2 2 2 3" xfId="36463" xr:uid="{70731798-74AC-4DFA-BE64-65780FA2B2FD}"/>
    <cellStyle name="Normal 7 2 3 2 2 3 2 2 3" xfId="18031" xr:uid="{58DEC9FC-A87E-48F6-87CE-EA2C2B664849}"/>
    <cellStyle name="Normal 7 2 3 2 2 3 2 2 3 2" xfId="42607" xr:uid="{797B48F4-9558-4F6C-916F-0DF4E239EC01}"/>
    <cellStyle name="Normal 7 2 3 2 2 3 2 2 4" xfId="30319" xr:uid="{9C36CDBB-56E7-413A-A070-DD1A4630B770}"/>
    <cellStyle name="Normal 7 2 3 2 2 3 2 3" xfId="8815" xr:uid="{2831BA8F-B1FF-4EDB-91F2-75EFC3CCF463}"/>
    <cellStyle name="Normal 7 2 3 2 2 3 2 3 2" xfId="21103" xr:uid="{62008467-D0BE-4AFA-88A3-0BC884CB474C}"/>
    <cellStyle name="Normal 7 2 3 2 2 3 2 3 2 2" xfId="45679" xr:uid="{5EE5A8A9-D73E-4E4E-BA5E-A070E2831415}"/>
    <cellStyle name="Normal 7 2 3 2 2 3 2 3 3" xfId="33391" xr:uid="{2B4236F2-F20D-4152-8AD2-46A4D0A14494}"/>
    <cellStyle name="Normal 7 2 3 2 2 3 2 4" xfId="14959" xr:uid="{D8030F26-7161-4583-B5CB-0542B9D2A44D}"/>
    <cellStyle name="Normal 7 2 3 2 2 3 2 4 2" xfId="39535" xr:uid="{94AAFF9D-BB07-4335-8E2A-0F835C9D2A3A}"/>
    <cellStyle name="Normal 7 2 3 2 2 3 2 5" xfId="27247" xr:uid="{0BA57077-7C48-428A-AF51-E3E837338FCA}"/>
    <cellStyle name="Normal 7 2 3 2 2 3 3" xfId="4207" xr:uid="{7BFEC744-FC6B-4112-B0D6-1EAB00CABAC3}"/>
    <cellStyle name="Normal 7 2 3 2 2 3 3 2" xfId="10351" xr:uid="{B6419A11-3300-4E5E-8996-CFB815826823}"/>
    <cellStyle name="Normal 7 2 3 2 2 3 3 2 2" xfId="22639" xr:uid="{59C8F6D5-64D7-4801-A2BD-04F02509AB62}"/>
    <cellStyle name="Normal 7 2 3 2 2 3 3 2 2 2" xfId="47215" xr:uid="{4EEAF959-1379-4F0F-83F7-1D2A28E27BFC}"/>
    <cellStyle name="Normal 7 2 3 2 2 3 3 2 3" xfId="34927" xr:uid="{8210BE93-7354-4BF7-A2A4-195215A85CA0}"/>
    <cellStyle name="Normal 7 2 3 2 2 3 3 3" xfId="16495" xr:uid="{A83BCF46-D51D-4623-A7FA-F74ABF29A0AD}"/>
    <cellStyle name="Normal 7 2 3 2 2 3 3 3 2" xfId="41071" xr:uid="{40EBF971-F066-431F-BB5E-CF9913485038}"/>
    <cellStyle name="Normal 7 2 3 2 2 3 3 4" xfId="28783" xr:uid="{777EB4D1-674A-406F-91E5-8A784D69521A}"/>
    <cellStyle name="Normal 7 2 3 2 2 3 4" xfId="7279" xr:uid="{B58F0678-0ABD-406E-9E6E-ED25B018E690}"/>
    <cellStyle name="Normal 7 2 3 2 2 3 4 2" xfId="19567" xr:uid="{B1EDE125-5E62-4697-BD0A-5C4CE4A9F7EA}"/>
    <cellStyle name="Normal 7 2 3 2 2 3 4 2 2" xfId="44143" xr:uid="{BCD65E3E-EDF9-4907-B3A1-B1E697E2D50A}"/>
    <cellStyle name="Normal 7 2 3 2 2 3 4 3" xfId="31855" xr:uid="{CFED0A0B-D1C3-4146-BB59-BE75B9E0203D}"/>
    <cellStyle name="Normal 7 2 3 2 2 3 5" xfId="13423" xr:uid="{A636A74C-B8C2-4530-9F8C-7B6C69DBD79E}"/>
    <cellStyle name="Normal 7 2 3 2 2 3 5 2" xfId="37999" xr:uid="{58823593-B452-4240-A2E3-00C136313E59}"/>
    <cellStyle name="Normal 7 2 3 2 2 3 6" xfId="25711" xr:uid="{D9126CEE-2C22-4AD4-A2F7-010682974F86}"/>
    <cellStyle name="Normal 7 2 3 2 2 4" xfId="1903" xr:uid="{0228E035-A339-401D-B2DF-E2D26369B94D}"/>
    <cellStyle name="Normal 7 2 3 2 2 4 2" xfId="4975" xr:uid="{7271CA50-7CED-4C41-AB84-4A1F82E74870}"/>
    <cellStyle name="Normal 7 2 3 2 2 4 2 2" xfId="11119" xr:uid="{247C4FAD-280C-46AA-AD05-DDCB2A7336B0}"/>
    <cellStyle name="Normal 7 2 3 2 2 4 2 2 2" xfId="23407" xr:uid="{4BD424A1-C89A-4796-AF67-5B903CCFAA0E}"/>
    <cellStyle name="Normal 7 2 3 2 2 4 2 2 2 2" xfId="47983" xr:uid="{7850E306-E62A-4B46-8798-B546736DBCF5}"/>
    <cellStyle name="Normal 7 2 3 2 2 4 2 2 3" xfId="35695" xr:uid="{91C640DD-7755-4808-A51E-8B5B5A0902B3}"/>
    <cellStyle name="Normal 7 2 3 2 2 4 2 3" xfId="17263" xr:uid="{D2AE96BE-8277-4534-85EA-8C4CCAF371EB}"/>
    <cellStyle name="Normal 7 2 3 2 2 4 2 3 2" xfId="41839" xr:uid="{C6CDA91F-491C-4512-B217-864EAB5A1482}"/>
    <cellStyle name="Normal 7 2 3 2 2 4 2 4" xfId="29551" xr:uid="{AEE88C70-71B7-4206-8D9B-EF1A4694B83C}"/>
    <cellStyle name="Normal 7 2 3 2 2 4 3" xfId="8047" xr:uid="{214228A7-7FD2-47EF-BA3A-7F26E34B953C}"/>
    <cellStyle name="Normal 7 2 3 2 2 4 3 2" xfId="20335" xr:uid="{06534B82-AE4D-4DBC-9A3F-8F63AAD2E228}"/>
    <cellStyle name="Normal 7 2 3 2 2 4 3 2 2" xfId="44911" xr:uid="{D1BC7103-ECFE-4D99-86CE-18694380A247}"/>
    <cellStyle name="Normal 7 2 3 2 2 4 3 3" xfId="32623" xr:uid="{2D84068C-C413-4BC9-B2C9-3E881457F52E}"/>
    <cellStyle name="Normal 7 2 3 2 2 4 4" xfId="14191" xr:uid="{772806CF-05BC-41B4-B688-60BD4175DBB2}"/>
    <cellStyle name="Normal 7 2 3 2 2 4 4 2" xfId="38767" xr:uid="{197E929D-7FC5-40B5-A030-A2C7E2E8C800}"/>
    <cellStyle name="Normal 7 2 3 2 2 4 5" xfId="26479" xr:uid="{EA26D657-3D40-43AE-AE33-AEEC6879F872}"/>
    <cellStyle name="Normal 7 2 3 2 2 5" xfId="3439" xr:uid="{79B3B4D8-AFB9-47CA-A3F9-FC03306A10D7}"/>
    <cellStyle name="Normal 7 2 3 2 2 5 2" xfId="9583" xr:uid="{EE9E96EB-CF73-4F85-9577-330098BC09BD}"/>
    <cellStyle name="Normal 7 2 3 2 2 5 2 2" xfId="21871" xr:uid="{AA20031E-BBC0-46FD-AC16-3E83637C96BD}"/>
    <cellStyle name="Normal 7 2 3 2 2 5 2 2 2" xfId="46447" xr:uid="{D9D556E9-B7D1-4170-BFFD-25BBD2835E8E}"/>
    <cellStyle name="Normal 7 2 3 2 2 5 2 3" xfId="34159" xr:uid="{2029CE9D-F693-4A87-A2F3-DDDB6198F86D}"/>
    <cellStyle name="Normal 7 2 3 2 2 5 3" xfId="15727" xr:uid="{2EB2298A-F5B6-40EE-9E15-6B9453F96076}"/>
    <cellStyle name="Normal 7 2 3 2 2 5 3 2" xfId="40303" xr:uid="{1511BF99-CA53-4E93-9505-299A8BCB9FB1}"/>
    <cellStyle name="Normal 7 2 3 2 2 5 4" xfId="28015" xr:uid="{65BF8578-B80C-4CF4-A2AD-339BBA4FE739}"/>
    <cellStyle name="Normal 7 2 3 2 2 6" xfId="6511" xr:uid="{35F02268-7574-4854-B960-F3FA082020B8}"/>
    <cellStyle name="Normal 7 2 3 2 2 6 2" xfId="18799" xr:uid="{71575A13-E55C-43E8-BE52-A6E901B351A5}"/>
    <cellStyle name="Normal 7 2 3 2 2 6 2 2" xfId="43375" xr:uid="{E4CEEDA6-4BE1-45B2-9542-2D99BC11588A}"/>
    <cellStyle name="Normal 7 2 3 2 2 6 3" xfId="31087" xr:uid="{67A0F397-CCAA-422D-8B07-798CB811D2A2}"/>
    <cellStyle name="Normal 7 2 3 2 2 7" xfId="12655" xr:uid="{B786AE54-18F2-43D8-9293-C64C5FAD5C2A}"/>
    <cellStyle name="Normal 7 2 3 2 2 7 2" xfId="37231" xr:uid="{9509483A-B3CD-471C-9FD7-2DBFC6DCF673}"/>
    <cellStyle name="Normal 7 2 3 2 2 8" xfId="24943" xr:uid="{561D7C1E-2F3F-4584-A7DA-14479FD71C2F}"/>
    <cellStyle name="Normal 7 2 3 2 3" xfId="559" xr:uid="{20227153-3745-4516-8044-E40139122C36}"/>
    <cellStyle name="Normal 7 2 3 2 3 2" xfId="1327" xr:uid="{2652ACB0-6E53-45CB-AEB3-6E17B44F0BB5}"/>
    <cellStyle name="Normal 7 2 3 2 3 2 2" xfId="2863" xr:uid="{59DBDEEF-3B08-4C15-B8FB-96DA27683CCB}"/>
    <cellStyle name="Normal 7 2 3 2 3 2 2 2" xfId="5935" xr:uid="{1504A28A-6EC5-454C-BE69-BE167B462FC1}"/>
    <cellStyle name="Normal 7 2 3 2 3 2 2 2 2" xfId="12079" xr:uid="{5A8470EF-C0D1-45C7-83EE-5986F4A4B17C}"/>
    <cellStyle name="Normal 7 2 3 2 3 2 2 2 2 2" xfId="24367" xr:uid="{D62B8B06-BDCF-4AAF-961C-CB6E3456D2DB}"/>
    <cellStyle name="Normal 7 2 3 2 3 2 2 2 2 2 2" xfId="48943" xr:uid="{3496833D-1930-444D-B2EF-65CAE46E47A8}"/>
    <cellStyle name="Normal 7 2 3 2 3 2 2 2 2 3" xfId="36655" xr:uid="{5BB7D461-BAF7-460E-9274-1A577873AD76}"/>
    <cellStyle name="Normal 7 2 3 2 3 2 2 2 3" xfId="18223" xr:uid="{896A64B0-F370-4A64-8A4B-667B169B3ABB}"/>
    <cellStyle name="Normal 7 2 3 2 3 2 2 2 3 2" xfId="42799" xr:uid="{76B691D2-9947-47AC-9FCB-83E5C73BDC9F}"/>
    <cellStyle name="Normal 7 2 3 2 3 2 2 2 4" xfId="30511" xr:uid="{D8DDC0FE-C526-4953-85A6-088378073740}"/>
    <cellStyle name="Normal 7 2 3 2 3 2 2 3" xfId="9007" xr:uid="{20E4E13A-3F7D-4607-A89F-DE7C4CEFF1DA}"/>
    <cellStyle name="Normal 7 2 3 2 3 2 2 3 2" xfId="21295" xr:uid="{4A527940-531A-4A2C-8F57-D63EBEA172D0}"/>
    <cellStyle name="Normal 7 2 3 2 3 2 2 3 2 2" xfId="45871" xr:uid="{8474599B-F6D8-4E69-A3B0-5B55ACDC1C8E}"/>
    <cellStyle name="Normal 7 2 3 2 3 2 2 3 3" xfId="33583" xr:uid="{7F986755-4BD5-45D4-BD64-307C327C032D}"/>
    <cellStyle name="Normal 7 2 3 2 3 2 2 4" xfId="15151" xr:uid="{E5B80CFF-BF28-4370-8691-36622FE029E7}"/>
    <cellStyle name="Normal 7 2 3 2 3 2 2 4 2" xfId="39727" xr:uid="{1B692931-99C6-418B-A3DE-E4798C44CE7A}"/>
    <cellStyle name="Normal 7 2 3 2 3 2 2 5" xfId="27439" xr:uid="{C0C5CBB9-8D8A-45D3-BC73-A025C60F8C51}"/>
    <cellStyle name="Normal 7 2 3 2 3 2 3" xfId="4399" xr:uid="{D33ED5E5-53E2-4DCB-9687-7D5C645AFB0D}"/>
    <cellStyle name="Normal 7 2 3 2 3 2 3 2" xfId="10543" xr:uid="{ADCD6BD5-E939-4933-81E3-EC12980E9C8A}"/>
    <cellStyle name="Normal 7 2 3 2 3 2 3 2 2" xfId="22831" xr:uid="{E96E3486-9A5B-41AF-BF0F-49C2F12CDC1E}"/>
    <cellStyle name="Normal 7 2 3 2 3 2 3 2 2 2" xfId="47407" xr:uid="{A32CF57D-D3FE-4440-AC19-49C65EF34968}"/>
    <cellStyle name="Normal 7 2 3 2 3 2 3 2 3" xfId="35119" xr:uid="{36432BF6-DA20-4B68-9115-5B7FC3F7C58C}"/>
    <cellStyle name="Normal 7 2 3 2 3 2 3 3" xfId="16687" xr:uid="{A02A965E-03D9-4FB1-8B35-CBBB8AD8FD32}"/>
    <cellStyle name="Normal 7 2 3 2 3 2 3 3 2" xfId="41263" xr:uid="{BAE54180-7DB7-4C50-A0D8-FB286F96ADF5}"/>
    <cellStyle name="Normal 7 2 3 2 3 2 3 4" xfId="28975" xr:uid="{20F8428F-03CC-4D42-9638-032245BA5435}"/>
    <cellStyle name="Normal 7 2 3 2 3 2 4" xfId="7471" xr:uid="{8B748428-6D2A-4193-B71E-7385D9A07DAB}"/>
    <cellStyle name="Normal 7 2 3 2 3 2 4 2" xfId="19759" xr:uid="{F1AD4833-91D2-4384-A7D5-476093237BB9}"/>
    <cellStyle name="Normal 7 2 3 2 3 2 4 2 2" xfId="44335" xr:uid="{643EDB1F-343A-467D-B9CE-EB4AF51DD4E5}"/>
    <cellStyle name="Normal 7 2 3 2 3 2 4 3" xfId="32047" xr:uid="{4BAF3E7D-9557-429B-9F08-1E10909CC494}"/>
    <cellStyle name="Normal 7 2 3 2 3 2 5" xfId="13615" xr:uid="{2D1C0F4A-056F-4AB2-99C5-7FFA35AA99AB}"/>
    <cellStyle name="Normal 7 2 3 2 3 2 5 2" xfId="38191" xr:uid="{3EE6DF3F-15D6-47B9-8AF9-5302AE817A71}"/>
    <cellStyle name="Normal 7 2 3 2 3 2 6" xfId="25903" xr:uid="{EB5C8762-D987-4BA4-85D3-6DD3DB6858CE}"/>
    <cellStyle name="Normal 7 2 3 2 3 3" xfId="2095" xr:uid="{3DE0D882-0DC7-41BA-8EEB-BDFEB5EC0335}"/>
    <cellStyle name="Normal 7 2 3 2 3 3 2" xfId="5167" xr:uid="{2FF9CBA1-C16D-43B1-98D7-9108DF28B24C}"/>
    <cellStyle name="Normal 7 2 3 2 3 3 2 2" xfId="11311" xr:uid="{EC0AE2D4-48AB-4D74-89D0-182F4CB6FDCD}"/>
    <cellStyle name="Normal 7 2 3 2 3 3 2 2 2" xfId="23599" xr:uid="{C5368CE6-CD79-4598-A4D1-D9332AD88777}"/>
    <cellStyle name="Normal 7 2 3 2 3 3 2 2 2 2" xfId="48175" xr:uid="{B5E0F3F7-44BB-4F25-B753-6B46FFC752F6}"/>
    <cellStyle name="Normal 7 2 3 2 3 3 2 2 3" xfId="35887" xr:uid="{ACDCE09C-FAC4-447D-8EC0-DC3BB9926A9C}"/>
    <cellStyle name="Normal 7 2 3 2 3 3 2 3" xfId="17455" xr:uid="{33A399C6-181D-4C6F-8708-5581287AAFC3}"/>
    <cellStyle name="Normal 7 2 3 2 3 3 2 3 2" xfId="42031" xr:uid="{4717FBC2-8D91-4430-BF5C-1A8A2BE76210}"/>
    <cellStyle name="Normal 7 2 3 2 3 3 2 4" xfId="29743" xr:uid="{A36FB316-6F1F-402C-97FF-BCE384F28C83}"/>
    <cellStyle name="Normal 7 2 3 2 3 3 3" xfId="8239" xr:uid="{DE14DEE4-5074-4E0D-972A-49CB51470ECA}"/>
    <cellStyle name="Normal 7 2 3 2 3 3 3 2" xfId="20527" xr:uid="{A35BB703-6C39-4E3F-9E21-AE126CAD0E7F}"/>
    <cellStyle name="Normal 7 2 3 2 3 3 3 2 2" xfId="45103" xr:uid="{A40B5107-BA3B-408D-865C-A7FC05E949B4}"/>
    <cellStyle name="Normal 7 2 3 2 3 3 3 3" xfId="32815" xr:uid="{04D6E2B0-34C4-44A6-8208-54323564876A}"/>
    <cellStyle name="Normal 7 2 3 2 3 3 4" xfId="14383" xr:uid="{3116AFC9-8B49-46B2-BA10-873E59ED4D45}"/>
    <cellStyle name="Normal 7 2 3 2 3 3 4 2" xfId="38959" xr:uid="{15C325DC-1BD9-4187-BCFB-69C0FCA44D66}"/>
    <cellStyle name="Normal 7 2 3 2 3 3 5" xfId="26671" xr:uid="{71119DA6-CB5B-4B17-94AF-64696166EED9}"/>
    <cellStyle name="Normal 7 2 3 2 3 4" xfId="3631" xr:uid="{6511BE86-4026-4254-8979-AC59A2A8CB80}"/>
    <cellStyle name="Normal 7 2 3 2 3 4 2" xfId="9775" xr:uid="{9D01BD88-29C0-4DA8-BE90-7E111C783024}"/>
    <cellStyle name="Normal 7 2 3 2 3 4 2 2" xfId="22063" xr:uid="{04B657D8-D47C-46C1-B679-44C2704651BD}"/>
    <cellStyle name="Normal 7 2 3 2 3 4 2 2 2" xfId="46639" xr:uid="{57B42B26-508E-42CA-957B-98BEEEF7FF63}"/>
    <cellStyle name="Normal 7 2 3 2 3 4 2 3" xfId="34351" xr:uid="{DE51E1DE-E70B-4EE5-B14B-47D911778250}"/>
    <cellStyle name="Normal 7 2 3 2 3 4 3" xfId="15919" xr:uid="{6E921AF5-33C3-4BA5-B970-C09D6C3B1985}"/>
    <cellStyle name="Normal 7 2 3 2 3 4 3 2" xfId="40495" xr:uid="{096EBC48-C1DA-41D5-A546-083B6CFBB834}"/>
    <cellStyle name="Normal 7 2 3 2 3 4 4" xfId="28207" xr:uid="{23BEDFE0-F376-459F-85EE-F902D5775DDD}"/>
    <cellStyle name="Normal 7 2 3 2 3 5" xfId="6703" xr:uid="{41477EC3-C824-4196-9A7A-1928858E1471}"/>
    <cellStyle name="Normal 7 2 3 2 3 5 2" xfId="18991" xr:uid="{98A8D4D6-361D-4F10-B08A-7752793FE71A}"/>
    <cellStyle name="Normal 7 2 3 2 3 5 2 2" xfId="43567" xr:uid="{42ABA1B9-001D-4AAD-A5C6-742C98971691}"/>
    <cellStyle name="Normal 7 2 3 2 3 5 3" xfId="31279" xr:uid="{5AFCB35B-7C7C-4AD2-B858-42960870AE7B}"/>
    <cellStyle name="Normal 7 2 3 2 3 6" xfId="12847" xr:uid="{BE71149F-681B-459E-BDAF-BCCC58478ABA}"/>
    <cellStyle name="Normal 7 2 3 2 3 6 2" xfId="37423" xr:uid="{D6208CA2-44A4-4218-9445-8DC81BBFC134}"/>
    <cellStyle name="Normal 7 2 3 2 3 7" xfId="25135" xr:uid="{FC82C9B6-2068-40BB-B782-AE444F19A124}"/>
    <cellStyle name="Normal 7 2 3 2 4" xfId="943" xr:uid="{E986B6FF-7972-41A8-B19D-366AFFADCC33}"/>
    <cellStyle name="Normal 7 2 3 2 4 2" xfId="2479" xr:uid="{CA8B7FB0-4963-43B3-9887-4A16C2256B8C}"/>
    <cellStyle name="Normal 7 2 3 2 4 2 2" xfId="5551" xr:uid="{6D514E63-10BD-4A5A-A5D9-82BAA13A9471}"/>
    <cellStyle name="Normal 7 2 3 2 4 2 2 2" xfId="11695" xr:uid="{23C4D054-6DBB-474A-85DD-23EFA952E2FB}"/>
    <cellStyle name="Normal 7 2 3 2 4 2 2 2 2" xfId="23983" xr:uid="{C944848A-6ABD-443E-80BF-62E21F72035C}"/>
    <cellStyle name="Normal 7 2 3 2 4 2 2 2 2 2" xfId="48559" xr:uid="{58E70CA6-F02D-45CC-A527-B1582B8E7724}"/>
    <cellStyle name="Normal 7 2 3 2 4 2 2 2 3" xfId="36271" xr:uid="{F018F655-8C01-4D11-A2F0-26A44C5BF14C}"/>
    <cellStyle name="Normal 7 2 3 2 4 2 2 3" xfId="17839" xr:uid="{09F016CE-B936-4EDA-A802-B6807CD4B213}"/>
    <cellStyle name="Normal 7 2 3 2 4 2 2 3 2" xfId="42415" xr:uid="{B14FD675-4F8E-4F7C-A4FB-968871E7458A}"/>
    <cellStyle name="Normal 7 2 3 2 4 2 2 4" xfId="30127" xr:uid="{C3694FE7-C1B4-405C-95D0-BD200DF6FEF7}"/>
    <cellStyle name="Normal 7 2 3 2 4 2 3" xfId="8623" xr:uid="{E9639BC6-796C-4B0C-942C-B59BFEFD7903}"/>
    <cellStyle name="Normal 7 2 3 2 4 2 3 2" xfId="20911" xr:uid="{727722DC-20AD-431D-A08E-7D9534713E6E}"/>
    <cellStyle name="Normal 7 2 3 2 4 2 3 2 2" xfId="45487" xr:uid="{DB2EFB8F-B2D6-4A2B-8741-34AF396C9ACE}"/>
    <cellStyle name="Normal 7 2 3 2 4 2 3 3" xfId="33199" xr:uid="{7883420D-C052-4BEA-B1C9-2A0398FD8827}"/>
    <cellStyle name="Normal 7 2 3 2 4 2 4" xfId="14767" xr:uid="{0A6F1500-D5AD-4375-97CE-1DAD7603F1D7}"/>
    <cellStyle name="Normal 7 2 3 2 4 2 4 2" xfId="39343" xr:uid="{3326E73D-02AB-4C84-8658-BC9D84A75119}"/>
    <cellStyle name="Normal 7 2 3 2 4 2 5" xfId="27055" xr:uid="{F7E0FA2F-A243-494D-A7AF-CDA0BE9A4E55}"/>
    <cellStyle name="Normal 7 2 3 2 4 3" xfId="4015" xr:uid="{30840A51-2E41-4672-B8F7-8A0682CF6931}"/>
    <cellStyle name="Normal 7 2 3 2 4 3 2" xfId="10159" xr:uid="{ACA2E490-27C5-4EAE-AFDE-C3D789A45591}"/>
    <cellStyle name="Normal 7 2 3 2 4 3 2 2" xfId="22447" xr:uid="{89EF05E2-FFF0-4C81-AF14-F931EB48E23C}"/>
    <cellStyle name="Normal 7 2 3 2 4 3 2 2 2" xfId="47023" xr:uid="{76E262D9-60DA-4985-B4FE-D49A87856C34}"/>
    <cellStyle name="Normal 7 2 3 2 4 3 2 3" xfId="34735" xr:uid="{AAE3D1DA-BA8F-45CE-81C5-FD488501D6E1}"/>
    <cellStyle name="Normal 7 2 3 2 4 3 3" xfId="16303" xr:uid="{ECF4868F-D4AC-4100-95C4-25475F21A0B0}"/>
    <cellStyle name="Normal 7 2 3 2 4 3 3 2" xfId="40879" xr:uid="{A8648D71-509F-4A38-961E-159919C4B3F2}"/>
    <cellStyle name="Normal 7 2 3 2 4 3 4" xfId="28591" xr:uid="{2741AA82-0D76-497C-875B-FEBF27B9716A}"/>
    <cellStyle name="Normal 7 2 3 2 4 4" xfId="7087" xr:uid="{997C1D94-AFFB-4C4D-AFDD-43D39F6A083C}"/>
    <cellStyle name="Normal 7 2 3 2 4 4 2" xfId="19375" xr:uid="{A517F0C3-6C18-4AEA-A9E2-3BE597042707}"/>
    <cellStyle name="Normal 7 2 3 2 4 4 2 2" xfId="43951" xr:uid="{BF8BEAEB-CC9F-4805-8946-6D4543DEF74F}"/>
    <cellStyle name="Normal 7 2 3 2 4 4 3" xfId="31663" xr:uid="{7F034508-7A5F-41B5-B65D-90DC5449B263}"/>
    <cellStyle name="Normal 7 2 3 2 4 5" xfId="13231" xr:uid="{DBF5EDF2-90D6-4989-858F-24806A57C14E}"/>
    <cellStyle name="Normal 7 2 3 2 4 5 2" xfId="37807" xr:uid="{04746F81-8AF8-46FF-A969-38B95A4A706E}"/>
    <cellStyle name="Normal 7 2 3 2 4 6" xfId="25519" xr:uid="{2BD4B112-FBFC-42F2-ADFA-53784C36FC16}"/>
    <cellStyle name="Normal 7 2 3 2 5" xfId="1711" xr:uid="{3591B7C8-C74C-4589-88A5-4D6805F14DDF}"/>
    <cellStyle name="Normal 7 2 3 2 5 2" xfId="4783" xr:uid="{E6DBE751-5455-4073-B1B7-4048B09AFC63}"/>
    <cellStyle name="Normal 7 2 3 2 5 2 2" xfId="10927" xr:uid="{37A33806-6E66-43BA-B2F3-E21DE5D2CC52}"/>
    <cellStyle name="Normal 7 2 3 2 5 2 2 2" xfId="23215" xr:uid="{0B98F00E-9D4B-4D9E-A0F4-CC47D21D1F04}"/>
    <cellStyle name="Normal 7 2 3 2 5 2 2 2 2" xfId="47791" xr:uid="{EBF7C3A2-8CE8-487C-90AF-D71929081763}"/>
    <cellStyle name="Normal 7 2 3 2 5 2 2 3" xfId="35503" xr:uid="{2C63FC4A-A625-45E1-98B5-A609FD1EF2BF}"/>
    <cellStyle name="Normal 7 2 3 2 5 2 3" xfId="17071" xr:uid="{6B625CAD-B330-4673-9453-DC5D0311B2F9}"/>
    <cellStyle name="Normal 7 2 3 2 5 2 3 2" xfId="41647" xr:uid="{F47EDACD-0D54-4BFD-B0FE-D1034551F761}"/>
    <cellStyle name="Normal 7 2 3 2 5 2 4" xfId="29359" xr:uid="{4676C841-83FB-4DBB-8C84-31E0F6B5A6EE}"/>
    <cellStyle name="Normal 7 2 3 2 5 3" xfId="7855" xr:uid="{6695093B-485B-4601-BC5D-CC6E18A06F13}"/>
    <cellStyle name="Normal 7 2 3 2 5 3 2" xfId="20143" xr:uid="{B8DD87CC-D61B-47E5-ADDD-749DF21A7DB1}"/>
    <cellStyle name="Normal 7 2 3 2 5 3 2 2" xfId="44719" xr:uid="{7F40C24A-8076-4DC7-9EB1-9D7C9E4153B9}"/>
    <cellStyle name="Normal 7 2 3 2 5 3 3" xfId="32431" xr:uid="{B71E4BDE-FA4D-44F0-A16F-C4D84E37482A}"/>
    <cellStyle name="Normal 7 2 3 2 5 4" xfId="13999" xr:uid="{848DC9A9-F3BB-43EB-8B55-DDBECC86A967}"/>
    <cellStyle name="Normal 7 2 3 2 5 4 2" xfId="38575" xr:uid="{2D51DA6F-22D9-41BE-95A7-FD2038015ED8}"/>
    <cellStyle name="Normal 7 2 3 2 5 5" xfId="26287" xr:uid="{6021B7E3-7FDE-46F2-A981-203AAD49A178}"/>
    <cellStyle name="Normal 7 2 3 2 6" xfId="3247" xr:uid="{5FCA41BA-BEFB-4E92-A0EA-7F5498942E4C}"/>
    <cellStyle name="Normal 7 2 3 2 6 2" xfId="9391" xr:uid="{6F125FA7-C00D-42F4-A331-09D0B64189FE}"/>
    <cellStyle name="Normal 7 2 3 2 6 2 2" xfId="21679" xr:uid="{7C34250C-0B6E-4885-979A-909FC31A81BF}"/>
    <cellStyle name="Normal 7 2 3 2 6 2 2 2" xfId="46255" xr:uid="{74F54D9A-FB9A-4A0D-BA40-33EC0AA10CE6}"/>
    <cellStyle name="Normal 7 2 3 2 6 2 3" xfId="33967" xr:uid="{26198ED0-8224-4D4A-B260-6E482DEC915A}"/>
    <cellStyle name="Normal 7 2 3 2 6 3" xfId="15535" xr:uid="{609A225D-C3F2-4C37-8B1A-4520A96FD51E}"/>
    <cellStyle name="Normal 7 2 3 2 6 3 2" xfId="40111" xr:uid="{7F9F365B-44A3-4F84-B725-912C5DD11DF8}"/>
    <cellStyle name="Normal 7 2 3 2 6 4" xfId="27823" xr:uid="{9725E213-EC67-474C-8D42-EE27A4CE1617}"/>
    <cellStyle name="Normal 7 2 3 2 7" xfId="6319" xr:uid="{5EF416E1-212F-4A34-9506-4A3DED96EE1D}"/>
    <cellStyle name="Normal 7 2 3 2 7 2" xfId="18607" xr:uid="{C3DD13E8-EC10-433C-BEAB-C2FA78DCE724}"/>
    <cellStyle name="Normal 7 2 3 2 7 2 2" xfId="43183" xr:uid="{7E91E4A9-E558-4D11-BF09-0F00F0350E1E}"/>
    <cellStyle name="Normal 7 2 3 2 7 3" xfId="30895" xr:uid="{9732D655-F332-44D1-8159-3BC037D73A0B}"/>
    <cellStyle name="Normal 7 2 3 2 8" xfId="12463" xr:uid="{202D88CE-B6AA-4F35-8531-742595FF39EB}"/>
    <cellStyle name="Normal 7 2 3 2 8 2" xfId="37039" xr:uid="{43682E71-2D61-4065-8026-EF23351E4A73}"/>
    <cellStyle name="Normal 7 2 3 2 9" xfId="24751" xr:uid="{BB3E90A0-6E72-42F2-9903-D4CD22769514}"/>
    <cellStyle name="Normal 7 2 3 3" xfId="271" xr:uid="{B1BCB1EC-65C9-4CD0-89E0-A25427916699}"/>
    <cellStyle name="Normal 7 2 3 3 2" xfId="655" xr:uid="{1CC7C648-07BE-4BB9-8C91-12767A3FC0C5}"/>
    <cellStyle name="Normal 7 2 3 3 2 2" xfId="1423" xr:uid="{C0738DC3-56ED-4A77-BF6D-B2B0B15806A0}"/>
    <cellStyle name="Normal 7 2 3 3 2 2 2" xfId="2959" xr:uid="{750E68EB-A662-4615-86DD-D10425708778}"/>
    <cellStyle name="Normal 7 2 3 3 2 2 2 2" xfId="6031" xr:uid="{A0F684FD-4D42-4CCF-9ADD-4D91ED1B597D}"/>
    <cellStyle name="Normal 7 2 3 3 2 2 2 2 2" xfId="12175" xr:uid="{C9BF27CD-E9AA-4497-B84D-D8E0013CF92A}"/>
    <cellStyle name="Normal 7 2 3 3 2 2 2 2 2 2" xfId="24463" xr:uid="{E7F9FE37-2549-4F28-B864-04E2D1F436DB}"/>
    <cellStyle name="Normal 7 2 3 3 2 2 2 2 2 2 2" xfId="49039" xr:uid="{FE0DB139-3FC0-4405-9C4D-AB3105A1F3A2}"/>
    <cellStyle name="Normal 7 2 3 3 2 2 2 2 2 3" xfId="36751" xr:uid="{E3F18299-EDCE-45AC-B5EC-A0E6D6F3C101}"/>
    <cellStyle name="Normal 7 2 3 3 2 2 2 2 3" xfId="18319" xr:uid="{F72F33D2-8E1F-4D1A-8B64-600797272668}"/>
    <cellStyle name="Normal 7 2 3 3 2 2 2 2 3 2" xfId="42895" xr:uid="{9E2116A5-2093-4C42-9EDF-2ED72CCF7C9F}"/>
    <cellStyle name="Normal 7 2 3 3 2 2 2 2 4" xfId="30607" xr:uid="{24B9F457-161C-4188-8AAD-2E0BDD9C90A3}"/>
    <cellStyle name="Normal 7 2 3 3 2 2 2 3" xfId="9103" xr:uid="{B08B00AF-0C49-42DD-840A-97F70D70B248}"/>
    <cellStyle name="Normal 7 2 3 3 2 2 2 3 2" xfId="21391" xr:uid="{44D7AAFF-C5FE-4E9A-906B-BFC3D0EDFFB5}"/>
    <cellStyle name="Normal 7 2 3 3 2 2 2 3 2 2" xfId="45967" xr:uid="{201FA032-0B37-4CCE-8BE8-D12E0BA7C0CF}"/>
    <cellStyle name="Normal 7 2 3 3 2 2 2 3 3" xfId="33679" xr:uid="{CE96382F-0CB6-463F-A495-925B46025D53}"/>
    <cellStyle name="Normal 7 2 3 3 2 2 2 4" xfId="15247" xr:uid="{33CC84BD-0D39-4E84-A89F-43E2D322E89E}"/>
    <cellStyle name="Normal 7 2 3 3 2 2 2 4 2" xfId="39823" xr:uid="{362BB306-0034-42B1-BA55-5ED656A07DAE}"/>
    <cellStyle name="Normal 7 2 3 3 2 2 2 5" xfId="27535" xr:uid="{A34359CB-69FC-4E1A-9BD0-95B11CF1DDAA}"/>
    <cellStyle name="Normal 7 2 3 3 2 2 3" xfId="4495" xr:uid="{630A4560-4F55-4F39-8BC4-0C6E7C79A88E}"/>
    <cellStyle name="Normal 7 2 3 3 2 2 3 2" xfId="10639" xr:uid="{BC66F048-C0FD-4FC2-964A-0A9307BDCCCD}"/>
    <cellStyle name="Normal 7 2 3 3 2 2 3 2 2" xfId="22927" xr:uid="{E8232212-FD01-4F37-B7B5-BE7EA8E5C54F}"/>
    <cellStyle name="Normal 7 2 3 3 2 2 3 2 2 2" xfId="47503" xr:uid="{BE0BC4BE-F810-474A-87BA-E9607CB37ED0}"/>
    <cellStyle name="Normal 7 2 3 3 2 2 3 2 3" xfId="35215" xr:uid="{936BC939-A02C-45AC-8277-7EE533764246}"/>
    <cellStyle name="Normal 7 2 3 3 2 2 3 3" xfId="16783" xr:uid="{CAA7A911-B3D0-4071-AFBF-061326AC0B81}"/>
    <cellStyle name="Normal 7 2 3 3 2 2 3 3 2" xfId="41359" xr:uid="{DB7B3DA0-1C40-41AF-9330-0D1166A20BAB}"/>
    <cellStyle name="Normal 7 2 3 3 2 2 3 4" xfId="29071" xr:uid="{43C4939A-A85E-4A00-A99D-0B20201237DC}"/>
    <cellStyle name="Normal 7 2 3 3 2 2 4" xfId="7567" xr:uid="{823928E6-35EF-447F-906B-C6C77C061428}"/>
    <cellStyle name="Normal 7 2 3 3 2 2 4 2" xfId="19855" xr:uid="{83E39AFE-99E9-461F-B221-5E80573589B9}"/>
    <cellStyle name="Normal 7 2 3 3 2 2 4 2 2" xfId="44431" xr:uid="{8B62D408-3248-4DDA-B273-46C381CA235D}"/>
    <cellStyle name="Normal 7 2 3 3 2 2 4 3" xfId="32143" xr:uid="{EB75D7F7-547E-481D-89EB-06B5C78E9435}"/>
    <cellStyle name="Normal 7 2 3 3 2 2 5" xfId="13711" xr:uid="{54CFCCCC-DA99-4262-A9F1-174DE0A0D72E}"/>
    <cellStyle name="Normal 7 2 3 3 2 2 5 2" xfId="38287" xr:uid="{59BA5678-B2A1-48FD-823F-788F1B5A4905}"/>
    <cellStyle name="Normal 7 2 3 3 2 2 6" xfId="25999" xr:uid="{E89FFA08-2F63-4E59-8185-D193C0054EFD}"/>
    <cellStyle name="Normal 7 2 3 3 2 3" xfId="2191" xr:uid="{21DE922D-CF74-460A-B2CC-B1FBA431A7AA}"/>
    <cellStyle name="Normal 7 2 3 3 2 3 2" xfId="5263" xr:uid="{D14B204A-4E5E-4B78-8076-A5B76F8491B0}"/>
    <cellStyle name="Normal 7 2 3 3 2 3 2 2" xfId="11407" xr:uid="{0A8AC160-DACB-4B7E-BC6D-093D06927115}"/>
    <cellStyle name="Normal 7 2 3 3 2 3 2 2 2" xfId="23695" xr:uid="{2EE0B887-4BE2-4179-A870-9D47C47856C6}"/>
    <cellStyle name="Normal 7 2 3 3 2 3 2 2 2 2" xfId="48271" xr:uid="{2B633C82-A582-481D-8347-3E7E1AC1EAC6}"/>
    <cellStyle name="Normal 7 2 3 3 2 3 2 2 3" xfId="35983" xr:uid="{6A82D27A-62D8-42BB-B8F4-F52113784493}"/>
    <cellStyle name="Normal 7 2 3 3 2 3 2 3" xfId="17551" xr:uid="{C6243B90-6F95-430C-B1CC-D8DAAB0228B6}"/>
    <cellStyle name="Normal 7 2 3 3 2 3 2 3 2" xfId="42127" xr:uid="{5E576B35-2DCB-41B6-8732-EDA18E949FC7}"/>
    <cellStyle name="Normal 7 2 3 3 2 3 2 4" xfId="29839" xr:uid="{4F7E39D2-F1F7-4212-BAE2-3B75733A8C5B}"/>
    <cellStyle name="Normal 7 2 3 3 2 3 3" xfId="8335" xr:uid="{40CFB8EB-39A2-4FF4-8AFF-C3683672EF2C}"/>
    <cellStyle name="Normal 7 2 3 3 2 3 3 2" xfId="20623" xr:uid="{420B79BE-C6DB-42BA-89B7-036E0F03359B}"/>
    <cellStyle name="Normal 7 2 3 3 2 3 3 2 2" xfId="45199" xr:uid="{75BA3F6A-999A-4B3E-9F59-1E3CC6A5F604}"/>
    <cellStyle name="Normal 7 2 3 3 2 3 3 3" xfId="32911" xr:uid="{3629DBA6-2B2A-44A9-AB9F-28687BFB7271}"/>
    <cellStyle name="Normal 7 2 3 3 2 3 4" xfId="14479" xr:uid="{BD61B30D-C867-4450-99F9-69F8855ABF94}"/>
    <cellStyle name="Normal 7 2 3 3 2 3 4 2" xfId="39055" xr:uid="{34BE5D74-ABB7-4021-9A97-1FA7E7E4EBC4}"/>
    <cellStyle name="Normal 7 2 3 3 2 3 5" xfId="26767" xr:uid="{9C91CE3B-C903-4303-95A5-7842FF2F31DB}"/>
    <cellStyle name="Normal 7 2 3 3 2 4" xfId="3727" xr:uid="{7FF654AB-5CE9-4B57-8FE6-CC46CD7039E9}"/>
    <cellStyle name="Normal 7 2 3 3 2 4 2" xfId="9871" xr:uid="{126A8254-329D-409E-BF4E-B5A9C776A141}"/>
    <cellStyle name="Normal 7 2 3 3 2 4 2 2" xfId="22159" xr:uid="{8BA23110-A669-48B8-9A6C-B415A5C96B89}"/>
    <cellStyle name="Normal 7 2 3 3 2 4 2 2 2" xfId="46735" xr:uid="{1C8B9D6A-291D-4658-AB34-92509C941066}"/>
    <cellStyle name="Normal 7 2 3 3 2 4 2 3" xfId="34447" xr:uid="{5DE504B2-95BE-47F5-ABBF-92412F29CF31}"/>
    <cellStyle name="Normal 7 2 3 3 2 4 3" xfId="16015" xr:uid="{98627E2D-80B1-4E51-A24D-C5C1306043CB}"/>
    <cellStyle name="Normal 7 2 3 3 2 4 3 2" xfId="40591" xr:uid="{D9A48004-9572-4785-AD42-7BCFA7FB1E4E}"/>
    <cellStyle name="Normal 7 2 3 3 2 4 4" xfId="28303" xr:uid="{39DA91B0-1BC2-4AAE-969C-3E2DD423F7A0}"/>
    <cellStyle name="Normal 7 2 3 3 2 5" xfId="6799" xr:uid="{A368730F-435B-48DE-976D-960F29F3130A}"/>
    <cellStyle name="Normal 7 2 3 3 2 5 2" xfId="19087" xr:uid="{CE5643FB-C769-4289-9064-09DFF2B3B39B}"/>
    <cellStyle name="Normal 7 2 3 3 2 5 2 2" xfId="43663" xr:uid="{5D864D5F-A642-48DC-9389-0B914B62DB38}"/>
    <cellStyle name="Normal 7 2 3 3 2 5 3" xfId="31375" xr:uid="{FA0B73E6-7D1D-45B3-95AD-797CE31CDAD6}"/>
    <cellStyle name="Normal 7 2 3 3 2 6" xfId="12943" xr:uid="{233C7B51-30D1-4E9C-81A4-A50FA7018EF7}"/>
    <cellStyle name="Normal 7 2 3 3 2 6 2" xfId="37519" xr:uid="{577CEC26-67CE-4262-BCB4-88A9A65665A0}"/>
    <cellStyle name="Normal 7 2 3 3 2 7" xfId="25231" xr:uid="{84927FD6-05CF-4645-99B5-3C82EA29A7DB}"/>
    <cellStyle name="Normal 7 2 3 3 3" xfId="1039" xr:uid="{1D6B683F-E453-4023-8F35-77D83F0EC168}"/>
    <cellStyle name="Normal 7 2 3 3 3 2" xfId="2575" xr:uid="{EA600673-E211-4A64-8926-ADFF0C5B8E8E}"/>
    <cellStyle name="Normal 7 2 3 3 3 2 2" xfId="5647" xr:uid="{2C1B4F7C-6A50-44E5-BCB6-7F1D42BCB963}"/>
    <cellStyle name="Normal 7 2 3 3 3 2 2 2" xfId="11791" xr:uid="{4C6620E0-B6F9-4584-99F5-E9D45B03C39E}"/>
    <cellStyle name="Normal 7 2 3 3 3 2 2 2 2" xfId="24079" xr:uid="{40F6B3E5-1F2E-44D2-853E-96534F57FE0C}"/>
    <cellStyle name="Normal 7 2 3 3 3 2 2 2 2 2" xfId="48655" xr:uid="{F9047921-39B7-4277-B2F8-D0C128A8E836}"/>
    <cellStyle name="Normal 7 2 3 3 3 2 2 2 3" xfId="36367" xr:uid="{43648865-CC96-48D1-8F1C-16E9F5F5E894}"/>
    <cellStyle name="Normal 7 2 3 3 3 2 2 3" xfId="17935" xr:uid="{E86AB6D8-5C41-44F3-B30F-F4F979292188}"/>
    <cellStyle name="Normal 7 2 3 3 3 2 2 3 2" xfId="42511" xr:uid="{ABA1DD06-B6C8-459D-8B56-60E754E2CE78}"/>
    <cellStyle name="Normal 7 2 3 3 3 2 2 4" xfId="30223" xr:uid="{050F5EC7-45B0-47C7-AB4B-8D66F80D5B44}"/>
    <cellStyle name="Normal 7 2 3 3 3 2 3" xfId="8719" xr:uid="{D5172FE7-9851-4D48-952A-FD26215A98B8}"/>
    <cellStyle name="Normal 7 2 3 3 3 2 3 2" xfId="21007" xr:uid="{824838E3-DEA4-4CA7-9D0B-F69829C4ACB4}"/>
    <cellStyle name="Normal 7 2 3 3 3 2 3 2 2" xfId="45583" xr:uid="{B9DA9DF1-764D-4550-BEF1-69690A25655A}"/>
    <cellStyle name="Normal 7 2 3 3 3 2 3 3" xfId="33295" xr:uid="{F1B2C4EB-9C81-440A-8B6C-163F4C7A773C}"/>
    <cellStyle name="Normal 7 2 3 3 3 2 4" xfId="14863" xr:uid="{861B252B-2F6D-4ABB-B849-F7BB2A49EBEE}"/>
    <cellStyle name="Normal 7 2 3 3 3 2 4 2" xfId="39439" xr:uid="{F31D355B-1917-4642-B911-D3944E12E604}"/>
    <cellStyle name="Normal 7 2 3 3 3 2 5" xfId="27151" xr:uid="{50BCB030-D40D-4F05-81AC-63D54CE589FD}"/>
    <cellStyle name="Normal 7 2 3 3 3 3" xfId="4111" xr:uid="{2D505E66-8596-4CED-B37D-F63A9420C9A9}"/>
    <cellStyle name="Normal 7 2 3 3 3 3 2" xfId="10255" xr:uid="{9D07AD14-374F-41E9-B04B-34707DE0FD0A}"/>
    <cellStyle name="Normal 7 2 3 3 3 3 2 2" xfId="22543" xr:uid="{C87EED67-F064-4B37-B912-0BC962414E00}"/>
    <cellStyle name="Normal 7 2 3 3 3 3 2 2 2" xfId="47119" xr:uid="{1D09A7B5-C5E9-45CB-9960-5ACD0828BFB6}"/>
    <cellStyle name="Normal 7 2 3 3 3 3 2 3" xfId="34831" xr:uid="{501789C1-55CE-440A-BBB3-7D7622537938}"/>
    <cellStyle name="Normal 7 2 3 3 3 3 3" xfId="16399" xr:uid="{7A8B61A0-8DFA-48F1-8DA8-36BFC0781CCB}"/>
    <cellStyle name="Normal 7 2 3 3 3 3 3 2" xfId="40975" xr:uid="{66B7794E-E00F-4763-AF3D-B647F3EA5EFB}"/>
    <cellStyle name="Normal 7 2 3 3 3 3 4" xfId="28687" xr:uid="{F63B1AFC-FA8C-4558-BB89-E24E3F9241F6}"/>
    <cellStyle name="Normal 7 2 3 3 3 4" xfId="7183" xr:uid="{A4E8FCE2-8815-4BD7-A2CF-B2046F8F3433}"/>
    <cellStyle name="Normal 7 2 3 3 3 4 2" xfId="19471" xr:uid="{B0830158-60AF-4944-9419-E1B1891CFF09}"/>
    <cellStyle name="Normal 7 2 3 3 3 4 2 2" xfId="44047" xr:uid="{B823F85F-7509-4CD8-BC2F-55C14B3AFA1B}"/>
    <cellStyle name="Normal 7 2 3 3 3 4 3" xfId="31759" xr:uid="{5C3FB731-1DAA-440E-AC28-44884869B6F7}"/>
    <cellStyle name="Normal 7 2 3 3 3 5" xfId="13327" xr:uid="{2CD576E0-883C-43E9-A265-7683E42F2D10}"/>
    <cellStyle name="Normal 7 2 3 3 3 5 2" xfId="37903" xr:uid="{7D0B652C-D7F5-4975-BC61-350AF0514579}"/>
    <cellStyle name="Normal 7 2 3 3 3 6" xfId="25615" xr:uid="{DDE8FDC1-710F-4CF0-B761-5BBCF16E5765}"/>
    <cellStyle name="Normal 7 2 3 3 4" xfId="1807" xr:uid="{8998C7BE-DBFB-4E38-8FBD-A1120E9C25B2}"/>
    <cellStyle name="Normal 7 2 3 3 4 2" xfId="4879" xr:uid="{1D422A70-4628-43FE-9647-DB367C35A295}"/>
    <cellStyle name="Normal 7 2 3 3 4 2 2" xfId="11023" xr:uid="{FB2BF3CF-003C-40AC-AAB3-F57A5FA39D46}"/>
    <cellStyle name="Normal 7 2 3 3 4 2 2 2" xfId="23311" xr:uid="{EC267B39-9777-46DC-AF53-4D9CA312CC86}"/>
    <cellStyle name="Normal 7 2 3 3 4 2 2 2 2" xfId="47887" xr:uid="{54B583E6-D776-473D-A099-D46CA5FC3C10}"/>
    <cellStyle name="Normal 7 2 3 3 4 2 2 3" xfId="35599" xr:uid="{EDE6FAA2-F731-4864-9B4A-A1D497470FDE}"/>
    <cellStyle name="Normal 7 2 3 3 4 2 3" xfId="17167" xr:uid="{44A095C3-0AFD-4009-9629-3539EEBD295F}"/>
    <cellStyle name="Normal 7 2 3 3 4 2 3 2" xfId="41743" xr:uid="{BB21D8C2-B120-4012-B352-75F8D8F32E3B}"/>
    <cellStyle name="Normal 7 2 3 3 4 2 4" xfId="29455" xr:uid="{338EBDA8-4E2C-4C1D-8986-2E055E5D4CFC}"/>
    <cellStyle name="Normal 7 2 3 3 4 3" xfId="7951" xr:uid="{DCA7F8EB-FE7F-4935-A3B2-BED1A964B769}"/>
    <cellStyle name="Normal 7 2 3 3 4 3 2" xfId="20239" xr:uid="{52171993-D8FC-4298-957B-921BE984578E}"/>
    <cellStyle name="Normal 7 2 3 3 4 3 2 2" xfId="44815" xr:uid="{067AEFA2-2C4A-48A6-A119-98F07E24D00C}"/>
    <cellStyle name="Normal 7 2 3 3 4 3 3" xfId="32527" xr:uid="{793086C4-7F81-4DC2-95BA-AF5059DC07E2}"/>
    <cellStyle name="Normal 7 2 3 3 4 4" xfId="14095" xr:uid="{38676189-46F1-4BD8-B965-9EA2804A17EB}"/>
    <cellStyle name="Normal 7 2 3 3 4 4 2" xfId="38671" xr:uid="{C4B8C5CD-5418-4769-A7D8-5FC72A9DE8EF}"/>
    <cellStyle name="Normal 7 2 3 3 4 5" xfId="26383" xr:uid="{816DB423-6FB2-4102-B51B-87E778E7D871}"/>
    <cellStyle name="Normal 7 2 3 3 5" xfId="3343" xr:uid="{2AF4B510-1F85-4FD6-B621-6F678C033D6E}"/>
    <cellStyle name="Normal 7 2 3 3 5 2" xfId="9487" xr:uid="{850D8B52-9796-4548-8AA3-DAA23C6E5910}"/>
    <cellStyle name="Normal 7 2 3 3 5 2 2" xfId="21775" xr:uid="{19D0B47A-CE92-4155-9F02-A6002E62874A}"/>
    <cellStyle name="Normal 7 2 3 3 5 2 2 2" xfId="46351" xr:uid="{A01A2756-7544-4510-BFC6-CA4B138B6571}"/>
    <cellStyle name="Normal 7 2 3 3 5 2 3" xfId="34063" xr:uid="{D50F8ACB-CA09-4938-9431-E2D22E93DE5A}"/>
    <cellStyle name="Normal 7 2 3 3 5 3" xfId="15631" xr:uid="{0A5C3E9B-2C51-4EE5-9A02-5CC20F4E6065}"/>
    <cellStyle name="Normal 7 2 3 3 5 3 2" xfId="40207" xr:uid="{D9142F2F-1156-469C-B30B-FD5498095306}"/>
    <cellStyle name="Normal 7 2 3 3 5 4" xfId="27919" xr:uid="{BD1CD13A-2B5B-4945-94D0-12002C2206FF}"/>
    <cellStyle name="Normal 7 2 3 3 6" xfId="6415" xr:uid="{F4DD87EE-3878-4C08-80C4-BBB67884B7B6}"/>
    <cellStyle name="Normal 7 2 3 3 6 2" xfId="18703" xr:uid="{C78441B2-985B-4088-8C5D-0AE5416CC146}"/>
    <cellStyle name="Normal 7 2 3 3 6 2 2" xfId="43279" xr:uid="{9F6EFEA3-83AB-420E-9CB6-98172BAC63FC}"/>
    <cellStyle name="Normal 7 2 3 3 6 3" xfId="30991" xr:uid="{02239207-F9FC-4F4F-927B-131AB6F1E727}"/>
    <cellStyle name="Normal 7 2 3 3 7" xfId="12559" xr:uid="{621C6A7C-12BA-46FB-AC4A-95FA80B6A252}"/>
    <cellStyle name="Normal 7 2 3 3 7 2" xfId="37135" xr:uid="{DC464B06-FF7F-41DA-A3EC-2113F31CAB67}"/>
    <cellStyle name="Normal 7 2 3 3 8" xfId="24847" xr:uid="{8BAFE97D-1FA0-4CD1-B1E8-4D9CCC2D4C8D}"/>
    <cellStyle name="Normal 7 2 3 4" xfId="463" xr:uid="{81B5C327-99EC-4573-8587-4B101E426A80}"/>
    <cellStyle name="Normal 7 2 3 4 2" xfId="1231" xr:uid="{0E8A4507-88B1-4DA6-85E9-7445F8A1A3EC}"/>
    <cellStyle name="Normal 7 2 3 4 2 2" xfId="2767" xr:uid="{FA4C2567-F354-4924-8632-415546624853}"/>
    <cellStyle name="Normal 7 2 3 4 2 2 2" xfId="5839" xr:uid="{587F2BF4-472A-469E-998F-E079D26B48DF}"/>
    <cellStyle name="Normal 7 2 3 4 2 2 2 2" xfId="11983" xr:uid="{116F019F-60C7-4632-92A6-1A63B7733113}"/>
    <cellStyle name="Normal 7 2 3 4 2 2 2 2 2" xfId="24271" xr:uid="{3E09C84B-AA38-4AE3-A873-9729AA4729D3}"/>
    <cellStyle name="Normal 7 2 3 4 2 2 2 2 2 2" xfId="48847" xr:uid="{DB23029B-B546-4EE4-B460-5DB87964DC1B}"/>
    <cellStyle name="Normal 7 2 3 4 2 2 2 2 3" xfId="36559" xr:uid="{F00D28AC-CF69-48A0-9AB8-CC23D9A240A1}"/>
    <cellStyle name="Normal 7 2 3 4 2 2 2 3" xfId="18127" xr:uid="{9A13BAD7-F10A-4107-89D1-32A459937E25}"/>
    <cellStyle name="Normal 7 2 3 4 2 2 2 3 2" xfId="42703" xr:uid="{CC2EA296-62E1-47C2-9A78-52DAA798850B}"/>
    <cellStyle name="Normal 7 2 3 4 2 2 2 4" xfId="30415" xr:uid="{07744912-18DC-440E-B4E7-0F18359CC64D}"/>
    <cellStyle name="Normal 7 2 3 4 2 2 3" xfId="8911" xr:uid="{4102952D-42E4-49A3-A969-CDF221381E25}"/>
    <cellStyle name="Normal 7 2 3 4 2 2 3 2" xfId="21199" xr:uid="{9D7B2862-BE16-42CC-8164-50171A2B1D09}"/>
    <cellStyle name="Normal 7 2 3 4 2 2 3 2 2" xfId="45775" xr:uid="{F380284D-96ED-4152-8F18-800ED44D0466}"/>
    <cellStyle name="Normal 7 2 3 4 2 2 3 3" xfId="33487" xr:uid="{45349D76-3365-4E16-B757-ADF10043307D}"/>
    <cellStyle name="Normal 7 2 3 4 2 2 4" xfId="15055" xr:uid="{A24D0EC4-45D1-4609-A15D-707B1371B529}"/>
    <cellStyle name="Normal 7 2 3 4 2 2 4 2" xfId="39631" xr:uid="{BEA8A337-36FD-4897-9F54-5B6224932D8C}"/>
    <cellStyle name="Normal 7 2 3 4 2 2 5" xfId="27343" xr:uid="{90D73B7D-82AB-43F4-8C2B-4E1A3751CF54}"/>
    <cellStyle name="Normal 7 2 3 4 2 3" xfId="4303" xr:uid="{8AF01CC2-B103-4D45-BE88-58644FF85BC0}"/>
    <cellStyle name="Normal 7 2 3 4 2 3 2" xfId="10447" xr:uid="{71C3D3FD-01F2-4511-9969-630F71AFBB26}"/>
    <cellStyle name="Normal 7 2 3 4 2 3 2 2" xfId="22735" xr:uid="{A00D9185-37C2-4BCE-9441-31AB35215E3B}"/>
    <cellStyle name="Normal 7 2 3 4 2 3 2 2 2" xfId="47311" xr:uid="{2099CBF5-C77E-466D-B5A5-C0A3FE9AEFA9}"/>
    <cellStyle name="Normal 7 2 3 4 2 3 2 3" xfId="35023" xr:uid="{CAD6DFA7-95A0-4A49-A19A-FF06761829F5}"/>
    <cellStyle name="Normal 7 2 3 4 2 3 3" xfId="16591" xr:uid="{F5C17E94-73BE-48B3-BD32-CFD8ADCFD666}"/>
    <cellStyle name="Normal 7 2 3 4 2 3 3 2" xfId="41167" xr:uid="{15EBBDA9-5E77-408A-B164-05967F1D5B7A}"/>
    <cellStyle name="Normal 7 2 3 4 2 3 4" xfId="28879" xr:uid="{9575C7D1-13AE-48BF-B8BF-13BBBFCAF52A}"/>
    <cellStyle name="Normal 7 2 3 4 2 4" xfId="7375" xr:uid="{9E49264D-A126-4BBF-A7BB-515BA6A30B32}"/>
    <cellStyle name="Normal 7 2 3 4 2 4 2" xfId="19663" xr:uid="{B55DEEF9-0DA0-4902-A836-0C8283D1A81C}"/>
    <cellStyle name="Normal 7 2 3 4 2 4 2 2" xfId="44239" xr:uid="{172DC2C2-7C34-45AA-8B03-29CAEDB49931}"/>
    <cellStyle name="Normal 7 2 3 4 2 4 3" xfId="31951" xr:uid="{2160B65D-A4B4-4622-BC73-E8DE15FFB728}"/>
    <cellStyle name="Normal 7 2 3 4 2 5" xfId="13519" xr:uid="{DE598BF1-B1FD-4166-B6E9-975A8D1BA143}"/>
    <cellStyle name="Normal 7 2 3 4 2 5 2" xfId="38095" xr:uid="{9D17B7B0-A10D-4C57-A336-6FEC78B1E2E8}"/>
    <cellStyle name="Normal 7 2 3 4 2 6" xfId="25807" xr:uid="{66A261F3-75F4-4C43-A751-06D07697158D}"/>
    <cellStyle name="Normal 7 2 3 4 3" xfId="1999" xr:uid="{20C63B4C-D0C1-4726-9421-958872AE3001}"/>
    <cellStyle name="Normal 7 2 3 4 3 2" xfId="5071" xr:uid="{A5484385-756F-4006-955B-E1788E9FDDEF}"/>
    <cellStyle name="Normal 7 2 3 4 3 2 2" xfId="11215" xr:uid="{37849960-E6E3-4A1A-8AB1-940B1AF42AD1}"/>
    <cellStyle name="Normal 7 2 3 4 3 2 2 2" xfId="23503" xr:uid="{3F23531D-58B9-4FEA-917A-726FEA6889F5}"/>
    <cellStyle name="Normal 7 2 3 4 3 2 2 2 2" xfId="48079" xr:uid="{9FD5067A-7A12-4A01-890F-95A25EEDA805}"/>
    <cellStyle name="Normal 7 2 3 4 3 2 2 3" xfId="35791" xr:uid="{9155DE99-9FEB-472C-9FE0-1B96E74F89D4}"/>
    <cellStyle name="Normal 7 2 3 4 3 2 3" xfId="17359" xr:uid="{0A4DD1A3-101C-4F6E-BDBB-2D26B84CE179}"/>
    <cellStyle name="Normal 7 2 3 4 3 2 3 2" xfId="41935" xr:uid="{5B8AC335-DB6F-4F14-B3B9-7FC51BB4E0D4}"/>
    <cellStyle name="Normal 7 2 3 4 3 2 4" xfId="29647" xr:uid="{544EAC13-9689-4571-B236-C29AE307110A}"/>
    <cellStyle name="Normal 7 2 3 4 3 3" xfId="8143" xr:uid="{36816E49-A249-44E0-9688-96619A46D7E5}"/>
    <cellStyle name="Normal 7 2 3 4 3 3 2" xfId="20431" xr:uid="{FA00D0D7-E482-4CAF-95D3-77071532CE32}"/>
    <cellStyle name="Normal 7 2 3 4 3 3 2 2" xfId="45007" xr:uid="{AD017EDF-F2D8-4ECD-BA6D-86ECE03E08E5}"/>
    <cellStyle name="Normal 7 2 3 4 3 3 3" xfId="32719" xr:uid="{7CEB98EA-2AFF-4203-98DE-1F6AB54E3648}"/>
    <cellStyle name="Normal 7 2 3 4 3 4" xfId="14287" xr:uid="{8E671478-1F58-4CFF-8FDF-EA44BEF119B8}"/>
    <cellStyle name="Normal 7 2 3 4 3 4 2" xfId="38863" xr:uid="{254EBE23-FF64-420C-B7D9-220BD7C4404A}"/>
    <cellStyle name="Normal 7 2 3 4 3 5" xfId="26575" xr:uid="{D4F14042-A37C-481A-AD38-EC035177336B}"/>
    <cellStyle name="Normal 7 2 3 4 4" xfId="3535" xr:uid="{74452BEC-031D-4A05-988B-BAC147FEC9DF}"/>
    <cellStyle name="Normal 7 2 3 4 4 2" xfId="9679" xr:uid="{2DD72DE0-57E7-416B-A6FC-05BB8ED413F6}"/>
    <cellStyle name="Normal 7 2 3 4 4 2 2" xfId="21967" xr:uid="{3BB89DD8-DF26-4852-9ECA-875DA8FFEE03}"/>
    <cellStyle name="Normal 7 2 3 4 4 2 2 2" xfId="46543" xr:uid="{E99DB315-D78F-4A8C-B489-9CD717258DA1}"/>
    <cellStyle name="Normal 7 2 3 4 4 2 3" xfId="34255" xr:uid="{6D8231BE-3344-430E-BBEB-EB589FA4C78B}"/>
    <cellStyle name="Normal 7 2 3 4 4 3" xfId="15823" xr:uid="{5EE35CF6-35F6-45FE-BC35-DCBC6AB403C6}"/>
    <cellStyle name="Normal 7 2 3 4 4 3 2" xfId="40399" xr:uid="{20C47EDC-00EB-4923-AEED-EB479D985388}"/>
    <cellStyle name="Normal 7 2 3 4 4 4" xfId="28111" xr:uid="{FD5F9BBD-DAD0-482E-BBD0-E5C7C975D521}"/>
    <cellStyle name="Normal 7 2 3 4 5" xfId="6607" xr:uid="{E663257E-8782-49B6-8748-FE6E289E1534}"/>
    <cellStyle name="Normal 7 2 3 4 5 2" xfId="18895" xr:uid="{AEDB7487-5419-495E-BF77-4F7F64C00D79}"/>
    <cellStyle name="Normal 7 2 3 4 5 2 2" xfId="43471" xr:uid="{F6E38EB2-641B-40C0-9373-0E8A2E2F3358}"/>
    <cellStyle name="Normal 7 2 3 4 5 3" xfId="31183" xr:uid="{8668E296-0A6B-4EB0-9F5D-88F8FD19FC12}"/>
    <cellStyle name="Normal 7 2 3 4 6" xfId="12751" xr:uid="{BEEA9945-AB97-4A1E-B7D8-F9C51BA7737D}"/>
    <cellStyle name="Normal 7 2 3 4 6 2" xfId="37327" xr:uid="{426794CB-2BBF-4AE9-BF66-DA36B8B297B3}"/>
    <cellStyle name="Normal 7 2 3 4 7" xfId="25039" xr:uid="{FFEC0452-9FC3-4402-8B0E-70E84163559F}"/>
    <cellStyle name="Normal 7 2 3 5" xfId="847" xr:uid="{22018F20-A365-4777-8F10-0205D1448032}"/>
    <cellStyle name="Normal 7 2 3 5 2" xfId="2383" xr:uid="{13BF32DA-39CE-4D30-88F4-872F6A1C6126}"/>
    <cellStyle name="Normal 7 2 3 5 2 2" xfId="5455" xr:uid="{7FC397C6-B343-46FB-B712-96EBD6FAAD5F}"/>
    <cellStyle name="Normal 7 2 3 5 2 2 2" xfId="11599" xr:uid="{CC4028D4-F1E9-4897-AC35-66CC97554F4B}"/>
    <cellStyle name="Normal 7 2 3 5 2 2 2 2" xfId="23887" xr:uid="{495E4098-E337-4639-841D-41050D15F474}"/>
    <cellStyle name="Normal 7 2 3 5 2 2 2 2 2" xfId="48463" xr:uid="{B44B0B99-6BA4-4B33-9782-C1647913EBF8}"/>
    <cellStyle name="Normal 7 2 3 5 2 2 2 3" xfId="36175" xr:uid="{620B4D47-C5BD-423E-A2E5-ED59553B5F65}"/>
    <cellStyle name="Normal 7 2 3 5 2 2 3" xfId="17743" xr:uid="{324B6B57-572D-4698-A24C-00E84C12A499}"/>
    <cellStyle name="Normal 7 2 3 5 2 2 3 2" xfId="42319" xr:uid="{17A0B8F3-C69F-4A99-BA79-8EC8036C0514}"/>
    <cellStyle name="Normal 7 2 3 5 2 2 4" xfId="30031" xr:uid="{71FA61B7-DB81-4390-B6A2-91F3BECFE784}"/>
    <cellStyle name="Normal 7 2 3 5 2 3" xfId="8527" xr:uid="{CDE3BC25-FC55-457F-AA14-73ECEF141698}"/>
    <cellStyle name="Normal 7 2 3 5 2 3 2" xfId="20815" xr:uid="{C1B24F12-717F-49C2-B0DB-FE7BD7CD5602}"/>
    <cellStyle name="Normal 7 2 3 5 2 3 2 2" xfId="45391" xr:uid="{34DF37C1-784D-49A4-B22F-3605B0D0EA2A}"/>
    <cellStyle name="Normal 7 2 3 5 2 3 3" xfId="33103" xr:uid="{E9A75D2F-C55B-4B3E-9938-7662DA465EF1}"/>
    <cellStyle name="Normal 7 2 3 5 2 4" xfId="14671" xr:uid="{EDE3ACC9-7ECF-43C9-B44A-F41A958F8166}"/>
    <cellStyle name="Normal 7 2 3 5 2 4 2" xfId="39247" xr:uid="{0BD8B03B-C42B-4A4B-AB49-CB344B265B59}"/>
    <cellStyle name="Normal 7 2 3 5 2 5" xfId="26959" xr:uid="{EC7168FB-088F-4C81-86C9-0A2A1E84F2EF}"/>
    <cellStyle name="Normal 7 2 3 5 3" xfId="3919" xr:uid="{12DA53B0-9A97-44CA-BD5D-A51CD744DD0C}"/>
    <cellStyle name="Normal 7 2 3 5 3 2" xfId="10063" xr:uid="{235EC9CC-160C-4154-B3FD-79BB4194D936}"/>
    <cellStyle name="Normal 7 2 3 5 3 2 2" xfId="22351" xr:uid="{EF2F7649-B20A-45F5-AC31-52BFFEEB1F28}"/>
    <cellStyle name="Normal 7 2 3 5 3 2 2 2" xfId="46927" xr:uid="{002F9A5D-F293-47AF-BBF5-E6D611432495}"/>
    <cellStyle name="Normal 7 2 3 5 3 2 3" xfId="34639" xr:uid="{463661EE-1900-4B1D-8194-353881E6B3EE}"/>
    <cellStyle name="Normal 7 2 3 5 3 3" xfId="16207" xr:uid="{4F8D4859-9597-4F6A-9E37-8699B7B3F710}"/>
    <cellStyle name="Normal 7 2 3 5 3 3 2" xfId="40783" xr:uid="{924EDFC3-0A67-4A88-BCD3-6F2386A6CA6D}"/>
    <cellStyle name="Normal 7 2 3 5 3 4" xfId="28495" xr:uid="{F0C9B917-1BFC-4D2C-A80B-A764BF6013A4}"/>
    <cellStyle name="Normal 7 2 3 5 4" xfId="6991" xr:uid="{4CE10D09-29F9-4D8B-9DD6-D214C6809BDC}"/>
    <cellStyle name="Normal 7 2 3 5 4 2" xfId="19279" xr:uid="{84350E5A-4F33-4020-B07B-0E476CE77517}"/>
    <cellStyle name="Normal 7 2 3 5 4 2 2" xfId="43855" xr:uid="{33D21CE7-1BEC-4B3A-BCFD-A90F400A54C3}"/>
    <cellStyle name="Normal 7 2 3 5 4 3" xfId="31567" xr:uid="{22AACBA1-589C-4417-B0A6-B1A16E5508BF}"/>
    <cellStyle name="Normal 7 2 3 5 5" xfId="13135" xr:uid="{FF28E0A9-5B14-48FB-8A5F-262B72AC6774}"/>
    <cellStyle name="Normal 7 2 3 5 5 2" xfId="37711" xr:uid="{4C9A6525-D490-4D7C-81FE-DC8501B04342}"/>
    <cellStyle name="Normal 7 2 3 5 6" xfId="25423" xr:uid="{8833DDD5-2B0B-4CC2-99E1-5B0A71673489}"/>
    <cellStyle name="Normal 7 2 3 6" xfId="1615" xr:uid="{AF138B51-6A79-4078-9A15-B1117CBC0FCA}"/>
    <cellStyle name="Normal 7 2 3 6 2" xfId="4687" xr:uid="{66D732F7-FD66-4AD1-82CB-CA2A7C9BF1CD}"/>
    <cellStyle name="Normal 7 2 3 6 2 2" xfId="10831" xr:uid="{06168A0B-E3E2-471A-8B02-E5938D7E4600}"/>
    <cellStyle name="Normal 7 2 3 6 2 2 2" xfId="23119" xr:uid="{D90AE946-DA40-4852-B3FD-2186F205490D}"/>
    <cellStyle name="Normal 7 2 3 6 2 2 2 2" xfId="47695" xr:uid="{70C1226B-35E7-4FD5-AE84-019B41E7357D}"/>
    <cellStyle name="Normal 7 2 3 6 2 2 3" xfId="35407" xr:uid="{1B161D17-47A9-4808-B745-6FB52A874046}"/>
    <cellStyle name="Normal 7 2 3 6 2 3" xfId="16975" xr:uid="{1889B32D-7241-4482-8CC3-A37BAF04DC1B}"/>
    <cellStyle name="Normal 7 2 3 6 2 3 2" xfId="41551" xr:uid="{564C5D02-FEB4-4D45-8693-D73B91D910F6}"/>
    <cellStyle name="Normal 7 2 3 6 2 4" xfId="29263" xr:uid="{75FA3497-1630-45B3-894E-EE4C5C63D7AF}"/>
    <cellStyle name="Normal 7 2 3 6 3" xfId="7759" xr:uid="{F53815A0-EF67-49F6-A751-71BF56C49362}"/>
    <cellStyle name="Normal 7 2 3 6 3 2" xfId="20047" xr:uid="{A3F48B65-2397-4474-BB85-4F1A2FFDBC03}"/>
    <cellStyle name="Normal 7 2 3 6 3 2 2" xfId="44623" xr:uid="{F8FF0C70-C004-40FC-86BC-B030981CA17E}"/>
    <cellStyle name="Normal 7 2 3 6 3 3" xfId="32335" xr:uid="{1ABB4293-5897-46AF-8E17-1FC0A75C787B}"/>
    <cellStyle name="Normal 7 2 3 6 4" xfId="13903" xr:uid="{6F85915C-787F-4E20-99EF-127EA26F7C85}"/>
    <cellStyle name="Normal 7 2 3 6 4 2" xfId="38479" xr:uid="{7E622964-BE42-4088-B7FA-F6CD02E4CCA3}"/>
    <cellStyle name="Normal 7 2 3 6 5" xfId="26191" xr:uid="{1D120DB8-1733-4954-81DA-1E624F735358}"/>
    <cellStyle name="Normal 7 2 3 7" xfId="3151" xr:uid="{37A42732-8B82-4D82-A019-ECADAE44C020}"/>
    <cellStyle name="Normal 7 2 3 7 2" xfId="9295" xr:uid="{24D184C5-CBE7-41C6-B583-CFDDCCA66607}"/>
    <cellStyle name="Normal 7 2 3 7 2 2" xfId="21583" xr:uid="{5D940F31-578D-4C45-8164-CF8F987E2DE6}"/>
    <cellStyle name="Normal 7 2 3 7 2 2 2" xfId="46159" xr:uid="{160B0A12-7D0C-4664-B3FA-8FE391C8553D}"/>
    <cellStyle name="Normal 7 2 3 7 2 3" xfId="33871" xr:uid="{D0BDAB7B-5A2C-4926-A25F-B4859705257F}"/>
    <cellStyle name="Normal 7 2 3 7 3" xfId="15439" xr:uid="{8B733A4D-19C5-4D92-9D71-398DDAB285E4}"/>
    <cellStyle name="Normal 7 2 3 7 3 2" xfId="40015" xr:uid="{48570ABD-621F-48DC-BB29-6ECFC7A851E7}"/>
    <cellStyle name="Normal 7 2 3 7 4" xfId="27727" xr:uid="{72E698F1-B214-49D2-80E1-4C13DF543AD9}"/>
    <cellStyle name="Normal 7 2 3 8" xfId="6223" xr:uid="{1496A222-5CE4-4369-9CB1-BDD82F1A6A2B}"/>
    <cellStyle name="Normal 7 2 3 8 2" xfId="18511" xr:uid="{F76FDE8E-00BB-4755-96EC-A78A40050193}"/>
    <cellStyle name="Normal 7 2 3 8 2 2" xfId="43087" xr:uid="{B9BA4723-9385-489B-99FE-7BEAC3A56006}"/>
    <cellStyle name="Normal 7 2 3 8 3" xfId="30799" xr:uid="{17E09573-EC14-4607-AED0-A543EBADE1F9}"/>
    <cellStyle name="Normal 7 2 3 9" xfId="12367" xr:uid="{E88FA351-03BC-4CB1-86AA-09A3F23A7288}"/>
    <cellStyle name="Normal 7 2 3 9 2" xfId="36943" xr:uid="{265F15A4-4DE3-4039-BAD3-75472F89D5A2}"/>
    <cellStyle name="Normal 7 2 4" xfId="127" xr:uid="{26512F92-B6AD-432C-8D2B-D9FF8E1664A5}"/>
    <cellStyle name="Normal 7 2 4 2" xfId="319" xr:uid="{015C4319-2C8C-4F1A-A2AA-F47E29A36921}"/>
    <cellStyle name="Normal 7 2 4 2 2" xfId="703" xr:uid="{E68A1546-7FC6-4701-A31D-096DDA6AF20A}"/>
    <cellStyle name="Normal 7 2 4 2 2 2" xfId="1471" xr:uid="{35AFE494-B1DD-4CF0-AB0B-0DE84AD0ED28}"/>
    <cellStyle name="Normal 7 2 4 2 2 2 2" xfId="3007" xr:uid="{57F4CBB1-2E48-481A-9A3B-D6C748369735}"/>
    <cellStyle name="Normal 7 2 4 2 2 2 2 2" xfId="6079" xr:uid="{7EB72AF3-DDAF-40A8-A22B-402D9FAA9327}"/>
    <cellStyle name="Normal 7 2 4 2 2 2 2 2 2" xfId="12223" xr:uid="{D8209FE6-3F02-4A5A-B734-BD945306880D}"/>
    <cellStyle name="Normal 7 2 4 2 2 2 2 2 2 2" xfId="24511" xr:uid="{4DC7FD87-022B-4639-96B4-C38C61E2BD43}"/>
    <cellStyle name="Normal 7 2 4 2 2 2 2 2 2 2 2" xfId="49087" xr:uid="{FCFFFF48-ED6E-4456-B449-9EE65AB4A9F3}"/>
    <cellStyle name="Normal 7 2 4 2 2 2 2 2 2 3" xfId="36799" xr:uid="{DDDB9475-B2DA-48AE-BB03-90C9D0F32D6C}"/>
    <cellStyle name="Normal 7 2 4 2 2 2 2 2 3" xfId="18367" xr:uid="{11A18D12-0995-4377-9D74-8138345843BF}"/>
    <cellStyle name="Normal 7 2 4 2 2 2 2 2 3 2" xfId="42943" xr:uid="{EF0F6BD2-1FA0-425B-9E6C-251E749DEF2C}"/>
    <cellStyle name="Normal 7 2 4 2 2 2 2 2 4" xfId="30655" xr:uid="{2C8EC82F-1001-4947-9BC6-3DF8804388A6}"/>
    <cellStyle name="Normal 7 2 4 2 2 2 2 3" xfId="9151" xr:uid="{629C4BB2-5D25-4DF6-BD61-BA44499140C9}"/>
    <cellStyle name="Normal 7 2 4 2 2 2 2 3 2" xfId="21439" xr:uid="{B067C4F4-A00C-4929-8FD7-A86954F2FF64}"/>
    <cellStyle name="Normal 7 2 4 2 2 2 2 3 2 2" xfId="46015" xr:uid="{7A8EA1FA-029D-4D66-8606-BA88ABAF08A2}"/>
    <cellStyle name="Normal 7 2 4 2 2 2 2 3 3" xfId="33727" xr:uid="{F7D5F561-C6FE-4B85-9CC4-DD2BA7CB4FC2}"/>
    <cellStyle name="Normal 7 2 4 2 2 2 2 4" xfId="15295" xr:uid="{6672FC61-2A01-4785-8454-EA1AD21B4601}"/>
    <cellStyle name="Normal 7 2 4 2 2 2 2 4 2" xfId="39871" xr:uid="{BB176D02-8ED4-41C5-A5CE-DDC5291C33AD}"/>
    <cellStyle name="Normal 7 2 4 2 2 2 2 5" xfId="27583" xr:uid="{9B83228C-E81B-42D9-B886-6809B1BCC98A}"/>
    <cellStyle name="Normal 7 2 4 2 2 2 3" xfId="4543" xr:uid="{4B09F17E-516E-488E-9E5A-198F3DE17F4D}"/>
    <cellStyle name="Normal 7 2 4 2 2 2 3 2" xfId="10687" xr:uid="{D66019E7-B4A9-4FD6-90C5-AAC20339C387}"/>
    <cellStyle name="Normal 7 2 4 2 2 2 3 2 2" xfId="22975" xr:uid="{885EAD63-F064-4321-998B-2C629264C0B1}"/>
    <cellStyle name="Normal 7 2 4 2 2 2 3 2 2 2" xfId="47551" xr:uid="{FFF81B26-CBB9-4371-82E1-057582A38044}"/>
    <cellStyle name="Normal 7 2 4 2 2 2 3 2 3" xfId="35263" xr:uid="{4132CCA6-717B-4158-8868-D5E135D1B2F6}"/>
    <cellStyle name="Normal 7 2 4 2 2 2 3 3" xfId="16831" xr:uid="{24E58458-8412-491D-B9E3-6F4F59EE1398}"/>
    <cellStyle name="Normal 7 2 4 2 2 2 3 3 2" xfId="41407" xr:uid="{656D17DC-8C9F-4CAC-8597-B00FC4D71BCD}"/>
    <cellStyle name="Normal 7 2 4 2 2 2 3 4" xfId="29119" xr:uid="{9FB40626-AA40-4263-B8D8-51B73BE0FB36}"/>
    <cellStyle name="Normal 7 2 4 2 2 2 4" xfId="7615" xr:uid="{F5CE3B17-BB93-48D8-A5A4-DAED690B615A}"/>
    <cellStyle name="Normal 7 2 4 2 2 2 4 2" xfId="19903" xr:uid="{356F1BC2-0A41-461D-BCE6-F90B947D8C34}"/>
    <cellStyle name="Normal 7 2 4 2 2 2 4 2 2" xfId="44479" xr:uid="{4354318C-74CA-43B4-BEBC-59690F5E5A8F}"/>
    <cellStyle name="Normal 7 2 4 2 2 2 4 3" xfId="32191" xr:uid="{E0B8F684-FA72-4C85-9B3A-CBEE60E915B9}"/>
    <cellStyle name="Normal 7 2 4 2 2 2 5" xfId="13759" xr:uid="{23BB98AB-F585-4611-BAF4-57F9D16B1B7C}"/>
    <cellStyle name="Normal 7 2 4 2 2 2 5 2" xfId="38335" xr:uid="{F6517323-8CF1-4BE9-B6BA-BB6B4AFAFCD5}"/>
    <cellStyle name="Normal 7 2 4 2 2 2 6" xfId="26047" xr:uid="{AED22893-E5E4-45B3-B255-14C2F861C362}"/>
    <cellStyle name="Normal 7 2 4 2 2 3" xfId="2239" xr:uid="{0B0D99DA-8361-4B58-A270-4B259BFABC61}"/>
    <cellStyle name="Normal 7 2 4 2 2 3 2" xfId="5311" xr:uid="{A360C69C-A4CB-41D3-A2E7-E8AE18BABFCC}"/>
    <cellStyle name="Normal 7 2 4 2 2 3 2 2" xfId="11455" xr:uid="{F205599F-0B45-4669-B1E3-F634ED2C6061}"/>
    <cellStyle name="Normal 7 2 4 2 2 3 2 2 2" xfId="23743" xr:uid="{9029A3F0-D5E5-4D6A-870F-26DAD8E80F40}"/>
    <cellStyle name="Normal 7 2 4 2 2 3 2 2 2 2" xfId="48319" xr:uid="{382586A5-EDA5-44E5-97B9-5800C0362EA0}"/>
    <cellStyle name="Normal 7 2 4 2 2 3 2 2 3" xfId="36031" xr:uid="{1D1B9394-34D8-4295-8C6D-574CFE76B65B}"/>
    <cellStyle name="Normal 7 2 4 2 2 3 2 3" xfId="17599" xr:uid="{EA3D3846-3684-4B2A-A182-DC24BB262C98}"/>
    <cellStyle name="Normal 7 2 4 2 2 3 2 3 2" xfId="42175" xr:uid="{8D74C4F4-3060-4DC8-B185-53AB392CDE76}"/>
    <cellStyle name="Normal 7 2 4 2 2 3 2 4" xfId="29887" xr:uid="{346710C3-1221-4CBD-AA13-5A1A9E5F04E2}"/>
    <cellStyle name="Normal 7 2 4 2 2 3 3" xfId="8383" xr:uid="{9F87B404-E029-42E8-9CBF-3C9FEE6087F1}"/>
    <cellStyle name="Normal 7 2 4 2 2 3 3 2" xfId="20671" xr:uid="{08FCF169-A430-409D-B0D2-7E1852321B90}"/>
    <cellStyle name="Normal 7 2 4 2 2 3 3 2 2" xfId="45247" xr:uid="{FB973996-4C99-419F-8477-AA4F5B2C7528}"/>
    <cellStyle name="Normal 7 2 4 2 2 3 3 3" xfId="32959" xr:uid="{D1481B66-5140-4BF7-B6FD-BF217CB77655}"/>
    <cellStyle name="Normal 7 2 4 2 2 3 4" xfId="14527" xr:uid="{C0493825-015B-4359-9DA6-97E777053F69}"/>
    <cellStyle name="Normal 7 2 4 2 2 3 4 2" xfId="39103" xr:uid="{92B5E72F-675B-4365-88BB-6896270461AB}"/>
    <cellStyle name="Normal 7 2 4 2 2 3 5" xfId="26815" xr:uid="{14270F57-C44D-41C9-B963-A496068C6AE4}"/>
    <cellStyle name="Normal 7 2 4 2 2 4" xfId="3775" xr:uid="{3C09D0D7-0C46-4286-AEF6-60C77C58E265}"/>
    <cellStyle name="Normal 7 2 4 2 2 4 2" xfId="9919" xr:uid="{7B4B9EE9-F897-42D7-925B-5B65720DB069}"/>
    <cellStyle name="Normal 7 2 4 2 2 4 2 2" xfId="22207" xr:uid="{AF631463-67BA-4F43-AF7D-B77C56D55F33}"/>
    <cellStyle name="Normal 7 2 4 2 2 4 2 2 2" xfId="46783" xr:uid="{B52E295F-76BA-4D05-9A86-31DACE7FF754}"/>
    <cellStyle name="Normal 7 2 4 2 2 4 2 3" xfId="34495" xr:uid="{A8442B7D-5268-4B17-BCA1-9822EF41B1FC}"/>
    <cellStyle name="Normal 7 2 4 2 2 4 3" xfId="16063" xr:uid="{F977CBAE-899F-4347-BB00-ABFE62778CAC}"/>
    <cellStyle name="Normal 7 2 4 2 2 4 3 2" xfId="40639" xr:uid="{9D33BA4F-7889-49E6-9A74-741FA7BFC20A}"/>
    <cellStyle name="Normal 7 2 4 2 2 4 4" xfId="28351" xr:uid="{7392B3C8-5F53-40D2-BCFA-8D68946CCB4A}"/>
    <cellStyle name="Normal 7 2 4 2 2 5" xfId="6847" xr:uid="{2B7ACDA2-74D9-44E8-A3C1-3FA7D065D926}"/>
    <cellStyle name="Normal 7 2 4 2 2 5 2" xfId="19135" xr:uid="{4D22556E-CC87-4633-955F-CE3EF9314A9D}"/>
    <cellStyle name="Normal 7 2 4 2 2 5 2 2" xfId="43711" xr:uid="{1068C84F-756D-40B4-8238-C8CC89A561BC}"/>
    <cellStyle name="Normal 7 2 4 2 2 5 3" xfId="31423" xr:uid="{A754F072-2E97-4543-8F0B-27D7C9BBD575}"/>
    <cellStyle name="Normal 7 2 4 2 2 6" xfId="12991" xr:uid="{F612E501-88C9-4A9C-AF52-F7623D3674B9}"/>
    <cellStyle name="Normal 7 2 4 2 2 6 2" xfId="37567" xr:uid="{A2B41E49-4408-4225-9261-7D4DACDCD6FB}"/>
    <cellStyle name="Normal 7 2 4 2 2 7" xfId="25279" xr:uid="{6860CAC2-4D85-46C6-96FC-78B5AA440691}"/>
    <cellStyle name="Normal 7 2 4 2 3" xfId="1087" xr:uid="{226D93AC-7455-4AD5-90EC-3C41185F6F5A}"/>
    <cellStyle name="Normal 7 2 4 2 3 2" xfId="2623" xr:uid="{A45A2762-0927-495F-87F5-3BA6FD949A7A}"/>
    <cellStyle name="Normal 7 2 4 2 3 2 2" xfId="5695" xr:uid="{3B3E159B-0DAC-40D9-AC8B-D6A0C898A575}"/>
    <cellStyle name="Normal 7 2 4 2 3 2 2 2" xfId="11839" xr:uid="{CBFFC62D-367E-43E0-B96E-E7A21BBA9FC2}"/>
    <cellStyle name="Normal 7 2 4 2 3 2 2 2 2" xfId="24127" xr:uid="{F96194A5-034D-4AF5-B34C-62217199287F}"/>
    <cellStyle name="Normal 7 2 4 2 3 2 2 2 2 2" xfId="48703" xr:uid="{1E5E1150-7F26-4B74-B7A3-5C00E5078D85}"/>
    <cellStyle name="Normal 7 2 4 2 3 2 2 2 3" xfId="36415" xr:uid="{86389600-0327-4FE4-A1FB-310FDBBAC54C}"/>
    <cellStyle name="Normal 7 2 4 2 3 2 2 3" xfId="17983" xr:uid="{651E890B-4C28-42B8-811E-9D7C802061F8}"/>
    <cellStyle name="Normal 7 2 4 2 3 2 2 3 2" xfId="42559" xr:uid="{0B0881F3-288B-4E2E-A7EC-811DBD2C73E3}"/>
    <cellStyle name="Normal 7 2 4 2 3 2 2 4" xfId="30271" xr:uid="{D3308F40-2472-480F-BF31-853F7CB7DAAA}"/>
    <cellStyle name="Normal 7 2 4 2 3 2 3" xfId="8767" xr:uid="{AD45EB4E-B4A0-4C49-9F40-C5D3038F35C0}"/>
    <cellStyle name="Normal 7 2 4 2 3 2 3 2" xfId="21055" xr:uid="{C800215E-205E-41B0-89F8-D1CAECCE0AE6}"/>
    <cellStyle name="Normal 7 2 4 2 3 2 3 2 2" xfId="45631" xr:uid="{1E7B0CEA-498D-4DC9-BEDA-428C938C225E}"/>
    <cellStyle name="Normal 7 2 4 2 3 2 3 3" xfId="33343" xr:uid="{4621BF31-FB96-496D-867E-6A85BA961728}"/>
    <cellStyle name="Normal 7 2 4 2 3 2 4" xfId="14911" xr:uid="{BFDA325F-E74F-4D82-9995-4E2ABF17B480}"/>
    <cellStyle name="Normal 7 2 4 2 3 2 4 2" xfId="39487" xr:uid="{71659F47-6DDB-4E48-8827-8E2842A26C53}"/>
    <cellStyle name="Normal 7 2 4 2 3 2 5" xfId="27199" xr:uid="{F678B2C1-C4C3-4160-904F-94837D049592}"/>
    <cellStyle name="Normal 7 2 4 2 3 3" xfId="4159" xr:uid="{036C09A6-E506-49B8-998E-60D6B29D3EA8}"/>
    <cellStyle name="Normal 7 2 4 2 3 3 2" xfId="10303" xr:uid="{DFC4B435-D0EB-4301-B758-38F0755001F2}"/>
    <cellStyle name="Normal 7 2 4 2 3 3 2 2" xfId="22591" xr:uid="{ABB7920A-4F21-4A9B-ADDC-1BB0F22D8B0B}"/>
    <cellStyle name="Normal 7 2 4 2 3 3 2 2 2" xfId="47167" xr:uid="{6A806704-A0AA-4254-9011-735CB0E41109}"/>
    <cellStyle name="Normal 7 2 4 2 3 3 2 3" xfId="34879" xr:uid="{68EB2985-E5CD-4A26-B28D-9EBDB11DDE8C}"/>
    <cellStyle name="Normal 7 2 4 2 3 3 3" xfId="16447" xr:uid="{B33A81EE-ACB5-47BF-8B7E-4BAC927C2A63}"/>
    <cellStyle name="Normal 7 2 4 2 3 3 3 2" xfId="41023" xr:uid="{A3075FC9-964A-4E69-B18A-A6B8A83ED5F4}"/>
    <cellStyle name="Normal 7 2 4 2 3 3 4" xfId="28735" xr:uid="{278B2E6E-3408-42D2-89EF-EB4674AC8BC4}"/>
    <cellStyle name="Normal 7 2 4 2 3 4" xfId="7231" xr:uid="{01760A0F-DA66-4EF7-9C15-2B8C91ABF73D}"/>
    <cellStyle name="Normal 7 2 4 2 3 4 2" xfId="19519" xr:uid="{FD55A905-99EC-42A8-96C9-F583E7C3F324}"/>
    <cellStyle name="Normal 7 2 4 2 3 4 2 2" xfId="44095" xr:uid="{F063A3E2-03F3-48A9-BFA7-CD3B6F440C25}"/>
    <cellStyle name="Normal 7 2 4 2 3 4 3" xfId="31807" xr:uid="{D9B11D1D-3749-4F7A-BF17-89F7AF83CD6B}"/>
    <cellStyle name="Normal 7 2 4 2 3 5" xfId="13375" xr:uid="{94748149-A992-41F8-86FF-3454321DAFF3}"/>
    <cellStyle name="Normal 7 2 4 2 3 5 2" xfId="37951" xr:uid="{98B01624-085C-4B31-AFAB-D12B8771886A}"/>
    <cellStyle name="Normal 7 2 4 2 3 6" xfId="25663" xr:uid="{E3AA78CB-3727-4C46-9775-FF83CCB49EEF}"/>
    <cellStyle name="Normal 7 2 4 2 4" xfId="1855" xr:uid="{0EB21034-F71F-4B99-BB03-D780489173BB}"/>
    <cellStyle name="Normal 7 2 4 2 4 2" xfId="4927" xr:uid="{9F898C94-F71A-48BB-8712-58909842953B}"/>
    <cellStyle name="Normal 7 2 4 2 4 2 2" xfId="11071" xr:uid="{E7328C55-F2C7-4602-9C3B-8EEE325AE03E}"/>
    <cellStyle name="Normal 7 2 4 2 4 2 2 2" xfId="23359" xr:uid="{88AB7D9E-6281-41C1-988A-EF162A8B73D1}"/>
    <cellStyle name="Normal 7 2 4 2 4 2 2 2 2" xfId="47935" xr:uid="{BA021553-C0E2-4427-BD8F-9E0B7F142CED}"/>
    <cellStyle name="Normal 7 2 4 2 4 2 2 3" xfId="35647" xr:uid="{636FD4A5-BABE-4DB7-8112-31D038490D50}"/>
    <cellStyle name="Normal 7 2 4 2 4 2 3" xfId="17215" xr:uid="{8D7A3ABF-1842-439F-B421-292B45D26008}"/>
    <cellStyle name="Normal 7 2 4 2 4 2 3 2" xfId="41791" xr:uid="{BE9D8D09-1ABA-4703-9575-D81998B70EEB}"/>
    <cellStyle name="Normal 7 2 4 2 4 2 4" xfId="29503" xr:uid="{5517B299-EDEB-488C-8F3F-31AB7062BA78}"/>
    <cellStyle name="Normal 7 2 4 2 4 3" xfId="7999" xr:uid="{0A8E901D-421D-4963-9B2B-B6DA860A361F}"/>
    <cellStyle name="Normal 7 2 4 2 4 3 2" xfId="20287" xr:uid="{11097B54-9BA8-48DA-A6FB-4CBDDEDDC917}"/>
    <cellStyle name="Normal 7 2 4 2 4 3 2 2" xfId="44863" xr:uid="{05FF7528-9C0D-471F-A3BA-7B67C4A76F2E}"/>
    <cellStyle name="Normal 7 2 4 2 4 3 3" xfId="32575" xr:uid="{41BD4B43-CA99-4008-B503-0D5E2312E793}"/>
    <cellStyle name="Normal 7 2 4 2 4 4" xfId="14143" xr:uid="{E763C131-5A83-4EF8-AFA2-01ACFFB436BD}"/>
    <cellStyle name="Normal 7 2 4 2 4 4 2" xfId="38719" xr:uid="{B40D2289-6D46-44CD-A9BE-E92BD490DC8D}"/>
    <cellStyle name="Normal 7 2 4 2 4 5" xfId="26431" xr:uid="{AE671487-991C-47D4-A6F8-C3753B6C726D}"/>
    <cellStyle name="Normal 7 2 4 2 5" xfId="3391" xr:uid="{E5918B75-F82B-4C1E-A393-3BB0C75C424B}"/>
    <cellStyle name="Normal 7 2 4 2 5 2" xfId="9535" xr:uid="{104EC531-0B38-4B8B-B743-AE028D292E27}"/>
    <cellStyle name="Normal 7 2 4 2 5 2 2" xfId="21823" xr:uid="{8919B754-17A8-4590-88AC-E614D059B7D7}"/>
    <cellStyle name="Normal 7 2 4 2 5 2 2 2" xfId="46399" xr:uid="{DBCB78C6-E4D2-4A9E-BEC3-CB3632B6FF6D}"/>
    <cellStyle name="Normal 7 2 4 2 5 2 3" xfId="34111" xr:uid="{38255044-6478-4EA3-A97C-5CB7C8CFDB8F}"/>
    <cellStyle name="Normal 7 2 4 2 5 3" xfId="15679" xr:uid="{A2CD8FF0-F12D-401A-9EC9-D3D6E21EBDD8}"/>
    <cellStyle name="Normal 7 2 4 2 5 3 2" xfId="40255" xr:uid="{1EEF8A50-A886-40E4-B4E4-99D7A39C0722}"/>
    <cellStyle name="Normal 7 2 4 2 5 4" xfId="27967" xr:uid="{6B807EC4-1C6A-4B63-975D-98B3DFECBD3D}"/>
    <cellStyle name="Normal 7 2 4 2 6" xfId="6463" xr:uid="{175BA076-530D-492C-BD53-1370C9C308B1}"/>
    <cellStyle name="Normal 7 2 4 2 6 2" xfId="18751" xr:uid="{3C51EDDE-DF50-4EEC-BE4F-D2E49E02C0B6}"/>
    <cellStyle name="Normal 7 2 4 2 6 2 2" xfId="43327" xr:uid="{696EF537-E859-4986-AC52-EB3F1F56FB62}"/>
    <cellStyle name="Normal 7 2 4 2 6 3" xfId="31039" xr:uid="{43016553-06A4-4A3E-8886-D4294B484315}"/>
    <cellStyle name="Normal 7 2 4 2 7" xfId="12607" xr:uid="{5163F6CD-482F-4A66-A5B8-7F9B75411D31}"/>
    <cellStyle name="Normal 7 2 4 2 7 2" xfId="37183" xr:uid="{1F44A26B-D258-4116-80C1-14388E7B6629}"/>
    <cellStyle name="Normal 7 2 4 2 8" xfId="24895" xr:uid="{B2A2C239-DD3E-4BCC-A4AC-4407F49278BA}"/>
    <cellStyle name="Normal 7 2 4 3" xfId="511" xr:uid="{809BD487-C4DC-463A-A2AC-89FC7DCCC791}"/>
    <cellStyle name="Normal 7 2 4 3 2" xfId="1279" xr:uid="{57D9E048-09B2-4DAA-94DA-341794F2CBAF}"/>
    <cellStyle name="Normal 7 2 4 3 2 2" xfId="2815" xr:uid="{90B0C8E1-C940-4CE6-AADF-E39D89568117}"/>
    <cellStyle name="Normal 7 2 4 3 2 2 2" xfId="5887" xr:uid="{4D5905E2-1F6A-4440-8CF5-2B7530C5C154}"/>
    <cellStyle name="Normal 7 2 4 3 2 2 2 2" xfId="12031" xr:uid="{149287F8-5F18-40E8-95AA-F3708127A9C6}"/>
    <cellStyle name="Normal 7 2 4 3 2 2 2 2 2" xfId="24319" xr:uid="{1DE8F6C6-F359-476A-9299-F2BD44091943}"/>
    <cellStyle name="Normal 7 2 4 3 2 2 2 2 2 2" xfId="48895" xr:uid="{1EE2CFA8-1947-4A30-9894-CF852D6619DE}"/>
    <cellStyle name="Normal 7 2 4 3 2 2 2 2 3" xfId="36607" xr:uid="{BCE4DD95-8E93-44CB-8221-E788E8F83481}"/>
    <cellStyle name="Normal 7 2 4 3 2 2 2 3" xfId="18175" xr:uid="{2777D200-1C08-46CE-B51B-23884EE4AF94}"/>
    <cellStyle name="Normal 7 2 4 3 2 2 2 3 2" xfId="42751" xr:uid="{23FA0966-FC7F-4CEB-9511-4CF48092829E}"/>
    <cellStyle name="Normal 7 2 4 3 2 2 2 4" xfId="30463" xr:uid="{77DC4E90-3CA0-43CB-90D3-E4CF20215A60}"/>
    <cellStyle name="Normal 7 2 4 3 2 2 3" xfId="8959" xr:uid="{5441C7B7-6311-42C0-9E99-0B6B50E5AC54}"/>
    <cellStyle name="Normal 7 2 4 3 2 2 3 2" xfId="21247" xr:uid="{BECD1473-ED1E-4CA9-BCDA-AA97DBF6CE0F}"/>
    <cellStyle name="Normal 7 2 4 3 2 2 3 2 2" xfId="45823" xr:uid="{090E056C-5494-4A13-BF22-74EB419F4820}"/>
    <cellStyle name="Normal 7 2 4 3 2 2 3 3" xfId="33535" xr:uid="{6E49660A-68C5-436E-ADD4-F33688C602D0}"/>
    <cellStyle name="Normal 7 2 4 3 2 2 4" xfId="15103" xr:uid="{AEAAEF1F-943F-4A3F-ADA7-8839FCF640D4}"/>
    <cellStyle name="Normal 7 2 4 3 2 2 4 2" xfId="39679" xr:uid="{9076A86F-F747-4DFF-8D17-3003DD76702B}"/>
    <cellStyle name="Normal 7 2 4 3 2 2 5" xfId="27391" xr:uid="{F4B79BB9-84AB-4F4A-BF16-A6576D1B0408}"/>
    <cellStyle name="Normal 7 2 4 3 2 3" xfId="4351" xr:uid="{101854D6-9EF6-43F5-A045-C6495F82D138}"/>
    <cellStyle name="Normal 7 2 4 3 2 3 2" xfId="10495" xr:uid="{408D25C6-7935-46B7-9EF4-BA69DB263D41}"/>
    <cellStyle name="Normal 7 2 4 3 2 3 2 2" xfId="22783" xr:uid="{37256E48-BB03-4905-97BC-735E36DBFFDD}"/>
    <cellStyle name="Normal 7 2 4 3 2 3 2 2 2" xfId="47359" xr:uid="{445055FA-798F-48DD-81E0-8D49ED8CD26E}"/>
    <cellStyle name="Normal 7 2 4 3 2 3 2 3" xfId="35071" xr:uid="{01E16AD7-AC5A-46D0-A433-D86E16830405}"/>
    <cellStyle name="Normal 7 2 4 3 2 3 3" xfId="16639" xr:uid="{6E895333-1D48-477D-9ECC-6E04FE328741}"/>
    <cellStyle name="Normal 7 2 4 3 2 3 3 2" xfId="41215" xr:uid="{3718FBE9-0424-4831-9945-BE02D631A913}"/>
    <cellStyle name="Normal 7 2 4 3 2 3 4" xfId="28927" xr:uid="{0FB38055-E531-4D74-BA19-1105DD354ACE}"/>
    <cellStyle name="Normal 7 2 4 3 2 4" xfId="7423" xr:uid="{6F813AFA-137F-46F1-B2C0-DC3E918FABF7}"/>
    <cellStyle name="Normal 7 2 4 3 2 4 2" xfId="19711" xr:uid="{A11A82AB-6183-471E-B8F0-720FBAE109CB}"/>
    <cellStyle name="Normal 7 2 4 3 2 4 2 2" xfId="44287" xr:uid="{EF9AE19A-1BC0-466B-B7B1-211EF95EB617}"/>
    <cellStyle name="Normal 7 2 4 3 2 4 3" xfId="31999" xr:uid="{E2AB0EDA-9FA1-474D-96D9-C0574E3FDC91}"/>
    <cellStyle name="Normal 7 2 4 3 2 5" xfId="13567" xr:uid="{4C99EFC2-72F6-4BE4-AF57-586E46774149}"/>
    <cellStyle name="Normal 7 2 4 3 2 5 2" xfId="38143" xr:uid="{0197ACB9-D4F8-459A-A6A4-7C578CE46B13}"/>
    <cellStyle name="Normal 7 2 4 3 2 6" xfId="25855" xr:uid="{450B11EC-1404-41DF-9F9E-EFADA713B1FC}"/>
    <cellStyle name="Normal 7 2 4 3 3" xfId="2047" xr:uid="{367A22A9-F71D-4349-A089-E91DC69BAE02}"/>
    <cellStyle name="Normal 7 2 4 3 3 2" xfId="5119" xr:uid="{A5FCDBC0-4794-49CF-AC91-BB60FD534276}"/>
    <cellStyle name="Normal 7 2 4 3 3 2 2" xfId="11263" xr:uid="{0C118F49-43A3-4552-992C-AEF157F9FDA4}"/>
    <cellStyle name="Normal 7 2 4 3 3 2 2 2" xfId="23551" xr:uid="{CE68DE79-61AD-4A6D-B54D-ED9C0666BA77}"/>
    <cellStyle name="Normal 7 2 4 3 3 2 2 2 2" xfId="48127" xr:uid="{4E9AD600-1FF6-48BB-83FE-3385C5993E45}"/>
    <cellStyle name="Normal 7 2 4 3 3 2 2 3" xfId="35839" xr:uid="{65CC9AF8-33C6-4DF5-BDD1-6F041E6E0109}"/>
    <cellStyle name="Normal 7 2 4 3 3 2 3" xfId="17407" xr:uid="{D40DE2EB-DC9A-402C-A738-01C3042AC065}"/>
    <cellStyle name="Normal 7 2 4 3 3 2 3 2" xfId="41983" xr:uid="{94B2B3B6-B3E1-4F4A-BB1C-A3861D247498}"/>
    <cellStyle name="Normal 7 2 4 3 3 2 4" xfId="29695" xr:uid="{82F13083-A98D-45C4-AF31-8FEE75BDD6EE}"/>
    <cellStyle name="Normal 7 2 4 3 3 3" xfId="8191" xr:uid="{10D800D9-730D-4C6E-88CE-F0BB0476F3B7}"/>
    <cellStyle name="Normal 7 2 4 3 3 3 2" xfId="20479" xr:uid="{F42EF721-4ADA-4F5B-AD5C-6CD5D129F56A}"/>
    <cellStyle name="Normal 7 2 4 3 3 3 2 2" xfId="45055" xr:uid="{7DD7663A-6289-4B5C-81D9-5353B751902D}"/>
    <cellStyle name="Normal 7 2 4 3 3 3 3" xfId="32767" xr:uid="{512B7C8B-8E47-4B1C-BF73-AAABA5F75878}"/>
    <cellStyle name="Normal 7 2 4 3 3 4" xfId="14335" xr:uid="{79F8B8FB-06B9-4169-B91B-3A7F0DA84CC2}"/>
    <cellStyle name="Normal 7 2 4 3 3 4 2" xfId="38911" xr:uid="{603550CD-04FA-4ED8-9662-8CC25D94E31A}"/>
    <cellStyle name="Normal 7 2 4 3 3 5" xfId="26623" xr:uid="{72A538A9-E505-4A7C-85AD-0EE8CD0902EE}"/>
    <cellStyle name="Normal 7 2 4 3 4" xfId="3583" xr:uid="{CFD2A988-B21B-4E35-9D39-BACA5AF08108}"/>
    <cellStyle name="Normal 7 2 4 3 4 2" xfId="9727" xr:uid="{E3F185BC-AFCD-48D9-8A4C-C196317C30BD}"/>
    <cellStyle name="Normal 7 2 4 3 4 2 2" xfId="22015" xr:uid="{2D634BB5-2083-4054-9892-B7008EA82DF8}"/>
    <cellStyle name="Normal 7 2 4 3 4 2 2 2" xfId="46591" xr:uid="{7D34AC8D-4543-4D96-907F-E490C6A98716}"/>
    <cellStyle name="Normal 7 2 4 3 4 2 3" xfId="34303" xr:uid="{B853C88E-282E-4A94-8370-856CA27AF745}"/>
    <cellStyle name="Normal 7 2 4 3 4 3" xfId="15871" xr:uid="{352F36AD-B227-4947-9E54-B94809B83A13}"/>
    <cellStyle name="Normal 7 2 4 3 4 3 2" xfId="40447" xr:uid="{F8EDC08D-9AD4-44CA-86DF-955C498C8686}"/>
    <cellStyle name="Normal 7 2 4 3 4 4" xfId="28159" xr:uid="{C4A3CCC1-F58C-42F9-B279-0503C9C4F76B}"/>
    <cellStyle name="Normal 7 2 4 3 5" xfId="6655" xr:uid="{F1A4B004-DBCC-4C80-8B45-D33B866B89E4}"/>
    <cellStyle name="Normal 7 2 4 3 5 2" xfId="18943" xr:uid="{E38C5F66-A133-4294-A35D-407C8FC5F134}"/>
    <cellStyle name="Normal 7 2 4 3 5 2 2" xfId="43519" xr:uid="{5DC4ADFC-1667-412E-B6A5-28E953F52BCE}"/>
    <cellStyle name="Normal 7 2 4 3 5 3" xfId="31231" xr:uid="{CD8A1B60-D908-4131-8697-EB7A3DC5D5DC}"/>
    <cellStyle name="Normal 7 2 4 3 6" xfId="12799" xr:uid="{AC0FCE1E-7DAC-42DD-826C-0B066B4B4C54}"/>
    <cellStyle name="Normal 7 2 4 3 6 2" xfId="37375" xr:uid="{816C03C1-46D0-4A93-9869-4B70E815AFD3}"/>
    <cellStyle name="Normal 7 2 4 3 7" xfId="25087" xr:uid="{0FD2FBE2-72C7-43F6-9454-F6417332E454}"/>
    <cellStyle name="Normal 7 2 4 4" xfId="895" xr:uid="{CF601675-8794-4E15-9073-AFB58DDE5E8B}"/>
    <cellStyle name="Normal 7 2 4 4 2" xfId="2431" xr:uid="{A32269BA-8DED-4CE8-A8EE-5649ACF331A4}"/>
    <cellStyle name="Normal 7 2 4 4 2 2" xfId="5503" xr:uid="{881B1C4F-5B9A-4F9B-A77A-8C6078502CC7}"/>
    <cellStyle name="Normal 7 2 4 4 2 2 2" xfId="11647" xr:uid="{01D1296A-012D-4B13-9E25-1635B42D0BD0}"/>
    <cellStyle name="Normal 7 2 4 4 2 2 2 2" xfId="23935" xr:uid="{8CEC6926-C06A-4508-9188-9B99D946A3EA}"/>
    <cellStyle name="Normal 7 2 4 4 2 2 2 2 2" xfId="48511" xr:uid="{C82BDC2F-9846-41E4-8BDD-53FE141773EA}"/>
    <cellStyle name="Normal 7 2 4 4 2 2 2 3" xfId="36223" xr:uid="{D23EBDA9-747C-4C1A-814D-138B729774C1}"/>
    <cellStyle name="Normal 7 2 4 4 2 2 3" xfId="17791" xr:uid="{96574249-678E-4F6B-963E-963B4562E71F}"/>
    <cellStyle name="Normal 7 2 4 4 2 2 3 2" xfId="42367" xr:uid="{1CA4CFCC-4090-4336-9F95-FE5946069887}"/>
    <cellStyle name="Normal 7 2 4 4 2 2 4" xfId="30079" xr:uid="{FD1A739D-20E3-4BE1-960C-D87A5146EB24}"/>
    <cellStyle name="Normal 7 2 4 4 2 3" xfId="8575" xr:uid="{2D3BE5FF-2D01-4492-B96F-CC86178E141E}"/>
    <cellStyle name="Normal 7 2 4 4 2 3 2" xfId="20863" xr:uid="{C11C6364-A304-4854-8A11-4BE5BE09408C}"/>
    <cellStyle name="Normal 7 2 4 4 2 3 2 2" xfId="45439" xr:uid="{2EF3E6BC-36C5-400A-A410-C016891AFC8F}"/>
    <cellStyle name="Normal 7 2 4 4 2 3 3" xfId="33151" xr:uid="{397F7E0E-4AF5-4CBF-8A86-2D3C2C2165B0}"/>
    <cellStyle name="Normal 7 2 4 4 2 4" xfId="14719" xr:uid="{E46D61C7-B91A-4CA6-BC56-F2B9258AA2A1}"/>
    <cellStyle name="Normal 7 2 4 4 2 4 2" xfId="39295" xr:uid="{D4D7E81B-74FD-46D6-9D35-0D4A95AEE709}"/>
    <cellStyle name="Normal 7 2 4 4 2 5" xfId="27007" xr:uid="{FA76FAA5-EAE9-41BD-83EB-978AC5038554}"/>
    <cellStyle name="Normal 7 2 4 4 3" xfId="3967" xr:uid="{C37D4F3B-1D51-4D9C-9EC8-9175B4839E1E}"/>
    <cellStyle name="Normal 7 2 4 4 3 2" xfId="10111" xr:uid="{7E2EBF7B-BA0C-4781-A169-366017538E54}"/>
    <cellStyle name="Normal 7 2 4 4 3 2 2" xfId="22399" xr:uid="{13AFBD79-1CE7-4796-8D34-A23A2D113BFF}"/>
    <cellStyle name="Normal 7 2 4 4 3 2 2 2" xfId="46975" xr:uid="{23934B6D-0408-48AC-A548-FC25A8C9743C}"/>
    <cellStyle name="Normal 7 2 4 4 3 2 3" xfId="34687" xr:uid="{67FB733E-8A17-49BE-91AB-3FB614360505}"/>
    <cellStyle name="Normal 7 2 4 4 3 3" xfId="16255" xr:uid="{C3027BA3-3188-40B2-AE66-7A1B46B25196}"/>
    <cellStyle name="Normal 7 2 4 4 3 3 2" xfId="40831" xr:uid="{AA50A715-0417-434D-893D-2B75F0249587}"/>
    <cellStyle name="Normal 7 2 4 4 3 4" xfId="28543" xr:uid="{9E11F109-D754-4D0A-92C7-1908806F23BC}"/>
    <cellStyle name="Normal 7 2 4 4 4" xfId="7039" xr:uid="{8B28CCBC-FA1A-4704-8D65-B824C5ADFA19}"/>
    <cellStyle name="Normal 7 2 4 4 4 2" xfId="19327" xr:uid="{04A637B8-6FC7-404D-9412-0FA705D79878}"/>
    <cellStyle name="Normal 7 2 4 4 4 2 2" xfId="43903" xr:uid="{5F5DEB1F-D70F-4802-8CAD-C2FBEF6ABC2C}"/>
    <cellStyle name="Normal 7 2 4 4 4 3" xfId="31615" xr:uid="{AAAF24DD-C910-42B8-AD06-A3CEE58D754A}"/>
    <cellStyle name="Normal 7 2 4 4 5" xfId="13183" xr:uid="{5ED6A4E6-3367-4F5A-9273-2E4100AC8480}"/>
    <cellStyle name="Normal 7 2 4 4 5 2" xfId="37759" xr:uid="{14B9B9AC-D3EE-4243-985E-A45187BD1013}"/>
    <cellStyle name="Normal 7 2 4 4 6" xfId="25471" xr:uid="{DD141DDB-CB2A-4E61-806B-8B2FB9A6B232}"/>
    <cellStyle name="Normal 7 2 4 5" xfId="1663" xr:uid="{337420E5-64FA-4D83-B2F9-34140E653653}"/>
    <cellStyle name="Normal 7 2 4 5 2" xfId="4735" xr:uid="{4CA80956-3626-4083-A1E7-4C5923A6CEBE}"/>
    <cellStyle name="Normal 7 2 4 5 2 2" xfId="10879" xr:uid="{44F3FA93-44A8-49E9-8933-D6F471DC0634}"/>
    <cellStyle name="Normal 7 2 4 5 2 2 2" xfId="23167" xr:uid="{D22C97A3-9A60-42F4-9EBC-C687B3B3BF2D}"/>
    <cellStyle name="Normal 7 2 4 5 2 2 2 2" xfId="47743" xr:uid="{651A9188-7DE6-44BC-9FB6-66F5DA4C2C60}"/>
    <cellStyle name="Normal 7 2 4 5 2 2 3" xfId="35455" xr:uid="{AB46285C-B63B-4FF7-B388-9E47E875980E}"/>
    <cellStyle name="Normal 7 2 4 5 2 3" xfId="17023" xr:uid="{0A740ABF-7B98-407B-BD83-8397E1A63757}"/>
    <cellStyle name="Normal 7 2 4 5 2 3 2" xfId="41599" xr:uid="{85AA63FA-78C4-4CD9-ABF0-599C02D75CA5}"/>
    <cellStyle name="Normal 7 2 4 5 2 4" xfId="29311" xr:uid="{3A7EBFF8-F6D6-4A19-ACBD-EF00D7436F03}"/>
    <cellStyle name="Normal 7 2 4 5 3" xfId="7807" xr:uid="{8F753F14-E2C5-4935-ADB1-9417E36AD4EC}"/>
    <cellStyle name="Normal 7 2 4 5 3 2" xfId="20095" xr:uid="{D181D5B5-A27A-4B74-9FB1-0B2D93770DB2}"/>
    <cellStyle name="Normal 7 2 4 5 3 2 2" xfId="44671" xr:uid="{186C60F9-BF7B-45CB-AAB4-D4CC41F0966F}"/>
    <cellStyle name="Normal 7 2 4 5 3 3" xfId="32383" xr:uid="{5E495C3D-A63D-4F3A-8334-1675E0AB15CF}"/>
    <cellStyle name="Normal 7 2 4 5 4" xfId="13951" xr:uid="{DC30F21A-FF82-425E-94CD-C44BDDF970D1}"/>
    <cellStyle name="Normal 7 2 4 5 4 2" xfId="38527" xr:uid="{80D9DE22-06BF-4D1C-B761-FC144F4D2D6B}"/>
    <cellStyle name="Normal 7 2 4 5 5" xfId="26239" xr:uid="{5A2E4794-A3F4-4524-AA45-F159359FEE07}"/>
    <cellStyle name="Normal 7 2 4 6" xfId="3199" xr:uid="{1909A3F0-3CAD-4D91-9939-3298E0D0F237}"/>
    <cellStyle name="Normal 7 2 4 6 2" xfId="9343" xr:uid="{6AD3BB37-6285-499D-8A43-41590966C73C}"/>
    <cellStyle name="Normal 7 2 4 6 2 2" xfId="21631" xr:uid="{7B12A83E-12FA-4DE0-953F-BCB5EF2CB7E5}"/>
    <cellStyle name="Normal 7 2 4 6 2 2 2" xfId="46207" xr:uid="{82145376-6AC6-4C99-8FD8-1CF671D98DC0}"/>
    <cellStyle name="Normal 7 2 4 6 2 3" xfId="33919" xr:uid="{268A4682-0AE2-4B0D-9E70-8C660368E97B}"/>
    <cellStyle name="Normal 7 2 4 6 3" xfId="15487" xr:uid="{EACAF2DB-53E4-480D-8AB9-54ACA6C61A88}"/>
    <cellStyle name="Normal 7 2 4 6 3 2" xfId="40063" xr:uid="{AE9A995B-C8CF-471D-8C87-95F8292124D0}"/>
    <cellStyle name="Normal 7 2 4 6 4" xfId="27775" xr:uid="{54C465BA-40C5-44E6-851C-7DDD96CD9081}"/>
    <cellStyle name="Normal 7 2 4 7" xfId="6271" xr:uid="{9DCBD4E8-1E40-450E-AEF5-0E15819627BF}"/>
    <cellStyle name="Normal 7 2 4 7 2" xfId="18559" xr:uid="{99DD7711-55C7-49CE-BED6-FA066B0430B5}"/>
    <cellStyle name="Normal 7 2 4 7 2 2" xfId="43135" xr:uid="{2C4141CD-A003-495D-A6F0-B26C706A8B72}"/>
    <cellStyle name="Normal 7 2 4 7 3" xfId="30847" xr:uid="{4D57422C-122F-4325-AD95-EB2FA3B41C1D}"/>
    <cellStyle name="Normal 7 2 4 8" xfId="12415" xr:uid="{E323418D-AD96-4CA0-85F1-B31C5E3C2127}"/>
    <cellStyle name="Normal 7 2 4 8 2" xfId="36991" xr:uid="{FC5AE86B-A20D-4D70-909E-D431A441556A}"/>
    <cellStyle name="Normal 7 2 4 9" xfId="24703" xr:uid="{FB598157-DC0E-4B42-976E-F6D8E2DECC90}"/>
    <cellStyle name="Normal 7 2 5" xfId="223" xr:uid="{4A4B7874-1AD1-4BC9-891D-06C8C74B455B}"/>
    <cellStyle name="Normal 7 2 5 2" xfId="607" xr:uid="{3321B7C6-5954-474C-883E-CB14A319B743}"/>
    <cellStyle name="Normal 7 2 5 2 2" xfId="1375" xr:uid="{F85931D7-5B45-40DD-8928-69B4B9F6DF2A}"/>
    <cellStyle name="Normal 7 2 5 2 2 2" xfId="2911" xr:uid="{30382924-C314-41A5-A72D-48CC6B288F36}"/>
    <cellStyle name="Normal 7 2 5 2 2 2 2" xfId="5983" xr:uid="{97EAB475-D801-4A62-9440-4B973DB88576}"/>
    <cellStyle name="Normal 7 2 5 2 2 2 2 2" xfId="12127" xr:uid="{922BBE2A-9F4C-4E6D-95D7-01253A0DD4BE}"/>
    <cellStyle name="Normal 7 2 5 2 2 2 2 2 2" xfId="24415" xr:uid="{B871E02D-AD74-4788-9CEA-7667EEAD879A}"/>
    <cellStyle name="Normal 7 2 5 2 2 2 2 2 2 2" xfId="48991" xr:uid="{FA074BAB-7D04-4E1D-B8CB-804010C62B5D}"/>
    <cellStyle name="Normal 7 2 5 2 2 2 2 2 3" xfId="36703" xr:uid="{7BABA089-D552-49A2-A73E-6C4A0B158187}"/>
    <cellStyle name="Normal 7 2 5 2 2 2 2 3" xfId="18271" xr:uid="{190B1C33-0EDD-4D13-9826-47D8C8E5D6CD}"/>
    <cellStyle name="Normal 7 2 5 2 2 2 2 3 2" xfId="42847" xr:uid="{A81EE25E-1D86-4F67-9039-D507CCCCE1E1}"/>
    <cellStyle name="Normal 7 2 5 2 2 2 2 4" xfId="30559" xr:uid="{B5E38C2A-795E-4982-BAB7-A7AF5F5CB016}"/>
    <cellStyle name="Normal 7 2 5 2 2 2 3" xfId="9055" xr:uid="{E303F04E-F9AC-4AD9-BB04-1B80D51D348C}"/>
    <cellStyle name="Normal 7 2 5 2 2 2 3 2" xfId="21343" xr:uid="{B56AF9C5-99B2-4884-B09F-1E096A4F0F45}"/>
    <cellStyle name="Normal 7 2 5 2 2 2 3 2 2" xfId="45919" xr:uid="{46339790-E80C-42F2-B965-2A6A69990D17}"/>
    <cellStyle name="Normal 7 2 5 2 2 2 3 3" xfId="33631" xr:uid="{528CE8E7-817A-4B4D-93A5-D3E3B083DDFE}"/>
    <cellStyle name="Normal 7 2 5 2 2 2 4" xfId="15199" xr:uid="{92E7F9E6-647A-4E48-9ED6-C8FF2BF9CCFE}"/>
    <cellStyle name="Normal 7 2 5 2 2 2 4 2" xfId="39775" xr:uid="{08CB0300-863C-40AE-8B67-BCFE381DA0D4}"/>
    <cellStyle name="Normal 7 2 5 2 2 2 5" xfId="27487" xr:uid="{4CACF064-029B-4DE0-BEA8-0AAE2DE1417C}"/>
    <cellStyle name="Normal 7 2 5 2 2 3" xfId="4447" xr:uid="{0E931580-60E3-4A4F-A2AF-B5658B7E8567}"/>
    <cellStyle name="Normal 7 2 5 2 2 3 2" xfId="10591" xr:uid="{8193CB90-8DDB-41BA-9B21-8A721A203CB9}"/>
    <cellStyle name="Normal 7 2 5 2 2 3 2 2" xfId="22879" xr:uid="{ECB159B4-29EB-43C1-824F-0CDE261ADC14}"/>
    <cellStyle name="Normal 7 2 5 2 2 3 2 2 2" xfId="47455" xr:uid="{A2EA1278-5F63-4563-81DB-5CEC7F410047}"/>
    <cellStyle name="Normal 7 2 5 2 2 3 2 3" xfId="35167" xr:uid="{7D58D5D7-F5F0-4C33-959F-A7B2297DAFCC}"/>
    <cellStyle name="Normal 7 2 5 2 2 3 3" xfId="16735" xr:uid="{FB14944C-4F26-4DDE-A3CC-5FA6EFC3FEF6}"/>
    <cellStyle name="Normal 7 2 5 2 2 3 3 2" xfId="41311" xr:uid="{D93A1A13-BE84-446A-A565-6A9F16CDF84F}"/>
    <cellStyle name="Normal 7 2 5 2 2 3 4" xfId="29023" xr:uid="{4716B42E-0021-40F0-9E9E-FF42C9092502}"/>
    <cellStyle name="Normal 7 2 5 2 2 4" xfId="7519" xr:uid="{4201AA2B-F842-4B48-AF97-EB0FE7E46E5D}"/>
    <cellStyle name="Normal 7 2 5 2 2 4 2" xfId="19807" xr:uid="{6F684982-9318-43EA-B5D1-C68C05A32698}"/>
    <cellStyle name="Normal 7 2 5 2 2 4 2 2" xfId="44383" xr:uid="{58B2D078-2755-406C-B39A-C96987910F02}"/>
    <cellStyle name="Normal 7 2 5 2 2 4 3" xfId="32095" xr:uid="{A1D388FE-8324-4E79-81F5-2746ABDB3A63}"/>
    <cellStyle name="Normal 7 2 5 2 2 5" xfId="13663" xr:uid="{53E96017-81DC-4C6D-ACA8-C110886E92C8}"/>
    <cellStyle name="Normal 7 2 5 2 2 5 2" xfId="38239" xr:uid="{80B905A7-81E0-4AB4-968C-DBD81326C6EC}"/>
    <cellStyle name="Normal 7 2 5 2 2 6" xfId="25951" xr:uid="{0DBCD9A5-D602-4177-8A0D-937E06A9CCBE}"/>
    <cellStyle name="Normal 7 2 5 2 3" xfId="2143" xr:uid="{618A0C87-92B2-4672-9D51-487952388C58}"/>
    <cellStyle name="Normal 7 2 5 2 3 2" xfId="5215" xr:uid="{86B88097-5A6D-49B5-B9DC-0061FB8463ED}"/>
    <cellStyle name="Normal 7 2 5 2 3 2 2" xfId="11359" xr:uid="{D4900836-8FAB-4B7E-9A7A-14E2B87540BB}"/>
    <cellStyle name="Normal 7 2 5 2 3 2 2 2" xfId="23647" xr:uid="{2B32CFD4-7CBC-4786-9424-1D7E327E9366}"/>
    <cellStyle name="Normal 7 2 5 2 3 2 2 2 2" xfId="48223" xr:uid="{C904237E-316C-4294-812C-EE93932917DC}"/>
    <cellStyle name="Normal 7 2 5 2 3 2 2 3" xfId="35935" xr:uid="{A4983AA6-B58F-4CA5-99F0-E828E8D68C06}"/>
    <cellStyle name="Normal 7 2 5 2 3 2 3" xfId="17503" xr:uid="{05AE779B-BC4C-47DC-8972-A0E711CB2E4B}"/>
    <cellStyle name="Normal 7 2 5 2 3 2 3 2" xfId="42079" xr:uid="{BE8F1447-09AB-4D6E-98E3-E377E2677F84}"/>
    <cellStyle name="Normal 7 2 5 2 3 2 4" xfId="29791" xr:uid="{01945230-CFB6-47F7-819C-5323AB4D0933}"/>
    <cellStyle name="Normal 7 2 5 2 3 3" xfId="8287" xr:uid="{63320B08-40A5-4D79-A24F-38DEF474F52E}"/>
    <cellStyle name="Normal 7 2 5 2 3 3 2" xfId="20575" xr:uid="{533CBBF0-5648-4186-B48A-826F18F2A2C9}"/>
    <cellStyle name="Normal 7 2 5 2 3 3 2 2" xfId="45151" xr:uid="{93EC0008-BA8F-43F5-BFB4-943CF2E66DF1}"/>
    <cellStyle name="Normal 7 2 5 2 3 3 3" xfId="32863" xr:uid="{2BD208DB-F6B8-4348-9A18-BC1E8CB56984}"/>
    <cellStyle name="Normal 7 2 5 2 3 4" xfId="14431" xr:uid="{EBD60F1B-9720-4206-A09A-267E944CFFE2}"/>
    <cellStyle name="Normal 7 2 5 2 3 4 2" xfId="39007" xr:uid="{46F681DB-E5A1-42F8-BF83-C9874EA645BD}"/>
    <cellStyle name="Normal 7 2 5 2 3 5" xfId="26719" xr:uid="{59D9ECC4-909B-463A-A041-DEB68A81BB44}"/>
    <cellStyle name="Normal 7 2 5 2 4" xfId="3679" xr:uid="{E6E602B0-064C-44DC-BF6F-E1F6CB0D631B}"/>
    <cellStyle name="Normal 7 2 5 2 4 2" xfId="9823" xr:uid="{F50BC83A-5D84-47DD-A8D4-2188A659928C}"/>
    <cellStyle name="Normal 7 2 5 2 4 2 2" xfId="22111" xr:uid="{CAD45A53-DA24-48F5-9FCA-4B319B2AA8D3}"/>
    <cellStyle name="Normal 7 2 5 2 4 2 2 2" xfId="46687" xr:uid="{8B3B94A2-F51D-478D-9621-DB219DF1CE4E}"/>
    <cellStyle name="Normal 7 2 5 2 4 2 3" xfId="34399" xr:uid="{167F4CA4-7419-42BC-9D9E-8060C2839A9B}"/>
    <cellStyle name="Normal 7 2 5 2 4 3" xfId="15967" xr:uid="{BF994A07-570E-46AC-B67B-E3628816C992}"/>
    <cellStyle name="Normal 7 2 5 2 4 3 2" xfId="40543" xr:uid="{A76C6D8D-2FDE-4388-9CC9-70B64EF96A1B}"/>
    <cellStyle name="Normal 7 2 5 2 4 4" xfId="28255" xr:uid="{D1C7B82E-80AB-49B1-895C-E25CA8D13C7A}"/>
    <cellStyle name="Normal 7 2 5 2 5" xfId="6751" xr:uid="{E029B334-8E77-4335-99B0-65571B6A751A}"/>
    <cellStyle name="Normal 7 2 5 2 5 2" xfId="19039" xr:uid="{A1F37F67-DD5E-4901-831B-A5F37161ADC4}"/>
    <cellStyle name="Normal 7 2 5 2 5 2 2" xfId="43615" xr:uid="{FA287A36-1F3D-4367-8DFA-933D3937C0CA}"/>
    <cellStyle name="Normal 7 2 5 2 5 3" xfId="31327" xr:uid="{83112906-0964-4109-B3BB-64153ADB3DDE}"/>
    <cellStyle name="Normal 7 2 5 2 6" xfId="12895" xr:uid="{5CDFFC0F-1D7E-41AB-A098-2A73AB02C9E6}"/>
    <cellStyle name="Normal 7 2 5 2 6 2" xfId="37471" xr:uid="{BFE569EC-B6E5-4E83-B435-4A4144A0A7C3}"/>
    <cellStyle name="Normal 7 2 5 2 7" xfId="25183" xr:uid="{D45E0280-47C6-4E46-8BD4-0A661005F3BB}"/>
    <cellStyle name="Normal 7 2 5 3" xfId="991" xr:uid="{8E74B5A0-8745-4D5E-9303-A5BDDA313EBA}"/>
    <cellStyle name="Normal 7 2 5 3 2" xfId="2527" xr:uid="{2F7B6207-0F54-4623-AA34-45DAD02492DC}"/>
    <cellStyle name="Normal 7 2 5 3 2 2" xfId="5599" xr:uid="{E5721E68-BCD2-43E9-943B-897D6966A0EA}"/>
    <cellStyle name="Normal 7 2 5 3 2 2 2" xfId="11743" xr:uid="{84A07072-214B-45E9-9DC9-0E01174F0011}"/>
    <cellStyle name="Normal 7 2 5 3 2 2 2 2" xfId="24031" xr:uid="{FC96716A-4BBA-4AAE-9EB5-786E49EC2425}"/>
    <cellStyle name="Normal 7 2 5 3 2 2 2 2 2" xfId="48607" xr:uid="{55328553-E277-40F0-850D-0B41AB273DBA}"/>
    <cellStyle name="Normal 7 2 5 3 2 2 2 3" xfId="36319" xr:uid="{00DBD24D-6A23-4A83-BFDE-12E6F2FAD193}"/>
    <cellStyle name="Normal 7 2 5 3 2 2 3" xfId="17887" xr:uid="{C3B10E28-DFE5-48C8-BE69-A5E2591B29A8}"/>
    <cellStyle name="Normal 7 2 5 3 2 2 3 2" xfId="42463" xr:uid="{88321142-EAA1-41B4-9A24-977C5FDC6AD2}"/>
    <cellStyle name="Normal 7 2 5 3 2 2 4" xfId="30175" xr:uid="{9B6A2D75-17A7-4926-92C8-65BCBAD8D7D5}"/>
    <cellStyle name="Normal 7 2 5 3 2 3" xfId="8671" xr:uid="{3A06740A-193B-4A37-A12A-D8D300DDC204}"/>
    <cellStyle name="Normal 7 2 5 3 2 3 2" xfId="20959" xr:uid="{BC224EDC-6061-4E92-ABDA-C7AC7D9B9C22}"/>
    <cellStyle name="Normal 7 2 5 3 2 3 2 2" xfId="45535" xr:uid="{9EAD210A-B508-4448-BEDE-4534D6BE2CB7}"/>
    <cellStyle name="Normal 7 2 5 3 2 3 3" xfId="33247" xr:uid="{E35B27FE-5ED1-47DC-B614-D002ED71F781}"/>
    <cellStyle name="Normal 7 2 5 3 2 4" xfId="14815" xr:uid="{D3ABB400-0302-44F6-B93F-68A5FBCA2B59}"/>
    <cellStyle name="Normal 7 2 5 3 2 4 2" xfId="39391" xr:uid="{7944C0A6-C8DF-4705-90EA-150A676FC1DE}"/>
    <cellStyle name="Normal 7 2 5 3 2 5" xfId="27103" xr:uid="{656EFE0C-C51C-4C2D-9117-560CF8882BEA}"/>
    <cellStyle name="Normal 7 2 5 3 3" xfId="4063" xr:uid="{3030BB3C-DD09-42E3-8DA1-03ABE547024A}"/>
    <cellStyle name="Normal 7 2 5 3 3 2" xfId="10207" xr:uid="{4BCFF215-0258-4F3C-A6CE-421C16923459}"/>
    <cellStyle name="Normal 7 2 5 3 3 2 2" xfId="22495" xr:uid="{8CACC0D2-22BF-479D-8343-47169A518893}"/>
    <cellStyle name="Normal 7 2 5 3 3 2 2 2" xfId="47071" xr:uid="{6C3F8F38-0303-49BD-8118-3349C608B2C8}"/>
    <cellStyle name="Normal 7 2 5 3 3 2 3" xfId="34783" xr:uid="{AB0EEF7B-83D2-420A-89E8-82A106737D56}"/>
    <cellStyle name="Normal 7 2 5 3 3 3" xfId="16351" xr:uid="{FBCB3D6B-758C-43AD-956E-7E9E85152583}"/>
    <cellStyle name="Normal 7 2 5 3 3 3 2" xfId="40927" xr:uid="{7552648F-58C3-45A2-9D14-DD1D9A882DAF}"/>
    <cellStyle name="Normal 7 2 5 3 3 4" xfId="28639" xr:uid="{82EEB4E9-6B3E-4DFD-A645-330F4D23549D}"/>
    <cellStyle name="Normal 7 2 5 3 4" xfId="7135" xr:uid="{57726325-E637-4CED-8E65-50208C3AAEAD}"/>
    <cellStyle name="Normal 7 2 5 3 4 2" xfId="19423" xr:uid="{FCD82239-7A37-490B-B589-2C4160D43F8E}"/>
    <cellStyle name="Normal 7 2 5 3 4 2 2" xfId="43999" xr:uid="{88499E4A-1D2D-4FF5-BB53-0EC4277D1A54}"/>
    <cellStyle name="Normal 7 2 5 3 4 3" xfId="31711" xr:uid="{32CDBE1D-AEB2-4661-A062-95D2192E3CD8}"/>
    <cellStyle name="Normal 7 2 5 3 5" xfId="13279" xr:uid="{B433B742-78CA-4E26-9E53-B7ED33E477A8}"/>
    <cellStyle name="Normal 7 2 5 3 5 2" xfId="37855" xr:uid="{19CA4334-58FE-4E0E-BA53-5D0508222194}"/>
    <cellStyle name="Normal 7 2 5 3 6" xfId="25567" xr:uid="{37AD09A5-22FE-497A-A9E3-4AC9E0BEC1C0}"/>
    <cellStyle name="Normal 7 2 5 4" xfId="1759" xr:uid="{53665AEB-DFCB-43AE-8546-C9BAA61505C8}"/>
    <cellStyle name="Normal 7 2 5 4 2" xfId="4831" xr:uid="{F1897A6C-8669-4245-997E-A6BDC4754AA0}"/>
    <cellStyle name="Normal 7 2 5 4 2 2" xfId="10975" xr:uid="{E649A84F-919F-4D6E-B460-D9FC7128B221}"/>
    <cellStyle name="Normal 7 2 5 4 2 2 2" xfId="23263" xr:uid="{992D7016-69B9-4719-A0D5-16F8CCF30263}"/>
    <cellStyle name="Normal 7 2 5 4 2 2 2 2" xfId="47839" xr:uid="{0F0B39F2-71EA-4322-B382-F24CCDDE2E43}"/>
    <cellStyle name="Normal 7 2 5 4 2 2 3" xfId="35551" xr:uid="{E57F34DB-DBFB-42CB-A7F4-E70D49153C74}"/>
    <cellStyle name="Normal 7 2 5 4 2 3" xfId="17119" xr:uid="{1C029E5F-233C-4528-87F3-6BD577761195}"/>
    <cellStyle name="Normal 7 2 5 4 2 3 2" xfId="41695" xr:uid="{906AC305-C4D5-44C0-B4B8-78F98399E1A9}"/>
    <cellStyle name="Normal 7 2 5 4 2 4" xfId="29407" xr:uid="{44F9E1B0-C8C3-4232-8279-E32A3B88C956}"/>
    <cellStyle name="Normal 7 2 5 4 3" xfId="7903" xr:uid="{A075E865-083A-4B4C-AAFF-87C22D2B8B47}"/>
    <cellStyle name="Normal 7 2 5 4 3 2" xfId="20191" xr:uid="{215BA9D0-5263-434D-BC10-AAA3AAE34B6F}"/>
    <cellStyle name="Normal 7 2 5 4 3 2 2" xfId="44767" xr:uid="{8A9512C5-E5EB-4020-AEF9-B57B674F765A}"/>
    <cellStyle name="Normal 7 2 5 4 3 3" xfId="32479" xr:uid="{3299D1B6-6024-4271-B43E-71E5364B06A8}"/>
    <cellStyle name="Normal 7 2 5 4 4" xfId="14047" xr:uid="{B154C4A5-46F1-482A-910A-6692402CE4DC}"/>
    <cellStyle name="Normal 7 2 5 4 4 2" xfId="38623" xr:uid="{47399DAE-00FE-4819-A324-EFA7CA004E95}"/>
    <cellStyle name="Normal 7 2 5 4 5" xfId="26335" xr:uid="{B30BC787-CC66-4C1C-A341-2196918B4C6B}"/>
    <cellStyle name="Normal 7 2 5 5" xfId="3295" xr:uid="{4DEB2347-EBC8-4707-950B-B34C0AD96B7B}"/>
    <cellStyle name="Normal 7 2 5 5 2" xfId="9439" xr:uid="{9400A50A-A601-498F-A174-EBAE4F63F858}"/>
    <cellStyle name="Normal 7 2 5 5 2 2" xfId="21727" xr:uid="{A979F36C-2ED3-4002-9D40-D4E0A46D0180}"/>
    <cellStyle name="Normal 7 2 5 5 2 2 2" xfId="46303" xr:uid="{A1F60994-20E2-495A-8B29-03C69117D3CD}"/>
    <cellStyle name="Normal 7 2 5 5 2 3" xfId="34015" xr:uid="{D9D8B099-8F58-4C67-A6AD-A9A5AA613728}"/>
    <cellStyle name="Normal 7 2 5 5 3" xfId="15583" xr:uid="{C37C0A42-7A91-4755-818A-5D6A7D219622}"/>
    <cellStyle name="Normal 7 2 5 5 3 2" xfId="40159" xr:uid="{9CEFD71D-97E4-428F-979C-0A49F855709A}"/>
    <cellStyle name="Normal 7 2 5 5 4" xfId="27871" xr:uid="{C390A451-0D38-42B0-8F72-B93C2CECF1A3}"/>
    <cellStyle name="Normal 7 2 5 6" xfId="6367" xr:uid="{BA8A7D21-37D1-4AE9-B15B-7ECC20254157}"/>
    <cellStyle name="Normal 7 2 5 6 2" xfId="18655" xr:uid="{F92F76BC-6676-4AD3-A188-EE80E739255E}"/>
    <cellStyle name="Normal 7 2 5 6 2 2" xfId="43231" xr:uid="{22A7EA8A-7918-447F-AF4D-939A49FF0EC8}"/>
    <cellStyle name="Normal 7 2 5 6 3" xfId="30943" xr:uid="{0B1733EB-4E6A-43B2-984B-C5FF5A2A7C25}"/>
    <cellStyle name="Normal 7 2 5 7" xfId="12511" xr:uid="{FD8C30CF-F109-4474-BA9B-0A8806371235}"/>
    <cellStyle name="Normal 7 2 5 7 2" xfId="37087" xr:uid="{DBDCED68-6D83-4E9B-942F-7FCF1B33ACDF}"/>
    <cellStyle name="Normal 7 2 5 8" xfId="24799" xr:uid="{519E4D90-1B01-4E39-9189-4C4750A8DE31}"/>
    <cellStyle name="Normal 7 2 6" xfId="415" xr:uid="{C3784069-11FA-498B-B49D-6CC3A6134F4B}"/>
    <cellStyle name="Normal 7 2 6 2" xfId="1183" xr:uid="{11F44D41-00A5-4163-9C0F-F88F8AF4D7B3}"/>
    <cellStyle name="Normal 7 2 6 2 2" xfId="2719" xr:uid="{52E8A164-AC18-4663-8B60-720AE80DEAD9}"/>
    <cellStyle name="Normal 7 2 6 2 2 2" xfId="5791" xr:uid="{A7B1D183-3077-4CAC-AD65-8CEE30FFF280}"/>
    <cellStyle name="Normal 7 2 6 2 2 2 2" xfId="11935" xr:uid="{3B699CF6-A684-4319-ACC1-2598C2C2A7A1}"/>
    <cellStyle name="Normal 7 2 6 2 2 2 2 2" xfId="24223" xr:uid="{0AF903DD-1B72-4E7D-A1CC-E68D2EF1F1BC}"/>
    <cellStyle name="Normal 7 2 6 2 2 2 2 2 2" xfId="48799" xr:uid="{8523A5BA-9325-4A3B-877B-D7891C0957D3}"/>
    <cellStyle name="Normal 7 2 6 2 2 2 2 3" xfId="36511" xr:uid="{34452B88-85FB-42D1-A201-13BFEE283E85}"/>
    <cellStyle name="Normal 7 2 6 2 2 2 3" xfId="18079" xr:uid="{9EB4EC2E-C276-450C-99DB-F4E763B0A662}"/>
    <cellStyle name="Normal 7 2 6 2 2 2 3 2" xfId="42655" xr:uid="{C31F3923-3D7D-4439-9CF4-147D9A7D6125}"/>
    <cellStyle name="Normal 7 2 6 2 2 2 4" xfId="30367" xr:uid="{02F3E9B6-AA5E-4D3E-8A3E-AE923A9D8510}"/>
    <cellStyle name="Normal 7 2 6 2 2 3" xfId="8863" xr:uid="{569E6B2B-3F7D-40BD-8A42-6B1174190A7B}"/>
    <cellStyle name="Normal 7 2 6 2 2 3 2" xfId="21151" xr:uid="{360DE444-0025-400F-BE8D-DB809ECA9A60}"/>
    <cellStyle name="Normal 7 2 6 2 2 3 2 2" xfId="45727" xr:uid="{0C6C835D-652B-4FB6-BC2A-DB5646DF7724}"/>
    <cellStyle name="Normal 7 2 6 2 2 3 3" xfId="33439" xr:uid="{31BC6A08-1817-4854-892F-25E278862E70}"/>
    <cellStyle name="Normal 7 2 6 2 2 4" xfId="15007" xr:uid="{E836CC58-4055-4E8D-94CD-79DAF8A30E9F}"/>
    <cellStyle name="Normal 7 2 6 2 2 4 2" xfId="39583" xr:uid="{FB791F1A-B450-4193-8CE5-9F273D3E59DE}"/>
    <cellStyle name="Normal 7 2 6 2 2 5" xfId="27295" xr:uid="{F56FB112-CA12-420E-88B5-E7E73D6B53CD}"/>
    <cellStyle name="Normal 7 2 6 2 3" xfId="4255" xr:uid="{1A7B098D-839B-46FA-B572-1BF5DD8039E5}"/>
    <cellStyle name="Normal 7 2 6 2 3 2" xfId="10399" xr:uid="{8A826125-04DB-4101-A693-E4581EC5904E}"/>
    <cellStyle name="Normal 7 2 6 2 3 2 2" xfId="22687" xr:uid="{DE46E433-FE29-4B05-9624-8851714754F8}"/>
    <cellStyle name="Normal 7 2 6 2 3 2 2 2" xfId="47263" xr:uid="{5F95C13A-AB87-41C2-9020-891307E31F3A}"/>
    <cellStyle name="Normal 7 2 6 2 3 2 3" xfId="34975" xr:uid="{381ED083-20F2-4D48-89AB-B97A50789B97}"/>
    <cellStyle name="Normal 7 2 6 2 3 3" xfId="16543" xr:uid="{3CB76B82-0305-40A6-8AF7-FCD1998C3FF3}"/>
    <cellStyle name="Normal 7 2 6 2 3 3 2" xfId="41119" xr:uid="{DD6068C3-8E82-437C-B893-E678AD442820}"/>
    <cellStyle name="Normal 7 2 6 2 3 4" xfId="28831" xr:uid="{C3A08953-0AF7-4AB4-AFE4-865CF9F84F5C}"/>
    <cellStyle name="Normal 7 2 6 2 4" xfId="7327" xr:uid="{6A798275-3BAD-43CD-9DA5-EEFE4CAFE9D3}"/>
    <cellStyle name="Normal 7 2 6 2 4 2" xfId="19615" xr:uid="{7ED1041F-6AF3-4E92-98C8-CEEEFF600D33}"/>
    <cellStyle name="Normal 7 2 6 2 4 2 2" xfId="44191" xr:uid="{79A29701-A000-46DB-8D9F-4B5356D29B6B}"/>
    <cellStyle name="Normal 7 2 6 2 4 3" xfId="31903" xr:uid="{FB13AD54-58DC-4A1E-8C66-D19C61C38827}"/>
    <cellStyle name="Normal 7 2 6 2 5" xfId="13471" xr:uid="{AA12D923-FF31-4D00-BC1E-90E3E6DC619B}"/>
    <cellStyle name="Normal 7 2 6 2 5 2" xfId="38047" xr:uid="{A553224F-D932-4324-BD0F-BA8DAED6B89F}"/>
    <cellStyle name="Normal 7 2 6 2 6" xfId="25759" xr:uid="{4E2AAA33-B2A4-41C1-A242-5A07B7B8B71B}"/>
    <cellStyle name="Normal 7 2 6 3" xfId="1951" xr:uid="{22F8ADA5-2C27-4CE2-AC55-F2A968CD602F}"/>
    <cellStyle name="Normal 7 2 6 3 2" xfId="5023" xr:uid="{03AA262A-0298-46AF-AECE-87388E3BC510}"/>
    <cellStyle name="Normal 7 2 6 3 2 2" xfId="11167" xr:uid="{E7BBBD8C-78FE-424D-A90A-3F6003BDF778}"/>
    <cellStyle name="Normal 7 2 6 3 2 2 2" xfId="23455" xr:uid="{14191183-154E-4662-B4B6-AB966D7D27A1}"/>
    <cellStyle name="Normal 7 2 6 3 2 2 2 2" xfId="48031" xr:uid="{12FB5D8C-DAB2-4745-9897-51FE890BDFD7}"/>
    <cellStyle name="Normal 7 2 6 3 2 2 3" xfId="35743" xr:uid="{C0B2D788-4D93-4F3D-9A29-C494DCC61701}"/>
    <cellStyle name="Normal 7 2 6 3 2 3" xfId="17311" xr:uid="{3594631B-9ABF-4F51-B295-5A6AB8D2A31E}"/>
    <cellStyle name="Normal 7 2 6 3 2 3 2" xfId="41887" xr:uid="{243A2310-B069-4740-87FC-4CDF0F2160FD}"/>
    <cellStyle name="Normal 7 2 6 3 2 4" xfId="29599" xr:uid="{0D175CD7-A7E7-4F6D-9D81-0763AA2701EE}"/>
    <cellStyle name="Normal 7 2 6 3 3" xfId="8095" xr:uid="{86A4B475-13E7-47CC-8E2E-C95BA1CA04BA}"/>
    <cellStyle name="Normal 7 2 6 3 3 2" xfId="20383" xr:uid="{D9E77D6F-7E30-489F-B2A7-D9C11E3A80E4}"/>
    <cellStyle name="Normal 7 2 6 3 3 2 2" xfId="44959" xr:uid="{EB551870-1590-4895-AD18-1701ADE47206}"/>
    <cellStyle name="Normal 7 2 6 3 3 3" xfId="32671" xr:uid="{5F56CCE7-1BAE-42EF-B631-FA7A84406604}"/>
    <cellStyle name="Normal 7 2 6 3 4" xfId="14239" xr:uid="{C13F0E88-4586-4D5B-B617-B8D2EF1690CA}"/>
    <cellStyle name="Normal 7 2 6 3 4 2" xfId="38815" xr:uid="{498CC290-3179-4D31-AA7A-44EB873744D8}"/>
    <cellStyle name="Normal 7 2 6 3 5" xfId="26527" xr:uid="{1966F317-AE5A-4EE0-825E-3ABEA9393FD0}"/>
    <cellStyle name="Normal 7 2 6 4" xfId="3487" xr:uid="{B117407F-BE64-4CF2-AD81-5A0713339F6F}"/>
    <cellStyle name="Normal 7 2 6 4 2" xfId="9631" xr:uid="{5667EAC5-BA14-421C-91C4-E8C1E7BAAB4C}"/>
    <cellStyle name="Normal 7 2 6 4 2 2" xfId="21919" xr:uid="{16939890-0E4D-4D30-862B-BFFBA0879A84}"/>
    <cellStyle name="Normal 7 2 6 4 2 2 2" xfId="46495" xr:uid="{BADFA7EC-F619-4791-A808-6768A2E3516E}"/>
    <cellStyle name="Normal 7 2 6 4 2 3" xfId="34207" xr:uid="{8A2B3780-54A6-4868-A4EF-64AEA11D5502}"/>
    <cellStyle name="Normal 7 2 6 4 3" xfId="15775" xr:uid="{A7AF40D7-788F-42C3-88F8-46461F6B60D8}"/>
    <cellStyle name="Normal 7 2 6 4 3 2" xfId="40351" xr:uid="{5A8ECAF7-DAD8-47C4-B2B2-7236DF460487}"/>
    <cellStyle name="Normal 7 2 6 4 4" xfId="28063" xr:uid="{1F2DBD26-842F-45F9-8DBE-033D41A40123}"/>
    <cellStyle name="Normal 7 2 6 5" xfId="6559" xr:uid="{17F8B4EE-63F7-4E90-BCD2-A994E1096FC1}"/>
    <cellStyle name="Normal 7 2 6 5 2" xfId="18847" xr:uid="{FC77B924-2EE1-4652-A369-ECCC1EAB6EDD}"/>
    <cellStyle name="Normal 7 2 6 5 2 2" xfId="43423" xr:uid="{21AE01CA-6344-48B7-B222-674BDA9AA552}"/>
    <cellStyle name="Normal 7 2 6 5 3" xfId="31135" xr:uid="{8D6519BC-2663-49F3-AA65-2D6E5856EDD6}"/>
    <cellStyle name="Normal 7 2 6 6" xfId="12703" xr:uid="{F3DEC48B-C03B-43A7-9732-22C6955FA395}"/>
    <cellStyle name="Normal 7 2 6 6 2" xfId="37279" xr:uid="{18798FE1-7589-4626-885C-4D66A84E327B}"/>
    <cellStyle name="Normal 7 2 6 7" xfId="24991" xr:uid="{F2D775C5-60B3-47AE-BFD7-F80C325ED2A6}"/>
    <cellStyle name="Normal 7 2 7" xfId="799" xr:uid="{F3A3D35C-00AF-4E96-927F-77949064EED6}"/>
    <cellStyle name="Normal 7 2 7 2" xfId="2335" xr:uid="{33952CD1-1199-4976-BC49-3C04651AF6BE}"/>
    <cellStyle name="Normal 7 2 7 2 2" xfId="5407" xr:uid="{33CE5729-334C-4986-A0DC-B041FC8066D1}"/>
    <cellStyle name="Normal 7 2 7 2 2 2" xfId="11551" xr:uid="{87B53708-D672-47C5-A85F-A9ECC7D33118}"/>
    <cellStyle name="Normal 7 2 7 2 2 2 2" xfId="23839" xr:uid="{F977464C-F0AE-4E47-A181-9467D994E318}"/>
    <cellStyle name="Normal 7 2 7 2 2 2 2 2" xfId="48415" xr:uid="{6BB94B04-33DD-4BDB-ABEA-F763DB8A542E}"/>
    <cellStyle name="Normal 7 2 7 2 2 2 3" xfId="36127" xr:uid="{F60DFBC0-9656-403E-9CA0-3A874944CFE0}"/>
    <cellStyle name="Normal 7 2 7 2 2 3" xfId="17695" xr:uid="{692D9150-5694-4C13-A687-ED64084F54D6}"/>
    <cellStyle name="Normal 7 2 7 2 2 3 2" xfId="42271" xr:uid="{BD56AB57-82F7-4DC8-8932-96015C805FD1}"/>
    <cellStyle name="Normal 7 2 7 2 2 4" xfId="29983" xr:uid="{876C6355-32B9-41E4-A1EF-9ABB8CDE2D4A}"/>
    <cellStyle name="Normal 7 2 7 2 3" xfId="8479" xr:uid="{0E8FDA2D-1129-4DB0-AE89-C73856D8C7C1}"/>
    <cellStyle name="Normal 7 2 7 2 3 2" xfId="20767" xr:uid="{8A8C7EC0-8EEA-41DB-B601-066F06EBDCA1}"/>
    <cellStyle name="Normal 7 2 7 2 3 2 2" xfId="45343" xr:uid="{C2A59637-AA3C-43CD-BF14-F3A9F655F5F2}"/>
    <cellStyle name="Normal 7 2 7 2 3 3" xfId="33055" xr:uid="{581D63C1-C858-4BB7-9758-95936375812B}"/>
    <cellStyle name="Normal 7 2 7 2 4" xfId="14623" xr:uid="{7D480A89-B5F0-4EC8-AA2A-F12344495173}"/>
    <cellStyle name="Normal 7 2 7 2 4 2" xfId="39199" xr:uid="{17AEE28B-112D-4E7D-81CF-3AC09B16BCBB}"/>
    <cellStyle name="Normal 7 2 7 2 5" xfId="26911" xr:uid="{C6E0492A-971E-4DBF-BD69-C1B837DFA860}"/>
    <cellStyle name="Normal 7 2 7 3" xfId="3871" xr:uid="{32343EF3-BE1B-4614-A442-CB9F69720F85}"/>
    <cellStyle name="Normal 7 2 7 3 2" xfId="10015" xr:uid="{AE2271A0-A2EE-4829-B428-CE42D07AD2AC}"/>
    <cellStyle name="Normal 7 2 7 3 2 2" xfId="22303" xr:uid="{2CD91CC7-BDDC-42AB-917F-8EB9865CABF6}"/>
    <cellStyle name="Normal 7 2 7 3 2 2 2" xfId="46879" xr:uid="{05FBE98A-1435-4093-8102-1B722ED859C8}"/>
    <cellStyle name="Normal 7 2 7 3 2 3" xfId="34591" xr:uid="{94020DFB-9AD9-4048-B0D7-BFD3D6B3E4CD}"/>
    <cellStyle name="Normal 7 2 7 3 3" xfId="16159" xr:uid="{48B7CC7F-3254-414F-A5EF-F3E064100BF5}"/>
    <cellStyle name="Normal 7 2 7 3 3 2" xfId="40735" xr:uid="{1725D2E1-CE7D-4CEF-AC9C-434B172530ED}"/>
    <cellStyle name="Normal 7 2 7 3 4" xfId="28447" xr:uid="{C5E2F173-B921-4561-92B4-56AA6AB703AE}"/>
    <cellStyle name="Normal 7 2 7 4" xfId="6943" xr:uid="{9E918E7F-BC91-4FDA-BF5F-0F348DB811B1}"/>
    <cellStyle name="Normal 7 2 7 4 2" xfId="19231" xr:uid="{9438B71F-A908-4589-B9FC-6AD5C3D75FB9}"/>
    <cellStyle name="Normal 7 2 7 4 2 2" xfId="43807" xr:uid="{37D966F1-10B8-4383-8C11-5F176F9E9217}"/>
    <cellStyle name="Normal 7 2 7 4 3" xfId="31519" xr:uid="{0AC57482-3628-423F-A574-48022499A339}"/>
    <cellStyle name="Normal 7 2 7 5" xfId="13087" xr:uid="{53494AAE-4B74-4A2E-AE9A-364BD2830320}"/>
    <cellStyle name="Normal 7 2 7 5 2" xfId="37663" xr:uid="{5BCE8FBD-0A10-4AF3-B0E7-3E207AB5DF7A}"/>
    <cellStyle name="Normal 7 2 7 6" xfId="25375" xr:uid="{2AC34CA3-9C21-46DF-A98E-41FF178BAB26}"/>
    <cellStyle name="Normal 7 2 8" xfId="1567" xr:uid="{1695DDB6-85C7-42A8-82CF-9DF977712896}"/>
    <cellStyle name="Normal 7 2 8 2" xfId="4639" xr:uid="{977B9D85-23E8-48B7-B625-2E92D74033E8}"/>
    <cellStyle name="Normal 7 2 8 2 2" xfId="10783" xr:uid="{7E5A7D0E-71A0-48E3-BDB1-1B34F02B17D2}"/>
    <cellStyle name="Normal 7 2 8 2 2 2" xfId="23071" xr:uid="{51AD9C39-5253-4985-89E3-9699BE23F864}"/>
    <cellStyle name="Normal 7 2 8 2 2 2 2" xfId="47647" xr:uid="{CB22997A-9E09-401C-A0D9-76A17EE6B4C0}"/>
    <cellStyle name="Normal 7 2 8 2 2 3" xfId="35359" xr:uid="{5463A7EC-59E9-4E18-984F-29DAD0EB2ABC}"/>
    <cellStyle name="Normal 7 2 8 2 3" xfId="16927" xr:uid="{86698657-0D77-453A-9A39-F2B8A4CCA21A}"/>
    <cellStyle name="Normal 7 2 8 2 3 2" xfId="41503" xr:uid="{DAAE1C40-2248-497C-B2B3-B2F4880CCFA5}"/>
    <cellStyle name="Normal 7 2 8 2 4" xfId="29215" xr:uid="{8CC0BACF-7BD6-49DF-8C5A-4FB52A64911C}"/>
    <cellStyle name="Normal 7 2 8 3" xfId="7711" xr:uid="{504FBBEA-0BD2-46E2-A775-9CB24E01D7F6}"/>
    <cellStyle name="Normal 7 2 8 3 2" xfId="19999" xr:uid="{2431EA59-A4F7-4F86-8BA2-05330C474392}"/>
    <cellStyle name="Normal 7 2 8 3 2 2" xfId="44575" xr:uid="{78AB09FD-E943-4CCF-8274-27DD38F5A79E}"/>
    <cellStyle name="Normal 7 2 8 3 3" xfId="32287" xr:uid="{94C07FBF-A616-4AB4-9FC6-4A74850BDBE5}"/>
    <cellStyle name="Normal 7 2 8 4" xfId="13855" xr:uid="{1FDCC0C9-1331-454E-8B82-A4C1ABFE4293}"/>
    <cellStyle name="Normal 7 2 8 4 2" xfId="38431" xr:uid="{886D3749-292D-42ED-8EB3-665DAEC98B62}"/>
    <cellStyle name="Normal 7 2 8 5" xfId="26143" xr:uid="{9F14306F-B6F8-45D6-B159-760DE58E3616}"/>
    <cellStyle name="Normal 7 2 9" xfId="3103" xr:uid="{D6E4F2F3-F54B-4F86-9C49-01BEC5358959}"/>
    <cellStyle name="Normal 7 2 9 2" xfId="9247" xr:uid="{9C4973A5-24B9-4688-B09E-67A619258DC9}"/>
    <cellStyle name="Normal 7 2 9 2 2" xfId="21535" xr:uid="{A8C94EDD-71EF-49DA-BDBA-A36DDAE2B7F3}"/>
    <cellStyle name="Normal 7 2 9 2 2 2" xfId="46111" xr:uid="{2331AC7B-C6D4-449F-9394-75BC628600CA}"/>
    <cellStyle name="Normal 7 2 9 2 3" xfId="33823" xr:uid="{D9E9EA75-F863-4DCC-B47F-A6157E67FBE4}"/>
    <cellStyle name="Normal 7 2 9 3" xfId="15391" xr:uid="{32C8112D-48D1-4DAC-A975-3189F370B0F1}"/>
    <cellStyle name="Normal 7 2 9 3 2" xfId="39967" xr:uid="{8B4F6872-DB07-4429-91F5-A481DD60D261}"/>
    <cellStyle name="Normal 7 2 9 4" xfId="27679" xr:uid="{69AD3DBC-008B-4FAA-B1C8-AF7F379B9AFA}"/>
    <cellStyle name="Normal 7 3" xfId="44" xr:uid="{3082AFAB-F1EC-4C88-AE6A-329CD4399C58}"/>
    <cellStyle name="Normal 7 3 10" xfId="12332" xr:uid="{74ED7134-530C-4C49-ACE1-6C010505B117}"/>
    <cellStyle name="Normal 7 3 10 2" xfId="36908" xr:uid="{C8671423-D01E-4685-B75A-E58102A84A2A}"/>
    <cellStyle name="Normal 7 3 11" xfId="24620" xr:uid="{F22C6C16-1EB5-4908-BB35-C3FA02334932}"/>
    <cellStyle name="Normal 7 3 2" xfId="92" xr:uid="{4632EEFB-0607-429B-8C19-400D674EFC82}"/>
    <cellStyle name="Normal 7 3 2 10" xfId="24668" xr:uid="{4FBEFFD2-72D6-4C82-B3BC-22EEE9865874}"/>
    <cellStyle name="Normal 7 3 2 2" xfId="188" xr:uid="{F871E134-C662-4C4C-BB49-A5959D2933D3}"/>
    <cellStyle name="Normal 7 3 2 2 2" xfId="380" xr:uid="{6634780E-E4BA-4B6A-8A21-8BB3D5F100C8}"/>
    <cellStyle name="Normal 7 3 2 2 2 2" xfId="764" xr:uid="{7AF6BB98-CE7D-4A45-B514-F901641283E4}"/>
    <cellStyle name="Normal 7 3 2 2 2 2 2" xfId="1532" xr:uid="{4FB0703A-E051-4892-A0AE-E5912D8DAFE6}"/>
    <cellStyle name="Normal 7 3 2 2 2 2 2 2" xfId="3068" xr:uid="{354E7667-1577-4F82-B14E-E7A47739174F}"/>
    <cellStyle name="Normal 7 3 2 2 2 2 2 2 2" xfId="6140" xr:uid="{7B4E9FE1-A1AF-4B1F-A272-3C876B323E52}"/>
    <cellStyle name="Normal 7 3 2 2 2 2 2 2 2 2" xfId="12284" xr:uid="{1F48F2B0-1969-40A0-B79B-CC7D603E0B5F}"/>
    <cellStyle name="Normal 7 3 2 2 2 2 2 2 2 2 2" xfId="24572" xr:uid="{86AA3099-A041-40C8-925A-B0614FAD3037}"/>
    <cellStyle name="Normal 7 3 2 2 2 2 2 2 2 2 2 2" xfId="49148" xr:uid="{5B3F8E67-6995-47BF-9DE8-77CE1F80F937}"/>
    <cellStyle name="Normal 7 3 2 2 2 2 2 2 2 2 3" xfId="36860" xr:uid="{7C28F220-91B3-4840-92AC-D27D3CFA3D59}"/>
    <cellStyle name="Normal 7 3 2 2 2 2 2 2 2 3" xfId="18428" xr:uid="{9980FAB0-7082-40FC-ADE0-092941E99E26}"/>
    <cellStyle name="Normal 7 3 2 2 2 2 2 2 2 3 2" xfId="43004" xr:uid="{62488DA0-4DCF-475C-9FA8-29EB0994F71A}"/>
    <cellStyle name="Normal 7 3 2 2 2 2 2 2 2 4" xfId="30716" xr:uid="{7CD67F20-25DD-47F5-B9AE-EA231C1FC096}"/>
    <cellStyle name="Normal 7 3 2 2 2 2 2 2 3" xfId="9212" xr:uid="{B3545890-9ADC-4644-BFB6-60721E1C8945}"/>
    <cellStyle name="Normal 7 3 2 2 2 2 2 2 3 2" xfId="21500" xr:uid="{0A33283B-3175-4BFC-BC70-062A7DBEEF6E}"/>
    <cellStyle name="Normal 7 3 2 2 2 2 2 2 3 2 2" xfId="46076" xr:uid="{8F538C0F-9B43-498B-A489-2044A667CD1F}"/>
    <cellStyle name="Normal 7 3 2 2 2 2 2 2 3 3" xfId="33788" xr:uid="{2FD38D3E-99C8-4545-9BA9-F71952ADA388}"/>
    <cellStyle name="Normal 7 3 2 2 2 2 2 2 4" xfId="15356" xr:uid="{3701BD62-4BE0-47F7-8FF9-C4D864FCFE2F}"/>
    <cellStyle name="Normal 7 3 2 2 2 2 2 2 4 2" xfId="39932" xr:uid="{5EB230E5-9390-43BC-B28E-16C3E0972D0A}"/>
    <cellStyle name="Normal 7 3 2 2 2 2 2 2 5" xfId="27644" xr:uid="{5C18950C-719A-42F3-9158-6EDB6C10537C}"/>
    <cellStyle name="Normal 7 3 2 2 2 2 2 3" xfId="4604" xr:uid="{D893CB1E-1F00-4F42-B232-C9A3C499FD62}"/>
    <cellStyle name="Normal 7 3 2 2 2 2 2 3 2" xfId="10748" xr:uid="{B72FBB57-ACEF-4F81-AFF2-04A98FFCBD65}"/>
    <cellStyle name="Normal 7 3 2 2 2 2 2 3 2 2" xfId="23036" xr:uid="{D782588E-E01E-4BE0-8FE7-C1C0318A847A}"/>
    <cellStyle name="Normal 7 3 2 2 2 2 2 3 2 2 2" xfId="47612" xr:uid="{85B0CFE0-E715-4C03-A0FC-3E23EFD15150}"/>
    <cellStyle name="Normal 7 3 2 2 2 2 2 3 2 3" xfId="35324" xr:uid="{F0FA3622-640A-4485-A097-508B7243CD9E}"/>
    <cellStyle name="Normal 7 3 2 2 2 2 2 3 3" xfId="16892" xr:uid="{B9EA22B4-FA15-4F4D-8DA5-C4351E2B1016}"/>
    <cellStyle name="Normal 7 3 2 2 2 2 2 3 3 2" xfId="41468" xr:uid="{380B9088-FB87-48B9-8B08-D1CE6E455AE3}"/>
    <cellStyle name="Normal 7 3 2 2 2 2 2 3 4" xfId="29180" xr:uid="{A0FC464A-E5E1-4EDC-94DE-0235C3BCB283}"/>
    <cellStyle name="Normal 7 3 2 2 2 2 2 4" xfId="7676" xr:uid="{5EE8509A-8AA6-45C6-9AC8-1516DED5180E}"/>
    <cellStyle name="Normal 7 3 2 2 2 2 2 4 2" xfId="19964" xr:uid="{19E4ADFE-7E7E-47DC-88E6-3BF7FAE33A14}"/>
    <cellStyle name="Normal 7 3 2 2 2 2 2 4 2 2" xfId="44540" xr:uid="{E49077F6-A66E-4F9B-972E-E8C9BB25620A}"/>
    <cellStyle name="Normal 7 3 2 2 2 2 2 4 3" xfId="32252" xr:uid="{9DC7DDFD-2433-4C7D-AE65-E1215EEE0A1D}"/>
    <cellStyle name="Normal 7 3 2 2 2 2 2 5" xfId="13820" xr:uid="{B94B3B96-E879-483C-9431-4FC9754FF0E1}"/>
    <cellStyle name="Normal 7 3 2 2 2 2 2 5 2" xfId="38396" xr:uid="{5D555C83-A374-4097-92E0-E8E276C2A543}"/>
    <cellStyle name="Normal 7 3 2 2 2 2 2 6" xfId="26108" xr:uid="{E419DFD0-EA00-41A8-8737-FB6958B8F106}"/>
    <cellStyle name="Normal 7 3 2 2 2 2 3" xfId="2300" xr:uid="{5C349260-CAE8-45D8-B077-AD20F87D449C}"/>
    <cellStyle name="Normal 7 3 2 2 2 2 3 2" xfId="5372" xr:uid="{7441DC9D-B2B4-44CA-B279-2AFA8146943B}"/>
    <cellStyle name="Normal 7 3 2 2 2 2 3 2 2" xfId="11516" xr:uid="{8A15B2DE-8D0C-49EE-B28E-97C3990F50A9}"/>
    <cellStyle name="Normal 7 3 2 2 2 2 3 2 2 2" xfId="23804" xr:uid="{74D8CABF-DD85-4D3B-894A-48091062FA64}"/>
    <cellStyle name="Normal 7 3 2 2 2 2 3 2 2 2 2" xfId="48380" xr:uid="{CC47A5C5-2259-4C98-8CD5-88B7048DC19C}"/>
    <cellStyle name="Normal 7 3 2 2 2 2 3 2 2 3" xfId="36092" xr:uid="{68EBF1BD-3EE7-48D4-ABCF-5A3FDAB01EDF}"/>
    <cellStyle name="Normal 7 3 2 2 2 2 3 2 3" xfId="17660" xr:uid="{1B8134D0-ED01-4EA5-89A9-EB9A0D7D7582}"/>
    <cellStyle name="Normal 7 3 2 2 2 2 3 2 3 2" xfId="42236" xr:uid="{50755FD1-422E-4848-A923-FBC584DE0FAA}"/>
    <cellStyle name="Normal 7 3 2 2 2 2 3 2 4" xfId="29948" xr:uid="{765AA5F0-CBFA-4979-A293-21DB25ACEEDF}"/>
    <cellStyle name="Normal 7 3 2 2 2 2 3 3" xfId="8444" xr:uid="{EEC0B14C-7B35-4E37-B573-C2FF7EC28B6A}"/>
    <cellStyle name="Normal 7 3 2 2 2 2 3 3 2" xfId="20732" xr:uid="{E083412C-1C4F-4254-8721-3367F9ED1BCE}"/>
    <cellStyle name="Normal 7 3 2 2 2 2 3 3 2 2" xfId="45308" xr:uid="{BADFC5A3-799A-443F-89E3-98CD7B337C97}"/>
    <cellStyle name="Normal 7 3 2 2 2 2 3 3 3" xfId="33020" xr:uid="{82575EA9-9108-4C28-927E-0B953CB079E4}"/>
    <cellStyle name="Normal 7 3 2 2 2 2 3 4" xfId="14588" xr:uid="{A787E5A9-F524-40DB-BDD8-AA18E2767E2C}"/>
    <cellStyle name="Normal 7 3 2 2 2 2 3 4 2" xfId="39164" xr:uid="{3ECE760E-4359-4330-9DBC-8022683AF68F}"/>
    <cellStyle name="Normal 7 3 2 2 2 2 3 5" xfId="26876" xr:uid="{F5C7B251-2489-4FAC-A716-7C1BC5D9F986}"/>
    <cellStyle name="Normal 7 3 2 2 2 2 4" xfId="3836" xr:uid="{E19EE049-E09E-4958-9815-43817D35E766}"/>
    <cellStyle name="Normal 7 3 2 2 2 2 4 2" xfId="9980" xr:uid="{14B5CD3F-87CE-4647-9466-6B65075F1278}"/>
    <cellStyle name="Normal 7 3 2 2 2 2 4 2 2" xfId="22268" xr:uid="{B267B401-F2C7-4C73-AE7E-01F62BA2504A}"/>
    <cellStyle name="Normal 7 3 2 2 2 2 4 2 2 2" xfId="46844" xr:uid="{5CC50010-BF79-4207-9087-26D77DE02A64}"/>
    <cellStyle name="Normal 7 3 2 2 2 2 4 2 3" xfId="34556" xr:uid="{6C2C24D1-4666-4059-9F99-F6E87883FEF5}"/>
    <cellStyle name="Normal 7 3 2 2 2 2 4 3" xfId="16124" xr:uid="{D58A6D1E-7E1F-44CF-99E6-1B3C9F0F38E2}"/>
    <cellStyle name="Normal 7 3 2 2 2 2 4 3 2" xfId="40700" xr:uid="{A64E44E2-7546-4DC4-AE20-837DD5E2E729}"/>
    <cellStyle name="Normal 7 3 2 2 2 2 4 4" xfId="28412" xr:uid="{67C93867-27C2-418D-A682-39CD67948BEB}"/>
    <cellStyle name="Normal 7 3 2 2 2 2 5" xfId="6908" xr:uid="{3708892C-4114-4232-8339-A4DC8CF34DB7}"/>
    <cellStyle name="Normal 7 3 2 2 2 2 5 2" xfId="19196" xr:uid="{78002C09-A1C7-49E4-9808-6A773F0B8BE3}"/>
    <cellStyle name="Normal 7 3 2 2 2 2 5 2 2" xfId="43772" xr:uid="{131FC65C-1A72-4F2D-AA9A-DFF2111694BC}"/>
    <cellStyle name="Normal 7 3 2 2 2 2 5 3" xfId="31484" xr:uid="{FB61EA59-C350-4021-8F77-E8819213EAA9}"/>
    <cellStyle name="Normal 7 3 2 2 2 2 6" xfId="13052" xr:uid="{A85A5E07-EA17-4711-A915-E7C5F055E861}"/>
    <cellStyle name="Normal 7 3 2 2 2 2 6 2" xfId="37628" xr:uid="{0B00BF67-A5C9-4F6D-8068-1F2109BFA829}"/>
    <cellStyle name="Normal 7 3 2 2 2 2 7" xfId="25340" xr:uid="{3539B2C3-5B45-4987-A2AC-707139EBDD5E}"/>
    <cellStyle name="Normal 7 3 2 2 2 3" xfId="1148" xr:uid="{58CCE264-ED30-4FF0-A738-B633309B8796}"/>
    <cellStyle name="Normal 7 3 2 2 2 3 2" xfId="2684" xr:uid="{551ABCA2-453E-493A-A6DE-D6A069DB1391}"/>
    <cellStyle name="Normal 7 3 2 2 2 3 2 2" xfId="5756" xr:uid="{2AF9BD15-842B-43E3-84D0-433C6D23A5E5}"/>
    <cellStyle name="Normal 7 3 2 2 2 3 2 2 2" xfId="11900" xr:uid="{B6F0AD1E-ED5B-4C50-A9B0-B0A336058E2B}"/>
    <cellStyle name="Normal 7 3 2 2 2 3 2 2 2 2" xfId="24188" xr:uid="{82C06E20-686E-42B9-9A29-A5563E0D381F}"/>
    <cellStyle name="Normal 7 3 2 2 2 3 2 2 2 2 2" xfId="48764" xr:uid="{DE02F6F9-5D0F-4EE1-9EB0-F403F2BC9C61}"/>
    <cellStyle name="Normal 7 3 2 2 2 3 2 2 2 3" xfId="36476" xr:uid="{D20CE708-BC4B-4E6C-9960-3841A74C4715}"/>
    <cellStyle name="Normal 7 3 2 2 2 3 2 2 3" xfId="18044" xr:uid="{8B76BB2D-8BBA-491F-B1FF-C43B9D7FA118}"/>
    <cellStyle name="Normal 7 3 2 2 2 3 2 2 3 2" xfId="42620" xr:uid="{2FF176BF-B516-4CB0-AAC9-F9ECC8155B08}"/>
    <cellStyle name="Normal 7 3 2 2 2 3 2 2 4" xfId="30332" xr:uid="{8BCBFEB0-F249-40CD-AEBB-4564734787AE}"/>
    <cellStyle name="Normal 7 3 2 2 2 3 2 3" xfId="8828" xr:uid="{7D0B7245-D36A-47CB-BD3A-33DCFB0C047B}"/>
    <cellStyle name="Normal 7 3 2 2 2 3 2 3 2" xfId="21116" xr:uid="{C94DDA97-CE21-4AE7-BB43-F096D09B45CD}"/>
    <cellStyle name="Normal 7 3 2 2 2 3 2 3 2 2" xfId="45692" xr:uid="{74393652-1958-486E-810A-F1D30B97FC4E}"/>
    <cellStyle name="Normal 7 3 2 2 2 3 2 3 3" xfId="33404" xr:uid="{01FA4644-B880-4232-877A-0C7CE76516C8}"/>
    <cellStyle name="Normal 7 3 2 2 2 3 2 4" xfId="14972" xr:uid="{3BFB747F-3B00-441C-B9FA-147652122BA3}"/>
    <cellStyle name="Normal 7 3 2 2 2 3 2 4 2" xfId="39548" xr:uid="{C39AC2BA-943D-470C-9381-42E7C9E16E25}"/>
    <cellStyle name="Normal 7 3 2 2 2 3 2 5" xfId="27260" xr:uid="{2C722D64-185F-4CD1-95DD-45D4C1A10931}"/>
    <cellStyle name="Normal 7 3 2 2 2 3 3" xfId="4220" xr:uid="{6BA4427A-D05D-4044-89B4-4227CBE0EB42}"/>
    <cellStyle name="Normal 7 3 2 2 2 3 3 2" xfId="10364" xr:uid="{3A2E894E-4F4F-48BC-93BF-0861D75CA5F9}"/>
    <cellStyle name="Normal 7 3 2 2 2 3 3 2 2" xfId="22652" xr:uid="{1870A209-D11D-4879-A499-83B378A6A634}"/>
    <cellStyle name="Normal 7 3 2 2 2 3 3 2 2 2" xfId="47228" xr:uid="{F81209BA-5A73-442C-87A3-BC18820ED9EB}"/>
    <cellStyle name="Normal 7 3 2 2 2 3 3 2 3" xfId="34940" xr:uid="{A00C1E4B-0CBF-4003-B27E-4FCA585104F2}"/>
    <cellStyle name="Normal 7 3 2 2 2 3 3 3" xfId="16508" xr:uid="{04840728-33EC-4496-B0B5-1B2D491F4167}"/>
    <cellStyle name="Normal 7 3 2 2 2 3 3 3 2" xfId="41084" xr:uid="{98AB3C6C-9DE6-4BF8-9497-B96A20319754}"/>
    <cellStyle name="Normal 7 3 2 2 2 3 3 4" xfId="28796" xr:uid="{27C7B677-5AD1-4935-B1FA-44F41640BD7C}"/>
    <cellStyle name="Normal 7 3 2 2 2 3 4" xfId="7292" xr:uid="{271F6349-6E1D-4DBF-9B26-0A1C7C7D5E8F}"/>
    <cellStyle name="Normal 7 3 2 2 2 3 4 2" xfId="19580" xr:uid="{FF4E8EB2-204C-4084-B491-7F16F10AA535}"/>
    <cellStyle name="Normal 7 3 2 2 2 3 4 2 2" xfId="44156" xr:uid="{452AB0D5-AD1D-45DB-A2E7-2344C1959319}"/>
    <cellStyle name="Normal 7 3 2 2 2 3 4 3" xfId="31868" xr:uid="{5FF31AFF-F83E-4435-ACA1-E44C51F868A0}"/>
    <cellStyle name="Normal 7 3 2 2 2 3 5" xfId="13436" xr:uid="{92B4489D-1B77-47B9-B912-1A4E535876AC}"/>
    <cellStyle name="Normal 7 3 2 2 2 3 5 2" xfId="38012" xr:uid="{0B11F26B-BCE6-4F06-8620-0AB19F8DE58F}"/>
    <cellStyle name="Normal 7 3 2 2 2 3 6" xfId="25724" xr:uid="{9549ECE0-9AF3-4062-9052-A88422EE35D7}"/>
    <cellStyle name="Normal 7 3 2 2 2 4" xfId="1916" xr:uid="{7056BC14-F168-4FFF-ABCC-E625200279B8}"/>
    <cellStyle name="Normal 7 3 2 2 2 4 2" xfId="4988" xr:uid="{6AFB641A-E0A6-4ABB-969C-D0031C7571F9}"/>
    <cellStyle name="Normal 7 3 2 2 2 4 2 2" xfId="11132" xr:uid="{D926300E-755D-47B4-AEDE-62E03FF1ABC5}"/>
    <cellStyle name="Normal 7 3 2 2 2 4 2 2 2" xfId="23420" xr:uid="{A10E6206-E52F-4EA3-939E-AF51A777D8BA}"/>
    <cellStyle name="Normal 7 3 2 2 2 4 2 2 2 2" xfId="47996" xr:uid="{4F2597FD-F3CB-432A-BDB8-BA2F14E342F2}"/>
    <cellStyle name="Normal 7 3 2 2 2 4 2 2 3" xfId="35708" xr:uid="{600CF320-AD67-42FC-8965-1968AA585F8F}"/>
    <cellStyle name="Normal 7 3 2 2 2 4 2 3" xfId="17276" xr:uid="{E3474B01-F302-4052-9B88-E791F0073AD5}"/>
    <cellStyle name="Normal 7 3 2 2 2 4 2 3 2" xfId="41852" xr:uid="{820DEDE2-9EE0-47CF-A002-55C8FBE33487}"/>
    <cellStyle name="Normal 7 3 2 2 2 4 2 4" xfId="29564" xr:uid="{0111556B-E9FD-4E26-8D7D-29C4851C5C10}"/>
    <cellStyle name="Normal 7 3 2 2 2 4 3" xfId="8060" xr:uid="{000ADDFE-41B6-4A30-8282-469925DCD9B5}"/>
    <cellStyle name="Normal 7 3 2 2 2 4 3 2" xfId="20348" xr:uid="{02D63F6F-1E9F-4B59-8477-798680AF2491}"/>
    <cellStyle name="Normal 7 3 2 2 2 4 3 2 2" xfId="44924" xr:uid="{F7202193-3148-4DAF-B19B-3A98C7FFC83A}"/>
    <cellStyle name="Normal 7 3 2 2 2 4 3 3" xfId="32636" xr:uid="{FDB997FB-FCD5-4B02-AA6D-AAE1AC87BEF9}"/>
    <cellStyle name="Normal 7 3 2 2 2 4 4" xfId="14204" xr:uid="{1A657704-BFBE-49D9-9FEF-6909FCC6A8BA}"/>
    <cellStyle name="Normal 7 3 2 2 2 4 4 2" xfId="38780" xr:uid="{61200C2E-4115-4A09-BD2E-883E054AB2DC}"/>
    <cellStyle name="Normal 7 3 2 2 2 4 5" xfId="26492" xr:uid="{A2ADB728-0CE7-4939-9F5A-2247D837A482}"/>
    <cellStyle name="Normal 7 3 2 2 2 5" xfId="3452" xr:uid="{4CAC3EE4-110B-4774-83AA-9761D7E1B55F}"/>
    <cellStyle name="Normal 7 3 2 2 2 5 2" xfId="9596" xr:uid="{9267324B-2FBA-4EB2-8893-CF332985A817}"/>
    <cellStyle name="Normal 7 3 2 2 2 5 2 2" xfId="21884" xr:uid="{C1A0DC5F-F0CB-4BB9-8479-D2EA6B954F58}"/>
    <cellStyle name="Normal 7 3 2 2 2 5 2 2 2" xfId="46460" xr:uid="{6DFF5B2D-B57F-422D-8ECB-2C136C96877A}"/>
    <cellStyle name="Normal 7 3 2 2 2 5 2 3" xfId="34172" xr:uid="{1D557F58-96A9-442C-9E5E-D1406518E331}"/>
    <cellStyle name="Normal 7 3 2 2 2 5 3" xfId="15740" xr:uid="{4BAC7288-9C2D-45A9-8531-B3458A6DBFA8}"/>
    <cellStyle name="Normal 7 3 2 2 2 5 3 2" xfId="40316" xr:uid="{C7AA9BDE-0E40-457C-8FB6-0522F8BB50B8}"/>
    <cellStyle name="Normal 7 3 2 2 2 5 4" xfId="28028" xr:uid="{2DD044CC-AE15-4B8D-8A46-E86EC3F1413B}"/>
    <cellStyle name="Normal 7 3 2 2 2 6" xfId="6524" xr:uid="{FA3DAE88-4933-47BB-B1CA-7D3AD1820C3A}"/>
    <cellStyle name="Normal 7 3 2 2 2 6 2" xfId="18812" xr:uid="{AFFCCF4D-1869-468C-B3EC-6244D836D3E1}"/>
    <cellStyle name="Normal 7 3 2 2 2 6 2 2" xfId="43388" xr:uid="{BA43CCDE-2A7F-42D4-907A-2B001223451F}"/>
    <cellStyle name="Normal 7 3 2 2 2 6 3" xfId="31100" xr:uid="{FE276480-1FB4-45E0-9E00-00871E033058}"/>
    <cellStyle name="Normal 7 3 2 2 2 7" xfId="12668" xr:uid="{1D5D51A5-ACDB-4378-A3EE-91EF78405262}"/>
    <cellStyle name="Normal 7 3 2 2 2 7 2" xfId="37244" xr:uid="{ADF5EE8C-15A1-487A-978D-CBD9E36CB01A}"/>
    <cellStyle name="Normal 7 3 2 2 2 8" xfId="24956" xr:uid="{85F9ADFA-2E98-4C16-AB1E-186F2E261620}"/>
    <cellStyle name="Normal 7 3 2 2 3" xfId="572" xr:uid="{A8541ECB-C7F8-4DBF-B54F-9788C3DBBE7A}"/>
    <cellStyle name="Normal 7 3 2 2 3 2" xfId="1340" xr:uid="{E81292D7-E229-4AC7-BBD5-846F5308E5F2}"/>
    <cellStyle name="Normal 7 3 2 2 3 2 2" xfId="2876" xr:uid="{88C7074E-74D5-41C5-9E42-80BAA484FA66}"/>
    <cellStyle name="Normal 7 3 2 2 3 2 2 2" xfId="5948" xr:uid="{C826590E-71B1-43AA-B41D-4D60AFDFF7EB}"/>
    <cellStyle name="Normal 7 3 2 2 3 2 2 2 2" xfId="12092" xr:uid="{1CC34ADA-781C-4E96-8E0E-3AA6F8DC5293}"/>
    <cellStyle name="Normal 7 3 2 2 3 2 2 2 2 2" xfId="24380" xr:uid="{8323ADF6-6257-4BD5-A0DA-1B908404666C}"/>
    <cellStyle name="Normal 7 3 2 2 3 2 2 2 2 2 2" xfId="48956" xr:uid="{F13CE6BE-CA6B-41E6-B58E-ADD3381CA218}"/>
    <cellStyle name="Normal 7 3 2 2 3 2 2 2 2 3" xfId="36668" xr:uid="{14E7BE1E-1B8E-4349-A72C-25D24B768C85}"/>
    <cellStyle name="Normal 7 3 2 2 3 2 2 2 3" xfId="18236" xr:uid="{4B4EA602-712A-43E7-94DA-43614E5EDB4C}"/>
    <cellStyle name="Normal 7 3 2 2 3 2 2 2 3 2" xfId="42812" xr:uid="{F339CCFD-1BB6-4EB2-A019-239BB963A5C8}"/>
    <cellStyle name="Normal 7 3 2 2 3 2 2 2 4" xfId="30524" xr:uid="{AC89CC79-8E69-4C31-8998-FE40FC4E291E}"/>
    <cellStyle name="Normal 7 3 2 2 3 2 2 3" xfId="9020" xr:uid="{270D45F6-F408-4ADF-8587-8DEEF92CD714}"/>
    <cellStyle name="Normal 7 3 2 2 3 2 2 3 2" xfId="21308" xr:uid="{894E1709-0636-4CAF-B9ED-151AA9CDBD3E}"/>
    <cellStyle name="Normal 7 3 2 2 3 2 2 3 2 2" xfId="45884" xr:uid="{95FF6129-5171-4E05-8B83-85CE366C6372}"/>
    <cellStyle name="Normal 7 3 2 2 3 2 2 3 3" xfId="33596" xr:uid="{CB5D6F17-3D68-4755-AD18-42C9AD10415C}"/>
    <cellStyle name="Normal 7 3 2 2 3 2 2 4" xfId="15164" xr:uid="{88949BF1-6C25-4881-B9B0-7CF1814C0F53}"/>
    <cellStyle name="Normal 7 3 2 2 3 2 2 4 2" xfId="39740" xr:uid="{5EDEC880-67F2-4104-9F47-69296503A371}"/>
    <cellStyle name="Normal 7 3 2 2 3 2 2 5" xfId="27452" xr:uid="{397ED002-E48D-4911-A822-77110086DEA4}"/>
    <cellStyle name="Normal 7 3 2 2 3 2 3" xfId="4412" xr:uid="{940998C4-0908-41B3-AB75-287EB2379149}"/>
    <cellStyle name="Normal 7 3 2 2 3 2 3 2" xfId="10556" xr:uid="{318B0B9D-BDAB-46DC-A8D3-783FF022F88F}"/>
    <cellStyle name="Normal 7 3 2 2 3 2 3 2 2" xfId="22844" xr:uid="{7FA467EF-CC34-4CBC-A6BE-A4F8621EB11E}"/>
    <cellStyle name="Normal 7 3 2 2 3 2 3 2 2 2" xfId="47420" xr:uid="{CE6C0F2F-0363-4581-B4A4-8FE2D6459B75}"/>
    <cellStyle name="Normal 7 3 2 2 3 2 3 2 3" xfId="35132" xr:uid="{83B4F2BD-2E74-4453-903D-8C83CCCCC56B}"/>
    <cellStyle name="Normal 7 3 2 2 3 2 3 3" xfId="16700" xr:uid="{8C708C68-4156-48FC-A60D-D74DABBC3273}"/>
    <cellStyle name="Normal 7 3 2 2 3 2 3 3 2" xfId="41276" xr:uid="{0A3D6115-62DD-453B-9769-B3AB0EC9334B}"/>
    <cellStyle name="Normal 7 3 2 2 3 2 3 4" xfId="28988" xr:uid="{2445D0A1-ABC4-4CA1-A3FE-59A111CEDDA3}"/>
    <cellStyle name="Normal 7 3 2 2 3 2 4" xfId="7484" xr:uid="{2E8D49AA-4794-4CAF-9751-0621512C1F97}"/>
    <cellStyle name="Normal 7 3 2 2 3 2 4 2" xfId="19772" xr:uid="{73B317A2-11E8-4DDC-ABF9-D32B03484A9A}"/>
    <cellStyle name="Normal 7 3 2 2 3 2 4 2 2" xfId="44348" xr:uid="{5537D0BB-F0EA-4C3C-BEDC-A828268E6AAC}"/>
    <cellStyle name="Normal 7 3 2 2 3 2 4 3" xfId="32060" xr:uid="{3B65F199-E5BA-4F0A-9A00-17C260091E48}"/>
    <cellStyle name="Normal 7 3 2 2 3 2 5" xfId="13628" xr:uid="{C087A6D6-C9B3-48C9-BC68-5A88717D2AC1}"/>
    <cellStyle name="Normal 7 3 2 2 3 2 5 2" xfId="38204" xr:uid="{DE27C697-B6D2-4DC9-91A8-5126D79B23F3}"/>
    <cellStyle name="Normal 7 3 2 2 3 2 6" xfId="25916" xr:uid="{4B007B85-B70A-4F6A-9E0B-2C2D0D316924}"/>
    <cellStyle name="Normal 7 3 2 2 3 3" xfId="2108" xr:uid="{258127DD-1DDF-4A1F-9C45-FC671EAB541D}"/>
    <cellStyle name="Normal 7 3 2 2 3 3 2" xfId="5180" xr:uid="{729F389F-6A29-4B8F-AB4F-1B8CBBEB7407}"/>
    <cellStyle name="Normal 7 3 2 2 3 3 2 2" xfId="11324" xr:uid="{63FFA4AC-664B-4A08-9FB8-70CB828885CB}"/>
    <cellStyle name="Normal 7 3 2 2 3 3 2 2 2" xfId="23612" xr:uid="{E1317DF5-1035-4208-BDCA-675CD6D68BF4}"/>
    <cellStyle name="Normal 7 3 2 2 3 3 2 2 2 2" xfId="48188" xr:uid="{0DF4EEB3-B74E-4CBC-B63B-517C865A556D}"/>
    <cellStyle name="Normal 7 3 2 2 3 3 2 2 3" xfId="35900" xr:uid="{FD9EFAC3-8743-4265-A96B-39BF31ED490C}"/>
    <cellStyle name="Normal 7 3 2 2 3 3 2 3" xfId="17468" xr:uid="{7987E8D0-AC4D-4934-A886-74BB0B792AB8}"/>
    <cellStyle name="Normal 7 3 2 2 3 3 2 3 2" xfId="42044" xr:uid="{BD751145-BCB5-4BFC-AC5B-A124E7E428F1}"/>
    <cellStyle name="Normal 7 3 2 2 3 3 2 4" xfId="29756" xr:uid="{5761E2D8-0245-4437-AE9A-9B91EFB5E099}"/>
    <cellStyle name="Normal 7 3 2 2 3 3 3" xfId="8252" xr:uid="{CE8A337D-3A3A-465D-ADB9-CD0E1D2A206F}"/>
    <cellStyle name="Normal 7 3 2 2 3 3 3 2" xfId="20540" xr:uid="{0CD482ED-F35F-434D-A650-38C7FF3EC07E}"/>
    <cellStyle name="Normal 7 3 2 2 3 3 3 2 2" xfId="45116" xr:uid="{E1C8C0F9-9554-4755-AF4A-50AD269E8EE2}"/>
    <cellStyle name="Normal 7 3 2 2 3 3 3 3" xfId="32828" xr:uid="{A0E87913-EDBF-4FB1-B057-60A48E689F62}"/>
    <cellStyle name="Normal 7 3 2 2 3 3 4" xfId="14396" xr:uid="{385FCA16-C8B8-4B5D-BFB9-A74FBDBABE53}"/>
    <cellStyle name="Normal 7 3 2 2 3 3 4 2" xfId="38972" xr:uid="{AFE8BA4A-8770-426F-A7CD-35EECE7D48B2}"/>
    <cellStyle name="Normal 7 3 2 2 3 3 5" xfId="26684" xr:uid="{73040DB7-9090-4A8F-93D9-CB7066B10AA2}"/>
    <cellStyle name="Normal 7 3 2 2 3 4" xfId="3644" xr:uid="{D24C9815-F761-49DC-8799-42D3649CB03F}"/>
    <cellStyle name="Normal 7 3 2 2 3 4 2" xfId="9788" xr:uid="{910B0783-4FC3-460D-8F1F-FD0BD44327B8}"/>
    <cellStyle name="Normal 7 3 2 2 3 4 2 2" xfId="22076" xr:uid="{05E4E979-1A4E-4645-9316-EADA8C84206E}"/>
    <cellStyle name="Normal 7 3 2 2 3 4 2 2 2" xfId="46652" xr:uid="{ADCC7F9D-300C-43A7-B0FB-39F458AADC7D}"/>
    <cellStyle name="Normal 7 3 2 2 3 4 2 3" xfId="34364" xr:uid="{358E95BF-BFA9-4394-88DF-E09DD12F44E5}"/>
    <cellStyle name="Normal 7 3 2 2 3 4 3" xfId="15932" xr:uid="{542F0E4B-1CA1-4C2B-9AE2-FC87CD978A7B}"/>
    <cellStyle name="Normal 7 3 2 2 3 4 3 2" xfId="40508" xr:uid="{71AB706D-FC29-4E4C-828F-6B5B9C878834}"/>
    <cellStyle name="Normal 7 3 2 2 3 4 4" xfId="28220" xr:uid="{CC0764AF-35CE-4987-9FBE-5BB5ABC84BD3}"/>
    <cellStyle name="Normal 7 3 2 2 3 5" xfId="6716" xr:uid="{772D2FD6-FBED-4DFA-9E53-68F476C57C45}"/>
    <cellStyle name="Normal 7 3 2 2 3 5 2" xfId="19004" xr:uid="{DAFCB116-74D0-43EA-B8F7-7A1C9283C6D3}"/>
    <cellStyle name="Normal 7 3 2 2 3 5 2 2" xfId="43580" xr:uid="{FFA9F677-62DD-4B89-A2C0-024A49AEF30A}"/>
    <cellStyle name="Normal 7 3 2 2 3 5 3" xfId="31292" xr:uid="{C7D9E77D-4A66-423B-9677-1B0A36EEBF6D}"/>
    <cellStyle name="Normal 7 3 2 2 3 6" xfId="12860" xr:uid="{855E3F11-046E-4D3A-BA0F-F675774CE47D}"/>
    <cellStyle name="Normal 7 3 2 2 3 6 2" xfId="37436" xr:uid="{3FCA1B5E-8712-44D4-8C7E-C9CB973C044E}"/>
    <cellStyle name="Normal 7 3 2 2 3 7" xfId="25148" xr:uid="{218B7AC1-B7E6-4982-89B6-F3D23129F6BE}"/>
    <cellStyle name="Normal 7 3 2 2 4" xfId="956" xr:uid="{EF512D5A-FA89-49E6-AA42-19434BBF859C}"/>
    <cellStyle name="Normal 7 3 2 2 4 2" xfId="2492" xr:uid="{AD3616FA-5849-432C-BD2E-D9622739AB5B}"/>
    <cellStyle name="Normal 7 3 2 2 4 2 2" xfId="5564" xr:uid="{6588D384-9AD1-4B40-8DC1-55B41AD7C8E3}"/>
    <cellStyle name="Normal 7 3 2 2 4 2 2 2" xfId="11708" xr:uid="{158FB4BD-7FDA-4CBD-9341-B2347EE58B16}"/>
    <cellStyle name="Normal 7 3 2 2 4 2 2 2 2" xfId="23996" xr:uid="{B09C188C-ADEE-408B-BC26-A08BB9B76214}"/>
    <cellStyle name="Normal 7 3 2 2 4 2 2 2 2 2" xfId="48572" xr:uid="{28963FDF-C5AB-4FE8-B087-28E86708177E}"/>
    <cellStyle name="Normal 7 3 2 2 4 2 2 2 3" xfId="36284" xr:uid="{E9BBEE80-FA69-4F42-82DD-FDEA10E20137}"/>
    <cellStyle name="Normal 7 3 2 2 4 2 2 3" xfId="17852" xr:uid="{E6A48DC6-F0A1-4388-B05F-A357028F9B6B}"/>
    <cellStyle name="Normal 7 3 2 2 4 2 2 3 2" xfId="42428" xr:uid="{A1979A9C-3ACB-4E63-9604-DA5C0358C1A5}"/>
    <cellStyle name="Normal 7 3 2 2 4 2 2 4" xfId="30140" xr:uid="{21EC0E55-5258-4719-83DF-7FFB819614CC}"/>
    <cellStyle name="Normal 7 3 2 2 4 2 3" xfId="8636" xr:uid="{E5A81A9E-0838-4F73-8F24-3C513251BDC6}"/>
    <cellStyle name="Normal 7 3 2 2 4 2 3 2" xfId="20924" xr:uid="{2B2790E1-E001-4ACC-AA7F-FADF6BA90163}"/>
    <cellStyle name="Normal 7 3 2 2 4 2 3 2 2" xfId="45500" xr:uid="{B5153AEA-F02D-45C8-9A73-3D3DF2F5796D}"/>
    <cellStyle name="Normal 7 3 2 2 4 2 3 3" xfId="33212" xr:uid="{A711C47D-BE37-43CE-B98C-B04EF1430AC2}"/>
    <cellStyle name="Normal 7 3 2 2 4 2 4" xfId="14780" xr:uid="{D80E1297-82C2-4653-925D-CCA9270AF325}"/>
    <cellStyle name="Normal 7 3 2 2 4 2 4 2" xfId="39356" xr:uid="{1095CD76-81A5-4CA3-BB8D-C63D254D9F32}"/>
    <cellStyle name="Normal 7 3 2 2 4 2 5" xfId="27068" xr:uid="{D66FA250-3907-4E58-80FE-76F469E876D6}"/>
    <cellStyle name="Normal 7 3 2 2 4 3" xfId="4028" xr:uid="{F228DA9A-5859-4F89-93A3-3874D0531C5D}"/>
    <cellStyle name="Normal 7 3 2 2 4 3 2" xfId="10172" xr:uid="{98D2B60A-31FD-4E31-9D5B-C3120E95F4C5}"/>
    <cellStyle name="Normal 7 3 2 2 4 3 2 2" xfId="22460" xr:uid="{230D305E-3EAD-4017-AF76-4362081D2FEC}"/>
    <cellStyle name="Normal 7 3 2 2 4 3 2 2 2" xfId="47036" xr:uid="{B3FEABBC-FE5A-47CE-A6CC-4C6747257394}"/>
    <cellStyle name="Normal 7 3 2 2 4 3 2 3" xfId="34748" xr:uid="{35035F55-02CC-4060-B54D-940E2D6CFA2C}"/>
    <cellStyle name="Normal 7 3 2 2 4 3 3" xfId="16316" xr:uid="{F1F98BFD-A954-44AB-A076-862D4CA7B73C}"/>
    <cellStyle name="Normal 7 3 2 2 4 3 3 2" xfId="40892" xr:uid="{E14971F0-1DBF-4B79-8B07-2E8CBD546D01}"/>
    <cellStyle name="Normal 7 3 2 2 4 3 4" xfId="28604" xr:uid="{C2D59DE4-76BB-46E1-AC6D-14679181732F}"/>
    <cellStyle name="Normal 7 3 2 2 4 4" xfId="7100" xr:uid="{46556027-5047-4E16-939D-A54BEB4CE4B9}"/>
    <cellStyle name="Normal 7 3 2 2 4 4 2" xfId="19388" xr:uid="{12A26C70-2F18-40EF-A589-DC0D657B739F}"/>
    <cellStyle name="Normal 7 3 2 2 4 4 2 2" xfId="43964" xr:uid="{86971AE4-B9F2-4B56-BBEF-C82F6D012D30}"/>
    <cellStyle name="Normal 7 3 2 2 4 4 3" xfId="31676" xr:uid="{BE4EE394-F6FC-44D8-AC36-2EB3A31BCED7}"/>
    <cellStyle name="Normal 7 3 2 2 4 5" xfId="13244" xr:uid="{8DB3F2D4-E841-4C13-BBAA-41E76CE3175D}"/>
    <cellStyle name="Normal 7 3 2 2 4 5 2" xfId="37820" xr:uid="{D650D98C-1CD2-4AAB-9B59-45499C5CD9FF}"/>
    <cellStyle name="Normal 7 3 2 2 4 6" xfId="25532" xr:uid="{4F092E58-67B3-4322-93A1-08A60BE0F29A}"/>
    <cellStyle name="Normal 7 3 2 2 5" xfId="1724" xr:uid="{C671A8BA-B011-4B49-8BCD-D30CB3E5AE7A}"/>
    <cellStyle name="Normal 7 3 2 2 5 2" xfId="4796" xr:uid="{E6435449-A345-4735-A30E-A28BF98B7AE9}"/>
    <cellStyle name="Normal 7 3 2 2 5 2 2" xfId="10940" xr:uid="{04EC45AF-B39A-446F-9246-DFA1DC15CF46}"/>
    <cellStyle name="Normal 7 3 2 2 5 2 2 2" xfId="23228" xr:uid="{BF0EAB52-DDD2-4D47-9B55-835649D9B5B3}"/>
    <cellStyle name="Normal 7 3 2 2 5 2 2 2 2" xfId="47804" xr:uid="{1DE7308A-88DD-47AD-B722-0879C9F97DCE}"/>
    <cellStyle name="Normal 7 3 2 2 5 2 2 3" xfId="35516" xr:uid="{E0FF913E-1CD2-4EE0-9123-81542D4671C9}"/>
    <cellStyle name="Normal 7 3 2 2 5 2 3" xfId="17084" xr:uid="{910ABE32-DABA-48C6-95DA-575B90C72ED2}"/>
    <cellStyle name="Normal 7 3 2 2 5 2 3 2" xfId="41660" xr:uid="{C364812C-80DD-4A5D-A3C8-391513C18A58}"/>
    <cellStyle name="Normal 7 3 2 2 5 2 4" xfId="29372" xr:uid="{D0B8CE47-735E-44DB-88B3-5384BA74FBFC}"/>
    <cellStyle name="Normal 7 3 2 2 5 3" xfId="7868" xr:uid="{FC72F390-32B6-451E-8B45-F7B8F5683AB1}"/>
    <cellStyle name="Normal 7 3 2 2 5 3 2" xfId="20156" xr:uid="{9D6A9D8E-9974-4BD3-BC99-7DE9646BAD63}"/>
    <cellStyle name="Normal 7 3 2 2 5 3 2 2" xfId="44732" xr:uid="{47B85B23-62CE-4356-B857-45E58D118AD4}"/>
    <cellStyle name="Normal 7 3 2 2 5 3 3" xfId="32444" xr:uid="{A06AF137-7CA6-4314-9151-F1FB895A85D2}"/>
    <cellStyle name="Normal 7 3 2 2 5 4" xfId="14012" xr:uid="{F512A51D-B515-4C71-A31E-A9270DC26922}"/>
    <cellStyle name="Normal 7 3 2 2 5 4 2" xfId="38588" xr:uid="{DC569B43-9BB2-4E78-85CC-624F58B96B71}"/>
    <cellStyle name="Normal 7 3 2 2 5 5" xfId="26300" xr:uid="{2738EA48-DED8-4AFB-AB2C-D58305EB4764}"/>
    <cellStyle name="Normal 7 3 2 2 6" xfId="3260" xr:uid="{D69A7C3D-CA7C-4E21-9F67-576094DBC6CA}"/>
    <cellStyle name="Normal 7 3 2 2 6 2" xfId="9404" xr:uid="{2FBC336D-9AD2-4882-AD4B-1994AB65E60B}"/>
    <cellStyle name="Normal 7 3 2 2 6 2 2" xfId="21692" xr:uid="{5A7ED64E-A7AA-4317-AF5A-679C2CD38868}"/>
    <cellStyle name="Normal 7 3 2 2 6 2 2 2" xfId="46268" xr:uid="{4CEE88F5-B10B-4E23-AC86-F12F8558ADE4}"/>
    <cellStyle name="Normal 7 3 2 2 6 2 3" xfId="33980" xr:uid="{4009B921-00E5-4BBE-9722-CFA2395BEA7F}"/>
    <cellStyle name="Normal 7 3 2 2 6 3" xfId="15548" xr:uid="{53AF0808-9451-436F-BDFA-551A1441FE26}"/>
    <cellStyle name="Normal 7 3 2 2 6 3 2" xfId="40124" xr:uid="{DCB5B1F9-E57B-4C84-9517-BFEF71D8E150}"/>
    <cellStyle name="Normal 7 3 2 2 6 4" xfId="27836" xr:uid="{53438E13-D097-4CD2-A871-A1434EDC8026}"/>
    <cellStyle name="Normal 7 3 2 2 7" xfId="6332" xr:uid="{D44E9163-AF67-4A69-AE29-9E2EAE43C258}"/>
    <cellStyle name="Normal 7 3 2 2 7 2" xfId="18620" xr:uid="{9D8FDE38-B4D4-49A6-BC95-66459BB95898}"/>
    <cellStyle name="Normal 7 3 2 2 7 2 2" xfId="43196" xr:uid="{54ECD765-53FA-4603-9C7C-2B13FCA30A61}"/>
    <cellStyle name="Normal 7 3 2 2 7 3" xfId="30908" xr:uid="{E640B84C-F9A9-4EFB-8AF3-02B287AA1E44}"/>
    <cellStyle name="Normal 7 3 2 2 8" xfId="12476" xr:uid="{89F0F701-06BF-45A2-95B8-551675D5FF15}"/>
    <cellStyle name="Normal 7 3 2 2 8 2" xfId="37052" xr:uid="{55B2F4D9-6B56-4999-8D17-9F81253421C9}"/>
    <cellStyle name="Normal 7 3 2 2 9" xfId="24764" xr:uid="{0C542086-E597-497D-A47D-944512BC98A9}"/>
    <cellStyle name="Normal 7 3 2 3" xfId="284" xr:uid="{1816C267-A9EE-4392-A882-048AE5D3EAD1}"/>
    <cellStyle name="Normal 7 3 2 3 2" xfId="668" xr:uid="{792E8484-F585-4EAA-9D3D-D1CAC39BC56C}"/>
    <cellStyle name="Normal 7 3 2 3 2 2" xfId="1436" xr:uid="{E3187167-1B09-4FF4-816A-5D91C7145A6F}"/>
    <cellStyle name="Normal 7 3 2 3 2 2 2" xfId="2972" xr:uid="{C036C94D-1C75-4968-8C90-508CD7960046}"/>
    <cellStyle name="Normal 7 3 2 3 2 2 2 2" xfId="6044" xr:uid="{4E06FE46-003A-4ECE-924F-AAE896E8A77A}"/>
    <cellStyle name="Normal 7 3 2 3 2 2 2 2 2" xfId="12188" xr:uid="{041261A3-4A64-4819-ADD3-0504E0DAFA9B}"/>
    <cellStyle name="Normal 7 3 2 3 2 2 2 2 2 2" xfId="24476" xr:uid="{47F15E88-8F55-438B-A31F-001CCC45DE91}"/>
    <cellStyle name="Normal 7 3 2 3 2 2 2 2 2 2 2" xfId="49052" xr:uid="{72A33468-5769-4019-9402-29001D9175A3}"/>
    <cellStyle name="Normal 7 3 2 3 2 2 2 2 2 3" xfId="36764" xr:uid="{B68E9CF3-549E-49D4-BE2A-F2BA44BD5BFC}"/>
    <cellStyle name="Normal 7 3 2 3 2 2 2 2 3" xfId="18332" xr:uid="{A71EF7EB-BF61-4A52-8690-96ACD5BDBE93}"/>
    <cellStyle name="Normal 7 3 2 3 2 2 2 2 3 2" xfId="42908" xr:uid="{8A320F8C-7774-44B1-96EE-D3DCA4B3F1DD}"/>
    <cellStyle name="Normal 7 3 2 3 2 2 2 2 4" xfId="30620" xr:uid="{FC0A3A99-EED6-4C3E-A9AC-0B9D4FB7E761}"/>
    <cellStyle name="Normal 7 3 2 3 2 2 2 3" xfId="9116" xr:uid="{8792250B-81C6-4F39-AAAE-81170BC0D159}"/>
    <cellStyle name="Normal 7 3 2 3 2 2 2 3 2" xfId="21404" xr:uid="{E367850A-DCBF-4D07-8891-E5DF949CB863}"/>
    <cellStyle name="Normal 7 3 2 3 2 2 2 3 2 2" xfId="45980" xr:uid="{272D84EC-CEFE-478C-803C-487C9FB1AF9A}"/>
    <cellStyle name="Normal 7 3 2 3 2 2 2 3 3" xfId="33692" xr:uid="{DAF7EF13-931E-4D90-9936-DA6F5F2DBA73}"/>
    <cellStyle name="Normal 7 3 2 3 2 2 2 4" xfId="15260" xr:uid="{32F1CD90-30C1-4A14-8691-EB698BEA2553}"/>
    <cellStyle name="Normal 7 3 2 3 2 2 2 4 2" xfId="39836" xr:uid="{BC0DDFCA-D022-4351-B920-6B9C5EF42A4E}"/>
    <cellStyle name="Normal 7 3 2 3 2 2 2 5" xfId="27548" xr:uid="{FE4CB51E-55A9-4A42-B1DC-6FC5C1F5AC1F}"/>
    <cellStyle name="Normal 7 3 2 3 2 2 3" xfId="4508" xr:uid="{B1681455-66E0-4BBE-A14C-60E2A96C72CC}"/>
    <cellStyle name="Normal 7 3 2 3 2 2 3 2" xfId="10652" xr:uid="{975DC92B-30D3-4549-BAF4-09F43B32F3A7}"/>
    <cellStyle name="Normal 7 3 2 3 2 2 3 2 2" xfId="22940" xr:uid="{0A2F73B2-7136-4E71-BCB7-AB11EA36C42B}"/>
    <cellStyle name="Normal 7 3 2 3 2 2 3 2 2 2" xfId="47516" xr:uid="{1ECE693E-95FE-44A5-B3C8-8C028D680EE4}"/>
    <cellStyle name="Normal 7 3 2 3 2 2 3 2 3" xfId="35228" xr:uid="{A6223ECE-A004-4578-8EE2-E797F6B25230}"/>
    <cellStyle name="Normal 7 3 2 3 2 2 3 3" xfId="16796" xr:uid="{6E409675-97B0-4867-ACFE-00663EE9C0D6}"/>
    <cellStyle name="Normal 7 3 2 3 2 2 3 3 2" xfId="41372" xr:uid="{35CEE986-B64D-4D47-9ECC-E6075EC52A3C}"/>
    <cellStyle name="Normal 7 3 2 3 2 2 3 4" xfId="29084" xr:uid="{8F9FBAB0-1C0D-4969-87BB-27436D53B653}"/>
    <cellStyle name="Normal 7 3 2 3 2 2 4" xfId="7580" xr:uid="{34C11AC4-F9CA-4475-ABB3-61E8822E9C89}"/>
    <cellStyle name="Normal 7 3 2 3 2 2 4 2" xfId="19868" xr:uid="{C63D8824-37E6-476C-A196-9286F85CF9AC}"/>
    <cellStyle name="Normal 7 3 2 3 2 2 4 2 2" xfId="44444" xr:uid="{94D3B575-4610-40DF-BD3B-935BC8E80430}"/>
    <cellStyle name="Normal 7 3 2 3 2 2 4 3" xfId="32156" xr:uid="{CF71E44E-D405-445A-82B2-9A6AAE08CEFE}"/>
    <cellStyle name="Normal 7 3 2 3 2 2 5" xfId="13724" xr:uid="{8FD46CD2-5A2A-4FF5-91FD-B80527B5A00A}"/>
    <cellStyle name="Normal 7 3 2 3 2 2 5 2" xfId="38300" xr:uid="{64EE3C83-2547-457E-839A-A1FBED39A4AD}"/>
    <cellStyle name="Normal 7 3 2 3 2 2 6" xfId="26012" xr:uid="{C9B92F65-B0B0-484E-B8BE-256A90E38CEA}"/>
    <cellStyle name="Normal 7 3 2 3 2 3" xfId="2204" xr:uid="{0A608BE5-1D1D-4D36-A231-AC137F38B4BB}"/>
    <cellStyle name="Normal 7 3 2 3 2 3 2" xfId="5276" xr:uid="{139B3A4A-EC57-4B13-9140-F2383100F136}"/>
    <cellStyle name="Normal 7 3 2 3 2 3 2 2" xfId="11420" xr:uid="{0F09C0B1-B1AA-4ECF-A3F0-47A983FF5B33}"/>
    <cellStyle name="Normal 7 3 2 3 2 3 2 2 2" xfId="23708" xr:uid="{4390AB38-FA09-4DFA-A0EB-B1B71ACDCB5C}"/>
    <cellStyle name="Normal 7 3 2 3 2 3 2 2 2 2" xfId="48284" xr:uid="{88D456D7-3E56-485F-A29B-C0568222F885}"/>
    <cellStyle name="Normal 7 3 2 3 2 3 2 2 3" xfId="35996" xr:uid="{67F7048E-4D17-489C-A112-608C32F1D061}"/>
    <cellStyle name="Normal 7 3 2 3 2 3 2 3" xfId="17564" xr:uid="{23C04D4E-9F56-4127-A991-E40CEF4335DA}"/>
    <cellStyle name="Normal 7 3 2 3 2 3 2 3 2" xfId="42140" xr:uid="{8A17F7FA-F59A-4147-8F7C-7F3DC9ACD6EC}"/>
    <cellStyle name="Normal 7 3 2 3 2 3 2 4" xfId="29852" xr:uid="{E1569522-63A1-4A4D-9B21-CA6DBEFEA391}"/>
    <cellStyle name="Normal 7 3 2 3 2 3 3" xfId="8348" xr:uid="{F096C3D5-24D8-4A71-887C-DFBAF9032BBF}"/>
    <cellStyle name="Normal 7 3 2 3 2 3 3 2" xfId="20636" xr:uid="{9B321852-2836-41A5-ADB0-2D3B364F3D8B}"/>
    <cellStyle name="Normal 7 3 2 3 2 3 3 2 2" xfId="45212" xr:uid="{D8C5FFBB-9B09-452F-9496-E42D02539947}"/>
    <cellStyle name="Normal 7 3 2 3 2 3 3 3" xfId="32924" xr:uid="{DCEC10C3-4390-40A9-83AD-CF5922E7F449}"/>
    <cellStyle name="Normal 7 3 2 3 2 3 4" xfId="14492" xr:uid="{6B987D8C-150E-45BB-B1EE-5ABAEAD2DE37}"/>
    <cellStyle name="Normal 7 3 2 3 2 3 4 2" xfId="39068" xr:uid="{5CE93FE5-616E-4B7F-86F8-4C354269395A}"/>
    <cellStyle name="Normal 7 3 2 3 2 3 5" xfId="26780" xr:uid="{920B68C4-6BBE-48C7-82BC-33CD7E6C5024}"/>
    <cellStyle name="Normal 7 3 2 3 2 4" xfId="3740" xr:uid="{6317AB7F-C92E-47CD-9A69-0B4C952642BA}"/>
    <cellStyle name="Normal 7 3 2 3 2 4 2" xfId="9884" xr:uid="{92AE1C22-D6D4-483E-BF4A-61B059A53826}"/>
    <cellStyle name="Normal 7 3 2 3 2 4 2 2" xfId="22172" xr:uid="{87DE4270-EDE6-4A2A-9419-33F9F133A8B2}"/>
    <cellStyle name="Normal 7 3 2 3 2 4 2 2 2" xfId="46748" xr:uid="{5C39E9AB-90AE-4FDA-841D-3B85986C1F1F}"/>
    <cellStyle name="Normal 7 3 2 3 2 4 2 3" xfId="34460" xr:uid="{C5D9B645-9CC7-475A-B42B-C838118AFE87}"/>
    <cellStyle name="Normal 7 3 2 3 2 4 3" xfId="16028" xr:uid="{B8BB9E3C-C6B5-46B7-AEFC-D596297832E3}"/>
    <cellStyle name="Normal 7 3 2 3 2 4 3 2" xfId="40604" xr:uid="{5223656C-08C0-477A-8975-35333E1125A9}"/>
    <cellStyle name="Normal 7 3 2 3 2 4 4" xfId="28316" xr:uid="{2EE1C0C4-E0C6-43D8-B49F-98EA8B51F548}"/>
    <cellStyle name="Normal 7 3 2 3 2 5" xfId="6812" xr:uid="{6766F53D-EFE7-416B-845C-681FEC7BBC9E}"/>
    <cellStyle name="Normal 7 3 2 3 2 5 2" xfId="19100" xr:uid="{0CB0470D-73C0-4AA9-8DF3-1CBE74C3778D}"/>
    <cellStyle name="Normal 7 3 2 3 2 5 2 2" xfId="43676" xr:uid="{EF236596-4688-43FA-AAF7-6C585511BE20}"/>
    <cellStyle name="Normal 7 3 2 3 2 5 3" xfId="31388" xr:uid="{AF8EF0E0-B4F8-4344-81BE-3A63EAEEFE4E}"/>
    <cellStyle name="Normal 7 3 2 3 2 6" xfId="12956" xr:uid="{3248057F-F92F-4316-A712-BD3899D847E9}"/>
    <cellStyle name="Normal 7 3 2 3 2 6 2" xfId="37532" xr:uid="{F4D558BA-872C-44E8-8DFE-5CDF2668406C}"/>
    <cellStyle name="Normal 7 3 2 3 2 7" xfId="25244" xr:uid="{604182A0-5516-4462-B023-D01A18F03245}"/>
    <cellStyle name="Normal 7 3 2 3 3" xfId="1052" xr:uid="{22A1F3AD-6B90-4405-B207-804A273AE4AA}"/>
    <cellStyle name="Normal 7 3 2 3 3 2" xfId="2588" xr:uid="{77CD975A-60FE-4C8F-971F-D61275B4F2FB}"/>
    <cellStyle name="Normal 7 3 2 3 3 2 2" xfId="5660" xr:uid="{CA58F4ED-01F6-4DB7-A5AD-49CD7B4702AB}"/>
    <cellStyle name="Normal 7 3 2 3 3 2 2 2" xfId="11804" xr:uid="{D199ED2C-81F4-45DE-B55C-FD99ED82E0F7}"/>
    <cellStyle name="Normal 7 3 2 3 3 2 2 2 2" xfId="24092" xr:uid="{B339DF64-36C6-424F-AA10-7A59D9D592B8}"/>
    <cellStyle name="Normal 7 3 2 3 3 2 2 2 2 2" xfId="48668" xr:uid="{E5FF0315-FCAB-4D3C-9DA1-396E95A2D5A1}"/>
    <cellStyle name="Normal 7 3 2 3 3 2 2 2 3" xfId="36380" xr:uid="{0190970D-264A-4389-8B5E-14F700B232BB}"/>
    <cellStyle name="Normal 7 3 2 3 3 2 2 3" xfId="17948" xr:uid="{36642E6D-9B6B-4002-A4F5-DD56E0A3AD9B}"/>
    <cellStyle name="Normal 7 3 2 3 3 2 2 3 2" xfId="42524" xr:uid="{C8CF9D40-5D1A-451C-8EBB-D35A7E05F4F0}"/>
    <cellStyle name="Normal 7 3 2 3 3 2 2 4" xfId="30236" xr:uid="{75B89F53-8A76-4E79-81C6-C3AFE18679A6}"/>
    <cellStyle name="Normal 7 3 2 3 3 2 3" xfId="8732" xr:uid="{A984A87D-F9A5-4AEC-8FBD-DA500C183B29}"/>
    <cellStyle name="Normal 7 3 2 3 3 2 3 2" xfId="21020" xr:uid="{AA67B595-F6DF-4D94-8BBA-5ED26672ADD8}"/>
    <cellStyle name="Normal 7 3 2 3 3 2 3 2 2" xfId="45596" xr:uid="{046B8504-1333-46D1-95B3-EB0B5F703C23}"/>
    <cellStyle name="Normal 7 3 2 3 3 2 3 3" xfId="33308" xr:uid="{A2DA583D-ABD5-4453-81A8-0192840C9A0E}"/>
    <cellStyle name="Normal 7 3 2 3 3 2 4" xfId="14876" xr:uid="{F4D9E01A-D32D-46B9-AD33-8E6B6FCCDC39}"/>
    <cellStyle name="Normal 7 3 2 3 3 2 4 2" xfId="39452" xr:uid="{9FFDB747-74DB-4965-A8F0-1E94532A4627}"/>
    <cellStyle name="Normal 7 3 2 3 3 2 5" xfId="27164" xr:uid="{91427E59-4590-4029-8B6A-7A808D45DF9B}"/>
    <cellStyle name="Normal 7 3 2 3 3 3" xfId="4124" xr:uid="{C2F9A2ED-67F9-4A3B-81E3-A5DA755EA9BB}"/>
    <cellStyle name="Normal 7 3 2 3 3 3 2" xfId="10268" xr:uid="{7ED65C54-68EB-476E-A3AA-AC71B9CAAD7D}"/>
    <cellStyle name="Normal 7 3 2 3 3 3 2 2" xfId="22556" xr:uid="{5F2D4E62-1C91-47BA-A0F3-22EA7048FBC4}"/>
    <cellStyle name="Normal 7 3 2 3 3 3 2 2 2" xfId="47132" xr:uid="{39C27478-A0F3-4389-B677-2C72F4707763}"/>
    <cellStyle name="Normal 7 3 2 3 3 3 2 3" xfId="34844" xr:uid="{AF28CF53-BEE5-4417-8D9A-4F54CC96E4F4}"/>
    <cellStyle name="Normal 7 3 2 3 3 3 3" xfId="16412" xr:uid="{2F47264A-B351-40AE-AE39-F2923D0625CD}"/>
    <cellStyle name="Normal 7 3 2 3 3 3 3 2" xfId="40988" xr:uid="{D477DC9A-180B-4CDD-AC4B-F296C7297320}"/>
    <cellStyle name="Normal 7 3 2 3 3 3 4" xfId="28700" xr:uid="{C86FD071-100F-465E-9E48-89A295DF2229}"/>
    <cellStyle name="Normal 7 3 2 3 3 4" xfId="7196" xr:uid="{071F2772-7777-42AA-B296-105483040099}"/>
    <cellStyle name="Normal 7 3 2 3 3 4 2" xfId="19484" xr:uid="{F4486480-D982-4FEF-975A-E05123A8E855}"/>
    <cellStyle name="Normal 7 3 2 3 3 4 2 2" xfId="44060" xr:uid="{35D8C82B-9D35-4D1C-ADE4-77E17B8BC36C}"/>
    <cellStyle name="Normal 7 3 2 3 3 4 3" xfId="31772" xr:uid="{64621916-31BD-470A-AA72-0F55AB649B2C}"/>
    <cellStyle name="Normal 7 3 2 3 3 5" xfId="13340" xr:uid="{8DCBD618-3D67-49D0-AAD9-4D9616C3E2D1}"/>
    <cellStyle name="Normal 7 3 2 3 3 5 2" xfId="37916" xr:uid="{40712277-AF73-4C19-ADC0-A1AFED5CAF4A}"/>
    <cellStyle name="Normal 7 3 2 3 3 6" xfId="25628" xr:uid="{8AED3577-88EC-4F52-ABBF-01D004DA8B4A}"/>
    <cellStyle name="Normal 7 3 2 3 4" xfId="1820" xr:uid="{3935FAA4-7E29-4343-9DD3-49AABF1E7CD4}"/>
    <cellStyle name="Normal 7 3 2 3 4 2" xfId="4892" xr:uid="{AC7D8486-6F44-4CB7-9FB6-E00D220BBFFD}"/>
    <cellStyle name="Normal 7 3 2 3 4 2 2" xfId="11036" xr:uid="{E7E88AB1-9CE1-4A8E-91CB-8ACA31C17152}"/>
    <cellStyle name="Normal 7 3 2 3 4 2 2 2" xfId="23324" xr:uid="{AC2CD0B6-C6F6-4466-8A2C-E8E43113DC3A}"/>
    <cellStyle name="Normal 7 3 2 3 4 2 2 2 2" xfId="47900" xr:uid="{84056FA7-FF2B-4318-8219-CBDDA1C3584D}"/>
    <cellStyle name="Normal 7 3 2 3 4 2 2 3" xfId="35612" xr:uid="{CDA537CE-8C4B-45CB-9123-0D72503E8987}"/>
    <cellStyle name="Normal 7 3 2 3 4 2 3" xfId="17180" xr:uid="{B0C94CA9-B888-43E4-B25C-CB4E70A7C548}"/>
    <cellStyle name="Normal 7 3 2 3 4 2 3 2" xfId="41756" xr:uid="{552BDA51-A970-4970-A52A-1E75015DD967}"/>
    <cellStyle name="Normal 7 3 2 3 4 2 4" xfId="29468" xr:uid="{A5A2F180-AE7F-4543-B3A1-97E52223F898}"/>
    <cellStyle name="Normal 7 3 2 3 4 3" xfId="7964" xr:uid="{6D9EE28B-9222-4A29-9CE8-47E9AB694048}"/>
    <cellStyle name="Normal 7 3 2 3 4 3 2" xfId="20252" xr:uid="{C360C179-5562-4BA1-A18C-5E035EACDD6E}"/>
    <cellStyle name="Normal 7 3 2 3 4 3 2 2" xfId="44828" xr:uid="{4D0F548A-86B0-43A7-8B5A-ED37058FA50A}"/>
    <cellStyle name="Normal 7 3 2 3 4 3 3" xfId="32540" xr:uid="{746ADF1E-DA99-4FC6-9B42-BF84700B98E0}"/>
    <cellStyle name="Normal 7 3 2 3 4 4" xfId="14108" xr:uid="{0CA9E832-5D85-4C6C-9705-689D9A638381}"/>
    <cellStyle name="Normal 7 3 2 3 4 4 2" xfId="38684" xr:uid="{59A5B4FB-2D29-4D36-920A-53117874704D}"/>
    <cellStyle name="Normal 7 3 2 3 4 5" xfId="26396" xr:uid="{88CCEFED-6BF5-429E-9613-EBD923F5A780}"/>
    <cellStyle name="Normal 7 3 2 3 5" xfId="3356" xr:uid="{B39E9106-573C-4950-975C-958FCBFE37AB}"/>
    <cellStyle name="Normal 7 3 2 3 5 2" xfId="9500" xr:uid="{294B4210-3420-4076-86A3-C93FCDD2F927}"/>
    <cellStyle name="Normal 7 3 2 3 5 2 2" xfId="21788" xr:uid="{3281411A-E46E-4414-82F0-BFC46A1B66E7}"/>
    <cellStyle name="Normal 7 3 2 3 5 2 2 2" xfId="46364" xr:uid="{6A0FF4B1-4593-46E8-B6BD-10353D5BEE31}"/>
    <cellStyle name="Normal 7 3 2 3 5 2 3" xfId="34076" xr:uid="{C611F541-9A91-48A8-8A3C-D7A543518E72}"/>
    <cellStyle name="Normal 7 3 2 3 5 3" xfId="15644" xr:uid="{66A098F2-3B06-4F3F-A058-049A9FDCC438}"/>
    <cellStyle name="Normal 7 3 2 3 5 3 2" xfId="40220" xr:uid="{E9AA1254-6E6E-4ED7-A26F-A279A2EC9469}"/>
    <cellStyle name="Normal 7 3 2 3 5 4" xfId="27932" xr:uid="{DD0DA014-8053-488F-B105-1F07D9FB4110}"/>
    <cellStyle name="Normal 7 3 2 3 6" xfId="6428" xr:uid="{2FA8E8B4-8410-4AA7-94DD-26ED3DBAE9EB}"/>
    <cellStyle name="Normal 7 3 2 3 6 2" xfId="18716" xr:uid="{D3BC806B-7611-440D-8CD7-D7BD133EDE1A}"/>
    <cellStyle name="Normal 7 3 2 3 6 2 2" xfId="43292" xr:uid="{2361EE6D-2023-4E2D-A830-54F9D283DF8A}"/>
    <cellStyle name="Normal 7 3 2 3 6 3" xfId="31004" xr:uid="{9E2269E8-11D1-4FA8-87A6-B5893A2B2C2A}"/>
    <cellStyle name="Normal 7 3 2 3 7" xfId="12572" xr:uid="{CC5AF8DE-C916-4946-B024-EAD1B8D02325}"/>
    <cellStyle name="Normal 7 3 2 3 7 2" xfId="37148" xr:uid="{FA2EDADE-FEEF-4642-807B-CEC302DE5D53}"/>
    <cellStyle name="Normal 7 3 2 3 8" xfId="24860" xr:uid="{89CB86DD-DA98-4964-BA32-0EB79FAD9DF0}"/>
    <cellStyle name="Normal 7 3 2 4" xfId="476" xr:uid="{8008255B-FB0D-4552-841C-F9060C0F2E60}"/>
    <cellStyle name="Normal 7 3 2 4 2" xfId="1244" xr:uid="{3E0AEEC4-A324-4952-9E1C-4FD9F1695DF4}"/>
    <cellStyle name="Normal 7 3 2 4 2 2" xfId="2780" xr:uid="{B0B095C6-EAA6-421F-BB60-054347EC70C1}"/>
    <cellStyle name="Normal 7 3 2 4 2 2 2" xfId="5852" xr:uid="{4BB511A1-3F6D-44B0-83B2-6D1CBF4BA819}"/>
    <cellStyle name="Normal 7 3 2 4 2 2 2 2" xfId="11996" xr:uid="{BFA818F1-0998-4806-B7E6-9E5ABB66955B}"/>
    <cellStyle name="Normal 7 3 2 4 2 2 2 2 2" xfId="24284" xr:uid="{8F98B517-66D0-4D7B-B7F7-280215069B6B}"/>
    <cellStyle name="Normal 7 3 2 4 2 2 2 2 2 2" xfId="48860" xr:uid="{78232346-E261-44E5-8E06-F362AAC346BB}"/>
    <cellStyle name="Normal 7 3 2 4 2 2 2 2 3" xfId="36572" xr:uid="{CB78F362-42CC-465C-B8A1-992F58042975}"/>
    <cellStyle name="Normal 7 3 2 4 2 2 2 3" xfId="18140" xr:uid="{6C411224-AB76-4D35-B12C-65F72672F27E}"/>
    <cellStyle name="Normal 7 3 2 4 2 2 2 3 2" xfId="42716" xr:uid="{C2470884-5B1A-440C-995A-8C65265E0135}"/>
    <cellStyle name="Normal 7 3 2 4 2 2 2 4" xfId="30428" xr:uid="{D734B2EB-09C3-4971-8819-A9366A5CA45A}"/>
    <cellStyle name="Normal 7 3 2 4 2 2 3" xfId="8924" xr:uid="{ED491FD3-470F-4C9F-A417-CD7D54E79BB6}"/>
    <cellStyle name="Normal 7 3 2 4 2 2 3 2" xfId="21212" xr:uid="{D62AD7BB-7FD8-4F28-BA4B-988DAB42C7B2}"/>
    <cellStyle name="Normal 7 3 2 4 2 2 3 2 2" xfId="45788" xr:uid="{15D515F7-D320-4278-969E-ACE2CA488D24}"/>
    <cellStyle name="Normal 7 3 2 4 2 2 3 3" xfId="33500" xr:uid="{0ADE022D-ED68-4405-9955-51365C5AEA0F}"/>
    <cellStyle name="Normal 7 3 2 4 2 2 4" xfId="15068" xr:uid="{68BB121B-6473-47F7-8F18-7AAD3B24D115}"/>
    <cellStyle name="Normal 7 3 2 4 2 2 4 2" xfId="39644" xr:uid="{615FE0CD-B552-4898-9456-2455B7CB067F}"/>
    <cellStyle name="Normal 7 3 2 4 2 2 5" xfId="27356" xr:uid="{283B942E-010E-41AD-B24F-983864F253B3}"/>
    <cellStyle name="Normal 7 3 2 4 2 3" xfId="4316" xr:uid="{5BA557A1-6ACA-4798-953A-77FFFDA5CCE9}"/>
    <cellStyle name="Normal 7 3 2 4 2 3 2" xfId="10460" xr:uid="{F34C5620-C418-4E5A-AAEF-F898D4EE0114}"/>
    <cellStyle name="Normal 7 3 2 4 2 3 2 2" xfId="22748" xr:uid="{6EE63A3C-FD79-425A-9AB6-55CD9B5AE309}"/>
    <cellStyle name="Normal 7 3 2 4 2 3 2 2 2" xfId="47324" xr:uid="{AB241EF7-C98E-4E39-8BCB-E697C35DB9E1}"/>
    <cellStyle name="Normal 7 3 2 4 2 3 2 3" xfId="35036" xr:uid="{B8ACBE43-4181-4A54-B086-7C296462F686}"/>
    <cellStyle name="Normal 7 3 2 4 2 3 3" xfId="16604" xr:uid="{24D01576-FEDE-4B8F-8D22-26771114D5CA}"/>
    <cellStyle name="Normal 7 3 2 4 2 3 3 2" xfId="41180" xr:uid="{9DDDE316-77D6-4409-9B2C-CC68E9EA31CA}"/>
    <cellStyle name="Normal 7 3 2 4 2 3 4" xfId="28892" xr:uid="{B383AECA-77B2-4A2A-B00B-B3F36FE14B5E}"/>
    <cellStyle name="Normal 7 3 2 4 2 4" xfId="7388" xr:uid="{F5C40A9A-C671-4920-99D1-1B5505B55862}"/>
    <cellStyle name="Normal 7 3 2 4 2 4 2" xfId="19676" xr:uid="{4D856F53-C626-4948-B25D-2ECC15B6E2D1}"/>
    <cellStyle name="Normal 7 3 2 4 2 4 2 2" xfId="44252" xr:uid="{D7110FCB-76C5-4B13-8533-ACD50F86D14F}"/>
    <cellStyle name="Normal 7 3 2 4 2 4 3" xfId="31964" xr:uid="{F9518605-3BC3-4DA3-9C82-DD55B2DBA861}"/>
    <cellStyle name="Normal 7 3 2 4 2 5" xfId="13532" xr:uid="{CBDAD952-A855-4F8A-89B5-A26F8B73EED3}"/>
    <cellStyle name="Normal 7 3 2 4 2 5 2" xfId="38108" xr:uid="{8814C119-EFAD-4149-B8D7-9C4EE3E564F8}"/>
    <cellStyle name="Normal 7 3 2 4 2 6" xfId="25820" xr:uid="{A6D76B1C-14BC-4AB2-9E2D-049261B7B2B7}"/>
    <cellStyle name="Normal 7 3 2 4 3" xfId="2012" xr:uid="{38C1E2BB-635A-4C48-A479-D465E090BDB3}"/>
    <cellStyle name="Normal 7 3 2 4 3 2" xfId="5084" xr:uid="{DEBB38E6-4DBE-4658-A612-8070AED079AA}"/>
    <cellStyle name="Normal 7 3 2 4 3 2 2" xfId="11228" xr:uid="{3A6E44DC-3244-4FBB-85BB-218C9B55171F}"/>
    <cellStyle name="Normal 7 3 2 4 3 2 2 2" xfId="23516" xr:uid="{00FDB5E4-2978-40C3-8802-990CBA47F43B}"/>
    <cellStyle name="Normal 7 3 2 4 3 2 2 2 2" xfId="48092" xr:uid="{064C0EE2-FDA5-438B-B727-B89ACDC53F04}"/>
    <cellStyle name="Normal 7 3 2 4 3 2 2 3" xfId="35804" xr:uid="{3D42ACAE-6D72-477D-9710-308BC0B280DB}"/>
    <cellStyle name="Normal 7 3 2 4 3 2 3" xfId="17372" xr:uid="{16367398-813D-4853-86AD-2A5FD5A1109F}"/>
    <cellStyle name="Normal 7 3 2 4 3 2 3 2" xfId="41948" xr:uid="{785395A8-090B-4D18-B69A-AFBD595B9F05}"/>
    <cellStyle name="Normal 7 3 2 4 3 2 4" xfId="29660" xr:uid="{550BE4C3-4FD9-415E-8AE1-8487F30430DC}"/>
    <cellStyle name="Normal 7 3 2 4 3 3" xfId="8156" xr:uid="{FBA789AB-E0F9-4B49-871F-A9A8819B384F}"/>
    <cellStyle name="Normal 7 3 2 4 3 3 2" xfId="20444" xr:uid="{E2A4D86D-A1E8-418C-A4B6-AFEDCBCAF456}"/>
    <cellStyle name="Normal 7 3 2 4 3 3 2 2" xfId="45020" xr:uid="{B2D7D840-5952-465B-BD5D-34C4C30D919E}"/>
    <cellStyle name="Normal 7 3 2 4 3 3 3" xfId="32732" xr:uid="{17D54A41-785E-49E8-BF99-CCD2B73D3F1F}"/>
    <cellStyle name="Normal 7 3 2 4 3 4" xfId="14300" xr:uid="{55CEF8B7-C896-4CDA-AD55-6EC6F665F065}"/>
    <cellStyle name="Normal 7 3 2 4 3 4 2" xfId="38876" xr:uid="{C163E6C2-8D30-4632-890E-56A4CAC6A2FE}"/>
    <cellStyle name="Normal 7 3 2 4 3 5" xfId="26588" xr:uid="{FFC50A0B-95F5-4173-A7E0-02160E4A4119}"/>
    <cellStyle name="Normal 7 3 2 4 4" xfId="3548" xr:uid="{D98EEFE8-955B-4D2F-9F03-D0102866302B}"/>
    <cellStyle name="Normal 7 3 2 4 4 2" xfId="9692" xr:uid="{CF97C89D-D476-4D9E-AC15-E916EBFC9CC8}"/>
    <cellStyle name="Normal 7 3 2 4 4 2 2" xfId="21980" xr:uid="{EB4552D8-770A-48A9-9BD2-B64388A62589}"/>
    <cellStyle name="Normal 7 3 2 4 4 2 2 2" xfId="46556" xr:uid="{3D6F1EC4-7F4F-4FDD-AB3F-8BBE3181B85B}"/>
    <cellStyle name="Normal 7 3 2 4 4 2 3" xfId="34268" xr:uid="{F9F19D55-0F8D-403C-B942-3098226D61E5}"/>
    <cellStyle name="Normal 7 3 2 4 4 3" xfId="15836" xr:uid="{6D7D57D6-6F56-480D-916F-AB599F186161}"/>
    <cellStyle name="Normal 7 3 2 4 4 3 2" xfId="40412" xr:uid="{A26DBDBB-895F-4382-9A3F-2799F4378306}"/>
    <cellStyle name="Normal 7 3 2 4 4 4" xfId="28124" xr:uid="{10471409-1E20-4556-AA3A-A1E83C4D7656}"/>
    <cellStyle name="Normal 7 3 2 4 5" xfId="6620" xr:uid="{856C3AF0-56BD-4016-ACEB-7ECDE6D2DEB1}"/>
    <cellStyle name="Normal 7 3 2 4 5 2" xfId="18908" xr:uid="{E1DEFA63-704D-4764-A9CF-B52F6EBCF7D6}"/>
    <cellStyle name="Normal 7 3 2 4 5 2 2" xfId="43484" xr:uid="{9A4C6EF5-1104-452B-A6EB-FD3CEEB6FEDE}"/>
    <cellStyle name="Normal 7 3 2 4 5 3" xfId="31196" xr:uid="{62A5E23E-2253-4478-A5E1-910797CCE53F}"/>
    <cellStyle name="Normal 7 3 2 4 6" xfId="12764" xr:uid="{112987F0-4EF6-4B04-B86D-A04EE0086279}"/>
    <cellStyle name="Normal 7 3 2 4 6 2" xfId="37340" xr:uid="{263324E4-22B5-44F2-8022-6FD1C2EF1366}"/>
    <cellStyle name="Normal 7 3 2 4 7" xfId="25052" xr:uid="{146EE878-BE7F-4375-8A9F-8DE7E3C441E4}"/>
    <cellStyle name="Normal 7 3 2 5" xfId="860" xr:uid="{74A919E0-16E8-4091-A88B-74C78F3DE7B6}"/>
    <cellStyle name="Normal 7 3 2 5 2" xfId="2396" xr:uid="{FAB93926-AB36-4503-B22B-7F492123DB5F}"/>
    <cellStyle name="Normal 7 3 2 5 2 2" xfId="5468" xr:uid="{56DB5708-EA9F-4242-82C6-27F20EDEDC20}"/>
    <cellStyle name="Normal 7 3 2 5 2 2 2" xfId="11612" xr:uid="{B74549F2-16EE-4F2F-B1EB-F208971BD2F2}"/>
    <cellStyle name="Normal 7 3 2 5 2 2 2 2" xfId="23900" xr:uid="{17BA4CD0-A2B8-4922-9129-4A03098B59F9}"/>
    <cellStyle name="Normal 7 3 2 5 2 2 2 2 2" xfId="48476" xr:uid="{3E3426E1-5F9F-457E-ACD1-5BA0EA92DB14}"/>
    <cellStyle name="Normal 7 3 2 5 2 2 2 3" xfId="36188" xr:uid="{FAD6B1A3-8440-4D46-9BE6-F81761F5E86F}"/>
    <cellStyle name="Normal 7 3 2 5 2 2 3" xfId="17756" xr:uid="{3E0D71FE-389A-4E8D-A889-7FDFF3F3C04D}"/>
    <cellStyle name="Normal 7 3 2 5 2 2 3 2" xfId="42332" xr:uid="{4C7DCEFD-6663-4BB4-BF8C-A76224DA3746}"/>
    <cellStyle name="Normal 7 3 2 5 2 2 4" xfId="30044" xr:uid="{460A01E0-8F8B-4FE1-B25C-78F2CC12AAD3}"/>
    <cellStyle name="Normal 7 3 2 5 2 3" xfId="8540" xr:uid="{90040967-AAC3-43C3-A8FC-9C484DCF6F64}"/>
    <cellStyle name="Normal 7 3 2 5 2 3 2" xfId="20828" xr:uid="{8DA80F2C-0394-40D3-9B28-2D9D945075F0}"/>
    <cellStyle name="Normal 7 3 2 5 2 3 2 2" xfId="45404" xr:uid="{BF068D0A-B937-47B0-9C0D-EAAA59D71052}"/>
    <cellStyle name="Normal 7 3 2 5 2 3 3" xfId="33116" xr:uid="{E01F0A18-2776-4B01-9D68-05C8332D6E00}"/>
    <cellStyle name="Normal 7 3 2 5 2 4" xfId="14684" xr:uid="{A54E2D3A-3BD6-46B5-AD22-D3D4C157A82C}"/>
    <cellStyle name="Normal 7 3 2 5 2 4 2" xfId="39260" xr:uid="{3972BFCB-F69F-449C-A32A-4C00AFCA000B}"/>
    <cellStyle name="Normal 7 3 2 5 2 5" xfId="26972" xr:uid="{9D0ED30B-C4A5-47F4-B136-FB2C487EAAA7}"/>
    <cellStyle name="Normal 7 3 2 5 3" xfId="3932" xr:uid="{1FF1A1CE-7B6C-4B4C-953B-47444EDA9276}"/>
    <cellStyle name="Normal 7 3 2 5 3 2" xfId="10076" xr:uid="{67B517AC-0AB7-4C18-B3C4-6B168986DFF8}"/>
    <cellStyle name="Normal 7 3 2 5 3 2 2" xfId="22364" xr:uid="{27700408-A46B-4220-B1FD-16BAFB3C143B}"/>
    <cellStyle name="Normal 7 3 2 5 3 2 2 2" xfId="46940" xr:uid="{280E7F20-086B-4179-8C67-D6BA273A1376}"/>
    <cellStyle name="Normal 7 3 2 5 3 2 3" xfId="34652" xr:uid="{A1A4FF89-30FA-4B86-A314-160BF1A8F130}"/>
    <cellStyle name="Normal 7 3 2 5 3 3" xfId="16220" xr:uid="{940C436C-15B6-4E1C-875A-B9AA870D2E61}"/>
    <cellStyle name="Normal 7 3 2 5 3 3 2" xfId="40796" xr:uid="{00EAF03D-F0DF-475A-A1D6-F08673155ADD}"/>
    <cellStyle name="Normal 7 3 2 5 3 4" xfId="28508" xr:uid="{79B4B9AB-F83A-421B-BA36-07EBFAF08B7B}"/>
    <cellStyle name="Normal 7 3 2 5 4" xfId="7004" xr:uid="{1AFF91F1-04BF-4849-863B-5480DF5CCF73}"/>
    <cellStyle name="Normal 7 3 2 5 4 2" xfId="19292" xr:uid="{0FD311E3-7902-4907-A8E4-C0B075F00DE0}"/>
    <cellStyle name="Normal 7 3 2 5 4 2 2" xfId="43868" xr:uid="{66694E7D-C13F-44D8-98EC-96FE416314D7}"/>
    <cellStyle name="Normal 7 3 2 5 4 3" xfId="31580" xr:uid="{75777DF8-CDF8-4393-B747-6706E506B0C0}"/>
    <cellStyle name="Normal 7 3 2 5 5" xfId="13148" xr:uid="{C9E7D166-9DD6-4B51-9503-DCA367C50181}"/>
    <cellStyle name="Normal 7 3 2 5 5 2" xfId="37724" xr:uid="{A9B250B2-CAD3-4D8C-A0C2-38D29AC9543A}"/>
    <cellStyle name="Normal 7 3 2 5 6" xfId="25436" xr:uid="{5BC12B17-482D-4B69-8690-B7F485F5B1BD}"/>
    <cellStyle name="Normal 7 3 2 6" xfId="1628" xr:uid="{DC72BAA5-AB78-4B47-86E1-6A07D78BAB29}"/>
    <cellStyle name="Normal 7 3 2 6 2" xfId="4700" xr:uid="{FF0684F6-DD1D-44A0-8A0F-F6F8E2CD49EF}"/>
    <cellStyle name="Normal 7 3 2 6 2 2" xfId="10844" xr:uid="{2C1B612B-9A61-4E27-BB4B-491130C20500}"/>
    <cellStyle name="Normal 7 3 2 6 2 2 2" xfId="23132" xr:uid="{FD7382E0-2B0C-4820-8580-FABF7F73E956}"/>
    <cellStyle name="Normal 7 3 2 6 2 2 2 2" xfId="47708" xr:uid="{58CC383C-3161-4571-BB3F-C265AB0E9D63}"/>
    <cellStyle name="Normal 7 3 2 6 2 2 3" xfId="35420" xr:uid="{CEB27500-72CB-495A-A416-6908D785AD83}"/>
    <cellStyle name="Normal 7 3 2 6 2 3" xfId="16988" xr:uid="{910F5A3B-2C85-4675-914F-32E9BC238185}"/>
    <cellStyle name="Normal 7 3 2 6 2 3 2" xfId="41564" xr:uid="{1D16EBD0-1542-48C0-BB8A-877BAC34A906}"/>
    <cellStyle name="Normal 7 3 2 6 2 4" xfId="29276" xr:uid="{FC520415-4542-4E64-AAC6-BC0C77A57A89}"/>
    <cellStyle name="Normal 7 3 2 6 3" xfId="7772" xr:uid="{BCECA74A-B312-4DBB-9077-E5D83886EE03}"/>
    <cellStyle name="Normal 7 3 2 6 3 2" xfId="20060" xr:uid="{ADA9F086-FADF-474A-935C-B02E1E6CCCDC}"/>
    <cellStyle name="Normal 7 3 2 6 3 2 2" xfId="44636" xr:uid="{BBBB43CE-FB61-4879-B977-7BB231766ED8}"/>
    <cellStyle name="Normal 7 3 2 6 3 3" xfId="32348" xr:uid="{B828590A-25BA-493D-96DE-1471345918AA}"/>
    <cellStyle name="Normal 7 3 2 6 4" xfId="13916" xr:uid="{315BB057-0BF7-4EF3-A04E-21C9235743D5}"/>
    <cellStyle name="Normal 7 3 2 6 4 2" xfId="38492" xr:uid="{F9E231BB-E666-46D1-A23E-E32DA402E139}"/>
    <cellStyle name="Normal 7 3 2 6 5" xfId="26204" xr:uid="{626C4DD7-E0B3-44EB-8CC5-04F9F896390D}"/>
    <cellStyle name="Normal 7 3 2 7" xfId="3164" xr:uid="{B6E83F71-0DF8-4D8F-9088-B76DA31725A1}"/>
    <cellStyle name="Normal 7 3 2 7 2" xfId="9308" xr:uid="{2127804F-617D-4A55-AAAF-412CB2239760}"/>
    <cellStyle name="Normal 7 3 2 7 2 2" xfId="21596" xr:uid="{0194BB87-2856-437B-BA5B-E8378E02D488}"/>
    <cellStyle name="Normal 7 3 2 7 2 2 2" xfId="46172" xr:uid="{F4632AAE-872E-453A-A83D-74287CE898A1}"/>
    <cellStyle name="Normal 7 3 2 7 2 3" xfId="33884" xr:uid="{FBFD9846-D88E-49DD-9E29-9D29B503162F}"/>
    <cellStyle name="Normal 7 3 2 7 3" xfId="15452" xr:uid="{86E308F2-1C24-4401-B561-264DCC814B7B}"/>
    <cellStyle name="Normal 7 3 2 7 3 2" xfId="40028" xr:uid="{ED5A18FB-570A-4692-A2D1-C46FCD9773F7}"/>
    <cellStyle name="Normal 7 3 2 7 4" xfId="27740" xr:uid="{EB3A9753-1841-4FBA-8432-CAB2A8069D67}"/>
    <cellStyle name="Normal 7 3 2 8" xfId="6236" xr:uid="{F64CC790-BCBD-4508-A338-F617FCC4658F}"/>
    <cellStyle name="Normal 7 3 2 8 2" xfId="18524" xr:uid="{48464D9C-3EB8-4DDC-BD61-22A23C54CC17}"/>
    <cellStyle name="Normal 7 3 2 8 2 2" xfId="43100" xr:uid="{FA6CD1B2-4F2E-49DC-95B2-5C7C9A7C0EFA}"/>
    <cellStyle name="Normal 7 3 2 8 3" xfId="30812" xr:uid="{5B0F7710-3EA6-4758-B690-C79DF79F4055}"/>
    <cellStyle name="Normal 7 3 2 9" xfId="12380" xr:uid="{FD814224-DBAA-410C-8D36-9DD5B739199F}"/>
    <cellStyle name="Normal 7 3 2 9 2" xfId="36956" xr:uid="{6855B403-C630-414D-ADE3-922FFC3180A0}"/>
    <cellStyle name="Normal 7 3 3" xfId="140" xr:uid="{4DD28767-3469-4013-81F7-0A4B2784D729}"/>
    <cellStyle name="Normal 7 3 3 2" xfId="332" xr:uid="{F61643F0-5C4B-428E-A55E-E1F3CF3C940F}"/>
    <cellStyle name="Normal 7 3 3 2 2" xfId="716" xr:uid="{011F9118-0452-43DB-8ECF-F31B45A3ADD4}"/>
    <cellStyle name="Normal 7 3 3 2 2 2" xfId="1484" xr:uid="{6759904D-8CFF-4491-8B41-33292F8E7622}"/>
    <cellStyle name="Normal 7 3 3 2 2 2 2" xfId="3020" xr:uid="{BC0CB7D7-8AB8-40C5-B6B0-F7DA573BEFD1}"/>
    <cellStyle name="Normal 7 3 3 2 2 2 2 2" xfId="6092" xr:uid="{8CDE9161-87A4-402B-B0F3-0A96DEFBD499}"/>
    <cellStyle name="Normal 7 3 3 2 2 2 2 2 2" xfId="12236" xr:uid="{0234B4F8-FCE3-4169-8C58-F5E7F49EEFCF}"/>
    <cellStyle name="Normal 7 3 3 2 2 2 2 2 2 2" xfId="24524" xr:uid="{AD89E66E-6084-4A9C-8FF9-9ACDACBD1621}"/>
    <cellStyle name="Normal 7 3 3 2 2 2 2 2 2 2 2" xfId="49100" xr:uid="{D1781C54-17F1-4F3E-B12B-9485F35DC4B5}"/>
    <cellStyle name="Normal 7 3 3 2 2 2 2 2 2 3" xfId="36812" xr:uid="{E646B43F-F248-41C8-91B1-8C37BFD270FF}"/>
    <cellStyle name="Normal 7 3 3 2 2 2 2 2 3" xfId="18380" xr:uid="{A04FC768-960B-4B97-BD9D-0DEB3CF60554}"/>
    <cellStyle name="Normal 7 3 3 2 2 2 2 2 3 2" xfId="42956" xr:uid="{B3C9544F-C580-4FEE-BE74-C39EA0594C61}"/>
    <cellStyle name="Normal 7 3 3 2 2 2 2 2 4" xfId="30668" xr:uid="{73C73A36-682B-4C05-AB9E-843C284FD7BD}"/>
    <cellStyle name="Normal 7 3 3 2 2 2 2 3" xfId="9164" xr:uid="{4EA805CA-F698-4B3D-9BB1-B13EE678EEAE}"/>
    <cellStyle name="Normal 7 3 3 2 2 2 2 3 2" xfId="21452" xr:uid="{D9426A28-3701-4EEA-964D-C32C682F9883}"/>
    <cellStyle name="Normal 7 3 3 2 2 2 2 3 2 2" xfId="46028" xr:uid="{8C7DCD63-5D15-4FF2-9FF6-26EE10512D51}"/>
    <cellStyle name="Normal 7 3 3 2 2 2 2 3 3" xfId="33740" xr:uid="{4F4B9489-47E7-4406-A044-09BC4F5C2439}"/>
    <cellStyle name="Normal 7 3 3 2 2 2 2 4" xfId="15308" xr:uid="{1F5C5FC6-CE48-4B1B-9089-40D317C5B2F6}"/>
    <cellStyle name="Normal 7 3 3 2 2 2 2 4 2" xfId="39884" xr:uid="{FFC0F671-75E7-4B1A-B59D-D58ADE851688}"/>
    <cellStyle name="Normal 7 3 3 2 2 2 2 5" xfId="27596" xr:uid="{7BAD3E20-9A81-4F25-BE6D-400EC6F9F747}"/>
    <cellStyle name="Normal 7 3 3 2 2 2 3" xfId="4556" xr:uid="{4FDF551B-85B8-4E98-8255-8401ECDAED24}"/>
    <cellStyle name="Normal 7 3 3 2 2 2 3 2" xfId="10700" xr:uid="{40E603BC-87A1-4219-8CDD-46F0568EF9BE}"/>
    <cellStyle name="Normal 7 3 3 2 2 2 3 2 2" xfId="22988" xr:uid="{BA32F686-9594-4ADF-9F02-4FFE6412FA28}"/>
    <cellStyle name="Normal 7 3 3 2 2 2 3 2 2 2" xfId="47564" xr:uid="{A072AD24-1BCD-4236-A329-AE0259969F32}"/>
    <cellStyle name="Normal 7 3 3 2 2 2 3 2 3" xfId="35276" xr:uid="{98624959-7B05-4A6C-8274-1E54A399DCC3}"/>
    <cellStyle name="Normal 7 3 3 2 2 2 3 3" xfId="16844" xr:uid="{983E96A3-A9E4-4A2F-91E7-455C3DF4F0FA}"/>
    <cellStyle name="Normal 7 3 3 2 2 2 3 3 2" xfId="41420" xr:uid="{098AE1AE-72D6-450F-AA5F-D7C299218795}"/>
    <cellStyle name="Normal 7 3 3 2 2 2 3 4" xfId="29132" xr:uid="{9860D721-52E0-4345-BA77-B4EB235B57E0}"/>
    <cellStyle name="Normal 7 3 3 2 2 2 4" xfId="7628" xr:uid="{7FA89128-AD53-4525-B98F-2D21BDDC4D3E}"/>
    <cellStyle name="Normal 7 3 3 2 2 2 4 2" xfId="19916" xr:uid="{5328651B-04E0-4E32-82E4-2D1B263A0587}"/>
    <cellStyle name="Normal 7 3 3 2 2 2 4 2 2" xfId="44492" xr:uid="{39E1F4AA-B61A-46AC-88CD-FED4F9BBBA53}"/>
    <cellStyle name="Normal 7 3 3 2 2 2 4 3" xfId="32204" xr:uid="{35D6C07E-8FB5-42AD-AD8C-4072183D3F78}"/>
    <cellStyle name="Normal 7 3 3 2 2 2 5" xfId="13772" xr:uid="{ABD9BBB4-69D9-46C6-83CB-FB4857F2B756}"/>
    <cellStyle name="Normal 7 3 3 2 2 2 5 2" xfId="38348" xr:uid="{10317373-EFB8-4FC1-BA98-70E79F1F9CED}"/>
    <cellStyle name="Normal 7 3 3 2 2 2 6" xfId="26060" xr:uid="{3723C839-E6D4-42DE-9597-04BD1D0B151E}"/>
    <cellStyle name="Normal 7 3 3 2 2 3" xfId="2252" xr:uid="{CD14428B-6D4C-49C1-A063-25B588571F41}"/>
    <cellStyle name="Normal 7 3 3 2 2 3 2" xfId="5324" xr:uid="{F740F536-B5BC-43ED-9BFE-53084687DBCA}"/>
    <cellStyle name="Normal 7 3 3 2 2 3 2 2" xfId="11468" xr:uid="{1740555E-8EEA-4198-BCB8-6C78841EE04A}"/>
    <cellStyle name="Normal 7 3 3 2 2 3 2 2 2" xfId="23756" xr:uid="{6D0F724E-F721-464F-868C-6D3569ED92C8}"/>
    <cellStyle name="Normal 7 3 3 2 2 3 2 2 2 2" xfId="48332" xr:uid="{0372B1DD-5D30-4BE4-A8AA-4E8CB3E921EF}"/>
    <cellStyle name="Normal 7 3 3 2 2 3 2 2 3" xfId="36044" xr:uid="{D2EF1751-CDA3-442B-83E4-7D5C2D80A020}"/>
    <cellStyle name="Normal 7 3 3 2 2 3 2 3" xfId="17612" xr:uid="{1A6099C6-8282-40D1-9DFB-0CBA04AE7B0D}"/>
    <cellStyle name="Normal 7 3 3 2 2 3 2 3 2" xfId="42188" xr:uid="{1BAFE5D2-9736-4BC1-A23E-BCE68CBAA4D5}"/>
    <cellStyle name="Normal 7 3 3 2 2 3 2 4" xfId="29900" xr:uid="{4C9141E1-66FE-42F0-993B-677C42814C21}"/>
    <cellStyle name="Normal 7 3 3 2 2 3 3" xfId="8396" xr:uid="{280D9620-11C1-4225-B95B-9438E7C1F5BC}"/>
    <cellStyle name="Normal 7 3 3 2 2 3 3 2" xfId="20684" xr:uid="{15F7FC23-301E-4ACF-BB19-43159EE45CFA}"/>
    <cellStyle name="Normal 7 3 3 2 2 3 3 2 2" xfId="45260" xr:uid="{48C41629-BB13-4A8B-9490-DA75E8D71650}"/>
    <cellStyle name="Normal 7 3 3 2 2 3 3 3" xfId="32972" xr:uid="{B0218249-492D-493B-A36B-0F6E7802FDB9}"/>
    <cellStyle name="Normal 7 3 3 2 2 3 4" xfId="14540" xr:uid="{A7466301-4E1F-4F96-B2F5-B79AA517CF45}"/>
    <cellStyle name="Normal 7 3 3 2 2 3 4 2" xfId="39116" xr:uid="{CE6B7FE9-5731-4FF1-8CF8-BA8F819C34C7}"/>
    <cellStyle name="Normal 7 3 3 2 2 3 5" xfId="26828" xr:uid="{40B60A4F-63B7-4BF1-9630-00AEF059CA1A}"/>
    <cellStyle name="Normal 7 3 3 2 2 4" xfId="3788" xr:uid="{972027EF-6C12-40B3-A189-5335969D0208}"/>
    <cellStyle name="Normal 7 3 3 2 2 4 2" xfId="9932" xr:uid="{BA9B1640-F027-42E1-8788-19D0BEE7DF19}"/>
    <cellStyle name="Normal 7 3 3 2 2 4 2 2" xfId="22220" xr:uid="{346FA723-00B2-4958-AC7A-6B01486CE1D9}"/>
    <cellStyle name="Normal 7 3 3 2 2 4 2 2 2" xfId="46796" xr:uid="{AB098503-8E02-497D-9BEB-42E6C1598ED3}"/>
    <cellStyle name="Normal 7 3 3 2 2 4 2 3" xfId="34508" xr:uid="{D20BD67E-88DC-49B8-B6C4-565BD04968B7}"/>
    <cellStyle name="Normal 7 3 3 2 2 4 3" xfId="16076" xr:uid="{73D2F017-4577-46AA-81CC-448DE43B95E9}"/>
    <cellStyle name="Normal 7 3 3 2 2 4 3 2" xfId="40652" xr:uid="{FD36DB5B-95F3-4FA7-9EA4-888D222DAEC9}"/>
    <cellStyle name="Normal 7 3 3 2 2 4 4" xfId="28364" xr:uid="{4EF2245D-477D-4D12-8463-4641D9875083}"/>
    <cellStyle name="Normal 7 3 3 2 2 5" xfId="6860" xr:uid="{B0DD1375-6E78-414C-B169-E8E6268695AD}"/>
    <cellStyle name="Normal 7 3 3 2 2 5 2" xfId="19148" xr:uid="{8D36A32A-DEA1-4E20-84EF-CAD9381DD66D}"/>
    <cellStyle name="Normal 7 3 3 2 2 5 2 2" xfId="43724" xr:uid="{D7C9053A-0900-44FA-9BE7-DBF92764F335}"/>
    <cellStyle name="Normal 7 3 3 2 2 5 3" xfId="31436" xr:uid="{055F8F72-057B-4BE0-8A25-2718395C67A2}"/>
    <cellStyle name="Normal 7 3 3 2 2 6" xfId="13004" xr:uid="{F209AA64-60B1-44E7-B4F3-337AE1A5CF1C}"/>
    <cellStyle name="Normal 7 3 3 2 2 6 2" xfId="37580" xr:uid="{A3EBC12C-0392-4F1B-B2AE-9BFB84898027}"/>
    <cellStyle name="Normal 7 3 3 2 2 7" xfId="25292" xr:uid="{3F4770F6-8144-4753-A401-A8506AF20C4D}"/>
    <cellStyle name="Normal 7 3 3 2 3" xfId="1100" xr:uid="{9DF5E6A0-BF29-4084-8909-A30FEC42D2E5}"/>
    <cellStyle name="Normal 7 3 3 2 3 2" xfId="2636" xr:uid="{AC75A048-8AB9-4E5D-8918-79F37CB4AF5D}"/>
    <cellStyle name="Normal 7 3 3 2 3 2 2" xfId="5708" xr:uid="{722AC004-4697-41F7-82B9-FC0E365B04B1}"/>
    <cellStyle name="Normal 7 3 3 2 3 2 2 2" xfId="11852" xr:uid="{00150352-6E06-4A92-ACDB-0FEEC2E7F71F}"/>
    <cellStyle name="Normal 7 3 3 2 3 2 2 2 2" xfId="24140" xr:uid="{43D49A3F-DA7D-44AF-A7A2-BABA8160C53E}"/>
    <cellStyle name="Normal 7 3 3 2 3 2 2 2 2 2" xfId="48716" xr:uid="{FA39FF45-9C50-4C41-AB72-ED6E1CE7328F}"/>
    <cellStyle name="Normal 7 3 3 2 3 2 2 2 3" xfId="36428" xr:uid="{69DC2AC1-5CDF-4A9D-8051-338666903099}"/>
    <cellStyle name="Normal 7 3 3 2 3 2 2 3" xfId="17996" xr:uid="{9C76D374-BA9C-4BB4-BD02-A0FB00790AE5}"/>
    <cellStyle name="Normal 7 3 3 2 3 2 2 3 2" xfId="42572" xr:uid="{6D052091-62B7-4F56-92C4-3EFDEA7533E1}"/>
    <cellStyle name="Normal 7 3 3 2 3 2 2 4" xfId="30284" xr:uid="{A67C76FF-3E9C-48C9-9B16-981213244A46}"/>
    <cellStyle name="Normal 7 3 3 2 3 2 3" xfId="8780" xr:uid="{5BAFA7A0-63BA-4AC0-901F-4A63291CD927}"/>
    <cellStyle name="Normal 7 3 3 2 3 2 3 2" xfId="21068" xr:uid="{4D884FC3-4E71-42BE-86CC-E90DACA5AEC9}"/>
    <cellStyle name="Normal 7 3 3 2 3 2 3 2 2" xfId="45644" xr:uid="{5992330B-3E6D-4741-89AE-C8BBA2C9221B}"/>
    <cellStyle name="Normal 7 3 3 2 3 2 3 3" xfId="33356" xr:uid="{B03655FC-AB63-431F-9DF2-99461DC095DD}"/>
    <cellStyle name="Normal 7 3 3 2 3 2 4" xfId="14924" xr:uid="{A9756985-3D20-427B-9E44-63724CC66F86}"/>
    <cellStyle name="Normal 7 3 3 2 3 2 4 2" xfId="39500" xr:uid="{28428D16-8771-4DB3-B8A3-4900C27623F8}"/>
    <cellStyle name="Normal 7 3 3 2 3 2 5" xfId="27212" xr:uid="{2BD6FBC4-B509-4DBB-B91E-C2824CAC807B}"/>
    <cellStyle name="Normal 7 3 3 2 3 3" xfId="4172" xr:uid="{75376A75-B7FC-4925-BA0F-E73B2CBD5B2C}"/>
    <cellStyle name="Normal 7 3 3 2 3 3 2" xfId="10316" xr:uid="{B785B82D-6B8C-4AF5-8560-04E668445F1B}"/>
    <cellStyle name="Normal 7 3 3 2 3 3 2 2" xfId="22604" xr:uid="{847CD0F5-15D9-431D-BF34-2BFB85136615}"/>
    <cellStyle name="Normal 7 3 3 2 3 3 2 2 2" xfId="47180" xr:uid="{218869D6-6467-410B-B208-9483D0329CC7}"/>
    <cellStyle name="Normal 7 3 3 2 3 3 2 3" xfId="34892" xr:uid="{96DD9613-D1EC-4F51-B8D3-3656510E34E5}"/>
    <cellStyle name="Normal 7 3 3 2 3 3 3" xfId="16460" xr:uid="{B2B7F5F7-CF1C-4D9F-B5F2-BD00972CEA84}"/>
    <cellStyle name="Normal 7 3 3 2 3 3 3 2" xfId="41036" xr:uid="{F1888F2C-2975-4998-9C83-EDA5036BF42F}"/>
    <cellStyle name="Normal 7 3 3 2 3 3 4" xfId="28748" xr:uid="{CB1680D9-4613-419A-AB7F-B03E188E73C7}"/>
    <cellStyle name="Normal 7 3 3 2 3 4" xfId="7244" xr:uid="{6C3453F3-9565-4BEA-920B-F475AD1CA6CE}"/>
    <cellStyle name="Normal 7 3 3 2 3 4 2" xfId="19532" xr:uid="{6A52DEDB-E9BD-4384-9159-B114A1C96DC5}"/>
    <cellStyle name="Normal 7 3 3 2 3 4 2 2" xfId="44108" xr:uid="{6E578C0E-3BA5-48C0-8881-04CF67631052}"/>
    <cellStyle name="Normal 7 3 3 2 3 4 3" xfId="31820" xr:uid="{8D43CB39-26B6-4045-8103-8CEA673ED32D}"/>
    <cellStyle name="Normal 7 3 3 2 3 5" xfId="13388" xr:uid="{727B96EE-759A-452F-8ADB-B27E87C59216}"/>
    <cellStyle name="Normal 7 3 3 2 3 5 2" xfId="37964" xr:uid="{28D7EED3-B288-4695-99EE-F73523E3C12A}"/>
    <cellStyle name="Normal 7 3 3 2 3 6" xfId="25676" xr:uid="{190E456F-F4D7-48B4-B025-215CAC46B37F}"/>
    <cellStyle name="Normal 7 3 3 2 4" xfId="1868" xr:uid="{0660E212-4478-4849-B08E-B93EA99D0045}"/>
    <cellStyle name="Normal 7 3 3 2 4 2" xfId="4940" xr:uid="{0647E386-0184-46CA-9DB2-4349F36B59BC}"/>
    <cellStyle name="Normal 7 3 3 2 4 2 2" xfId="11084" xr:uid="{F5775E63-90E5-4613-9282-C81646932CBE}"/>
    <cellStyle name="Normal 7 3 3 2 4 2 2 2" xfId="23372" xr:uid="{33FD3845-0DA5-477D-BAAA-F43B3E251421}"/>
    <cellStyle name="Normal 7 3 3 2 4 2 2 2 2" xfId="47948" xr:uid="{B94B3B4D-A899-4EB7-A6D7-517FC6886086}"/>
    <cellStyle name="Normal 7 3 3 2 4 2 2 3" xfId="35660" xr:uid="{2895707A-CEC2-4A69-A13D-C1927D3D16F6}"/>
    <cellStyle name="Normal 7 3 3 2 4 2 3" xfId="17228" xr:uid="{4EFF31EC-782A-4217-9E58-C2DE86D889AB}"/>
    <cellStyle name="Normal 7 3 3 2 4 2 3 2" xfId="41804" xr:uid="{2D78C02A-5BCB-46AD-808C-DDD8B332525B}"/>
    <cellStyle name="Normal 7 3 3 2 4 2 4" xfId="29516" xr:uid="{BFE0E9D9-424F-40F5-8EB7-B7CBCD4E147A}"/>
    <cellStyle name="Normal 7 3 3 2 4 3" xfId="8012" xr:uid="{669DCB22-C22B-4AC6-A7BC-5B25544D1CFB}"/>
    <cellStyle name="Normal 7 3 3 2 4 3 2" xfId="20300" xr:uid="{AE101AC9-4D27-4E27-A4A9-20CF3D2DF1F0}"/>
    <cellStyle name="Normal 7 3 3 2 4 3 2 2" xfId="44876" xr:uid="{5215DB50-E0CC-4E11-9E96-DE65F407025B}"/>
    <cellStyle name="Normal 7 3 3 2 4 3 3" xfId="32588" xr:uid="{4F081EA4-BE6F-48A9-AD87-1D8B821BCE3F}"/>
    <cellStyle name="Normal 7 3 3 2 4 4" xfId="14156" xr:uid="{2FAC6377-015C-4A40-B554-4F06E61CD131}"/>
    <cellStyle name="Normal 7 3 3 2 4 4 2" xfId="38732" xr:uid="{E9CCC4D7-F54C-49A5-A01F-3024C95ED10A}"/>
    <cellStyle name="Normal 7 3 3 2 4 5" xfId="26444" xr:uid="{E4C9A98F-9078-4740-A9F7-3EE90D46B14A}"/>
    <cellStyle name="Normal 7 3 3 2 5" xfId="3404" xr:uid="{88C9192B-2703-4893-AEE8-B57C48626257}"/>
    <cellStyle name="Normal 7 3 3 2 5 2" xfId="9548" xr:uid="{ACD53430-0B94-4B70-BB86-FACCB9C818C4}"/>
    <cellStyle name="Normal 7 3 3 2 5 2 2" xfId="21836" xr:uid="{4BB32C31-8B66-4656-9413-19FD01DE8DAF}"/>
    <cellStyle name="Normal 7 3 3 2 5 2 2 2" xfId="46412" xr:uid="{FEFA9225-3287-49CF-8A8E-273BAA284550}"/>
    <cellStyle name="Normal 7 3 3 2 5 2 3" xfId="34124" xr:uid="{4BFB8956-58CD-48F6-8B66-7D5CE2593D50}"/>
    <cellStyle name="Normal 7 3 3 2 5 3" xfId="15692" xr:uid="{90CB3D0D-B651-43B4-9A25-D723023F5973}"/>
    <cellStyle name="Normal 7 3 3 2 5 3 2" xfId="40268" xr:uid="{2C282CC2-5900-46DE-A27B-8ED84DE32949}"/>
    <cellStyle name="Normal 7 3 3 2 5 4" xfId="27980" xr:uid="{1D6C122A-0691-42A8-ADB7-699DF5EFD21B}"/>
    <cellStyle name="Normal 7 3 3 2 6" xfId="6476" xr:uid="{A475682F-1DFF-4A30-A195-860215AB8F52}"/>
    <cellStyle name="Normal 7 3 3 2 6 2" xfId="18764" xr:uid="{22DA4E50-EEC4-40C6-A9AE-B74B2EA7BEF4}"/>
    <cellStyle name="Normal 7 3 3 2 6 2 2" xfId="43340" xr:uid="{DBA82757-DBCA-4846-A08B-D42309B722C6}"/>
    <cellStyle name="Normal 7 3 3 2 6 3" xfId="31052" xr:uid="{7F8542F1-AF30-4927-AF51-F7713E6196BB}"/>
    <cellStyle name="Normal 7 3 3 2 7" xfId="12620" xr:uid="{EA731BB6-4C10-4A9F-99E7-C624C462A11F}"/>
    <cellStyle name="Normal 7 3 3 2 7 2" xfId="37196" xr:uid="{2D0252DC-EE55-4638-BBD5-84302DEA7C54}"/>
    <cellStyle name="Normal 7 3 3 2 8" xfId="24908" xr:uid="{0013C170-EF01-4015-8AE7-1AA152A7BE94}"/>
    <cellStyle name="Normal 7 3 3 3" xfId="524" xr:uid="{032E82AE-BBB8-4747-A1DF-6DBDBF008090}"/>
    <cellStyle name="Normal 7 3 3 3 2" xfId="1292" xr:uid="{FC324A12-EAA2-4E21-9B56-3DCF826BBC71}"/>
    <cellStyle name="Normal 7 3 3 3 2 2" xfId="2828" xr:uid="{886ED796-4A14-4208-AD0B-2130FBEB8772}"/>
    <cellStyle name="Normal 7 3 3 3 2 2 2" xfId="5900" xr:uid="{8E62B16F-BE98-4D7A-A184-8C2301EFE153}"/>
    <cellStyle name="Normal 7 3 3 3 2 2 2 2" xfId="12044" xr:uid="{40F98EF3-5DBD-48D1-BD69-CF2547636B50}"/>
    <cellStyle name="Normal 7 3 3 3 2 2 2 2 2" xfId="24332" xr:uid="{724CA5A2-6FB8-449C-8C6A-F7E8A75C94C8}"/>
    <cellStyle name="Normal 7 3 3 3 2 2 2 2 2 2" xfId="48908" xr:uid="{DD0FB5A1-B0E8-45CC-957B-093FEE893AC7}"/>
    <cellStyle name="Normal 7 3 3 3 2 2 2 2 3" xfId="36620" xr:uid="{1A912D03-9A55-4A96-97FF-A5FE92BC2D47}"/>
    <cellStyle name="Normal 7 3 3 3 2 2 2 3" xfId="18188" xr:uid="{228D9686-7D80-4F74-971E-0318E2D3C43C}"/>
    <cellStyle name="Normal 7 3 3 3 2 2 2 3 2" xfId="42764" xr:uid="{9EA52C82-CAF2-4340-B212-2F4DFAAADBC4}"/>
    <cellStyle name="Normal 7 3 3 3 2 2 2 4" xfId="30476" xr:uid="{26C8417F-4879-42AB-A20E-D32C8DEDE773}"/>
    <cellStyle name="Normal 7 3 3 3 2 2 3" xfId="8972" xr:uid="{2E9A4BCE-D2FA-489C-B869-9EA8659EB9A7}"/>
    <cellStyle name="Normal 7 3 3 3 2 2 3 2" xfId="21260" xr:uid="{1ED9CB84-C725-490F-9310-85883BC6BBF8}"/>
    <cellStyle name="Normal 7 3 3 3 2 2 3 2 2" xfId="45836" xr:uid="{FA2D8B7F-58A9-4A4D-A4BA-281468900CB2}"/>
    <cellStyle name="Normal 7 3 3 3 2 2 3 3" xfId="33548" xr:uid="{95E55131-155B-421E-8D88-19C3B422843B}"/>
    <cellStyle name="Normal 7 3 3 3 2 2 4" xfId="15116" xr:uid="{98D76293-7E6A-4441-926F-438EE87BCE6C}"/>
    <cellStyle name="Normal 7 3 3 3 2 2 4 2" xfId="39692" xr:uid="{9453DCF5-A06B-4709-8AA6-596543B45CFC}"/>
    <cellStyle name="Normal 7 3 3 3 2 2 5" xfId="27404" xr:uid="{594322AB-E2F6-45AF-89BD-3B5F1D0F8336}"/>
    <cellStyle name="Normal 7 3 3 3 2 3" xfId="4364" xr:uid="{118E1DA8-50FA-430C-A414-CB60ACC9CE49}"/>
    <cellStyle name="Normal 7 3 3 3 2 3 2" xfId="10508" xr:uid="{00BCED05-6620-43C8-89F9-19569D7F0BAE}"/>
    <cellStyle name="Normal 7 3 3 3 2 3 2 2" xfId="22796" xr:uid="{849698CC-EF00-4289-B033-D5A8DD1167D0}"/>
    <cellStyle name="Normal 7 3 3 3 2 3 2 2 2" xfId="47372" xr:uid="{E5AF8052-BA04-4148-8552-503EBF12C16A}"/>
    <cellStyle name="Normal 7 3 3 3 2 3 2 3" xfId="35084" xr:uid="{51CBC627-A9BC-4EC8-B24F-3C16A1218923}"/>
    <cellStyle name="Normal 7 3 3 3 2 3 3" xfId="16652" xr:uid="{64EF738C-7DE6-4A3A-A404-EF3E57D10012}"/>
    <cellStyle name="Normal 7 3 3 3 2 3 3 2" xfId="41228" xr:uid="{62321FC6-2F7A-457A-8494-50DB242DA522}"/>
    <cellStyle name="Normal 7 3 3 3 2 3 4" xfId="28940" xr:uid="{D4D8C2F7-20D3-4EFF-AC14-6E12E1867360}"/>
    <cellStyle name="Normal 7 3 3 3 2 4" xfId="7436" xr:uid="{E173E71D-1CF2-4829-81EE-4B58D78F8939}"/>
    <cellStyle name="Normal 7 3 3 3 2 4 2" xfId="19724" xr:uid="{49400B12-71BD-4717-9F0E-8933AD733757}"/>
    <cellStyle name="Normal 7 3 3 3 2 4 2 2" xfId="44300" xr:uid="{C67B5E14-9E7E-4E29-8E9B-FFCB07832E0D}"/>
    <cellStyle name="Normal 7 3 3 3 2 4 3" xfId="32012" xr:uid="{C05669FC-DEE8-43DB-8A4C-3C5FCC9448F4}"/>
    <cellStyle name="Normal 7 3 3 3 2 5" xfId="13580" xr:uid="{7EC2D304-7586-41C1-B125-A5E3AD75106B}"/>
    <cellStyle name="Normal 7 3 3 3 2 5 2" xfId="38156" xr:uid="{0BD288BD-F074-4237-9D4B-90AD03AD96BA}"/>
    <cellStyle name="Normal 7 3 3 3 2 6" xfId="25868" xr:uid="{4DE7B382-095B-4D00-BDCC-E7DAD43CE1ED}"/>
    <cellStyle name="Normal 7 3 3 3 3" xfId="2060" xr:uid="{E97706F7-CCAE-4419-9E98-E452628F44FB}"/>
    <cellStyle name="Normal 7 3 3 3 3 2" xfId="5132" xr:uid="{6A877D92-DC6B-4F52-9970-9DC4B72B25E6}"/>
    <cellStyle name="Normal 7 3 3 3 3 2 2" xfId="11276" xr:uid="{93843050-00DB-45BA-AB48-D13A3AE6B427}"/>
    <cellStyle name="Normal 7 3 3 3 3 2 2 2" xfId="23564" xr:uid="{30784671-1555-483B-8EED-F69C621B898C}"/>
    <cellStyle name="Normal 7 3 3 3 3 2 2 2 2" xfId="48140" xr:uid="{904DB101-8815-4B38-B809-ADF8171039FB}"/>
    <cellStyle name="Normal 7 3 3 3 3 2 2 3" xfId="35852" xr:uid="{F4C01C32-7159-45F6-A953-210C710DC9A5}"/>
    <cellStyle name="Normal 7 3 3 3 3 2 3" xfId="17420" xr:uid="{1025A3CC-B5D8-4C5E-B333-1DBEEF56960A}"/>
    <cellStyle name="Normal 7 3 3 3 3 2 3 2" xfId="41996" xr:uid="{BE8B4337-24A6-44B1-8A26-1ED25279BEDA}"/>
    <cellStyle name="Normal 7 3 3 3 3 2 4" xfId="29708" xr:uid="{624090BF-8400-4F70-B40E-3D11216AA5D4}"/>
    <cellStyle name="Normal 7 3 3 3 3 3" xfId="8204" xr:uid="{2F9CE278-2CA5-4593-A1A0-0A63A4D6BA43}"/>
    <cellStyle name="Normal 7 3 3 3 3 3 2" xfId="20492" xr:uid="{71F486DA-CED2-480A-80DB-6EED41D63048}"/>
    <cellStyle name="Normal 7 3 3 3 3 3 2 2" xfId="45068" xr:uid="{0A0BDE56-4443-449A-A577-DD1AAF81182F}"/>
    <cellStyle name="Normal 7 3 3 3 3 3 3" xfId="32780" xr:uid="{B54CCAD5-7C9E-4EC7-9669-E710D4AF0A23}"/>
    <cellStyle name="Normal 7 3 3 3 3 4" xfId="14348" xr:uid="{91EDDBBC-269D-4B53-A9AF-E4C272D9C2EE}"/>
    <cellStyle name="Normal 7 3 3 3 3 4 2" xfId="38924" xr:uid="{5B2F3DD9-53D8-45CE-8C02-E007638E38EB}"/>
    <cellStyle name="Normal 7 3 3 3 3 5" xfId="26636" xr:uid="{431F338D-101C-4168-B672-89C67E550029}"/>
    <cellStyle name="Normal 7 3 3 3 4" xfId="3596" xr:uid="{97DADA9A-7E25-47A4-B8E1-D3A047E0968A}"/>
    <cellStyle name="Normal 7 3 3 3 4 2" xfId="9740" xr:uid="{60702BAB-2FE8-4C4F-8592-826882E4FEEB}"/>
    <cellStyle name="Normal 7 3 3 3 4 2 2" xfId="22028" xr:uid="{501BADA9-3104-46B2-97FC-FF59A30A7914}"/>
    <cellStyle name="Normal 7 3 3 3 4 2 2 2" xfId="46604" xr:uid="{025AC2BB-B4E8-4485-9801-6A30BF19260B}"/>
    <cellStyle name="Normal 7 3 3 3 4 2 3" xfId="34316" xr:uid="{DDBC616B-CC46-4261-B8DC-138A70C5E179}"/>
    <cellStyle name="Normal 7 3 3 3 4 3" xfId="15884" xr:uid="{FAAD9E2E-4EB6-4118-AA79-289025F3BF65}"/>
    <cellStyle name="Normal 7 3 3 3 4 3 2" xfId="40460" xr:uid="{95629C06-F2FA-4AE9-A45D-0ACBA95AD875}"/>
    <cellStyle name="Normal 7 3 3 3 4 4" xfId="28172" xr:uid="{4D105168-8CDF-4239-8B31-C8D09AFEEC98}"/>
    <cellStyle name="Normal 7 3 3 3 5" xfId="6668" xr:uid="{66051597-033C-4129-A3FC-8D54684A9E10}"/>
    <cellStyle name="Normal 7 3 3 3 5 2" xfId="18956" xr:uid="{727DE68D-22AB-429E-85B8-B5417828D691}"/>
    <cellStyle name="Normal 7 3 3 3 5 2 2" xfId="43532" xr:uid="{E4D3A5CC-2F4B-4C9A-8B9B-2712B0313C7F}"/>
    <cellStyle name="Normal 7 3 3 3 5 3" xfId="31244" xr:uid="{9B8EFCFE-36B4-4539-BDDF-9C5F311FF7DF}"/>
    <cellStyle name="Normal 7 3 3 3 6" xfId="12812" xr:uid="{AA346C29-B485-473D-9A15-0A59B35DC252}"/>
    <cellStyle name="Normal 7 3 3 3 6 2" xfId="37388" xr:uid="{01DF935E-33C7-45B4-B4A4-B453DAA241D2}"/>
    <cellStyle name="Normal 7 3 3 3 7" xfId="25100" xr:uid="{C724F248-CFBF-47DC-81A1-27A91A553D4A}"/>
    <cellStyle name="Normal 7 3 3 4" xfId="908" xr:uid="{C95473F2-0F9F-4CFD-9D99-A2513E55BE55}"/>
    <cellStyle name="Normal 7 3 3 4 2" xfId="2444" xr:uid="{E0AC7D90-101C-41DF-8689-15FD6E373B4C}"/>
    <cellStyle name="Normal 7 3 3 4 2 2" xfId="5516" xr:uid="{1387641A-77BD-428C-8DDE-7EDF512C2406}"/>
    <cellStyle name="Normal 7 3 3 4 2 2 2" xfId="11660" xr:uid="{60C3491A-DAD7-4B68-AFEE-97199DD156BA}"/>
    <cellStyle name="Normal 7 3 3 4 2 2 2 2" xfId="23948" xr:uid="{4EFE6563-1E5E-4EB8-9512-EB3003690995}"/>
    <cellStyle name="Normal 7 3 3 4 2 2 2 2 2" xfId="48524" xr:uid="{110BA3AE-EDE7-49A4-91BE-057EC451933F}"/>
    <cellStyle name="Normal 7 3 3 4 2 2 2 3" xfId="36236" xr:uid="{39C18B9E-B50C-43EF-9CB3-87AF41DD0087}"/>
    <cellStyle name="Normal 7 3 3 4 2 2 3" xfId="17804" xr:uid="{A7348F6F-589F-416C-9A97-482000466D98}"/>
    <cellStyle name="Normal 7 3 3 4 2 2 3 2" xfId="42380" xr:uid="{ED429576-DD8E-4BAB-A820-20736EBD2DDE}"/>
    <cellStyle name="Normal 7 3 3 4 2 2 4" xfId="30092" xr:uid="{D9B15F4F-3616-4CD2-9BBE-D5C6D0E2A755}"/>
    <cellStyle name="Normal 7 3 3 4 2 3" xfId="8588" xr:uid="{4C29BCD3-B951-4E9A-BF49-5BDD4AA4DEC4}"/>
    <cellStyle name="Normal 7 3 3 4 2 3 2" xfId="20876" xr:uid="{C7C846C6-AF25-4B69-A38E-17C0B2B424FD}"/>
    <cellStyle name="Normal 7 3 3 4 2 3 2 2" xfId="45452" xr:uid="{4143E6DD-B2D9-429F-AF0B-882AE5253832}"/>
    <cellStyle name="Normal 7 3 3 4 2 3 3" xfId="33164" xr:uid="{AB73886A-21DB-48ED-B194-BB34CD1F3F94}"/>
    <cellStyle name="Normal 7 3 3 4 2 4" xfId="14732" xr:uid="{92E4A608-F99F-497C-B3FF-D4E3B0BAB2FB}"/>
    <cellStyle name="Normal 7 3 3 4 2 4 2" xfId="39308" xr:uid="{71927CA7-14D4-413B-A369-A95672304A5F}"/>
    <cellStyle name="Normal 7 3 3 4 2 5" xfId="27020" xr:uid="{A22C8952-A1CD-465D-8616-9461639E8272}"/>
    <cellStyle name="Normal 7 3 3 4 3" xfId="3980" xr:uid="{1C5FB1EF-9764-406C-8429-1DF4CCA86E30}"/>
    <cellStyle name="Normal 7 3 3 4 3 2" xfId="10124" xr:uid="{C326C23A-E10A-4A10-B409-5F8D5FCA9B4B}"/>
    <cellStyle name="Normal 7 3 3 4 3 2 2" xfId="22412" xr:uid="{82871B8B-9964-4113-809C-408FE24B91D5}"/>
    <cellStyle name="Normal 7 3 3 4 3 2 2 2" xfId="46988" xr:uid="{EE6515D5-823C-4043-91BC-6F55672AF87F}"/>
    <cellStyle name="Normal 7 3 3 4 3 2 3" xfId="34700" xr:uid="{311469AF-E189-4164-AA57-78136F39F16F}"/>
    <cellStyle name="Normal 7 3 3 4 3 3" xfId="16268" xr:uid="{79A4561B-8F7F-466B-8E85-11E94D0D70C2}"/>
    <cellStyle name="Normal 7 3 3 4 3 3 2" xfId="40844" xr:uid="{908B032A-1764-4646-AFCC-F9734C9C6551}"/>
    <cellStyle name="Normal 7 3 3 4 3 4" xfId="28556" xr:uid="{68BC127F-3E9A-47C1-BAC2-BC6DD7F832B6}"/>
    <cellStyle name="Normal 7 3 3 4 4" xfId="7052" xr:uid="{71DC067A-116B-423A-9E4A-77EAE5C4FB7B}"/>
    <cellStyle name="Normal 7 3 3 4 4 2" xfId="19340" xr:uid="{D93A2F8C-C658-4BAB-B243-25D7D4691DC7}"/>
    <cellStyle name="Normal 7 3 3 4 4 2 2" xfId="43916" xr:uid="{360F94C3-E5A4-42FF-A0E1-C2450DDCC3F9}"/>
    <cellStyle name="Normal 7 3 3 4 4 3" xfId="31628" xr:uid="{DAAACDAB-7553-4771-9CD5-78E929CEE913}"/>
    <cellStyle name="Normal 7 3 3 4 5" xfId="13196" xr:uid="{B277429E-9B74-4B6B-AC23-7657DE08463A}"/>
    <cellStyle name="Normal 7 3 3 4 5 2" xfId="37772" xr:uid="{B1FD2B68-1764-4185-A022-1033EC53D9B8}"/>
    <cellStyle name="Normal 7 3 3 4 6" xfId="25484" xr:uid="{635845BE-87F5-4640-80A3-68CAC9BBACB0}"/>
    <cellStyle name="Normal 7 3 3 5" xfId="1676" xr:uid="{3B1FB30D-7B9D-41E8-9E5E-38761CBD840C}"/>
    <cellStyle name="Normal 7 3 3 5 2" xfId="4748" xr:uid="{58040F8E-974B-4EA6-AEA6-F19C1B3D965A}"/>
    <cellStyle name="Normal 7 3 3 5 2 2" xfId="10892" xr:uid="{7BF05B42-12DD-4C85-A403-0A7F386C9AAB}"/>
    <cellStyle name="Normal 7 3 3 5 2 2 2" xfId="23180" xr:uid="{98490105-D9FA-47AF-9591-0C67C8E49CBE}"/>
    <cellStyle name="Normal 7 3 3 5 2 2 2 2" xfId="47756" xr:uid="{79C796CD-2234-4693-971F-BE1279909033}"/>
    <cellStyle name="Normal 7 3 3 5 2 2 3" xfId="35468" xr:uid="{7DE229F4-F2F7-406A-8C68-9BB11A0A7D6B}"/>
    <cellStyle name="Normal 7 3 3 5 2 3" xfId="17036" xr:uid="{D976A9F5-FFA8-46A3-BD25-AF39EA4B897F}"/>
    <cellStyle name="Normal 7 3 3 5 2 3 2" xfId="41612" xr:uid="{93DCD674-7AD1-47ED-8421-192E12358791}"/>
    <cellStyle name="Normal 7 3 3 5 2 4" xfId="29324" xr:uid="{E1873CE6-C5F1-4D56-8065-2A73E07AA49D}"/>
    <cellStyle name="Normal 7 3 3 5 3" xfId="7820" xr:uid="{BD3B65FC-8684-487E-8DC1-8E118CE3FA38}"/>
    <cellStyle name="Normal 7 3 3 5 3 2" xfId="20108" xr:uid="{7F76B612-E131-4A93-A50B-23537BCA72AF}"/>
    <cellStyle name="Normal 7 3 3 5 3 2 2" xfId="44684" xr:uid="{13CCCEC9-CFA9-417E-99C7-6E2A5E0DD792}"/>
    <cellStyle name="Normal 7 3 3 5 3 3" xfId="32396" xr:uid="{EA73E0A0-E1AF-40B9-8FB5-84CFFB00E2EC}"/>
    <cellStyle name="Normal 7 3 3 5 4" xfId="13964" xr:uid="{41065BE7-B599-476E-AABF-EADF2626EE44}"/>
    <cellStyle name="Normal 7 3 3 5 4 2" xfId="38540" xr:uid="{E991B9E1-8710-414D-8F41-FD7BECBD16FE}"/>
    <cellStyle name="Normal 7 3 3 5 5" xfId="26252" xr:uid="{AB4A85FD-A86A-4AB6-926B-BA5BC590FEAF}"/>
    <cellStyle name="Normal 7 3 3 6" xfId="3212" xr:uid="{ECE1CA66-E19B-4364-8D2C-347C63E212F9}"/>
    <cellStyle name="Normal 7 3 3 6 2" xfId="9356" xr:uid="{A15D4D7D-05C3-48FE-956F-874097CB2714}"/>
    <cellStyle name="Normal 7 3 3 6 2 2" xfId="21644" xr:uid="{0A936643-0741-45EA-B427-113764F2DF42}"/>
    <cellStyle name="Normal 7 3 3 6 2 2 2" xfId="46220" xr:uid="{574B1415-937D-4F4E-BE3E-6558F4B32782}"/>
    <cellStyle name="Normal 7 3 3 6 2 3" xfId="33932" xr:uid="{88CF8414-662E-46F7-AD0F-5AC93E8C00E7}"/>
    <cellStyle name="Normal 7 3 3 6 3" xfId="15500" xr:uid="{78599384-34C4-4470-B550-81F61AEFA657}"/>
    <cellStyle name="Normal 7 3 3 6 3 2" xfId="40076" xr:uid="{FAEF0568-5D24-4CA1-840C-ADA9C5AB3567}"/>
    <cellStyle name="Normal 7 3 3 6 4" xfId="27788" xr:uid="{66758CCE-BC27-4629-84A0-D55AAFA09230}"/>
    <cellStyle name="Normal 7 3 3 7" xfId="6284" xr:uid="{96DF79EE-EFA6-4F1E-AF21-43BC0E0DCE46}"/>
    <cellStyle name="Normal 7 3 3 7 2" xfId="18572" xr:uid="{72E1009A-326B-48C3-A8EE-8C01E1E0A23E}"/>
    <cellStyle name="Normal 7 3 3 7 2 2" xfId="43148" xr:uid="{3AF52259-4259-459E-B1C1-1304569F6E0B}"/>
    <cellStyle name="Normal 7 3 3 7 3" xfId="30860" xr:uid="{E4D401F4-AE58-4B84-9444-F90EF5E44308}"/>
    <cellStyle name="Normal 7 3 3 8" xfId="12428" xr:uid="{2FFF9944-117A-43EA-9F89-6A980EFC75DB}"/>
    <cellStyle name="Normal 7 3 3 8 2" xfId="37004" xr:uid="{84A7ADDF-10E3-4C1D-A2BC-321E7BEAAADD}"/>
    <cellStyle name="Normal 7 3 3 9" xfId="24716" xr:uid="{4D59BC85-99F8-423B-8D2C-97FD2CD900AA}"/>
    <cellStyle name="Normal 7 3 4" xfId="236" xr:uid="{403A2D73-3233-42AB-8FDA-830B2AE7FD20}"/>
    <cellStyle name="Normal 7 3 4 2" xfId="620" xr:uid="{52583EC9-36AD-452A-A735-F51152AB96B8}"/>
    <cellStyle name="Normal 7 3 4 2 2" xfId="1388" xr:uid="{565C3A22-BA4A-45CD-A66C-80FCEDD26978}"/>
    <cellStyle name="Normal 7 3 4 2 2 2" xfId="2924" xr:uid="{8C1A92D2-2C48-4CC9-BA19-65B37753F119}"/>
    <cellStyle name="Normal 7 3 4 2 2 2 2" xfId="5996" xr:uid="{6D15B81A-F1D6-4965-8B31-9DA121F1D482}"/>
    <cellStyle name="Normal 7 3 4 2 2 2 2 2" xfId="12140" xr:uid="{D80ADF8A-DF38-4387-92DA-A4CC192CD77E}"/>
    <cellStyle name="Normal 7 3 4 2 2 2 2 2 2" xfId="24428" xr:uid="{F9AE48FE-4DCF-455A-BBE5-1C13EA7B42ED}"/>
    <cellStyle name="Normal 7 3 4 2 2 2 2 2 2 2" xfId="49004" xr:uid="{F1B669C8-7CEC-42F4-ACD8-E3CF67D36F96}"/>
    <cellStyle name="Normal 7 3 4 2 2 2 2 2 3" xfId="36716" xr:uid="{6724D9E4-1F90-40AD-8D1E-7852F55E1B5D}"/>
    <cellStyle name="Normal 7 3 4 2 2 2 2 3" xfId="18284" xr:uid="{5C7C8CA3-DC69-4ED4-BD62-A6B510BCBBBD}"/>
    <cellStyle name="Normal 7 3 4 2 2 2 2 3 2" xfId="42860" xr:uid="{70BFA6B1-18B7-44D7-B547-33098D0819B8}"/>
    <cellStyle name="Normal 7 3 4 2 2 2 2 4" xfId="30572" xr:uid="{DE0A842A-998B-4FFA-9692-38250F21A02A}"/>
    <cellStyle name="Normal 7 3 4 2 2 2 3" xfId="9068" xr:uid="{EA2D8D6D-BEF6-40A5-9C90-D06021E02BBF}"/>
    <cellStyle name="Normal 7 3 4 2 2 2 3 2" xfId="21356" xr:uid="{AD737180-0447-431A-AA2B-457C501D2787}"/>
    <cellStyle name="Normal 7 3 4 2 2 2 3 2 2" xfId="45932" xr:uid="{91DFCBC4-2DB4-4156-8D6C-A751BB462D06}"/>
    <cellStyle name="Normal 7 3 4 2 2 2 3 3" xfId="33644" xr:uid="{AC128D35-0A95-4010-9462-9C4B5037F335}"/>
    <cellStyle name="Normal 7 3 4 2 2 2 4" xfId="15212" xr:uid="{C581C28F-8742-40C6-BCB2-543528AAA85A}"/>
    <cellStyle name="Normal 7 3 4 2 2 2 4 2" xfId="39788" xr:uid="{06CFA02C-3420-445A-97E9-E22B87622904}"/>
    <cellStyle name="Normal 7 3 4 2 2 2 5" xfId="27500" xr:uid="{41C1192F-5267-4732-BEAD-C81F44015583}"/>
    <cellStyle name="Normal 7 3 4 2 2 3" xfId="4460" xr:uid="{8BFAF56A-8BBA-4A37-962A-5D9D9AFE31F3}"/>
    <cellStyle name="Normal 7 3 4 2 2 3 2" xfId="10604" xr:uid="{454668B1-C3F7-4168-B06E-ACDC97AE2A2D}"/>
    <cellStyle name="Normal 7 3 4 2 2 3 2 2" xfId="22892" xr:uid="{14E79A44-C5AF-4B33-A01F-C2959F96EDA3}"/>
    <cellStyle name="Normal 7 3 4 2 2 3 2 2 2" xfId="47468" xr:uid="{E11D6236-8B78-4C4F-B9FF-61E37B629F41}"/>
    <cellStyle name="Normal 7 3 4 2 2 3 2 3" xfId="35180" xr:uid="{B4F47A7F-24C8-44C5-BC85-AB2FCE4ECF87}"/>
    <cellStyle name="Normal 7 3 4 2 2 3 3" xfId="16748" xr:uid="{58266414-7C8A-4B38-B266-DDF825AB781A}"/>
    <cellStyle name="Normal 7 3 4 2 2 3 3 2" xfId="41324" xr:uid="{39A474FF-6B55-4D39-BBB7-91DCD203D3D4}"/>
    <cellStyle name="Normal 7 3 4 2 2 3 4" xfId="29036" xr:uid="{286A3478-B234-41ED-B8BD-B4188C1D5AC6}"/>
    <cellStyle name="Normal 7 3 4 2 2 4" xfId="7532" xr:uid="{4257FE37-E733-40F3-AB27-FF9D00811D4D}"/>
    <cellStyle name="Normal 7 3 4 2 2 4 2" xfId="19820" xr:uid="{0A1FAE25-1056-48DD-9894-DD87F8A6B9F0}"/>
    <cellStyle name="Normal 7 3 4 2 2 4 2 2" xfId="44396" xr:uid="{4C16BCA1-0A95-4B99-A76B-FFA0808B6959}"/>
    <cellStyle name="Normal 7 3 4 2 2 4 3" xfId="32108" xr:uid="{56A0D6DA-087B-4DD4-9760-41EFF481CF5F}"/>
    <cellStyle name="Normal 7 3 4 2 2 5" xfId="13676" xr:uid="{3DC822B4-20B7-43F2-A6F8-1970F0FD93AB}"/>
    <cellStyle name="Normal 7 3 4 2 2 5 2" xfId="38252" xr:uid="{9EE4EE77-7193-49B1-B750-BB8AC1AD0852}"/>
    <cellStyle name="Normal 7 3 4 2 2 6" xfId="25964" xr:uid="{A58B657E-9E80-4EB2-A758-A118695399DC}"/>
    <cellStyle name="Normal 7 3 4 2 3" xfId="2156" xr:uid="{8F874AB1-98B7-43E4-8F45-5BA5916C0A23}"/>
    <cellStyle name="Normal 7 3 4 2 3 2" xfId="5228" xr:uid="{741E2033-8E74-4350-9B50-11249939EC01}"/>
    <cellStyle name="Normal 7 3 4 2 3 2 2" xfId="11372" xr:uid="{FCD55512-8F68-4783-B00B-32BCCA4CC1E3}"/>
    <cellStyle name="Normal 7 3 4 2 3 2 2 2" xfId="23660" xr:uid="{1BD62412-7DF7-41E2-AE43-1CF5D68229E9}"/>
    <cellStyle name="Normal 7 3 4 2 3 2 2 2 2" xfId="48236" xr:uid="{BB89CDB4-F5EE-4A1D-BA5A-FD9DAAB8730E}"/>
    <cellStyle name="Normal 7 3 4 2 3 2 2 3" xfId="35948" xr:uid="{E258C69D-EF9A-4A78-8CA0-408483969538}"/>
    <cellStyle name="Normal 7 3 4 2 3 2 3" xfId="17516" xr:uid="{0E7015BE-18F0-4E4F-9DFB-3FCB75754D1E}"/>
    <cellStyle name="Normal 7 3 4 2 3 2 3 2" xfId="42092" xr:uid="{D005A8AD-C154-4E13-96AE-4522FED12292}"/>
    <cellStyle name="Normal 7 3 4 2 3 2 4" xfId="29804" xr:uid="{FD3C39D1-BB79-4D5A-B0DE-83391242C66C}"/>
    <cellStyle name="Normal 7 3 4 2 3 3" xfId="8300" xr:uid="{704596D8-E172-495A-9E9B-BF8B1CC8C8D1}"/>
    <cellStyle name="Normal 7 3 4 2 3 3 2" xfId="20588" xr:uid="{1140EEA9-758F-48B7-8A78-F96746C7E234}"/>
    <cellStyle name="Normal 7 3 4 2 3 3 2 2" xfId="45164" xr:uid="{F93A6EC8-14E1-44A8-95CC-18B059D440CC}"/>
    <cellStyle name="Normal 7 3 4 2 3 3 3" xfId="32876" xr:uid="{1F310ECD-153A-4972-97D8-9ADD4F26AC73}"/>
    <cellStyle name="Normal 7 3 4 2 3 4" xfId="14444" xr:uid="{BE57467F-412B-4D47-AC22-93312F158956}"/>
    <cellStyle name="Normal 7 3 4 2 3 4 2" xfId="39020" xr:uid="{6C14519D-BBA0-4E90-8D64-D9F971F4A309}"/>
    <cellStyle name="Normal 7 3 4 2 3 5" xfId="26732" xr:uid="{5D41A2D6-34D0-4ECD-BAB0-4F0A6D41DFFD}"/>
    <cellStyle name="Normal 7 3 4 2 4" xfId="3692" xr:uid="{DEA6A73E-471D-4243-B1F5-104922F26AEA}"/>
    <cellStyle name="Normal 7 3 4 2 4 2" xfId="9836" xr:uid="{AE6835F4-2916-4101-AE71-CABF766E7F5E}"/>
    <cellStyle name="Normal 7 3 4 2 4 2 2" xfId="22124" xr:uid="{8158D8EF-B449-4550-A9C9-4D1E7167F3CF}"/>
    <cellStyle name="Normal 7 3 4 2 4 2 2 2" xfId="46700" xr:uid="{EF4D18A7-EBBC-44D6-81B3-6C12F1580DBC}"/>
    <cellStyle name="Normal 7 3 4 2 4 2 3" xfId="34412" xr:uid="{FEE98C3A-A2AB-4EF2-B003-391EED685046}"/>
    <cellStyle name="Normal 7 3 4 2 4 3" xfId="15980" xr:uid="{246B27CD-973E-4F23-B337-D85FC362DFAD}"/>
    <cellStyle name="Normal 7 3 4 2 4 3 2" xfId="40556" xr:uid="{2A21720C-C503-40BB-A385-576633187642}"/>
    <cellStyle name="Normal 7 3 4 2 4 4" xfId="28268" xr:uid="{BBB45FAA-A12A-490D-A4CD-A7B97A1E668F}"/>
    <cellStyle name="Normal 7 3 4 2 5" xfId="6764" xr:uid="{5E30612E-84DA-4A87-B727-31844B703EDB}"/>
    <cellStyle name="Normal 7 3 4 2 5 2" xfId="19052" xr:uid="{257B0FE8-376B-46A1-9987-71D7B49CE22E}"/>
    <cellStyle name="Normal 7 3 4 2 5 2 2" xfId="43628" xr:uid="{E8731C9B-B7AB-4DA6-A480-563C5603AE9E}"/>
    <cellStyle name="Normal 7 3 4 2 5 3" xfId="31340" xr:uid="{83F57397-F47C-4BB1-B79D-16DB049ABF01}"/>
    <cellStyle name="Normal 7 3 4 2 6" xfId="12908" xr:uid="{D582AF95-728F-421A-9CCC-008FD1310716}"/>
    <cellStyle name="Normal 7 3 4 2 6 2" xfId="37484" xr:uid="{8ACE8F09-D220-4CDF-A7CE-9DBE292BBCD1}"/>
    <cellStyle name="Normal 7 3 4 2 7" xfId="25196" xr:uid="{3245284D-72E9-4D26-9B48-19C8C7C59FBD}"/>
    <cellStyle name="Normal 7 3 4 3" xfId="1004" xr:uid="{125E8C38-58DC-41E1-8AC6-6D44D24F0644}"/>
    <cellStyle name="Normal 7 3 4 3 2" xfId="2540" xr:uid="{AB406556-54D1-445D-8786-42B6511ABB8D}"/>
    <cellStyle name="Normal 7 3 4 3 2 2" xfId="5612" xr:uid="{542B69F7-915C-46EC-AA2E-02440EB3F10A}"/>
    <cellStyle name="Normal 7 3 4 3 2 2 2" xfId="11756" xr:uid="{9D94986E-BFE8-41E8-9DC2-524049CF479C}"/>
    <cellStyle name="Normal 7 3 4 3 2 2 2 2" xfId="24044" xr:uid="{4848AE8E-8636-49D3-A2EE-012384B927A2}"/>
    <cellStyle name="Normal 7 3 4 3 2 2 2 2 2" xfId="48620" xr:uid="{79CDD3C5-8167-4DBC-9A07-34BBB4671A3D}"/>
    <cellStyle name="Normal 7 3 4 3 2 2 2 3" xfId="36332" xr:uid="{B9481B31-9A9B-411D-B5F9-C11AB412730F}"/>
    <cellStyle name="Normal 7 3 4 3 2 2 3" xfId="17900" xr:uid="{125FF12C-189A-4437-825D-AA70BF0953D7}"/>
    <cellStyle name="Normal 7 3 4 3 2 2 3 2" xfId="42476" xr:uid="{DB452CFA-127E-4D4F-B0B7-E6FD87EFDB5A}"/>
    <cellStyle name="Normal 7 3 4 3 2 2 4" xfId="30188" xr:uid="{C85A55E7-EE09-4A9F-929E-94DEF0AD3A16}"/>
    <cellStyle name="Normal 7 3 4 3 2 3" xfId="8684" xr:uid="{01D0B7C3-F3CC-4AA0-8E81-08F13089D32E}"/>
    <cellStyle name="Normal 7 3 4 3 2 3 2" xfId="20972" xr:uid="{7942E470-2DD8-4440-86AC-63E4C7B9790F}"/>
    <cellStyle name="Normal 7 3 4 3 2 3 2 2" xfId="45548" xr:uid="{52EACBFB-DC0B-46F3-9102-A49CB83D55C0}"/>
    <cellStyle name="Normal 7 3 4 3 2 3 3" xfId="33260" xr:uid="{1F41DD4C-C301-4411-8BD4-E6B15F2E7A3C}"/>
    <cellStyle name="Normal 7 3 4 3 2 4" xfId="14828" xr:uid="{281673B3-AB24-4235-95ED-5225D69FC838}"/>
    <cellStyle name="Normal 7 3 4 3 2 4 2" xfId="39404" xr:uid="{992E2E0B-1676-4947-99CB-80D122478E95}"/>
    <cellStyle name="Normal 7 3 4 3 2 5" xfId="27116" xr:uid="{9C2AFAA5-2B6E-4676-9C93-AFE883DDADA2}"/>
    <cellStyle name="Normal 7 3 4 3 3" xfId="4076" xr:uid="{B14E28E8-762E-489F-9A1B-844A4BEC781D}"/>
    <cellStyle name="Normal 7 3 4 3 3 2" xfId="10220" xr:uid="{F22C243C-9B53-4BB3-B1C3-05CEDEFD321C}"/>
    <cellStyle name="Normal 7 3 4 3 3 2 2" xfId="22508" xr:uid="{C15B6BBE-9EFD-45A0-B877-31C0D7E5FE1A}"/>
    <cellStyle name="Normal 7 3 4 3 3 2 2 2" xfId="47084" xr:uid="{D390874B-CE9F-497D-BDC0-77ADB265D295}"/>
    <cellStyle name="Normal 7 3 4 3 3 2 3" xfId="34796" xr:uid="{051BB15E-C4D8-419D-B753-43CD49F0BB0A}"/>
    <cellStyle name="Normal 7 3 4 3 3 3" xfId="16364" xr:uid="{62B06003-3D0B-4430-A22C-692B44E23088}"/>
    <cellStyle name="Normal 7 3 4 3 3 3 2" xfId="40940" xr:uid="{73CE06A1-C0AC-4E9B-BE08-BC369C7D9F05}"/>
    <cellStyle name="Normal 7 3 4 3 3 4" xfId="28652" xr:uid="{4213B45D-D126-4997-A09F-14A86B43D36B}"/>
    <cellStyle name="Normal 7 3 4 3 4" xfId="7148" xr:uid="{FD2A9EAA-C225-4B1A-9DE7-2E08A87DFD7F}"/>
    <cellStyle name="Normal 7 3 4 3 4 2" xfId="19436" xr:uid="{52067D17-A775-4ED0-9240-B1D8ED104A99}"/>
    <cellStyle name="Normal 7 3 4 3 4 2 2" xfId="44012" xr:uid="{9AFADBC4-9F9E-4988-9AEC-889A2CFE1EAA}"/>
    <cellStyle name="Normal 7 3 4 3 4 3" xfId="31724" xr:uid="{07298FE7-0AFB-4C6D-B7F4-F9379E3B88FF}"/>
    <cellStyle name="Normal 7 3 4 3 5" xfId="13292" xr:uid="{200B2439-6F7B-456E-95A8-4385C625129E}"/>
    <cellStyle name="Normal 7 3 4 3 5 2" xfId="37868" xr:uid="{0E905F26-2770-418B-B1DE-08E414E87E2A}"/>
    <cellStyle name="Normal 7 3 4 3 6" xfId="25580" xr:uid="{A2576CFF-6937-472F-B1A8-9850A052AA35}"/>
    <cellStyle name="Normal 7 3 4 4" xfId="1772" xr:uid="{28D2BC0E-013D-40E7-A9DD-B69F508689AD}"/>
    <cellStyle name="Normal 7 3 4 4 2" xfId="4844" xr:uid="{CA551FA3-15CD-41CE-A75D-FF1AEE98F275}"/>
    <cellStyle name="Normal 7 3 4 4 2 2" xfId="10988" xr:uid="{9AA58665-133B-405A-A1E3-D46A1A20D2E5}"/>
    <cellStyle name="Normal 7 3 4 4 2 2 2" xfId="23276" xr:uid="{7087BD7E-14C9-414D-8A6C-F2FA1B3F06DC}"/>
    <cellStyle name="Normal 7 3 4 4 2 2 2 2" xfId="47852" xr:uid="{C022839C-B307-485B-A210-A0B511858407}"/>
    <cellStyle name="Normal 7 3 4 4 2 2 3" xfId="35564" xr:uid="{5E440050-3E46-461E-B434-2D4A6DD4646D}"/>
    <cellStyle name="Normal 7 3 4 4 2 3" xfId="17132" xr:uid="{94C47639-7C6D-494B-9899-FFA3DFEF05F3}"/>
    <cellStyle name="Normal 7 3 4 4 2 3 2" xfId="41708" xr:uid="{9BB4DAB9-B728-4C69-B8A1-AF417DE3734A}"/>
    <cellStyle name="Normal 7 3 4 4 2 4" xfId="29420" xr:uid="{972924E1-4049-417F-A6BC-DB136843308A}"/>
    <cellStyle name="Normal 7 3 4 4 3" xfId="7916" xr:uid="{05B77C8E-680E-4527-A6AB-B5A6502F4758}"/>
    <cellStyle name="Normal 7 3 4 4 3 2" xfId="20204" xr:uid="{C952A305-BD28-4910-ACF7-709EE400167D}"/>
    <cellStyle name="Normal 7 3 4 4 3 2 2" xfId="44780" xr:uid="{0E5C7184-33CC-4B19-8D53-778DB027C5B8}"/>
    <cellStyle name="Normal 7 3 4 4 3 3" xfId="32492" xr:uid="{33AE10E8-3DDC-47D1-9633-AD629CEFC21F}"/>
    <cellStyle name="Normal 7 3 4 4 4" xfId="14060" xr:uid="{BEB73D4D-59C5-455E-97FD-9EC5CA6AE48B}"/>
    <cellStyle name="Normal 7 3 4 4 4 2" xfId="38636" xr:uid="{6704D4DE-F82D-46F5-A677-AA2EB6B16D2B}"/>
    <cellStyle name="Normal 7 3 4 4 5" xfId="26348" xr:uid="{7C0B2A2B-0A69-4186-AF3B-D6FB0AF277CF}"/>
    <cellStyle name="Normal 7 3 4 5" xfId="3308" xr:uid="{1D3376AA-052A-408A-90D7-13DD1D8BED42}"/>
    <cellStyle name="Normal 7 3 4 5 2" xfId="9452" xr:uid="{BCC05146-6A22-48E4-9B70-E50A7454ED8B}"/>
    <cellStyle name="Normal 7 3 4 5 2 2" xfId="21740" xr:uid="{B12392A7-072F-4DDB-970E-2DE01D71339D}"/>
    <cellStyle name="Normal 7 3 4 5 2 2 2" xfId="46316" xr:uid="{BC75B49B-FD0E-4DFB-BE1C-A509685AAAC5}"/>
    <cellStyle name="Normal 7 3 4 5 2 3" xfId="34028" xr:uid="{B5E195A0-BEF8-4C89-A876-A80148C61057}"/>
    <cellStyle name="Normal 7 3 4 5 3" xfId="15596" xr:uid="{6CBDFFD9-BD22-4887-A8BE-029531258E4A}"/>
    <cellStyle name="Normal 7 3 4 5 3 2" xfId="40172" xr:uid="{71551D0B-BA52-4B28-B76B-73BCC0A7EE9E}"/>
    <cellStyle name="Normal 7 3 4 5 4" xfId="27884" xr:uid="{FAA0A9C0-DA08-4241-AFE1-F7CCAE713FE9}"/>
    <cellStyle name="Normal 7 3 4 6" xfId="6380" xr:uid="{3C7E6BE3-AAC2-4647-8211-7B320C4070A9}"/>
    <cellStyle name="Normal 7 3 4 6 2" xfId="18668" xr:uid="{310322EB-62F7-4DDD-95C7-8EEF42074056}"/>
    <cellStyle name="Normal 7 3 4 6 2 2" xfId="43244" xr:uid="{05165656-C9FA-4085-AD72-A2DFC8010F93}"/>
    <cellStyle name="Normal 7 3 4 6 3" xfId="30956" xr:uid="{3F98998D-F3F9-4F49-9C08-D29BCC31A019}"/>
    <cellStyle name="Normal 7 3 4 7" xfId="12524" xr:uid="{4DFAE121-B41A-4411-B8AF-66376CBCB545}"/>
    <cellStyle name="Normal 7 3 4 7 2" xfId="37100" xr:uid="{86676578-929E-4D4B-9B43-C5689A277EA4}"/>
    <cellStyle name="Normal 7 3 4 8" xfId="24812" xr:uid="{8AAEE149-0CCD-4369-960D-A366216366A5}"/>
    <cellStyle name="Normal 7 3 5" xfId="428" xr:uid="{98605F67-6348-473B-9B03-6447BD6B58F5}"/>
    <cellStyle name="Normal 7 3 5 2" xfId="1196" xr:uid="{D5B9951C-AC03-4C67-A059-E6881A75EAE4}"/>
    <cellStyle name="Normal 7 3 5 2 2" xfId="2732" xr:uid="{69A83209-BF6A-4176-A5C0-E2E13BEB6707}"/>
    <cellStyle name="Normal 7 3 5 2 2 2" xfId="5804" xr:uid="{E73C3AE1-FD1E-4A51-88BF-F764DE20D33C}"/>
    <cellStyle name="Normal 7 3 5 2 2 2 2" xfId="11948" xr:uid="{236791FF-DBC5-4BB2-8199-DE708359B449}"/>
    <cellStyle name="Normal 7 3 5 2 2 2 2 2" xfId="24236" xr:uid="{7580C9F6-2BF6-40D5-B5FE-F3CFE66D61FE}"/>
    <cellStyle name="Normal 7 3 5 2 2 2 2 2 2" xfId="48812" xr:uid="{1856AD92-CE77-4E21-9BEB-0D3B5E883917}"/>
    <cellStyle name="Normal 7 3 5 2 2 2 2 3" xfId="36524" xr:uid="{E24D5FD6-C9C7-40E1-941F-A23F8917BFB8}"/>
    <cellStyle name="Normal 7 3 5 2 2 2 3" xfId="18092" xr:uid="{4D5854D3-B4D9-4C6F-8969-8D1900BD5A76}"/>
    <cellStyle name="Normal 7 3 5 2 2 2 3 2" xfId="42668" xr:uid="{DC738B38-6E04-4447-8C4A-1AC99BA016D0}"/>
    <cellStyle name="Normal 7 3 5 2 2 2 4" xfId="30380" xr:uid="{8099D91C-3DFD-407E-80EB-7D703F3BC684}"/>
    <cellStyle name="Normal 7 3 5 2 2 3" xfId="8876" xr:uid="{4CD50C84-CC3D-4486-9D3E-18035128531B}"/>
    <cellStyle name="Normal 7 3 5 2 2 3 2" xfId="21164" xr:uid="{37297E20-8DF9-415E-9850-142CF2D77900}"/>
    <cellStyle name="Normal 7 3 5 2 2 3 2 2" xfId="45740" xr:uid="{FBA1D555-E12E-43C1-B48D-F6BECAD591C9}"/>
    <cellStyle name="Normal 7 3 5 2 2 3 3" xfId="33452" xr:uid="{2DCF0B61-9854-4BA2-A4B0-BE06353079C8}"/>
    <cellStyle name="Normal 7 3 5 2 2 4" xfId="15020" xr:uid="{53B9A0B5-34A4-4844-92A3-14F7807A5DA8}"/>
    <cellStyle name="Normal 7 3 5 2 2 4 2" xfId="39596" xr:uid="{099ACC98-325E-4E97-B686-AFDDFBD348D5}"/>
    <cellStyle name="Normal 7 3 5 2 2 5" xfId="27308" xr:uid="{7A9B00F2-0E26-44C2-A6D0-A94F9E896739}"/>
    <cellStyle name="Normal 7 3 5 2 3" xfId="4268" xr:uid="{E5F1A8ED-3654-4536-9A16-B8CAB69FD895}"/>
    <cellStyle name="Normal 7 3 5 2 3 2" xfId="10412" xr:uid="{B059237A-F120-4A2B-A721-D10F050664D3}"/>
    <cellStyle name="Normal 7 3 5 2 3 2 2" xfId="22700" xr:uid="{660A5A62-B939-4147-95B4-09F2A03A50F9}"/>
    <cellStyle name="Normal 7 3 5 2 3 2 2 2" xfId="47276" xr:uid="{6B452409-0366-4F28-9869-B70A559FCB7C}"/>
    <cellStyle name="Normal 7 3 5 2 3 2 3" xfId="34988" xr:uid="{ECD6FE9E-CA6E-4A66-B708-9D38FDE80C33}"/>
    <cellStyle name="Normal 7 3 5 2 3 3" xfId="16556" xr:uid="{027E87DE-387F-424C-B352-2B9927C2BD24}"/>
    <cellStyle name="Normal 7 3 5 2 3 3 2" xfId="41132" xr:uid="{FE5FF4D9-84CB-4904-9ECA-8CC7137E59F1}"/>
    <cellStyle name="Normal 7 3 5 2 3 4" xfId="28844" xr:uid="{7A95C25C-A2EA-45E2-838B-888077EF8C07}"/>
    <cellStyle name="Normal 7 3 5 2 4" xfId="7340" xr:uid="{B0CE2022-7EE8-463B-AFC8-814E2D3E4D82}"/>
    <cellStyle name="Normal 7 3 5 2 4 2" xfId="19628" xr:uid="{F19A4FF2-BC4A-4048-9723-BB67EEA6AB84}"/>
    <cellStyle name="Normal 7 3 5 2 4 2 2" xfId="44204" xr:uid="{ED1935B6-698A-40CA-9B6E-703CD4825431}"/>
    <cellStyle name="Normal 7 3 5 2 4 3" xfId="31916" xr:uid="{F677D140-AA4E-444E-A018-841E4EB3DD44}"/>
    <cellStyle name="Normal 7 3 5 2 5" xfId="13484" xr:uid="{8C5C2A1B-4B0D-4BC2-94FF-EEFD387A71F4}"/>
    <cellStyle name="Normal 7 3 5 2 5 2" xfId="38060" xr:uid="{763D1C1C-897B-4DD5-9C5C-EE2FE880E8AD}"/>
    <cellStyle name="Normal 7 3 5 2 6" xfId="25772" xr:uid="{25785C53-0060-4D94-8007-75E5D7D5C947}"/>
    <cellStyle name="Normal 7 3 5 3" xfId="1964" xr:uid="{0BEB392A-B539-45A7-ABB8-EBE929B0FE0D}"/>
    <cellStyle name="Normal 7 3 5 3 2" xfId="5036" xr:uid="{1A21BFC6-814A-4163-9D54-A66A0BC7F268}"/>
    <cellStyle name="Normal 7 3 5 3 2 2" xfId="11180" xr:uid="{0AA7CC60-D0F4-4DD5-AAEF-D695DEBD7E3B}"/>
    <cellStyle name="Normal 7 3 5 3 2 2 2" xfId="23468" xr:uid="{35A6CD4D-AD50-4429-B2F4-A2E4C72EE694}"/>
    <cellStyle name="Normal 7 3 5 3 2 2 2 2" xfId="48044" xr:uid="{8C0A7BCE-2B99-4F71-851E-B13F52CFDCAA}"/>
    <cellStyle name="Normal 7 3 5 3 2 2 3" xfId="35756" xr:uid="{671088EF-36F9-4FF4-85E3-9935E6C872F5}"/>
    <cellStyle name="Normal 7 3 5 3 2 3" xfId="17324" xr:uid="{E3732D34-B9B3-4B0B-8B3F-4579BB851A14}"/>
    <cellStyle name="Normal 7 3 5 3 2 3 2" xfId="41900" xr:uid="{581319D1-0588-4F1D-ABFC-21F9F6CC6A7B}"/>
    <cellStyle name="Normal 7 3 5 3 2 4" xfId="29612" xr:uid="{E29F9A87-E7BA-4083-BBC5-99D0206F9369}"/>
    <cellStyle name="Normal 7 3 5 3 3" xfId="8108" xr:uid="{1C42EC4C-E7E0-4804-B4CE-3B2EB5483714}"/>
    <cellStyle name="Normal 7 3 5 3 3 2" xfId="20396" xr:uid="{CBA1412A-49E6-4615-81AE-19587D97EFB1}"/>
    <cellStyle name="Normal 7 3 5 3 3 2 2" xfId="44972" xr:uid="{B12CD2D7-8DFA-4973-8A16-2CD8C13E6B82}"/>
    <cellStyle name="Normal 7 3 5 3 3 3" xfId="32684" xr:uid="{4F9A5117-C8A8-4C49-9BCB-F5F583FA9ECC}"/>
    <cellStyle name="Normal 7 3 5 3 4" xfId="14252" xr:uid="{556F1F38-AE3D-4917-8A4B-316FF259B65C}"/>
    <cellStyle name="Normal 7 3 5 3 4 2" xfId="38828" xr:uid="{4BB60112-7C99-4406-9AA6-C31AF44A6A1A}"/>
    <cellStyle name="Normal 7 3 5 3 5" xfId="26540" xr:uid="{95792C58-D244-40D9-86DA-0811DB14175B}"/>
    <cellStyle name="Normal 7 3 5 4" xfId="3500" xr:uid="{3A618190-7725-43CE-89F6-F1150F762229}"/>
    <cellStyle name="Normal 7 3 5 4 2" xfId="9644" xr:uid="{D81BDAD2-1D90-4CF6-970B-26F9E405A1EC}"/>
    <cellStyle name="Normal 7 3 5 4 2 2" xfId="21932" xr:uid="{34BDCF25-EE71-4814-9930-B2BF3652C89F}"/>
    <cellStyle name="Normal 7 3 5 4 2 2 2" xfId="46508" xr:uid="{E69A75E8-7C0E-4CFC-927B-656CCF86502D}"/>
    <cellStyle name="Normal 7 3 5 4 2 3" xfId="34220" xr:uid="{75D06CA2-B612-47A5-8F5C-5D6104D4023D}"/>
    <cellStyle name="Normal 7 3 5 4 3" xfId="15788" xr:uid="{20A579E9-A3A1-4136-8C10-6DD151E9B0EE}"/>
    <cellStyle name="Normal 7 3 5 4 3 2" xfId="40364" xr:uid="{F121F695-AAB4-4829-8FB3-452AE77184C1}"/>
    <cellStyle name="Normal 7 3 5 4 4" xfId="28076" xr:uid="{10C5356E-5B54-4ECC-B41F-F43A962F01F6}"/>
    <cellStyle name="Normal 7 3 5 5" xfId="6572" xr:uid="{2C15EDE7-6212-4CCF-8067-1A46DC4164DB}"/>
    <cellStyle name="Normal 7 3 5 5 2" xfId="18860" xr:uid="{7D674F60-128C-414A-9734-AE24C13F6F14}"/>
    <cellStyle name="Normal 7 3 5 5 2 2" xfId="43436" xr:uid="{B4A15B70-D75D-4CA5-BA64-8886B44DF291}"/>
    <cellStyle name="Normal 7 3 5 5 3" xfId="31148" xr:uid="{329BC454-C3FC-4AC9-87FE-0D6BB52D2C29}"/>
    <cellStyle name="Normal 7 3 5 6" xfId="12716" xr:uid="{A1B9762C-D6D8-4AA5-A832-E5EB107AB266}"/>
    <cellStyle name="Normal 7 3 5 6 2" xfId="37292" xr:uid="{B15DCC5D-7528-4DC1-93F8-AE09C10ADFC7}"/>
    <cellStyle name="Normal 7 3 5 7" xfId="25004" xr:uid="{0E561811-89C0-4165-8E8F-998201E7722D}"/>
    <cellStyle name="Normal 7 3 6" xfId="812" xr:uid="{6FE09A42-1FBD-4490-9286-DC9130B3396D}"/>
    <cellStyle name="Normal 7 3 6 2" xfId="2348" xr:uid="{13BC6047-1854-4E52-BAD6-9E5DA881EB31}"/>
    <cellStyle name="Normal 7 3 6 2 2" xfId="5420" xr:uid="{56269C0E-D36F-408B-A871-1AFC09DE5D91}"/>
    <cellStyle name="Normal 7 3 6 2 2 2" xfId="11564" xr:uid="{D0F345CE-C65E-412F-9B07-7FBAC682A813}"/>
    <cellStyle name="Normal 7 3 6 2 2 2 2" xfId="23852" xr:uid="{5275E08D-2C21-4319-B3BE-9510D1FE38E4}"/>
    <cellStyle name="Normal 7 3 6 2 2 2 2 2" xfId="48428" xr:uid="{F61209D3-02B0-4BD1-A03B-20612550C442}"/>
    <cellStyle name="Normal 7 3 6 2 2 2 3" xfId="36140" xr:uid="{791B18A8-D114-4476-BBE8-BC2021282E1A}"/>
    <cellStyle name="Normal 7 3 6 2 2 3" xfId="17708" xr:uid="{219F5AD0-3507-42BE-9285-25D617741DDA}"/>
    <cellStyle name="Normal 7 3 6 2 2 3 2" xfId="42284" xr:uid="{8E2D91AC-33D9-49EB-B20D-9ECE6342ADB0}"/>
    <cellStyle name="Normal 7 3 6 2 2 4" xfId="29996" xr:uid="{0DA41A62-732A-464B-B06D-680B180CC3FA}"/>
    <cellStyle name="Normal 7 3 6 2 3" xfId="8492" xr:uid="{39D56BF5-651C-435C-B17B-C42F523D0F86}"/>
    <cellStyle name="Normal 7 3 6 2 3 2" xfId="20780" xr:uid="{DB919926-3893-4BFB-9881-CC09952D9777}"/>
    <cellStyle name="Normal 7 3 6 2 3 2 2" xfId="45356" xr:uid="{44AEBDDE-D868-4A87-9A07-38CD026980E1}"/>
    <cellStyle name="Normal 7 3 6 2 3 3" xfId="33068" xr:uid="{7FBE5E53-B671-42FC-BA28-A5BE4A5D3140}"/>
    <cellStyle name="Normal 7 3 6 2 4" xfId="14636" xr:uid="{6C3CA3A5-EDD8-436E-A7B4-26649BB9AB55}"/>
    <cellStyle name="Normal 7 3 6 2 4 2" xfId="39212" xr:uid="{4A7691D8-6CF8-48AD-AA4D-DF393F363279}"/>
    <cellStyle name="Normal 7 3 6 2 5" xfId="26924" xr:uid="{608B1C4C-7C90-4AA3-8766-68AC9C3B38C6}"/>
    <cellStyle name="Normal 7 3 6 3" xfId="3884" xr:uid="{62ADAFBB-8AE9-4C01-861D-A6C423D75479}"/>
    <cellStyle name="Normal 7 3 6 3 2" xfId="10028" xr:uid="{89C84BB0-C288-4C49-927D-CCEA986D3A80}"/>
    <cellStyle name="Normal 7 3 6 3 2 2" xfId="22316" xr:uid="{40213572-438B-4B29-9BD1-F7A13993506F}"/>
    <cellStyle name="Normal 7 3 6 3 2 2 2" xfId="46892" xr:uid="{06691E42-F63B-458D-AFE4-86B06A5FF338}"/>
    <cellStyle name="Normal 7 3 6 3 2 3" xfId="34604" xr:uid="{BC53CCED-78BD-4C96-B061-3C698E834B27}"/>
    <cellStyle name="Normal 7 3 6 3 3" xfId="16172" xr:uid="{C678A73C-43E6-43B3-A238-3B1615990607}"/>
    <cellStyle name="Normal 7 3 6 3 3 2" xfId="40748" xr:uid="{8E2781E8-EA84-46E9-9434-FD8EAFDC172B}"/>
    <cellStyle name="Normal 7 3 6 3 4" xfId="28460" xr:uid="{EAC29ED1-8690-4A28-A725-4E74F80972F2}"/>
    <cellStyle name="Normal 7 3 6 4" xfId="6956" xr:uid="{5AA0B3D2-BE59-4BCF-A4F4-FCF59888D1C0}"/>
    <cellStyle name="Normal 7 3 6 4 2" xfId="19244" xr:uid="{AE8322C3-0D08-4693-BF4E-4A1D3B8B916F}"/>
    <cellStyle name="Normal 7 3 6 4 2 2" xfId="43820" xr:uid="{D8C491FA-9677-4105-8C1C-7ACFA1B8EFD4}"/>
    <cellStyle name="Normal 7 3 6 4 3" xfId="31532" xr:uid="{A36E47F2-3AC7-4854-A8B2-5E2BA6646014}"/>
    <cellStyle name="Normal 7 3 6 5" xfId="13100" xr:uid="{1322F7E4-8201-45A4-8EEA-AE6E77D6EFB8}"/>
    <cellStyle name="Normal 7 3 6 5 2" xfId="37676" xr:uid="{CE078DD4-226C-4BB3-BC54-9B965FFC36A3}"/>
    <cellStyle name="Normal 7 3 6 6" xfId="25388" xr:uid="{615FA2FA-D7AF-4B60-BF45-B09F7735A58C}"/>
    <cellStyle name="Normal 7 3 7" xfId="1580" xr:uid="{A2543C90-8A2A-43E4-9A82-9947DD675349}"/>
    <cellStyle name="Normal 7 3 7 2" xfId="4652" xr:uid="{7B6C3E5A-68EC-4887-AEFD-5AD0DAD8B2C0}"/>
    <cellStyle name="Normal 7 3 7 2 2" xfId="10796" xr:uid="{1C657DD8-743E-4816-BB9C-5D81252EC4D1}"/>
    <cellStyle name="Normal 7 3 7 2 2 2" xfId="23084" xr:uid="{C4F86045-AE6F-496B-9616-6136BEA3DEA7}"/>
    <cellStyle name="Normal 7 3 7 2 2 2 2" xfId="47660" xr:uid="{E175020D-4136-48F5-9A1E-8F4442B44FE1}"/>
    <cellStyle name="Normal 7 3 7 2 2 3" xfId="35372" xr:uid="{AECA67DE-6C47-4432-8D39-6C6D1A664DAF}"/>
    <cellStyle name="Normal 7 3 7 2 3" xfId="16940" xr:uid="{E12BF796-47FF-497C-96EC-43C86855BF93}"/>
    <cellStyle name="Normal 7 3 7 2 3 2" xfId="41516" xr:uid="{D6501B52-C844-4212-A3BF-1AF99872554F}"/>
    <cellStyle name="Normal 7 3 7 2 4" xfId="29228" xr:uid="{4CD368DD-EDFB-4D18-85CF-F2C715EC9071}"/>
    <cellStyle name="Normal 7 3 7 3" xfId="7724" xr:uid="{8F1CBA6B-6E93-4313-A4BE-4DC1DA4C5009}"/>
    <cellStyle name="Normal 7 3 7 3 2" xfId="20012" xr:uid="{CFC93391-B4F0-4EFD-A0C8-9B4086711F78}"/>
    <cellStyle name="Normal 7 3 7 3 2 2" xfId="44588" xr:uid="{50B40006-90D6-47DF-8DCE-4F2FA0D35100}"/>
    <cellStyle name="Normal 7 3 7 3 3" xfId="32300" xr:uid="{72CD30F9-865C-42D6-A598-0F1E0C50E811}"/>
    <cellStyle name="Normal 7 3 7 4" xfId="13868" xr:uid="{30B79E26-F32C-457B-AA61-C3BDD6C0E3C5}"/>
    <cellStyle name="Normal 7 3 7 4 2" xfId="38444" xr:uid="{D2A6DBC2-E225-4D7B-A926-6BE19E9C0F2D}"/>
    <cellStyle name="Normal 7 3 7 5" xfId="26156" xr:uid="{BE97DF93-0359-46D5-8D2D-9527A13A0197}"/>
    <cellStyle name="Normal 7 3 8" xfId="3116" xr:uid="{D3963CE4-4E46-4AC1-BA6F-3A0FDF61890D}"/>
    <cellStyle name="Normal 7 3 8 2" xfId="9260" xr:uid="{C8141BF6-DFE1-476C-9A38-E521EAFE1944}"/>
    <cellStyle name="Normal 7 3 8 2 2" xfId="21548" xr:uid="{1D9DFD1D-B22A-41ED-AAEC-C195CCDB318C}"/>
    <cellStyle name="Normal 7 3 8 2 2 2" xfId="46124" xr:uid="{C76EFB29-FC2F-46EC-8CC8-607CCD51B7FF}"/>
    <cellStyle name="Normal 7 3 8 2 3" xfId="33836" xr:uid="{958C6958-9406-41E0-B818-184ED4D38BC1}"/>
    <cellStyle name="Normal 7 3 8 3" xfId="15404" xr:uid="{A9AD877C-27A8-48BE-BEC3-8D44221F8561}"/>
    <cellStyle name="Normal 7 3 8 3 2" xfId="39980" xr:uid="{449E843F-D972-485F-A94E-B055A5144321}"/>
    <cellStyle name="Normal 7 3 8 4" xfId="27692" xr:uid="{438B32CB-BF31-4580-9790-C9DAD5EF08AC}"/>
    <cellStyle name="Normal 7 3 9" xfId="6188" xr:uid="{CE947486-8DB9-4BC6-A0D0-99114AC9E3BF}"/>
    <cellStyle name="Normal 7 3 9 2" xfId="18476" xr:uid="{9BAE35FF-DE59-4E6E-9332-06A31956A615}"/>
    <cellStyle name="Normal 7 3 9 2 2" xfId="43052" xr:uid="{68E0E9A0-CCDD-4BA6-BC8D-CA7CB03DA5B9}"/>
    <cellStyle name="Normal 7 3 9 3" xfId="30764" xr:uid="{877B9173-FCB5-4EFD-9877-36DB2F1C10B6}"/>
    <cellStyle name="Normal 7 4" xfId="68" xr:uid="{53FD4D66-7F36-441C-9FB9-587690795444}"/>
    <cellStyle name="Normal 7 4 10" xfId="24644" xr:uid="{580276DD-5CD0-48EA-92E0-80AA1AD99DF2}"/>
    <cellStyle name="Normal 7 4 2" xfId="164" xr:uid="{5C55FDE8-CB8C-4E87-8C66-F550C3605770}"/>
    <cellStyle name="Normal 7 4 2 2" xfId="356" xr:uid="{3BEFF947-8931-4E66-82A2-72CA1164BC6F}"/>
    <cellStyle name="Normal 7 4 2 2 2" xfId="740" xr:uid="{8CDDE453-5210-4AB2-A2E1-3D78A881706E}"/>
    <cellStyle name="Normal 7 4 2 2 2 2" xfId="1508" xr:uid="{332ED49B-030E-45D6-BDE9-2F328308C9F1}"/>
    <cellStyle name="Normal 7 4 2 2 2 2 2" xfId="3044" xr:uid="{B942AF55-4DC0-4ACB-AD33-C5430B57B9D3}"/>
    <cellStyle name="Normal 7 4 2 2 2 2 2 2" xfId="6116" xr:uid="{3CCD1CC4-89A5-4CAA-A0A9-1094EB66C6A0}"/>
    <cellStyle name="Normal 7 4 2 2 2 2 2 2 2" xfId="12260" xr:uid="{A6010CD9-07C0-40F4-92AC-8A74E34F8B2C}"/>
    <cellStyle name="Normal 7 4 2 2 2 2 2 2 2 2" xfId="24548" xr:uid="{47CF2A50-2874-46EC-9FE8-05092E0B885D}"/>
    <cellStyle name="Normal 7 4 2 2 2 2 2 2 2 2 2" xfId="49124" xr:uid="{D00BA39C-D32D-455D-BEC2-D0DE9134C1BA}"/>
    <cellStyle name="Normal 7 4 2 2 2 2 2 2 2 3" xfId="36836" xr:uid="{DA7CFF05-10DC-4475-B3BB-EE2526F6ECBD}"/>
    <cellStyle name="Normal 7 4 2 2 2 2 2 2 3" xfId="18404" xr:uid="{C0B019EA-9A21-4EF6-B395-B8E4C593A009}"/>
    <cellStyle name="Normal 7 4 2 2 2 2 2 2 3 2" xfId="42980" xr:uid="{2A650650-B6E4-4B2A-B540-32B0B81C8D1E}"/>
    <cellStyle name="Normal 7 4 2 2 2 2 2 2 4" xfId="30692" xr:uid="{05101B3A-C71C-4768-8405-EFCB4A1D89AF}"/>
    <cellStyle name="Normal 7 4 2 2 2 2 2 3" xfId="9188" xr:uid="{9CA14920-3E51-43B5-BF76-3145226A8D25}"/>
    <cellStyle name="Normal 7 4 2 2 2 2 2 3 2" xfId="21476" xr:uid="{8D50D1F9-40D5-446D-B500-A296AC34C0CC}"/>
    <cellStyle name="Normal 7 4 2 2 2 2 2 3 2 2" xfId="46052" xr:uid="{24F34B26-747E-413D-AC4E-068816648DCE}"/>
    <cellStyle name="Normal 7 4 2 2 2 2 2 3 3" xfId="33764" xr:uid="{613D9F2B-8BB7-4A51-8417-8EDE6522FCB5}"/>
    <cellStyle name="Normal 7 4 2 2 2 2 2 4" xfId="15332" xr:uid="{1822BD96-F82D-45DC-B761-25EB05F56296}"/>
    <cellStyle name="Normal 7 4 2 2 2 2 2 4 2" xfId="39908" xr:uid="{CBC87488-96FF-41F1-ADB7-14D1B527CAE3}"/>
    <cellStyle name="Normal 7 4 2 2 2 2 2 5" xfId="27620" xr:uid="{E3B82696-D6B6-4BD1-B0E1-A3F6C9DD3A36}"/>
    <cellStyle name="Normal 7 4 2 2 2 2 3" xfId="4580" xr:uid="{681CBE43-C3CB-4BCC-9DBC-E9B6476606C2}"/>
    <cellStyle name="Normal 7 4 2 2 2 2 3 2" xfId="10724" xr:uid="{7160DC5D-E606-4FB7-9570-B9F305F917B3}"/>
    <cellStyle name="Normal 7 4 2 2 2 2 3 2 2" xfId="23012" xr:uid="{B10CB61D-999C-4C3D-AEE7-73F338C6E894}"/>
    <cellStyle name="Normal 7 4 2 2 2 2 3 2 2 2" xfId="47588" xr:uid="{4C3FE5B9-63AE-4CFF-9F00-21B5CB780C50}"/>
    <cellStyle name="Normal 7 4 2 2 2 2 3 2 3" xfId="35300" xr:uid="{4C14F6DD-E6BB-4005-8536-387AE22BC7BE}"/>
    <cellStyle name="Normal 7 4 2 2 2 2 3 3" xfId="16868" xr:uid="{F68A57BD-BD79-4D4C-9B90-E54796950198}"/>
    <cellStyle name="Normal 7 4 2 2 2 2 3 3 2" xfId="41444" xr:uid="{D0DD3AA4-A0DB-411F-B561-89EE635C0E91}"/>
    <cellStyle name="Normal 7 4 2 2 2 2 3 4" xfId="29156" xr:uid="{7779F375-678E-4D3D-9E7E-4E59E46DD264}"/>
    <cellStyle name="Normal 7 4 2 2 2 2 4" xfId="7652" xr:uid="{4610C99E-6EAC-49FC-97D5-1D4CC6B6BBF2}"/>
    <cellStyle name="Normal 7 4 2 2 2 2 4 2" xfId="19940" xr:uid="{22E54043-FC5B-4814-842D-1647D37300BA}"/>
    <cellStyle name="Normal 7 4 2 2 2 2 4 2 2" xfId="44516" xr:uid="{14116753-7B5C-4390-9F8C-96F40F27E9DF}"/>
    <cellStyle name="Normal 7 4 2 2 2 2 4 3" xfId="32228" xr:uid="{64182AE7-EAAF-4731-A058-37D78814121F}"/>
    <cellStyle name="Normal 7 4 2 2 2 2 5" xfId="13796" xr:uid="{D645C6E1-D790-4D3F-95E5-AC62777EFA11}"/>
    <cellStyle name="Normal 7 4 2 2 2 2 5 2" xfId="38372" xr:uid="{B84F4D98-53E5-4310-A6E3-2103153A38AC}"/>
    <cellStyle name="Normal 7 4 2 2 2 2 6" xfId="26084" xr:uid="{D31F71A2-DDBC-4257-AC91-22DEF0A86ADB}"/>
    <cellStyle name="Normal 7 4 2 2 2 3" xfId="2276" xr:uid="{68E9C6DE-BFD1-490B-B3BB-8B8E5C48E7ED}"/>
    <cellStyle name="Normal 7 4 2 2 2 3 2" xfId="5348" xr:uid="{35A99699-C961-4DDD-8D3D-51927228553D}"/>
    <cellStyle name="Normal 7 4 2 2 2 3 2 2" xfId="11492" xr:uid="{AEE20E99-5F58-4E34-AF95-7971DBD0621D}"/>
    <cellStyle name="Normal 7 4 2 2 2 3 2 2 2" xfId="23780" xr:uid="{31F66882-7E5D-4526-9148-91E52639EACE}"/>
    <cellStyle name="Normal 7 4 2 2 2 3 2 2 2 2" xfId="48356" xr:uid="{BE322281-AD98-477A-A1E9-36D7FBB2D15C}"/>
    <cellStyle name="Normal 7 4 2 2 2 3 2 2 3" xfId="36068" xr:uid="{90AE9DC7-D757-4BDE-9778-8E29DAB54681}"/>
    <cellStyle name="Normal 7 4 2 2 2 3 2 3" xfId="17636" xr:uid="{1C0588CE-1933-4DB6-961A-2842948E0897}"/>
    <cellStyle name="Normal 7 4 2 2 2 3 2 3 2" xfId="42212" xr:uid="{0FF1DF96-4903-466D-B93B-D699F9F16568}"/>
    <cellStyle name="Normal 7 4 2 2 2 3 2 4" xfId="29924" xr:uid="{141AA8E7-BC80-4871-949D-E501AF82B8B1}"/>
    <cellStyle name="Normal 7 4 2 2 2 3 3" xfId="8420" xr:uid="{9075E354-11F3-41A0-BBA7-F48845E0C896}"/>
    <cellStyle name="Normal 7 4 2 2 2 3 3 2" xfId="20708" xr:uid="{C2196E70-2A7D-45B4-B982-9D6BD886F269}"/>
    <cellStyle name="Normal 7 4 2 2 2 3 3 2 2" xfId="45284" xr:uid="{E74A081D-FA4A-48BD-BB96-ECA9991F3870}"/>
    <cellStyle name="Normal 7 4 2 2 2 3 3 3" xfId="32996" xr:uid="{000F508A-8675-4E38-A4DD-6049DB1BECB3}"/>
    <cellStyle name="Normal 7 4 2 2 2 3 4" xfId="14564" xr:uid="{82C42E76-89D4-4740-B7AA-501EF34A8C4F}"/>
    <cellStyle name="Normal 7 4 2 2 2 3 4 2" xfId="39140" xr:uid="{25A2C776-762F-4B5D-AF22-3BF049864BE6}"/>
    <cellStyle name="Normal 7 4 2 2 2 3 5" xfId="26852" xr:uid="{0138C685-B23C-4B92-8594-44985ADBE8A4}"/>
    <cellStyle name="Normal 7 4 2 2 2 4" xfId="3812" xr:uid="{CD40CEDF-DAC0-4F8A-B753-D80646F98E9B}"/>
    <cellStyle name="Normal 7 4 2 2 2 4 2" xfId="9956" xr:uid="{7DC2F104-6165-4330-A07B-D808B0F65ACC}"/>
    <cellStyle name="Normal 7 4 2 2 2 4 2 2" xfId="22244" xr:uid="{9B44E0B1-3B9F-48EB-9F0D-F91DBDB43328}"/>
    <cellStyle name="Normal 7 4 2 2 2 4 2 2 2" xfId="46820" xr:uid="{616EE0D0-350E-4CBE-A56D-C87235E9BF91}"/>
    <cellStyle name="Normal 7 4 2 2 2 4 2 3" xfId="34532" xr:uid="{AC6A4782-FC20-4B54-A33F-A1069BE34909}"/>
    <cellStyle name="Normal 7 4 2 2 2 4 3" xfId="16100" xr:uid="{614C7103-7AED-46C3-A558-7DC7F5970CDF}"/>
    <cellStyle name="Normal 7 4 2 2 2 4 3 2" xfId="40676" xr:uid="{8B79B7CC-FB04-4872-834F-47B3325BD37B}"/>
    <cellStyle name="Normal 7 4 2 2 2 4 4" xfId="28388" xr:uid="{CAE49462-C185-42F7-85BB-C5CCB69D6CED}"/>
    <cellStyle name="Normal 7 4 2 2 2 5" xfId="6884" xr:uid="{BDBFE1AC-68A5-48AF-84F8-15325342A7D3}"/>
    <cellStyle name="Normal 7 4 2 2 2 5 2" xfId="19172" xr:uid="{9E3EC5C0-D6C1-4F5B-B22B-4D1FF6E7B5D8}"/>
    <cellStyle name="Normal 7 4 2 2 2 5 2 2" xfId="43748" xr:uid="{61B84935-78DF-48EA-AF5B-E98DD70B60DE}"/>
    <cellStyle name="Normal 7 4 2 2 2 5 3" xfId="31460" xr:uid="{B1A12A0E-A9D2-4C1A-9B5A-D312A578DE8C}"/>
    <cellStyle name="Normal 7 4 2 2 2 6" xfId="13028" xr:uid="{474FF9DF-1CE6-4802-92A6-62F2CF1038E0}"/>
    <cellStyle name="Normal 7 4 2 2 2 6 2" xfId="37604" xr:uid="{CE076C16-F628-44AD-908F-449DD55C12A0}"/>
    <cellStyle name="Normal 7 4 2 2 2 7" xfId="25316" xr:uid="{C79E8420-07AC-41D3-A4BB-219FF0945607}"/>
    <cellStyle name="Normal 7 4 2 2 3" xfId="1124" xr:uid="{3D5432BD-0CFF-4569-9521-97F6E9F5E120}"/>
    <cellStyle name="Normal 7 4 2 2 3 2" xfId="2660" xr:uid="{84FE4A10-1700-49E2-8EFC-8540C00E0F71}"/>
    <cellStyle name="Normal 7 4 2 2 3 2 2" xfId="5732" xr:uid="{3713E42C-2D93-492C-98EA-0545E4CCA39C}"/>
    <cellStyle name="Normal 7 4 2 2 3 2 2 2" xfId="11876" xr:uid="{8D3822C8-C335-4FDE-9F4E-94B789932243}"/>
    <cellStyle name="Normal 7 4 2 2 3 2 2 2 2" xfId="24164" xr:uid="{24E50562-959A-4435-88B4-0C381090A59D}"/>
    <cellStyle name="Normal 7 4 2 2 3 2 2 2 2 2" xfId="48740" xr:uid="{4449CE5D-DEA4-4969-A9FC-66B08D06C66C}"/>
    <cellStyle name="Normal 7 4 2 2 3 2 2 2 3" xfId="36452" xr:uid="{DC360CE3-F58B-4EE2-9F8A-0F026C7880F9}"/>
    <cellStyle name="Normal 7 4 2 2 3 2 2 3" xfId="18020" xr:uid="{4A51B7B2-64D3-4CFC-B870-5A20A4339E38}"/>
    <cellStyle name="Normal 7 4 2 2 3 2 2 3 2" xfId="42596" xr:uid="{334075D1-44D6-4583-B991-77792C17E0D5}"/>
    <cellStyle name="Normal 7 4 2 2 3 2 2 4" xfId="30308" xr:uid="{2E85828E-1349-45EE-BA5B-F12BF3A2A73A}"/>
    <cellStyle name="Normal 7 4 2 2 3 2 3" xfId="8804" xr:uid="{0E9BEB75-36B1-4852-8397-4BA0979F1692}"/>
    <cellStyle name="Normal 7 4 2 2 3 2 3 2" xfId="21092" xr:uid="{4D1DAA5D-C08B-46AD-911D-168A88C9E73F}"/>
    <cellStyle name="Normal 7 4 2 2 3 2 3 2 2" xfId="45668" xr:uid="{46D153ED-4966-415C-A857-8002C26AB251}"/>
    <cellStyle name="Normal 7 4 2 2 3 2 3 3" xfId="33380" xr:uid="{6447D863-C66E-403F-B5E3-302307B1C0E2}"/>
    <cellStyle name="Normal 7 4 2 2 3 2 4" xfId="14948" xr:uid="{01DCB667-C489-45B4-A217-B2A9334E63EC}"/>
    <cellStyle name="Normal 7 4 2 2 3 2 4 2" xfId="39524" xr:uid="{F465C5EC-F6F7-40D1-A29C-52EA5122F291}"/>
    <cellStyle name="Normal 7 4 2 2 3 2 5" xfId="27236" xr:uid="{6D89A886-D753-4049-8C53-00419DF2D2A7}"/>
    <cellStyle name="Normal 7 4 2 2 3 3" xfId="4196" xr:uid="{F9CFE686-8E28-4FF5-915B-FADE15A0F35A}"/>
    <cellStyle name="Normal 7 4 2 2 3 3 2" xfId="10340" xr:uid="{55F967E8-BA52-43F4-9373-BA3EBE720E98}"/>
    <cellStyle name="Normal 7 4 2 2 3 3 2 2" xfId="22628" xr:uid="{C2FC95C7-5DB1-44EE-A4B7-303E6D09A7ED}"/>
    <cellStyle name="Normal 7 4 2 2 3 3 2 2 2" xfId="47204" xr:uid="{165973BC-DD57-4828-9419-897AA8758FA3}"/>
    <cellStyle name="Normal 7 4 2 2 3 3 2 3" xfId="34916" xr:uid="{7A6DCEB7-9172-49DA-88EB-6BACADEC1695}"/>
    <cellStyle name="Normal 7 4 2 2 3 3 3" xfId="16484" xr:uid="{7EB66E80-AED3-404D-B93D-1AEB8B8DCBF0}"/>
    <cellStyle name="Normal 7 4 2 2 3 3 3 2" xfId="41060" xr:uid="{DF020650-365C-4B11-80ED-A314F4C64857}"/>
    <cellStyle name="Normal 7 4 2 2 3 3 4" xfId="28772" xr:uid="{CC2CE570-C52F-465F-B73B-5A96373A1E81}"/>
    <cellStyle name="Normal 7 4 2 2 3 4" xfId="7268" xr:uid="{9971AAE6-2E42-4B0E-972F-7FA72E9F8E0D}"/>
    <cellStyle name="Normal 7 4 2 2 3 4 2" xfId="19556" xr:uid="{99B4702D-E5D6-46D7-BEC7-930528F8F8EE}"/>
    <cellStyle name="Normal 7 4 2 2 3 4 2 2" xfId="44132" xr:uid="{9BDC15FA-272E-4C6A-B7E3-ABD5EB3EE317}"/>
    <cellStyle name="Normal 7 4 2 2 3 4 3" xfId="31844" xr:uid="{D35BF06A-A123-4C23-86EC-3DE57DF75827}"/>
    <cellStyle name="Normal 7 4 2 2 3 5" xfId="13412" xr:uid="{4BA35C4D-31F5-420D-BB56-4706F6B4977C}"/>
    <cellStyle name="Normal 7 4 2 2 3 5 2" xfId="37988" xr:uid="{C2AD0218-DF01-4077-97B9-C9AFDCEB38A5}"/>
    <cellStyle name="Normal 7 4 2 2 3 6" xfId="25700" xr:uid="{684CF71F-53B0-49A1-83D7-0181821BA76F}"/>
    <cellStyle name="Normal 7 4 2 2 4" xfId="1892" xr:uid="{16E7EE0B-3C19-43A3-8E3E-CBCDFA2247C3}"/>
    <cellStyle name="Normal 7 4 2 2 4 2" xfId="4964" xr:uid="{6286C82A-5552-4107-968B-A8AEDC85BC12}"/>
    <cellStyle name="Normal 7 4 2 2 4 2 2" xfId="11108" xr:uid="{04BCE9BF-646C-4F8E-AEAF-4B29952AD50E}"/>
    <cellStyle name="Normal 7 4 2 2 4 2 2 2" xfId="23396" xr:uid="{D3CEE7B6-C88C-4A1F-8FD0-0C05635A89C9}"/>
    <cellStyle name="Normal 7 4 2 2 4 2 2 2 2" xfId="47972" xr:uid="{894A5852-EC4A-4558-895E-A0A4338E6960}"/>
    <cellStyle name="Normal 7 4 2 2 4 2 2 3" xfId="35684" xr:uid="{B68F0604-C5E1-4B21-987F-CE4081496BA1}"/>
    <cellStyle name="Normal 7 4 2 2 4 2 3" xfId="17252" xr:uid="{457E96E9-31DA-4020-897B-571FF717D974}"/>
    <cellStyle name="Normal 7 4 2 2 4 2 3 2" xfId="41828" xr:uid="{04F0052D-F3CF-4648-9018-6CB372809C09}"/>
    <cellStyle name="Normal 7 4 2 2 4 2 4" xfId="29540" xr:uid="{DE240878-B1C2-4AF6-9ED5-27F5071BB502}"/>
    <cellStyle name="Normal 7 4 2 2 4 3" xfId="8036" xr:uid="{EA27D358-FD36-4E61-96AD-60D7288D69D1}"/>
    <cellStyle name="Normal 7 4 2 2 4 3 2" xfId="20324" xr:uid="{80943359-9F73-4D09-91D9-B8277901B098}"/>
    <cellStyle name="Normal 7 4 2 2 4 3 2 2" xfId="44900" xr:uid="{8D3F4A5E-7BB3-4205-8189-F90AEC5DA8FE}"/>
    <cellStyle name="Normal 7 4 2 2 4 3 3" xfId="32612" xr:uid="{4AD0979F-D608-4957-B070-84C3A5428A65}"/>
    <cellStyle name="Normal 7 4 2 2 4 4" xfId="14180" xr:uid="{A1C8170C-9251-4931-823E-FB8ED70581E6}"/>
    <cellStyle name="Normal 7 4 2 2 4 4 2" xfId="38756" xr:uid="{253C447C-DD80-4276-BD69-E0DAF6EB183E}"/>
    <cellStyle name="Normal 7 4 2 2 4 5" xfId="26468" xr:uid="{3283A1C3-1A60-44E1-A5ED-7E98381A3704}"/>
    <cellStyle name="Normal 7 4 2 2 5" xfId="3428" xr:uid="{C5127E24-2474-4988-A45C-BC0A0CBFE4F2}"/>
    <cellStyle name="Normal 7 4 2 2 5 2" xfId="9572" xr:uid="{A0AAB732-5826-418C-AE0C-B42DB47B836F}"/>
    <cellStyle name="Normal 7 4 2 2 5 2 2" xfId="21860" xr:uid="{34BED654-9486-4D86-A89F-A51D76A01B38}"/>
    <cellStyle name="Normal 7 4 2 2 5 2 2 2" xfId="46436" xr:uid="{6C8E9ACB-991E-4B14-A14B-5B1DA97936B4}"/>
    <cellStyle name="Normal 7 4 2 2 5 2 3" xfId="34148" xr:uid="{E6A9899D-B9F7-49F5-BB73-4F49A077B8EA}"/>
    <cellStyle name="Normal 7 4 2 2 5 3" xfId="15716" xr:uid="{1ECBB1FD-A9C9-4127-B036-DDC4EF30887B}"/>
    <cellStyle name="Normal 7 4 2 2 5 3 2" xfId="40292" xr:uid="{1B997254-D4C4-481D-83B9-17AB336944F2}"/>
    <cellStyle name="Normal 7 4 2 2 5 4" xfId="28004" xr:uid="{57171B93-D804-4309-B6BB-7FA4A55FB5BE}"/>
    <cellStyle name="Normal 7 4 2 2 6" xfId="6500" xr:uid="{6BE58793-86F8-4552-9182-6F39D4E1CDF6}"/>
    <cellStyle name="Normal 7 4 2 2 6 2" xfId="18788" xr:uid="{3FDB8291-6DB6-466D-AD9C-21E0906C84F0}"/>
    <cellStyle name="Normal 7 4 2 2 6 2 2" xfId="43364" xr:uid="{E679EC41-8A04-4E00-B6F9-B6DB9E708AC4}"/>
    <cellStyle name="Normal 7 4 2 2 6 3" xfId="31076" xr:uid="{8D25906A-3784-468C-80C9-C8CC8D440FC5}"/>
    <cellStyle name="Normal 7 4 2 2 7" xfId="12644" xr:uid="{9069FF85-C804-450D-A742-FC8B5B3B821E}"/>
    <cellStyle name="Normal 7 4 2 2 7 2" xfId="37220" xr:uid="{65C760D6-DF92-450D-8C2E-B84D76BC11D8}"/>
    <cellStyle name="Normal 7 4 2 2 8" xfId="24932" xr:uid="{D0FEB05A-59C4-4653-9218-C9541C08BF43}"/>
    <cellStyle name="Normal 7 4 2 3" xfId="548" xr:uid="{C78F4256-643D-49B1-BB10-8B579E1F5C5A}"/>
    <cellStyle name="Normal 7 4 2 3 2" xfId="1316" xr:uid="{410A51CA-8E69-4E5C-AC9A-2788DEA67825}"/>
    <cellStyle name="Normal 7 4 2 3 2 2" xfId="2852" xr:uid="{826F642A-1719-4BE9-A850-9427D02A7B83}"/>
    <cellStyle name="Normal 7 4 2 3 2 2 2" xfId="5924" xr:uid="{1DA38D9C-E742-4A24-9618-61340D73021D}"/>
    <cellStyle name="Normal 7 4 2 3 2 2 2 2" xfId="12068" xr:uid="{2C2D380F-A6E6-4F7F-815E-C2C704511197}"/>
    <cellStyle name="Normal 7 4 2 3 2 2 2 2 2" xfId="24356" xr:uid="{C8D985A2-CE31-4C3A-BB1D-ACC5A64959A1}"/>
    <cellStyle name="Normal 7 4 2 3 2 2 2 2 2 2" xfId="48932" xr:uid="{C8E7499F-E9B7-4035-AA91-1F512DF58DFE}"/>
    <cellStyle name="Normal 7 4 2 3 2 2 2 2 3" xfId="36644" xr:uid="{A2B27337-B0C3-443C-B13F-C20554B801CC}"/>
    <cellStyle name="Normal 7 4 2 3 2 2 2 3" xfId="18212" xr:uid="{10C438C9-B754-4D74-880C-7A076C4A5909}"/>
    <cellStyle name="Normal 7 4 2 3 2 2 2 3 2" xfId="42788" xr:uid="{7E266C54-BF4D-4F45-89F7-63DF1B0BA86F}"/>
    <cellStyle name="Normal 7 4 2 3 2 2 2 4" xfId="30500" xr:uid="{25C6A515-EAA7-4E22-8C15-721587FAF98E}"/>
    <cellStyle name="Normal 7 4 2 3 2 2 3" xfId="8996" xr:uid="{D120BF23-E6E2-465A-BF2C-6956518A7455}"/>
    <cellStyle name="Normal 7 4 2 3 2 2 3 2" xfId="21284" xr:uid="{2FDCEEAF-B507-45C0-B590-56AF456A9B6E}"/>
    <cellStyle name="Normal 7 4 2 3 2 2 3 2 2" xfId="45860" xr:uid="{D79A0459-F6B0-4F04-83CE-D6957936FA52}"/>
    <cellStyle name="Normal 7 4 2 3 2 2 3 3" xfId="33572" xr:uid="{EBFF3C26-EF04-4078-81CA-B2B5D0A47F28}"/>
    <cellStyle name="Normal 7 4 2 3 2 2 4" xfId="15140" xr:uid="{81405369-A24F-4828-BC73-A58E4A33A062}"/>
    <cellStyle name="Normal 7 4 2 3 2 2 4 2" xfId="39716" xr:uid="{D47743FD-EDE0-4D31-AD34-A645F5BA9F89}"/>
    <cellStyle name="Normal 7 4 2 3 2 2 5" xfId="27428" xr:uid="{A85DF004-8064-4130-8BD9-C9E98B3EF326}"/>
    <cellStyle name="Normal 7 4 2 3 2 3" xfId="4388" xr:uid="{04DB565B-87E8-41D9-BFBF-BEC0A16B2683}"/>
    <cellStyle name="Normal 7 4 2 3 2 3 2" xfId="10532" xr:uid="{B44A7827-C27B-4B95-A385-E0CE8D1B6724}"/>
    <cellStyle name="Normal 7 4 2 3 2 3 2 2" xfId="22820" xr:uid="{C0B7663A-398F-47D3-8A14-1675A09935C8}"/>
    <cellStyle name="Normal 7 4 2 3 2 3 2 2 2" xfId="47396" xr:uid="{3D9BC3E3-5B1B-46A3-9C7D-9906DEE02A1E}"/>
    <cellStyle name="Normal 7 4 2 3 2 3 2 3" xfId="35108" xr:uid="{6DEDB987-13E9-4884-9982-F345293BBA6D}"/>
    <cellStyle name="Normal 7 4 2 3 2 3 3" xfId="16676" xr:uid="{D7E0E3F6-680C-4C2F-BB41-5F9992A40357}"/>
    <cellStyle name="Normal 7 4 2 3 2 3 3 2" xfId="41252" xr:uid="{302238B4-5ACB-4473-999B-5BAFBC4E8122}"/>
    <cellStyle name="Normal 7 4 2 3 2 3 4" xfId="28964" xr:uid="{DC90AC58-50B2-478B-B6E5-09D683683EB2}"/>
    <cellStyle name="Normal 7 4 2 3 2 4" xfId="7460" xr:uid="{623701CE-AD2C-4427-95EA-4C8D62415793}"/>
    <cellStyle name="Normal 7 4 2 3 2 4 2" xfId="19748" xr:uid="{42BD1A98-4CF7-4226-93D6-56A7619156B3}"/>
    <cellStyle name="Normal 7 4 2 3 2 4 2 2" xfId="44324" xr:uid="{B6B723BC-30EA-46B1-B793-B1D29B25662D}"/>
    <cellStyle name="Normal 7 4 2 3 2 4 3" xfId="32036" xr:uid="{9333B47A-691B-45AB-9841-47691C4B2DF1}"/>
    <cellStyle name="Normal 7 4 2 3 2 5" xfId="13604" xr:uid="{6FAC6CDE-3117-420E-8077-09BB25B28701}"/>
    <cellStyle name="Normal 7 4 2 3 2 5 2" xfId="38180" xr:uid="{143971C7-ED14-4286-B8BD-CDD8317534F6}"/>
    <cellStyle name="Normal 7 4 2 3 2 6" xfId="25892" xr:uid="{AB011D29-57AF-4ADD-882B-F3AE46D0B8E9}"/>
    <cellStyle name="Normal 7 4 2 3 3" xfId="2084" xr:uid="{299D8AD6-B1B0-40C6-B860-7BB660BBF5E5}"/>
    <cellStyle name="Normal 7 4 2 3 3 2" xfId="5156" xr:uid="{F7998597-CCB7-482E-86DC-A327F3B0495F}"/>
    <cellStyle name="Normal 7 4 2 3 3 2 2" xfId="11300" xr:uid="{33FCDB01-B76E-4BA9-90FE-A6AD8DE0B8CF}"/>
    <cellStyle name="Normal 7 4 2 3 3 2 2 2" xfId="23588" xr:uid="{6F9844BD-EB93-43F1-9DEF-4E14E0D4C221}"/>
    <cellStyle name="Normal 7 4 2 3 3 2 2 2 2" xfId="48164" xr:uid="{709D3D47-21AD-4324-BB1F-98CA97221683}"/>
    <cellStyle name="Normal 7 4 2 3 3 2 2 3" xfId="35876" xr:uid="{46DF04A0-D657-48B4-B253-EEF98737DF8E}"/>
    <cellStyle name="Normal 7 4 2 3 3 2 3" xfId="17444" xr:uid="{F968C7ED-7FE9-4C51-A79E-91CA730D3321}"/>
    <cellStyle name="Normal 7 4 2 3 3 2 3 2" xfId="42020" xr:uid="{1E972DA4-D9E3-40C9-8720-20A8D6883D2D}"/>
    <cellStyle name="Normal 7 4 2 3 3 2 4" xfId="29732" xr:uid="{DF48B8B8-CA00-47B9-9465-E2DA04FA9C83}"/>
    <cellStyle name="Normal 7 4 2 3 3 3" xfId="8228" xr:uid="{44C8CFF2-F7AA-43CA-A89A-CEA3A32D27BD}"/>
    <cellStyle name="Normal 7 4 2 3 3 3 2" xfId="20516" xr:uid="{BB762717-5BB1-47A3-A4BE-1B11C2FA2369}"/>
    <cellStyle name="Normal 7 4 2 3 3 3 2 2" xfId="45092" xr:uid="{9478D5B1-F698-49FC-9129-5D677AA0665C}"/>
    <cellStyle name="Normal 7 4 2 3 3 3 3" xfId="32804" xr:uid="{B608A363-5AD7-44BE-8490-2147D28DACDE}"/>
    <cellStyle name="Normal 7 4 2 3 3 4" xfId="14372" xr:uid="{C50DFEB0-E021-4E13-9727-BAAFEA74D372}"/>
    <cellStyle name="Normal 7 4 2 3 3 4 2" xfId="38948" xr:uid="{AAF67311-0B26-4058-A15B-D0B10F44AC0B}"/>
    <cellStyle name="Normal 7 4 2 3 3 5" xfId="26660" xr:uid="{A59C2440-D291-4A67-AC16-89632DC8158B}"/>
    <cellStyle name="Normal 7 4 2 3 4" xfId="3620" xr:uid="{2C832C89-4E4B-453A-A51E-16F38D2042BB}"/>
    <cellStyle name="Normal 7 4 2 3 4 2" xfId="9764" xr:uid="{F6DF7572-F2A2-46B3-B31C-62657DE6D212}"/>
    <cellStyle name="Normal 7 4 2 3 4 2 2" xfId="22052" xr:uid="{F8E37F1E-DC36-4D55-AC4D-4B33F1D818B7}"/>
    <cellStyle name="Normal 7 4 2 3 4 2 2 2" xfId="46628" xr:uid="{2FCCDD8A-8B9F-4941-BF59-2C5399CC1DC3}"/>
    <cellStyle name="Normal 7 4 2 3 4 2 3" xfId="34340" xr:uid="{627CEAF3-3DBD-4AEF-8744-51F5D853B8A3}"/>
    <cellStyle name="Normal 7 4 2 3 4 3" xfId="15908" xr:uid="{D88CBF06-C4EF-4EAC-B3A3-6E55567DE85A}"/>
    <cellStyle name="Normal 7 4 2 3 4 3 2" xfId="40484" xr:uid="{EEC93A17-6C2E-458F-8114-4FF80A2E2834}"/>
    <cellStyle name="Normal 7 4 2 3 4 4" xfId="28196" xr:uid="{7D590C60-2243-421F-A562-57C45D060DFD}"/>
    <cellStyle name="Normal 7 4 2 3 5" xfId="6692" xr:uid="{CC016B83-A8D1-4F0A-A3E7-8FE07027B92D}"/>
    <cellStyle name="Normal 7 4 2 3 5 2" xfId="18980" xr:uid="{8BC7858B-4535-4C98-9581-6D1BE1083DEF}"/>
    <cellStyle name="Normal 7 4 2 3 5 2 2" xfId="43556" xr:uid="{43E453A4-2F11-4381-8E09-826FB7D81CBA}"/>
    <cellStyle name="Normal 7 4 2 3 5 3" xfId="31268" xr:uid="{C8A38B6C-6762-48D5-A4EC-A7AD11194B60}"/>
    <cellStyle name="Normal 7 4 2 3 6" xfId="12836" xr:uid="{C19EC9D5-82B3-4F09-9717-009E0FF6D859}"/>
    <cellStyle name="Normal 7 4 2 3 6 2" xfId="37412" xr:uid="{8D2CE152-0B17-4DB8-A3D6-4CBF89F06B1D}"/>
    <cellStyle name="Normal 7 4 2 3 7" xfId="25124" xr:uid="{EF2415E9-CBE3-40D6-8A63-435F75E08660}"/>
    <cellStyle name="Normal 7 4 2 4" xfId="932" xr:uid="{25ADE871-6814-49CC-802F-0288F86BC5B7}"/>
    <cellStyle name="Normal 7 4 2 4 2" xfId="2468" xr:uid="{5164C8D1-57BD-474A-976E-EB4143BE3941}"/>
    <cellStyle name="Normal 7 4 2 4 2 2" xfId="5540" xr:uid="{B4EE4CC6-E9E5-4589-B648-9727D01C7FEB}"/>
    <cellStyle name="Normal 7 4 2 4 2 2 2" xfId="11684" xr:uid="{CF57FA41-F464-421E-BB05-7C3326A648D4}"/>
    <cellStyle name="Normal 7 4 2 4 2 2 2 2" xfId="23972" xr:uid="{86D9AEB0-1C9A-407B-AA2E-5364FAF2721C}"/>
    <cellStyle name="Normal 7 4 2 4 2 2 2 2 2" xfId="48548" xr:uid="{CA9DB2C6-8E27-4301-AF5F-644356E6C7DD}"/>
    <cellStyle name="Normal 7 4 2 4 2 2 2 3" xfId="36260" xr:uid="{B6E5BB9D-FEB0-436B-9DEC-E58E5895F0A1}"/>
    <cellStyle name="Normal 7 4 2 4 2 2 3" xfId="17828" xr:uid="{F4A5A630-E4E6-4F9C-8478-0C10A9581EE7}"/>
    <cellStyle name="Normal 7 4 2 4 2 2 3 2" xfId="42404" xr:uid="{B5EBAB8C-0DBF-491A-B759-A7423F4986AB}"/>
    <cellStyle name="Normal 7 4 2 4 2 2 4" xfId="30116" xr:uid="{C09C35A6-C06E-4046-B0E3-D8DCA00103D5}"/>
    <cellStyle name="Normal 7 4 2 4 2 3" xfId="8612" xr:uid="{9E01F16F-8267-4FAF-8580-48E708A0041B}"/>
    <cellStyle name="Normal 7 4 2 4 2 3 2" xfId="20900" xr:uid="{90DD976F-8219-49CC-9ACC-EAB65AC6522F}"/>
    <cellStyle name="Normal 7 4 2 4 2 3 2 2" xfId="45476" xr:uid="{8416A709-2366-4C5E-8518-0F5F4B780A03}"/>
    <cellStyle name="Normal 7 4 2 4 2 3 3" xfId="33188" xr:uid="{2E9042EB-35E5-46EB-8E12-7D1989BDA219}"/>
    <cellStyle name="Normal 7 4 2 4 2 4" xfId="14756" xr:uid="{003023B2-1E99-4D7F-AF88-68F9DB06ED9F}"/>
    <cellStyle name="Normal 7 4 2 4 2 4 2" xfId="39332" xr:uid="{579BEA76-2C9B-4498-B41B-A3E3BF19C12A}"/>
    <cellStyle name="Normal 7 4 2 4 2 5" xfId="27044" xr:uid="{48C838D1-3F68-407F-A312-25F1444A4A99}"/>
    <cellStyle name="Normal 7 4 2 4 3" xfId="4004" xr:uid="{470D7361-FD84-40FB-9002-75B963A4C2E6}"/>
    <cellStyle name="Normal 7 4 2 4 3 2" xfId="10148" xr:uid="{C8BCFFEA-3989-44B1-AD77-858244CCD96E}"/>
    <cellStyle name="Normal 7 4 2 4 3 2 2" xfId="22436" xr:uid="{3B22C098-59C9-4AC0-B2A2-ED96326A38AA}"/>
    <cellStyle name="Normal 7 4 2 4 3 2 2 2" xfId="47012" xr:uid="{54DE7067-99C3-4586-AA6E-F82741056D82}"/>
    <cellStyle name="Normal 7 4 2 4 3 2 3" xfId="34724" xr:uid="{39AA6F94-000C-4C84-B916-1CF8C4B1D997}"/>
    <cellStyle name="Normal 7 4 2 4 3 3" xfId="16292" xr:uid="{D922BBA1-1DF3-4F91-8776-BF1A44667CA7}"/>
    <cellStyle name="Normal 7 4 2 4 3 3 2" xfId="40868" xr:uid="{8A0F262B-5B00-43DB-9A53-5B362BD6782D}"/>
    <cellStyle name="Normal 7 4 2 4 3 4" xfId="28580" xr:uid="{42A2E582-4CAD-4F58-B7AE-8F72BAA17E33}"/>
    <cellStyle name="Normal 7 4 2 4 4" xfId="7076" xr:uid="{32C9241D-B4B4-456D-8712-9A2AFC9CC5F9}"/>
    <cellStyle name="Normal 7 4 2 4 4 2" xfId="19364" xr:uid="{95748B7E-FA05-448F-AB65-1BBCB1897D95}"/>
    <cellStyle name="Normal 7 4 2 4 4 2 2" xfId="43940" xr:uid="{4BEBFCFE-8868-4604-B09F-E127AA9B0892}"/>
    <cellStyle name="Normal 7 4 2 4 4 3" xfId="31652" xr:uid="{8D530A5E-94B6-424E-9324-105A755EC714}"/>
    <cellStyle name="Normal 7 4 2 4 5" xfId="13220" xr:uid="{3322BFBD-AA40-4D55-A751-E95FF183FDEA}"/>
    <cellStyle name="Normal 7 4 2 4 5 2" xfId="37796" xr:uid="{E954085D-EB91-43E9-A47B-8BB8F3DC8A98}"/>
    <cellStyle name="Normal 7 4 2 4 6" xfId="25508" xr:uid="{C12DCE24-CF9C-4AF9-86ED-B843FA0FD0C2}"/>
    <cellStyle name="Normal 7 4 2 5" xfId="1700" xr:uid="{2047DF3E-2651-4767-B846-50A18D30AA82}"/>
    <cellStyle name="Normal 7 4 2 5 2" xfId="4772" xr:uid="{1D124517-03A3-4B55-9C57-036006514652}"/>
    <cellStyle name="Normal 7 4 2 5 2 2" xfId="10916" xr:uid="{F6124961-6474-48E7-ADC6-EFB85278CF33}"/>
    <cellStyle name="Normal 7 4 2 5 2 2 2" xfId="23204" xr:uid="{AAE2C8E4-7841-454A-9243-723477A0902C}"/>
    <cellStyle name="Normal 7 4 2 5 2 2 2 2" xfId="47780" xr:uid="{23463862-3A73-4A8A-9056-D27F194D740E}"/>
    <cellStyle name="Normal 7 4 2 5 2 2 3" xfId="35492" xr:uid="{97E46283-1D54-4152-A1C3-F670D2D83970}"/>
    <cellStyle name="Normal 7 4 2 5 2 3" xfId="17060" xr:uid="{176BDE61-0CE9-40D0-846C-41D729361C2E}"/>
    <cellStyle name="Normal 7 4 2 5 2 3 2" xfId="41636" xr:uid="{C1C37D81-863E-4018-93CE-CF7F66F14EC1}"/>
    <cellStyle name="Normal 7 4 2 5 2 4" xfId="29348" xr:uid="{413CC858-53BF-41CD-AA7D-6D89D383643F}"/>
    <cellStyle name="Normal 7 4 2 5 3" xfId="7844" xr:uid="{BDC3FEAE-8ACD-4223-B784-0F71313CBA1B}"/>
    <cellStyle name="Normal 7 4 2 5 3 2" xfId="20132" xr:uid="{42484067-A1E6-48BB-BF58-5CB745A4F823}"/>
    <cellStyle name="Normal 7 4 2 5 3 2 2" xfId="44708" xr:uid="{0A5CF6B5-FC4F-4A9F-B22A-3356C6226102}"/>
    <cellStyle name="Normal 7 4 2 5 3 3" xfId="32420" xr:uid="{00EE3F92-6385-44A9-84AD-354090E4107C}"/>
    <cellStyle name="Normal 7 4 2 5 4" xfId="13988" xr:uid="{D3BB7FFB-7912-4DF2-B1D3-668BFB044657}"/>
    <cellStyle name="Normal 7 4 2 5 4 2" xfId="38564" xr:uid="{CAFE6719-3309-4EA7-81F1-CF50A268307A}"/>
    <cellStyle name="Normal 7 4 2 5 5" xfId="26276" xr:uid="{6DEF0066-DD2C-4C28-AF42-DA9E2F132EB4}"/>
    <cellStyle name="Normal 7 4 2 6" xfId="3236" xr:uid="{1A21B73D-EA7A-4DB6-AA7A-AE0619654765}"/>
    <cellStyle name="Normal 7 4 2 6 2" xfId="9380" xr:uid="{9FE62750-45E9-4E6F-902A-881668032CD5}"/>
    <cellStyle name="Normal 7 4 2 6 2 2" xfId="21668" xr:uid="{6031DC52-61A5-4C13-9634-D7FC1D08A629}"/>
    <cellStyle name="Normal 7 4 2 6 2 2 2" xfId="46244" xr:uid="{0F24401C-9F4E-402B-911C-B3AA2E58EC26}"/>
    <cellStyle name="Normal 7 4 2 6 2 3" xfId="33956" xr:uid="{81D609CA-E009-48D4-ADF9-CF91325EA939}"/>
    <cellStyle name="Normal 7 4 2 6 3" xfId="15524" xr:uid="{53185740-42DB-4A4A-ABD1-74CCF5D9E3CB}"/>
    <cellStyle name="Normal 7 4 2 6 3 2" xfId="40100" xr:uid="{26DFE3C8-908D-4156-B341-296DF22DDC33}"/>
    <cellStyle name="Normal 7 4 2 6 4" xfId="27812" xr:uid="{2DBBFCCC-46F2-4CB5-BE4B-AAB226F8D435}"/>
    <cellStyle name="Normal 7 4 2 7" xfId="6308" xr:uid="{9835226E-8945-4087-8F03-600793A5925C}"/>
    <cellStyle name="Normal 7 4 2 7 2" xfId="18596" xr:uid="{28D65F7F-ED2D-4B8D-9920-8ABB726E28C1}"/>
    <cellStyle name="Normal 7 4 2 7 2 2" xfId="43172" xr:uid="{B7D4B5FF-8897-4E5D-919B-77E6547B3125}"/>
    <cellStyle name="Normal 7 4 2 7 3" xfId="30884" xr:uid="{60667CA9-880C-4AF9-B430-58FD94095432}"/>
    <cellStyle name="Normal 7 4 2 8" xfId="12452" xr:uid="{EE5095BB-7E67-4248-8654-FA665E431936}"/>
    <cellStyle name="Normal 7 4 2 8 2" xfId="37028" xr:uid="{011C5EEF-2947-4CAE-B53F-94A9528B7011}"/>
    <cellStyle name="Normal 7 4 2 9" xfId="24740" xr:uid="{84696AEF-B5E5-439E-91B5-E3C0CB06B56A}"/>
    <cellStyle name="Normal 7 4 3" xfId="260" xr:uid="{DBC02E4E-CF71-4875-A892-3011C104AA3C}"/>
    <cellStyle name="Normal 7 4 3 2" xfId="644" xr:uid="{E7F56849-32A4-4490-96D2-FD7728C42CE6}"/>
    <cellStyle name="Normal 7 4 3 2 2" xfId="1412" xr:uid="{CB773A43-6F4A-4E62-AEB0-77668998C00D}"/>
    <cellStyle name="Normal 7 4 3 2 2 2" xfId="2948" xr:uid="{2A372DB8-7E05-493B-95A6-A71851E51B99}"/>
    <cellStyle name="Normal 7 4 3 2 2 2 2" xfId="6020" xr:uid="{C5C56A86-F934-4EF6-A5EE-693674C7979E}"/>
    <cellStyle name="Normal 7 4 3 2 2 2 2 2" xfId="12164" xr:uid="{5AABE949-16B6-4E0E-AF9C-1E3775F44924}"/>
    <cellStyle name="Normal 7 4 3 2 2 2 2 2 2" xfId="24452" xr:uid="{7786B875-5F18-4FD1-A78D-3D184D00A0B4}"/>
    <cellStyle name="Normal 7 4 3 2 2 2 2 2 2 2" xfId="49028" xr:uid="{1125E9DE-438D-4321-A25E-E2261B09893C}"/>
    <cellStyle name="Normal 7 4 3 2 2 2 2 2 3" xfId="36740" xr:uid="{56DE0651-8F8E-4E6C-9A83-3CAE76F76368}"/>
    <cellStyle name="Normal 7 4 3 2 2 2 2 3" xfId="18308" xr:uid="{6A9DB16A-545E-4C70-BFEF-2FF373809988}"/>
    <cellStyle name="Normal 7 4 3 2 2 2 2 3 2" xfId="42884" xr:uid="{2E97AEB4-4456-4067-8513-81C1AEC030B1}"/>
    <cellStyle name="Normal 7 4 3 2 2 2 2 4" xfId="30596" xr:uid="{156555D8-D9A2-49B1-9446-54A8348E9B99}"/>
    <cellStyle name="Normal 7 4 3 2 2 2 3" xfId="9092" xr:uid="{FFDC8D96-26F5-47E1-B220-1A61638F15C1}"/>
    <cellStyle name="Normal 7 4 3 2 2 2 3 2" xfId="21380" xr:uid="{691E74DB-F02D-462C-A772-7243BB5952AC}"/>
    <cellStyle name="Normal 7 4 3 2 2 2 3 2 2" xfId="45956" xr:uid="{A0344E09-CD4C-4265-A787-7D5334305212}"/>
    <cellStyle name="Normal 7 4 3 2 2 2 3 3" xfId="33668" xr:uid="{5A2CF7C8-246A-444C-9165-252F936118DA}"/>
    <cellStyle name="Normal 7 4 3 2 2 2 4" xfId="15236" xr:uid="{B54152F2-3CDD-4B4D-866F-5EF43C41A3DC}"/>
    <cellStyle name="Normal 7 4 3 2 2 2 4 2" xfId="39812" xr:uid="{FC2405FC-C325-4414-98CF-3F1EE07108DD}"/>
    <cellStyle name="Normal 7 4 3 2 2 2 5" xfId="27524" xr:uid="{40D700C1-5E3D-4359-A3F9-B7A5C41B1FFC}"/>
    <cellStyle name="Normal 7 4 3 2 2 3" xfId="4484" xr:uid="{EDB1CED3-40F7-487C-BDE2-46A29A22BA54}"/>
    <cellStyle name="Normal 7 4 3 2 2 3 2" xfId="10628" xr:uid="{92DE24B4-0137-41DD-920D-985094D4188D}"/>
    <cellStyle name="Normal 7 4 3 2 2 3 2 2" xfId="22916" xr:uid="{AFF373F8-EEB3-4E7F-BC08-E19654CA3D63}"/>
    <cellStyle name="Normal 7 4 3 2 2 3 2 2 2" xfId="47492" xr:uid="{F494C99D-754B-4817-81D8-B5DADB2D1AE4}"/>
    <cellStyle name="Normal 7 4 3 2 2 3 2 3" xfId="35204" xr:uid="{86555247-551C-4395-BBA9-9D362F392F53}"/>
    <cellStyle name="Normal 7 4 3 2 2 3 3" xfId="16772" xr:uid="{617A404A-4B26-45B9-8FF2-E98DC715EC94}"/>
    <cellStyle name="Normal 7 4 3 2 2 3 3 2" xfId="41348" xr:uid="{F45A1153-B8F7-4206-8521-99897F9DF832}"/>
    <cellStyle name="Normal 7 4 3 2 2 3 4" xfId="29060" xr:uid="{CD39D6DC-AA81-4A44-BD2A-06E1879A201B}"/>
    <cellStyle name="Normal 7 4 3 2 2 4" xfId="7556" xr:uid="{E5D3778C-589F-4546-876C-71AE8F962CDF}"/>
    <cellStyle name="Normal 7 4 3 2 2 4 2" xfId="19844" xr:uid="{320DDBA7-918D-466F-87CB-6107A6BC347D}"/>
    <cellStyle name="Normal 7 4 3 2 2 4 2 2" xfId="44420" xr:uid="{7BED9863-EAB7-4FC0-9859-9AF42F848104}"/>
    <cellStyle name="Normal 7 4 3 2 2 4 3" xfId="32132" xr:uid="{E8FE7DA1-42B8-4D04-9360-35DF86A96D60}"/>
    <cellStyle name="Normal 7 4 3 2 2 5" xfId="13700" xr:uid="{AB76ED19-D378-4466-B12D-78A3BC3F95D5}"/>
    <cellStyle name="Normal 7 4 3 2 2 5 2" xfId="38276" xr:uid="{C9D6A33A-6E08-4D00-B44C-977CA1FD665C}"/>
    <cellStyle name="Normal 7 4 3 2 2 6" xfId="25988" xr:uid="{45AF5EC0-EB1A-4FBC-B2AA-E17E30A39FE0}"/>
    <cellStyle name="Normal 7 4 3 2 3" xfId="2180" xr:uid="{DAE16D9A-018D-4B7B-AB8C-622504D1A2A3}"/>
    <cellStyle name="Normal 7 4 3 2 3 2" xfId="5252" xr:uid="{65D1FFB7-F2A6-497E-88AA-691E1FD9975B}"/>
    <cellStyle name="Normal 7 4 3 2 3 2 2" xfId="11396" xr:uid="{90FCE7BF-FE34-49DE-AEB6-858228F55AD9}"/>
    <cellStyle name="Normal 7 4 3 2 3 2 2 2" xfId="23684" xr:uid="{D4684E01-E121-44D9-8156-05CE3FDBDD5E}"/>
    <cellStyle name="Normal 7 4 3 2 3 2 2 2 2" xfId="48260" xr:uid="{A069E0AA-CC4D-4DA6-940A-903620A23760}"/>
    <cellStyle name="Normal 7 4 3 2 3 2 2 3" xfId="35972" xr:uid="{6D897559-B336-47B3-BAEF-ACDD96153805}"/>
    <cellStyle name="Normal 7 4 3 2 3 2 3" xfId="17540" xr:uid="{C433FAF8-E2BD-4573-AF05-02A5CB4EE454}"/>
    <cellStyle name="Normal 7 4 3 2 3 2 3 2" xfId="42116" xr:uid="{9E5DD32B-02F4-4C86-BBF4-D56569C4BD78}"/>
    <cellStyle name="Normal 7 4 3 2 3 2 4" xfId="29828" xr:uid="{EB8B934E-950E-41BD-BFC3-24CF6D147B76}"/>
    <cellStyle name="Normal 7 4 3 2 3 3" xfId="8324" xr:uid="{8649B13A-3048-4C93-8B08-0F2AD12FF010}"/>
    <cellStyle name="Normal 7 4 3 2 3 3 2" xfId="20612" xr:uid="{ECA57ED5-969E-4B00-ABF7-18487B1CEDA9}"/>
    <cellStyle name="Normal 7 4 3 2 3 3 2 2" xfId="45188" xr:uid="{C209914E-BC02-4B59-B45B-81529724C76B}"/>
    <cellStyle name="Normal 7 4 3 2 3 3 3" xfId="32900" xr:uid="{2F193E2A-D59F-45E6-A495-DB223B8E2697}"/>
    <cellStyle name="Normal 7 4 3 2 3 4" xfId="14468" xr:uid="{FDD1D337-D297-45E3-88E7-7C5EED8F721A}"/>
    <cellStyle name="Normal 7 4 3 2 3 4 2" xfId="39044" xr:uid="{DE878FA8-69E4-429A-99F3-74B6D776B0BD}"/>
    <cellStyle name="Normal 7 4 3 2 3 5" xfId="26756" xr:uid="{C823C83A-28E0-49BC-B9C6-CDB3378BBEBA}"/>
    <cellStyle name="Normal 7 4 3 2 4" xfId="3716" xr:uid="{85882AED-C6D2-42EA-8B00-C23C0AE212B4}"/>
    <cellStyle name="Normal 7 4 3 2 4 2" xfId="9860" xr:uid="{C5291382-5A3E-45F2-A197-78175D8161B7}"/>
    <cellStyle name="Normal 7 4 3 2 4 2 2" xfId="22148" xr:uid="{BF89C550-637F-4598-BCF7-207A03AAEB07}"/>
    <cellStyle name="Normal 7 4 3 2 4 2 2 2" xfId="46724" xr:uid="{2F9B0397-8D16-4808-879F-90BC8B0D8F39}"/>
    <cellStyle name="Normal 7 4 3 2 4 2 3" xfId="34436" xr:uid="{B0A21103-75C1-4BD7-9631-947B635B876F}"/>
    <cellStyle name="Normal 7 4 3 2 4 3" xfId="16004" xr:uid="{5369C7FB-6A0F-4B53-B538-04D544B3E32D}"/>
    <cellStyle name="Normal 7 4 3 2 4 3 2" xfId="40580" xr:uid="{98A402A5-13F2-4E65-A2CB-CBE9A023B5A2}"/>
    <cellStyle name="Normal 7 4 3 2 4 4" xfId="28292" xr:uid="{B425CD0A-650D-49CC-B8EA-428734989A13}"/>
    <cellStyle name="Normal 7 4 3 2 5" xfId="6788" xr:uid="{50664613-C4CD-4A81-A75C-0DEDD715F25E}"/>
    <cellStyle name="Normal 7 4 3 2 5 2" xfId="19076" xr:uid="{ABEF0123-328D-4910-8EBA-1EAD17B1FDAB}"/>
    <cellStyle name="Normal 7 4 3 2 5 2 2" xfId="43652" xr:uid="{63BA6792-C5FF-4636-B5E6-B78D6DA4665A}"/>
    <cellStyle name="Normal 7 4 3 2 5 3" xfId="31364" xr:uid="{76BA23EF-6B3E-4991-9931-462C007702DB}"/>
    <cellStyle name="Normal 7 4 3 2 6" xfId="12932" xr:uid="{11AAE16F-CEC1-4872-B97D-CC44BE6B8073}"/>
    <cellStyle name="Normal 7 4 3 2 6 2" xfId="37508" xr:uid="{E899D4EA-A836-47F6-A71A-D0493BACD014}"/>
    <cellStyle name="Normal 7 4 3 2 7" xfId="25220" xr:uid="{126336C6-E017-4B12-8D95-5C93BE632AE8}"/>
    <cellStyle name="Normal 7 4 3 3" xfId="1028" xr:uid="{B523B751-3F87-464D-A1F4-9F3A3B744B4C}"/>
    <cellStyle name="Normal 7 4 3 3 2" xfId="2564" xr:uid="{D627F6EA-16EC-4AD9-85F7-5D0A9B341F55}"/>
    <cellStyle name="Normal 7 4 3 3 2 2" xfId="5636" xr:uid="{CD2D69AE-7286-4300-8A97-C008B0FBC10A}"/>
    <cellStyle name="Normal 7 4 3 3 2 2 2" xfId="11780" xr:uid="{639D7F6A-2FCA-4121-8715-C7489CFD392F}"/>
    <cellStyle name="Normal 7 4 3 3 2 2 2 2" xfId="24068" xr:uid="{38A53CD6-B465-4A00-977A-2C3710D7954D}"/>
    <cellStyle name="Normal 7 4 3 3 2 2 2 2 2" xfId="48644" xr:uid="{13B47480-887B-4CE1-97A4-47BC83868568}"/>
    <cellStyle name="Normal 7 4 3 3 2 2 2 3" xfId="36356" xr:uid="{32EEA9FA-11D8-40B7-A4DB-A6BAFF064863}"/>
    <cellStyle name="Normal 7 4 3 3 2 2 3" xfId="17924" xr:uid="{CD165E8F-D4E5-473C-B9D4-0C00CC8FBA89}"/>
    <cellStyle name="Normal 7 4 3 3 2 2 3 2" xfId="42500" xr:uid="{76DEF410-42BB-433C-B1D3-6E469CDA2FEA}"/>
    <cellStyle name="Normal 7 4 3 3 2 2 4" xfId="30212" xr:uid="{18715B2F-B203-4627-888B-110A06EC0962}"/>
    <cellStyle name="Normal 7 4 3 3 2 3" xfId="8708" xr:uid="{8087361F-F645-4048-9D78-35266A7E02F6}"/>
    <cellStyle name="Normal 7 4 3 3 2 3 2" xfId="20996" xr:uid="{84BF5039-8537-429A-B676-E680DE45DD55}"/>
    <cellStyle name="Normal 7 4 3 3 2 3 2 2" xfId="45572" xr:uid="{E3B4E36E-53F1-416C-B44D-AC7357FB65F7}"/>
    <cellStyle name="Normal 7 4 3 3 2 3 3" xfId="33284" xr:uid="{421B2324-940A-45DF-B6A9-4954A2CB97BF}"/>
    <cellStyle name="Normal 7 4 3 3 2 4" xfId="14852" xr:uid="{D7000F24-D366-4FA9-9A73-39E9C693FE72}"/>
    <cellStyle name="Normal 7 4 3 3 2 4 2" xfId="39428" xr:uid="{B2C90F85-DECC-47A8-815A-5EF95E5EEB26}"/>
    <cellStyle name="Normal 7 4 3 3 2 5" xfId="27140" xr:uid="{1DD4621E-D39D-4550-83A1-542451A5BF1E}"/>
    <cellStyle name="Normal 7 4 3 3 3" xfId="4100" xr:uid="{24BE832B-94A7-4340-86C7-7891433EA072}"/>
    <cellStyle name="Normal 7 4 3 3 3 2" xfId="10244" xr:uid="{4C89B813-1AC2-4D0F-8C92-1065C7A63224}"/>
    <cellStyle name="Normal 7 4 3 3 3 2 2" xfId="22532" xr:uid="{0116C9DA-1DD5-42E5-8B72-1281E8DF4859}"/>
    <cellStyle name="Normal 7 4 3 3 3 2 2 2" xfId="47108" xr:uid="{4A9504C5-40D7-406A-BB48-5E3A29209533}"/>
    <cellStyle name="Normal 7 4 3 3 3 2 3" xfId="34820" xr:uid="{4D2CA5E4-FCF3-44DE-A13A-A2109E468D4A}"/>
    <cellStyle name="Normal 7 4 3 3 3 3" xfId="16388" xr:uid="{416D04EC-5034-4EAF-A307-83DD54D89BF5}"/>
    <cellStyle name="Normal 7 4 3 3 3 3 2" xfId="40964" xr:uid="{74B963F3-3503-4456-9471-8EC6ABCF877D}"/>
    <cellStyle name="Normal 7 4 3 3 3 4" xfId="28676" xr:uid="{BF21699C-365E-41E8-8B21-B039B4988F2B}"/>
    <cellStyle name="Normal 7 4 3 3 4" xfId="7172" xr:uid="{2E4423F5-5BC0-4498-B04D-ABA64CF7D342}"/>
    <cellStyle name="Normal 7 4 3 3 4 2" xfId="19460" xr:uid="{20004D10-D371-47B0-8FB5-E823433F0F79}"/>
    <cellStyle name="Normal 7 4 3 3 4 2 2" xfId="44036" xr:uid="{47FE14C4-A8B5-4573-9718-2F879FF7283D}"/>
    <cellStyle name="Normal 7 4 3 3 4 3" xfId="31748" xr:uid="{338A29A2-4023-4539-A4FE-27B73C99FF98}"/>
    <cellStyle name="Normal 7 4 3 3 5" xfId="13316" xr:uid="{F0C1EDC9-D046-4951-81FD-A2EB4398E4BC}"/>
    <cellStyle name="Normal 7 4 3 3 5 2" xfId="37892" xr:uid="{22810B85-A99E-407B-87A7-D9FD51F26F61}"/>
    <cellStyle name="Normal 7 4 3 3 6" xfId="25604" xr:uid="{0133E885-AB51-4774-A12F-3AA2C38FA06E}"/>
    <cellStyle name="Normal 7 4 3 4" xfId="1796" xr:uid="{9CF71786-B9F1-4396-9520-577B0EA858F0}"/>
    <cellStyle name="Normal 7 4 3 4 2" xfId="4868" xr:uid="{77CFEAF9-45AA-4EBB-A08E-D6D939AB23D5}"/>
    <cellStyle name="Normal 7 4 3 4 2 2" xfId="11012" xr:uid="{86CB661A-6840-4E67-A0AE-02C41E5CBE71}"/>
    <cellStyle name="Normal 7 4 3 4 2 2 2" xfId="23300" xr:uid="{F30F5309-851B-4712-9BF6-2B97AACA772E}"/>
    <cellStyle name="Normal 7 4 3 4 2 2 2 2" xfId="47876" xr:uid="{16EC2F55-EE72-491F-A1F8-D419DAF2A63F}"/>
    <cellStyle name="Normal 7 4 3 4 2 2 3" xfId="35588" xr:uid="{60E4C7A8-9E38-4F38-AA09-36FA935CCBE7}"/>
    <cellStyle name="Normal 7 4 3 4 2 3" xfId="17156" xr:uid="{9AC89ECA-4B9A-4CCB-80F9-9A8B61E1B29E}"/>
    <cellStyle name="Normal 7 4 3 4 2 3 2" xfId="41732" xr:uid="{463D86F7-0B6B-413C-BC18-D9FE9195DD60}"/>
    <cellStyle name="Normal 7 4 3 4 2 4" xfId="29444" xr:uid="{070D0BF0-D221-47AC-87F7-6CE49F053971}"/>
    <cellStyle name="Normal 7 4 3 4 3" xfId="7940" xr:uid="{DC489DC6-5CB6-4F48-9084-AF1F4FCD3BBD}"/>
    <cellStyle name="Normal 7 4 3 4 3 2" xfId="20228" xr:uid="{96E6CB4C-C8A6-420E-92C6-1A8EDB6F20CA}"/>
    <cellStyle name="Normal 7 4 3 4 3 2 2" xfId="44804" xr:uid="{2E6056BD-F37A-420B-BB4D-FC917E9A6E70}"/>
    <cellStyle name="Normal 7 4 3 4 3 3" xfId="32516" xr:uid="{60BAB98A-5F22-4EE9-AE1F-BB6791BF4F95}"/>
    <cellStyle name="Normal 7 4 3 4 4" xfId="14084" xr:uid="{DF9C9DD5-7C47-4051-A18C-FF56FA2D2259}"/>
    <cellStyle name="Normal 7 4 3 4 4 2" xfId="38660" xr:uid="{1F1B54A7-D93E-4A78-B008-6DACB3429135}"/>
    <cellStyle name="Normal 7 4 3 4 5" xfId="26372" xr:uid="{974C45B5-BB5D-45DA-99B9-7A3D9EE7B804}"/>
    <cellStyle name="Normal 7 4 3 5" xfId="3332" xr:uid="{68A0C06A-B1B6-4D47-AC4E-1DB53CFA1FFB}"/>
    <cellStyle name="Normal 7 4 3 5 2" xfId="9476" xr:uid="{887B128D-FD2B-4BB3-9156-65E8F84EB030}"/>
    <cellStyle name="Normal 7 4 3 5 2 2" xfId="21764" xr:uid="{EABD7E1D-A728-43BB-9AFF-97379B85262F}"/>
    <cellStyle name="Normal 7 4 3 5 2 2 2" xfId="46340" xr:uid="{30E8EE98-B0B9-45A8-B326-838282515D0C}"/>
    <cellStyle name="Normal 7 4 3 5 2 3" xfId="34052" xr:uid="{42D55AC5-985B-48AF-BAC9-09846BEEBF3D}"/>
    <cellStyle name="Normal 7 4 3 5 3" xfId="15620" xr:uid="{4D5C33E3-4D46-4AD7-B830-60699335341A}"/>
    <cellStyle name="Normal 7 4 3 5 3 2" xfId="40196" xr:uid="{13177E98-C5BE-4ABB-A8EE-7EB66F51591A}"/>
    <cellStyle name="Normal 7 4 3 5 4" xfId="27908" xr:uid="{1C9FF373-2632-4A7C-8DF9-901D5557AEF5}"/>
    <cellStyle name="Normal 7 4 3 6" xfId="6404" xr:uid="{FDE9D013-B379-40E8-BE66-C6F543BFBCE5}"/>
    <cellStyle name="Normal 7 4 3 6 2" xfId="18692" xr:uid="{26085F89-AC40-454E-BBE2-5F8B386F137E}"/>
    <cellStyle name="Normal 7 4 3 6 2 2" xfId="43268" xr:uid="{3384328E-A6E3-47F4-A3EF-434DDE9D92AB}"/>
    <cellStyle name="Normal 7 4 3 6 3" xfId="30980" xr:uid="{F6D3F92B-4DCF-45D3-8240-CA3B487500A7}"/>
    <cellStyle name="Normal 7 4 3 7" xfId="12548" xr:uid="{6752F7E6-F011-4854-AE7C-3C1A3ADB8EAF}"/>
    <cellStyle name="Normal 7 4 3 7 2" xfId="37124" xr:uid="{95804064-1DFB-448F-A877-8FA0E2A7B1DB}"/>
    <cellStyle name="Normal 7 4 3 8" xfId="24836" xr:uid="{C29AC0FC-DD3D-49E3-A4B7-83FC569D4744}"/>
    <cellStyle name="Normal 7 4 4" xfId="452" xr:uid="{05D8C939-42A2-4C20-9F0D-2F9761A3618A}"/>
    <cellStyle name="Normal 7 4 4 2" xfId="1220" xr:uid="{C52820C2-B79D-43D2-9901-1873F8EAF0EE}"/>
    <cellStyle name="Normal 7 4 4 2 2" xfId="2756" xr:uid="{FD5CC64D-EE71-4014-A92A-3CC076208692}"/>
    <cellStyle name="Normal 7 4 4 2 2 2" xfId="5828" xr:uid="{FE4B687B-F57E-4994-930A-33DB9D0A30D4}"/>
    <cellStyle name="Normal 7 4 4 2 2 2 2" xfId="11972" xr:uid="{77C90DB8-6347-4495-8600-C9C2BB73E4B3}"/>
    <cellStyle name="Normal 7 4 4 2 2 2 2 2" xfId="24260" xr:uid="{479BEF12-6397-4F49-B308-7D90F1BC4CEE}"/>
    <cellStyle name="Normal 7 4 4 2 2 2 2 2 2" xfId="48836" xr:uid="{CF9EB9A9-8BD8-4E7A-BF8B-E45FD1A2A353}"/>
    <cellStyle name="Normal 7 4 4 2 2 2 2 3" xfId="36548" xr:uid="{DA442770-640E-4029-9CC9-A9C7B0D77A9C}"/>
    <cellStyle name="Normal 7 4 4 2 2 2 3" xfId="18116" xr:uid="{D117EEF4-3977-4F50-9D10-7BEDF0774968}"/>
    <cellStyle name="Normal 7 4 4 2 2 2 3 2" xfId="42692" xr:uid="{97E326CB-2162-4EFA-884B-9FAA76CEF710}"/>
    <cellStyle name="Normal 7 4 4 2 2 2 4" xfId="30404" xr:uid="{4D3F09FB-F54F-4E0D-A7A8-AB1068BC951E}"/>
    <cellStyle name="Normal 7 4 4 2 2 3" xfId="8900" xr:uid="{2D23500B-5B81-496F-96D0-DC51A6EB3A17}"/>
    <cellStyle name="Normal 7 4 4 2 2 3 2" xfId="21188" xr:uid="{424323E8-00BB-4E94-AFA0-B083EADE6019}"/>
    <cellStyle name="Normal 7 4 4 2 2 3 2 2" xfId="45764" xr:uid="{59045B03-90B1-4AC4-B0CD-643DC8BF21DB}"/>
    <cellStyle name="Normal 7 4 4 2 2 3 3" xfId="33476" xr:uid="{56876512-A3EF-411F-81A3-66F3CFEB6C62}"/>
    <cellStyle name="Normal 7 4 4 2 2 4" xfId="15044" xr:uid="{6741E7CE-D2E1-4B2D-9B6D-B8502BF88E1B}"/>
    <cellStyle name="Normal 7 4 4 2 2 4 2" xfId="39620" xr:uid="{21030F1B-6D39-43EB-97F0-16C1A5942833}"/>
    <cellStyle name="Normal 7 4 4 2 2 5" xfId="27332" xr:uid="{8A8BE9A7-9BEF-451A-BE41-6E51C0794DF8}"/>
    <cellStyle name="Normal 7 4 4 2 3" xfId="4292" xr:uid="{ECC3B7EB-3165-4F3E-B023-FECBD8CFE818}"/>
    <cellStyle name="Normal 7 4 4 2 3 2" xfId="10436" xr:uid="{E29542DD-194E-4A50-B193-A1265BEB736F}"/>
    <cellStyle name="Normal 7 4 4 2 3 2 2" xfId="22724" xr:uid="{86BB5141-58D1-41F4-8148-D90378FC5CA5}"/>
    <cellStyle name="Normal 7 4 4 2 3 2 2 2" xfId="47300" xr:uid="{BECAE32A-75A9-4558-A18F-5E2F1387E001}"/>
    <cellStyle name="Normal 7 4 4 2 3 2 3" xfId="35012" xr:uid="{9A03E458-6C4A-40F8-A470-CD8DA0BADBBB}"/>
    <cellStyle name="Normal 7 4 4 2 3 3" xfId="16580" xr:uid="{FA5BD8E5-5456-4094-8126-CC91DC819A6A}"/>
    <cellStyle name="Normal 7 4 4 2 3 3 2" xfId="41156" xr:uid="{D2FC7AB7-41F5-4ECF-9460-C6D5A777D9E5}"/>
    <cellStyle name="Normal 7 4 4 2 3 4" xfId="28868" xr:uid="{BD9A72A9-FE6F-436E-9DA1-9256CAA505A6}"/>
    <cellStyle name="Normal 7 4 4 2 4" xfId="7364" xr:uid="{53181E48-47B5-487F-B612-1D2EC2172768}"/>
    <cellStyle name="Normal 7 4 4 2 4 2" xfId="19652" xr:uid="{B3655F30-C81C-44B0-93F8-2C9C9A603203}"/>
    <cellStyle name="Normal 7 4 4 2 4 2 2" xfId="44228" xr:uid="{7066021D-F3E1-490C-96F0-D0625C99D057}"/>
    <cellStyle name="Normal 7 4 4 2 4 3" xfId="31940" xr:uid="{F286158E-13C4-431F-94BD-494DBCFF518A}"/>
    <cellStyle name="Normal 7 4 4 2 5" xfId="13508" xr:uid="{B3C8D400-5919-43F5-91A3-E728F8F408B4}"/>
    <cellStyle name="Normal 7 4 4 2 5 2" xfId="38084" xr:uid="{2DD1A5FB-11BA-4004-B75E-14628A5F5973}"/>
    <cellStyle name="Normal 7 4 4 2 6" xfId="25796" xr:uid="{D6BB1CF0-C64F-4161-9BE2-E001AA559773}"/>
    <cellStyle name="Normal 7 4 4 3" xfId="1988" xr:uid="{600046A6-54AD-43DC-9D94-094AEFD8A0D1}"/>
    <cellStyle name="Normal 7 4 4 3 2" xfId="5060" xr:uid="{4E24449D-0D39-4662-A6C8-E3C35AFEEEDA}"/>
    <cellStyle name="Normal 7 4 4 3 2 2" xfId="11204" xr:uid="{1C3757B2-0C9C-4734-A333-83BD55000E0A}"/>
    <cellStyle name="Normal 7 4 4 3 2 2 2" xfId="23492" xr:uid="{5E36858A-78B1-4FD6-8815-33E0BFD5A986}"/>
    <cellStyle name="Normal 7 4 4 3 2 2 2 2" xfId="48068" xr:uid="{B4078FB6-752A-4F36-AD66-FD55875B2D5F}"/>
    <cellStyle name="Normal 7 4 4 3 2 2 3" xfId="35780" xr:uid="{3A2E51D2-4ABE-42B2-8F9B-E8C7333509C6}"/>
    <cellStyle name="Normal 7 4 4 3 2 3" xfId="17348" xr:uid="{72D1ED90-74C3-47FE-9185-4A6B4C7C1638}"/>
    <cellStyle name="Normal 7 4 4 3 2 3 2" xfId="41924" xr:uid="{AF9E70D1-F5B7-4E6C-87A2-0CCC89111A20}"/>
    <cellStyle name="Normal 7 4 4 3 2 4" xfId="29636" xr:uid="{55371705-DD91-4A8D-8A83-A57DEB14202C}"/>
    <cellStyle name="Normal 7 4 4 3 3" xfId="8132" xr:uid="{EC088589-00D5-4DEB-A040-90F7CF639746}"/>
    <cellStyle name="Normal 7 4 4 3 3 2" xfId="20420" xr:uid="{C6241331-6CBD-466D-929C-F6C62DFD129E}"/>
    <cellStyle name="Normal 7 4 4 3 3 2 2" xfId="44996" xr:uid="{C31B79CA-DF45-4983-A6BF-CEEE343A9EAD}"/>
    <cellStyle name="Normal 7 4 4 3 3 3" xfId="32708" xr:uid="{AB441351-2989-4D9B-8D0D-8A7ADDA07839}"/>
    <cellStyle name="Normal 7 4 4 3 4" xfId="14276" xr:uid="{0779DA50-506C-442A-A0FD-A79B1E14D86B}"/>
    <cellStyle name="Normal 7 4 4 3 4 2" xfId="38852" xr:uid="{D5EF1F1E-3131-42B2-912B-B2D4415E4733}"/>
    <cellStyle name="Normal 7 4 4 3 5" xfId="26564" xr:uid="{C5C7DCB5-D452-487E-9987-7E651B03526B}"/>
    <cellStyle name="Normal 7 4 4 4" xfId="3524" xr:uid="{C9FE1A51-C084-484B-8854-08B90C7B1CB9}"/>
    <cellStyle name="Normal 7 4 4 4 2" xfId="9668" xr:uid="{F6D8E583-FF4C-4901-A0D7-51BB9B356FB2}"/>
    <cellStyle name="Normal 7 4 4 4 2 2" xfId="21956" xr:uid="{ECFE98AC-A833-4332-BA24-DF68D6FAA7A6}"/>
    <cellStyle name="Normal 7 4 4 4 2 2 2" xfId="46532" xr:uid="{4697DD8F-5C6F-4DF9-9D04-DB9A8DBFFD7E}"/>
    <cellStyle name="Normal 7 4 4 4 2 3" xfId="34244" xr:uid="{50C4CD71-6E95-4274-96DE-E1FEEF6FAAB5}"/>
    <cellStyle name="Normal 7 4 4 4 3" xfId="15812" xr:uid="{DE4CF2F3-8FF7-4A40-9064-FAE92DA1A298}"/>
    <cellStyle name="Normal 7 4 4 4 3 2" xfId="40388" xr:uid="{7F837100-11AE-4292-97EE-A87D19A21DFD}"/>
    <cellStyle name="Normal 7 4 4 4 4" xfId="28100" xr:uid="{876A7A9D-5B04-4D3E-874F-60C901548DED}"/>
    <cellStyle name="Normal 7 4 4 5" xfId="6596" xr:uid="{C97ACEBF-0D1A-4F65-89D2-0DC4F72D5966}"/>
    <cellStyle name="Normal 7 4 4 5 2" xfId="18884" xr:uid="{43E33FE8-EE4F-4EF6-8615-9D0931E73A90}"/>
    <cellStyle name="Normal 7 4 4 5 2 2" xfId="43460" xr:uid="{1BD99DA7-68D6-4F95-8F8E-7962A77891D0}"/>
    <cellStyle name="Normal 7 4 4 5 3" xfId="31172" xr:uid="{C075436D-91BE-4012-B6A3-E144E87AFAB8}"/>
    <cellStyle name="Normal 7 4 4 6" xfId="12740" xr:uid="{59D751C3-D8E5-43C3-AABA-F257C9457505}"/>
    <cellStyle name="Normal 7 4 4 6 2" xfId="37316" xr:uid="{B0EB7FE5-0DA4-486A-8B36-40399E40CF5C}"/>
    <cellStyle name="Normal 7 4 4 7" xfId="25028" xr:uid="{D5CEAC04-2FD6-42E3-9818-FD9C7396D924}"/>
    <cellStyle name="Normal 7 4 5" xfId="836" xr:uid="{68BD9163-3A92-40AA-AA06-25561E73544A}"/>
    <cellStyle name="Normal 7 4 5 2" xfId="2372" xr:uid="{427A7F85-EF29-45DD-AB57-B06E4E856419}"/>
    <cellStyle name="Normal 7 4 5 2 2" xfId="5444" xr:uid="{621380A1-5B6F-4A6E-9AA6-C607267DD4E2}"/>
    <cellStyle name="Normal 7 4 5 2 2 2" xfId="11588" xr:uid="{AADDB88E-AAE8-44E9-8F84-85D8799E4E7B}"/>
    <cellStyle name="Normal 7 4 5 2 2 2 2" xfId="23876" xr:uid="{C1EC6BE1-1036-4DA7-AD86-2C02041965ED}"/>
    <cellStyle name="Normal 7 4 5 2 2 2 2 2" xfId="48452" xr:uid="{65E307E6-CCEB-4B2B-924F-F5744069F5B6}"/>
    <cellStyle name="Normal 7 4 5 2 2 2 3" xfId="36164" xr:uid="{D3596791-392F-4382-BF30-E080429088A1}"/>
    <cellStyle name="Normal 7 4 5 2 2 3" xfId="17732" xr:uid="{886EB9B7-FED6-4A1F-8381-CA843D0A143B}"/>
    <cellStyle name="Normal 7 4 5 2 2 3 2" xfId="42308" xr:uid="{A468E134-1E4B-4A33-9C2B-35A03555BE3D}"/>
    <cellStyle name="Normal 7 4 5 2 2 4" xfId="30020" xr:uid="{7FCED6D7-04F6-4A95-9526-F95B0B86F512}"/>
    <cellStyle name="Normal 7 4 5 2 3" xfId="8516" xr:uid="{0C58A152-9363-44DA-AD13-BF148B245F02}"/>
    <cellStyle name="Normal 7 4 5 2 3 2" xfId="20804" xr:uid="{B561A389-DA99-4271-B406-EC0CFE0B3CD0}"/>
    <cellStyle name="Normal 7 4 5 2 3 2 2" xfId="45380" xr:uid="{FEFDA576-442F-4686-AEF9-BC69D8695DC2}"/>
    <cellStyle name="Normal 7 4 5 2 3 3" xfId="33092" xr:uid="{F17C3B23-9AB2-4DC0-ADAE-8C6A0E00E129}"/>
    <cellStyle name="Normal 7 4 5 2 4" xfId="14660" xr:uid="{23135FC1-58FF-409E-AC61-E5123EBEB1DA}"/>
    <cellStyle name="Normal 7 4 5 2 4 2" xfId="39236" xr:uid="{4F55CB71-23B2-42F4-A739-2B68259146D5}"/>
    <cellStyle name="Normal 7 4 5 2 5" xfId="26948" xr:uid="{2D7200B0-98E9-4B79-950D-9DD7CE59DFC4}"/>
    <cellStyle name="Normal 7 4 5 3" xfId="3908" xr:uid="{11264DF5-BF43-4812-BA56-49A7F402D246}"/>
    <cellStyle name="Normal 7 4 5 3 2" xfId="10052" xr:uid="{8268FD05-464F-4EF7-817F-48496E53C39F}"/>
    <cellStyle name="Normal 7 4 5 3 2 2" xfId="22340" xr:uid="{F1744906-57EA-4C1E-9E89-45DEA0F1F315}"/>
    <cellStyle name="Normal 7 4 5 3 2 2 2" xfId="46916" xr:uid="{9667F3F5-F0FE-4B67-96AB-60B7423EA232}"/>
    <cellStyle name="Normal 7 4 5 3 2 3" xfId="34628" xr:uid="{B4C05058-1A75-4403-B75F-ABA09473FEEB}"/>
    <cellStyle name="Normal 7 4 5 3 3" xfId="16196" xr:uid="{F0056A86-9E08-41EF-9B7F-81CA6780C556}"/>
    <cellStyle name="Normal 7 4 5 3 3 2" xfId="40772" xr:uid="{6685B519-DD5F-47A9-9058-5AC03FD850B2}"/>
    <cellStyle name="Normal 7 4 5 3 4" xfId="28484" xr:uid="{D8F069E4-3010-42D8-9970-3AD7DDC30CEA}"/>
    <cellStyle name="Normal 7 4 5 4" xfId="6980" xr:uid="{136E3B19-5B99-49D1-B058-8369F3CD3946}"/>
    <cellStyle name="Normal 7 4 5 4 2" xfId="19268" xr:uid="{11958D5E-2C63-4647-9F11-2B3C80770664}"/>
    <cellStyle name="Normal 7 4 5 4 2 2" xfId="43844" xr:uid="{FD516A1E-E587-44EC-967B-FD90F6DD239B}"/>
    <cellStyle name="Normal 7 4 5 4 3" xfId="31556" xr:uid="{9DF258E8-22F9-418E-9A01-994BA56A9F32}"/>
    <cellStyle name="Normal 7 4 5 5" xfId="13124" xr:uid="{CAF09524-80FD-4786-A09F-97FF5D643361}"/>
    <cellStyle name="Normal 7 4 5 5 2" xfId="37700" xr:uid="{E9FD4D81-9C3D-44E1-A530-2CE26A87982A}"/>
    <cellStyle name="Normal 7 4 5 6" xfId="25412" xr:uid="{15210E46-431D-43DA-ACA9-8CA5CAD084CE}"/>
    <cellStyle name="Normal 7 4 6" xfId="1604" xr:uid="{C221F91C-0F90-4B6B-B838-2ECB46E5BF71}"/>
    <cellStyle name="Normal 7 4 6 2" xfId="4676" xr:uid="{9A220535-2785-4D26-AA67-0D560879B0C9}"/>
    <cellStyle name="Normal 7 4 6 2 2" xfId="10820" xr:uid="{27F99979-8277-4170-95DE-7E5218A07A08}"/>
    <cellStyle name="Normal 7 4 6 2 2 2" xfId="23108" xr:uid="{A4D303E1-201F-413A-9D3C-AB9603D543D4}"/>
    <cellStyle name="Normal 7 4 6 2 2 2 2" xfId="47684" xr:uid="{01ED3FD2-1D1B-4EA2-AD7B-B22E7F74A195}"/>
    <cellStyle name="Normal 7 4 6 2 2 3" xfId="35396" xr:uid="{F0F7F00F-016E-46B2-81B8-60AEC9532419}"/>
    <cellStyle name="Normal 7 4 6 2 3" xfId="16964" xr:uid="{7913D546-A9AC-42B2-A361-E94A1B2CD0FE}"/>
    <cellStyle name="Normal 7 4 6 2 3 2" xfId="41540" xr:uid="{DBCB1928-6D2E-41A7-A69B-549442CA17E0}"/>
    <cellStyle name="Normal 7 4 6 2 4" xfId="29252" xr:uid="{724FF6E6-1718-4225-92B2-11AC6745E3D0}"/>
    <cellStyle name="Normal 7 4 6 3" xfId="7748" xr:uid="{2EA7A70F-7114-42BD-ADA6-00A92ADBED7A}"/>
    <cellStyle name="Normal 7 4 6 3 2" xfId="20036" xr:uid="{82CD6347-5E1B-4F05-8105-6D171D45964D}"/>
    <cellStyle name="Normal 7 4 6 3 2 2" xfId="44612" xr:uid="{E2E75502-BD59-4339-8D8E-A3018A046030}"/>
    <cellStyle name="Normal 7 4 6 3 3" xfId="32324" xr:uid="{CF71F152-E2F3-4FB1-B0E1-FB40E50BAB55}"/>
    <cellStyle name="Normal 7 4 6 4" xfId="13892" xr:uid="{FFCE37AA-7BA5-46B4-98B2-23AB1C3F626D}"/>
    <cellStyle name="Normal 7 4 6 4 2" xfId="38468" xr:uid="{1B1A48CE-333B-4CAC-8A68-633495447A4F}"/>
    <cellStyle name="Normal 7 4 6 5" xfId="26180" xr:uid="{0679AE99-B499-47EB-8D1D-0A9D92E597F0}"/>
    <cellStyle name="Normal 7 4 7" xfId="3140" xr:uid="{13D5FEF5-C5F7-4ECC-A5F3-42D7BBECC32A}"/>
    <cellStyle name="Normal 7 4 7 2" xfId="9284" xr:uid="{B1E78AF8-7A36-4764-A591-138193E0315D}"/>
    <cellStyle name="Normal 7 4 7 2 2" xfId="21572" xr:uid="{EE22BDF7-4240-4365-ACD9-72B967B8AE7F}"/>
    <cellStyle name="Normal 7 4 7 2 2 2" xfId="46148" xr:uid="{8A9E9112-D67B-478C-9A15-E24243A61494}"/>
    <cellStyle name="Normal 7 4 7 2 3" xfId="33860" xr:uid="{E03F291A-D06F-459E-9419-6D58721C3D0F}"/>
    <cellStyle name="Normal 7 4 7 3" xfId="15428" xr:uid="{E9E06032-B297-4646-8537-B2C8A3199655}"/>
    <cellStyle name="Normal 7 4 7 3 2" xfId="40004" xr:uid="{81261E92-D392-44C9-A8F2-C0D79894E093}"/>
    <cellStyle name="Normal 7 4 7 4" xfId="27716" xr:uid="{1A540D96-6C57-4A5D-AF7E-DEBFFE0A7304}"/>
    <cellStyle name="Normal 7 4 8" xfId="6212" xr:uid="{4CB5A229-605D-4C8F-9E0C-30A0FAB0022E}"/>
    <cellStyle name="Normal 7 4 8 2" xfId="18500" xr:uid="{5C737512-3407-498D-91EC-E9B345EA58C2}"/>
    <cellStyle name="Normal 7 4 8 2 2" xfId="43076" xr:uid="{799FFBE3-CC72-42AD-8464-DC228DBB72BB}"/>
    <cellStyle name="Normal 7 4 8 3" xfId="30788" xr:uid="{00426542-1709-481E-B933-7B0CF87075BB}"/>
    <cellStyle name="Normal 7 4 9" xfId="12356" xr:uid="{3742E11D-F025-4D1F-A403-33611030E40B}"/>
    <cellStyle name="Normal 7 4 9 2" xfId="36932" xr:uid="{1042D48A-A400-488B-B66D-98CDDB454EDB}"/>
    <cellStyle name="Normal 7 5" xfId="116" xr:uid="{BB7C4EA1-1AC4-4FFC-AB86-FFBF0406D9D2}"/>
    <cellStyle name="Normal 7 5 2" xfId="308" xr:uid="{EF61A5D4-0007-4E90-B7D9-4792A7CF3736}"/>
    <cellStyle name="Normal 7 5 2 2" xfId="692" xr:uid="{2FD1F42D-3817-4523-93D9-842E5F9C9044}"/>
    <cellStyle name="Normal 7 5 2 2 2" xfId="1460" xr:uid="{F6EB53F0-BC5C-45BD-90D3-A40522568203}"/>
    <cellStyle name="Normal 7 5 2 2 2 2" xfId="2996" xr:uid="{F140C69C-4048-4A9A-9152-5C080D63EAA7}"/>
    <cellStyle name="Normal 7 5 2 2 2 2 2" xfId="6068" xr:uid="{4FCE1285-52DF-48D0-8738-62C9185A341F}"/>
    <cellStyle name="Normal 7 5 2 2 2 2 2 2" xfId="12212" xr:uid="{197A2076-B748-4A14-BA55-3DF28D1AB77F}"/>
    <cellStyle name="Normal 7 5 2 2 2 2 2 2 2" xfId="24500" xr:uid="{F3BD9667-D1DF-4255-88A4-7FBB4D22F2D7}"/>
    <cellStyle name="Normal 7 5 2 2 2 2 2 2 2 2" xfId="49076" xr:uid="{17D33012-B76E-42E6-B58C-608395BF8BBB}"/>
    <cellStyle name="Normal 7 5 2 2 2 2 2 2 3" xfId="36788" xr:uid="{2B18DA40-D86F-4764-9D4C-5D75B93ADA2E}"/>
    <cellStyle name="Normal 7 5 2 2 2 2 2 3" xfId="18356" xr:uid="{C3FE5FCA-355F-4A40-B4B3-0645408A03D2}"/>
    <cellStyle name="Normal 7 5 2 2 2 2 2 3 2" xfId="42932" xr:uid="{FCE7FC1F-30AC-4764-802A-E362FF9AB6D8}"/>
    <cellStyle name="Normal 7 5 2 2 2 2 2 4" xfId="30644" xr:uid="{68F26EB8-D0BB-4A9B-90F4-269C6FC99705}"/>
    <cellStyle name="Normal 7 5 2 2 2 2 3" xfId="9140" xr:uid="{1E3CE01B-FB42-42A4-81F9-BBA49098C7F1}"/>
    <cellStyle name="Normal 7 5 2 2 2 2 3 2" xfId="21428" xr:uid="{CF86F3EA-DF43-40E6-ACEC-02101734AA71}"/>
    <cellStyle name="Normal 7 5 2 2 2 2 3 2 2" xfId="46004" xr:uid="{C38A4CE7-9FE2-4595-AEDF-5A4A6C2CFB3C}"/>
    <cellStyle name="Normal 7 5 2 2 2 2 3 3" xfId="33716" xr:uid="{3AEC9D63-BC08-47E8-AF91-D6CEAD901E2C}"/>
    <cellStyle name="Normal 7 5 2 2 2 2 4" xfId="15284" xr:uid="{4EDD09FA-6986-42A2-9ED0-C9B713E0B040}"/>
    <cellStyle name="Normal 7 5 2 2 2 2 4 2" xfId="39860" xr:uid="{2780277D-467E-40C1-9F1F-DD7D8A594E7A}"/>
    <cellStyle name="Normal 7 5 2 2 2 2 5" xfId="27572" xr:uid="{B72CDFEF-6222-4FB8-8397-6B20F24A06AA}"/>
    <cellStyle name="Normal 7 5 2 2 2 3" xfId="4532" xr:uid="{94F1EAD1-3747-4767-852C-30F3F0E88C1B}"/>
    <cellStyle name="Normal 7 5 2 2 2 3 2" xfId="10676" xr:uid="{617AC2EC-5490-4656-B276-63B0AB18F647}"/>
    <cellStyle name="Normal 7 5 2 2 2 3 2 2" xfId="22964" xr:uid="{200971BA-C3FC-4B34-AB6D-D05FD72CF064}"/>
    <cellStyle name="Normal 7 5 2 2 2 3 2 2 2" xfId="47540" xr:uid="{F31E3C28-F00A-4EED-BA9C-AE012450DA32}"/>
    <cellStyle name="Normal 7 5 2 2 2 3 2 3" xfId="35252" xr:uid="{5DB5E0ED-02B5-494C-B8DC-90F2CE2C0E20}"/>
    <cellStyle name="Normal 7 5 2 2 2 3 3" xfId="16820" xr:uid="{930A25FE-5149-48D1-84EF-7176D34D3C88}"/>
    <cellStyle name="Normal 7 5 2 2 2 3 3 2" xfId="41396" xr:uid="{8F27697E-1F9A-474E-BFDF-A121B1E16152}"/>
    <cellStyle name="Normal 7 5 2 2 2 3 4" xfId="29108" xr:uid="{2B3D8193-9FF2-4038-A3EC-8D8823A8FC90}"/>
    <cellStyle name="Normal 7 5 2 2 2 4" xfId="7604" xr:uid="{A1EE2786-F1BA-4E7E-B989-4CC0680A4FFC}"/>
    <cellStyle name="Normal 7 5 2 2 2 4 2" xfId="19892" xr:uid="{02B74AE9-00AB-4B0C-B495-0F4415E8237E}"/>
    <cellStyle name="Normal 7 5 2 2 2 4 2 2" xfId="44468" xr:uid="{E0D4AB73-DA63-4B59-B969-F1054050F3C2}"/>
    <cellStyle name="Normal 7 5 2 2 2 4 3" xfId="32180" xr:uid="{8B73099A-B3EC-463E-B035-2DB238983651}"/>
    <cellStyle name="Normal 7 5 2 2 2 5" xfId="13748" xr:uid="{A1F068A1-4085-4AFE-B36A-54C89BB186F7}"/>
    <cellStyle name="Normal 7 5 2 2 2 5 2" xfId="38324" xr:uid="{5512A7C6-A64A-4210-9D03-393A35EEE873}"/>
    <cellStyle name="Normal 7 5 2 2 2 6" xfId="26036" xr:uid="{E277C498-7CD8-4518-8D29-2BD8BB0BF488}"/>
    <cellStyle name="Normal 7 5 2 2 3" xfId="2228" xr:uid="{FCD5027E-63C7-4792-A99E-17B626DDF14E}"/>
    <cellStyle name="Normal 7 5 2 2 3 2" xfId="5300" xr:uid="{2B06D518-4C49-4197-BE65-1C4D808F53B6}"/>
    <cellStyle name="Normal 7 5 2 2 3 2 2" xfId="11444" xr:uid="{40278C71-393E-4D1A-B503-D288BFAC31A2}"/>
    <cellStyle name="Normal 7 5 2 2 3 2 2 2" xfId="23732" xr:uid="{BD6F0E0C-5827-4C2B-B14A-7B031F608F33}"/>
    <cellStyle name="Normal 7 5 2 2 3 2 2 2 2" xfId="48308" xr:uid="{D7F1AF56-75EB-4375-98DE-5F60EC2BEC36}"/>
    <cellStyle name="Normal 7 5 2 2 3 2 2 3" xfId="36020" xr:uid="{04E09776-181E-4BA3-B32B-86833DF37883}"/>
    <cellStyle name="Normal 7 5 2 2 3 2 3" xfId="17588" xr:uid="{6EED4C5F-0BDB-468C-ABA5-54FB9954AD13}"/>
    <cellStyle name="Normal 7 5 2 2 3 2 3 2" xfId="42164" xr:uid="{B30D42EB-69B0-4252-B061-3675BA40ED27}"/>
    <cellStyle name="Normal 7 5 2 2 3 2 4" xfId="29876" xr:uid="{F7C560B3-5D7C-40B0-B2A8-E202DE2AA6FC}"/>
    <cellStyle name="Normal 7 5 2 2 3 3" xfId="8372" xr:uid="{402739E6-B5D0-407C-93EB-0C438D6A5806}"/>
    <cellStyle name="Normal 7 5 2 2 3 3 2" xfId="20660" xr:uid="{F8CD8B12-5BF0-43DD-AD79-A52A52CB4830}"/>
    <cellStyle name="Normal 7 5 2 2 3 3 2 2" xfId="45236" xr:uid="{27ED03E1-01D0-4E47-8FBB-9DBFC781CAA7}"/>
    <cellStyle name="Normal 7 5 2 2 3 3 3" xfId="32948" xr:uid="{BBE36F17-95ED-46EF-BC69-E2BCAD99C19F}"/>
    <cellStyle name="Normal 7 5 2 2 3 4" xfId="14516" xr:uid="{A58AF978-F75A-4AFD-B793-9970699D35A2}"/>
    <cellStyle name="Normal 7 5 2 2 3 4 2" xfId="39092" xr:uid="{821A7DF3-E665-43DB-9AA3-AF85B8305111}"/>
    <cellStyle name="Normal 7 5 2 2 3 5" xfId="26804" xr:uid="{394FF3D6-F50A-4BE3-8E8D-9E8258AC5B6C}"/>
    <cellStyle name="Normal 7 5 2 2 4" xfId="3764" xr:uid="{E43528D0-C7EC-44EF-BBF9-D4685580E9BA}"/>
    <cellStyle name="Normal 7 5 2 2 4 2" xfId="9908" xr:uid="{A191AE42-D812-4B64-A6CD-8CFB89C6F377}"/>
    <cellStyle name="Normal 7 5 2 2 4 2 2" xfId="22196" xr:uid="{713D1416-29F8-4658-A576-39734F7443B9}"/>
    <cellStyle name="Normal 7 5 2 2 4 2 2 2" xfId="46772" xr:uid="{D81D9D86-00D0-493C-812E-E64EAF60EA68}"/>
    <cellStyle name="Normal 7 5 2 2 4 2 3" xfId="34484" xr:uid="{9C700574-CB55-4AE5-8767-525A92AE4831}"/>
    <cellStyle name="Normal 7 5 2 2 4 3" xfId="16052" xr:uid="{AAFFD238-90FF-43C0-A4BB-E7FAEC59669C}"/>
    <cellStyle name="Normal 7 5 2 2 4 3 2" xfId="40628" xr:uid="{FAB87BC4-FED6-465C-B0C8-071E1E31206E}"/>
    <cellStyle name="Normal 7 5 2 2 4 4" xfId="28340" xr:uid="{4823EC3C-E35E-4304-A67E-C8A2AE3786F8}"/>
    <cellStyle name="Normal 7 5 2 2 5" xfId="6836" xr:uid="{BFE6F178-B6A1-45D7-8333-F6124FAF1362}"/>
    <cellStyle name="Normal 7 5 2 2 5 2" xfId="19124" xr:uid="{CEFB402F-7FA8-456F-A6F3-EDF33712D2B7}"/>
    <cellStyle name="Normal 7 5 2 2 5 2 2" xfId="43700" xr:uid="{25E88F04-FA0B-439D-B848-9D15748C98AE}"/>
    <cellStyle name="Normal 7 5 2 2 5 3" xfId="31412" xr:uid="{8AF5966B-E2B4-4409-8FFE-BB1749F4E81B}"/>
    <cellStyle name="Normal 7 5 2 2 6" xfId="12980" xr:uid="{E20B2DC2-01B6-4CE8-953F-411C17B67C20}"/>
    <cellStyle name="Normal 7 5 2 2 6 2" xfId="37556" xr:uid="{7555C1C2-E7CB-441E-AD5A-00D28B786AFD}"/>
    <cellStyle name="Normal 7 5 2 2 7" xfId="25268" xr:uid="{3008F354-91E4-4342-9B9A-9694A8D6DEAC}"/>
    <cellStyle name="Normal 7 5 2 3" xfId="1076" xr:uid="{28C6194A-790A-418B-9488-532BC19A2C74}"/>
    <cellStyle name="Normal 7 5 2 3 2" xfId="2612" xr:uid="{92F7D4AC-9456-4C45-A36D-AB68CE0A85A0}"/>
    <cellStyle name="Normal 7 5 2 3 2 2" xfId="5684" xr:uid="{60F7D29F-18D4-4353-9C24-83A4684D6449}"/>
    <cellStyle name="Normal 7 5 2 3 2 2 2" xfId="11828" xr:uid="{9BE1D854-4EBE-4A8E-B52E-B78741813770}"/>
    <cellStyle name="Normal 7 5 2 3 2 2 2 2" xfId="24116" xr:uid="{AA6C9AC9-38C1-4DCA-9D2D-5F7632E8BC23}"/>
    <cellStyle name="Normal 7 5 2 3 2 2 2 2 2" xfId="48692" xr:uid="{C3675823-9924-4F85-B83F-794F90C6D5DB}"/>
    <cellStyle name="Normal 7 5 2 3 2 2 2 3" xfId="36404" xr:uid="{00FA91D9-75AA-44DA-97C0-2EF70F16E15E}"/>
    <cellStyle name="Normal 7 5 2 3 2 2 3" xfId="17972" xr:uid="{8E592A6B-EDD1-46D4-BFA6-4D9125788067}"/>
    <cellStyle name="Normal 7 5 2 3 2 2 3 2" xfId="42548" xr:uid="{BBF2CF74-DFC0-46DB-AA67-BF0947AC9361}"/>
    <cellStyle name="Normal 7 5 2 3 2 2 4" xfId="30260" xr:uid="{5F91E9A1-D36E-4394-BEB6-571AFA632B6A}"/>
    <cellStyle name="Normal 7 5 2 3 2 3" xfId="8756" xr:uid="{3F7AA35D-FB3A-40E5-9325-B9795375855D}"/>
    <cellStyle name="Normal 7 5 2 3 2 3 2" xfId="21044" xr:uid="{130F2266-20FC-4AE4-881D-135E6C032B8E}"/>
    <cellStyle name="Normal 7 5 2 3 2 3 2 2" xfId="45620" xr:uid="{FA6F9935-D65D-4398-A79D-D5F03C8B756B}"/>
    <cellStyle name="Normal 7 5 2 3 2 3 3" xfId="33332" xr:uid="{3465B2B5-FE2B-4B9E-9FD9-368A00671469}"/>
    <cellStyle name="Normal 7 5 2 3 2 4" xfId="14900" xr:uid="{C14F2829-DBE9-49F7-AEC1-6C8162E94620}"/>
    <cellStyle name="Normal 7 5 2 3 2 4 2" xfId="39476" xr:uid="{9B88E0AD-A2CE-4EEB-BCA8-16D7853E12D5}"/>
    <cellStyle name="Normal 7 5 2 3 2 5" xfId="27188" xr:uid="{4949DA3C-261E-46F8-809F-08586AD0634B}"/>
    <cellStyle name="Normal 7 5 2 3 3" xfId="4148" xr:uid="{DC891725-8149-4669-87B9-4070DE129563}"/>
    <cellStyle name="Normal 7 5 2 3 3 2" xfId="10292" xr:uid="{5625272E-54E2-4B4D-8D85-AE8969EE4CDD}"/>
    <cellStyle name="Normal 7 5 2 3 3 2 2" xfId="22580" xr:uid="{FEF32C95-1EAE-4145-9AF6-AC0FB253B19E}"/>
    <cellStyle name="Normal 7 5 2 3 3 2 2 2" xfId="47156" xr:uid="{DDBCE399-952D-42DD-A2EE-C63EAB65349E}"/>
    <cellStyle name="Normal 7 5 2 3 3 2 3" xfId="34868" xr:uid="{AA62C3AE-2803-498D-AA53-7D0CED56C194}"/>
    <cellStyle name="Normal 7 5 2 3 3 3" xfId="16436" xr:uid="{931C61FF-3510-475E-ACF9-8DDB7D408A70}"/>
    <cellStyle name="Normal 7 5 2 3 3 3 2" xfId="41012" xr:uid="{A9D6B6CC-03B8-40D3-8043-24C36368443A}"/>
    <cellStyle name="Normal 7 5 2 3 3 4" xfId="28724" xr:uid="{478E9048-EF44-4199-9085-3DE1A2F811AD}"/>
    <cellStyle name="Normal 7 5 2 3 4" xfId="7220" xr:uid="{DACFB051-8EB9-4D80-9EBE-95AB3F8EC2F6}"/>
    <cellStyle name="Normal 7 5 2 3 4 2" xfId="19508" xr:uid="{22776781-EBBD-4FBF-ABFC-B586C16E86F4}"/>
    <cellStyle name="Normal 7 5 2 3 4 2 2" xfId="44084" xr:uid="{011EE603-83E7-49EC-ADC7-CC78C25E750E}"/>
    <cellStyle name="Normal 7 5 2 3 4 3" xfId="31796" xr:uid="{D1D714FC-4F12-4012-B021-D25CD76DB09D}"/>
    <cellStyle name="Normal 7 5 2 3 5" xfId="13364" xr:uid="{1A492FF1-0EE3-4CFB-A259-6E4CED185D45}"/>
    <cellStyle name="Normal 7 5 2 3 5 2" xfId="37940" xr:uid="{30560C70-9F61-4E71-AD26-F51B6D39DB2F}"/>
    <cellStyle name="Normal 7 5 2 3 6" xfId="25652" xr:uid="{5B578AF4-65D7-4FA5-AF04-457A3354F18C}"/>
    <cellStyle name="Normal 7 5 2 4" xfId="1844" xr:uid="{051042E2-565B-474F-A5E3-36DDD957BA83}"/>
    <cellStyle name="Normal 7 5 2 4 2" xfId="4916" xr:uid="{227BF78B-B187-4AAE-9CC8-A2234FB7257D}"/>
    <cellStyle name="Normal 7 5 2 4 2 2" xfId="11060" xr:uid="{7F6DA896-4753-4051-A033-88D13A631CEA}"/>
    <cellStyle name="Normal 7 5 2 4 2 2 2" xfId="23348" xr:uid="{3AB2DFE0-08F2-4A63-A68E-77C113D593FD}"/>
    <cellStyle name="Normal 7 5 2 4 2 2 2 2" xfId="47924" xr:uid="{387287CF-01E6-4CE5-ADF3-03851C2771AA}"/>
    <cellStyle name="Normal 7 5 2 4 2 2 3" xfId="35636" xr:uid="{6A57A3F6-257F-4603-A292-FF1D8D82872F}"/>
    <cellStyle name="Normal 7 5 2 4 2 3" xfId="17204" xr:uid="{A630CB13-6AD1-4DBE-A1A9-8A96BB1A8CA4}"/>
    <cellStyle name="Normal 7 5 2 4 2 3 2" xfId="41780" xr:uid="{0D3B159A-2B15-4523-BACA-826F6FE2491E}"/>
    <cellStyle name="Normal 7 5 2 4 2 4" xfId="29492" xr:uid="{041E60E1-52C0-4F58-97F5-DD04C49C1831}"/>
    <cellStyle name="Normal 7 5 2 4 3" xfId="7988" xr:uid="{CA62FA1F-C3ED-4365-B373-A9781FB1A186}"/>
    <cellStyle name="Normal 7 5 2 4 3 2" xfId="20276" xr:uid="{637D128F-FF3B-4A69-A6A2-C7DF6FB54630}"/>
    <cellStyle name="Normal 7 5 2 4 3 2 2" xfId="44852" xr:uid="{1F5B4264-A943-4CD5-95D9-5F9959BDF6D1}"/>
    <cellStyle name="Normal 7 5 2 4 3 3" xfId="32564" xr:uid="{1AAD481B-3F0B-4BF6-AF96-B8BB7F850CC3}"/>
    <cellStyle name="Normal 7 5 2 4 4" xfId="14132" xr:uid="{89EC8B0D-199A-4824-8AE5-2BD20E9344E8}"/>
    <cellStyle name="Normal 7 5 2 4 4 2" xfId="38708" xr:uid="{6EF95C8B-DFDC-4BFA-891F-B28731D7980C}"/>
    <cellStyle name="Normal 7 5 2 4 5" xfId="26420" xr:uid="{BEF7EF0F-1735-4B3F-8805-D0B4F2146027}"/>
    <cellStyle name="Normal 7 5 2 5" xfId="3380" xr:uid="{9E458BD2-2E80-4A59-A438-83D3B60FEA91}"/>
    <cellStyle name="Normal 7 5 2 5 2" xfId="9524" xr:uid="{F1DBF15C-2911-43C9-9DC1-3F5D39BF8B5C}"/>
    <cellStyle name="Normal 7 5 2 5 2 2" xfId="21812" xr:uid="{7FC8BC56-4101-4624-A578-719132A77CC9}"/>
    <cellStyle name="Normal 7 5 2 5 2 2 2" xfId="46388" xr:uid="{A5014801-DDE9-4153-A74B-FC5D84722DD9}"/>
    <cellStyle name="Normal 7 5 2 5 2 3" xfId="34100" xr:uid="{37F532AB-F1FF-4111-B81E-7CC057A84B80}"/>
    <cellStyle name="Normal 7 5 2 5 3" xfId="15668" xr:uid="{F4B2F848-5979-4136-A3B4-827BD2282405}"/>
    <cellStyle name="Normal 7 5 2 5 3 2" xfId="40244" xr:uid="{2D219672-514D-4EC8-B483-3ABEB1D6A164}"/>
    <cellStyle name="Normal 7 5 2 5 4" xfId="27956" xr:uid="{BB58DAE6-280A-46E5-A0E2-3D9AF0FE4B2B}"/>
    <cellStyle name="Normal 7 5 2 6" xfId="6452" xr:uid="{DBDDCD64-123A-4D32-8A22-73172DEE2219}"/>
    <cellStyle name="Normal 7 5 2 6 2" xfId="18740" xr:uid="{D0DB112D-B027-4D6E-B0B0-002198631FAE}"/>
    <cellStyle name="Normal 7 5 2 6 2 2" xfId="43316" xr:uid="{8E77805E-569C-43A1-BA69-9C9E7AF08FAA}"/>
    <cellStyle name="Normal 7 5 2 6 3" xfId="31028" xr:uid="{34A8C7A7-6C69-45AF-9907-8CEA7377E2F5}"/>
    <cellStyle name="Normal 7 5 2 7" xfId="12596" xr:uid="{A95EA648-C63E-4D9B-A4A9-5253B2A06118}"/>
    <cellStyle name="Normal 7 5 2 7 2" xfId="37172" xr:uid="{F00D21E8-8E9B-4A0B-955A-927068448A52}"/>
    <cellStyle name="Normal 7 5 2 8" xfId="24884" xr:uid="{8F5E4B03-F3F5-465D-B2B5-0B1242566D65}"/>
    <cellStyle name="Normal 7 5 3" xfId="500" xr:uid="{67CD97E4-7BE4-4360-B979-DEC71C2E8AD6}"/>
    <cellStyle name="Normal 7 5 3 2" xfId="1268" xr:uid="{3064C18C-B4EC-4D1F-BEA4-D8FA832B5B8F}"/>
    <cellStyle name="Normal 7 5 3 2 2" xfId="2804" xr:uid="{9BC665F6-91EC-4F74-9B53-EA0399B2C662}"/>
    <cellStyle name="Normal 7 5 3 2 2 2" xfId="5876" xr:uid="{9BF3714D-76C3-4F10-ABE5-5B2208598B39}"/>
    <cellStyle name="Normal 7 5 3 2 2 2 2" xfId="12020" xr:uid="{39BACFD5-B61D-4D9B-B351-A7E97522DF3A}"/>
    <cellStyle name="Normal 7 5 3 2 2 2 2 2" xfId="24308" xr:uid="{D2B89838-F831-4E01-824A-BFA95DDD8C6E}"/>
    <cellStyle name="Normal 7 5 3 2 2 2 2 2 2" xfId="48884" xr:uid="{4E3792D7-7DA8-4DD2-AD6A-E796709F62D0}"/>
    <cellStyle name="Normal 7 5 3 2 2 2 2 3" xfId="36596" xr:uid="{17D19062-C136-40DE-B6BA-48A0AEED114D}"/>
    <cellStyle name="Normal 7 5 3 2 2 2 3" xfId="18164" xr:uid="{8BF627F1-35D7-4B72-BE6C-F2B993ED7096}"/>
    <cellStyle name="Normal 7 5 3 2 2 2 3 2" xfId="42740" xr:uid="{3F4A2AC8-C01A-4BFC-B756-57570671EB36}"/>
    <cellStyle name="Normal 7 5 3 2 2 2 4" xfId="30452" xr:uid="{38A74F21-C26D-4E65-B626-1050548D2D36}"/>
    <cellStyle name="Normal 7 5 3 2 2 3" xfId="8948" xr:uid="{A1D7C8D2-CFDE-4850-90A7-80D8718127A7}"/>
    <cellStyle name="Normal 7 5 3 2 2 3 2" xfId="21236" xr:uid="{6D983158-3323-4F2E-A5D5-E3591814200E}"/>
    <cellStyle name="Normal 7 5 3 2 2 3 2 2" xfId="45812" xr:uid="{EED42D0A-0266-447F-85A7-3C51C34EA008}"/>
    <cellStyle name="Normal 7 5 3 2 2 3 3" xfId="33524" xr:uid="{74E2FA8D-2897-4256-BBDA-78B75EF704EA}"/>
    <cellStyle name="Normal 7 5 3 2 2 4" xfId="15092" xr:uid="{D4BC9EB9-958A-463E-81B1-A8AFA4DDC330}"/>
    <cellStyle name="Normal 7 5 3 2 2 4 2" xfId="39668" xr:uid="{EC79DEDB-1138-44A3-8AAD-69B1A8F66347}"/>
    <cellStyle name="Normal 7 5 3 2 2 5" xfId="27380" xr:uid="{217C4A44-448F-4081-A60C-57067FAB90BA}"/>
    <cellStyle name="Normal 7 5 3 2 3" xfId="4340" xr:uid="{3B279DEA-D214-4644-8F99-55AC2CBFA1CA}"/>
    <cellStyle name="Normal 7 5 3 2 3 2" xfId="10484" xr:uid="{7DC4EF48-6538-4A4B-979A-532196F20428}"/>
    <cellStyle name="Normal 7 5 3 2 3 2 2" xfId="22772" xr:uid="{303DCAA4-B53F-4C47-8741-071BE0E7FDEF}"/>
    <cellStyle name="Normal 7 5 3 2 3 2 2 2" xfId="47348" xr:uid="{5467E703-8504-4976-BB59-7A238A4DF8CF}"/>
    <cellStyle name="Normal 7 5 3 2 3 2 3" xfId="35060" xr:uid="{B2EC279B-E506-4E00-AB13-53295CAF3049}"/>
    <cellStyle name="Normal 7 5 3 2 3 3" xfId="16628" xr:uid="{CB3B608D-4B97-4C07-A1D8-601FC2527ADC}"/>
    <cellStyle name="Normal 7 5 3 2 3 3 2" xfId="41204" xr:uid="{F751293A-4430-4BCA-9000-70ECD255B968}"/>
    <cellStyle name="Normal 7 5 3 2 3 4" xfId="28916" xr:uid="{14625DAE-0412-4FDF-836A-D09F8562A565}"/>
    <cellStyle name="Normal 7 5 3 2 4" xfId="7412" xr:uid="{B51C2950-6439-4CFE-B60C-925F81F8484D}"/>
    <cellStyle name="Normal 7 5 3 2 4 2" xfId="19700" xr:uid="{376DD4BF-8B04-45E4-8E25-16A9D990FB0B}"/>
    <cellStyle name="Normal 7 5 3 2 4 2 2" xfId="44276" xr:uid="{1B1A64AE-1504-4251-8DF3-EF71D73C8FA0}"/>
    <cellStyle name="Normal 7 5 3 2 4 3" xfId="31988" xr:uid="{EEC54952-886D-4812-A89B-C36506FEED77}"/>
    <cellStyle name="Normal 7 5 3 2 5" xfId="13556" xr:uid="{993EDEE6-A180-4C36-B775-94EC434A0423}"/>
    <cellStyle name="Normal 7 5 3 2 5 2" xfId="38132" xr:uid="{2839988B-513E-4708-815F-4468DCB91EA4}"/>
    <cellStyle name="Normal 7 5 3 2 6" xfId="25844" xr:uid="{49B556BF-7F58-431F-BC1D-2BF27CEBD651}"/>
    <cellStyle name="Normal 7 5 3 3" xfId="2036" xr:uid="{742CF33A-930A-40FA-96DF-27D2A3A384FB}"/>
    <cellStyle name="Normal 7 5 3 3 2" xfId="5108" xr:uid="{EFB372DF-E1ED-4DB4-B4D0-A45CA18CFAE2}"/>
    <cellStyle name="Normal 7 5 3 3 2 2" xfId="11252" xr:uid="{94AD03FE-63CC-4AB1-9ECF-A5F5532C6A1F}"/>
    <cellStyle name="Normal 7 5 3 3 2 2 2" xfId="23540" xr:uid="{3CB75C32-2ABD-4A15-9F93-8D762EA17A53}"/>
    <cellStyle name="Normal 7 5 3 3 2 2 2 2" xfId="48116" xr:uid="{FEA7F323-EA9C-4B24-A616-2F54A28F458C}"/>
    <cellStyle name="Normal 7 5 3 3 2 2 3" xfId="35828" xr:uid="{2CD7D1AE-7BF6-4D52-9F19-31F5873F4CD3}"/>
    <cellStyle name="Normal 7 5 3 3 2 3" xfId="17396" xr:uid="{EABFE6B6-AA52-41DD-AB17-883DA39767AD}"/>
    <cellStyle name="Normal 7 5 3 3 2 3 2" xfId="41972" xr:uid="{0673357F-2551-49EB-B06B-E67EED382A94}"/>
    <cellStyle name="Normal 7 5 3 3 2 4" xfId="29684" xr:uid="{DDC765F2-9233-4C07-881E-9E43696BC0DF}"/>
    <cellStyle name="Normal 7 5 3 3 3" xfId="8180" xr:uid="{F2834A08-6EA0-40E8-917D-0E0191858F75}"/>
    <cellStyle name="Normal 7 5 3 3 3 2" xfId="20468" xr:uid="{6C22AD8E-0865-4A03-AA2B-A7D251AD9C3A}"/>
    <cellStyle name="Normal 7 5 3 3 3 2 2" xfId="45044" xr:uid="{1AE5C8F7-88C5-4FE3-9860-17C16C97A667}"/>
    <cellStyle name="Normal 7 5 3 3 3 3" xfId="32756" xr:uid="{E46EB34B-4227-457E-913C-7FD78445A881}"/>
    <cellStyle name="Normal 7 5 3 3 4" xfId="14324" xr:uid="{A818B846-0AE7-4652-8CAA-8ADF65CC09F2}"/>
    <cellStyle name="Normal 7 5 3 3 4 2" xfId="38900" xr:uid="{07635E29-EA12-4435-BC53-89200E515BFE}"/>
    <cellStyle name="Normal 7 5 3 3 5" xfId="26612" xr:uid="{4276577D-DC11-435D-ADD6-165727C56CD9}"/>
    <cellStyle name="Normal 7 5 3 4" xfId="3572" xr:uid="{C16F2CD9-3CBA-4238-A1F0-D71D618A1282}"/>
    <cellStyle name="Normal 7 5 3 4 2" xfId="9716" xr:uid="{84F614E6-74FE-4FAF-82E7-35ECF207250E}"/>
    <cellStyle name="Normal 7 5 3 4 2 2" xfId="22004" xr:uid="{F8E35955-8FD0-4562-9999-864F7EE81BD8}"/>
    <cellStyle name="Normal 7 5 3 4 2 2 2" xfId="46580" xr:uid="{7FA2E6D1-9FE0-48EA-B564-1717424A5C00}"/>
    <cellStyle name="Normal 7 5 3 4 2 3" xfId="34292" xr:uid="{0775B1C5-DDEE-4EF9-8C0F-8A90470EF677}"/>
    <cellStyle name="Normal 7 5 3 4 3" xfId="15860" xr:uid="{1CC3F584-0B9A-4E9D-97F3-C0298E9A3060}"/>
    <cellStyle name="Normal 7 5 3 4 3 2" xfId="40436" xr:uid="{46C6EF04-DD54-4238-9CC3-7945E5BB8EDA}"/>
    <cellStyle name="Normal 7 5 3 4 4" xfId="28148" xr:uid="{27FE5456-6E3F-4CA8-800D-12AE9C6930BF}"/>
    <cellStyle name="Normal 7 5 3 5" xfId="6644" xr:uid="{7BB2B814-3665-4A55-8B0B-6E05911B841C}"/>
    <cellStyle name="Normal 7 5 3 5 2" xfId="18932" xr:uid="{AAC57647-85FB-4704-AEC6-B039F08634BB}"/>
    <cellStyle name="Normal 7 5 3 5 2 2" xfId="43508" xr:uid="{6AD39CAA-72E4-4BB3-BA04-D84DA21BB59C}"/>
    <cellStyle name="Normal 7 5 3 5 3" xfId="31220" xr:uid="{43BA09E1-7477-4C1F-B2D0-77B8B40E0C9D}"/>
    <cellStyle name="Normal 7 5 3 6" xfId="12788" xr:uid="{70198000-FF10-4AD7-8FAA-F1107BD242E2}"/>
    <cellStyle name="Normal 7 5 3 6 2" xfId="37364" xr:uid="{84DC8994-451D-4F69-8793-048108210295}"/>
    <cellStyle name="Normal 7 5 3 7" xfId="25076" xr:uid="{A3EC3FAF-514C-4051-A54E-751250155993}"/>
    <cellStyle name="Normal 7 5 4" xfId="884" xr:uid="{3ABF5727-2C63-4CB1-AD56-E75B6F6531B4}"/>
    <cellStyle name="Normal 7 5 4 2" xfId="2420" xr:uid="{5B0D8E1A-4734-4305-8EA7-2666CAD18921}"/>
    <cellStyle name="Normal 7 5 4 2 2" xfId="5492" xr:uid="{937DF4EB-AE5E-4DFA-A809-049947C1CA52}"/>
    <cellStyle name="Normal 7 5 4 2 2 2" xfId="11636" xr:uid="{1BAE4433-2B83-4A1E-81DD-5A40EA9A169E}"/>
    <cellStyle name="Normal 7 5 4 2 2 2 2" xfId="23924" xr:uid="{B238F153-4F6A-4EC2-BFD2-ECC696C8672D}"/>
    <cellStyle name="Normal 7 5 4 2 2 2 2 2" xfId="48500" xr:uid="{FBAD2D6F-22F5-4856-96B9-5D1E44E248A7}"/>
    <cellStyle name="Normal 7 5 4 2 2 2 3" xfId="36212" xr:uid="{EBD742E1-6682-4EB3-9761-3789CCA94A57}"/>
    <cellStyle name="Normal 7 5 4 2 2 3" xfId="17780" xr:uid="{4750D5FF-C30E-4543-969D-700163E58048}"/>
    <cellStyle name="Normal 7 5 4 2 2 3 2" xfId="42356" xr:uid="{EDD33F66-DDA8-4673-9239-37123C025879}"/>
    <cellStyle name="Normal 7 5 4 2 2 4" xfId="30068" xr:uid="{624274BB-C772-4C95-8AB9-14F8E10E08D5}"/>
    <cellStyle name="Normal 7 5 4 2 3" xfId="8564" xr:uid="{C3F2DEC8-C9E4-4A24-A8DC-871D2937BB20}"/>
    <cellStyle name="Normal 7 5 4 2 3 2" xfId="20852" xr:uid="{E27E8D23-2E13-4934-9FFA-23888C9B020C}"/>
    <cellStyle name="Normal 7 5 4 2 3 2 2" xfId="45428" xr:uid="{0ADE51E6-FA4B-4B47-BB88-0E21040B4495}"/>
    <cellStyle name="Normal 7 5 4 2 3 3" xfId="33140" xr:uid="{A05FCF4D-45D0-4FF5-9892-D9FB17FC9C31}"/>
    <cellStyle name="Normal 7 5 4 2 4" xfId="14708" xr:uid="{1AC9A447-FE97-4829-B0E2-337035E179D6}"/>
    <cellStyle name="Normal 7 5 4 2 4 2" xfId="39284" xr:uid="{650E8E78-0FAE-4EC1-9348-6E60C0A60C0E}"/>
    <cellStyle name="Normal 7 5 4 2 5" xfId="26996" xr:uid="{AEB06979-0744-4E79-B247-3E070A9231C8}"/>
    <cellStyle name="Normal 7 5 4 3" xfId="3956" xr:uid="{2C407B97-6961-46C9-BC85-CE9009F80607}"/>
    <cellStyle name="Normal 7 5 4 3 2" xfId="10100" xr:uid="{E9936339-5763-4D0A-8186-D76ABA740996}"/>
    <cellStyle name="Normal 7 5 4 3 2 2" xfId="22388" xr:uid="{D2BC7877-6F47-4ECD-BE3F-A57A84E021A8}"/>
    <cellStyle name="Normal 7 5 4 3 2 2 2" xfId="46964" xr:uid="{4151F617-B100-4AD0-839C-84A1D18414CF}"/>
    <cellStyle name="Normal 7 5 4 3 2 3" xfId="34676" xr:uid="{B75688FF-BCC0-4113-BE43-8CF7191E90E8}"/>
    <cellStyle name="Normal 7 5 4 3 3" xfId="16244" xr:uid="{BD2473A6-2B47-4467-97AA-E71673F8F38D}"/>
    <cellStyle name="Normal 7 5 4 3 3 2" xfId="40820" xr:uid="{07A9F9F8-B5F2-4A7E-A5E3-70E72044F7FA}"/>
    <cellStyle name="Normal 7 5 4 3 4" xfId="28532" xr:uid="{F0C1E508-3B6D-41CF-899D-FC438AFC95B3}"/>
    <cellStyle name="Normal 7 5 4 4" xfId="7028" xr:uid="{FA5892CE-FEE7-4A09-A551-A11A56CB309D}"/>
    <cellStyle name="Normal 7 5 4 4 2" xfId="19316" xr:uid="{9E977D55-CC27-4563-9FB3-3F8E6094E24A}"/>
    <cellStyle name="Normal 7 5 4 4 2 2" xfId="43892" xr:uid="{4B278791-4D53-4C8C-9492-A8B43EF6DF60}"/>
    <cellStyle name="Normal 7 5 4 4 3" xfId="31604" xr:uid="{8F640568-A076-425E-B342-702DD0CC4312}"/>
    <cellStyle name="Normal 7 5 4 5" xfId="13172" xr:uid="{7807C344-DF8C-41E3-B902-5D15CA8DD0A6}"/>
    <cellStyle name="Normal 7 5 4 5 2" xfId="37748" xr:uid="{505AD8B3-FBEC-419F-8E64-88CDC930FD69}"/>
    <cellStyle name="Normal 7 5 4 6" xfId="25460" xr:uid="{DA8BB056-4737-48DB-B13C-40C3650C8F95}"/>
    <cellStyle name="Normal 7 5 5" xfId="1652" xr:uid="{153D81BF-2931-49CA-A660-9E5F6EA073B7}"/>
    <cellStyle name="Normal 7 5 5 2" xfId="4724" xr:uid="{6BDE0449-913A-41CA-BE5A-212338D9D327}"/>
    <cellStyle name="Normal 7 5 5 2 2" xfId="10868" xr:uid="{ABA58598-E440-48E7-9EDD-268087B66C5E}"/>
    <cellStyle name="Normal 7 5 5 2 2 2" xfId="23156" xr:uid="{AB4CAE4A-0849-4748-9CF1-01C2AABBEA72}"/>
    <cellStyle name="Normal 7 5 5 2 2 2 2" xfId="47732" xr:uid="{7EA6F905-63C4-4041-A252-4BEB09FA640C}"/>
    <cellStyle name="Normal 7 5 5 2 2 3" xfId="35444" xr:uid="{B9B95014-A986-4B42-A319-539B9EA77572}"/>
    <cellStyle name="Normal 7 5 5 2 3" xfId="17012" xr:uid="{5252F3D7-615B-4FE4-828B-C900651316AC}"/>
    <cellStyle name="Normal 7 5 5 2 3 2" xfId="41588" xr:uid="{95BE9866-E881-4983-9239-21B085B1F3AA}"/>
    <cellStyle name="Normal 7 5 5 2 4" xfId="29300" xr:uid="{E9EA7290-25B9-42BE-8635-84B40BF73F70}"/>
    <cellStyle name="Normal 7 5 5 3" xfId="7796" xr:uid="{6AE7CA52-F64B-4EBC-85AF-229FF9A4C84A}"/>
    <cellStyle name="Normal 7 5 5 3 2" xfId="20084" xr:uid="{35661743-C717-4B13-85DD-A13BBA45ABBF}"/>
    <cellStyle name="Normal 7 5 5 3 2 2" xfId="44660" xr:uid="{A5E23D8A-CFB1-4C91-B66C-9AB2E5954870}"/>
    <cellStyle name="Normal 7 5 5 3 3" xfId="32372" xr:uid="{18A2D52C-BCC3-493E-951A-9B94F7F19494}"/>
    <cellStyle name="Normal 7 5 5 4" xfId="13940" xr:uid="{05365418-EC68-4CA7-BD69-26123D3FB0B3}"/>
    <cellStyle name="Normal 7 5 5 4 2" xfId="38516" xr:uid="{2D76865E-1243-41C7-8626-68B9FCDE4971}"/>
    <cellStyle name="Normal 7 5 5 5" xfId="26228" xr:uid="{DFF519BD-357B-467A-858D-3351933C690B}"/>
    <cellStyle name="Normal 7 5 6" xfId="3188" xr:uid="{8A7FD136-F4D2-41EA-89EE-ED6BD01654FC}"/>
    <cellStyle name="Normal 7 5 6 2" xfId="9332" xr:uid="{DB7BFF19-A85F-4037-9957-3567F7F44980}"/>
    <cellStyle name="Normal 7 5 6 2 2" xfId="21620" xr:uid="{18C8DCBA-9265-4800-8B34-E436FCECB2E1}"/>
    <cellStyle name="Normal 7 5 6 2 2 2" xfId="46196" xr:uid="{1796B644-6350-40DC-87F9-6888BF7E4B0E}"/>
    <cellStyle name="Normal 7 5 6 2 3" xfId="33908" xr:uid="{34F5321C-7AAF-442D-8B24-7D6A632D394D}"/>
    <cellStyle name="Normal 7 5 6 3" xfId="15476" xr:uid="{D18A0385-5ED6-40AD-A397-078C5FF60235}"/>
    <cellStyle name="Normal 7 5 6 3 2" xfId="40052" xr:uid="{BFBCBF16-97F7-4992-8F28-EAF003DABAC0}"/>
    <cellStyle name="Normal 7 5 6 4" xfId="27764" xr:uid="{4B52E3DC-F2ED-4407-BC82-E92C4802F061}"/>
    <cellStyle name="Normal 7 5 7" xfId="6260" xr:uid="{F834405F-A484-4E45-85C5-D0EA76E73BAD}"/>
    <cellStyle name="Normal 7 5 7 2" xfId="18548" xr:uid="{6A717F48-16F9-4D03-974D-722EF97A2519}"/>
    <cellStyle name="Normal 7 5 7 2 2" xfId="43124" xr:uid="{0726CC94-0311-4F76-89E8-97E93693ABE4}"/>
    <cellStyle name="Normal 7 5 7 3" xfId="30836" xr:uid="{A159CC5E-A605-4606-89A6-BE9E6AD0F334}"/>
    <cellStyle name="Normal 7 5 8" xfId="12404" xr:uid="{BDA21B27-F2C1-4E1C-9D37-231F3CF8FA29}"/>
    <cellStyle name="Normal 7 5 8 2" xfId="36980" xr:uid="{C27A0411-A0FF-4AEC-AC8B-BAD0E3F86761}"/>
    <cellStyle name="Normal 7 5 9" xfId="24692" xr:uid="{DB7B89D2-7F40-411E-800D-1550806D5C69}"/>
    <cellStyle name="Normal 7 6" xfId="212" xr:uid="{211D6714-D4E6-4192-BA17-26E9845EC03B}"/>
    <cellStyle name="Normal 7 6 2" xfId="596" xr:uid="{0082DEB3-5CFD-4E38-A670-6BA3264FF87D}"/>
    <cellStyle name="Normal 7 6 2 2" xfId="1364" xr:uid="{A2BF9B47-B847-4ED1-9197-C046C273A5C8}"/>
    <cellStyle name="Normal 7 6 2 2 2" xfId="2900" xr:uid="{E2F8F766-B52C-400A-86BB-3C756DBF2B80}"/>
    <cellStyle name="Normal 7 6 2 2 2 2" xfId="5972" xr:uid="{10E36AE0-B26D-498C-8C2D-EAD53D36797F}"/>
    <cellStyle name="Normal 7 6 2 2 2 2 2" xfId="12116" xr:uid="{82FBFD03-2087-4DAF-8350-B4861754AB62}"/>
    <cellStyle name="Normal 7 6 2 2 2 2 2 2" xfId="24404" xr:uid="{D2024697-D43A-4BB0-8828-15F3EAE70800}"/>
    <cellStyle name="Normal 7 6 2 2 2 2 2 2 2" xfId="48980" xr:uid="{D3C5D3A1-BF48-4F8A-BB1F-398879405182}"/>
    <cellStyle name="Normal 7 6 2 2 2 2 2 3" xfId="36692" xr:uid="{821369EC-BDC7-416A-A7D2-6515FA84E59E}"/>
    <cellStyle name="Normal 7 6 2 2 2 2 3" xfId="18260" xr:uid="{A54A067B-4406-4B45-888D-2701595FB18B}"/>
    <cellStyle name="Normal 7 6 2 2 2 2 3 2" xfId="42836" xr:uid="{B38F6D27-DE27-4C57-8DBA-44246CD73528}"/>
    <cellStyle name="Normal 7 6 2 2 2 2 4" xfId="30548" xr:uid="{63DD1A35-589A-4658-AC26-4BF6EC8E7439}"/>
    <cellStyle name="Normal 7 6 2 2 2 3" xfId="9044" xr:uid="{973AB640-87DC-4EB7-B707-095FBD8AF45B}"/>
    <cellStyle name="Normal 7 6 2 2 2 3 2" xfId="21332" xr:uid="{BCE34C70-AEE0-4AA3-B500-226F65D1EFE8}"/>
    <cellStyle name="Normal 7 6 2 2 2 3 2 2" xfId="45908" xr:uid="{9ED023EF-CC1E-4723-AC57-E88A4937A853}"/>
    <cellStyle name="Normal 7 6 2 2 2 3 3" xfId="33620" xr:uid="{56015732-43B3-4A81-9171-CF92A6A472BF}"/>
    <cellStyle name="Normal 7 6 2 2 2 4" xfId="15188" xr:uid="{B2ECCC5A-A1AF-4FA6-BB5F-D49B20749478}"/>
    <cellStyle name="Normal 7 6 2 2 2 4 2" xfId="39764" xr:uid="{1ADD1CE0-E4CB-4C8A-AABC-BF45FDA8E793}"/>
    <cellStyle name="Normal 7 6 2 2 2 5" xfId="27476" xr:uid="{F26A2FB5-1141-43EE-960B-13AB9E8F96A9}"/>
    <cellStyle name="Normal 7 6 2 2 3" xfId="4436" xr:uid="{DD509B36-9D94-420B-ACCF-A2C4690B748C}"/>
    <cellStyle name="Normal 7 6 2 2 3 2" xfId="10580" xr:uid="{95F5CD63-47E6-459D-82F6-5B143D2BE9E0}"/>
    <cellStyle name="Normal 7 6 2 2 3 2 2" xfId="22868" xr:uid="{6F377013-B8DF-41D8-AF98-F3581C9A9548}"/>
    <cellStyle name="Normal 7 6 2 2 3 2 2 2" xfId="47444" xr:uid="{5E338831-8745-4002-9BD5-89181C5881E5}"/>
    <cellStyle name="Normal 7 6 2 2 3 2 3" xfId="35156" xr:uid="{E7B5081D-E2ED-4170-A11A-D5CB1142D450}"/>
    <cellStyle name="Normal 7 6 2 2 3 3" xfId="16724" xr:uid="{0DE7F3E6-9E84-40C4-939B-251810467F09}"/>
    <cellStyle name="Normal 7 6 2 2 3 3 2" xfId="41300" xr:uid="{4E403FD4-74A4-4489-B91F-D1EC9151C771}"/>
    <cellStyle name="Normal 7 6 2 2 3 4" xfId="29012" xr:uid="{117DD377-1968-4791-8A53-1366C7D626BA}"/>
    <cellStyle name="Normal 7 6 2 2 4" xfId="7508" xr:uid="{8963C976-3A4A-4CEA-8A8B-F064CF8250ED}"/>
    <cellStyle name="Normal 7 6 2 2 4 2" xfId="19796" xr:uid="{5B6C9881-F796-47C2-A2DF-B06D3FA16042}"/>
    <cellStyle name="Normal 7 6 2 2 4 2 2" xfId="44372" xr:uid="{DA71C773-DF10-4697-947E-EA2179C435AB}"/>
    <cellStyle name="Normal 7 6 2 2 4 3" xfId="32084" xr:uid="{A35BF1F1-0539-45C4-891C-9036CB3A3314}"/>
    <cellStyle name="Normal 7 6 2 2 5" xfId="13652" xr:uid="{520EC1D8-4C93-4020-B9AA-CD117B41390D}"/>
    <cellStyle name="Normal 7 6 2 2 5 2" xfId="38228" xr:uid="{6ED034F4-ABE6-4712-8C0C-6542E9078B2A}"/>
    <cellStyle name="Normal 7 6 2 2 6" xfId="25940" xr:uid="{2A16EF1F-5257-4E70-8CAE-FB4DC6425A34}"/>
    <cellStyle name="Normal 7 6 2 3" xfId="2132" xr:uid="{412BE75B-1372-4166-A086-8492306CDE66}"/>
    <cellStyle name="Normal 7 6 2 3 2" xfId="5204" xr:uid="{DE5D9925-7657-4EDC-BDBB-87A66A43776E}"/>
    <cellStyle name="Normal 7 6 2 3 2 2" xfId="11348" xr:uid="{40290DE4-3225-47DF-A121-53D07955F11B}"/>
    <cellStyle name="Normal 7 6 2 3 2 2 2" xfId="23636" xr:uid="{B7CB68EA-1C7C-4966-8A6F-5F667AFA38DE}"/>
    <cellStyle name="Normal 7 6 2 3 2 2 2 2" xfId="48212" xr:uid="{DBDFBD01-3A32-492F-803E-0386E3384D7C}"/>
    <cellStyle name="Normal 7 6 2 3 2 2 3" xfId="35924" xr:uid="{33A8393A-E802-4339-B844-F7F4AD16FD81}"/>
    <cellStyle name="Normal 7 6 2 3 2 3" xfId="17492" xr:uid="{224543CD-F31B-48D3-9B94-B2984D44E76C}"/>
    <cellStyle name="Normal 7 6 2 3 2 3 2" xfId="42068" xr:uid="{824BF9F3-3F9B-4F1E-A829-BD141C4EA749}"/>
    <cellStyle name="Normal 7 6 2 3 2 4" xfId="29780" xr:uid="{55441486-C5B4-4C75-85CA-48EC71A2ADBF}"/>
    <cellStyle name="Normal 7 6 2 3 3" xfId="8276" xr:uid="{12FBB306-B175-4F6C-A960-3F7AF186F9E5}"/>
    <cellStyle name="Normal 7 6 2 3 3 2" xfId="20564" xr:uid="{96E44125-DCF0-4E50-901A-C086ABDCFFFA}"/>
    <cellStyle name="Normal 7 6 2 3 3 2 2" xfId="45140" xr:uid="{976832DF-FEDD-4C79-AEB2-FA6699973482}"/>
    <cellStyle name="Normal 7 6 2 3 3 3" xfId="32852" xr:uid="{D78E01B6-52D0-4299-A88E-BEA2CC0E2C32}"/>
    <cellStyle name="Normal 7 6 2 3 4" xfId="14420" xr:uid="{E6275F49-6915-4447-8E2E-7940EBC9CC06}"/>
    <cellStyle name="Normal 7 6 2 3 4 2" xfId="38996" xr:uid="{3E2595F2-046E-42D5-AFB6-6A1CC5F4DDBA}"/>
    <cellStyle name="Normal 7 6 2 3 5" xfId="26708" xr:uid="{103DA3DB-F528-4DC0-97DE-FC3D1DED423D}"/>
    <cellStyle name="Normal 7 6 2 4" xfId="3668" xr:uid="{15D5749B-7523-4089-AB8F-D1C5737A8DC8}"/>
    <cellStyle name="Normal 7 6 2 4 2" xfId="9812" xr:uid="{046290E7-FA03-4B6C-AA7E-A9076CD3DC02}"/>
    <cellStyle name="Normal 7 6 2 4 2 2" xfId="22100" xr:uid="{890DC1F7-735F-4733-805A-BF5C59CECDD5}"/>
    <cellStyle name="Normal 7 6 2 4 2 2 2" xfId="46676" xr:uid="{FD3055FC-31BB-493B-B985-65DA247B79EA}"/>
    <cellStyle name="Normal 7 6 2 4 2 3" xfId="34388" xr:uid="{E6A64D31-E26C-49EE-9496-08F72E2C3CC3}"/>
    <cellStyle name="Normal 7 6 2 4 3" xfId="15956" xr:uid="{FF888EC6-D670-4BDE-8594-8450E146B1B7}"/>
    <cellStyle name="Normal 7 6 2 4 3 2" xfId="40532" xr:uid="{FA99DEFC-14A9-4746-8823-7E2C74425835}"/>
    <cellStyle name="Normal 7 6 2 4 4" xfId="28244" xr:uid="{302098AE-851A-4BF2-99CB-97E3C14B647C}"/>
    <cellStyle name="Normal 7 6 2 5" xfId="6740" xr:uid="{4A5CEB05-383E-4869-8B1F-1AE7DBBAD20E}"/>
    <cellStyle name="Normal 7 6 2 5 2" xfId="19028" xr:uid="{85827C8E-E956-4C1C-B39C-E59612C47131}"/>
    <cellStyle name="Normal 7 6 2 5 2 2" xfId="43604" xr:uid="{0A93750C-0A53-49C4-BFFD-BEB9445D15DB}"/>
    <cellStyle name="Normal 7 6 2 5 3" xfId="31316" xr:uid="{9B25C823-0201-4AF2-9C68-1B7424BA2D8A}"/>
    <cellStyle name="Normal 7 6 2 6" xfId="12884" xr:uid="{A174C735-C1E2-46DF-9746-BB71004DB08C}"/>
    <cellStyle name="Normal 7 6 2 6 2" xfId="37460" xr:uid="{4928C491-E683-400B-8B2F-1D943181DEC9}"/>
    <cellStyle name="Normal 7 6 2 7" xfId="25172" xr:uid="{A6C79153-6C23-476E-825E-4BF2BCBC12DB}"/>
    <cellStyle name="Normal 7 6 3" xfId="980" xr:uid="{05F4CFE4-AF0B-4222-8FEE-4FCF78AE8D52}"/>
    <cellStyle name="Normal 7 6 3 2" xfId="2516" xr:uid="{92FCE9E0-C054-4432-8771-1322B4E2EDD8}"/>
    <cellStyle name="Normal 7 6 3 2 2" xfId="5588" xr:uid="{6EB84319-6403-43BF-BF89-43A74907D8FB}"/>
    <cellStyle name="Normal 7 6 3 2 2 2" xfId="11732" xr:uid="{006A8D03-FA45-4787-A121-2EDA9F5CAE28}"/>
    <cellStyle name="Normal 7 6 3 2 2 2 2" xfId="24020" xr:uid="{3657B8B5-D2BF-4392-AE21-6E0E7A5B5D34}"/>
    <cellStyle name="Normal 7 6 3 2 2 2 2 2" xfId="48596" xr:uid="{3C710A12-2B65-4A9B-B740-789DF2A1854B}"/>
    <cellStyle name="Normal 7 6 3 2 2 2 3" xfId="36308" xr:uid="{5CD46C34-1A6F-450A-8041-98C751A65A0F}"/>
    <cellStyle name="Normal 7 6 3 2 2 3" xfId="17876" xr:uid="{7B96677F-03A0-4FBF-85A2-93A7133A9D83}"/>
    <cellStyle name="Normal 7 6 3 2 2 3 2" xfId="42452" xr:uid="{D9F56753-E4FF-47CE-8BA2-22405A157D1D}"/>
    <cellStyle name="Normal 7 6 3 2 2 4" xfId="30164" xr:uid="{DD644B60-074A-446D-9F5F-F102EF22C24D}"/>
    <cellStyle name="Normal 7 6 3 2 3" xfId="8660" xr:uid="{59845895-37DF-4D31-91EB-752CF46E9D2B}"/>
    <cellStyle name="Normal 7 6 3 2 3 2" xfId="20948" xr:uid="{C6B8C223-06AB-410E-A8DB-01E0E5145688}"/>
    <cellStyle name="Normal 7 6 3 2 3 2 2" xfId="45524" xr:uid="{128FF8EB-E5B5-4872-A089-401276279682}"/>
    <cellStyle name="Normal 7 6 3 2 3 3" xfId="33236" xr:uid="{0E9F4861-CBA3-426A-821D-DEA424665A34}"/>
    <cellStyle name="Normal 7 6 3 2 4" xfId="14804" xr:uid="{B875DCF7-25B0-410E-887D-8636A1B7D5DC}"/>
    <cellStyle name="Normal 7 6 3 2 4 2" xfId="39380" xr:uid="{F9EFED94-70B5-47CD-A42A-C155E537138E}"/>
    <cellStyle name="Normal 7 6 3 2 5" xfId="27092" xr:uid="{A073D888-DA3C-4348-A7E2-AD3E6D5739F0}"/>
    <cellStyle name="Normal 7 6 3 3" xfId="4052" xr:uid="{1CA636D5-7E9E-4243-9CEB-70C1670823EB}"/>
    <cellStyle name="Normal 7 6 3 3 2" xfId="10196" xr:uid="{91801123-26BD-4388-ADF9-AF3928324FFF}"/>
    <cellStyle name="Normal 7 6 3 3 2 2" xfId="22484" xr:uid="{EABB9BC2-3292-4B57-8329-72277C2C89CA}"/>
    <cellStyle name="Normal 7 6 3 3 2 2 2" xfId="47060" xr:uid="{7E11D19D-B9F9-41A8-B7DF-50695989FC8F}"/>
    <cellStyle name="Normal 7 6 3 3 2 3" xfId="34772" xr:uid="{1FC55E8D-A98C-4F28-A497-168B60DD0B44}"/>
    <cellStyle name="Normal 7 6 3 3 3" xfId="16340" xr:uid="{33AEB4BE-59EF-4DAC-A90E-DB07F9622A55}"/>
    <cellStyle name="Normal 7 6 3 3 3 2" xfId="40916" xr:uid="{E6577388-E2F1-4851-85E5-501AE58A1AEC}"/>
    <cellStyle name="Normal 7 6 3 3 4" xfId="28628" xr:uid="{BC01D071-B6D9-423D-BE14-C2E523608D85}"/>
    <cellStyle name="Normal 7 6 3 4" xfId="7124" xr:uid="{51EB5362-FAE7-45BF-B80A-D68604A0832F}"/>
    <cellStyle name="Normal 7 6 3 4 2" xfId="19412" xr:uid="{9585C624-FF4C-4000-8715-38BF72383FBA}"/>
    <cellStyle name="Normal 7 6 3 4 2 2" xfId="43988" xr:uid="{2EC954CA-E763-4BF8-8E45-7714B6479F10}"/>
    <cellStyle name="Normal 7 6 3 4 3" xfId="31700" xr:uid="{837A7A93-0753-4FDC-9B60-59371A4B266D}"/>
    <cellStyle name="Normal 7 6 3 5" xfId="13268" xr:uid="{EC93AD26-5300-4415-8D92-D6F1B6D551C7}"/>
    <cellStyle name="Normal 7 6 3 5 2" xfId="37844" xr:uid="{C9CAF26A-C4DA-429C-8425-210BC0E99E73}"/>
    <cellStyle name="Normal 7 6 3 6" xfId="25556" xr:uid="{2FF0946D-F273-4C9E-AB2E-CD594C47E143}"/>
    <cellStyle name="Normal 7 6 4" xfId="1748" xr:uid="{BBFCEB55-52B0-4A01-BAF3-069F52EFCB43}"/>
    <cellStyle name="Normal 7 6 4 2" xfId="4820" xr:uid="{B8F8E30B-20A2-4B33-9D95-DFF0CC7756F4}"/>
    <cellStyle name="Normal 7 6 4 2 2" xfId="10964" xr:uid="{22B4B552-920A-4988-8D0D-F4B2005CA9EB}"/>
    <cellStyle name="Normal 7 6 4 2 2 2" xfId="23252" xr:uid="{EDF4E766-6772-4CE7-B47B-4A823F2AACC0}"/>
    <cellStyle name="Normal 7 6 4 2 2 2 2" xfId="47828" xr:uid="{B66631C3-4145-4E54-98A3-ED7919DC3699}"/>
    <cellStyle name="Normal 7 6 4 2 2 3" xfId="35540" xr:uid="{C0513379-8298-4B46-AAE8-ABF4713BC8D6}"/>
    <cellStyle name="Normal 7 6 4 2 3" xfId="17108" xr:uid="{B7058ECC-1BA1-4F8D-95DA-FDC8E04D56A5}"/>
    <cellStyle name="Normal 7 6 4 2 3 2" xfId="41684" xr:uid="{14FA5485-27C1-4825-9828-2097B6FAB647}"/>
    <cellStyle name="Normal 7 6 4 2 4" xfId="29396" xr:uid="{E4738183-C701-4E2A-94A3-8C9F218AFE85}"/>
    <cellStyle name="Normal 7 6 4 3" xfId="7892" xr:uid="{B4027670-98FF-424D-8439-D210A0CFE3A7}"/>
    <cellStyle name="Normal 7 6 4 3 2" xfId="20180" xr:uid="{6FFCFD68-7E4B-48D9-A087-AFEA3EB9B922}"/>
    <cellStyle name="Normal 7 6 4 3 2 2" xfId="44756" xr:uid="{B765CE1C-109E-4D19-B2E5-BE4629EC1ED7}"/>
    <cellStyle name="Normal 7 6 4 3 3" xfId="32468" xr:uid="{8C2FACD4-F134-4B61-85AC-448BB73A4636}"/>
    <cellStyle name="Normal 7 6 4 4" xfId="14036" xr:uid="{7A123C1D-F441-41E9-B97A-5C7ECADBE288}"/>
    <cellStyle name="Normal 7 6 4 4 2" xfId="38612" xr:uid="{B57AF6B0-695E-4D74-A5D1-7DF7CCFCA5D7}"/>
    <cellStyle name="Normal 7 6 4 5" xfId="26324" xr:uid="{D3423D03-7BFC-46B6-80D6-72664EB03186}"/>
    <cellStyle name="Normal 7 6 5" xfId="3284" xr:uid="{4DACC5C5-41C4-43F4-9583-0A82247BE8C4}"/>
    <cellStyle name="Normal 7 6 5 2" xfId="9428" xr:uid="{2BFFEDA1-60E7-415E-8B2A-E0C812CE1A8B}"/>
    <cellStyle name="Normal 7 6 5 2 2" xfId="21716" xr:uid="{E7257D47-1462-42FA-B1C7-E2EB49222AA0}"/>
    <cellStyle name="Normal 7 6 5 2 2 2" xfId="46292" xr:uid="{85034BB5-55F0-40CE-BF58-4F6D45671535}"/>
    <cellStyle name="Normal 7 6 5 2 3" xfId="34004" xr:uid="{688926E3-6FF0-419B-ABD4-3CDE11196D7C}"/>
    <cellStyle name="Normal 7 6 5 3" xfId="15572" xr:uid="{6E962D8C-D001-4BE6-B36C-B2F675832935}"/>
    <cellStyle name="Normal 7 6 5 3 2" xfId="40148" xr:uid="{81645166-A1C3-4EB1-9DB8-02A50520B303}"/>
    <cellStyle name="Normal 7 6 5 4" xfId="27860" xr:uid="{B7D752C3-6657-42D5-8E3C-808F759839A1}"/>
    <cellStyle name="Normal 7 6 6" xfId="6356" xr:uid="{8731BF2F-B3B3-4A76-B873-60A2104501D6}"/>
    <cellStyle name="Normal 7 6 6 2" xfId="18644" xr:uid="{F12790D0-98F8-4ECA-88D1-1CD2273E20EC}"/>
    <cellStyle name="Normal 7 6 6 2 2" xfId="43220" xr:uid="{CFD0E585-74CB-48C0-A674-6C30A572FD09}"/>
    <cellStyle name="Normal 7 6 6 3" xfId="30932" xr:uid="{E3657B1A-0453-4A99-A8B9-B6A621BCBF18}"/>
    <cellStyle name="Normal 7 6 7" xfId="12500" xr:uid="{1DB832C6-37FF-42D2-8AED-89C8D2946842}"/>
    <cellStyle name="Normal 7 6 7 2" xfId="37076" xr:uid="{06C2D837-FAE1-479E-8B6C-434CA57D609D}"/>
    <cellStyle name="Normal 7 6 8" xfId="24788" xr:uid="{220B69BD-3445-4B9B-9720-BAC0D8920F0B}"/>
    <cellStyle name="Normal 7 7" xfId="404" xr:uid="{2B678574-F83D-4454-807F-071289BF4B3A}"/>
    <cellStyle name="Normal 7 7 2" xfId="1172" xr:uid="{1CA064B7-14B6-432F-9BE6-78ED2B8EF733}"/>
    <cellStyle name="Normal 7 7 2 2" xfId="2708" xr:uid="{012789C3-2390-4926-9668-8D63F61CBAD6}"/>
    <cellStyle name="Normal 7 7 2 2 2" xfId="5780" xr:uid="{99C5011E-011F-462B-AE93-80258A36BD9F}"/>
    <cellStyle name="Normal 7 7 2 2 2 2" xfId="11924" xr:uid="{34AA3464-FC5F-453B-88F3-5882D44F3212}"/>
    <cellStyle name="Normal 7 7 2 2 2 2 2" xfId="24212" xr:uid="{B75CA0C9-FDED-4504-8A44-881A531B1A2B}"/>
    <cellStyle name="Normal 7 7 2 2 2 2 2 2" xfId="48788" xr:uid="{01471105-FD24-4696-952C-C57444F1025C}"/>
    <cellStyle name="Normal 7 7 2 2 2 2 3" xfId="36500" xr:uid="{95D0B55B-9742-4A0C-90B8-00D930518D7C}"/>
    <cellStyle name="Normal 7 7 2 2 2 3" xfId="18068" xr:uid="{74F895AF-0020-4707-8E65-BFFBAE1E89EE}"/>
    <cellStyle name="Normal 7 7 2 2 2 3 2" xfId="42644" xr:uid="{19382159-D551-4E6B-A5E7-462DD8305757}"/>
    <cellStyle name="Normal 7 7 2 2 2 4" xfId="30356" xr:uid="{9B7F440F-B220-4F49-9950-8D0B578643AB}"/>
    <cellStyle name="Normal 7 7 2 2 3" xfId="8852" xr:uid="{1E8A81CE-0A2B-4B52-83E0-2DC9C06397EE}"/>
    <cellStyle name="Normal 7 7 2 2 3 2" xfId="21140" xr:uid="{5C926127-B416-46DE-9C3B-FC9FF242A8D7}"/>
    <cellStyle name="Normal 7 7 2 2 3 2 2" xfId="45716" xr:uid="{C1FB1CF3-E4C0-48CC-9FBA-101ABD207DAF}"/>
    <cellStyle name="Normal 7 7 2 2 3 3" xfId="33428" xr:uid="{9DF3547E-4DAA-4A2A-B9BC-E38FB6CCDA08}"/>
    <cellStyle name="Normal 7 7 2 2 4" xfId="14996" xr:uid="{C25A5BAE-F8A4-4543-A8BD-3D9F467617A8}"/>
    <cellStyle name="Normal 7 7 2 2 4 2" xfId="39572" xr:uid="{40584516-A9F7-4BCC-B6F9-9368F0C54B1C}"/>
    <cellStyle name="Normal 7 7 2 2 5" xfId="27284" xr:uid="{7003E550-7293-40FF-84A0-47AD756FAC4A}"/>
    <cellStyle name="Normal 7 7 2 3" xfId="4244" xr:uid="{5F2BB35F-85B0-46DF-AEC3-34D97837359C}"/>
    <cellStyle name="Normal 7 7 2 3 2" xfId="10388" xr:uid="{16C0921E-8E01-4379-A66D-AF8FC42AEB39}"/>
    <cellStyle name="Normal 7 7 2 3 2 2" xfId="22676" xr:uid="{58DA319B-2CEF-4E67-934F-5D55062E45C3}"/>
    <cellStyle name="Normal 7 7 2 3 2 2 2" xfId="47252" xr:uid="{BF76CDC6-6548-4BDB-9D58-EF67618954DF}"/>
    <cellStyle name="Normal 7 7 2 3 2 3" xfId="34964" xr:uid="{C7510E9F-A299-4914-9E0D-7C283BE5708D}"/>
    <cellStyle name="Normal 7 7 2 3 3" xfId="16532" xr:uid="{9DDCE48F-3A78-4266-B4D6-61B7F67DD4D5}"/>
    <cellStyle name="Normal 7 7 2 3 3 2" xfId="41108" xr:uid="{75BC538C-CD42-4535-9810-4DD1D6C4BCBA}"/>
    <cellStyle name="Normal 7 7 2 3 4" xfId="28820" xr:uid="{CD5EE66E-F3B0-4B3E-8849-1FEB92E1A989}"/>
    <cellStyle name="Normal 7 7 2 4" xfId="7316" xr:uid="{42319848-0C10-4B1F-B3BD-B2EF47E131D5}"/>
    <cellStyle name="Normal 7 7 2 4 2" xfId="19604" xr:uid="{E26862D1-D320-4942-8CD1-B5A0976D4DE6}"/>
    <cellStyle name="Normal 7 7 2 4 2 2" xfId="44180" xr:uid="{5A3BD93D-C2A9-4D5C-B9B1-ABFB020A8A3A}"/>
    <cellStyle name="Normal 7 7 2 4 3" xfId="31892" xr:uid="{57BC1BBC-9D49-4CD9-94F9-E7F3FD35000F}"/>
    <cellStyle name="Normal 7 7 2 5" xfId="13460" xr:uid="{76B44D7A-A9C8-4A1F-9FC7-E373697862FB}"/>
    <cellStyle name="Normal 7 7 2 5 2" xfId="38036" xr:uid="{E2FEE35E-03F3-48A9-ADE0-EDD4B8F8064C}"/>
    <cellStyle name="Normal 7 7 2 6" xfId="25748" xr:uid="{DBED9AE2-4DD7-49EA-B1A5-E02108179B4D}"/>
    <cellStyle name="Normal 7 7 3" xfId="1940" xr:uid="{140661C2-25C0-47CD-A487-C72BE9BF81ED}"/>
    <cellStyle name="Normal 7 7 3 2" xfId="5012" xr:uid="{91E0E3FF-F3D6-464E-8631-C863E5123F9B}"/>
    <cellStyle name="Normal 7 7 3 2 2" xfId="11156" xr:uid="{B2D5EF09-F833-4C26-ADA5-AF45C739E08C}"/>
    <cellStyle name="Normal 7 7 3 2 2 2" xfId="23444" xr:uid="{A910E431-24E1-4CCE-B30F-4038048E111B}"/>
    <cellStyle name="Normal 7 7 3 2 2 2 2" xfId="48020" xr:uid="{73AA9E96-7076-4B29-B1E3-78A2B1DB7CAB}"/>
    <cellStyle name="Normal 7 7 3 2 2 3" xfId="35732" xr:uid="{205FEC83-F58C-4276-A845-F27ED5231507}"/>
    <cellStyle name="Normal 7 7 3 2 3" xfId="17300" xr:uid="{2E62B395-9934-4BB6-A2C2-91AE68812582}"/>
    <cellStyle name="Normal 7 7 3 2 3 2" xfId="41876" xr:uid="{A482BC3B-E086-4B6D-B15B-C022AE4544AB}"/>
    <cellStyle name="Normal 7 7 3 2 4" xfId="29588" xr:uid="{CDEB1F3B-7D81-4A02-BBBF-A9EF5E109181}"/>
    <cellStyle name="Normal 7 7 3 3" xfId="8084" xr:uid="{A1384A35-F531-49C4-9580-2A4E2330D4B7}"/>
    <cellStyle name="Normal 7 7 3 3 2" xfId="20372" xr:uid="{7A4C1F0F-DDBA-4D8B-A40D-81E698556E59}"/>
    <cellStyle name="Normal 7 7 3 3 2 2" xfId="44948" xr:uid="{3C8E39BA-B1A7-4F0C-A9EB-E1271DEB31C2}"/>
    <cellStyle name="Normal 7 7 3 3 3" xfId="32660" xr:uid="{C67BBC9C-CD60-41F4-BF11-314202CD55FB}"/>
    <cellStyle name="Normal 7 7 3 4" xfId="14228" xr:uid="{51E76986-BCF6-4206-A20D-91C06AB2F9EC}"/>
    <cellStyle name="Normal 7 7 3 4 2" xfId="38804" xr:uid="{59AC1963-3855-46F3-92A2-DDC42F7996B1}"/>
    <cellStyle name="Normal 7 7 3 5" xfId="26516" xr:uid="{F2B8F4A7-F82B-4622-9221-0CF54132988B}"/>
    <cellStyle name="Normal 7 7 4" xfId="3476" xr:uid="{DC51C259-67A5-4B42-8EF8-28AA42CB6FE3}"/>
    <cellStyle name="Normal 7 7 4 2" xfId="9620" xr:uid="{B1B81231-CB33-4310-BF81-2E86BCCECF41}"/>
    <cellStyle name="Normal 7 7 4 2 2" xfId="21908" xr:uid="{48F458B7-B2C8-41EA-BB8C-02C9113BB03E}"/>
    <cellStyle name="Normal 7 7 4 2 2 2" xfId="46484" xr:uid="{FFC7A0D4-21F2-4973-876D-453BCFC9FFCA}"/>
    <cellStyle name="Normal 7 7 4 2 3" xfId="34196" xr:uid="{57E3C37C-6972-4FBA-8E01-D6D80394DC39}"/>
    <cellStyle name="Normal 7 7 4 3" xfId="15764" xr:uid="{7D7179AE-68DC-4765-95C8-ED9A638FFD42}"/>
    <cellStyle name="Normal 7 7 4 3 2" xfId="40340" xr:uid="{DE69AF60-86E5-40A8-BC88-2AD0A67C22DE}"/>
    <cellStyle name="Normal 7 7 4 4" xfId="28052" xr:uid="{7563C99B-0490-4D5F-A1E4-32CF4DA2B43D}"/>
    <cellStyle name="Normal 7 7 5" xfId="6548" xr:uid="{F92DD66F-58A7-44F2-98CC-BDD2F4A400F8}"/>
    <cellStyle name="Normal 7 7 5 2" xfId="18836" xr:uid="{5A9F87AE-E9F8-4C9B-861D-4A21BC8CFB61}"/>
    <cellStyle name="Normal 7 7 5 2 2" xfId="43412" xr:uid="{1EE19835-C753-4BED-9A45-0430CEE613A4}"/>
    <cellStyle name="Normal 7 7 5 3" xfId="31124" xr:uid="{30E41B33-AF7A-49A5-BEA7-25E7E6134794}"/>
    <cellStyle name="Normal 7 7 6" xfId="12692" xr:uid="{D59006CC-6ECF-423D-8044-5E3933BF9F3F}"/>
    <cellStyle name="Normal 7 7 6 2" xfId="37268" xr:uid="{94A7202C-B452-410C-8C8C-2A5CC6839D7D}"/>
    <cellStyle name="Normal 7 7 7" xfId="24980" xr:uid="{BDB4EC84-1524-419D-A550-160769D6425C}"/>
    <cellStyle name="Normal 7 8" xfId="788" xr:uid="{81DA2E62-EDC0-4E1A-92EC-B75E2B4C8F7D}"/>
    <cellStyle name="Normal 7 8 2" xfId="2324" xr:uid="{7C53524E-4D03-4CC4-85DF-AF776457CD5C}"/>
    <cellStyle name="Normal 7 8 2 2" xfId="5396" xr:uid="{01F2ABA4-E031-4127-93F6-0D43EFF96895}"/>
    <cellStyle name="Normal 7 8 2 2 2" xfId="11540" xr:uid="{F0ED0D8F-1293-41E2-A4A6-D3691FEC3D6F}"/>
    <cellStyle name="Normal 7 8 2 2 2 2" xfId="23828" xr:uid="{A5F26563-AE03-4CC2-96FC-32B3002941FC}"/>
    <cellStyle name="Normal 7 8 2 2 2 2 2" xfId="48404" xr:uid="{B78C8501-1BAA-47E4-AF32-A3D2A7F864C8}"/>
    <cellStyle name="Normal 7 8 2 2 2 3" xfId="36116" xr:uid="{7F825F29-FE00-4F97-A234-1A188E7D4DEF}"/>
    <cellStyle name="Normal 7 8 2 2 3" xfId="17684" xr:uid="{E0B051E6-2AFF-4EDC-88A3-7F1BA187078E}"/>
    <cellStyle name="Normal 7 8 2 2 3 2" xfId="42260" xr:uid="{3FE84E33-67E4-48C5-A6EF-CD50896F3F3F}"/>
    <cellStyle name="Normal 7 8 2 2 4" xfId="29972" xr:uid="{726E6455-F278-4E79-8AD2-9984C58313CD}"/>
    <cellStyle name="Normal 7 8 2 3" xfId="8468" xr:uid="{C04B6ABF-B9D7-4B08-A1A4-D8FA9E4E30C7}"/>
    <cellStyle name="Normal 7 8 2 3 2" xfId="20756" xr:uid="{5485479D-DF5F-4641-9C91-D61FE2B500F9}"/>
    <cellStyle name="Normal 7 8 2 3 2 2" xfId="45332" xr:uid="{0A747F1F-E885-454D-8BA5-639AB0C0094D}"/>
    <cellStyle name="Normal 7 8 2 3 3" xfId="33044" xr:uid="{39CA0C41-8B94-4CC8-8A31-9D59D50EB3D2}"/>
    <cellStyle name="Normal 7 8 2 4" xfId="14612" xr:uid="{4F3B5174-979D-49D8-82D8-2215CA3E6230}"/>
    <cellStyle name="Normal 7 8 2 4 2" xfId="39188" xr:uid="{38050D8A-E51B-4789-B7AC-4E72ABFF1AD6}"/>
    <cellStyle name="Normal 7 8 2 5" xfId="26900" xr:uid="{72E960A2-69E0-46E0-A14C-EE2728DF8EE5}"/>
    <cellStyle name="Normal 7 8 3" xfId="3860" xr:uid="{04BA9D7A-6122-452B-87A3-BC28DF2D8F87}"/>
    <cellStyle name="Normal 7 8 3 2" xfId="10004" xr:uid="{318A2766-44CD-481E-8E14-B76ABD11FA06}"/>
    <cellStyle name="Normal 7 8 3 2 2" xfId="22292" xr:uid="{7C97FB8D-821A-49DB-BAAA-C3CCC23EC74A}"/>
    <cellStyle name="Normal 7 8 3 2 2 2" xfId="46868" xr:uid="{5D7821E2-A257-4A0E-AA7C-58C71E7F79C7}"/>
    <cellStyle name="Normal 7 8 3 2 3" xfId="34580" xr:uid="{EE13328D-FBC9-460B-BD67-DB64A1DE3C0C}"/>
    <cellStyle name="Normal 7 8 3 3" xfId="16148" xr:uid="{B5821E8D-1CFA-41EF-9268-57547795D05F}"/>
    <cellStyle name="Normal 7 8 3 3 2" xfId="40724" xr:uid="{58FD99B9-A652-4DB0-B718-C51CEE4CABCA}"/>
    <cellStyle name="Normal 7 8 3 4" xfId="28436" xr:uid="{62718B18-30FB-4937-B62E-E751AFD6996A}"/>
    <cellStyle name="Normal 7 8 4" xfId="6932" xr:uid="{3C8DD6FD-C62D-4CCC-A54A-B4B1C637ECBD}"/>
    <cellStyle name="Normal 7 8 4 2" xfId="19220" xr:uid="{91CD7F4C-B46D-4927-9839-5C02148EAAFA}"/>
    <cellStyle name="Normal 7 8 4 2 2" xfId="43796" xr:uid="{60313A92-A33E-426C-B4FE-3D5D1CDEDD5A}"/>
    <cellStyle name="Normal 7 8 4 3" xfId="31508" xr:uid="{A7F38788-D7E7-4390-9537-7184AA674465}"/>
    <cellStyle name="Normal 7 8 5" xfId="13076" xr:uid="{7D884A6D-37A7-4AA6-83BF-51186E3D6DD4}"/>
    <cellStyle name="Normal 7 8 5 2" xfId="37652" xr:uid="{35CBE06A-63E8-4061-9157-2E9535063294}"/>
    <cellStyle name="Normal 7 8 6" xfId="25364" xr:uid="{EBBF9F47-2B6C-4550-8E1B-B93537821DEB}"/>
    <cellStyle name="Normal 7 9" xfId="1556" xr:uid="{FD8EE2AB-B9BC-41B6-8262-44052542DB63}"/>
    <cellStyle name="Normal 7 9 2" xfId="4628" xr:uid="{8DB4EE70-580A-462D-9827-9D4B23781FCD}"/>
    <cellStyle name="Normal 7 9 2 2" xfId="10772" xr:uid="{E8B1016F-0DEE-4EBE-899D-DBEB8B8A1AB7}"/>
    <cellStyle name="Normal 7 9 2 2 2" xfId="23060" xr:uid="{C8849E64-8D2B-422F-85A0-ABB60D698EBE}"/>
    <cellStyle name="Normal 7 9 2 2 2 2" xfId="47636" xr:uid="{807DE280-107F-4EFB-8EA3-9B53A23C95C1}"/>
    <cellStyle name="Normal 7 9 2 2 3" xfId="35348" xr:uid="{5CA72B4F-2BA1-4F15-887E-C68E2693C534}"/>
    <cellStyle name="Normal 7 9 2 3" xfId="16916" xr:uid="{17612095-E93B-4646-B172-89AD6C3B2E1F}"/>
    <cellStyle name="Normal 7 9 2 3 2" xfId="41492" xr:uid="{82BC9891-1D72-4DA5-BF2D-7341ED1629E1}"/>
    <cellStyle name="Normal 7 9 2 4" xfId="29204" xr:uid="{7C2587C0-E992-4D5C-9E1E-601EA70172D6}"/>
    <cellStyle name="Normal 7 9 3" xfId="7700" xr:uid="{017C82FC-334F-4B94-9BCF-F15BDDF42358}"/>
    <cellStyle name="Normal 7 9 3 2" xfId="19988" xr:uid="{A95E5191-F659-4570-9B29-B11F49C20604}"/>
    <cellStyle name="Normal 7 9 3 2 2" xfId="44564" xr:uid="{F4845B2E-91E0-4C5A-BC30-FBDFB57B2E2B}"/>
    <cellStyle name="Normal 7 9 3 3" xfId="32276" xr:uid="{FF0E542A-F479-4128-AB64-8448E4C6EFE5}"/>
    <cellStyle name="Normal 7 9 4" xfId="13844" xr:uid="{21BABF8A-0746-4F97-87C7-DA5756AD1FEA}"/>
    <cellStyle name="Normal 7 9 4 2" xfId="38420" xr:uid="{D6DC91AA-35C0-47DE-A919-FBB7E340FF00}"/>
    <cellStyle name="Normal 7 9 5" xfId="26132" xr:uid="{B0B977FB-80D4-4245-8057-9BCC8A72F6D8}"/>
    <cellStyle name="Normal 8" xfId="30" xr:uid="{DC4E8EC5-DE34-45D1-B117-584086FC1F8B}"/>
    <cellStyle name="Normal 8 10" xfId="6176" xr:uid="{DFBDD259-9E8A-4FE5-8BAA-65221F88910F}"/>
    <cellStyle name="Normal 8 10 2" xfId="18464" xr:uid="{E9BA201A-9E9C-448E-9E92-59F82EC1E8D4}"/>
    <cellStyle name="Normal 8 10 2 2" xfId="43040" xr:uid="{9B9D2E4D-60E5-4287-82A9-3B44D0A29D1B}"/>
    <cellStyle name="Normal 8 10 3" xfId="30752" xr:uid="{978CCB8D-4B05-4733-AA77-6C603A28EE75}"/>
    <cellStyle name="Normal 8 11" xfId="12320" xr:uid="{0C20F8D8-B409-4582-8ED8-C199B9E35D8A}"/>
    <cellStyle name="Normal 8 11 2" xfId="36896" xr:uid="{22EE86CE-340D-4C08-B859-53B00E69B926}"/>
    <cellStyle name="Normal 8 12" xfId="24608" xr:uid="{EF5174DC-76D0-45F8-8676-83AA579B550E}"/>
    <cellStyle name="Normal 8 2" xfId="56" xr:uid="{2F2516B3-F91F-45DB-9367-2CA674666CE7}"/>
    <cellStyle name="Normal 8 2 10" xfId="12344" xr:uid="{78F62439-15A4-410C-8501-2AD1B335046D}"/>
    <cellStyle name="Normal 8 2 10 2" xfId="36920" xr:uid="{7949FF5C-C440-40B0-835D-DBA6862A5B91}"/>
    <cellStyle name="Normal 8 2 11" xfId="24632" xr:uid="{72710472-F7D2-4BF7-A547-1F5AE96A06C6}"/>
    <cellStyle name="Normal 8 2 2" xfId="104" xr:uid="{CCD8D1D7-EC5E-4197-9522-3162285526A3}"/>
    <cellStyle name="Normal 8 2 2 10" xfId="24680" xr:uid="{1AC0D883-EFAF-4B68-A714-96BE10ED2F11}"/>
    <cellStyle name="Normal 8 2 2 2" xfId="200" xr:uid="{CEC81D0D-1799-4DDF-9E15-6339A7C32256}"/>
    <cellStyle name="Normal 8 2 2 2 2" xfId="392" xr:uid="{A9761631-9067-4F02-BAE3-9693E2335A1B}"/>
    <cellStyle name="Normal 8 2 2 2 2 2" xfId="776" xr:uid="{4F1AFD34-3E44-48FE-A50C-6076919F9103}"/>
    <cellStyle name="Normal 8 2 2 2 2 2 2" xfId="1544" xr:uid="{8638EA7D-D63E-4282-A95E-B5B09892C470}"/>
    <cellStyle name="Normal 8 2 2 2 2 2 2 2" xfId="3080" xr:uid="{94839B30-FAAC-4D76-80AF-A7CE19FD8883}"/>
    <cellStyle name="Normal 8 2 2 2 2 2 2 2 2" xfId="6152" xr:uid="{190307FB-2414-482E-8173-3457ADF663DB}"/>
    <cellStyle name="Normal 8 2 2 2 2 2 2 2 2 2" xfId="12296" xr:uid="{00DE63AE-05EB-4613-9C89-18616BA7ABA9}"/>
    <cellStyle name="Normal 8 2 2 2 2 2 2 2 2 2 2" xfId="24584" xr:uid="{F2786A89-790D-4C89-9635-B8CD989F0DEA}"/>
    <cellStyle name="Normal 8 2 2 2 2 2 2 2 2 2 2 2" xfId="49160" xr:uid="{01CA5DBE-6AC8-43CC-BC83-67CADFFECC52}"/>
    <cellStyle name="Normal 8 2 2 2 2 2 2 2 2 2 3" xfId="36872" xr:uid="{6FE4901A-1369-4E96-85E0-AA640A87C36D}"/>
    <cellStyle name="Normal 8 2 2 2 2 2 2 2 2 3" xfId="18440" xr:uid="{72C9E16D-6CCD-4A9D-A336-899D2AB228E0}"/>
    <cellStyle name="Normal 8 2 2 2 2 2 2 2 2 3 2" xfId="43016" xr:uid="{0EF39758-BCC7-449A-B256-130FB7400FCF}"/>
    <cellStyle name="Normal 8 2 2 2 2 2 2 2 2 4" xfId="30728" xr:uid="{83BEF4FD-A9A3-42DB-94C7-B14F01480FE4}"/>
    <cellStyle name="Normal 8 2 2 2 2 2 2 2 3" xfId="9224" xr:uid="{0B067951-CB72-4A4F-B79F-F36518681C3C}"/>
    <cellStyle name="Normal 8 2 2 2 2 2 2 2 3 2" xfId="21512" xr:uid="{29199052-BB4D-476F-83B6-FC4944F1719D}"/>
    <cellStyle name="Normal 8 2 2 2 2 2 2 2 3 2 2" xfId="46088" xr:uid="{7B2F2642-9996-4794-B4C0-B5619F45F941}"/>
    <cellStyle name="Normal 8 2 2 2 2 2 2 2 3 3" xfId="33800" xr:uid="{16871FE5-CBEF-43C0-BE73-A33EA056DCB6}"/>
    <cellStyle name="Normal 8 2 2 2 2 2 2 2 4" xfId="15368" xr:uid="{ED97F667-A9B0-4F36-8F19-BFB9B29F48D3}"/>
    <cellStyle name="Normal 8 2 2 2 2 2 2 2 4 2" xfId="39944" xr:uid="{CBCAE7E1-9AB8-4959-AB67-02CEC5A468F0}"/>
    <cellStyle name="Normal 8 2 2 2 2 2 2 2 5" xfId="27656" xr:uid="{9E865C87-6765-48EB-B6A6-5F4DF50A07A3}"/>
    <cellStyle name="Normal 8 2 2 2 2 2 2 3" xfId="4616" xr:uid="{91A9252B-1EB2-4C91-A052-4917500B853D}"/>
    <cellStyle name="Normal 8 2 2 2 2 2 2 3 2" xfId="10760" xr:uid="{232C8B4E-6722-4782-9891-3A1984B55616}"/>
    <cellStyle name="Normal 8 2 2 2 2 2 2 3 2 2" xfId="23048" xr:uid="{42CBE302-2CBA-4F21-951A-D58D1CAB2EEC}"/>
    <cellStyle name="Normal 8 2 2 2 2 2 2 3 2 2 2" xfId="47624" xr:uid="{117C0C4D-85DD-4103-B7DA-8927FA73C50E}"/>
    <cellStyle name="Normal 8 2 2 2 2 2 2 3 2 3" xfId="35336" xr:uid="{3B221641-9659-45AC-BD80-B2991E625C07}"/>
    <cellStyle name="Normal 8 2 2 2 2 2 2 3 3" xfId="16904" xr:uid="{AD349127-03E3-4875-AB66-E68AEEE6818C}"/>
    <cellStyle name="Normal 8 2 2 2 2 2 2 3 3 2" xfId="41480" xr:uid="{D10F053E-5CB7-43D3-BBB7-12975E73DD08}"/>
    <cellStyle name="Normal 8 2 2 2 2 2 2 3 4" xfId="29192" xr:uid="{2105FF05-5AF4-4D34-A9C3-87D6E2F7795F}"/>
    <cellStyle name="Normal 8 2 2 2 2 2 2 4" xfId="7688" xr:uid="{2B8B723B-1B0D-408F-8C54-D5CA82C20514}"/>
    <cellStyle name="Normal 8 2 2 2 2 2 2 4 2" xfId="19976" xr:uid="{18858E3F-20ED-465A-A2A1-687933070443}"/>
    <cellStyle name="Normal 8 2 2 2 2 2 2 4 2 2" xfId="44552" xr:uid="{BDE31366-7CF0-4F56-97D6-679EA8FC51BA}"/>
    <cellStyle name="Normal 8 2 2 2 2 2 2 4 3" xfId="32264" xr:uid="{6899B34D-349A-4526-8DB0-EE4142208565}"/>
    <cellStyle name="Normal 8 2 2 2 2 2 2 5" xfId="13832" xr:uid="{5A90527F-3D31-4CBC-85F3-8080E862E5A7}"/>
    <cellStyle name="Normal 8 2 2 2 2 2 2 5 2" xfId="38408" xr:uid="{85D546CA-43F8-44BC-A899-5FA344914001}"/>
    <cellStyle name="Normal 8 2 2 2 2 2 2 6" xfId="26120" xr:uid="{9E9D3C92-02A1-40DD-98F4-1086AF5A1950}"/>
    <cellStyle name="Normal 8 2 2 2 2 2 3" xfId="2312" xr:uid="{2B94BB1F-1814-4221-BFAC-E734DA934997}"/>
    <cellStyle name="Normal 8 2 2 2 2 2 3 2" xfId="5384" xr:uid="{F30CFEE3-AD51-49C3-9339-22BD0CD99D43}"/>
    <cellStyle name="Normal 8 2 2 2 2 2 3 2 2" xfId="11528" xr:uid="{F24CC7DB-DD9E-4C06-BD23-EE52A2FC4FCD}"/>
    <cellStyle name="Normal 8 2 2 2 2 2 3 2 2 2" xfId="23816" xr:uid="{50C95B83-8101-48C7-B49E-67635FD090FA}"/>
    <cellStyle name="Normal 8 2 2 2 2 2 3 2 2 2 2" xfId="48392" xr:uid="{65A1608D-72C9-4772-985D-5CE5593D3069}"/>
    <cellStyle name="Normal 8 2 2 2 2 2 3 2 2 3" xfId="36104" xr:uid="{034215D1-D392-46F1-A7AD-0D1D9340416E}"/>
    <cellStyle name="Normal 8 2 2 2 2 2 3 2 3" xfId="17672" xr:uid="{C8A901B1-E02E-4765-86E6-7A9C1EB5EE48}"/>
    <cellStyle name="Normal 8 2 2 2 2 2 3 2 3 2" xfId="42248" xr:uid="{54F2AE7D-ABF3-42D2-A419-649AFF260D6C}"/>
    <cellStyle name="Normal 8 2 2 2 2 2 3 2 4" xfId="29960" xr:uid="{A66BE462-84A0-4AB8-A59D-4F51BFFC29E5}"/>
    <cellStyle name="Normal 8 2 2 2 2 2 3 3" xfId="8456" xr:uid="{3A993262-5356-49E2-AF76-0DD910053906}"/>
    <cellStyle name="Normal 8 2 2 2 2 2 3 3 2" xfId="20744" xr:uid="{EC353AF5-D7CC-45C6-B618-8BFC0E898FAC}"/>
    <cellStyle name="Normal 8 2 2 2 2 2 3 3 2 2" xfId="45320" xr:uid="{C7A5CD06-0B03-46F5-81FE-3B94193287F6}"/>
    <cellStyle name="Normal 8 2 2 2 2 2 3 3 3" xfId="33032" xr:uid="{6F783326-40C1-4F70-90CF-81EABCDB4E99}"/>
    <cellStyle name="Normal 8 2 2 2 2 2 3 4" xfId="14600" xr:uid="{F244B425-CBE2-4F9F-A4B4-5D5AB884BF7A}"/>
    <cellStyle name="Normal 8 2 2 2 2 2 3 4 2" xfId="39176" xr:uid="{308236A5-F7A6-4C5C-BCCE-6795426AE7C6}"/>
    <cellStyle name="Normal 8 2 2 2 2 2 3 5" xfId="26888" xr:uid="{8A9913A4-452D-4DE5-A75E-3AA4F4599F56}"/>
    <cellStyle name="Normal 8 2 2 2 2 2 4" xfId="3848" xr:uid="{A6300EBF-C422-4535-9301-6209BAA1FF71}"/>
    <cellStyle name="Normal 8 2 2 2 2 2 4 2" xfId="9992" xr:uid="{2256E1B1-30A0-494F-9415-3B661EA805A3}"/>
    <cellStyle name="Normal 8 2 2 2 2 2 4 2 2" xfId="22280" xr:uid="{38A1913A-7FB4-4EE5-A733-CF0AA17AE6B7}"/>
    <cellStyle name="Normal 8 2 2 2 2 2 4 2 2 2" xfId="46856" xr:uid="{41AABF4E-B5E3-42B9-8B57-32164F74F648}"/>
    <cellStyle name="Normal 8 2 2 2 2 2 4 2 3" xfId="34568" xr:uid="{5696FFFC-193A-4B5B-8E37-ED1B03AA1913}"/>
    <cellStyle name="Normal 8 2 2 2 2 2 4 3" xfId="16136" xr:uid="{F7EB6C24-CD84-4D15-A1CA-1B852C1122F7}"/>
    <cellStyle name="Normal 8 2 2 2 2 2 4 3 2" xfId="40712" xr:uid="{8DA1DD74-5EE6-41D9-94A9-208747247EBD}"/>
    <cellStyle name="Normal 8 2 2 2 2 2 4 4" xfId="28424" xr:uid="{403E388D-24E6-472B-9255-AEC95AF6CA65}"/>
    <cellStyle name="Normal 8 2 2 2 2 2 5" xfId="6920" xr:uid="{53F120FB-AD88-4355-A3E7-36B1FDCE0D16}"/>
    <cellStyle name="Normal 8 2 2 2 2 2 5 2" xfId="19208" xr:uid="{83A319E2-F52E-4713-BC76-749403F7666B}"/>
    <cellStyle name="Normal 8 2 2 2 2 2 5 2 2" xfId="43784" xr:uid="{C06A6CA4-01EB-4B9B-887C-727D9B1830EA}"/>
    <cellStyle name="Normal 8 2 2 2 2 2 5 3" xfId="31496" xr:uid="{08EA6BFF-2F5F-4EE4-9103-89AEBC660FF2}"/>
    <cellStyle name="Normal 8 2 2 2 2 2 6" xfId="13064" xr:uid="{4DDBD514-54DF-445E-B34D-446BB453C1A9}"/>
    <cellStyle name="Normal 8 2 2 2 2 2 6 2" xfId="37640" xr:uid="{F398202D-7899-4D1E-89D3-FE6FC2862559}"/>
    <cellStyle name="Normal 8 2 2 2 2 2 7" xfId="25352" xr:uid="{ED07012B-0C08-4531-AB04-190E2A16D631}"/>
    <cellStyle name="Normal 8 2 2 2 2 3" xfId="1160" xr:uid="{1D3C883F-ADD6-400B-B819-90162EF451E2}"/>
    <cellStyle name="Normal 8 2 2 2 2 3 2" xfId="2696" xr:uid="{B584B5C4-AB8F-4566-972A-24D272BBBBA8}"/>
    <cellStyle name="Normal 8 2 2 2 2 3 2 2" xfId="5768" xr:uid="{0C4BE6CB-D3B2-45D7-99F0-22AB6FC8BE6F}"/>
    <cellStyle name="Normal 8 2 2 2 2 3 2 2 2" xfId="11912" xr:uid="{CF17A288-33FD-4040-AD3A-F0778454F3D7}"/>
    <cellStyle name="Normal 8 2 2 2 2 3 2 2 2 2" xfId="24200" xr:uid="{AE1D44AB-F6F9-49D9-B1F0-E91D606FF32B}"/>
    <cellStyle name="Normal 8 2 2 2 2 3 2 2 2 2 2" xfId="48776" xr:uid="{036DFEA6-FF8B-40C7-8D1F-8199173E0820}"/>
    <cellStyle name="Normal 8 2 2 2 2 3 2 2 2 3" xfId="36488" xr:uid="{ED98B3E4-1534-4520-B0BC-FAA035769D81}"/>
    <cellStyle name="Normal 8 2 2 2 2 3 2 2 3" xfId="18056" xr:uid="{C43DA94E-456E-48E2-8E50-C609603ADEFA}"/>
    <cellStyle name="Normal 8 2 2 2 2 3 2 2 3 2" xfId="42632" xr:uid="{A9D26DCB-6005-4029-A47F-C0F32E752479}"/>
    <cellStyle name="Normal 8 2 2 2 2 3 2 2 4" xfId="30344" xr:uid="{206483FB-D0D5-4AFC-8037-876CC40867F8}"/>
    <cellStyle name="Normal 8 2 2 2 2 3 2 3" xfId="8840" xr:uid="{A131AAD8-AC01-4FCB-BC1A-AFF7FD539D7D}"/>
    <cellStyle name="Normal 8 2 2 2 2 3 2 3 2" xfId="21128" xr:uid="{B25E2C4F-F5C5-4786-89D1-448EABD7EAE6}"/>
    <cellStyle name="Normal 8 2 2 2 2 3 2 3 2 2" xfId="45704" xr:uid="{092BF5ED-4263-4F9F-8481-5022D6BB4035}"/>
    <cellStyle name="Normal 8 2 2 2 2 3 2 3 3" xfId="33416" xr:uid="{3ED8A580-B418-4FC2-9A44-17F683727DFF}"/>
    <cellStyle name="Normal 8 2 2 2 2 3 2 4" xfId="14984" xr:uid="{DBCC0B32-2F84-4812-A29E-8B6CBDBFBF02}"/>
    <cellStyle name="Normal 8 2 2 2 2 3 2 4 2" xfId="39560" xr:uid="{48DC7BFD-2D50-4E58-9AB9-4C360A6B208B}"/>
    <cellStyle name="Normal 8 2 2 2 2 3 2 5" xfId="27272" xr:uid="{75E2F46F-BE96-4818-885D-A2D62890461E}"/>
    <cellStyle name="Normal 8 2 2 2 2 3 3" xfId="4232" xr:uid="{18E5EEAB-3A8E-4F03-96A7-570153B8642B}"/>
    <cellStyle name="Normal 8 2 2 2 2 3 3 2" xfId="10376" xr:uid="{3271279D-561C-4E21-9CAE-93F067C110B6}"/>
    <cellStyle name="Normal 8 2 2 2 2 3 3 2 2" xfId="22664" xr:uid="{B51118BC-9C6F-4755-A267-85D3C0B1EC35}"/>
    <cellStyle name="Normal 8 2 2 2 2 3 3 2 2 2" xfId="47240" xr:uid="{ED4FA415-DA24-4CCE-A3EA-104F63A3A3A6}"/>
    <cellStyle name="Normal 8 2 2 2 2 3 3 2 3" xfId="34952" xr:uid="{C72DA250-00D0-4D12-BDBB-BFAD0F05AFA9}"/>
    <cellStyle name="Normal 8 2 2 2 2 3 3 3" xfId="16520" xr:uid="{889AB339-1651-4FA7-8953-AC261B4BE881}"/>
    <cellStyle name="Normal 8 2 2 2 2 3 3 3 2" xfId="41096" xr:uid="{ACFCCEBB-3F26-4642-BE1D-FEA40F110FB2}"/>
    <cellStyle name="Normal 8 2 2 2 2 3 3 4" xfId="28808" xr:uid="{2D043601-9767-46D3-A215-5CDAD11542F5}"/>
    <cellStyle name="Normal 8 2 2 2 2 3 4" xfId="7304" xr:uid="{732DEDEA-FFE4-4305-AAFF-0BE4B3EEDDF2}"/>
    <cellStyle name="Normal 8 2 2 2 2 3 4 2" xfId="19592" xr:uid="{F407EEF0-52A9-469D-B54A-80E5A10EB6E0}"/>
    <cellStyle name="Normal 8 2 2 2 2 3 4 2 2" xfId="44168" xr:uid="{539445D9-16A6-49DC-8FE4-E3D471F316C4}"/>
    <cellStyle name="Normal 8 2 2 2 2 3 4 3" xfId="31880" xr:uid="{BFED5927-13C8-4D7C-BF79-59F7F60986A3}"/>
    <cellStyle name="Normal 8 2 2 2 2 3 5" xfId="13448" xr:uid="{66945BE6-9C8E-410B-9E86-75918B34E632}"/>
    <cellStyle name="Normal 8 2 2 2 2 3 5 2" xfId="38024" xr:uid="{EACF32BB-148A-407F-B661-D02D167F9891}"/>
    <cellStyle name="Normal 8 2 2 2 2 3 6" xfId="25736" xr:uid="{80EB40FC-5229-40B4-84CC-20030330AF98}"/>
    <cellStyle name="Normal 8 2 2 2 2 4" xfId="1928" xr:uid="{C9D3CFCA-FE63-4B67-AA32-638C608CE3DA}"/>
    <cellStyle name="Normal 8 2 2 2 2 4 2" xfId="5000" xr:uid="{C2BB4292-75BE-4155-8BE6-855432F54EA4}"/>
    <cellStyle name="Normal 8 2 2 2 2 4 2 2" xfId="11144" xr:uid="{04DCF477-6DBB-445F-91C0-FEE14304C1E1}"/>
    <cellStyle name="Normal 8 2 2 2 2 4 2 2 2" xfId="23432" xr:uid="{319DC471-527C-455F-B49C-D5AF333F925C}"/>
    <cellStyle name="Normal 8 2 2 2 2 4 2 2 2 2" xfId="48008" xr:uid="{A8462B4D-D8D1-4438-9F2A-630BF7B93253}"/>
    <cellStyle name="Normal 8 2 2 2 2 4 2 2 3" xfId="35720" xr:uid="{0D8CE5E4-9518-4934-B034-13B03B8A2C5B}"/>
    <cellStyle name="Normal 8 2 2 2 2 4 2 3" xfId="17288" xr:uid="{E3BF0133-C29B-4266-8938-84BA8FCEC2AA}"/>
    <cellStyle name="Normal 8 2 2 2 2 4 2 3 2" xfId="41864" xr:uid="{84171A8C-F0D9-4EE7-BD41-8C96D9B0FD57}"/>
    <cellStyle name="Normal 8 2 2 2 2 4 2 4" xfId="29576" xr:uid="{3643A0EE-3889-446C-8D41-E572371FE96F}"/>
    <cellStyle name="Normal 8 2 2 2 2 4 3" xfId="8072" xr:uid="{8918B19B-48CF-4DD6-8B4F-3914F0CCB6C3}"/>
    <cellStyle name="Normal 8 2 2 2 2 4 3 2" xfId="20360" xr:uid="{AA0C3EF2-0461-4781-B743-E7774C6990F8}"/>
    <cellStyle name="Normal 8 2 2 2 2 4 3 2 2" xfId="44936" xr:uid="{9020FD68-6410-4FAD-8759-9580404F4BBD}"/>
    <cellStyle name="Normal 8 2 2 2 2 4 3 3" xfId="32648" xr:uid="{51B35ABC-BAC9-4084-98CE-9719F66AAA15}"/>
    <cellStyle name="Normal 8 2 2 2 2 4 4" xfId="14216" xr:uid="{6FD1D79F-6BCF-4BB9-BEFA-BB97564BBF91}"/>
    <cellStyle name="Normal 8 2 2 2 2 4 4 2" xfId="38792" xr:uid="{D881948B-F4C0-4142-939F-8EFF050F3CA0}"/>
    <cellStyle name="Normal 8 2 2 2 2 4 5" xfId="26504" xr:uid="{63D42EB7-1906-4140-A6B0-6AE4D26A264F}"/>
    <cellStyle name="Normal 8 2 2 2 2 5" xfId="3464" xr:uid="{FEA8BEAD-4F32-47BD-A362-E11BD60A0143}"/>
    <cellStyle name="Normal 8 2 2 2 2 5 2" xfId="9608" xr:uid="{0B47FB31-44D6-4676-A3FF-0F27D3FCCCE8}"/>
    <cellStyle name="Normal 8 2 2 2 2 5 2 2" xfId="21896" xr:uid="{D4CEBEA5-D71E-4DF1-9B65-C4ED9AEE5BD3}"/>
    <cellStyle name="Normal 8 2 2 2 2 5 2 2 2" xfId="46472" xr:uid="{1BF38878-4188-4C32-A05B-7729AA44C0B9}"/>
    <cellStyle name="Normal 8 2 2 2 2 5 2 3" xfId="34184" xr:uid="{21FCDDEF-2CDF-436A-A2EF-9E7AD982BEFA}"/>
    <cellStyle name="Normal 8 2 2 2 2 5 3" xfId="15752" xr:uid="{E900465A-BD72-4AB6-9FF4-350E18294326}"/>
    <cellStyle name="Normal 8 2 2 2 2 5 3 2" xfId="40328" xr:uid="{0235DD0F-DFE4-4DB9-9297-FFA99CE2D064}"/>
    <cellStyle name="Normal 8 2 2 2 2 5 4" xfId="28040" xr:uid="{59327BE4-4F76-4CD5-B64D-3BD044591787}"/>
    <cellStyle name="Normal 8 2 2 2 2 6" xfId="6536" xr:uid="{0345A4FA-8D59-4208-8249-5E574C945540}"/>
    <cellStyle name="Normal 8 2 2 2 2 6 2" xfId="18824" xr:uid="{4154C6DE-61FA-4BC8-816C-A1F3AC5B6163}"/>
    <cellStyle name="Normal 8 2 2 2 2 6 2 2" xfId="43400" xr:uid="{FA2155FE-9185-484F-AA09-B6BB44435D04}"/>
    <cellStyle name="Normal 8 2 2 2 2 6 3" xfId="31112" xr:uid="{B4CCA4AB-ECE0-4C5C-8E6D-8366F789A2AB}"/>
    <cellStyle name="Normal 8 2 2 2 2 7" xfId="12680" xr:uid="{ADCE3739-25F8-442D-A9BC-5AC6D38DF881}"/>
    <cellStyle name="Normal 8 2 2 2 2 7 2" xfId="37256" xr:uid="{AD5DBA4A-75C7-4C15-9495-F83B98D42111}"/>
    <cellStyle name="Normal 8 2 2 2 2 8" xfId="24968" xr:uid="{A303FB5B-D8B6-406E-B2F5-6CC2B35F320A}"/>
    <cellStyle name="Normal 8 2 2 2 3" xfId="584" xr:uid="{54E827D2-CC8E-4B2A-A34B-4A8CD27609BE}"/>
    <cellStyle name="Normal 8 2 2 2 3 2" xfId="1352" xr:uid="{B2A3CB4D-1AEC-43A3-B5B9-8A28AF1588DA}"/>
    <cellStyle name="Normal 8 2 2 2 3 2 2" xfId="2888" xr:uid="{1541B13F-7967-4DE7-8FA1-9BF044D8F81C}"/>
    <cellStyle name="Normal 8 2 2 2 3 2 2 2" xfId="5960" xr:uid="{7DC74382-5C46-4A44-B0D9-828B37C6A48E}"/>
    <cellStyle name="Normal 8 2 2 2 3 2 2 2 2" xfId="12104" xr:uid="{B6191243-3E46-4E32-9B04-38272E562CAA}"/>
    <cellStyle name="Normal 8 2 2 2 3 2 2 2 2 2" xfId="24392" xr:uid="{6E83A60C-5E42-4563-A3BD-ED7FB30287C2}"/>
    <cellStyle name="Normal 8 2 2 2 3 2 2 2 2 2 2" xfId="48968" xr:uid="{3F1816FE-5D62-44A7-9EEF-F4556FFB6EBE}"/>
    <cellStyle name="Normal 8 2 2 2 3 2 2 2 2 3" xfId="36680" xr:uid="{1B31955C-B440-4423-AC87-46940ED21963}"/>
    <cellStyle name="Normal 8 2 2 2 3 2 2 2 3" xfId="18248" xr:uid="{8CF44208-7694-457F-B2D5-BA9D6CA80BCA}"/>
    <cellStyle name="Normal 8 2 2 2 3 2 2 2 3 2" xfId="42824" xr:uid="{2515C501-0380-458B-B1BF-1FBE3DAC404F}"/>
    <cellStyle name="Normal 8 2 2 2 3 2 2 2 4" xfId="30536" xr:uid="{6A41B954-C87A-47AC-B8CE-D6A3894EE840}"/>
    <cellStyle name="Normal 8 2 2 2 3 2 2 3" xfId="9032" xr:uid="{CEB27E53-D79C-45B1-B600-672052700BEA}"/>
    <cellStyle name="Normal 8 2 2 2 3 2 2 3 2" xfId="21320" xr:uid="{7ADC55BD-315C-4B4F-A222-19CEFA36B42D}"/>
    <cellStyle name="Normal 8 2 2 2 3 2 2 3 2 2" xfId="45896" xr:uid="{80E8D480-EEFF-4690-B5FA-18F6D067A76F}"/>
    <cellStyle name="Normal 8 2 2 2 3 2 2 3 3" xfId="33608" xr:uid="{33167439-F1F5-4A22-B699-9B7513922CBE}"/>
    <cellStyle name="Normal 8 2 2 2 3 2 2 4" xfId="15176" xr:uid="{A141BF5F-1BE3-4EDF-A412-E22E3D4A5166}"/>
    <cellStyle name="Normal 8 2 2 2 3 2 2 4 2" xfId="39752" xr:uid="{3B56F887-551C-464D-895E-2CB3DFF52C19}"/>
    <cellStyle name="Normal 8 2 2 2 3 2 2 5" xfId="27464" xr:uid="{33AD5529-402C-426F-B20D-7F0A95498FED}"/>
    <cellStyle name="Normal 8 2 2 2 3 2 3" xfId="4424" xr:uid="{0EF7BBE2-9D86-495D-9C73-51A58F08230F}"/>
    <cellStyle name="Normal 8 2 2 2 3 2 3 2" xfId="10568" xr:uid="{647FD1AD-8D4E-4DAC-8B64-3107A0CEBF78}"/>
    <cellStyle name="Normal 8 2 2 2 3 2 3 2 2" xfId="22856" xr:uid="{7AAD6B1A-73AC-4B26-94F5-DB13BEC62908}"/>
    <cellStyle name="Normal 8 2 2 2 3 2 3 2 2 2" xfId="47432" xr:uid="{1BCA054F-6D43-4098-9769-7C9B2EFDFA7D}"/>
    <cellStyle name="Normal 8 2 2 2 3 2 3 2 3" xfId="35144" xr:uid="{72688814-43DD-4209-9C2F-BE394494C30B}"/>
    <cellStyle name="Normal 8 2 2 2 3 2 3 3" xfId="16712" xr:uid="{87A702DB-D1BE-4F69-9C46-F614E2426527}"/>
    <cellStyle name="Normal 8 2 2 2 3 2 3 3 2" xfId="41288" xr:uid="{518D0774-C867-45CB-80D7-A976B13775CF}"/>
    <cellStyle name="Normal 8 2 2 2 3 2 3 4" xfId="29000" xr:uid="{A3CE150C-5B2E-40E7-ABF7-4F52F4667BC4}"/>
    <cellStyle name="Normal 8 2 2 2 3 2 4" xfId="7496" xr:uid="{830546BF-E7FB-4D47-925C-802868F0ADE0}"/>
    <cellStyle name="Normal 8 2 2 2 3 2 4 2" xfId="19784" xr:uid="{332F9B6D-CCD3-4E28-9ADF-6877EE2098A2}"/>
    <cellStyle name="Normal 8 2 2 2 3 2 4 2 2" xfId="44360" xr:uid="{7525ACA2-3B82-43B6-93FD-8A96F815EA56}"/>
    <cellStyle name="Normal 8 2 2 2 3 2 4 3" xfId="32072" xr:uid="{086629DF-313F-4D62-BA67-68594B1D5629}"/>
    <cellStyle name="Normal 8 2 2 2 3 2 5" xfId="13640" xr:uid="{1C9830AE-D369-4D24-A34C-A18B672D7786}"/>
    <cellStyle name="Normal 8 2 2 2 3 2 5 2" xfId="38216" xr:uid="{A36C6CD4-F3CC-4A25-8681-C35E3546CFFF}"/>
    <cellStyle name="Normal 8 2 2 2 3 2 6" xfId="25928" xr:uid="{69FC2E7A-2E17-4611-A2F6-53F3277E1AFD}"/>
    <cellStyle name="Normal 8 2 2 2 3 3" xfId="2120" xr:uid="{FFADADDE-D2FB-4700-84DD-CEC8F9F47176}"/>
    <cellStyle name="Normal 8 2 2 2 3 3 2" xfId="5192" xr:uid="{E0A0D8A2-4EA7-4D1B-91D1-1B53E3CE8A15}"/>
    <cellStyle name="Normal 8 2 2 2 3 3 2 2" xfId="11336" xr:uid="{B1CC6F78-B41B-4C6E-B917-A1FAD1818042}"/>
    <cellStyle name="Normal 8 2 2 2 3 3 2 2 2" xfId="23624" xr:uid="{AC19F003-4794-4190-A396-F74FD86E9F73}"/>
    <cellStyle name="Normal 8 2 2 2 3 3 2 2 2 2" xfId="48200" xr:uid="{9ADC2B67-7AF9-45A9-9113-3FB7EBDCF7A1}"/>
    <cellStyle name="Normal 8 2 2 2 3 3 2 2 3" xfId="35912" xr:uid="{A43C5401-6814-464C-9462-058DDF67C471}"/>
    <cellStyle name="Normal 8 2 2 2 3 3 2 3" xfId="17480" xr:uid="{EAAD5D54-F1D4-4E4A-9BE4-9C9C73D9246D}"/>
    <cellStyle name="Normal 8 2 2 2 3 3 2 3 2" xfId="42056" xr:uid="{4EE7E1C9-780A-4062-BB22-FA8A43FF5928}"/>
    <cellStyle name="Normal 8 2 2 2 3 3 2 4" xfId="29768" xr:uid="{38737DCF-4103-42C2-ABFF-E99E4369DBCB}"/>
    <cellStyle name="Normal 8 2 2 2 3 3 3" xfId="8264" xr:uid="{6FAF5D68-8FB1-4BB4-8F10-5F8CB7BA906F}"/>
    <cellStyle name="Normal 8 2 2 2 3 3 3 2" xfId="20552" xr:uid="{BAA76234-696A-405B-AEBE-951CEEA1613C}"/>
    <cellStyle name="Normal 8 2 2 2 3 3 3 2 2" xfId="45128" xr:uid="{AF9F5C4B-6659-4C7E-8791-8614D48BD56B}"/>
    <cellStyle name="Normal 8 2 2 2 3 3 3 3" xfId="32840" xr:uid="{9401DE01-0889-4034-9881-3D83C834EBAF}"/>
    <cellStyle name="Normal 8 2 2 2 3 3 4" xfId="14408" xr:uid="{6188BC86-9B73-4DC4-9073-5B5E2D229D96}"/>
    <cellStyle name="Normal 8 2 2 2 3 3 4 2" xfId="38984" xr:uid="{808D5D0E-97A8-4BE3-A379-F897EAA2FF3C}"/>
    <cellStyle name="Normal 8 2 2 2 3 3 5" xfId="26696" xr:uid="{40C1C89F-1B83-4FCD-9AA4-D6CA75395D76}"/>
    <cellStyle name="Normal 8 2 2 2 3 4" xfId="3656" xr:uid="{077FD93A-BEB0-499E-8763-A1F5520FEDF6}"/>
    <cellStyle name="Normal 8 2 2 2 3 4 2" xfId="9800" xr:uid="{55FF7F71-411D-4CB5-9193-8182BF999B9F}"/>
    <cellStyle name="Normal 8 2 2 2 3 4 2 2" xfId="22088" xr:uid="{F2ACDAE9-01F9-44C1-918A-47B470A460C6}"/>
    <cellStyle name="Normal 8 2 2 2 3 4 2 2 2" xfId="46664" xr:uid="{215F3460-E481-492A-B59F-7767384AFAE6}"/>
    <cellStyle name="Normal 8 2 2 2 3 4 2 3" xfId="34376" xr:uid="{3528E79E-3DC7-4DE6-B633-2505C954FAF9}"/>
    <cellStyle name="Normal 8 2 2 2 3 4 3" xfId="15944" xr:uid="{E9D15799-AB91-45B2-A8D7-B28F3CC56AD2}"/>
    <cellStyle name="Normal 8 2 2 2 3 4 3 2" xfId="40520" xr:uid="{911CB675-BB0D-40F1-A5E7-A450A907C774}"/>
    <cellStyle name="Normal 8 2 2 2 3 4 4" xfId="28232" xr:uid="{1A60CA85-0EF0-4CDC-992B-47A4BD2D643E}"/>
    <cellStyle name="Normal 8 2 2 2 3 5" xfId="6728" xr:uid="{4C8440B8-D488-42ED-A12E-64A22B267DB5}"/>
    <cellStyle name="Normal 8 2 2 2 3 5 2" xfId="19016" xr:uid="{E3D6CE63-8FC8-4B81-80B3-CD9C6A14FF66}"/>
    <cellStyle name="Normal 8 2 2 2 3 5 2 2" xfId="43592" xr:uid="{A7124C4C-7D8D-4FFA-9858-48B9D844DD8E}"/>
    <cellStyle name="Normal 8 2 2 2 3 5 3" xfId="31304" xr:uid="{050520EB-77B6-4EAC-990F-1F941E6DEB2A}"/>
    <cellStyle name="Normal 8 2 2 2 3 6" xfId="12872" xr:uid="{74CC273C-BDEC-42E4-A3DE-901FFC406FBB}"/>
    <cellStyle name="Normal 8 2 2 2 3 6 2" xfId="37448" xr:uid="{11AF22B9-D0AD-4CE5-BB62-090A7FCE419C}"/>
    <cellStyle name="Normal 8 2 2 2 3 7" xfId="25160" xr:uid="{1B0FB540-CB7C-4D4F-BC4D-2AF832C47A29}"/>
    <cellStyle name="Normal 8 2 2 2 4" xfId="968" xr:uid="{1B56B6B1-0307-41D0-A3D4-1241A95AE3FE}"/>
    <cellStyle name="Normal 8 2 2 2 4 2" xfId="2504" xr:uid="{7D0D9396-11C2-405A-A5BC-7F7FE8539E76}"/>
    <cellStyle name="Normal 8 2 2 2 4 2 2" xfId="5576" xr:uid="{8BC38ACA-E2AB-44B4-829D-EFCC3DAA58FE}"/>
    <cellStyle name="Normal 8 2 2 2 4 2 2 2" xfId="11720" xr:uid="{D1D0C91D-BA8A-4559-807B-D1C5F7715D5A}"/>
    <cellStyle name="Normal 8 2 2 2 4 2 2 2 2" xfId="24008" xr:uid="{A09FA3D5-4907-4F33-8ADA-EF9A529AD15A}"/>
    <cellStyle name="Normal 8 2 2 2 4 2 2 2 2 2" xfId="48584" xr:uid="{3ADD990A-9A39-4BD4-BC48-6AF3A298BF83}"/>
    <cellStyle name="Normal 8 2 2 2 4 2 2 2 3" xfId="36296" xr:uid="{2048A82F-8735-4184-A4A0-D7D0B30B2819}"/>
    <cellStyle name="Normal 8 2 2 2 4 2 2 3" xfId="17864" xr:uid="{E29389EB-737C-49D8-83DA-31816CAC84AA}"/>
    <cellStyle name="Normal 8 2 2 2 4 2 2 3 2" xfId="42440" xr:uid="{00C8C0BC-4FFA-4423-A573-8DD9725F0546}"/>
    <cellStyle name="Normal 8 2 2 2 4 2 2 4" xfId="30152" xr:uid="{EDE034DA-927A-4CD3-9C2D-CD3029AD9966}"/>
    <cellStyle name="Normal 8 2 2 2 4 2 3" xfId="8648" xr:uid="{EB5FF384-A32D-4625-B531-B0BC245E8D9F}"/>
    <cellStyle name="Normal 8 2 2 2 4 2 3 2" xfId="20936" xr:uid="{65026702-24F4-48AB-9CB4-EFBF8E1E79D5}"/>
    <cellStyle name="Normal 8 2 2 2 4 2 3 2 2" xfId="45512" xr:uid="{5F26D34C-022C-4D5C-865E-A6D3D9B7E6C0}"/>
    <cellStyle name="Normal 8 2 2 2 4 2 3 3" xfId="33224" xr:uid="{DEF70D07-C2E7-4962-BDD5-46DA188CD6FB}"/>
    <cellStyle name="Normal 8 2 2 2 4 2 4" xfId="14792" xr:uid="{17AC1D74-1269-4D52-A294-39A18313D2A7}"/>
    <cellStyle name="Normal 8 2 2 2 4 2 4 2" xfId="39368" xr:uid="{E3E77749-781A-420F-A017-C25B369D73B4}"/>
    <cellStyle name="Normal 8 2 2 2 4 2 5" xfId="27080" xr:uid="{78DA47B6-CD96-4C1F-959C-836364BF1ECA}"/>
    <cellStyle name="Normal 8 2 2 2 4 3" xfId="4040" xr:uid="{727EC826-629B-4762-A8E5-3E3521DA13D5}"/>
    <cellStyle name="Normal 8 2 2 2 4 3 2" xfId="10184" xr:uid="{D3F48402-99F3-4514-AEF3-92D82287A52C}"/>
    <cellStyle name="Normal 8 2 2 2 4 3 2 2" xfId="22472" xr:uid="{D403C3EC-8AF4-4415-9CA1-DF5206D3D472}"/>
    <cellStyle name="Normal 8 2 2 2 4 3 2 2 2" xfId="47048" xr:uid="{23DEEBF4-0E66-499E-834D-2D9F87D7B44D}"/>
    <cellStyle name="Normal 8 2 2 2 4 3 2 3" xfId="34760" xr:uid="{7ED677DB-000B-4649-9269-797D006227E5}"/>
    <cellStyle name="Normal 8 2 2 2 4 3 3" xfId="16328" xr:uid="{8BBB9D54-82E7-408A-A9F2-1FBB97366C07}"/>
    <cellStyle name="Normal 8 2 2 2 4 3 3 2" xfId="40904" xr:uid="{9A81DE97-C553-46DB-A8B8-AA1010178042}"/>
    <cellStyle name="Normal 8 2 2 2 4 3 4" xfId="28616" xr:uid="{60D423BF-C997-4F01-8352-0D98A1A51FB1}"/>
    <cellStyle name="Normal 8 2 2 2 4 4" xfId="7112" xr:uid="{D9833CCD-AA2D-4E23-AB67-B98E46370079}"/>
    <cellStyle name="Normal 8 2 2 2 4 4 2" xfId="19400" xr:uid="{391DEC09-4B6B-455F-A199-6CA44B0D405E}"/>
    <cellStyle name="Normal 8 2 2 2 4 4 2 2" xfId="43976" xr:uid="{C4FD1EF8-F3E3-4711-BCAD-4D4F84272FA9}"/>
    <cellStyle name="Normal 8 2 2 2 4 4 3" xfId="31688" xr:uid="{AF11CBD8-1E89-4271-A504-5AD2F8C47C47}"/>
    <cellStyle name="Normal 8 2 2 2 4 5" xfId="13256" xr:uid="{2AA96DAA-D085-4378-A62C-C5517454B016}"/>
    <cellStyle name="Normal 8 2 2 2 4 5 2" xfId="37832" xr:uid="{6EFB829D-B045-49C0-BAA0-996AA5F6D06F}"/>
    <cellStyle name="Normal 8 2 2 2 4 6" xfId="25544" xr:uid="{2A2EA9E2-8883-4AD3-9587-1604FF0F4364}"/>
    <cellStyle name="Normal 8 2 2 2 5" xfId="1736" xr:uid="{E306290C-B78B-4FEE-B7ED-57DA8165F820}"/>
    <cellStyle name="Normal 8 2 2 2 5 2" xfId="4808" xr:uid="{E35A4DA6-F746-4597-8654-289F04EC1945}"/>
    <cellStyle name="Normal 8 2 2 2 5 2 2" xfId="10952" xr:uid="{B71BC38D-EBA4-484D-82A3-F3A1EEFAE824}"/>
    <cellStyle name="Normal 8 2 2 2 5 2 2 2" xfId="23240" xr:uid="{03A87E6D-3456-4708-942C-C326620FF915}"/>
    <cellStyle name="Normal 8 2 2 2 5 2 2 2 2" xfId="47816" xr:uid="{197DEAAA-6583-4EC2-B89C-D01DA8DAEF84}"/>
    <cellStyle name="Normal 8 2 2 2 5 2 2 3" xfId="35528" xr:uid="{19505C4A-ED74-4CBE-973A-44A14697C15B}"/>
    <cellStyle name="Normal 8 2 2 2 5 2 3" xfId="17096" xr:uid="{72EFEA69-0D8F-4506-AD7A-1BB64B6D9A76}"/>
    <cellStyle name="Normal 8 2 2 2 5 2 3 2" xfId="41672" xr:uid="{1537770F-71E7-48A4-BEBE-713BEA75FE7F}"/>
    <cellStyle name="Normal 8 2 2 2 5 2 4" xfId="29384" xr:uid="{1088F036-E742-4CDC-90D5-ADE07F8FA29A}"/>
    <cellStyle name="Normal 8 2 2 2 5 3" xfId="7880" xr:uid="{4DDEBA13-093A-4105-BDC4-FFE67725C807}"/>
    <cellStyle name="Normal 8 2 2 2 5 3 2" xfId="20168" xr:uid="{330261DA-36CD-4E92-922C-AF14220791DC}"/>
    <cellStyle name="Normal 8 2 2 2 5 3 2 2" xfId="44744" xr:uid="{7F3A4D2D-2833-48CE-B1C1-8ACA6BC75A14}"/>
    <cellStyle name="Normal 8 2 2 2 5 3 3" xfId="32456" xr:uid="{1C516196-EDBD-4ED0-AB7D-75D4C07BE031}"/>
    <cellStyle name="Normal 8 2 2 2 5 4" xfId="14024" xr:uid="{7A8D9759-BFD7-4370-86DA-AF8A68789CA9}"/>
    <cellStyle name="Normal 8 2 2 2 5 4 2" xfId="38600" xr:uid="{B2C4AB03-FED8-4957-8300-6F1CAD7933EB}"/>
    <cellStyle name="Normal 8 2 2 2 5 5" xfId="26312" xr:uid="{C8FF0AA6-3A2D-430A-849E-CBA531B11F99}"/>
    <cellStyle name="Normal 8 2 2 2 6" xfId="3272" xr:uid="{2FC52BBD-AF00-41AF-BE88-A86855E447BB}"/>
    <cellStyle name="Normal 8 2 2 2 6 2" xfId="9416" xr:uid="{CE4AE135-E96A-4724-9A5A-E6AC85DB16B5}"/>
    <cellStyle name="Normal 8 2 2 2 6 2 2" xfId="21704" xr:uid="{692DB3FD-CE43-4014-A836-B3FBB02DF7EE}"/>
    <cellStyle name="Normal 8 2 2 2 6 2 2 2" xfId="46280" xr:uid="{267A4A9A-B43E-43B4-82AE-B7A115F3D410}"/>
    <cellStyle name="Normal 8 2 2 2 6 2 3" xfId="33992" xr:uid="{75BB41DC-49B4-4C98-8F7A-DE07789AA451}"/>
    <cellStyle name="Normal 8 2 2 2 6 3" xfId="15560" xr:uid="{D69F27AD-D047-451F-B495-64F3E55555C6}"/>
    <cellStyle name="Normal 8 2 2 2 6 3 2" xfId="40136" xr:uid="{DB2DE14D-C8C2-47B6-80FB-30075E64A011}"/>
    <cellStyle name="Normal 8 2 2 2 6 4" xfId="27848" xr:uid="{3188531F-90EF-436C-962C-D8E714118921}"/>
    <cellStyle name="Normal 8 2 2 2 7" xfId="6344" xr:uid="{08E045E0-8E9E-4F5E-AB52-F7B80752E0D6}"/>
    <cellStyle name="Normal 8 2 2 2 7 2" xfId="18632" xr:uid="{D5533026-61BE-45CD-9C06-60561ECE922D}"/>
    <cellStyle name="Normal 8 2 2 2 7 2 2" xfId="43208" xr:uid="{79244BFF-8179-49FA-9ADE-3D977C56951B}"/>
    <cellStyle name="Normal 8 2 2 2 7 3" xfId="30920" xr:uid="{C86B3529-6A53-4BC1-8AB7-6F4419A35466}"/>
    <cellStyle name="Normal 8 2 2 2 8" xfId="12488" xr:uid="{5E7B8BC6-CC38-4F3D-9A4E-9D8DAEE07AE3}"/>
    <cellStyle name="Normal 8 2 2 2 8 2" xfId="37064" xr:uid="{1E6B9010-20DA-4D1D-8300-8251A7F2BA11}"/>
    <cellStyle name="Normal 8 2 2 2 9" xfId="24776" xr:uid="{794042D3-C05C-4CFA-A88D-04D835A810D3}"/>
    <cellStyle name="Normal 8 2 2 3" xfId="296" xr:uid="{AA86E112-4B89-458D-9DB9-8C05F7EFDAEE}"/>
    <cellStyle name="Normal 8 2 2 3 2" xfId="680" xr:uid="{71C86EC7-E452-45AC-8A0C-2BE225AE1BD1}"/>
    <cellStyle name="Normal 8 2 2 3 2 2" xfId="1448" xr:uid="{6FCC19BA-1166-47B5-91ED-E1C79FD59F7E}"/>
    <cellStyle name="Normal 8 2 2 3 2 2 2" xfId="2984" xr:uid="{9CC230E0-A6D1-48FF-8FDF-0DD2B0D588FE}"/>
    <cellStyle name="Normal 8 2 2 3 2 2 2 2" xfId="6056" xr:uid="{5084C352-1047-4B7D-A22F-79B0904E355D}"/>
    <cellStyle name="Normal 8 2 2 3 2 2 2 2 2" xfId="12200" xr:uid="{639244B7-E589-4C2E-9A67-1D73C0DAB990}"/>
    <cellStyle name="Normal 8 2 2 3 2 2 2 2 2 2" xfId="24488" xr:uid="{D8BC1149-4673-468E-B146-566A21055A2C}"/>
    <cellStyle name="Normal 8 2 2 3 2 2 2 2 2 2 2" xfId="49064" xr:uid="{86700C57-BF6D-444F-B89F-321EF2DAADBD}"/>
    <cellStyle name="Normal 8 2 2 3 2 2 2 2 2 3" xfId="36776" xr:uid="{A8095564-DC3F-4FFE-91E7-E58AF7F43C4B}"/>
    <cellStyle name="Normal 8 2 2 3 2 2 2 2 3" xfId="18344" xr:uid="{FFE47098-53EA-4861-83B9-6D996381D2CE}"/>
    <cellStyle name="Normal 8 2 2 3 2 2 2 2 3 2" xfId="42920" xr:uid="{44F8D5FD-E475-48FD-A421-A6D1196258B9}"/>
    <cellStyle name="Normal 8 2 2 3 2 2 2 2 4" xfId="30632" xr:uid="{418E8553-EE5F-4616-A92E-97DAA0155947}"/>
    <cellStyle name="Normal 8 2 2 3 2 2 2 3" xfId="9128" xr:uid="{5B7D92C6-812D-4E88-B499-D3FC150365A0}"/>
    <cellStyle name="Normal 8 2 2 3 2 2 2 3 2" xfId="21416" xr:uid="{110D4AC2-8CCD-485A-B866-A92F99D28059}"/>
    <cellStyle name="Normal 8 2 2 3 2 2 2 3 2 2" xfId="45992" xr:uid="{C133A479-4065-4898-983E-3E446CCC2E8F}"/>
    <cellStyle name="Normal 8 2 2 3 2 2 2 3 3" xfId="33704" xr:uid="{BE6CA8A4-837A-4766-A875-8A2A6FAA682D}"/>
    <cellStyle name="Normal 8 2 2 3 2 2 2 4" xfId="15272" xr:uid="{E305EEBA-21D5-4ED8-BCEE-D9D7F5ECF9AD}"/>
    <cellStyle name="Normal 8 2 2 3 2 2 2 4 2" xfId="39848" xr:uid="{6D0A8E93-C833-48A6-94FF-7F40C0116BD9}"/>
    <cellStyle name="Normal 8 2 2 3 2 2 2 5" xfId="27560" xr:uid="{34308B49-F834-4BFE-81F1-37B94C688FF0}"/>
    <cellStyle name="Normal 8 2 2 3 2 2 3" xfId="4520" xr:uid="{D2962AF5-01C2-4A91-B96A-984C3F6DD505}"/>
    <cellStyle name="Normal 8 2 2 3 2 2 3 2" xfId="10664" xr:uid="{3CA9F4EF-B264-4010-BBD5-BBB2A9D4F453}"/>
    <cellStyle name="Normal 8 2 2 3 2 2 3 2 2" xfId="22952" xr:uid="{27C60357-5C03-4C41-A857-942AD3CBDF4F}"/>
    <cellStyle name="Normal 8 2 2 3 2 2 3 2 2 2" xfId="47528" xr:uid="{78AB2AE8-1BB9-41DB-BBEF-8AA56A8FEFCB}"/>
    <cellStyle name="Normal 8 2 2 3 2 2 3 2 3" xfId="35240" xr:uid="{33990F44-249C-40AB-9D5F-FC50DBFA6074}"/>
    <cellStyle name="Normal 8 2 2 3 2 2 3 3" xfId="16808" xr:uid="{390C8867-355E-4FF2-B673-210413CF17B0}"/>
    <cellStyle name="Normal 8 2 2 3 2 2 3 3 2" xfId="41384" xr:uid="{49FB1739-327E-470F-A113-8CD412384A70}"/>
    <cellStyle name="Normal 8 2 2 3 2 2 3 4" xfId="29096" xr:uid="{7C3F26BD-05B6-48AB-BED4-7CC54953AB1F}"/>
    <cellStyle name="Normal 8 2 2 3 2 2 4" xfId="7592" xr:uid="{23368219-350F-4275-9A20-CF1B53A70EFC}"/>
    <cellStyle name="Normal 8 2 2 3 2 2 4 2" xfId="19880" xr:uid="{3AE7C6B4-7CDC-4FE8-8253-7DE735CBA247}"/>
    <cellStyle name="Normal 8 2 2 3 2 2 4 2 2" xfId="44456" xr:uid="{5EB54117-C2A7-4926-8298-3B0E7766969B}"/>
    <cellStyle name="Normal 8 2 2 3 2 2 4 3" xfId="32168" xr:uid="{A38191EF-238D-47CA-BCDF-1A2851A9F86F}"/>
    <cellStyle name="Normal 8 2 2 3 2 2 5" xfId="13736" xr:uid="{1F6AF388-8C93-483C-A770-B8BCCEDD5F8B}"/>
    <cellStyle name="Normal 8 2 2 3 2 2 5 2" xfId="38312" xr:uid="{927773C9-31EA-4C0B-8394-BDDB43A65760}"/>
    <cellStyle name="Normal 8 2 2 3 2 2 6" xfId="26024" xr:uid="{1A02BD63-81B8-4CC5-9D7E-31BC2458802E}"/>
    <cellStyle name="Normal 8 2 2 3 2 3" xfId="2216" xr:uid="{967AC4E7-3EB4-4EF9-A050-9EEE312409F9}"/>
    <cellStyle name="Normal 8 2 2 3 2 3 2" xfId="5288" xr:uid="{780C541A-CD62-4BB5-A923-72291DAB7F4C}"/>
    <cellStyle name="Normal 8 2 2 3 2 3 2 2" xfId="11432" xr:uid="{9D7A6FBB-FC20-442B-8F8C-AAE2FD589BAC}"/>
    <cellStyle name="Normal 8 2 2 3 2 3 2 2 2" xfId="23720" xr:uid="{3FCF5F09-FFAE-4AFA-9555-A9B808271AC8}"/>
    <cellStyle name="Normal 8 2 2 3 2 3 2 2 2 2" xfId="48296" xr:uid="{A40A0B09-ACBD-474A-88DF-8BE3FEDD2EDF}"/>
    <cellStyle name="Normal 8 2 2 3 2 3 2 2 3" xfId="36008" xr:uid="{1778AEC7-9315-4418-BE28-8BCB50393695}"/>
    <cellStyle name="Normal 8 2 2 3 2 3 2 3" xfId="17576" xr:uid="{09680A5B-61EB-430F-AF2B-6FFAE3657CE1}"/>
    <cellStyle name="Normal 8 2 2 3 2 3 2 3 2" xfId="42152" xr:uid="{0105AA70-E824-425D-A91D-9042B3DA116D}"/>
    <cellStyle name="Normal 8 2 2 3 2 3 2 4" xfId="29864" xr:uid="{5B2DD4E7-B107-4E97-8F6E-95D60BF7D328}"/>
    <cellStyle name="Normal 8 2 2 3 2 3 3" xfId="8360" xr:uid="{6BABA328-A968-4E22-B9CB-99F3F5E970BA}"/>
    <cellStyle name="Normal 8 2 2 3 2 3 3 2" xfId="20648" xr:uid="{755A4300-67BB-4CF2-9580-7129B8AE905E}"/>
    <cellStyle name="Normal 8 2 2 3 2 3 3 2 2" xfId="45224" xr:uid="{11D89B66-3C6B-477A-AF10-2403C156A832}"/>
    <cellStyle name="Normal 8 2 2 3 2 3 3 3" xfId="32936" xr:uid="{73A392E4-3297-486F-AA99-E820C1FBB2CE}"/>
    <cellStyle name="Normal 8 2 2 3 2 3 4" xfId="14504" xr:uid="{68753002-BF05-486A-8733-C1BAFBABA47A}"/>
    <cellStyle name="Normal 8 2 2 3 2 3 4 2" xfId="39080" xr:uid="{739AF3D2-7502-480F-835C-3667806E7BEC}"/>
    <cellStyle name="Normal 8 2 2 3 2 3 5" xfId="26792" xr:uid="{5232C126-1A45-4AD4-AE00-F21CC6ACCCB8}"/>
    <cellStyle name="Normal 8 2 2 3 2 4" xfId="3752" xr:uid="{1CBE4EF0-4894-4A38-8D23-F271E80D6B3C}"/>
    <cellStyle name="Normal 8 2 2 3 2 4 2" xfId="9896" xr:uid="{C0D830B6-2ED7-4288-A8B1-12D3D23A6E76}"/>
    <cellStyle name="Normal 8 2 2 3 2 4 2 2" xfId="22184" xr:uid="{C5BD4E7D-9F5B-41BE-AE44-4E1517951913}"/>
    <cellStyle name="Normal 8 2 2 3 2 4 2 2 2" xfId="46760" xr:uid="{79F3A682-998F-4984-B948-9F1FA454DAE4}"/>
    <cellStyle name="Normal 8 2 2 3 2 4 2 3" xfId="34472" xr:uid="{8DF33051-AB87-4B01-B029-4186C738F8D1}"/>
    <cellStyle name="Normal 8 2 2 3 2 4 3" xfId="16040" xr:uid="{6B6A3192-D9E7-418B-913E-FF9C22096352}"/>
    <cellStyle name="Normal 8 2 2 3 2 4 3 2" xfId="40616" xr:uid="{76D3A7BE-3922-41E0-9005-EB3669DFCBF5}"/>
    <cellStyle name="Normal 8 2 2 3 2 4 4" xfId="28328" xr:uid="{6E9A537B-80E3-4221-8BF1-7485E8D07E93}"/>
    <cellStyle name="Normal 8 2 2 3 2 5" xfId="6824" xr:uid="{CD06882A-88C4-4F88-8ABD-8842661DE30E}"/>
    <cellStyle name="Normal 8 2 2 3 2 5 2" xfId="19112" xr:uid="{C1F4D0B8-65A2-453D-A3E1-2D1F77D15ABA}"/>
    <cellStyle name="Normal 8 2 2 3 2 5 2 2" xfId="43688" xr:uid="{FCC27B21-D52C-4EF6-9B11-27594D544E43}"/>
    <cellStyle name="Normal 8 2 2 3 2 5 3" xfId="31400" xr:uid="{44AEB34D-A936-4FAA-BE16-FFDC1B7B19BB}"/>
    <cellStyle name="Normal 8 2 2 3 2 6" xfId="12968" xr:uid="{C8FC220A-F91E-4CFE-A8C7-CD2AD40CD8ED}"/>
    <cellStyle name="Normal 8 2 2 3 2 6 2" xfId="37544" xr:uid="{67E5319D-7FF6-4977-AB81-DE91F6D26205}"/>
    <cellStyle name="Normal 8 2 2 3 2 7" xfId="25256" xr:uid="{F8EE3785-39C7-4E71-AB6C-F0B5919A2637}"/>
    <cellStyle name="Normal 8 2 2 3 3" xfId="1064" xr:uid="{740C4B05-2778-460C-952E-D29A1F1D0DC2}"/>
    <cellStyle name="Normal 8 2 2 3 3 2" xfId="2600" xr:uid="{1153C203-0FCE-4B95-8885-5C7950871429}"/>
    <cellStyle name="Normal 8 2 2 3 3 2 2" xfId="5672" xr:uid="{9BD9B38A-151A-4042-B6B7-A683075F8059}"/>
    <cellStyle name="Normal 8 2 2 3 3 2 2 2" xfId="11816" xr:uid="{F00A4200-26A3-4074-8EFD-B1E8B0445E71}"/>
    <cellStyle name="Normal 8 2 2 3 3 2 2 2 2" xfId="24104" xr:uid="{2E6CC80F-6192-46BF-AEC4-6E7C2A596593}"/>
    <cellStyle name="Normal 8 2 2 3 3 2 2 2 2 2" xfId="48680" xr:uid="{6E7C0CD2-C3D4-4655-A341-BB08F93BC288}"/>
    <cellStyle name="Normal 8 2 2 3 3 2 2 2 3" xfId="36392" xr:uid="{B8646DF6-B66D-4F44-BC12-D0815F7AFE00}"/>
    <cellStyle name="Normal 8 2 2 3 3 2 2 3" xfId="17960" xr:uid="{999CD230-C326-4465-9009-E65B4C38E451}"/>
    <cellStyle name="Normal 8 2 2 3 3 2 2 3 2" xfId="42536" xr:uid="{3B4EEF52-0841-4226-BDDF-4061E723F0EB}"/>
    <cellStyle name="Normal 8 2 2 3 3 2 2 4" xfId="30248" xr:uid="{EB87C560-35ED-4AFF-8B3F-63FAB10F6849}"/>
    <cellStyle name="Normal 8 2 2 3 3 2 3" xfId="8744" xr:uid="{521D53B4-2810-4521-B49A-381D1D3D0D1B}"/>
    <cellStyle name="Normal 8 2 2 3 3 2 3 2" xfId="21032" xr:uid="{53BEF5EC-ABBD-4F67-AC31-A1105A6C6C75}"/>
    <cellStyle name="Normal 8 2 2 3 3 2 3 2 2" xfId="45608" xr:uid="{B2543B2D-081D-4B01-BC90-22C5D93312BA}"/>
    <cellStyle name="Normal 8 2 2 3 3 2 3 3" xfId="33320" xr:uid="{A36791CD-EB06-42FB-A8D4-49C45513F82B}"/>
    <cellStyle name="Normal 8 2 2 3 3 2 4" xfId="14888" xr:uid="{BB2E488E-1E60-418F-99FE-31B9741828E1}"/>
    <cellStyle name="Normal 8 2 2 3 3 2 4 2" xfId="39464" xr:uid="{C68072CE-C5C6-4D2A-8982-94FFA2FFD9D7}"/>
    <cellStyle name="Normal 8 2 2 3 3 2 5" xfId="27176" xr:uid="{4D0FF684-847B-422F-973D-3DF8F99E3FB3}"/>
    <cellStyle name="Normal 8 2 2 3 3 3" xfId="4136" xr:uid="{440CC3FB-92E1-48B0-BEC9-EDA214F9FE20}"/>
    <cellStyle name="Normal 8 2 2 3 3 3 2" xfId="10280" xr:uid="{538AF7CC-048A-471B-86ED-224CA66A8873}"/>
    <cellStyle name="Normal 8 2 2 3 3 3 2 2" xfId="22568" xr:uid="{09F637C8-8C8C-427F-8962-A506AD4F95B9}"/>
    <cellStyle name="Normal 8 2 2 3 3 3 2 2 2" xfId="47144" xr:uid="{932C1443-B4B2-4815-882B-65804AA58DEA}"/>
    <cellStyle name="Normal 8 2 2 3 3 3 2 3" xfId="34856" xr:uid="{55DE80FB-9F51-4CE3-B200-91778B8C4283}"/>
    <cellStyle name="Normal 8 2 2 3 3 3 3" xfId="16424" xr:uid="{7D6935C0-E0F8-4042-8587-E6DB6F44374D}"/>
    <cellStyle name="Normal 8 2 2 3 3 3 3 2" xfId="41000" xr:uid="{A9E1E929-125C-4E45-A632-3495B014EA65}"/>
    <cellStyle name="Normal 8 2 2 3 3 3 4" xfId="28712" xr:uid="{8E38789A-C06B-4CA5-ACAF-4E8311CF6F03}"/>
    <cellStyle name="Normal 8 2 2 3 3 4" xfId="7208" xr:uid="{D45214BA-DCBE-4C7B-BED5-E6468637D143}"/>
    <cellStyle name="Normal 8 2 2 3 3 4 2" xfId="19496" xr:uid="{DF410254-C855-4540-97FA-057FE8BF0C87}"/>
    <cellStyle name="Normal 8 2 2 3 3 4 2 2" xfId="44072" xr:uid="{1A50F600-8320-4C03-87C8-A138D76BE0DB}"/>
    <cellStyle name="Normal 8 2 2 3 3 4 3" xfId="31784" xr:uid="{51F50960-5BEF-485E-9992-3348235D318E}"/>
    <cellStyle name="Normal 8 2 2 3 3 5" xfId="13352" xr:uid="{032E70FE-5E05-482D-A041-72FB7422CA99}"/>
    <cellStyle name="Normal 8 2 2 3 3 5 2" xfId="37928" xr:uid="{ACC55C96-DE07-4AFE-8CCA-6DA4E3B0BF42}"/>
    <cellStyle name="Normal 8 2 2 3 3 6" xfId="25640" xr:uid="{0F25550C-284F-4CD8-84F0-8A94B1A4EFA7}"/>
    <cellStyle name="Normal 8 2 2 3 4" xfId="1832" xr:uid="{B05E8E7C-6BDE-48CC-9255-BD4E4F1D5FC5}"/>
    <cellStyle name="Normal 8 2 2 3 4 2" xfId="4904" xr:uid="{148C1071-B02A-4112-9565-2096CC31C42B}"/>
    <cellStyle name="Normal 8 2 2 3 4 2 2" xfId="11048" xr:uid="{CEF1560A-E779-4E7C-93FD-E5675B4F3243}"/>
    <cellStyle name="Normal 8 2 2 3 4 2 2 2" xfId="23336" xr:uid="{4C68F8A5-9094-42E1-A591-11E5B3E36224}"/>
    <cellStyle name="Normal 8 2 2 3 4 2 2 2 2" xfId="47912" xr:uid="{747C6F54-9DFF-4E09-B4FC-1F2769644FFC}"/>
    <cellStyle name="Normal 8 2 2 3 4 2 2 3" xfId="35624" xr:uid="{5B7B4605-68B9-4CF9-97E6-3A2F4B9A6846}"/>
    <cellStyle name="Normal 8 2 2 3 4 2 3" xfId="17192" xr:uid="{20E416B0-ACC6-41E7-8AE7-F8DBB61AB607}"/>
    <cellStyle name="Normal 8 2 2 3 4 2 3 2" xfId="41768" xr:uid="{889CFB5A-3EC0-42E1-B0D4-0D0749762E19}"/>
    <cellStyle name="Normal 8 2 2 3 4 2 4" xfId="29480" xr:uid="{7CC8EC7A-3B47-499A-A779-CDEF90EB5492}"/>
    <cellStyle name="Normal 8 2 2 3 4 3" xfId="7976" xr:uid="{37305BED-C322-47AA-9114-DB83D46B3540}"/>
    <cellStyle name="Normal 8 2 2 3 4 3 2" xfId="20264" xr:uid="{402AA05C-0F55-49FD-9E3F-7E09DB5E3D69}"/>
    <cellStyle name="Normal 8 2 2 3 4 3 2 2" xfId="44840" xr:uid="{413B22D9-4B58-4CBB-AC3F-A06227BEF136}"/>
    <cellStyle name="Normal 8 2 2 3 4 3 3" xfId="32552" xr:uid="{D9D5A358-2708-4415-8DDB-77B3CFDE55F8}"/>
    <cellStyle name="Normal 8 2 2 3 4 4" xfId="14120" xr:uid="{3C1B1526-5CBF-4FBA-A874-360A362303EE}"/>
    <cellStyle name="Normal 8 2 2 3 4 4 2" xfId="38696" xr:uid="{4FE50CDC-C463-4F8E-BC20-BC7D4BB94E4E}"/>
    <cellStyle name="Normal 8 2 2 3 4 5" xfId="26408" xr:uid="{8542D635-2FD7-42CF-9C76-2F98F3C55CAA}"/>
    <cellStyle name="Normal 8 2 2 3 5" xfId="3368" xr:uid="{106D1A07-4BF6-47DF-8EE8-4528C3ADD36F}"/>
    <cellStyle name="Normal 8 2 2 3 5 2" xfId="9512" xr:uid="{C0186F19-FE54-4B52-9977-EABD0B6F643C}"/>
    <cellStyle name="Normal 8 2 2 3 5 2 2" xfId="21800" xr:uid="{6568E992-DAD4-41C5-9A75-7844990C2307}"/>
    <cellStyle name="Normal 8 2 2 3 5 2 2 2" xfId="46376" xr:uid="{6426BD8A-CBF2-47CF-8DE9-42404AAF2DE8}"/>
    <cellStyle name="Normal 8 2 2 3 5 2 3" xfId="34088" xr:uid="{90BA405C-E5FE-48BE-A4B7-F7700E529D40}"/>
    <cellStyle name="Normal 8 2 2 3 5 3" xfId="15656" xr:uid="{E938D115-8EF1-4B1D-9B88-ECE789D5324B}"/>
    <cellStyle name="Normal 8 2 2 3 5 3 2" xfId="40232" xr:uid="{D1699C62-8BC5-478C-99CE-6F0486D9D0BD}"/>
    <cellStyle name="Normal 8 2 2 3 5 4" xfId="27944" xr:uid="{B4DE1B57-DCDC-4DF0-BDC2-75B742C441D9}"/>
    <cellStyle name="Normal 8 2 2 3 6" xfId="6440" xr:uid="{FBC5B8AE-7F93-4010-8510-E539710223A4}"/>
    <cellStyle name="Normal 8 2 2 3 6 2" xfId="18728" xr:uid="{7E2C6170-95CD-435D-B8AC-D092AF8C15DE}"/>
    <cellStyle name="Normal 8 2 2 3 6 2 2" xfId="43304" xr:uid="{9AEADB7B-4109-4017-8E99-59FD44A35B26}"/>
    <cellStyle name="Normal 8 2 2 3 6 3" xfId="31016" xr:uid="{6D038C1C-D669-4A0F-A470-F90ED8754084}"/>
    <cellStyle name="Normal 8 2 2 3 7" xfId="12584" xr:uid="{33D6BA4E-9954-476A-82B4-C3E8E8B8B09A}"/>
    <cellStyle name="Normal 8 2 2 3 7 2" xfId="37160" xr:uid="{3E50313F-B82E-4791-886D-E5B94F07892D}"/>
    <cellStyle name="Normal 8 2 2 3 8" xfId="24872" xr:uid="{89E89EDB-AAD2-46A8-80E2-58CFF178387D}"/>
    <cellStyle name="Normal 8 2 2 4" xfId="488" xr:uid="{11E55136-6819-4350-A22A-3706DEBE514E}"/>
    <cellStyle name="Normal 8 2 2 4 2" xfId="1256" xr:uid="{9C137865-0402-4CCC-B33E-2BAEDC18DD1B}"/>
    <cellStyle name="Normal 8 2 2 4 2 2" xfId="2792" xr:uid="{E9142CD5-A20B-4240-9A3D-CFC54C3C94A0}"/>
    <cellStyle name="Normal 8 2 2 4 2 2 2" xfId="5864" xr:uid="{E52E9B9A-1DF4-4CE3-9EF3-04CC17DF02E6}"/>
    <cellStyle name="Normal 8 2 2 4 2 2 2 2" xfId="12008" xr:uid="{1943AA1A-21EC-47B6-8816-DCFE83C58A08}"/>
    <cellStyle name="Normal 8 2 2 4 2 2 2 2 2" xfId="24296" xr:uid="{521994B9-7B45-455F-B836-A7D365D065F0}"/>
    <cellStyle name="Normal 8 2 2 4 2 2 2 2 2 2" xfId="48872" xr:uid="{588A916B-EE65-42C5-8FD8-30F1EF4ACB60}"/>
    <cellStyle name="Normal 8 2 2 4 2 2 2 2 3" xfId="36584" xr:uid="{B373B4F1-1B05-4AC8-8575-9112F82541ED}"/>
    <cellStyle name="Normal 8 2 2 4 2 2 2 3" xfId="18152" xr:uid="{065C9150-0055-40EE-91B4-DF192C45F4AD}"/>
    <cellStyle name="Normal 8 2 2 4 2 2 2 3 2" xfId="42728" xr:uid="{D681E1DE-AD1E-42F9-BF54-8453FA11DD38}"/>
    <cellStyle name="Normal 8 2 2 4 2 2 2 4" xfId="30440" xr:uid="{5F53D424-9281-4994-8555-D3D1B85F5AD9}"/>
    <cellStyle name="Normal 8 2 2 4 2 2 3" xfId="8936" xr:uid="{E564059D-8D1B-40DE-B821-EFC2C4A76F12}"/>
    <cellStyle name="Normal 8 2 2 4 2 2 3 2" xfId="21224" xr:uid="{031B878C-FB91-4A7D-B8AF-1241D51B3030}"/>
    <cellStyle name="Normal 8 2 2 4 2 2 3 2 2" xfId="45800" xr:uid="{68D34FEE-B202-43AF-B679-C6C5734A7872}"/>
    <cellStyle name="Normal 8 2 2 4 2 2 3 3" xfId="33512" xr:uid="{54B37B52-7264-4288-9B8C-2095F31307CE}"/>
    <cellStyle name="Normal 8 2 2 4 2 2 4" xfId="15080" xr:uid="{33AC1C67-10F9-4C6C-813D-6B4B45D12AD0}"/>
    <cellStyle name="Normal 8 2 2 4 2 2 4 2" xfId="39656" xr:uid="{6209C9D0-B8B1-4794-BF23-0329575866FE}"/>
    <cellStyle name="Normal 8 2 2 4 2 2 5" xfId="27368" xr:uid="{20E1C203-6FCE-473D-8468-00DF7D1B3EC6}"/>
    <cellStyle name="Normal 8 2 2 4 2 3" xfId="4328" xr:uid="{485D9BDD-84C0-4C42-81BD-53A77ECA8DEA}"/>
    <cellStyle name="Normal 8 2 2 4 2 3 2" xfId="10472" xr:uid="{B7997837-D8CA-4BB5-A29C-E78CBB26C488}"/>
    <cellStyle name="Normal 8 2 2 4 2 3 2 2" xfId="22760" xr:uid="{F7989402-71CF-4CD2-A11A-EDEFC4623F96}"/>
    <cellStyle name="Normal 8 2 2 4 2 3 2 2 2" xfId="47336" xr:uid="{A540355B-50E4-4360-96E0-9808DFCE6F3C}"/>
    <cellStyle name="Normal 8 2 2 4 2 3 2 3" xfId="35048" xr:uid="{53EFC1A1-6F59-4B69-8C7F-45350A34D769}"/>
    <cellStyle name="Normal 8 2 2 4 2 3 3" xfId="16616" xr:uid="{DB9C2659-6E6D-4817-B643-D76CDCCA630C}"/>
    <cellStyle name="Normal 8 2 2 4 2 3 3 2" xfId="41192" xr:uid="{45CED88C-E02F-4E9B-890E-34F7BD589F2C}"/>
    <cellStyle name="Normal 8 2 2 4 2 3 4" xfId="28904" xr:uid="{3ED19543-B46E-4408-873F-C974524FA019}"/>
    <cellStyle name="Normal 8 2 2 4 2 4" xfId="7400" xr:uid="{94984F05-7600-42D8-9827-07F52AD76FFE}"/>
    <cellStyle name="Normal 8 2 2 4 2 4 2" xfId="19688" xr:uid="{28A975D2-823B-472B-AAD8-0BEC650FD4C0}"/>
    <cellStyle name="Normal 8 2 2 4 2 4 2 2" xfId="44264" xr:uid="{0E44519C-244D-4288-AD5C-6D617EEC6A9A}"/>
    <cellStyle name="Normal 8 2 2 4 2 4 3" xfId="31976" xr:uid="{28DEEAC6-855B-4E53-A817-8B1BCA29EF3C}"/>
    <cellStyle name="Normal 8 2 2 4 2 5" xfId="13544" xr:uid="{18AD895C-90AA-46F5-B64D-6EC8D9922AF6}"/>
    <cellStyle name="Normal 8 2 2 4 2 5 2" xfId="38120" xr:uid="{8C3DA12B-211B-4CCD-B286-BD2C912AB345}"/>
    <cellStyle name="Normal 8 2 2 4 2 6" xfId="25832" xr:uid="{1B75064B-F902-47BF-AF20-205D5E7D4529}"/>
    <cellStyle name="Normal 8 2 2 4 3" xfId="2024" xr:uid="{C0390697-5281-47B5-84D1-07EF42FF8CB7}"/>
    <cellStyle name="Normal 8 2 2 4 3 2" xfId="5096" xr:uid="{71583C7F-FEE2-4B87-B3F3-33A8A4B545B3}"/>
    <cellStyle name="Normal 8 2 2 4 3 2 2" xfId="11240" xr:uid="{3BAF4021-5E18-494F-9DC0-EDE380F673CD}"/>
    <cellStyle name="Normal 8 2 2 4 3 2 2 2" xfId="23528" xr:uid="{218FDAA7-972D-4940-8B16-82F7021EFA3D}"/>
    <cellStyle name="Normal 8 2 2 4 3 2 2 2 2" xfId="48104" xr:uid="{8A742DCE-3216-428E-83EE-3242028303C6}"/>
    <cellStyle name="Normal 8 2 2 4 3 2 2 3" xfId="35816" xr:uid="{31526AB7-B9DE-4D5B-84DE-958EE53A56E2}"/>
    <cellStyle name="Normal 8 2 2 4 3 2 3" xfId="17384" xr:uid="{AB6934DC-AAE0-488E-A95B-39F81647123E}"/>
    <cellStyle name="Normal 8 2 2 4 3 2 3 2" xfId="41960" xr:uid="{9EC91A03-A166-41F7-BCEE-E8963A9E7500}"/>
    <cellStyle name="Normal 8 2 2 4 3 2 4" xfId="29672" xr:uid="{0F695361-2465-4561-9894-EFD755E14945}"/>
    <cellStyle name="Normal 8 2 2 4 3 3" xfId="8168" xr:uid="{2B16D6FB-2769-4244-A5BE-0FADB99EF6C1}"/>
    <cellStyle name="Normal 8 2 2 4 3 3 2" xfId="20456" xr:uid="{7921CADA-FB53-4915-9F05-EEDF0FEDB5C7}"/>
    <cellStyle name="Normal 8 2 2 4 3 3 2 2" xfId="45032" xr:uid="{0E8D28E6-02B3-4B5F-9EE7-6DD110555E38}"/>
    <cellStyle name="Normal 8 2 2 4 3 3 3" xfId="32744" xr:uid="{00211015-4E64-4998-A2B6-CD573427B634}"/>
    <cellStyle name="Normal 8 2 2 4 3 4" xfId="14312" xr:uid="{B2BE48CC-71A1-4A17-8753-C597279BADBC}"/>
    <cellStyle name="Normal 8 2 2 4 3 4 2" xfId="38888" xr:uid="{5BB80C12-62CD-4A1A-AA20-F61E88E6254D}"/>
    <cellStyle name="Normal 8 2 2 4 3 5" xfId="26600" xr:uid="{4FE7AAF6-A37B-4B7F-9C11-8DBC9E97EEF7}"/>
    <cellStyle name="Normal 8 2 2 4 4" xfId="3560" xr:uid="{843FE336-DDED-4634-A508-AF86AFDD5F45}"/>
    <cellStyle name="Normal 8 2 2 4 4 2" xfId="9704" xr:uid="{84497CFE-8E86-4FC5-B88D-C43AEF19A815}"/>
    <cellStyle name="Normal 8 2 2 4 4 2 2" xfId="21992" xr:uid="{02DF799A-E7BF-4CE0-AE97-D8018BFE8B55}"/>
    <cellStyle name="Normal 8 2 2 4 4 2 2 2" xfId="46568" xr:uid="{184AC166-26A6-47D8-A93F-7C6789DCFEBC}"/>
    <cellStyle name="Normal 8 2 2 4 4 2 3" xfId="34280" xr:uid="{C49873EC-39E5-4EFD-88E5-964EE937B5C3}"/>
    <cellStyle name="Normal 8 2 2 4 4 3" xfId="15848" xr:uid="{07301018-B339-4490-9B12-2EAC7DA11C78}"/>
    <cellStyle name="Normal 8 2 2 4 4 3 2" xfId="40424" xr:uid="{C1CE2F83-721B-41E0-AD33-9B4AB3BC17D7}"/>
    <cellStyle name="Normal 8 2 2 4 4 4" xfId="28136" xr:uid="{52416ABB-B9C2-4A68-9C55-628B1552EB35}"/>
    <cellStyle name="Normal 8 2 2 4 5" xfId="6632" xr:uid="{171C9202-459C-44B7-B1B0-762275CC54F0}"/>
    <cellStyle name="Normal 8 2 2 4 5 2" xfId="18920" xr:uid="{74F9315B-521D-4EC9-AD61-C4E8124EDFF0}"/>
    <cellStyle name="Normal 8 2 2 4 5 2 2" xfId="43496" xr:uid="{F9D954CF-2DED-4CFB-9F66-F182949068E6}"/>
    <cellStyle name="Normal 8 2 2 4 5 3" xfId="31208" xr:uid="{1B208D2C-7EBE-4CFA-AC6B-25273513FBE1}"/>
    <cellStyle name="Normal 8 2 2 4 6" xfId="12776" xr:uid="{9F0E16E5-F74A-4521-89A9-77C079A15EF0}"/>
    <cellStyle name="Normal 8 2 2 4 6 2" xfId="37352" xr:uid="{9FECE76C-E002-4D87-A657-678E1076F41B}"/>
    <cellStyle name="Normal 8 2 2 4 7" xfId="25064" xr:uid="{9E5356A0-E783-45C0-95FC-76D04BD7694C}"/>
    <cellStyle name="Normal 8 2 2 5" xfId="872" xr:uid="{5B32A012-3669-4EA0-964F-580216A1BC90}"/>
    <cellStyle name="Normal 8 2 2 5 2" xfId="2408" xr:uid="{91405D66-8A22-44D9-96AD-CB6EE968C52F}"/>
    <cellStyle name="Normal 8 2 2 5 2 2" xfId="5480" xr:uid="{8280946E-1C37-4D7A-AF2D-2294C679CD10}"/>
    <cellStyle name="Normal 8 2 2 5 2 2 2" xfId="11624" xr:uid="{B994DA3D-1748-43D7-A682-ABEA91108529}"/>
    <cellStyle name="Normal 8 2 2 5 2 2 2 2" xfId="23912" xr:uid="{622A1299-A4AD-4FE4-A6B9-1FC42E59E833}"/>
    <cellStyle name="Normal 8 2 2 5 2 2 2 2 2" xfId="48488" xr:uid="{524D84BE-890F-4EB2-A3D2-05D834A59ED2}"/>
    <cellStyle name="Normal 8 2 2 5 2 2 2 3" xfId="36200" xr:uid="{BD3890B8-DD27-4F7B-A7E8-F4AE94065BBC}"/>
    <cellStyle name="Normal 8 2 2 5 2 2 3" xfId="17768" xr:uid="{8C8DFDD1-6DD4-4099-8723-6C9C6B0C3541}"/>
    <cellStyle name="Normal 8 2 2 5 2 2 3 2" xfId="42344" xr:uid="{027F0C17-D778-40F2-8173-7587A06FF56F}"/>
    <cellStyle name="Normal 8 2 2 5 2 2 4" xfId="30056" xr:uid="{6FF6E386-0495-45BF-9059-BEDADB61BF13}"/>
    <cellStyle name="Normal 8 2 2 5 2 3" xfId="8552" xr:uid="{EA8A9F13-FC1F-41EA-8997-C4BD548289C8}"/>
    <cellStyle name="Normal 8 2 2 5 2 3 2" xfId="20840" xr:uid="{6471D2AF-799F-46C8-8DA0-DA917D20291A}"/>
    <cellStyle name="Normal 8 2 2 5 2 3 2 2" xfId="45416" xr:uid="{76870C8D-7BC4-4FAF-B24E-859AADF4BFAE}"/>
    <cellStyle name="Normal 8 2 2 5 2 3 3" xfId="33128" xr:uid="{D9D42873-116B-428A-9974-69896AB95A82}"/>
    <cellStyle name="Normal 8 2 2 5 2 4" xfId="14696" xr:uid="{F8757D7D-FF5C-416F-9746-D35C5F998BE1}"/>
    <cellStyle name="Normal 8 2 2 5 2 4 2" xfId="39272" xr:uid="{A039A0A1-1E07-4DF5-9BAF-4EA1D44B4A3C}"/>
    <cellStyle name="Normal 8 2 2 5 2 5" xfId="26984" xr:uid="{3D0E4A97-B6C6-4733-B663-B5A87D78F8E2}"/>
    <cellStyle name="Normal 8 2 2 5 3" xfId="3944" xr:uid="{6C5A2AF7-1215-4D6C-A6AE-9B7A66E843E3}"/>
    <cellStyle name="Normal 8 2 2 5 3 2" xfId="10088" xr:uid="{70A439B8-913D-40CC-AAAC-1557E23E7F2B}"/>
    <cellStyle name="Normal 8 2 2 5 3 2 2" xfId="22376" xr:uid="{29171673-DC2A-4B32-AE89-A99E5FE84B8A}"/>
    <cellStyle name="Normal 8 2 2 5 3 2 2 2" xfId="46952" xr:uid="{33FDF7A0-8DAD-4C64-88E0-F7FF7058394E}"/>
    <cellStyle name="Normal 8 2 2 5 3 2 3" xfId="34664" xr:uid="{A121B0E6-DCA8-437E-A17B-7C22E39ECA1E}"/>
    <cellStyle name="Normal 8 2 2 5 3 3" xfId="16232" xr:uid="{4D6BD021-999D-4E94-AEEC-816954DBA5F7}"/>
    <cellStyle name="Normal 8 2 2 5 3 3 2" xfId="40808" xr:uid="{B4365BC8-4202-4514-BED1-87FBBAA84AC1}"/>
    <cellStyle name="Normal 8 2 2 5 3 4" xfId="28520" xr:uid="{72F27C2F-0672-44A5-838D-E398D0750782}"/>
    <cellStyle name="Normal 8 2 2 5 4" xfId="7016" xr:uid="{27C6ACE8-00C2-4503-B27B-C67364CC299F}"/>
    <cellStyle name="Normal 8 2 2 5 4 2" xfId="19304" xr:uid="{30EB0E1C-4A95-4BAC-B52F-C22028ED6E3B}"/>
    <cellStyle name="Normal 8 2 2 5 4 2 2" xfId="43880" xr:uid="{39E3C9E2-E61D-4B90-AFF4-E648AE2564A9}"/>
    <cellStyle name="Normal 8 2 2 5 4 3" xfId="31592" xr:uid="{F192F5C2-C7A6-41A0-9DDB-9C873072FA4A}"/>
    <cellStyle name="Normal 8 2 2 5 5" xfId="13160" xr:uid="{0CAE6574-021A-41D1-BA51-EB57BD2F59B3}"/>
    <cellStyle name="Normal 8 2 2 5 5 2" xfId="37736" xr:uid="{2CD3572A-62C4-4A90-A090-782E534582EC}"/>
    <cellStyle name="Normal 8 2 2 5 6" xfId="25448" xr:uid="{A3F601E2-7507-459C-8714-8E6377847C63}"/>
    <cellStyle name="Normal 8 2 2 6" xfId="1640" xr:uid="{0C672E7F-B0B1-4193-AC6C-4908ED189303}"/>
    <cellStyle name="Normal 8 2 2 6 2" xfId="4712" xr:uid="{CD39E5AF-C272-48B8-ADDB-C150A8A69C39}"/>
    <cellStyle name="Normal 8 2 2 6 2 2" xfId="10856" xr:uid="{5260A91D-3662-4166-86A4-BF87D4688544}"/>
    <cellStyle name="Normal 8 2 2 6 2 2 2" xfId="23144" xr:uid="{6CF3C9D8-6979-4BFA-96CB-CE6F85319B77}"/>
    <cellStyle name="Normal 8 2 2 6 2 2 2 2" xfId="47720" xr:uid="{8A4715A2-F837-4D25-8F28-C926BF88342C}"/>
    <cellStyle name="Normal 8 2 2 6 2 2 3" xfId="35432" xr:uid="{B3F8D649-1484-49D0-8795-0EF03CCB9F7A}"/>
    <cellStyle name="Normal 8 2 2 6 2 3" xfId="17000" xr:uid="{3AD1CC08-35B8-499F-93A2-FCB78CF4354D}"/>
    <cellStyle name="Normal 8 2 2 6 2 3 2" xfId="41576" xr:uid="{E094869C-FDE3-4443-AE0D-086415B1B081}"/>
    <cellStyle name="Normal 8 2 2 6 2 4" xfId="29288" xr:uid="{2140E696-531F-4D4F-A932-8F8878BF416F}"/>
    <cellStyle name="Normal 8 2 2 6 3" xfId="7784" xr:uid="{C85C3C28-672C-41CC-83C0-23A4B60B2F07}"/>
    <cellStyle name="Normal 8 2 2 6 3 2" xfId="20072" xr:uid="{8037C9DA-709D-4DD4-8F05-730204A200A2}"/>
    <cellStyle name="Normal 8 2 2 6 3 2 2" xfId="44648" xr:uid="{F21E260E-F449-47FC-8B5C-E192C0D51C00}"/>
    <cellStyle name="Normal 8 2 2 6 3 3" xfId="32360" xr:uid="{93EC6D76-D8D0-4555-9DA9-DA10C3868D97}"/>
    <cellStyle name="Normal 8 2 2 6 4" xfId="13928" xr:uid="{5E6F0E3F-F0E8-4EC3-BE75-D62B12E77570}"/>
    <cellStyle name="Normal 8 2 2 6 4 2" xfId="38504" xr:uid="{A8ADA57E-B77D-4835-A664-DEE245E7E05A}"/>
    <cellStyle name="Normal 8 2 2 6 5" xfId="26216" xr:uid="{CFDF0424-A282-4161-8F67-6F5681A5EF8B}"/>
    <cellStyle name="Normal 8 2 2 7" xfId="3176" xr:uid="{F3DA5355-F08F-438A-979E-0C85569161D4}"/>
    <cellStyle name="Normal 8 2 2 7 2" xfId="9320" xr:uid="{4AA0CD44-781F-4081-BB42-A057F9FB9923}"/>
    <cellStyle name="Normal 8 2 2 7 2 2" xfId="21608" xr:uid="{3605E026-7247-4C43-9B09-CFF9D874A52F}"/>
    <cellStyle name="Normal 8 2 2 7 2 2 2" xfId="46184" xr:uid="{7E283D34-FCCF-45B8-B64F-4280BF9B1258}"/>
    <cellStyle name="Normal 8 2 2 7 2 3" xfId="33896" xr:uid="{9164F75C-AE15-4741-816F-56E604610401}"/>
    <cellStyle name="Normal 8 2 2 7 3" xfId="15464" xr:uid="{196532A2-51E6-4770-919A-B6FD7DD167DF}"/>
    <cellStyle name="Normal 8 2 2 7 3 2" xfId="40040" xr:uid="{602880A4-3FD4-4C0D-9A90-9562E57C317D}"/>
    <cellStyle name="Normal 8 2 2 7 4" xfId="27752" xr:uid="{4261EF7F-063A-4869-8712-5630ABD12A9D}"/>
    <cellStyle name="Normal 8 2 2 8" xfId="6248" xr:uid="{8F5F3B39-5C0A-442D-A40E-A3919B085F64}"/>
    <cellStyle name="Normal 8 2 2 8 2" xfId="18536" xr:uid="{02E9FADE-B93A-4A8D-8F39-C02CBD062F67}"/>
    <cellStyle name="Normal 8 2 2 8 2 2" xfId="43112" xr:uid="{4DD0D92A-F00F-47B4-A855-5158E02660E1}"/>
    <cellStyle name="Normal 8 2 2 8 3" xfId="30824" xr:uid="{1826D2BD-2372-426D-B2C8-C2146731BC2C}"/>
    <cellStyle name="Normal 8 2 2 9" xfId="12392" xr:uid="{ECF5E8DF-7A0A-465A-8F7A-600028BC8581}"/>
    <cellStyle name="Normal 8 2 2 9 2" xfId="36968" xr:uid="{7BB7B835-9E74-4527-BCB2-F12BC6F15447}"/>
    <cellStyle name="Normal 8 2 3" xfId="152" xr:uid="{35DEA3AE-D309-4E06-B8C8-353E484298CC}"/>
    <cellStyle name="Normal 8 2 3 2" xfId="344" xr:uid="{D5E1233D-8833-4E30-8521-869FD6FABAFB}"/>
    <cellStyle name="Normal 8 2 3 2 2" xfId="728" xr:uid="{83DC5864-6CC0-4CF5-B22A-447AE97EAF83}"/>
    <cellStyle name="Normal 8 2 3 2 2 2" xfId="1496" xr:uid="{AED9A8B9-333A-4154-BB4E-C7EB22901DBF}"/>
    <cellStyle name="Normal 8 2 3 2 2 2 2" xfId="3032" xr:uid="{E8090C42-D44A-482E-9029-4F9B23097556}"/>
    <cellStyle name="Normal 8 2 3 2 2 2 2 2" xfId="6104" xr:uid="{1C9EF3F0-CDA3-4A15-B2F3-411BB23B4743}"/>
    <cellStyle name="Normal 8 2 3 2 2 2 2 2 2" xfId="12248" xr:uid="{F651BBD2-95B6-4C2F-9886-355B56FF1234}"/>
    <cellStyle name="Normal 8 2 3 2 2 2 2 2 2 2" xfId="24536" xr:uid="{68B5CC5C-C164-4A27-A0CA-3EA93D6BAD96}"/>
    <cellStyle name="Normal 8 2 3 2 2 2 2 2 2 2 2" xfId="49112" xr:uid="{440872A8-936A-45A9-BE14-E5ADDCAE29E0}"/>
    <cellStyle name="Normal 8 2 3 2 2 2 2 2 2 3" xfId="36824" xr:uid="{A6E92801-1E8A-4C48-955B-5B1587C2988A}"/>
    <cellStyle name="Normal 8 2 3 2 2 2 2 2 3" xfId="18392" xr:uid="{BA150E07-6582-42D1-8645-2FE70B7B4178}"/>
    <cellStyle name="Normal 8 2 3 2 2 2 2 2 3 2" xfId="42968" xr:uid="{04A4C944-071B-4AF1-8E43-2AA7B1FAC1D8}"/>
    <cellStyle name="Normal 8 2 3 2 2 2 2 2 4" xfId="30680" xr:uid="{5F17EABC-301E-4E8F-BC97-E57DE259F3FF}"/>
    <cellStyle name="Normal 8 2 3 2 2 2 2 3" xfId="9176" xr:uid="{EFD281DA-DA17-45AE-8F41-62CB48763939}"/>
    <cellStyle name="Normal 8 2 3 2 2 2 2 3 2" xfId="21464" xr:uid="{C3D6A76D-7D29-4CB0-A6D9-A59897107BF1}"/>
    <cellStyle name="Normal 8 2 3 2 2 2 2 3 2 2" xfId="46040" xr:uid="{D1CE071B-13F5-49FA-8A5A-385561F07C2E}"/>
    <cellStyle name="Normal 8 2 3 2 2 2 2 3 3" xfId="33752" xr:uid="{AEE5423A-6E3F-44B8-A834-2417303684C7}"/>
    <cellStyle name="Normal 8 2 3 2 2 2 2 4" xfId="15320" xr:uid="{32B43912-1D57-415D-A1F1-F28E306B8090}"/>
    <cellStyle name="Normal 8 2 3 2 2 2 2 4 2" xfId="39896" xr:uid="{8E9FE95D-7F5F-4519-B4FA-C7A9C59D6375}"/>
    <cellStyle name="Normal 8 2 3 2 2 2 2 5" xfId="27608" xr:uid="{8B21C696-DD4F-43C6-8494-BD512244F453}"/>
    <cellStyle name="Normal 8 2 3 2 2 2 3" xfId="4568" xr:uid="{ECC0809E-9D70-4C79-A455-1C8E0148549D}"/>
    <cellStyle name="Normal 8 2 3 2 2 2 3 2" xfId="10712" xr:uid="{8D165FE4-7EA0-40AB-88ED-1AD5DBE36F49}"/>
    <cellStyle name="Normal 8 2 3 2 2 2 3 2 2" xfId="23000" xr:uid="{B75C2530-F2A6-411A-A4A5-81BA8419A0AB}"/>
    <cellStyle name="Normal 8 2 3 2 2 2 3 2 2 2" xfId="47576" xr:uid="{CB26362B-8289-43E0-ACE2-3BE0D25481FD}"/>
    <cellStyle name="Normal 8 2 3 2 2 2 3 2 3" xfId="35288" xr:uid="{22B48CA0-1E27-4EC4-B963-2256AC22F5FF}"/>
    <cellStyle name="Normal 8 2 3 2 2 2 3 3" xfId="16856" xr:uid="{F092D881-A2DF-416B-83BE-B08BB5C4C7CE}"/>
    <cellStyle name="Normal 8 2 3 2 2 2 3 3 2" xfId="41432" xr:uid="{140ED4F1-9994-41D6-AAD8-F36E6F06A55F}"/>
    <cellStyle name="Normal 8 2 3 2 2 2 3 4" xfId="29144" xr:uid="{705ADD24-4969-46D9-A4E7-6706A735B4CC}"/>
    <cellStyle name="Normal 8 2 3 2 2 2 4" xfId="7640" xr:uid="{A7090B36-1D31-4B05-95E2-2356728108B8}"/>
    <cellStyle name="Normal 8 2 3 2 2 2 4 2" xfId="19928" xr:uid="{339BBEA2-9CA4-46F5-8B62-0173F9E0DE25}"/>
    <cellStyle name="Normal 8 2 3 2 2 2 4 2 2" xfId="44504" xr:uid="{DE322FAA-C7AB-4166-8160-7B2A22FA3D7B}"/>
    <cellStyle name="Normal 8 2 3 2 2 2 4 3" xfId="32216" xr:uid="{E2BE6D20-9993-441D-9579-B95B3358526A}"/>
    <cellStyle name="Normal 8 2 3 2 2 2 5" xfId="13784" xr:uid="{A9202FD5-BFAF-47DA-8A7F-D9E905898966}"/>
    <cellStyle name="Normal 8 2 3 2 2 2 5 2" xfId="38360" xr:uid="{C12DDB73-6E64-423A-8281-3FCCDCDBA1E2}"/>
    <cellStyle name="Normal 8 2 3 2 2 2 6" xfId="26072" xr:uid="{A5B038B5-DA08-48EA-8E84-01BC8A4EA63D}"/>
    <cellStyle name="Normal 8 2 3 2 2 3" xfId="2264" xr:uid="{FA6273D7-1F63-4EB9-AE83-5664138CF02A}"/>
    <cellStyle name="Normal 8 2 3 2 2 3 2" xfId="5336" xr:uid="{F2AE1E34-7A98-4AC1-95DB-4768921EFB64}"/>
    <cellStyle name="Normal 8 2 3 2 2 3 2 2" xfId="11480" xr:uid="{9191535B-E69D-4B0A-B39B-39C1345B0CBB}"/>
    <cellStyle name="Normal 8 2 3 2 2 3 2 2 2" xfId="23768" xr:uid="{06F1DC73-7528-4D8E-A4BD-C9E85E8F7FE2}"/>
    <cellStyle name="Normal 8 2 3 2 2 3 2 2 2 2" xfId="48344" xr:uid="{B7038C8A-ABEE-4954-B8F4-1CA7F219E1FF}"/>
    <cellStyle name="Normal 8 2 3 2 2 3 2 2 3" xfId="36056" xr:uid="{ED4279CD-6069-4EF5-AE49-63285627AF13}"/>
    <cellStyle name="Normal 8 2 3 2 2 3 2 3" xfId="17624" xr:uid="{C99F9A13-22FD-4AA3-86EA-06E24D9E11BE}"/>
    <cellStyle name="Normal 8 2 3 2 2 3 2 3 2" xfId="42200" xr:uid="{F39BFA46-DEEF-443E-AFAE-8E77D0ED274A}"/>
    <cellStyle name="Normal 8 2 3 2 2 3 2 4" xfId="29912" xr:uid="{C6FA9DE5-754D-4BF5-AE4C-054528464084}"/>
    <cellStyle name="Normal 8 2 3 2 2 3 3" xfId="8408" xr:uid="{4936303C-1285-48CF-82F1-05EB219AC2AD}"/>
    <cellStyle name="Normal 8 2 3 2 2 3 3 2" xfId="20696" xr:uid="{478CB0F4-681B-4B95-A19D-9C6227218F22}"/>
    <cellStyle name="Normal 8 2 3 2 2 3 3 2 2" xfId="45272" xr:uid="{1B8F3B88-67DE-43F5-BB31-62B5EF6F1B9B}"/>
    <cellStyle name="Normal 8 2 3 2 2 3 3 3" xfId="32984" xr:uid="{3F153FAE-0DAA-4F2F-860A-584CFE4E73E1}"/>
    <cellStyle name="Normal 8 2 3 2 2 3 4" xfId="14552" xr:uid="{499ED2CE-67B1-4385-8648-8A8B1A593D51}"/>
    <cellStyle name="Normal 8 2 3 2 2 3 4 2" xfId="39128" xr:uid="{071ABD7A-6642-4E2C-81A9-037C65618EB3}"/>
    <cellStyle name="Normal 8 2 3 2 2 3 5" xfId="26840" xr:uid="{1994ED74-8DDB-4BD5-9596-8CC6877C922D}"/>
    <cellStyle name="Normal 8 2 3 2 2 4" xfId="3800" xr:uid="{3606BDE6-8BBF-41F9-8F30-B50BEDFE4925}"/>
    <cellStyle name="Normal 8 2 3 2 2 4 2" xfId="9944" xr:uid="{FB60A33D-E94A-40DD-911B-587771F07F3A}"/>
    <cellStyle name="Normal 8 2 3 2 2 4 2 2" xfId="22232" xr:uid="{2A3777B8-11D6-4416-BB22-34E979E310E4}"/>
    <cellStyle name="Normal 8 2 3 2 2 4 2 2 2" xfId="46808" xr:uid="{213397A5-9BE3-4E78-AF0D-993658BC1AFA}"/>
    <cellStyle name="Normal 8 2 3 2 2 4 2 3" xfId="34520" xr:uid="{2283005E-7ACE-4704-98D5-32388A115939}"/>
    <cellStyle name="Normal 8 2 3 2 2 4 3" xfId="16088" xr:uid="{7E5ED288-B0BE-4E5B-BC96-FFD4D0C4BF89}"/>
    <cellStyle name="Normal 8 2 3 2 2 4 3 2" xfId="40664" xr:uid="{5DF16279-B7A1-42AF-9E2C-A72569FC8B3F}"/>
    <cellStyle name="Normal 8 2 3 2 2 4 4" xfId="28376" xr:uid="{2F975CCE-2C2C-4B80-B255-91C891A6243F}"/>
    <cellStyle name="Normal 8 2 3 2 2 5" xfId="6872" xr:uid="{5C1564D9-B99A-47BA-A1A5-CE73D6145BE6}"/>
    <cellStyle name="Normal 8 2 3 2 2 5 2" xfId="19160" xr:uid="{CF77666D-BACB-4B8E-A62D-E70BD57D0A4D}"/>
    <cellStyle name="Normal 8 2 3 2 2 5 2 2" xfId="43736" xr:uid="{742EFC84-308E-480D-86B5-F74DB836738B}"/>
    <cellStyle name="Normal 8 2 3 2 2 5 3" xfId="31448" xr:uid="{ED5570EA-CD7D-4D59-BA8F-AEE0569ECBD6}"/>
    <cellStyle name="Normal 8 2 3 2 2 6" xfId="13016" xr:uid="{3C3B58D0-CF66-4963-8C9E-3740C75798B9}"/>
    <cellStyle name="Normal 8 2 3 2 2 6 2" xfId="37592" xr:uid="{430B1B88-1523-4975-BF06-6EF3484EF08C}"/>
    <cellStyle name="Normal 8 2 3 2 2 7" xfId="25304" xr:uid="{674C38EF-812C-43F0-AA26-AB381EE5D905}"/>
    <cellStyle name="Normal 8 2 3 2 3" xfId="1112" xr:uid="{9F30A39F-3B8F-4BF1-973D-85E41FBDAF9D}"/>
    <cellStyle name="Normal 8 2 3 2 3 2" xfId="2648" xr:uid="{D6BB0D87-4AC7-4109-A556-B82D1E3A2295}"/>
    <cellStyle name="Normal 8 2 3 2 3 2 2" xfId="5720" xr:uid="{3A8C575F-B2C8-4605-8DDC-5433BDE55A20}"/>
    <cellStyle name="Normal 8 2 3 2 3 2 2 2" xfId="11864" xr:uid="{F9C17525-CBBA-4888-A28C-F17E0304FCA7}"/>
    <cellStyle name="Normal 8 2 3 2 3 2 2 2 2" xfId="24152" xr:uid="{6E03365A-128E-4624-9874-BCE9208AED28}"/>
    <cellStyle name="Normal 8 2 3 2 3 2 2 2 2 2" xfId="48728" xr:uid="{57434224-44A0-4854-9FF3-0D160A0324A3}"/>
    <cellStyle name="Normal 8 2 3 2 3 2 2 2 3" xfId="36440" xr:uid="{F497E9AC-2C05-443A-86A2-6C1F03008F45}"/>
    <cellStyle name="Normal 8 2 3 2 3 2 2 3" xfId="18008" xr:uid="{57826EAD-6AAC-4314-9279-764ACC3755C0}"/>
    <cellStyle name="Normal 8 2 3 2 3 2 2 3 2" xfId="42584" xr:uid="{2AD76F12-AA1B-4BAC-A5AB-AD5EAF74151E}"/>
    <cellStyle name="Normal 8 2 3 2 3 2 2 4" xfId="30296" xr:uid="{2CAB4C5A-206D-4208-9327-FF7DAB057957}"/>
    <cellStyle name="Normal 8 2 3 2 3 2 3" xfId="8792" xr:uid="{BC622D37-F70E-4E1F-8CB8-868716A68700}"/>
    <cellStyle name="Normal 8 2 3 2 3 2 3 2" xfId="21080" xr:uid="{0FE2E83C-3758-4047-9417-C8D75411F62A}"/>
    <cellStyle name="Normal 8 2 3 2 3 2 3 2 2" xfId="45656" xr:uid="{960372B1-5FB6-466E-A704-59E349467C44}"/>
    <cellStyle name="Normal 8 2 3 2 3 2 3 3" xfId="33368" xr:uid="{D6822E4F-1888-4844-8BC6-3DEDCFE6A219}"/>
    <cellStyle name="Normal 8 2 3 2 3 2 4" xfId="14936" xr:uid="{4B05AE47-7C43-46FB-ABB8-0699E6EE3405}"/>
    <cellStyle name="Normal 8 2 3 2 3 2 4 2" xfId="39512" xr:uid="{217CFF57-DE49-4DDA-9CAA-35FFBE5D84CC}"/>
    <cellStyle name="Normal 8 2 3 2 3 2 5" xfId="27224" xr:uid="{2D36D9D3-F715-42CF-884A-7DD16A8BB16D}"/>
    <cellStyle name="Normal 8 2 3 2 3 3" xfId="4184" xr:uid="{6C7F3951-E2DA-44DE-BFC2-8EBE1723C63F}"/>
    <cellStyle name="Normal 8 2 3 2 3 3 2" xfId="10328" xr:uid="{17DB96AE-754F-49FF-A6FB-5E526F3EAB1D}"/>
    <cellStyle name="Normal 8 2 3 2 3 3 2 2" xfId="22616" xr:uid="{8D9129DF-1AC9-4AF1-B524-048A33529919}"/>
    <cellStyle name="Normal 8 2 3 2 3 3 2 2 2" xfId="47192" xr:uid="{8B16EFB7-79C3-4A3B-B60A-F653D00BAD01}"/>
    <cellStyle name="Normal 8 2 3 2 3 3 2 3" xfId="34904" xr:uid="{727CAA5F-31F8-4B4C-86B2-C04358D6ADEC}"/>
    <cellStyle name="Normal 8 2 3 2 3 3 3" xfId="16472" xr:uid="{8BB08A8C-799D-49AE-97AA-67B47C2E7BE0}"/>
    <cellStyle name="Normal 8 2 3 2 3 3 3 2" xfId="41048" xr:uid="{A949B603-1178-41F3-BE0F-2E690BD80CF6}"/>
    <cellStyle name="Normal 8 2 3 2 3 3 4" xfId="28760" xr:uid="{3461FA37-783A-4204-959A-858BE00A41B4}"/>
    <cellStyle name="Normal 8 2 3 2 3 4" xfId="7256" xr:uid="{B1572A6F-6FBE-46C9-AB71-91C62D0D46A1}"/>
    <cellStyle name="Normal 8 2 3 2 3 4 2" xfId="19544" xr:uid="{14D8A34E-D91E-42A2-92C2-58F7A447102A}"/>
    <cellStyle name="Normal 8 2 3 2 3 4 2 2" xfId="44120" xr:uid="{3C3CAF14-8E5F-4484-BDF1-778F3FB1B736}"/>
    <cellStyle name="Normal 8 2 3 2 3 4 3" xfId="31832" xr:uid="{FA5406F7-49A9-4B75-AF14-404A15AD2E28}"/>
    <cellStyle name="Normal 8 2 3 2 3 5" xfId="13400" xr:uid="{CEC73C5B-7BAE-4631-BE05-8BA63EC26E37}"/>
    <cellStyle name="Normal 8 2 3 2 3 5 2" xfId="37976" xr:uid="{183D1D0A-384F-4165-B8DD-2990C6BEEA16}"/>
    <cellStyle name="Normal 8 2 3 2 3 6" xfId="25688" xr:uid="{76CA66DD-EEB9-4B84-AF0C-376BC2AF09B0}"/>
    <cellStyle name="Normal 8 2 3 2 4" xfId="1880" xr:uid="{80D99D79-634A-4351-8A73-C7636687D2E4}"/>
    <cellStyle name="Normal 8 2 3 2 4 2" xfId="4952" xr:uid="{23A0362F-3B20-4937-A13B-F5DC894A76FC}"/>
    <cellStyle name="Normal 8 2 3 2 4 2 2" xfId="11096" xr:uid="{E2CB1FF0-8F78-4435-A5C3-4DD76DF9EEE3}"/>
    <cellStyle name="Normal 8 2 3 2 4 2 2 2" xfId="23384" xr:uid="{295AF7BA-348C-4713-93C8-C3968BFCAF0A}"/>
    <cellStyle name="Normal 8 2 3 2 4 2 2 2 2" xfId="47960" xr:uid="{4AF4A803-14C9-4016-B60C-EF44AD0E7582}"/>
    <cellStyle name="Normal 8 2 3 2 4 2 2 3" xfId="35672" xr:uid="{790BE938-21B1-4BAF-818C-846DE37DDAEA}"/>
    <cellStyle name="Normal 8 2 3 2 4 2 3" xfId="17240" xr:uid="{58F54D6A-0161-4CFE-8545-F3C57F48FCBB}"/>
    <cellStyle name="Normal 8 2 3 2 4 2 3 2" xfId="41816" xr:uid="{C00826DD-7A49-4E27-9E60-9EBFA302965B}"/>
    <cellStyle name="Normal 8 2 3 2 4 2 4" xfId="29528" xr:uid="{54748CB8-C78F-43E3-A3F9-E499D089F796}"/>
    <cellStyle name="Normal 8 2 3 2 4 3" xfId="8024" xr:uid="{9970B3BA-A741-4C84-85DF-8396F962C7A7}"/>
    <cellStyle name="Normal 8 2 3 2 4 3 2" xfId="20312" xr:uid="{B244ED66-48C6-4048-B6C2-DC1964AB3080}"/>
    <cellStyle name="Normal 8 2 3 2 4 3 2 2" xfId="44888" xr:uid="{F1CA47AA-9B8B-4767-AEE7-35E4DDACB803}"/>
    <cellStyle name="Normal 8 2 3 2 4 3 3" xfId="32600" xr:uid="{3927A29B-AD48-4C1D-B08C-F623616DBC66}"/>
    <cellStyle name="Normal 8 2 3 2 4 4" xfId="14168" xr:uid="{C15AE4E7-566B-49C2-9441-6786FE0EEB11}"/>
    <cellStyle name="Normal 8 2 3 2 4 4 2" xfId="38744" xr:uid="{23F24394-60DD-4BFE-8DEA-E73E436EF65C}"/>
    <cellStyle name="Normal 8 2 3 2 4 5" xfId="26456" xr:uid="{C18985BA-8FBE-4D88-A32A-735AED383B4B}"/>
    <cellStyle name="Normal 8 2 3 2 5" xfId="3416" xr:uid="{3C28A03A-7DFF-4A80-A53C-276D7C0E3F83}"/>
    <cellStyle name="Normal 8 2 3 2 5 2" xfId="9560" xr:uid="{88BE8668-97E5-40ED-A699-36A5EE6EBC07}"/>
    <cellStyle name="Normal 8 2 3 2 5 2 2" xfId="21848" xr:uid="{09CAC886-3929-4586-8D39-B63A451D6CB9}"/>
    <cellStyle name="Normal 8 2 3 2 5 2 2 2" xfId="46424" xr:uid="{E7A836BE-1BDE-4FE7-B0AE-42ED53719E3E}"/>
    <cellStyle name="Normal 8 2 3 2 5 2 3" xfId="34136" xr:uid="{9CF82670-75FD-48A1-9863-EF95D7865A6A}"/>
    <cellStyle name="Normal 8 2 3 2 5 3" xfId="15704" xr:uid="{6DDFFE62-7FE1-45AD-9B3F-9CC1F42D2C8A}"/>
    <cellStyle name="Normal 8 2 3 2 5 3 2" xfId="40280" xr:uid="{62A66E91-2F13-4254-8F26-0939E6C6F377}"/>
    <cellStyle name="Normal 8 2 3 2 5 4" xfId="27992" xr:uid="{E68CD37E-C389-4A7E-B891-F7CACEE34A1B}"/>
    <cellStyle name="Normal 8 2 3 2 6" xfId="6488" xr:uid="{A5F69106-DD5B-4F97-AF6A-26B985C19401}"/>
    <cellStyle name="Normal 8 2 3 2 6 2" xfId="18776" xr:uid="{40699008-EE77-4172-A79F-757B845FD640}"/>
    <cellStyle name="Normal 8 2 3 2 6 2 2" xfId="43352" xr:uid="{EEA5D144-2FFC-4D73-8DE1-1E2A9E04C0B0}"/>
    <cellStyle name="Normal 8 2 3 2 6 3" xfId="31064" xr:uid="{6EFCFBC0-51F4-4382-8F1D-A20594DEA0D0}"/>
    <cellStyle name="Normal 8 2 3 2 7" xfId="12632" xr:uid="{D7FE2BF1-1C17-4193-ACD0-2C050C7F1FB7}"/>
    <cellStyle name="Normal 8 2 3 2 7 2" xfId="37208" xr:uid="{895B1A87-6076-43F7-AB20-B2D1165ACF18}"/>
    <cellStyle name="Normal 8 2 3 2 8" xfId="24920" xr:uid="{DE023280-B825-41D0-8C57-9AFAE2198BBD}"/>
    <cellStyle name="Normal 8 2 3 3" xfId="536" xr:uid="{06C89472-E10F-4C30-B974-43A5674929C6}"/>
    <cellStyle name="Normal 8 2 3 3 2" xfId="1304" xr:uid="{E39D39BF-814E-4DCE-BC4D-E2D97D8E833A}"/>
    <cellStyle name="Normal 8 2 3 3 2 2" xfId="2840" xr:uid="{046FF8CE-2AD4-476F-9FA7-548109030024}"/>
    <cellStyle name="Normal 8 2 3 3 2 2 2" xfId="5912" xr:uid="{997EABA9-0C49-455F-8F09-C9C02264CF1F}"/>
    <cellStyle name="Normal 8 2 3 3 2 2 2 2" xfId="12056" xr:uid="{B13F2B80-8530-47B3-9B86-AE4892F1E8D9}"/>
    <cellStyle name="Normal 8 2 3 3 2 2 2 2 2" xfId="24344" xr:uid="{3A35C343-F1CD-49E1-8DA0-05FBED4E2F70}"/>
    <cellStyle name="Normal 8 2 3 3 2 2 2 2 2 2" xfId="48920" xr:uid="{5F7453BC-6FFA-47BD-8593-D41A468B5470}"/>
    <cellStyle name="Normal 8 2 3 3 2 2 2 2 3" xfId="36632" xr:uid="{2A9BECDA-E253-46F8-A445-49E05609761D}"/>
    <cellStyle name="Normal 8 2 3 3 2 2 2 3" xfId="18200" xr:uid="{8AA27A0B-039C-42FA-B75D-AEE9885C63A5}"/>
    <cellStyle name="Normal 8 2 3 3 2 2 2 3 2" xfId="42776" xr:uid="{FDD8A943-617D-4F65-BEB3-D25F67432493}"/>
    <cellStyle name="Normal 8 2 3 3 2 2 2 4" xfId="30488" xr:uid="{61CE3152-FA8D-4546-AC69-EB64CA4310D3}"/>
    <cellStyle name="Normal 8 2 3 3 2 2 3" xfId="8984" xr:uid="{FA28BAF5-0E09-42A8-B9F3-D5CFADDD2AD7}"/>
    <cellStyle name="Normal 8 2 3 3 2 2 3 2" xfId="21272" xr:uid="{0B5B2767-3CDB-4A1B-9C6F-EB677E27452A}"/>
    <cellStyle name="Normal 8 2 3 3 2 2 3 2 2" xfId="45848" xr:uid="{70199957-0605-4A5D-AC57-F78B91C29775}"/>
    <cellStyle name="Normal 8 2 3 3 2 2 3 3" xfId="33560" xr:uid="{EF9DA3B2-3086-4B27-8831-9FDC9165FC67}"/>
    <cellStyle name="Normal 8 2 3 3 2 2 4" xfId="15128" xr:uid="{ACA9E1A2-13E1-4EBD-B272-80731EFE34F1}"/>
    <cellStyle name="Normal 8 2 3 3 2 2 4 2" xfId="39704" xr:uid="{7150045A-559E-4ED0-9947-4004CB217B9F}"/>
    <cellStyle name="Normal 8 2 3 3 2 2 5" xfId="27416" xr:uid="{FAA726E4-F96E-454E-829D-816EFE154227}"/>
    <cellStyle name="Normal 8 2 3 3 2 3" xfId="4376" xr:uid="{DE11E017-1610-4DA0-8F11-24DB8FAF0FA0}"/>
    <cellStyle name="Normal 8 2 3 3 2 3 2" xfId="10520" xr:uid="{61C6D79E-6FA2-40AD-B8C4-D4D514DDE389}"/>
    <cellStyle name="Normal 8 2 3 3 2 3 2 2" xfId="22808" xr:uid="{A06FE6D0-E781-45EC-8656-785B6EB80FC2}"/>
    <cellStyle name="Normal 8 2 3 3 2 3 2 2 2" xfId="47384" xr:uid="{4BF7F0CC-E245-4509-A707-D04371C5BACB}"/>
    <cellStyle name="Normal 8 2 3 3 2 3 2 3" xfId="35096" xr:uid="{AEF2D65D-71BB-423A-807D-4E726C8F68F7}"/>
    <cellStyle name="Normal 8 2 3 3 2 3 3" xfId="16664" xr:uid="{53654878-9933-4B47-B57E-4A195D38F5A1}"/>
    <cellStyle name="Normal 8 2 3 3 2 3 3 2" xfId="41240" xr:uid="{385F26B8-2121-45CB-869B-12AE8B7C4A2E}"/>
    <cellStyle name="Normal 8 2 3 3 2 3 4" xfId="28952" xr:uid="{6C1D34B6-ED46-4E7E-86DC-859C73B6589B}"/>
    <cellStyle name="Normal 8 2 3 3 2 4" xfId="7448" xr:uid="{2316C874-1669-4189-A5B2-AD415B9C3ADE}"/>
    <cellStyle name="Normal 8 2 3 3 2 4 2" xfId="19736" xr:uid="{E07B36F3-D92E-4F03-A938-84A6E8178168}"/>
    <cellStyle name="Normal 8 2 3 3 2 4 2 2" xfId="44312" xr:uid="{E6B406EB-62AB-40CF-BDEC-1623F69FCE1B}"/>
    <cellStyle name="Normal 8 2 3 3 2 4 3" xfId="32024" xr:uid="{2F7A12AE-B15D-4185-A079-B52462B38619}"/>
    <cellStyle name="Normal 8 2 3 3 2 5" xfId="13592" xr:uid="{A51C1E4F-2483-4567-B365-88F29923C92C}"/>
    <cellStyle name="Normal 8 2 3 3 2 5 2" xfId="38168" xr:uid="{02AEE1C4-C7B4-4B1E-9659-EBB7BAE9BEC9}"/>
    <cellStyle name="Normal 8 2 3 3 2 6" xfId="25880" xr:uid="{884A505D-B1AA-4061-80E0-362678FC1250}"/>
    <cellStyle name="Normal 8 2 3 3 3" xfId="2072" xr:uid="{5044E0BF-FAC0-45B2-9FB0-3E3758E3AEA4}"/>
    <cellStyle name="Normal 8 2 3 3 3 2" xfId="5144" xr:uid="{9EDCEFAE-BF6D-4391-9DEC-BB2A2F0F0BFE}"/>
    <cellStyle name="Normal 8 2 3 3 3 2 2" xfId="11288" xr:uid="{6D5E4D3E-19F1-4F1F-BAA3-9A7FB44401B6}"/>
    <cellStyle name="Normal 8 2 3 3 3 2 2 2" xfId="23576" xr:uid="{A83CB7BE-3CCD-4187-8941-2DF244D4A07E}"/>
    <cellStyle name="Normal 8 2 3 3 3 2 2 2 2" xfId="48152" xr:uid="{A56E82A6-6A46-4290-A861-CEB609F77BB0}"/>
    <cellStyle name="Normal 8 2 3 3 3 2 2 3" xfId="35864" xr:uid="{BAA519CA-FD78-4D67-B456-43E4465FEA5C}"/>
    <cellStyle name="Normal 8 2 3 3 3 2 3" xfId="17432" xr:uid="{BA495519-ED90-45BF-B937-51020E5BE8C9}"/>
    <cellStyle name="Normal 8 2 3 3 3 2 3 2" xfId="42008" xr:uid="{90C13F9C-A6E3-47AC-AEC8-64038F8479BF}"/>
    <cellStyle name="Normal 8 2 3 3 3 2 4" xfId="29720" xr:uid="{D6BD1D71-C46E-4A1F-97CF-C62F0ADA6E5C}"/>
    <cellStyle name="Normal 8 2 3 3 3 3" xfId="8216" xr:uid="{4130D767-B82E-40B9-8549-B314D6643AA2}"/>
    <cellStyle name="Normal 8 2 3 3 3 3 2" xfId="20504" xr:uid="{4CE20923-5286-490D-B639-002FD3825940}"/>
    <cellStyle name="Normal 8 2 3 3 3 3 2 2" xfId="45080" xr:uid="{B2DC1060-61E1-4A0A-AF52-B5775F8D63B9}"/>
    <cellStyle name="Normal 8 2 3 3 3 3 3" xfId="32792" xr:uid="{A6355E55-428F-4F87-89CF-18962FCC6131}"/>
    <cellStyle name="Normal 8 2 3 3 3 4" xfId="14360" xr:uid="{4107E644-D25C-4F5A-ACD4-33463125E406}"/>
    <cellStyle name="Normal 8 2 3 3 3 4 2" xfId="38936" xr:uid="{55F7AEC5-4099-4527-8B42-BA7CC3583B0D}"/>
    <cellStyle name="Normal 8 2 3 3 3 5" xfId="26648" xr:uid="{B8E8F5D0-0A74-4C44-8F22-34D5F056EE8F}"/>
    <cellStyle name="Normal 8 2 3 3 4" xfId="3608" xr:uid="{269CDBBD-B218-4ACD-8012-DB03AC0C1B7B}"/>
    <cellStyle name="Normal 8 2 3 3 4 2" xfId="9752" xr:uid="{8EF4078C-8B39-4DF1-AF86-44371AD2080B}"/>
    <cellStyle name="Normal 8 2 3 3 4 2 2" xfId="22040" xr:uid="{CE1ABA09-13E6-44EA-A46D-3C353547FA4C}"/>
    <cellStyle name="Normal 8 2 3 3 4 2 2 2" xfId="46616" xr:uid="{902ACF60-F752-49C6-A28F-930CA4CEBC90}"/>
    <cellStyle name="Normal 8 2 3 3 4 2 3" xfId="34328" xr:uid="{844F3434-19BA-49E4-9B40-22F1E38E80E9}"/>
    <cellStyle name="Normal 8 2 3 3 4 3" xfId="15896" xr:uid="{BB264054-A96D-4073-A151-E85261507B32}"/>
    <cellStyle name="Normal 8 2 3 3 4 3 2" xfId="40472" xr:uid="{D607F7D4-A527-4B08-A19A-8E4D0BDC7E07}"/>
    <cellStyle name="Normal 8 2 3 3 4 4" xfId="28184" xr:uid="{1874B68C-58D7-4ACE-BBE2-8900915DC1A5}"/>
    <cellStyle name="Normal 8 2 3 3 5" xfId="6680" xr:uid="{E7CD4226-913F-4EBF-B070-99B4DDB3A1E9}"/>
    <cellStyle name="Normal 8 2 3 3 5 2" xfId="18968" xr:uid="{25381CB4-DDDE-453A-B426-CA9937BF25C2}"/>
    <cellStyle name="Normal 8 2 3 3 5 2 2" xfId="43544" xr:uid="{EE2B9AAA-EC46-4343-BAAA-75EADC7F225E}"/>
    <cellStyle name="Normal 8 2 3 3 5 3" xfId="31256" xr:uid="{63122C1E-4CC8-4CC4-BAA9-1D264D7958EA}"/>
    <cellStyle name="Normal 8 2 3 3 6" xfId="12824" xr:uid="{A6218736-B7B7-48EB-9303-AE6B2176F54A}"/>
    <cellStyle name="Normal 8 2 3 3 6 2" xfId="37400" xr:uid="{C0067013-6376-4D5F-997C-FF4FF0F13ED8}"/>
    <cellStyle name="Normal 8 2 3 3 7" xfId="25112" xr:uid="{9361EAB0-D69B-48F1-ABD6-C0A5187509A2}"/>
    <cellStyle name="Normal 8 2 3 4" xfId="920" xr:uid="{3C3CEDDE-63FE-4A13-B37E-70718ABBA173}"/>
    <cellStyle name="Normal 8 2 3 4 2" xfId="2456" xr:uid="{AD139498-C256-4219-B2D2-B34F66C2A0E4}"/>
    <cellStyle name="Normal 8 2 3 4 2 2" xfId="5528" xr:uid="{3ED5DBE4-F872-409D-A948-916856E65AD7}"/>
    <cellStyle name="Normal 8 2 3 4 2 2 2" xfId="11672" xr:uid="{AAEB2E77-673E-409A-9876-3CF338F94403}"/>
    <cellStyle name="Normal 8 2 3 4 2 2 2 2" xfId="23960" xr:uid="{2B81F36A-B196-4A9F-AAEC-9CCD189B9127}"/>
    <cellStyle name="Normal 8 2 3 4 2 2 2 2 2" xfId="48536" xr:uid="{61D2E152-C907-4565-89F3-BD95E43AE6C7}"/>
    <cellStyle name="Normal 8 2 3 4 2 2 2 3" xfId="36248" xr:uid="{AE6C1A05-D228-4F40-824D-A01442E03792}"/>
    <cellStyle name="Normal 8 2 3 4 2 2 3" xfId="17816" xr:uid="{11569F1D-E187-4F64-AF59-C48994F39A43}"/>
    <cellStyle name="Normal 8 2 3 4 2 2 3 2" xfId="42392" xr:uid="{3F3B5DC7-62F2-468F-A444-FD5A432DCF1A}"/>
    <cellStyle name="Normal 8 2 3 4 2 2 4" xfId="30104" xr:uid="{8AE627AA-6BC3-4268-9B5F-0A4C175AC5C1}"/>
    <cellStyle name="Normal 8 2 3 4 2 3" xfId="8600" xr:uid="{DC905592-249F-4852-AE57-9E70BA72A148}"/>
    <cellStyle name="Normal 8 2 3 4 2 3 2" xfId="20888" xr:uid="{A273F1C1-2A9C-48C4-A08A-AD8BA2FB8383}"/>
    <cellStyle name="Normal 8 2 3 4 2 3 2 2" xfId="45464" xr:uid="{BE743749-3810-4B60-B321-35D82CB60ED8}"/>
    <cellStyle name="Normal 8 2 3 4 2 3 3" xfId="33176" xr:uid="{9B798B9F-D8BC-47BA-9F0D-DE428A773059}"/>
    <cellStyle name="Normal 8 2 3 4 2 4" xfId="14744" xr:uid="{92E89E4E-4ED7-4FF1-915D-06808A66896D}"/>
    <cellStyle name="Normal 8 2 3 4 2 4 2" xfId="39320" xr:uid="{684A2517-0AB1-40CA-B14E-E7DBAC66A71F}"/>
    <cellStyle name="Normal 8 2 3 4 2 5" xfId="27032" xr:uid="{714B8637-5DA2-4C36-A12D-97EBBE33753F}"/>
    <cellStyle name="Normal 8 2 3 4 3" xfId="3992" xr:uid="{084AA07C-008D-456F-B288-3E3368B7587A}"/>
    <cellStyle name="Normal 8 2 3 4 3 2" xfId="10136" xr:uid="{85AF4ACF-D04A-40EE-A357-0120CA63AE91}"/>
    <cellStyle name="Normal 8 2 3 4 3 2 2" xfId="22424" xr:uid="{0B1836B2-6803-4E21-86B8-DEAC4E8C80AB}"/>
    <cellStyle name="Normal 8 2 3 4 3 2 2 2" xfId="47000" xr:uid="{DF56B27E-B7F6-4959-9510-78DB967A08C7}"/>
    <cellStyle name="Normal 8 2 3 4 3 2 3" xfId="34712" xr:uid="{DDC2C243-4938-401C-89AC-8731423D1FFB}"/>
    <cellStyle name="Normal 8 2 3 4 3 3" xfId="16280" xr:uid="{45E6B2F8-1586-4119-9E73-A68F32E3B1B8}"/>
    <cellStyle name="Normal 8 2 3 4 3 3 2" xfId="40856" xr:uid="{57716B2B-9C04-4D4E-96B8-15B324E8808E}"/>
    <cellStyle name="Normal 8 2 3 4 3 4" xfId="28568" xr:uid="{119BDD0C-79EB-4F95-8A6E-4EEA9DFF9EE3}"/>
    <cellStyle name="Normal 8 2 3 4 4" xfId="7064" xr:uid="{0C4800A9-F674-4C0A-87D8-EBC038D176C0}"/>
    <cellStyle name="Normal 8 2 3 4 4 2" xfId="19352" xr:uid="{722D7DCE-E7E4-423C-A7DC-0D7777316164}"/>
    <cellStyle name="Normal 8 2 3 4 4 2 2" xfId="43928" xr:uid="{6D00962E-0890-4289-9973-BDEF427651ED}"/>
    <cellStyle name="Normal 8 2 3 4 4 3" xfId="31640" xr:uid="{5911AC77-48E3-4BC9-B162-1E6B474ACA00}"/>
    <cellStyle name="Normal 8 2 3 4 5" xfId="13208" xr:uid="{DAC2E76B-E750-4986-81D6-F7E811841153}"/>
    <cellStyle name="Normal 8 2 3 4 5 2" xfId="37784" xr:uid="{20C62673-4E97-4232-A605-665C80ACB2FD}"/>
    <cellStyle name="Normal 8 2 3 4 6" xfId="25496" xr:uid="{A142BC93-C46D-4691-AB2B-0858A1506612}"/>
    <cellStyle name="Normal 8 2 3 5" xfId="1688" xr:uid="{B746DEAC-9373-4A61-8CFE-3BE0889EE45A}"/>
    <cellStyle name="Normal 8 2 3 5 2" xfId="4760" xr:uid="{EF6349D2-23E9-4053-B468-68FB24F40B13}"/>
    <cellStyle name="Normal 8 2 3 5 2 2" xfId="10904" xr:uid="{E746AC0A-0656-471C-A594-BF9DBB8B661B}"/>
    <cellStyle name="Normal 8 2 3 5 2 2 2" xfId="23192" xr:uid="{8D003195-08FE-4E77-B6DA-A51EA8941444}"/>
    <cellStyle name="Normal 8 2 3 5 2 2 2 2" xfId="47768" xr:uid="{2A0ED6F2-5CF1-41A8-87A6-3148691E068D}"/>
    <cellStyle name="Normal 8 2 3 5 2 2 3" xfId="35480" xr:uid="{683461ED-7E6E-454E-BA4F-FE0110DBD1AA}"/>
    <cellStyle name="Normal 8 2 3 5 2 3" xfId="17048" xr:uid="{A6F97146-82E9-4343-855D-03F2A277E994}"/>
    <cellStyle name="Normal 8 2 3 5 2 3 2" xfId="41624" xr:uid="{019526AA-2137-421D-8308-99F3C4B6665B}"/>
    <cellStyle name="Normal 8 2 3 5 2 4" xfId="29336" xr:uid="{85EC58F0-8899-4E1A-A68C-7FD3DFD20D8E}"/>
    <cellStyle name="Normal 8 2 3 5 3" xfId="7832" xr:uid="{C90D73C4-4680-4E90-ACBE-13C747ED64F6}"/>
    <cellStyle name="Normal 8 2 3 5 3 2" xfId="20120" xr:uid="{58376717-BA39-436F-ADF8-B5B2E55A4187}"/>
    <cellStyle name="Normal 8 2 3 5 3 2 2" xfId="44696" xr:uid="{85A812C6-554A-4DE8-9B0F-77D765FEC6DD}"/>
    <cellStyle name="Normal 8 2 3 5 3 3" xfId="32408" xr:uid="{E8FFA0BA-0D98-44BF-946F-5C7AC2B8C110}"/>
    <cellStyle name="Normal 8 2 3 5 4" xfId="13976" xr:uid="{B56B2BBE-8FDA-4A9D-921F-520A794F89D3}"/>
    <cellStyle name="Normal 8 2 3 5 4 2" xfId="38552" xr:uid="{2996652E-5B0B-43B4-803C-E33350E4E161}"/>
    <cellStyle name="Normal 8 2 3 5 5" xfId="26264" xr:uid="{A8DDE30B-D3F1-4A5C-AEE8-2F1F0642537B}"/>
    <cellStyle name="Normal 8 2 3 6" xfId="3224" xr:uid="{C00B5186-7CE4-44C5-A150-07CE43F72B4A}"/>
    <cellStyle name="Normal 8 2 3 6 2" xfId="9368" xr:uid="{05BCC09A-D743-44AB-AE2F-1B230832061C}"/>
    <cellStyle name="Normal 8 2 3 6 2 2" xfId="21656" xr:uid="{3646FD14-5B81-4E93-8775-7FB5B8B523C5}"/>
    <cellStyle name="Normal 8 2 3 6 2 2 2" xfId="46232" xr:uid="{79449A71-1DC8-4691-950A-26A7DFAE8595}"/>
    <cellStyle name="Normal 8 2 3 6 2 3" xfId="33944" xr:uid="{7B0E088A-CBDD-4FD5-BD62-227F9FF97DA2}"/>
    <cellStyle name="Normal 8 2 3 6 3" xfId="15512" xr:uid="{D7E56D1C-4497-449A-A62C-D1C43A1DBA00}"/>
    <cellStyle name="Normal 8 2 3 6 3 2" xfId="40088" xr:uid="{1A80758C-FE9B-495A-A8A1-7D7EF67AC9D8}"/>
    <cellStyle name="Normal 8 2 3 6 4" xfId="27800" xr:uid="{EF8376B5-BB6D-4604-B96C-3FBD567F4DCE}"/>
    <cellStyle name="Normal 8 2 3 7" xfId="6296" xr:uid="{4952BDBE-4778-42C6-9D61-5FCCC48667DA}"/>
    <cellStyle name="Normal 8 2 3 7 2" xfId="18584" xr:uid="{84904D18-0DC9-4937-9638-CB4A951D1DBB}"/>
    <cellStyle name="Normal 8 2 3 7 2 2" xfId="43160" xr:uid="{5C7D7BE9-37FD-4F0C-98C7-AF781DE9A63D}"/>
    <cellStyle name="Normal 8 2 3 7 3" xfId="30872" xr:uid="{A02E9499-4448-4C3C-A58D-32819F0A9D88}"/>
    <cellStyle name="Normal 8 2 3 8" xfId="12440" xr:uid="{084644CA-3835-4FA4-938A-CA589C8A35A4}"/>
    <cellStyle name="Normal 8 2 3 8 2" xfId="37016" xr:uid="{6DE30A86-F149-42E9-A1A9-16D9EB684C25}"/>
    <cellStyle name="Normal 8 2 3 9" xfId="24728" xr:uid="{14F94643-C6CA-4622-9DBD-D3B5AF4C5F88}"/>
    <cellStyle name="Normal 8 2 4" xfId="248" xr:uid="{BBBE162D-260C-44AC-85D1-6EB4DBF388D9}"/>
    <cellStyle name="Normal 8 2 4 2" xfId="632" xr:uid="{1F400BB4-DAE1-42EE-90C2-29A417A49603}"/>
    <cellStyle name="Normal 8 2 4 2 2" xfId="1400" xr:uid="{0341BE50-539F-43E8-BA28-095030BB1C46}"/>
    <cellStyle name="Normal 8 2 4 2 2 2" xfId="2936" xr:uid="{E9ACD760-0AAE-43C0-8F49-6FFA075D6B2C}"/>
    <cellStyle name="Normal 8 2 4 2 2 2 2" xfId="6008" xr:uid="{959B10E8-580B-4CF8-9C1A-A7E26C40312F}"/>
    <cellStyle name="Normal 8 2 4 2 2 2 2 2" xfId="12152" xr:uid="{6E13CA31-9C13-4449-8C78-4F8F7AEEEB65}"/>
    <cellStyle name="Normal 8 2 4 2 2 2 2 2 2" xfId="24440" xr:uid="{8D388401-5718-4315-B224-47FB78C0D0DB}"/>
    <cellStyle name="Normal 8 2 4 2 2 2 2 2 2 2" xfId="49016" xr:uid="{51B888FD-5A15-4C4D-BF4B-47D970FEC51D}"/>
    <cellStyle name="Normal 8 2 4 2 2 2 2 2 3" xfId="36728" xr:uid="{A67E34B7-876E-4815-B184-D8FF75662099}"/>
    <cellStyle name="Normal 8 2 4 2 2 2 2 3" xfId="18296" xr:uid="{314CB69B-7C10-4620-B381-15A653EABA77}"/>
    <cellStyle name="Normal 8 2 4 2 2 2 2 3 2" xfId="42872" xr:uid="{BD647455-A0C1-48CA-BF79-A6DD99EB86CD}"/>
    <cellStyle name="Normal 8 2 4 2 2 2 2 4" xfId="30584" xr:uid="{8E450D6C-0EC4-4754-94D7-FD0C59C05992}"/>
    <cellStyle name="Normal 8 2 4 2 2 2 3" xfId="9080" xr:uid="{66542B9C-61E0-4C7F-97D7-A64B61161E5F}"/>
    <cellStyle name="Normal 8 2 4 2 2 2 3 2" xfId="21368" xr:uid="{288C3108-C423-4DCE-AF25-05A495CD5071}"/>
    <cellStyle name="Normal 8 2 4 2 2 2 3 2 2" xfId="45944" xr:uid="{E88A54F1-9000-4FAC-8006-D7824A98DC3D}"/>
    <cellStyle name="Normal 8 2 4 2 2 2 3 3" xfId="33656" xr:uid="{CDE9EC39-1176-458F-B1F0-16ACEE9E1375}"/>
    <cellStyle name="Normal 8 2 4 2 2 2 4" xfId="15224" xr:uid="{BB7EC098-7063-4603-B7D9-CA431B930E29}"/>
    <cellStyle name="Normal 8 2 4 2 2 2 4 2" xfId="39800" xr:uid="{55305314-3BCC-4E45-9C21-346D18470FF3}"/>
    <cellStyle name="Normal 8 2 4 2 2 2 5" xfId="27512" xr:uid="{5A0701D4-8BC2-4E7E-A9DF-606471E64A6E}"/>
    <cellStyle name="Normal 8 2 4 2 2 3" xfId="4472" xr:uid="{B911A6ED-9426-46A3-A49B-5A967862C891}"/>
    <cellStyle name="Normal 8 2 4 2 2 3 2" xfId="10616" xr:uid="{EA79B274-B23C-483E-BCDB-B066BEDD7ECF}"/>
    <cellStyle name="Normal 8 2 4 2 2 3 2 2" xfId="22904" xr:uid="{EE30B83E-FFC5-4062-9022-5F38453521C6}"/>
    <cellStyle name="Normal 8 2 4 2 2 3 2 2 2" xfId="47480" xr:uid="{206D282B-B4DB-4B22-B29C-540817207694}"/>
    <cellStyle name="Normal 8 2 4 2 2 3 2 3" xfId="35192" xr:uid="{9F2E70E8-6C53-4F90-A7F5-56DE4D34226F}"/>
    <cellStyle name="Normal 8 2 4 2 2 3 3" xfId="16760" xr:uid="{B9DF15FE-0975-4075-A554-C71DDD056C53}"/>
    <cellStyle name="Normal 8 2 4 2 2 3 3 2" xfId="41336" xr:uid="{2B6B4BF9-41EE-4BFE-8CF5-A9F0EA31940F}"/>
    <cellStyle name="Normal 8 2 4 2 2 3 4" xfId="29048" xr:uid="{FA93103C-993E-48D9-B57D-3CA657A82167}"/>
    <cellStyle name="Normal 8 2 4 2 2 4" xfId="7544" xr:uid="{7332D7EF-095E-4410-B9E9-BE60948EDBDE}"/>
    <cellStyle name="Normal 8 2 4 2 2 4 2" xfId="19832" xr:uid="{BC1078D5-9FDB-486C-A161-BBA9624B49E4}"/>
    <cellStyle name="Normal 8 2 4 2 2 4 2 2" xfId="44408" xr:uid="{DB889AEC-4074-4724-98DE-EF6187CEDA9D}"/>
    <cellStyle name="Normal 8 2 4 2 2 4 3" xfId="32120" xr:uid="{B8B12FA1-E5E4-4121-8E48-E83BAA4DB207}"/>
    <cellStyle name="Normal 8 2 4 2 2 5" xfId="13688" xr:uid="{DAB3E606-F10F-4E05-82E1-AC3DA113BB53}"/>
    <cellStyle name="Normal 8 2 4 2 2 5 2" xfId="38264" xr:uid="{EB865970-2E48-4F75-8156-A46714AA9118}"/>
    <cellStyle name="Normal 8 2 4 2 2 6" xfId="25976" xr:uid="{DD70F179-710B-48C0-93A6-95189D5FE7F9}"/>
    <cellStyle name="Normal 8 2 4 2 3" xfId="2168" xr:uid="{4C685D54-7956-4694-B813-710FD82F8910}"/>
    <cellStyle name="Normal 8 2 4 2 3 2" xfId="5240" xr:uid="{A33AEB59-F603-4F7F-8DF1-022A0CF52A57}"/>
    <cellStyle name="Normal 8 2 4 2 3 2 2" xfId="11384" xr:uid="{3C7AD43B-D446-46D4-81F7-EB20577D3E65}"/>
    <cellStyle name="Normal 8 2 4 2 3 2 2 2" xfId="23672" xr:uid="{847F0F1B-C5A6-44D0-9E1C-61320F685B94}"/>
    <cellStyle name="Normal 8 2 4 2 3 2 2 2 2" xfId="48248" xr:uid="{3BB2517E-E033-46B6-8CBF-A7378573C280}"/>
    <cellStyle name="Normal 8 2 4 2 3 2 2 3" xfId="35960" xr:uid="{58F3019D-9D56-473F-80A9-EFD125AF1CEB}"/>
    <cellStyle name="Normal 8 2 4 2 3 2 3" xfId="17528" xr:uid="{FCDA0722-42E7-4524-A0FD-9C09502305C6}"/>
    <cellStyle name="Normal 8 2 4 2 3 2 3 2" xfId="42104" xr:uid="{ACFB8F06-0D3D-467A-AAE3-7CF2A8801C90}"/>
    <cellStyle name="Normal 8 2 4 2 3 2 4" xfId="29816" xr:uid="{B57FE77A-F2CD-44C8-894D-761B4543FD43}"/>
    <cellStyle name="Normal 8 2 4 2 3 3" xfId="8312" xr:uid="{CEC779E2-7BA1-4C25-ADC2-85E453B849DB}"/>
    <cellStyle name="Normal 8 2 4 2 3 3 2" xfId="20600" xr:uid="{46DBD0E3-9EFC-4E47-836A-36686CFC8828}"/>
    <cellStyle name="Normal 8 2 4 2 3 3 2 2" xfId="45176" xr:uid="{D86C2CF0-FD5C-49D9-B265-F64B2D0BF8D2}"/>
    <cellStyle name="Normal 8 2 4 2 3 3 3" xfId="32888" xr:uid="{9A53B3F5-0625-4452-9115-7048EA2F993A}"/>
    <cellStyle name="Normal 8 2 4 2 3 4" xfId="14456" xr:uid="{73983F50-E514-4C42-92FC-5F0F7ACA45FC}"/>
    <cellStyle name="Normal 8 2 4 2 3 4 2" xfId="39032" xr:uid="{42A35386-32AA-46B4-8B2D-BAE241F0ECBF}"/>
    <cellStyle name="Normal 8 2 4 2 3 5" xfId="26744" xr:uid="{15510EF6-DD3D-49A0-A947-97DDAC476FB9}"/>
    <cellStyle name="Normal 8 2 4 2 4" xfId="3704" xr:uid="{7997B0DC-D244-4F55-8FC7-E9E830C35AB8}"/>
    <cellStyle name="Normal 8 2 4 2 4 2" xfId="9848" xr:uid="{092A3967-65EE-420D-9D57-05149E0E3055}"/>
    <cellStyle name="Normal 8 2 4 2 4 2 2" xfId="22136" xr:uid="{74CAA9EA-02E8-4AF7-B698-BB3C9B5D89AC}"/>
    <cellStyle name="Normal 8 2 4 2 4 2 2 2" xfId="46712" xr:uid="{6D2010DD-0C2C-49DE-A9A9-D11BE3CDB5E5}"/>
    <cellStyle name="Normal 8 2 4 2 4 2 3" xfId="34424" xr:uid="{E83B92F0-05BF-450A-8BAE-5E04E96C9310}"/>
    <cellStyle name="Normal 8 2 4 2 4 3" xfId="15992" xr:uid="{5ADBB3DC-3FC7-4ADB-994F-3B3378C9FE84}"/>
    <cellStyle name="Normal 8 2 4 2 4 3 2" xfId="40568" xr:uid="{E8AB54C2-DFFD-4041-9739-FC05046AF2EB}"/>
    <cellStyle name="Normal 8 2 4 2 4 4" xfId="28280" xr:uid="{66A44EC3-3694-4A80-9BE5-5044AB3ED8CC}"/>
    <cellStyle name="Normal 8 2 4 2 5" xfId="6776" xr:uid="{3E1EBE44-0EA3-42E1-B0DC-74F16729A13C}"/>
    <cellStyle name="Normal 8 2 4 2 5 2" xfId="19064" xr:uid="{F24D4FCB-63EC-4134-836F-C4450F0C085C}"/>
    <cellStyle name="Normal 8 2 4 2 5 2 2" xfId="43640" xr:uid="{B4F39A61-FE8D-42DD-B706-6F060F02917D}"/>
    <cellStyle name="Normal 8 2 4 2 5 3" xfId="31352" xr:uid="{5A555E2C-39CE-4FB2-AF9E-5FFE7EE7F19D}"/>
    <cellStyle name="Normal 8 2 4 2 6" xfId="12920" xr:uid="{3098CD8E-B73C-40DB-AFAA-2CB4A979B412}"/>
    <cellStyle name="Normal 8 2 4 2 6 2" xfId="37496" xr:uid="{A8E60DBC-DAC3-4DC3-88CA-275A3701FB8C}"/>
    <cellStyle name="Normal 8 2 4 2 7" xfId="25208" xr:uid="{D3418344-A5E7-46D9-93AA-D37188F74E41}"/>
    <cellStyle name="Normal 8 2 4 3" xfId="1016" xr:uid="{4B645B08-9A79-48CC-A682-408C5081A551}"/>
    <cellStyle name="Normal 8 2 4 3 2" xfId="2552" xr:uid="{D6EC2EDD-EF78-440A-BF21-46F6AE55F8BE}"/>
    <cellStyle name="Normal 8 2 4 3 2 2" xfId="5624" xr:uid="{8F8A0B85-3227-4038-B015-8E0F38F30EBA}"/>
    <cellStyle name="Normal 8 2 4 3 2 2 2" xfId="11768" xr:uid="{CFA73358-2318-4A71-A238-32CB870C343D}"/>
    <cellStyle name="Normal 8 2 4 3 2 2 2 2" xfId="24056" xr:uid="{FC493DC9-8F76-487F-89E6-E7279FA737AE}"/>
    <cellStyle name="Normal 8 2 4 3 2 2 2 2 2" xfId="48632" xr:uid="{6A559B2F-4368-4972-AF59-39776749CB10}"/>
    <cellStyle name="Normal 8 2 4 3 2 2 2 3" xfId="36344" xr:uid="{45599475-48F9-4B88-BF8C-C3DEDA759CDB}"/>
    <cellStyle name="Normal 8 2 4 3 2 2 3" xfId="17912" xr:uid="{5AD62A5A-0E4E-4CBC-8514-CF81E076DAE9}"/>
    <cellStyle name="Normal 8 2 4 3 2 2 3 2" xfId="42488" xr:uid="{461E742C-AA17-4329-9082-F010A1F27279}"/>
    <cellStyle name="Normal 8 2 4 3 2 2 4" xfId="30200" xr:uid="{E22AEC4F-7BDD-41ED-9D2F-AEC454A96029}"/>
    <cellStyle name="Normal 8 2 4 3 2 3" xfId="8696" xr:uid="{05BB44F9-D42B-40E0-874A-1DAA666E7DE4}"/>
    <cellStyle name="Normal 8 2 4 3 2 3 2" xfId="20984" xr:uid="{984E0F89-C566-4CDD-9AF6-41B6A90AB305}"/>
    <cellStyle name="Normal 8 2 4 3 2 3 2 2" xfId="45560" xr:uid="{B612F564-7205-4E41-A074-93CDDBA492F0}"/>
    <cellStyle name="Normal 8 2 4 3 2 3 3" xfId="33272" xr:uid="{2F0E2068-B9B6-4DB3-9203-D557C1C28A73}"/>
    <cellStyle name="Normal 8 2 4 3 2 4" xfId="14840" xr:uid="{E62DEC9E-31FB-4670-9D04-1057ED7731CB}"/>
    <cellStyle name="Normal 8 2 4 3 2 4 2" xfId="39416" xr:uid="{AD75C6E3-2C43-4D50-A513-49CA5D43F6B2}"/>
    <cellStyle name="Normal 8 2 4 3 2 5" xfId="27128" xr:uid="{64B295D7-AC1A-483C-B2ED-4A22F68C331A}"/>
    <cellStyle name="Normal 8 2 4 3 3" xfId="4088" xr:uid="{F67ABAFB-DC46-4925-BACD-B2F360120F70}"/>
    <cellStyle name="Normal 8 2 4 3 3 2" xfId="10232" xr:uid="{A52423B3-3EDE-4BD4-841B-B4F586585BFA}"/>
    <cellStyle name="Normal 8 2 4 3 3 2 2" xfId="22520" xr:uid="{C44D4A29-5810-49A3-A627-E3E3ED835947}"/>
    <cellStyle name="Normal 8 2 4 3 3 2 2 2" xfId="47096" xr:uid="{20F410F0-24F6-40FE-AD7F-BE6D26497298}"/>
    <cellStyle name="Normal 8 2 4 3 3 2 3" xfId="34808" xr:uid="{DF44561E-036E-4397-93F7-55CDC5F1D200}"/>
    <cellStyle name="Normal 8 2 4 3 3 3" xfId="16376" xr:uid="{053D7A17-A3FA-4A54-99AC-6E0AEC45ED69}"/>
    <cellStyle name="Normal 8 2 4 3 3 3 2" xfId="40952" xr:uid="{1BED14F0-62CA-4DCA-8FB1-534BA4C009EE}"/>
    <cellStyle name="Normal 8 2 4 3 3 4" xfId="28664" xr:uid="{39BF3299-4C76-4C4C-AC7D-834359D1863D}"/>
    <cellStyle name="Normal 8 2 4 3 4" xfId="7160" xr:uid="{5B788069-4C4E-4A13-80C8-05197C6FAAA3}"/>
    <cellStyle name="Normal 8 2 4 3 4 2" xfId="19448" xr:uid="{287371E2-6D95-483D-8455-719DC18B966C}"/>
    <cellStyle name="Normal 8 2 4 3 4 2 2" xfId="44024" xr:uid="{4E87E03F-9406-4C26-B86C-D6B84C03ECB2}"/>
    <cellStyle name="Normal 8 2 4 3 4 3" xfId="31736" xr:uid="{59310C40-E640-4DED-833D-05D1C942ACFC}"/>
    <cellStyle name="Normal 8 2 4 3 5" xfId="13304" xr:uid="{5E4D1B8F-0F64-4A5A-ABCF-5279E2A30285}"/>
    <cellStyle name="Normal 8 2 4 3 5 2" xfId="37880" xr:uid="{4223C3C4-835A-4F9D-A1E1-768345789484}"/>
    <cellStyle name="Normal 8 2 4 3 6" xfId="25592" xr:uid="{C1CC4061-59EA-46EC-A409-7BEAAA5766CD}"/>
    <cellStyle name="Normal 8 2 4 4" xfId="1784" xr:uid="{1CCEBD45-2368-4065-B60D-577CD269C90C}"/>
    <cellStyle name="Normal 8 2 4 4 2" xfId="4856" xr:uid="{FEAE4E81-9059-4F77-815B-4657611CD53F}"/>
    <cellStyle name="Normal 8 2 4 4 2 2" xfId="11000" xr:uid="{C295FE7A-DD19-4820-BEDD-06530381AD92}"/>
    <cellStyle name="Normal 8 2 4 4 2 2 2" xfId="23288" xr:uid="{C65EB750-9FFA-4D78-A5B1-3762FA9D416A}"/>
    <cellStyle name="Normal 8 2 4 4 2 2 2 2" xfId="47864" xr:uid="{7FB063B5-4CF5-4419-B38E-945CB0E91180}"/>
    <cellStyle name="Normal 8 2 4 4 2 2 3" xfId="35576" xr:uid="{039F2BA1-12C4-414B-AC94-AEF869A5043B}"/>
    <cellStyle name="Normal 8 2 4 4 2 3" xfId="17144" xr:uid="{E2581505-B377-42BE-A3E7-2173147C370E}"/>
    <cellStyle name="Normal 8 2 4 4 2 3 2" xfId="41720" xr:uid="{86370702-E911-4E8F-ABAB-520F898B902E}"/>
    <cellStyle name="Normal 8 2 4 4 2 4" xfId="29432" xr:uid="{921D0F38-91E0-44BD-90B2-357CCE4B42B8}"/>
    <cellStyle name="Normal 8 2 4 4 3" xfId="7928" xr:uid="{1CBA607A-13AE-4A71-BDA4-12A2A535275D}"/>
    <cellStyle name="Normal 8 2 4 4 3 2" xfId="20216" xr:uid="{1CE8FC41-2DCB-4224-A233-87F5B05F340C}"/>
    <cellStyle name="Normal 8 2 4 4 3 2 2" xfId="44792" xr:uid="{9596F5A4-56D0-47B6-83BD-491438246308}"/>
    <cellStyle name="Normal 8 2 4 4 3 3" xfId="32504" xr:uid="{9731F224-088F-41CA-ACEB-6B6B01EB43D1}"/>
    <cellStyle name="Normal 8 2 4 4 4" xfId="14072" xr:uid="{60739061-683E-41D0-93C4-F00C65CE7A21}"/>
    <cellStyle name="Normal 8 2 4 4 4 2" xfId="38648" xr:uid="{1FD7EB8D-00E5-41DE-84D8-FB5E0361CA85}"/>
    <cellStyle name="Normal 8 2 4 4 5" xfId="26360" xr:uid="{83F33597-A300-44F5-A127-5B01876AB06B}"/>
    <cellStyle name="Normal 8 2 4 5" xfId="3320" xr:uid="{D5447DD5-32B8-43EA-99DA-3E05666DD3BA}"/>
    <cellStyle name="Normal 8 2 4 5 2" xfId="9464" xr:uid="{F557E432-4A9B-4E2C-9808-DBF187304AB7}"/>
    <cellStyle name="Normal 8 2 4 5 2 2" xfId="21752" xr:uid="{54A67A5C-4655-4E0E-A4D0-3974CE3EF87F}"/>
    <cellStyle name="Normal 8 2 4 5 2 2 2" xfId="46328" xr:uid="{99D542AB-9996-4265-A3F1-36FDF24A4891}"/>
    <cellStyle name="Normal 8 2 4 5 2 3" xfId="34040" xr:uid="{5A3F6635-A924-4756-88A7-0D3776CEE9D7}"/>
    <cellStyle name="Normal 8 2 4 5 3" xfId="15608" xr:uid="{C1A36D51-D07F-4EB8-B0CD-9B472E05CC53}"/>
    <cellStyle name="Normal 8 2 4 5 3 2" xfId="40184" xr:uid="{22386B90-BCF4-492B-80BE-FE805FB69DD4}"/>
    <cellStyle name="Normal 8 2 4 5 4" xfId="27896" xr:uid="{FEB9FB08-3E01-45D8-A476-2F9010971021}"/>
    <cellStyle name="Normal 8 2 4 6" xfId="6392" xr:uid="{068DC746-4648-4A77-BA20-319CAB42C063}"/>
    <cellStyle name="Normal 8 2 4 6 2" xfId="18680" xr:uid="{DD3ACCE5-2B8D-4A1A-A076-6B20F85263D7}"/>
    <cellStyle name="Normal 8 2 4 6 2 2" xfId="43256" xr:uid="{1A1033F8-CE6C-45E8-8006-6F8C3751D952}"/>
    <cellStyle name="Normal 8 2 4 6 3" xfId="30968" xr:uid="{0FD21C87-DF7C-4B8C-94A5-5607F27E566B}"/>
    <cellStyle name="Normal 8 2 4 7" xfId="12536" xr:uid="{866A6373-B71C-429D-A109-1F0E78F07DEF}"/>
    <cellStyle name="Normal 8 2 4 7 2" xfId="37112" xr:uid="{1CC37A01-C2E4-4212-81D3-48C2F714CD98}"/>
    <cellStyle name="Normal 8 2 4 8" xfId="24824" xr:uid="{911193A5-2D93-4C75-BDEE-7B4565AEEB80}"/>
    <cellStyle name="Normal 8 2 5" xfId="440" xr:uid="{AE3111C4-C4CC-467F-B193-C9C45C7471A0}"/>
    <cellStyle name="Normal 8 2 5 2" xfId="1208" xr:uid="{F20AB836-AD57-417F-A2F7-FABA2CBA8546}"/>
    <cellStyle name="Normal 8 2 5 2 2" xfId="2744" xr:uid="{446E9134-30A6-4097-AFB1-4A9E8DA8787C}"/>
    <cellStyle name="Normal 8 2 5 2 2 2" xfId="5816" xr:uid="{A8CE4608-87C0-40BB-A94C-784E45FC980B}"/>
    <cellStyle name="Normal 8 2 5 2 2 2 2" xfId="11960" xr:uid="{54022718-BB3A-4195-97A2-CBFEC8C34858}"/>
    <cellStyle name="Normal 8 2 5 2 2 2 2 2" xfId="24248" xr:uid="{64746E5A-F5D3-4C56-94FF-67D2EA0A769C}"/>
    <cellStyle name="Normal 8 2 5 2 2 2 2 2 2" xfId="48824" xr:uid="{1811CCB4-9C46-455D-9C7C-12E5813574BF}"/>
    <cellStyle name="Normal 8 2 5 2 2 2 2 3" xfId="36536" xr:uid="{97F950C1-89DE-43E2-8A95-6D2F0C122A5F}"/>
    <cellStyle name="Normal 8 2 5 2 2 2 3" xfId="18104" xr:uid="{C74EA09A-D804-4082-9F27-D8DDB350F053}"/>
    <cellStyle name="Normal 8 2 5 2 2 2 3 2" xfId="42680" xr:uid="{1AC90FB4-D1A5-4A5B-A254-9EC4588C05CD}"/>
    <cellStyle name="Normal 8 2 5 2 2 2 4" xfId="30392" xr:uid="{DC2CDCF2-878A-4C32-A41C-857F75E01E0C}"/>
    <cellStyle name="Normal 8 2 5 2 2 3" xfId="8888" xr:uid="{6F3D0499-A2B0-4468-BD37-B8E0924FCED5}"/>
    <cellStyle name="Normal 8 2 5 2 2 3 2" xfId="21176" xr:uid="{298AFFF4-C59F-4A8B-A2AD-105F24FD3933}"/>
    <cellStyle name="Normal 8 2 5 2 2 3 2 2" xfId="45752" xr:uid="{ED657EBD-FA02-48AB-96F0-9AFDBEC2A008}"/>
    <cellStyle name="Normal 8 2 5 2 2 3 3" xfId="33464" xr:uid="{D7690462-1132-4D1D-872B-DA695C7F6375}"/>
    <cellStyle name="Normal 8 2 5 2 2 4" xfId="15032" xr:uid="{480B94AE-C5EB-4B0C-9676-71A9D3F32AA3}"/>
    <cellStyle name="Normal 8 2 5 2 2 4 2" xfId="39608" xr:uid="{C8A03C15-4421-4969-A01E-DD153B54082A}"/>
    <cellStyle name="Normal 8 2 5 2 2 5" xfId="27320" xr:uid="{81A45547-07F6-452B-ADDC-FD8397F59285}"/>
    <cellStyle name="Normal 8 2 5 2 3" xfId="4280" xr:uid="{6AC0D281-2809-4F83-8AA4-EB64A869CE8C}"/>
    <cellStyle name="Normal 8 2 5 2 3 2" xfId="10424" xr:uid="{45ACB973-E222-4826-A79D-7B5763075826}"/>
    <cellStyle name="Normal 8 2 5 2 3 2 2" xfId="22712" xr:uid="{E8407D46-0471-4B6E-81D8-F1347149FD05}"/>
    <cellStyle name="Normal 8 2 5 2 3 2 2 2" xfId="47288" xr:uid="{47FB7B93-F26F-4126-8430-3B0C600EE1A9}"/>
    <cellStyle name="Normal 8 2 5 2 3 2 3" xfId="35000" xr:uid="{09631B88-D92D-4A91-8792-97ED04808361}"/>
    <cellStyle name="Normal 8 2 5 2 3 3" xfId="16568" xr:uid="{C5D48B73-9044-4F75-B1AC-381822CF0410}"/>
    <cellStyle name="Normal 8 2 5 2 3 3 2" xfId="41144" xr:uid="{CD867D67-04BE-47D0-8452-43EBB693C771}"/>
    <cellStyle name="Normal 8 2 5 2 3 4" xfId="28856" xr:uid="{3FFAC0B3-0F2A-45BF-8C0E-0A53D01AFABD}"/>
    <cellStyle name="Normal 8 2 5 2 4" xfId="7352" xr:uid="{1DC1069A-6452-4E0E-A1C0-15C215FB0E75}"/>
    <cellStyle name="Normal 8 2 5 2 4 2" xfId="19640" xr:uid="{8604D7AB-2572-4B63-84B4-951D3936AD5D}"/>
    <cellStyle name="Normal 8 2 5 2 4 2 2" xfId="44216" xr:uid="{4B583AEE-2F1C-48BF-B6DC-BABAAE57D69C}"/>
    <cellStyle name="Normal 8 2 5 2 4 3" xfId="31928" xr:uid="{B670B094-008A-4F48-910B-34063E1D49C1}"/>
    <cellStyle name="Normal 8 2 5 2 5" xfId="13496" xr:uid="{6132E538-2A1F-4364-98B9-79789D589F7C}"/>
    <cellStyle name="Normal 8 2 5 2 5 2" xfId="38072" xr:uid="{53180FFF-ED68-44DD-86C1-45C39D05F9D6}"/>
    <cellStyle name="Normal 8 2 5 2 6" xfId="25784" xr:uid="{F33E0B4F-3804-4707-9125-B5EA9CE21731}"/>
    <cellStyle name="Normal 8 2 5 3" xfId="1976" xr:uid="{85203E32-51FD-4708-ACA1-56D74B34B2A2}"/>
    <cellStyle name="Normal 8 2 5 3 2" xfId="5048" xr:uid="{B7A10CDC-67D0-4F0C-A0E1-52FA0E416BF1}"/>
    <cellStyle name="Normal 8 2 5 3 2 2" xfId="11192" xr:uid="{B6C6843C-E835-4D5C-9CB4-3C5BCA65F42B}"/>
    <cellStyle name="Normal 8 2 5 3 2 2 2" xfId="23480" xr:uid="{CBF3160A-B164-4E24-B004-95EFCF01CD48}"/>
    <cellStyle name="Normal 8 2 5 3 2 2 2 2" xfId="48056" xr:uid="{C7BB4253-3A24-4666-9B32-6B3A6986A08D}"/>
    <cellStyle name="Normal 8 2 5 3 2 2 3" xfId="35768" xr:uid="{A115447F-632A-4735-9030-918F968FB1A7}"/>
    <cellStyle name="Normal 8 2 5 3 2 3" xfId="17336" xr:uid="{A6E8F732-1F8B-4C8A-8BA9-DD48F0D483D9}"/>
    <cellStyle name="Normal 8 2 5 3 2 3 2" xfId="41912" xr:uid="{2A5991E2-1B73-44AD-A6A1-A71BFFDA1535}"/>
    <cellStyle name="Normal 8 2 5 3 2 4" xfId="29624" xr:uid="{D3DF96EF-A66E-430F-871B-2DDA7E89550C}"/>
    <cellStyle name="Normal 8 2 5 3 3" xfId="8120" xr:uid="{5EE6E988-D316-4D8E-9652-8E30A9F4F4FD}"/>
    <cellStyle name="Normal 8 2 5 3 3 2" xfId="20408" xr:uid="{40541167-5AC9-488F-91BC-6D8AAA28CA02}"/>
    <cellStyle name="Normal 8 2 5 3 3 2 2" xfId="44984" xr:uid="{D54287FF-A2E4-41A6-8D4B-F000128450C1}"/>
    <cellStyle name="Normal 8 2 5 3 3 3" xfId="32696" xr:uid="{3318ABCB-66E1-412E-9ADB-2356090E844F}"/>
    <cellStyle name="Normal 8 2 5 3 4" xfId="14264" xr:uid="{3DB9A6BC-21E1-49E2-9298-103FD9F2BCC3}"/>
    <cellStyle name="Normal 8 2 5 3 4 2" xfId="38840" xr:uid="{9565EF31-DEB0-4C1C-AD7B-960BD98BA4BD}"/>
    <cellStyle name="Normal 8 2 5 3 5" xfId="26552" xr:uid="{C510A49B-40FF-4324-94CD-AECD464A8876}"/>
    <cellStyle name="Normal 8 2 5 4" xfId="3512" xr:uid="{3A9E7823-A1B8-4994-A89C-5E7DBDD541F8}"/>
    <cellStyle name="Normal 8 2 5 4 2" xfId="9656" xr:uid="{2E372950-84D3-4858-868F-957CE8926562}"/>
    <cellStyle name="Normal 8 2 5 4 2 2" xfId="21944" xr:uid="{9FB9E804-9F77-4B1B-A276-2AEA9898B2C1}"/>
    <cellStyle name="Normal 8 2 5 4 2 2 2" xfId="46520" xr:uid="{A490D6A0-78FE-4147-ABBD-3B699BB155EF}"/>
    <cellStyle name="Normal 8 2 5 4 2 3" xfId="34232" xr:uid="{7140B02E-4B30-4AEA-9878-D6C4CE642D31}"/>
    <cellStyle name="Normal 8 2 5 4 3" xfId="15800" xr:uid="{9391714D-32A9-4E98-88FD-E780C73841A6}"/>
    <cellStyle name="Normal 8 2 5 4 3 2" xfId="40376" xr:uid="{86D9BFA9-901B-4DAF-BD33-119FBA4BF506}"/>
    <cellStyle name="Normal 8 2 5 4 4" xfId="28088" xr:uid="{95C90504-D3A2-45EF-9A27-BD7FE1111EDA}"/>
    <cellStyle name="Normal 8 2 5 5" xfId="6584" xr:uid="{F7066928-08B2-45C9-8E51-CCC991C85CD1}"/>
    <cellStyle name="Normal 8 2 5 5 2" xfId="18872" xr:uid="{7FB15DC2-88EF-42BF-AC9A-0AA000C6AD7E}"/>
    <cellStyle name="Normal 8 2 5 5 2 2" xfId="43448" xr:uid="{45FFB470-DE17-4B6A-81AA-8860A2BAFD50}"/>
    <cellStyle name="Normal 8 2 5 5 3" xfId="31160" xr:uid="{8EA9FA2A-C5B7-4DEE-8FD7-810944811FF7}"/>
    <cellStyle name="Normal 8 2 5 6" xfId="12728" xr:uid="{17C0EA21-215A-4A1C-8E05-D0627D442C40}"/>
    <cellStyle name="Normal 8 2 5 6 2" xfId="37304" xr:uid="{3145FD8C-EF3D-4D76-A471-B512F25ECC5B}"/>
    <cellStyle name="Normal 8 2 5 7" xfId="25016" xr:uid="{1F66828D-BA5F-4E9C-88CC-8765FC211C0A}"/>
    <cellStyle name="Normal 8 2 6" xfId="824" xr:uid="{4232CCD5-FEE2-49E0-8B48-C1FE89C4513D}"/>
    <cellStyle name="Normal 8 2 6 2" xfId="2360" xr:uid="{D6FA2BA3-08B6-4496-B21E-589D75BA1DE8}"/>
    <cellStyle name="Normal 8 2 6 2 2" xfId="5432" xr:uid="{30772819-88ED-49C0-8FB4-F4CFAB93DEB5}"/>
    <cellStyle name="Normal 8 2 6 2 2 2" xfId="11576" xr:uid="{5E6D9008-C18D-4A6A-9D2C-AE37C5D211C1}"/>
    <cellStyle name="Normal 8 2 6 2 2 2 2" xfId="23864" xr:uid="{2DD5BBC9-26C6-4B17-ADFC-B12F2B08F403}"/>
    <cellStyle name="Normal 8 2 6 2 2 2 2 2" xfId="48440" xr:uid="{D01BC342-D768-4C47-829A-CF5E5DED126F}"/>
    <cellStyle name="Normal 8 2 6 2 2 2 3" xfId="36152" xr:uid="{BDC4B8B3-6E96-4863-B60B-F7977CDA6E63}"/>
    <cellStyle name="Normal 8 2 6 2 2 3" xfId="17720" xr:uid="{F030FF27-CF77-4CA5-BA5C-01D4E6BC2E42}"/>
    <cellStyle name="Normal 8 2 6 2 2 3 2" xfId="42296" xr:uid="{47EF8B53-9896-4AFD-837A-458EC4AE3E54}"/>
    <cellStyle name="Normal 8 2 6 2 2 4" xfId="30008" xr:uid="{EB301066-028B-41FF-856A-090C0EC0D5A3}"/>
    <cellStyle name="Normal 8 2 6 2 3" xfId="8504" xr:uid="{32970A19-FB6C-4DFE-9BF9-191F21EED8D6}"/>
    <cellStyle name="Normal 8 2 6 2 3 2" xfId="20792" xr:uid="{8F9413DD-FF14-4587-B750-F404F8DF9326}"/>
    <cellStyle name="Normal 8 2 6 2 3 2 2" xfId="45368" xr:uid="{36BC2390-E214-47AA-8D99-9A84C287D83B}"/>
    <cellStyle name="Normal 8 2 6 2 3 3" xfId="33080" xr:uid="{0824B0D6-F19E-419D-92E5-C53588065D7F}"/>
    <cellStyle name="Normal 8 2 6 2 4" xfId="14648" xr:uid="{E712FF7B-C696-4015-ADEC-D60F4C60C128}"/>
    <cellStyle name="Normal 8 2 6 2 4 2" xfId="39224" xr:uid="{9F8F8C14-49B0-4E12-8B82-375095658325}"/>
    <cellStyle name="Normal 8 2 6 2 5" xfId="26936" xr:uid="{AFAA4EEE-F553-4D29-B00F-43ACBFD0D2F1}"/>
    <cellStyle name="Normal 8 2 6 3" xfId="3896" xr:uid="{6111B1DF-4695-43B3-B71C-A40593100F0A}"/>
    <cellStyle name="Normal 8 2 6 3 2" xfId="10040" xr:uid="{B4E2B1A2-C73E-4FAC-8712-17218B8DAAEE}"/>
    <cellStyle name="Normal 8 2 6 3 2 2" xfId="22328" xr:uid="{7E0580B6-19A4-4291-A9BF-5D2EBFB4030E}"/>
    <cellStyle name="Normal 8 2 6 3 2 2 2" xfId="46904" xr:uid="{F0C6F87D-6ABC-4734-8536-9C91856C8B72}"/>
    <cellStyle name="Normal 8 2 6 3 2 3" xfId="34616" xr:uid="{788E7CDA-D011-4C3D-A07C-DADAC5AD66FD}"/>
    <cellStyle name="Normal 8 2 6 3 3" xfId="16184" xr:uid="{2DFAEC42-B3A7-4F87-896C-F73B4E8B3D48}"/>
    <cellStyle name="Normal 8 2 6 3 3 2" xfId="40760" xr:uid="{8B23A0BB-6F3E-4C56-BC25-DA24D7040423}"/>
    <cellStyle name="Normal 8 2 6 3 4" xfId="28472" xr:uid="{FD381D09-FCB1-4D9B-A933-51C4943442BF}"/>
    <cellStyle name="Normal 8 2 6 4" xfId="6968" xr:uid="{867629EB-7457-451D-B858-04061DD88F9E}"/>
    <cellStyle name="Normal 8 2 6 4 2" xfId="19256" xr:uid="{5ABD377A-7273-4438-B3F5-F904FB0C3306}"/>
    <cellStyle name="Normal 8 2 6 4 2 2" xfId="43832" xr:uid="{FDB9D335-A7F5-4110-906D-F520CA5C91CD}"/>
    <cellStyle name="Normal 8 2 6 4 3" xfId="31544" xr:uid="{2482AF70-927A-4080-A311-7504AE283B73}"/>
    <cellStyle name="Normal 8 2 6 5" xfId="13112" xr:uid="{4E560455-99C0-4DF9-8939-BA1711F84854}"/>
    <cellStyle name="Normal 8 2 6 5 2" xfId="37688" xr:uid="{0E98314B-A51D-477A-B480-5BDE3E667CD8}"/>
    <cellStyle name="Normal 8 2 6 6" xfId="25400" xr:uid="{9F7D9CA0-8777-4C69-A9B9-E56F55A594C2}"/>
    <cellStyle name="Normal 8 2 7" xfId="1592" xr:uid="{D4AB3153-2864-4F16-B744-E11C3CB14E8D}"/>
    <cellStyle name="Normal 8 2 7 2" xfId="4664" xr:uid="{DB737F16-623B-4B8D-80B9-86BECC881C59}"/>
    <cellStyle name="Normal 8 2 7 2 2" xfId="10808" xr:uid="{4A57BDC2-2944-463D-9984-CD6277DE265E}"/>
    <cellStyle name="Normal 8 2 7 2 2 2" xfId="23096" xr:uid="{EFF1A49A-245C-4FBF-B4EB-3DD658A350AB}"/>
    <cellStyle name="Normal 8 2 7 2 2 2 2" xfId="47672" xr:uid="{03F7D5F2-6F4D-43DA-9F81-FCCCE4F9AEE4}"/>
    <cellStyle name="Normal 8 2 7 2 2 3" xfId="35384" xr:uid="{64636ABC-6583-4B34-804A-C8F1A8996B4F}"/>
    <cellStyle name="Normal 8 2 7 2 3" xfId="16952" xr:uid="{605AD849-E511-4C1D-8CC9-D24BB93C6376}"/>
    <cellStyle name="Normal 8 2 7 2 3 2" xfId="41528" xr:uid="{4CA4DFCE-A365-4233-A49B-BA1B49F4F512}"/>
    <cellStyle name="Normal 8 2 7 2 4" xfId="29240" xr:uid="{361E68AE-EB2E-4265-B180-37C5F3224026}"/>
    <cellStyle name="Normal 8 2 7 3" xfId="7736" xr:uid="{78FA43C1-4519-474E-A9F6-61B793644DEC}"/>
    <cellStyle name="Normal 8 2 7 3 2" xfId="20024" xr:uid="{1DF3901E-384A-4E50-8D13-D27855FF9E53}"/>
    <cellStyle name="Normal 8 2 7 3 2 2" xfId="44600" xr:uid="{371D0A48-49CD-45A9-82EF-12910C3AC257}"/>
    <cellStyle name="Normal 8 2 7 3 3" xfId="32312" xr:uid="{8F919558-6EF7-413D-9DE4-BC4C575828CE}"/>
    <cellStyle name="Normal 8 2 7 4" xfId="13880" xr:uid="{C1EA6D9D-46C7-4DCE-A999-3ACD71BC3E60}"/>
    <cellStyle name="Normal 8 2 7 4 2" xfId="38456" xr:uid="{AEC7D087-FF2B-4188-A63C-B18B385907EA}"/>
    <cellStyle name="Normal 8 2 7 5" xfId="26168" xr:uid="{AA32F18C-7AA9-44A8-8617-615D63D921A5}"/>
    <cellStyle name="Normal 8 2 8" xfId="3128" xr:uid="{DA99826A-7667-480A-B442-CCACFB6022C0}"/>
    <cellStyle name="Normal 8 2 8 2" xfId="9272" xr:uid="{6C8A74C9-C8A0-444F-A858-72823FA94E49}"/>
    <cellStyle name="Normal 8 2 8 2 2" xfId="21560" xr:uid="{590B8ABC-A198-44F5-9BFE-AFE46D7B2A63}"/>
    <cellStyle name="Normal 8 2 8 2 2 2" xfId="46136" xr:uid="{7BA79787-D4D0-4334-87C6-B88B1F3A0018}"/>
    <cellStyle name="Normal 8 2 8 2 3" xfId="33848" xr:uid="{D2FD5671-EB83-4910-B1FD-F32384A1A050}"/>
    <cellStyle name="Normal 8 2 8 3" xfId="15416" xr:uid="{5B917708-339B-42F8-A0CE-81BA0B4348C4}"/>
    <cellStyle name="Normal 8 2 8 3 2" xfId="39992" xr:uid="{0382E361-622C-4505-B37E-A60FF32B14C2}"/>
    <cellStyle name="Normal 8 2 8 4" xfId="27704" xr:uid="{63985D98-DFAB-4C1D-8BD0-D7BB5AE4FF4E}"/>
    <cellStyle name="Normal 8 2 9" xfId="6200" xr:uid="{18232E93-BA91-421B-B0F9-F7B92EE7E74E}"/>
    <cellStyle name="Normal 8 2 9 2" xfId="18488" xr:uid="{5B5D1A87-A77A-4CFF-A227-863AF57D9BD4}"/>
    <cellStyle name="Normal 8 2 9 2 2" xfId="43064" xr:uid="{182143E2-EE0E-46FC-959C-C17FEC911DF3}"/>
    <cellStyle name="Normal 8 2 9 3" xfId="30776" xr:uid="{2129CEFC-46AD-4EA0-BA0F-17B74C87BE22}"/>
    <cellStyle name="Normal 8 3" xfId="80" xr:uid="{3F11D8F8-9FC8-4F50-A782-D42CD25F4F22}"/>
    <cellStyle name="Normal 8 3 10" xfId="24656" xr:uid="{EBD5FBED-F5ED-4361-846F-7CF127FD3F26}"/>
    <cellStyle name="Normal 8 3 2" xfId="176" xr:uid="{1BD06CE0-1A23-41A5-B381-18F4FAE8F958}"/>
    <cellStyle name="Normal 8 3 2 2" xfId="368" xr:uid="{B2FEAA1E-A01A-4D10-BE4F-1CABDBB329E1}"/>
    <cellStyle name="Normal 8 3 2 2 2" xfId="752" xr:uid="{CDD57A99-3F3A-4428-AB72-60F8DA470F36}"/>
    <cellStyle name="Normal 8 3 2 2 2 2" xfId="1520" xr:uid="{460CE732-A5CC-40B6-8B71-AB86382067A7}"/>
    <cellStyle name="Normal 8 3 2 2 2 2 2" xfId="3056" xr:uid="{29EC991B-D732-4CE4-9C00-9ECAA25CE1DC}"/>
    <cellStyle name="Normal 8 3 2 2 2 2 2 2" xfId="6128" xr:uid="{C0A17C40-4C1D-403A-BFF0-71AE311F7F7A}"/>
    <cellStyle name="Normal 8 3 2 2 2 2 2 2 2" xfId="12272" xr:uid="{4AF6BED2-D5AC-4AD5-825E-DB290743CC86}"/>
    <cellStyle name="Normal 8 3 2 2 2 2 2 2 2 2" xfId="24560" xr:uid="{A08CAEC1-9BB5-49DE-8287-558740E9329D}"/>
    <cellStyle name="Normal 8 3 2 2 2 2 2 2 2 2 2" xfId="49136" xr:uid="{7E1F7DAC-51C7-4685-8B23-B743DD9103CC}"/>
    <cellStyle name="Normal 8 3 2 2 2 2 2 2 2 3" xfId="36848" xr:uid="{3C7D1C47-3B53-436B-BA38-9316A15D98E9}"/>
    <cellStyle name="Normal 8 3 2 2 2 2 2 2 3" xfId="18416" xr:uid="{6254649C-013C-4208-8E94-5E149F331684}"/>
    <cellStyle name="Normal 8 3 2 2 2 2 2 2 3 2" xfId="42992" xr:uid="{244662D2-3A90-45B7-8C9A-432526D13C1B}"/>
    <cellStyle name="Normal 8 3 2 2 2 2 2 2 4" xfId="30704" xr:uid="{511F9CC8-D0FC-497D-A90A-A88BFDC5A0D6}"/>
    <cellStyle name="Normal 8 3 2 2 2 2 2 3" xfId="9200" xr:uid="{11E6FDA8-8A53-426A-91FC-1BF47330A578}"/>
    <cellStyle name="Normal 8 3 2 2 2 2 2 3 2" xfId="21488" xr:uid="{6D420E2C-9D7B-47FC-A48C-3ED1162D2B2A}"/>
    <cellStyle name="Normal 8 3 2 2 2 2 2 3 2 2" xfId="46064" xr:uid="{558EEE61-A6C4-4299-9CA9-91E10AD2C883}"/>
    <cellStyle name="Normal 8 3 2 2 2 2 2 3 3" xfId="33776" xr:uid="{18F128AC-F668-4DF2-A1F4-FC6DB29275BD}"/>
    <cellStyle name="Normal 8 3 2 2 2 2 2 4" xfId="15344" xr:uid="{C13F9509-8789-4995-AACD-F4FAAC7E5962}"/>
    <cellStyle name="Normal 8 3 2 2 2 2 2 4 2" xfId="39920" xr:uid="{AFEA0D67-4481-49E0-B435-BA7B99A22B7B}"/>
    <cellStyle name="Normal 8 3 2 2 2 2 2 5" xfId="27632" xr:uid="{B980C3C4-A3ED-4CFA-BADD-B26A0466946C}"/>
    <cellStyle name="Normal 8 3 2 2 2 2 3" xfId="4592" xr:uid="{738F4031-710B-47C1-8502-564E327DBC1F}"/>
    <cellStyle name="Normal 8 3 2 2 2 2 3 2" xfId="10736" xr:uid="{438F89B5-2D0C-460B-84FF-901EF9F614BD}"/>
    <cellStyle name="Normal 8 3 2 2 2 2 3 2 2" xfId="23024" xr:uid="{8E074EB7-3BD2-43EF-9085-E4A20490AB0C}"/>
    <cellStyle name="Normal 8 3 2 2 2 2 3 2 2 2" xfId="47600" xr:uid="{937F3295-D3E9-472E-B1E4-37DA22B9DD56}"/>
    <cellStyle name="Normal 8 3 2 2 2 2 3 2 3" xfId="35312" xr:uid="{7CBD9C13-E3BF-4131-AE09-7BF165C59956}"/>
    <cellStyle name="Normal 8 3 2 2 2 2 3 3" xfId="16880" xr:uid="{520B5A83-E7E2-434E-8355-116E18621F22}"/>
    <cellStyle name="Normal 8 3 2 2 2 2 3 3 2" xfId="41456" xr:uid="{2C4A5BE7-CA2F-4306-BECF-3E672A8F7275}"/>
    <cellStyle name="Normal 8 3 2 2 2 2 3 4" xfId="29168" xr:uid="{1927F257-ED72-4655-ACE0-B37C3778F641}"/>
    <cellStyle name="Normal 8 3 2 2 2 2 4" xfId="7664" xr:uid="{550AA508-C994-4B17-9997-7D7B76534B04}"/>
    <cellStyle name="Normal 8 3 2 2 2 2 4 2" xfId="19952" xr:uid="{E642DF40-5874-4202-B457-389B6F841AEB}"/>
    <cellStyle name="Normal 8 3 2 2 2 2 4 2 2" xfId="44528" xr:uid="{8DF962C8-C58A-4B7E-9900-1D7A22C7CEE4}"/>
    <cellStyle name="Normal 8 3 2 2 2 2 4 3" xfId="32240" xr:uid="{B811602F-7DC7-4F0B-B145-CFB75282411C}"/>
    <cellStyle name="Normal 8 3 2 2 2 2 5" xfId="13808" xr:uid="{1502DF86-F642-490E-89AD-C3A016701B12}"/>
    <cellStyle name="Normal 8 3 2 2 2 2 5 2" xfId="38384" xr:uid="{E121CD27-CE41-4A3D-9479-F49EB7125941}"/>
    <cellStyle name="Normal 8 3 2 2 2 2 6" xfId="26096" xr:uid="{29A32E0E-5341-47A1-AC07-C0E4F4741D23}"/>
    <cellStyle name="Normal 8 3 2 2 2 3" xfId="2288" xr:uid="{53E7B974-E7DA-4475-B0EF-D4EC5D6A33EE}"/>
    <cellStyle name="Normal 8 3 2 2 2 3 2" xfId="5360" xr:uid="{8D778DAE-2282-4CDB-B25B-C21FF5BA7912}"/>
    <cellStyle name="Normal 8 3 2 2 2 3 2 2" xfId="11504" xr:uid="{58062CE6-0496-4C73-A679-6B0D4AF55E20}"/>
    <cellStyle name="Normal 8 3 2 2 2 3 2 2 2" xfId="23792" xr:uid="{D3355147-E64A-4E5D-BC2C-B366A98CC8AC}"/>
    <cellStyle name="Normal 8 3 2 2 2 3 2 2 2 2" xfId="48368" xr:uid="{6B3ABC95-32E6-45FC-B68C-5ACBE82EBE5D}"/>
    <cellStyle name="Normal 8 3 2 2 2 3 2 2 3" xfId="36080" xr:uid="{C37B3485-8EAC-4B68-941D-BFA5A8FFA7F8}"/>
    <cellStyle name="Normal 8 3 2 2 2 3 2 3" xfId="17648" xr:uid="{32AD95F0-605D-4143-9F14-52AF974ED342}"/>
    <cellStyle name="Normal 8 3 2 2 2 3 2 3 2" xfId="42224" xr:uid="{839578AB-24BA-4159-B47B-D7D6D981C887}"/>
    <cellStyle name="Normal 8 3 2 2 2 3 2 4" xfId="29936" xr:uid="{4D8D6533-19FD-4B5E-9D70-03B95F251CE3}"/>
    <cellStyle name="Normal 8 3 2 2 2 3 3" xfId="8432" xr:uid="{424D5CA0-551B-4BA2-A442-3C5D0C8A93BE}"/>
    <cellStyle name="Normal 8 3 2 2 2 3 3 2" xfId="20720" xr:uid="{65D10F30-D053-41CC-B861-0FF97D56973F}"/>
    <cellStyle name="Normal 8 3 2 2 2 3 3 2 2" xfId="45296" xr:uid="{185EF7BF-9F20-44B3-8E21-FA23B67402D0}"/>
    <cellStyle name="Normal 8 3 2 2 2 3 3 3" xfId="33008" xr:uid="{77257876-9A27-4ABD-B9D2-D7427601D870}"/>
    <cellStyle name="Normal 8 3 2 2 2 3 4" xfId="14576" xr:uid="{20EB61E3-7555-4D97-82F0-F8FD3A0D3B41}"/>
    <cellStyle name="Normal 8 3 2 2 2 3 4 2" xfId="39152" xr:uid="{D965CC77-9A27-4C1C-9C6A-C92B61EE1C00}"/>
    <cellStyle name="Normal 8 3 2 2 2 3 5" xfId="26864" xr:uid="{9416C72C-DE62-4150-824C-EECE2C2B9C7A}"/>
    <cellStyle name="Normal 8 3 2 2 2 4" xfId="3824" xr:uid="{5AC5D9E5-4EC1-45D2-92EB-FF6048CEDD71}"/>
    <cellStyle name="Normal 8 3 2 2 2 4 2" xfId="9968" xr:uid="{0E527DCD-F2D2-4A4C-8A67-57A09647EBF3}"/>
    <cellStyle name="Normal 8 3 2 2 2 4 2 2" xfId="22256" xr:uid="{5AAF549E-778E-46D8-BF33-B07ADB1A79EE}"/>
    <cellStyle name="Normal 8 3 2 2 2 4 2 2 2" xfId="46832" xr:uid="{750281F3-083A-41A5-9A4E-C87B6CFC2FAD}"/>
    <cellStyle name="Normal 8 3 2 2 2 4 2 3" xfId="34544" xr:uid="{2DC14F09-B904-4331-8366-FC32E45F8075}"/>
    <cellStyle name="Normal 8 3 2 2 2 4 3" xfId="16112" xr:uid="{55706CB0-E21B-467E-A087-33E2DE76CFA8}"/>
    <cellStyle name="Normal 8 3 2 2 2 4 3 2" xfId="40688" xr:uid="{C9D939C0-6193-41AD-8033-8DCF69D6A2D1}"/>
    <cellStyle name="Normal 8 3 2 2 2 4 4" xfId="28400" xr:uid="{B78A41A9-305D-426E-82A2-17EA0FE5BA39}"/>
    <cellStyle name="Normal 8 3 2 2 2 5" xfId="6896" xr:uid="{CC29D514-ED4C-41F5-A97E-FF6AE9637FED}"/>
    <cellStyle name="Normal 8 3 2 2 2 5 2" xfId="19184" xr:uid="{AC81D376-C06D-4A7D-AAD5-7094172229A3}"/>
    <cellStyle name="Normal 8 3 2 2 2 5 2 2" xfId="43760" xr:uid="{9027A53B-C8CE-46CA-A1D1-15F3ECEBD164}"/>
    <cellStyle name="Normal 8 3 2 2 2 5 3" xfId="31472" xr:uid="{677C342B-CC1B-4722-A3C6-CFEF3889195C}"/>
    <cellStyle name="Normal 8 3 2 2 2 6" xfId="13040" xr:uid="{BF77C3DD-2BE8-4CB4-AAB3-EFABB815BF69}"/>
    <cellStyle name="Normal 8 3 2 2 2 6 2" xfId="37616" xr:uid="{2B744FD4-9B75-4B2A-812E-C52B7B83A41B}"/>
    <cellStyle name="Normal 8 3 2 2 2 7" xfId="25328" xr:uid="{FEAD5E73-123D-49C8-8FD9-2AF0B240F18B}"/>
    <cellStyle name="Normal 8 3 2 2 3" xfId="1136" xr:uid="{89F61AF1-A3AB-4839-847F-A6555942F7C4}"/>
    <cellStyle name="Normal 8 3 2 2 3 2" xfId="2672" xr:uid="{0B6AB669-375B-4009-8C96-DDC448A47A87}"/>
    <cellStyle name="Normal 8 3 2 2 3 2 2" xfId="5744" xr:uid="{60B0A360-C9C8-41A1-B7BC-7A71DD058A98}"/>
    <cellStyle name="Normal 8 3 2 2 3 2 2 2" xfId="11888" xr:uid="{23656510-79DF-470B-A6D7-BA140AAA3225}"/>
    <cellStyle name="Normal 8 3 2 2 3 2 2 2 2" xfId="24176" xr:uid="{6BAA0546-86C3-413A-9603-8CA2A0817948}"/>
    <cellStyle name="Normal 8 3 2 2 3 2 2 2 2 2" xfId="48752" xr:uid="{8A4136AD-E195-40C1-BADE-C3EE8D594B6A}"/>
    <cellStyle name="Normal 8 3 2 2 3 2 2 2 3" xfId="36464" xr:uid="{2E72FE22-B357-4567-8926-32C102821689}"/>
    <cellStyle name="Normal 8 3 2 2 3 2 2 3" xfId="18032" xr:uid="{5F00115F-2306-4949-BCA2-5A25FB7D73B9}"/>
    <cellStyle name="Normal 8 3 2 2 3 2 2 3 2" xfId="42608" xr:uid="{AC9F5762-C8D7-40C9-8EA4-D70FEE00EC83}"/>
    <cellStyle name="Normal 8 3 2 2 3 2 2 4" xfId="30320" xr:uid="{C11C7ED4-4DF2-4428-AE27-F80E4D8BCB01}"/>
    <cellStyle name="Normal 8 3 2 2 3 2 3" xfId="8816" xr:uid="{65416B36-9A14-4A94-A49E-3A2B8523FF14}"/>
    <cellStyle name="Normal 8 3 2 2 3 2 3 2" xfId="21104" xr:uid="{6A94E4C4-33FC-44B7-A0F5-7EB6589CB9BC}"/>
    <cellStyle name="Normal 8 3 2 2 3 2 3 2 2" xfId="45680" xr:uid="{CF26FFC9-C35A-41DE-8E66-170FDDF8FFC6}"/>
    <cellStyle name="Normal 8 3 2 2 3 2 3 3" xfId="33392" xr:uid="{B49BF9E9-8849-414E-B249-1460D3927FBB}"/>
    <cellStyle name="Normal 8 3 2 2 3 2 4" xfId="14960" xr:uid="{58A5D090-D968-4174-BFB5-C108969A9230}"/>
    <cellStyle name="Normal 8 3 2 2 3 2 4 2" xfId="39536" xr:uid="{AA29D82F-7967-4711-80D7-AA0F314B9862}"/>
    <cellStyle name="Normal 8 3 2 2 3 2 5" xfId="27248" xr:uid="{A64327B2-5393-4427-B392-FAD20B111CB4}"/>
    <cellStyle name="Normal 8 3 2 2 3 3" xfId="4208" xr:uid="{CE21F352-2B4A-4C65-9F17-7FAC8436B7D0}"/>
    <cellStyle name="Normal 8 3 2 2 3 3 2" xfId="10352" xr:uid="{A81983BC-2160-40A1-891F-375E141918A6}"/>
    <cellStyle name="Normal 8 3 2 2 3 3 2 2" xfId="22640" xr:uid="{81BD0961-359F-44CD-A5FD-CA54607266D6}"/>
    <cellStyle name="Normal 8 3 2 2 3 3 2 2 2" xfId="47216" xr:uid="{18E7CE53-B25B-4851-9680-9FD01A7F6366}"/>
    <cellStyle name="Normal 8 3 2 2 3 3 2 3" xfId="34928" xr:uid="{74C850B1-AAB9-4DC4-ADE8-19F76B538BC6}"/>
    <cellStyle name="Normal 8 3 2 2 3 3 3" xfId="16496" xr:uid="{CD554FFC-001E-4E4A-84A5-331ABBC0AE7E}"/>
    <cellStyle name="Normal 8 3 2 2 3 3 3 2" xfId="41072" xr:uid="{C083B854-E565-4EBB-87BB-7DE25A83184C}"/>
    <cellStyle name="Normal 8 3 2 2 3 3 4" xfId="28784" xr:uid="{66ED0A00-1A68-4E80-98B4-269EA714FF33}"/>
    <cellStyle name="Normal 8 3 2 2 3 4" xfId="7280" xr:uid="{CA46BD55-0537-4FD7-87B8-ABBC33AE63F1}"/>
    <cellStyle name="Normal 8 3 2 2 3 4 2" xfId="19568" xr:uid="{91D336B1-C86A-4903-8B5C-1B65CCF7EB57}"/>
    <cellStyle name="Normal 8 3 2 2 3 4 2 2" xfId="44144" xr:uid="{55D5F013-1C38-4FD6-A7BB-F787FD9FCF3D}"/>
    <cellStyle name="Normal 8 3 2 2 3 4 3" xfId="31856" xr:uid="{5EB45F57-BFDA-4CAB-AC9A-CBAAC849B5A3}"/>
    <cellStyle name="Normal 8 3 2 2 3 5" xfId="13424" xr:uid="{2B2373EF-0878-47E9-9946-BCF18DCFDFF3}"/>
    <cellStyle name="Normal 8 3 2 2 3 5 2" xfId="38000" xr:uid="{3505F66F-4120-4E11-B21C-74E5B0565A00}"/>
    <cellStyle name="Normal 8 3 2 2 3 6" xfId="25712" xr:uid="{C1E4845D-F82F-4AE9-977C-48DE63EA7FCE}"/>
    <cellStyle name="Normal 8 3 2 2 4" xfId="1904" xr:uid="{AEAEC059-4670-483A-A26E-6876CA0E1E26}"/>
    <cellStyle name="Normal 8 3 2 2 4 2" xfId="4976" xr:uid="{4E5F8049-BCAB-46A1-B79A-D823D84A0FD5}"/>
    <cellStyle name="Normal 8 3 2 2 4 2 2" xfId="11120" xr:uid="{5749628F-90BC-4C34-A17E-FD2DFA21B364}"/>
    <cellStyle name="Normal 8 3 2 2 4 2 2 2" xfId="23408" xr:uid="{697B1591-9AC8-413E-B107-3E6A5F846D6F}"/>
    <cellStyle name="Normal 8 3 2 2 4 2 2 2 2" xfId="47984" xr:uid="{56B79F7C-F723-41E3-ACBA-677B0C9F5E59}"/>
    <cellStyle name="Normal 8 3 2 2 4 2 2 3" xfId="35696" xr:uid="{23189D38-FD24-478D-9C44-3699201F4A0A}"/>
    <cellStyle name="Normal 8 3 2 2 4 2 3" xfId="17264" xr:uid="{D08B8D96-BF68-4DBA-9A83-AA735D129BF6}"/>
    <cellStyle name="Normal 8 3 2 2 4 2 3 2" xfId="41840" xr:uid="{389F6C01-E749-429F-ADA1-5BB4C7939DEE}"/>
    <cellStyle name="Normal 8 3 2 2 4 2 4" xfId="29552" xr:uid="{1E58E364-9EF0-4510-96D9-BAB0313B1B11}"/>
    <cellStyle name="Normal 8 3 2 2 4 3" xfId="8048" xr:uid="{6E3BAB35-FD31-4B8D-9B25-EFD32D7B5EAB}"/>
    <cellStyle name="Normal 8 3 2 2 4 3 2" xfId="20336" xr:uid="{B924B283-5FD5-48ED-A9C0-8BD268F95907}"/>
    <cellStyle name="Normal 8 3 2 2 4 3 2 2" xfId="44912" xr:uid="{E2EF760E-541F-4135-AF77-94CB847F9A7B}"/>
    <cellStyle name="Normal 8 3 2 2 4 3 3" xfId="32624" xr:uid="{E6542D7C-AAB1-4A88-A642-8C39E88BB668}"/>
    <cellStyle name="Normal 8 3 2 2 4 4" xfId="14192" xr:uid="{30BF271D-BAF2-4EA5-929D-247184447366}"/>
    <cellStyle name="Normal 8 3 2 2 4 4 2" xfId="38768" xr:uid="{FE6AD53F-1C9D-4624-A4EC-E233A3CD8495}"/>
    <cellStyle name="Normal 8 3 2 2 4 5" xfId="26480" xr:uid="{943AE109-B0A1-4E4B-95E3-139A26545827}"/>
    <cellStyle name="Normal 8 3 2 2 5" xfId="3440" xr:uid="{93DC0366-5ECF-4DCA-ADF0-D44C1C2EA6D5}"/>
    <cellStyle name="Normal 8 3 2 2 5 2" xfId="9584" xr:uid="{4CA6767D-E6A6-4B7E-B379-BDDA3BF41CAC}"/>
    <cellStyle name="Normal 8 3 2 2 5 2 2" xfId="21872" xr:uid="{9E694929-00AF-438C-BFA6-AAFB46E7CC9A}"/>
    <cellStyle name="Normal 8 3 2 2 5 2 2 2" xfId="46448" xr:uid="{7AA77D2A-4E17-4116-8C0F-AE34DD028162}"/>
    <cellStyle name="Normal 8 3 2 2 5 2 3" xfId="34160" xr:uid="{AF5D24B7-E28D-41EF-9320-7B82B84DA5D1}"/>
    <cellStyle name="Normal 8 3 2 2 5 3" xfId="15728" xr:uid="{57AD9EBA-1D63-4421-897E-2677FD59BE8B}"/>
    <cellStyle name="Normal 8 3 2 2 5 3 2" xfId="40304" xr:uid="{5EE55069-3434-455E-BF0B-3AC4ED49675A}"/>
    <cellStyle name="Normal 8 3 2 2 5 4" xfId="28016" xr:uid="{3BB8B0FA-FFD2-47EB-BDC7-BBB600E16982}"/>
    <cellStyle name="Normal 8 3 2 2 6" xfId="6512" xr:uid="{E30047F6-67A4-412F-B86E-2D38ABD99BF3}"/>
    <cellStyle name="Normal 8 3 2 2 6 2" xfId="18800" xr:uid="{CC882800-81F2-450B-90EA-7C718AF29B81}"/>
    <cellStyle name="Normal 8 3 2 2 6 2 2" xfId="43376" xr:uid="{336697A5-10F8-4B12-A48B-3DDFE7D96A4F}"/>
    <cellStyle name="Normal 8 3 2 2 6 3" xfId="31088" xr:uid="{F6E7C3D1-A91B-49B1-A1AD-BEA00D982A1B}"/>
    <cellStyle name="Normal 8 3 2 2 7" xfId="12656" xr:uid="{DC4BFE61-EA10-462C-B4C7-98AD59C5DF69}"/>
    <cellStyle name="Normal 8 3 2 2 7 2" xfId="37232" xr:uid="{DA5A0DCD-E54B-450A-BBE1-5D5780356760}"/>
    <cellStyle name="Normal 8 3 2 2 8" xfId="24944" xr:uid="{68F133F6-3316-4F0A-AA4B-8262C94CBAC0}"/>
    <cellStyle name="Normal 8 3 2 3" xfId="560" xr:uid="{E65D2DBD-A495-4492-8DD0-61E2B683ECBC}"/>
    <cellStyle name="Normal 8 3 2 3 2" xfId="1328" xr:uid="{32607275-387E-4097-AA59-58A813BA33DD}"/>
    <cellStyle name="Normal 8 3 2 3 2 2" xfId="2864" xr:uid="{42E994AB-E434-4826-B72B-AA7D659C8B95}"/>
    <cellStyle name="Normal 8 3 2 3 2 2 2" xfId="5936" xr:uid="{CBEB6892-AF0A-43EA-9774-61589FD73FD3}"/>
    <cellStyle name="Normal 8 3 2 3 2 2 2 2" xfId="12080" xr:uid="{E1BF015F-EBA6-4934-BB19-FC656582F3E4}"/>
    <cellStyle name="Normal 8 3 2 3 2 2 2 2 2" xfId="24368" xr:uid="{26433D20-A2B9-4B48-BBAB-EF858E63E77D}"/>
    <cellStyle name="Normal 8 3 2 3 2 2 2 2 2 2" xfId="48944" xr:uid="{091532B8-1EBF-40A7-90DF-BFEE0628E464}"/>
    <cellStyle name="Normal 8 3 2 3 2 2 2 2 3" xfId="36656" xr:uid="{103CE3AA-A766-4F5F-B736-B854A505275B}"/>
    <cellStyle name="Normal 8 3 2 3 2 2 2 3" xfId="18224" xr:uid="{1386EB5B-677F-4854-918E-E3C3E4C3B4F5}"/>
    <cellStyle name="Normal 8 3 2 3 2 2 2 3 2" xfId="42800" xr:uid="{10A4A696-76CD-412C-9E74-4243691864A9}"/>
    <cellStyle name="Normal 8 3 2 3 2 2 2 4" xfId="30512" xr:uid="{357FB7BF-10C5-4244-B9C0-A98DE64784C9}"/>
    <cellStyle name="Normal 8 3 2 3 2 2 3" xfId="9008" xr:uid="{066D7F9F-A890-46EF-ADBF-CE8137E9C64E}"/>
    <cellStyle name="Normal 8 3 2 3 2 2 3 2" xfId="21296" xr:uid="{5AB28ACE-EA1E-4E96-BF6F-912E63B049E2}"/>
    <cellStyle name="Normal 8 3 2 3 2 2 3 2 2" xfId="45872" xr:uid="{DC6A7B42-E19F-43FA-B097-A0B4A91B8D5F}"/>
    <cellStyle name="Normal 8 3 2 3 2 2 3 3" xfId="33584" xr:uid="{380885D7-1B63-4F70-B20D-2D365390B411}"/>
    <cellStyle name="Normal 8 3 2 3 2 2 4" xfId="15152" xr:uid="{A1905F60-C7A7-43FA-B46F-CC06FF59FAD6}"/>
    <cellStyle name="Normal 8 3 2 3 2 2 4 2" xfId="39728" xr:uid="{F7ED7F38-EE76-41FA-96D2-E806FA91E3E2}"/>
    <cellStyle name="Normal 8 3 2 3 2 2 5" xfId="27440" xr:uid="{5467BD70-4A49-4360-A7A4-6F177E3A8ECF}"/>
    <cellStyle name="Normal 8 3 2 3 2 3" xfId="4400" xr:uid="{17ABC814-803E-470D-9738-7E8DDDA4FB1E}"/>
    <cellStyle name="Normal 8 3 2 3 2 3 2" xfId="10544" xr:uid="{B8B72F83-3552-40F7-8A8C-125D92A62565}"/>
    <cellStyle name="Normal 8 3 2 3 2 3 2 2" xfId="22832" xr:uid="{974E6B88-2447-4F26-BD77-604EBA68CBF3}"/>
    <cellStyle name="Normal 8 3 2 3 2 3 2 2 2" xfId="47408" xr:uid="{39D26AAA-864B-4809-9CD4-19FD570BD9D4}"/>
    <cellStyle name="Normal 8 3 2 3 2 3 2 3" xfId="35120" xr:uid="{E6D758D8-CDE3-45B0-A1BC-E12FA667E64E}"/>
    <cellStyle name="Normal 8 3 2 3 2 3 3" xfId="16688" xr:uid="{EEA3C338-7FDB-4243-8278-5AF406214E3F}"/>
    <cellStyle name="Normal 8 3 2 3 2 3 3 2" xfId="41264" xr:uid="{1072792C-31EA-4FC6-A020-734B6F929ABB}"/>
    <cellStyle name="Normal 8 3 2 3 2 3 4" xfId="28976" xr:uid="{4695CE7B-FBB7-4834-8EC9-18C1E164D7F6}"/>
    <cellStyle name="Normal 8 3 2 3 2 4" xfId="7472" xr:uid="{0B21AFF8-3CBC-4A52-BFBE-1201A1CFB1E3}"/>
    <cellStyle name="Normal 8 3 2 3 2 4 2" xfId="19760" xr:uid="{FDEB05CD-AF19-4AE1-AA2F-F9ADB8221C4F}"/>
    <cellStyle name="Normal 8 3 2 3 2 4 2 2" xfId="44336" xr:uid="{BDB62D74-547F-49A3-BD6F-29933A2390C5}"/>
    <cellStyle name="Normal 8 3 2 3 2 4 3" xfId="32048" xr:uid="{5647ACE6-9F8A-4D53-9C80-B58861A073E8}"/>
    <cellStyle name="Normal 8 3 2 3 2 5" xfId="13616" xr:uid="{6130854C-0E94-423F-A6E4-206815F311B6}"/>
    <cellStyle name="Normal 8 3 2 3 2 5 2" xfId="38192" xr:uid="{15961D96-C4B4-4083-B02D-F5726E322CC1}"/>
    <cellStyle name="Normal 8 3 2 3 2 6" xfId="25904" xr:uid="{8425D42F-AFD6-48DF-98D0-8981CA0D586C}"/>
    <cellStyle name="Normal 8 3 2 3 3" xfId="2096" xr:uid="{8A9D2A74-85C7-4BD8-AE2D-480E666A105E}"/>
    <cellStyle name="Normal 8 3 2 3 3 2" xfId="5168" xr:uid="{FC6C4415-9A76-4847-95E6-686B1B49622D}"/>
    <cellStyle name="Normal 8 3 2 3 3 2 2" xfId="11312" xr:uid="{6DAC23EB-E064-4F46-A14A-14A4489A8FD5}"/>
    <cellStyle name="Normal 8 3 2 3 3 2 2 2" xfId="23600" xr:uid="{1C2A153D-5E3B-4B90-9F2A-C2E15D384763}"/>
    <cellStyle name="Normal 8 3 2 3 3 2 2 2 2" xfId="48176" xr:uid="{B996D7EA-3A77-4217-A0CF-EDAD1762E231}"/>
    <cellStyle name="Normal 8 3 2 3 3 2 2 3" xfId="35888" xr:uid="{22EE0E04-6821-49AF-8E24-C4DF7B5CA6D5}"/>
    <cellStyle name="Normal 8 3 2 3 3 2 3" xfId="17456" xr:uid="{A5E8B2E8-9E4A-43E8-8019-AE51BB59F60E}"/>
    <cellStyle name="Normal 8 3 2 3 3 2 3 2" xfId="42032" xr:uid="{46548A35-AC18-4AC5-B848-E477AB12BE20}"/>
    <cellStyle name="Normal 8 3 2 3 3 2 4" xfId="29744" xr:uid="{9CA7CA52-0D8C-4471-B206-1BBB108C71E5}"/>
    <cellStyle name="Normal 8 3 2 3 3 3" xfId="8240" xr:uid="{ABCD41E2-58F8-4A17-A34B-AD16A5EB3F3A}"/>
    <cellStyle name="Normal 8 3 2 3 3 3 2" xfId="20528" xr:uid="{8E0CC8EF-F047-467D-B965-DA6A19204693}"/>
    <cellStyle name="Normal 8 3 2 3 3 3 2 2" xfId="45104" xr:uid="{49823D98-975E-47D0-BBDF-5032F2F075A2}"/>
    <cellStyle name="Normal 8 3 2 3 3 3 3" xfId="32816" xr:uid="{66D76B63-32A7-44DD-AA31-44791CDA8A1D}"/>
    <cellStyle name="Normal 8 3 2 3 3 4" xfId="14384" xr:uid="{2141BCD5-7DD7-44C3-9282-AF8EC2B604D8}"/>
    <cellStyle name="Normal 8 3 2 3 3 4 2" xfId="38960" xr:uid="{3659951C-E8E5-4ADC-9025-11624ECEDEFA}"/>
    <cellStyle name="Normal 8 3 2 3 3 5" xfId="26672" xr:uid="{4FFE5392-DF26-487B-8F0A-1BF7DCD1A2B6}"/>
    <cellStyle name="Normal 8 3 2 3 4" xfId="3632" xr:uid="{2D79826F-C6BB-470E-9290-934EA6DB2E34}"/>
    <cellStyle name="Normal 8 3 2 3 4 2" xfId="9776" xr:uid="{63724378-5DEB-4211-B75A-3A82CD52996C}"/>
    <cellStyle name="Normal 8 3 2 3 4 2 2" xfId="22064" xr:uid="{FFC4567A-00B1-4DA4-9770-784787E63264}"/>
    <cellStyle name="Normal 8 3 2 3 4 2 2 2" xfId="46640" xr:uid="{81CFECA7-E714-40FF-92AA-6664A2E32928}"/>
    <cellStyle name="Normal 8 3 2 3 4 2 3" xfId="34352" xr:uid="{27344C92-3CB5-4940-BA13-ACF03D97C523}"/>
    <cellStyle name="Normal 8 3 2 3 4 3" xfId="15920" xr:uid="{79980B2F-B90B-40A0-AF60-0C0CE057D969}"/>
    <cellStyle name="Normal 8 3 2 3 4 3 2" xfId="40496" xr:uid="{81714E2B-CC88-4960-947B-CA1D44E50EFD}"/>
    <cellStyle name="Normal 8 3 2 3 4 4" xfId="28208" xr:uid="{16408A8A-F3B7-4206-B058-66B2FAE68924}"/>
    <cellStyle name="Normal 8 3 2 3 5" xfId="6704" xr:uid="{58E81BE1-5B47-462F-BA4E-14947D1C6DD3}"/>
    <cellStyle name="Normal 8 3 2 3 5 2" xfId="18992" xr:uid="{58745CF9-128C-4DDA-B736-52CF5E736747}"/>
    <cellStyle name="Normal 8 3 2 3 5 2 2" xfId="43568" xr:uid="{5F9BBFAC-8BB4-48BC-B239-8BB523E221E3}"/>
    <cellStyle name="Normal 8 3 2 3 5 3" xfId="31280" xr:uid="{355C769E-5581-4E99-BE7C-E66F52901305}"/>
    <cellStyle name="Normal 8 3 2 3 6" xfId="12848" xr:uid="{68ECE136-E6A6-4E50-89CB-AE9C54C1BCFD}"/>
    <cellStyle name="Normal 8 3 2 3 6 2" xfId="37424" xr:uid="{2B08B941-AE44-4BA9-BB28-73C19C67BA3B}"/>
    <cellStyle name="Normal 8 3 2 3 7" xfId="25136" xr:uid="{2CE796AD-AC72-4FDE-A699-0023A144A4F4}"/>
    <cellStyle name="Normal 8 3 2 4" xfId="944" xr:uid="{FD356C42-7D82-4C0A-8E3C-0A046FDA5B53}"/>
    <cellStyle name="Normal 8 3 2 4 2" xfId="2480" xr:uid="{C21CB137-9B4B-470A-B419-BE5E2F3BA7B2}"/>
    <cellStyle name="Normal 8 3 2 4 2 2" xfId="5552" xr:uid="{3E9955BE-E92D-4F4A-BCA5-FF8AF8524ABC}"/>
    <cellStyle name="Normal 8 3 2 4 2 2 2" xfId="11696" xr:uid="{16170BE7-C982-42E2-B10F-C2FEF1164D2D}"/>
    <cellStyle name="Normal 8 3 2 4 2 2 2 2" xfId="23984" xr:uid="{1DCF1069-F192-44D5-B66E-7A5B707F37DC}"/>
    <cellStyle name="Normal 8 3 2 4 2 2 2 2 2" xfId="48560" xr:uid="{E7ADF483-7CE7-4C48-8895-5916C2B208D3}"/>
    <cellStyle name="Normal 8 3 2 4 2 2 2 3" xfId="36272" xr:uid="{AC40F882-1A08-41A4-86C6-4F4560B98DA6}"/>
    <cellStyle name="Normal 8 3 2 4 2 2 3" xfId="17840" xr:uid="{94CC73C3-8AD0-4A21-BBFC-9324BCF74CFA}"/>
    <cellStyle name="Normal 8 3 2 4 2 2 3 2" xfId="42416" xr:uid="{DC03154B-FB1E-4D48-90B0-981FA20696B5}"/>
    <cellStyle name="Normal 8 3 2 4 2 2 4" xfId="30128" xr:uid="{7F6131E6-872B-451E-B97C-C7DEBEC0BF79}"/>
    <cellStyle name="Normal 8 3 2 4 2 3" xfId="8624" xr:uid="{0AB86D51-2F81-4752-B46D-027D4E248ED7}"/>
    <cellStyle name="Normal 8 3 2 4 2 3 2" xfId="20912" xr:uid="{301ADBA9-E8DD-4913-8E9A-A65EC1514829}"/>
    <cellStyle name="Normal 8 3 2 4 2 3 2 2" xfId="45488" xr:uid="{85BE4CC7-21A9-43C3-B57C-56AB36BD62DD}"/>
    <cellStyle name="Normal 8 3 2 4 2 3 3" xfId="33200" xr:uid="{AD685A55-E79C-42B1-9E39-F13AD5B45784}"/>
    <cellStyle name="Normal 8 3 2 4 2 4" xfId="14768" xr:uid="{A07226FB-55ED-4430-AB77-A0953D4AAA34}"/>
    <cellStyle name="Normal 8 3 2 4 2 4 2" xfId="39344" xr:uid="{434D331A-B077-422C-8C37-BA7F4A396C34}"/>
    <cellStyle name="Normal 8 3 2 4 2 5" xfId="27056" xr:uid="{8D01CC3A-3F7A-495A-B257-D99256035061}"/>
    <cellStyle name="Normal 8 3 2 4 3" xfId="4016" xr:uid="{373765FA-03D4-478F-B6F5-0E62C93FFCBA}"/>
    <cellStyle name="Normal 8 3 2 4 3 2" xfId="10160" xr:uid="{1DF73C98-C4DD-49F3-8445-549B97FA5ABE}"/>
    <cellStyle name="Normal 8 3 2 4 3 2 2" xfId="22448" xr:uid="{BB2E097C-CED0-4EB7-BDEC-377EC9CDCAC7}"/>
    <cellStyle name="Normal 8 3 2 4 3 2 2 2" xfId="47024" xr:uid="{AF6F615A-777D-4F97-9DB3-3D13C94D5456}"/>
    <cellStyle name="Normal 8 3 2 4 3 2 3" xfId="34736" xr:uid="{AE75DA0B-C552-4805-A415-3DC050F4CCE4}"/>
    <cellStyle name="Normal 8 3 2 4 3 3" xfId="16304" xr:uid="{2ABA66D4-57B1-468C-9EF8-99994A31DF8E}"/>
    <cellStyle name="Normal 8 3 2 4 3 3 2" xfId="40880" xr:uid="{DB22E5D1-C323-4F7A-8455-9A60D94F8D41}"/>
    <cellStyle name="Normal 8 3 2 4 3 4" xfId="28592" xr:uid="{1DDE29B0-5E1B-4900-90CA-18A4D00F7278}"/>
    <cellStyle name="Normal 8 3 2 4 4" xfId="7088" xr:uid="{8E19212D-A967-4380-B4B4-3CFA1E8A5510}"/>
    <cellStyle name="Normal 8 3 2 4 4 2" xfId="19376" xr:uid="{BC25185C-025C-4BCC-BA9F-B510DCB61DA7}"/>
    <cellStyle name="Normal 8 3 2 4 4 2 2" xfId="43952" xr:uid="{C5FBC5FE-397E-489C-A4FE-5A2261834D14}"/>
    <cellStyle name="Normal 8 3 2 4 4 3" xfId="31664" xr:uid="{22ED40CB-7694-45FF-BBA1-696D901CF0E2}"/>
    <cellStyle name="Normal 8 3 2 4 5" xfId="13232" xr:uid="{2F83D1F5-DF9A-4CCE-95EB-667180D52185}"/>
    <cellStyle name="Normal 8 3 2 4 5 2" xfId="37808" xr:uid="{2466AA82-98C2-40A6-99BB-0EAAC77C71F1}"/>
    <cellStyle name="Normal 8 3 2 4 6" xfId="25520" xr:uid="{ADED65BF-AE77-4FD9-9D0C-A6646C3AA4AC}"/>
    <cellStyle name="Normal 8 3 2 5" xfId="1712" xr:uid="{59464E26-A5EB-4B4D-8355-3023E8FE2416}"/>
    <cellStyle name="Normal 8 3 2 5 2" xfId="4784" xr:uid="{AED3704C-ABFF-4E50-9B91-09DF444EF0A9}"/>
    <cellStyle name="Normal 8 3 2 5 2 2" xfId="10928" xr:uid="{19797528-E6F7-495D-ACCF-DD5F4B0F4C3D}"/>
    <cellStyle name="Normal 8 3 2 5 2 2 2" xfId="23216" xr:uid="{572436E2-90CD-4125-9D4A-5EB0A90DB6BA}"/>
    <cellStyle name="Normal 8 3 2 5 2 2 2 2" xfId="47792" xr:uid="{58C6D354-759C-4EFE-9177-B062CE9908FD}"/>
    <cellStyle name="Normal 8 3 2 5 2 2 3" xfId="35504" xr:uid="{CD07C526-FCD6-4812-B0FC-7E093F19E27D}"/>
    <cellStyle name="Normal 8 3 2 5 2 3" xfId="17072" xr:uid="{FD5926AB-8CD4-4750-A6E6-7D4F4620CDB6}"/>
    <cellStyle name="Normal 8 3 2 5 2 3 2" xfId="41648" xr:uid="{43E9FDAB-BFB7-4E2E-B0D2-5AD724291C53}"/>
    <cellStyle name="Normal 8 3 2 5 2 4" xfId="29360" xr:uid="{24EE5638-5544-456B-AF7F-6FA654A0DEBB}"/>
    <cellStyle name="Normal 8 3 2 5 3" xfId="7856" xr:uid="{A63BB349-F332-4865-9AB4-372FEDBECEF3}"/>
    <cellStyle name="Normal 8 3 2 5 3 2" xfId="20144" xr:uid="{7838D4F5-4AF3-4706-86C4-8AF1DC8F40BC}"/>
    <cellStyle name="Normal 8 3 2 5 3 2 2" xfId="44720" xr:uid="{3199C002-D87D-4868-B830-9412D92D8666}"/>
    <cellStyle name="Normal 8 3 2 5 3 3" xfId="32432" xr:uid="{34146CC0-3196-4027-9B7D-9CEDA5465400}"/>
    <cellStyle name="Normal 8 3 2 5 4" xfId="14000" xr:uid="{D480D00A-111A-450B-8DFA-93876826DBBF}"/>
    <cellStyle name="Normal 8 3 2 5 4 2" xfId="38576" xr:uid="{C15CB356-6606-4795-A788-ACEBF22DE718}"/>
    <cellStyle name="Normal 8 3 2 5 5" xfId="26288" xr:uid="{5C7A9396-82BD-4065-A509-06CD504482AA}"/>
    <cellStyle name="Normal 8 3 2 6" xfId="3248" xr:uid="{E2FCC12D-D72A-4302-B0DE-7FAE8E64D829}"/>
    <cellStyle name="Normal 8 3 2 6 2" xfId="9392" xr:uid="{083DB1C3-D541-4E8A-9982-1EDCA8002FBE}"/>
    <cellStyle name="Normal 8 3 2 6 2 2" xfId="21680" xr:uid="{C66C70F8-3827-40C7-AEBB-8AD856F6197B}"/>
    <cellStyle name="Normal 8 3 2 6 2 2 2" xfId="46256" xr:uid="{33F884CC-80FD-48FE-9F28-C1170B56CF45}"/>
    <cellStyle name="Normal 8 3 2 6 2 3" xfId="33968" xr:uid="{11795125-E52E-447A-B628-286AA74E96A2}"/>
    <cellStyle name="Normal 8 3 2 6 3" xfId="15536" xr:uid="{C82B766E-02D8-4F35-9E46-36AA87D8ADEB}"/>
    <cellStyle name="Normal 8 3 2 6 3 2" xfId="40112" xr:uid="{8106A417-5835-4F97-AD67-5ABF8A810C76}"/>
    <cellStyle name="Normal 8 3 2 6 4" xfId="27824" xr:uid="{121FED50-86A1-4B1E-849E-D659BDF7E7FE}"/>
    <cellStyle name="Normal 8 3 2 7" xfId="6320" xr:uid="{4202E327-4167-4290-9CC3-219E73129BE2}"/>
    <cellStyle name="Normal 8 3 2 7 2" xfId="18608" xr:uid="{A81B9E96-7D03-41C8-BD49-A67CC9E1DC84}"/>
    <cellStyle name="Normal 8 3 2 7 2 2" xfId="43184" xr:uid="{FB923594-32BE-4B97-9EBD-89CDCF502BE4}"/>
    <cellStyle name="Normal 8 3 2 7 3" xfId="30896" xr:uid="{A950C941-1EC0-488D-B4FD-5BBE13EFDAA7}"/>
    <cellStyle name="Normal 8 3 2 8" xfId="12464" xr:uid="{3088E0AA-1994-411E-BE7A-337BDB5EB817}"/>
    <cellStyle name="Normal 8 3 2 8 2" xfId="37040" xr:uid="{95FD28F4-A0A2-4AA0-B465-D7193DDA6B5D}"/>
    <cellStyle name="Normal 8 3 2 9" xfId="24752" xr:uid="{8EA7D4FD-2095-4719-B7E4-9CCD74A57252}"/>
    <cellStyle name="Normal 8 3 3" xfId="272" xr:uid="{9D246279-842F-40EC-B3B2-1DEE03D3C421}"/>
    <cellStyle name="Normal 8 3 3 2" xfId="656" xr:uid="{56FBC411-4404-4F06-9816-0D6A88FAB3D4}"/>
    <cellStyle name="Normal 8 3 3 2 2" xfId="1424" xr:uid="{97DD2644-41DD-4C9E-982A-1F0BCF5E457C}"/>
    <cellStyle name="Normal 8 3 3 2 2 2" xfId="2960" xr:uid="{611227B4-0ADB-4A13-8A1B-87081D6801D3}"/>
    <cellStyle name="Normal 8 3 3 2 2 2 2" xfId="6032" xr:uid="{08CF04AE-20C4-4FBA-B353-B59950873B5C}"/>
    <cellStyle name="Normal 8 3 3 2 2 2 2 2" xfId="12176" xr:uid="{972C21A3-FADA-44A0-844B-F77155EFBA97}"/>
    <cellStyle name="Normal 8 3 3 2 2 2 2 2 2" xfId="24464" xr:uid="{8C3F5752-1F4F-4C41-837A-9D3D00DE424B}"/>
    <cellStyle name="Normal 8 3 3 2 2 2 2 2 2 2" xfId="49040" xr:uid="{DDDC62C3-0CD0-455F-8FA7-06FF782559E0}"/>
    <cellStyle name="Normal 8 3 3 2 2 2 2 2 3" xfId="36752" xr:uid="{34C1F536-4CC9-4984-BB14-2B1B8D0D82C3}"/>
    <cellStyle name="Normal 8 3 3 2 2 2 2 3" xfId="18320" xr:uid="{44BC6D00-0DC7-4871-A381-002E5707A270}"/>
    <cellStyle name="Normal 8 3 3 2 2 2 2 3 2" xfId="42896" xr:uid="{DFDEB9A8-5630-4781-A10E-A791294F9425}"/>
    <cellStyle name="Normal 8 3 3 2 2 2 2 4" xfId="30608" xr:uid="{E7B73978-8073-46DE-ADDB-5328ACD7DC33}"/>
    <cellStyle name="Normal 8 3 3 2 2 2 3" xfId="9104" xr:uid="{6A89142A-598D-4D44-A08D-F350096D1B48}"/>
    <cellStyle name="Normal 8 3 3 2 2 2 3 2" xfId="21392" xr:uid="{96E6DDA8-3228-4A54-9DDF-61F031B7D6A3}"/>
    <cellStyle name="Normal 8 3 3 2 2 2 3 2 2" xfId="45968" xr:uid="{966B9F8B-7DF3-4382-920F-1FCDB1108BB9}"/>
    <cellStyle name="Normal 8 3 3 2 2 2 3 3" xfId="33680" xr:uid="{7795EBD2-2A32-4BBB-97FA-D1B1CB6846F8}"/>
    <cellStyle name="Normal 8 3 3 2 2 2 4" xfId="15248" xr:uid="{DAE84D11-7820-41C2-9DA6-1BE27FD6FD55}"/>
    <cellStyle name="Normal 8 3 3 2 2 2 4 2" xfId="39824" xr:uid="{7FB3538C-F9F5-48E3-865E-15E6D6D048F1}"/>
    <cellStyle name="Normal 8 3 3 2 2 2 5" xfId="27536" xr:uid="{0B27DC8B-249D-462E-80B6-615D368E3330}"/>
    <cellStyle name="Normal 8 3 3 2 2 3" xfId="4496" xr:uid="{4548670E-DBD9-4145-A879-EBDEDFB82F7F}"/>
    <cellStyle name="Normal 8 3 3 2 2 3 2" xfId="10640" xr:uid="{625D4796-7FAB-4B95-A54C-304BE08D69DC}"/>
    <cellStyle name="Normal 8 3 3 2 2 3 2 2" xfId="22928" xr:uid="{02ABB2C9-17A1-4A5B-985F-5F90941F65BD}"/>
    <cellStyle name="Normal 8 3 3 2 2 3 2 2 2" xfId="47504" xr:uid="{2F104591-37A7-4785-AA95-280BB5909154}"/>
    <cellStyle name="Normal 8 3 3 2 2 3 2 3" xfId="35216" xr:uid="{56E16ADB-6CA7-4612-AA0E-AF657B9F6FD0}"/>
    <cellStyle name="Normal 8 3 3 2 2 3 3" xfId="16784" xr:uid="{CF78889C-99F9-43F2-A7CC-4C7FAE3C2043}"/>
    <cellStyle name="Normal 8 3 3 2 2 3 3 2" xfId="41360" xr:uid="{57B56636-768E-4D4D-AE97-E5112507B8AA}"/>
    <cellStyle name="Normal 8 3 3 2 2 3 4" xfId="29072" xr:uid="{DF44B263-A9F0-4DBF-9E90-1FECBDC840EA}"/>
    <cellStyle name="Normal 8 3 3 2 2 4" xfId="7568" xr:uid="{271C4A12-350D-4091-9304-946A7A0BA499}"/>
    <cellStyle name="Normal 8 3 3 2 2 4 2" xfId="19856" xr:uid="{D7647832-B331-4E7B-B9EA-384849930509}"/>
    <cellStyle name="Normal 8 3 3 2 2 4 2 2" xfId="44432" xr:uid="{D24B608D-FD53-4676-8AD1-FD69F00A6714}"/>
    <cellStyle name="Normal 8 3 3 2 2 4 3" xfId="32144" xr:uid="{5C491973-F608-4D9F-862D-1B40F208367F}"/>
    <cellStyle name="Normal 8 3 3 2 2 5" xfId="13712" xr:uid="{0DBF1A09-2682-4820-8F50-16E28A7428EE}"/>
    <cellStyle name="Normal 8 3 3 2 2 5 2" xfId="38288" xr:uid="{F7316B49-0E28-4146-85F5-BB9EF1E6B322}"/>
    <cellStyle name="Normal 8 3 3 2 2 6" xfId="26000" xr:uid="{505D9C97-FF18-4E3A-9A4B-491E0466CD7E}"/>
    <cellStyle name="Normal 8 3 3 2 3" xfId="2192" xr:uid="{0510B091-C21C-4578-80FF-73342AFEDD2D}"/>
    <cellStyle name="Normal 8 3 3 2 3 2" xfId="5264" xr:uid="{37503E52-532A-462E-9C1F-F0E54916C94F}"/>
    <cellStyle name="Normal 8 3 3 2 3 2 2" xfId="11408" xr:uid="{6A189D32-5051-4F05-82FA-3F5A0C63D940}"/>
    <cellStyle name="Normal 8 3 3 2 3 2 2 2" xfId="23696" xr:uid="{2F994ED2-443E-4D12-B058-051442F9F9E9}"/>
    <cellStyle name="Normal 8 3 3 2 3 2 2 2 2" xfId="48272" xr:uid="{869A443F-80F5-493A-A424-D8C0412D2FCE}"/>
    <cellStyle name="Normal 8 3 3 2 3 2 2 3" xfId="35984" xr:uid="{29C403A2-0E08-4E11-9318-711EB7D4614F}"/>
    <cellStyle name="Normal 8 3 3 2 3 2 3" xfId="17552" xr:uid="{3C8D42F3-0278-4205-89CE-AF59E8348CE8}"/>
    <cellStyle name="Normal 8 3 3 2 3 2 3 2" xfId="42128" xr:uid="{ED90D618-493C-4430-A54F-5C3BB243FAE2}"/>
    <cellStyle name="Normal 8 3 3 2 3 2 4" xfId="29840" xr:uid="{3B509F7B-B489-4223-AE13-54E71ED7E696}"/>
    <cellStyle name="Normal 8 3 3 2 3 3" xfId="8336" xr:uid="{89A1AA2B-97E8-44B2-A030-3937F9093FFF}"/>
    <cellStyle name="Normal 8 3 3 2 3 3 2" xfId="20624" xr:uid="{F9ABB5C0-DA70-4EB4-8AE8-C546C6B0C012}"/>
    <cellStyle name="Normal 8 3 3 2 3 3 2 2" xfId="45200" xr:uid="{2101D744-69DA-4DFA-B7B6-E36BA66AEF4A}"/>
    <cellStyle name="Normal 8 3 3 2 3 3 3" xfId="32912" xr:uid="{2944F680-3F18-48BE-8CFA-B26C959A36BD}"/>
    <cellStyle name="Normal 8 3 3 2 3 4" xfId="14480" xr:uid="{933EB723-DD72-464F-A304-047E52D6DEF5}"/>
    <cellStyle name="Normal 8 3 3 2 3 4 2" xfId="39056" xr:uid="{EE8A5B24-E044-47D3-8288-0D54F8CE3A4C}"/>
    <cellStyle name="Normal 8 3 3 2 3 5" xfId="26768" xr:uid="{5DD2C51E-50CC-499F-BC9F-43EA6FA109BB}"/>
    <cellStyle name="Normal 8 3 3 2 4" xfId="3728" xr:uid="{D596E7A3-7810-4572-81AC-615C645584E2}"/>
    <cellStyle name="Normal 8 3 3 2 4 2" xfId="9872" xr:uid="{BC8B81E3-1EF3-46B2-BD2B-67F6009BD023}"/>
    <cellStyle name="Normal 8 3 3 2 4 2 2" xfId="22160" xr:uid="{F693D91D-D401-4185-8B15-4B5A9852FF01}"/>
    <cellStyle name="Normal 8 3 3 2 4 2 2 2" xfId="46736" xr:uid="{875EF088-2D8E-48B4-9AB2-C14179B2FB83}"/>
    <cellStyle name="Normal 8 3 3 2 4 2 3" xfId="34448" xr:uid="{150DAD23-9E91-4739-91C2-B8C380BD73E3}"/>
    <cellStyle name="Normal 8 3 3 2 4 3" xfId="16016" xr:uid="{28B37125-5D49-4260-ADEB-9B713997116C}"/>
    <cellStyle name="Normal 8 3 3 2 4 3 2" xfId="40592" xr:uid="{55922B9A-B17B-4983-84B6-F707C7C97232}"/>
    <cellStyle name="Normal 8 3 3 2 4 4" xfId="28304" xr:uid="{3B0FB561-844C-45DF-B14A-D7438033F9A1}"/>
    <cellStyle name="Normal 8 3 3 2 5" xfId="6800" xr:uid="{B936BD50-6A46-4508-A63B-CC65DACE8010}"/>
    <cellStyle name="Normal 8 3 3 2 5 2" xfId="19088" xr:uid="{16653D07-BA2A-4F31-8C7F-2951A1BA9E09}"/>
    <cellStyle name="Normal 8 3 3 2 5 2 2" xfId="43664" xr:uid="{AA733698-4AB0-454A-A7BC-586BCF8C5E27}"/>
    <cellStyle name="Normal 8 3 3 2 5 3" xfId="31376" xr:uid="{B901F389-1452-41F9-987C-ECF5945CC4DD}"/>
    <cellStyle name="Normal 8 3 3 2 6" xfId="12944" xr:uid="{B317A18E-AE93-4B81-9A47-1092C472F4A4}"/>
    <cellStyle name="Normal 8 3 3 2 6 2" xfId="37520" xr:uid="{EEF2392A-4DA0-4554-9F3F-66C130AC924C}"/>
    <cellStyle name="Normal 8 3 3 2 7" xfId="25232" xr:uid="{B4F7EE4E-3ABC-4243-84E8-7422B5A98A42}"/>
    <cellStyle name="Normal 8 3 3 3" xfId="1040" xr:uid="{2F77E555-8A96-4E76-A5B8-F37833792B47}"/>
    <cellStyle name="Normal 8 3 3 3 2" xfId="2576" xr:uid="{AB4D4C8E-EDA5-4AFC-955E-C7F6B7060DDD}"/>
    <cellStyle name="Normal 8 3 3 3 2 2" xfId="5648" xr:uid="{B05B4903-CCEB-479F-8738-D791A0F80C63}"/>
    <cellStyle name="Normal 8 3 3 3 2 2 2" xfId="11792" xr:uid="{66F6A889-2F64-434F-AF59-C63BFECC94FD}"/>
    <cellStyle name="Normal 8 3 3 3 2 2 2 2" xfId="24080" xr:uid="{218FF9FB-79A1-46F0-B87D-83AD557C8DF2}"/>
    <cellStyle name="Normal 8 3 3 3 2 2 2 2 2" xfId="48656" xr:uid="{089674DC-2599-4635-9EB8-D3E18094D683}"/>
    <cellStyle name="Normal 8 3 3 3 2 2 2 3" xfId="36368" xr:uid="{7CE265FF-C4AB-4CF6-9226-BC2D2F8D63E1}"/>
    <cellStyle name="Normal 8 3 3 3 2 2 3" xfId="17936" xr:uid="{0BCD89E9-2F18-4727-9A9B-3FDC6ED566E4}"/>
    <cellStyle name="Normal 8 3 3 3 2 2 3 2" xfId="42512" xr:uid="{C5F46FCC-5AED-477B-ADDB-738E6474D168}"/>
    <cellStyle name="Normal 8 3 3 3 2 2 4" xfId="30224" xr:uid="{56DF5FB6-AEE7-4340-B424-F2ABDE4AEEB6}"/>
    <cellStyle name="Normal 8 3 3 3 2 3" xfId="8720" xr:uid="{39E8474A-9546-409A-B456-4FF608131C26}"/>
    <cellStyle name="Normal 8 3 3 3 2 3 2" xfId="21008" xr:uid="{EB7F9853-B943-4A64-957F-6944E921E26B}"/>
    <cellStyle name="Normal 8 3 3 3 2 3 2 2" xfId="45584" xr:uid="{A9A3F964-FEE7-4161-ACFC-60A84E4E4FB9}"/>
    <cellStyle name="Normal 8 3 3 3 2 3 3" xfId="33296" xr:uid="{BBAAA5D1-7851-4D2C-95E6-5EA582D3B09E}"/>
    <cellStyle name="Normal 8 3 3 3 2 4" xfId="14864" xr:uid="{37AAC16A-F8C0-42DF-998A-A99A32B58D7B}"/>
    <cellStyle name="Normal 8 3 3 3 2 4 2" xfId="39440" xr:uid="{CD6A0EAC-748F-4D26-AC7B-EE5BC84E4013}"/>
    <cellStyle name="Normal 8 3 3 3 2 5" xfId="27152" xr:uid="{F509C00C-D21C-44F5-B3E4-1D42E5AC99B4}"/>
    <cellStyle name="Normal 8 3 3 3 3" xfId="4112" xr:uid="{E52DFA9C-E8DD-40BB-BE5D-6B5FB3FB5EB7}"/>
    <cellStyle name="Normal 8 3 3 3 3 2" xfId="10256" xr:uid="{E436060C-A759-42AC-9B97-DBD67243D494}"/>
    <cellStyle name="Normal 8 3 3 3 3 2 2" xfId="22544" xr:uid="{690ABD8A-9BE7-4B75-82D4-387619849C55}"/>
    <cellStyle name="Normal 8 3 3 3 3 2 2 2" xfId="47120" xr:uid="{6974B93F-4A02-4325-A1E9-E889885F9B95}"/>
    <cellStyle name="Normal 8 3 3 3 3 2 3" xfId="34832" xr:uid="{16763BEF-BA27-4969-AAB7-06989614F6D1}"/>
    <cellStyle name="Normal 8 3 3 3 3 3" xfId="16400" xr:uid="{D21D057D-25CD-4EDE-9614-756FF8C62851}"/>
    <cellStyle name="Normal 8 3 3 3 3 3 2" xfId="40976" xr:uid="{01578011-0549-449D-AD1B-F09C72F299DF}"/>
    <cellStyle name="Normal 8 3 3 3 3 4" xfId="28688" xr:uid="{4C181776-8B60-4AD3-BCDE-417E2DCB4122}"/>
    <cellStyle name="Normal 8 3 3 3 4" xfId="7184" xr:uid="{34787552-A5A6-48A9-93C0-74E935C9B0B5}"/>
    <cellStyle name="Normal 8 3 3 3 4 2" xfId="19472" xr:uid="{710D2828-C5CF-4CB3-9FBC-C30B966C17FD}"/>
    <cellStyle name="Normal 8 3 3 3 4 2 2" xfId="44048" xr:uid="{AA29134C-2A88-420D-814C-CEFB20B8EFB5}"/>
    <cellStyle name="Normal 8 3 3 3 4 3" xfId="31760" xr:uid="{F9BA2739-8C99-4CD3-B555-26D8E61C122B}"/>
    <cellStyle name="Normal 8 3 3 3 5" xfId="13328" xr:uid="{0A494FAB-29F1-4733-8728-D5A672C4867E}"/>
    <cellStyle name="Normal 8 3 3 3 5 2" xfId="37904" xr:uid="{2F69DD89-E14C-46DF-AD39-2D111A7E42C9}"/>
    <cellStyle name="Normal 8 3 3 3 6" xfId="25616" xr:uid="{54C91F57-671A-4207-8F6D-4ADE854256A4}"/>
    <cellStyle name="Normal 8 3 3 4" xfId="1808" xr:uid="{B372D1CD-F1F1-4D74-AF19-B3560937854D}"/>
    <cellStyle name="Normal 8 3 3 4 2" xfId="4880" xr:uid="{0245A21F-B8B5-46EC-AC9D-58B19B8560DD}"/>
    <cellStyle name="Normal 8 3 3 4 2 2" xfId="11024" xr:uid="{DDB1A061-D2DA-4B82-A07C-EE9F95D8FF65}"/>
    <cellStyle name="Normal 8 3 3 4 2 2 2" xfId="23312" xr:uid="{3F406D42-BB10-47D1-A25E-6AC0B3B9C677}"/>
    <cellStyle name="Normal 8 3 3 4 2 2 2 2" xfId="47888" xr:uid="{C8F9CA9A-F26E-4290-8C01-D3E8C4CB2FF1}"/>
    <cellStyle name="Normal 8 3 3 4 2 2 3" xfId="35600" xr:uid="{59002DCA-F037-4178-944C-7BB15E3F0534}"/>
    <cellStyle name="Normal 8 3 3 4 2 3" xfId="17168" xr:uid="{07F2FBCF-3FB3-49F2-AF37-7AE92A50DBD4}"/>
    <cellStyle name="Normal 8 3 3 4 2 3 2" xfId="41744" xr:uid="{7FF6587A-7D74-4C3B-A87E-8F1B18546CEA}"/>
    <cellStyle name="Normal 8 3 3 4 2 4" xfId="29456" xr:uid="{8031BE9F-AE9D-4E20-9BA6-22EAEF5C2859}"/>
    <cellStyle name="Normal 8 3 3 4 3" xfId="7952" xr:uid="{284489B5-5E87-497B-A310-2ADD8A25B150}"/>
    <cellStyle name="Normal 8 3 3 4 3 2" xfId="20240" xr:uid="{EFED0056-EEE6-4D36-AB93-6B0D2CAED70C}"/>
    <cellStyle name="Normal 8 3 3 4 3 2 2" xfId="44816" xr:uid="{BEA7B960-9EA3-4AB4-9C4E-12B5CCCB2B42}"/>
    <cellStyle name="Normal 8 3 3 4 3 3" xfId="32528" xr:uid="{4BAC43E5-AA9A-43EA-B48A-F99729AB63F1}"/>
    <cellStyle name="Normal 8 3 3 4 4" xfId="14096" xr:uid="{530155CD-875E-408D-9AD1-B0E8860A82D6}"/>
    <cellStyle name="Normal 8 3 3 4 4 2" xfId="38672" xr:uid="{B8DDA6CE-5474-4C20-B19F-BFC2D1749096}"/>
    <cellStyle name="Normal 8 3 3 4 5" xfId="26384" xr:uid="{0727873E-63CA-47C5-BA66-548AA29B11AD}"/>
    <cellStyle name="Normal 8 3 3 5" xfId="3344" xr:uid="{9E846CA2-28C1-42FA-A67D-4A89329F3763}"/>
    <cellStyle name="Normal 8 3 3 5 2" xfId="9488" xr:uid="{24B67782-E407-4255-B228-E3E6132E789C}"/>
    <cellStyle name="Normal 8 3 3 5 2 2" xfId="21776" xr:uid="{C0EC9014-1A75-462D-8E9C-47FCD48A2B95}"/>
    <cellStyle name="Normal 8 3 3 5 2 2 2" xfId="46352" xr:uid="{777AEF93-8F66-4CB5-B4A8-CA868FD024ED}"/>
    <cellStyle name="Normal 8 3 3 5 2 3" xfId="34064" xr:uid="{00A2CDBB-4840-42B6-9DD9-6605F76BDEF4}"/>
    <cellStyle name="Normal 8 3 3 5 3" xfId="15632" xr:uid="{B689CC65-6C7F-42C4-9A98-6E23E2ED2300}"/>
    <cellStyle name="Normal 8 3 3 5 3 2" xfId="40208" xr:uid="{3C6F65E4-BC67-4F64-BBB7-608335EECD48}"/>
    <cellStyle name="Normal 8 3 3 5 4" xfId="27920" xr:uid="{D0ED4A1E-1994-4071-AC2B-D48E7E5649FD}"/>
    <cellStyle name="Normal 8 3 3 6" xfId="6416" xr:uid="{4AD95252-1E36-4309-938F-90AFED258FB4}"/>
    <cellStyle name="Normal 8 3 3 6 2" xfId="18704" xr:uid="{0C701A2B-54B2-494C-9737-09A5322AA7E5}"/>
    <cellStyle name="Normal 8 3 3 6 2 2" xfId="43280" xr:uid="{979884AD-233E-4157-87EE-809AB9A72EDE}"/>
    <cellStyle name="Normal 8 3 3 6 3" xfId="30992" xr:uid="{23F45C45-F64E-46D4-B49C-FDBA6CA8546D}"/>
    <cellStyle name="Normal 8 3 3 7" xfId="12560" xr:uid="{E7F43D5F-A05E-4056-BA42-6743E6E733F9}"/>
    <cellStyle name="Normal 8 3 3 7 2" xfId="37136" xr:uid="{E95F909B-4E04-44EF-8113-19DA6920F644}"/>
    <cellStyle name="Normal 8 3 3 8" xfId="24848" xr:uid="{10B6910B-9DF3-4EB3-9246-916B38FCBBCA}"/>
    <cellStyle name="Normal 8 3 4" xfId="464" xr:uid="{EE3EE148-9F9B-4080-9794-08B873A70B8C}"/>
    <cellStyle name="Normal 8 3 4 2" xfId="1232" xr:uid="{42F765A5-9BFB-4E3E-84F3-70BDCA789B04}"/>
    <cellStyle name="Normal 8 3 4 2 2" xfId="2768" xr:uid="{62A3EACB-75E2-44FD-BDE8-1B7CB44F11A1}"/>
    <cellStyle name="Normal 8 3 4 2 2 2" xfId="5840" xr:uid="{F781ABB2-EF08-4FCD-B37E-3846883F6D2F}"/>
    <cellStyle name="Normal 8 3 4 2 2 2 2" xfId="11984" xr:uid="{0FF4B996-923A-44C5-B20F-0859C37E352B}"/>
    <cellStyle name="Normal 8 3 4 2 2 2 2 2" xfId="24272" xr:uid="{0801F869-2E55-48B9-B4CA-0BD779D1F594}"/>
    <cellStyle name="Normal 8 3 4 2 2 2 2 2 2" xfId="48848" xr:uid="{104B960B-6837-4031-B2BA-A4DE6C5E15DE}"/>
    <cellStyle name="Normal 8 3 4 2 2 2 2 3" xfId="36560" xr:uid="{C9DAA1BB-16CF-4B60-918C-0F7571825C52}"/>
    <cellStyle name="Normal 8 3 4 2 2 2 3" xfId="18128" xr:uid="{125ABB52-E9A7-4F80-A1A9-AFE33A5FCFFD}"/>
    <cellStyle name="Normal 8 3 4 2 2 2 3 2" xfId="42704" xr:uid="{ED2CA0D3-7E99-4530-ACEE-1F3D664A020E}"/>
    <cellStyle name="Normal 8 3 4 2 2 2 4" xfId="30416" xr:uid="{F7C622AB-2DC1-4428-BB73-9FC56DDF9A61}"/>
    <cellStyle name="Normal 8 3 4 2 2 3" xfId="8912" xr:uid="{0ED80F93-9160-413F-9EEE-EA814C7E8E8A}"/>
    <cellStyle name="Normal 8 3 4 2 2 3 2" xfId="21200" xr:uid="{3FA248F5-60FC-4927-AA0B-464F04EE328E}"/>
    <cellStyle name="Normal 8 3 4 2 2 3 2 2" xfId="45776" xr:uid="{3FC10632-C540-4923-A246-4256321CED56}"/>
    <cellStyle name="Normal 8 3 4 2 2 3 3" xfId="33488" xr:uid="{8986DFF1-C514-4E80-B35C-450A2501BD2D}"/>
    <cellStyle name="Normal 8 3 4 2 2 4" xfId="15056" xr:uid="{5CC896DE-92F0-420F-B585-DF916F1DEF1D}"/>
    <cellStyle name="Normal 8 3 4 2 2 4 2" xfId="39632" xr:uid="{6D14FC24-689F-4308-9FE3-FB678B8B6A90}"/>
    <cellStyle name="Normal 8 3 4 2 2 5" xfId="27344" xr:uid="{231F6E60-2F3A-442E-9ECE-E35B338D0B9F}"/>
    <cellStyle name="Normal 8 3 4 2 3" xfId="4304" xr:uid="{A8FFA246-7A26-49F0-A699-891420836153}"/>
    <cellStyle name="Normal 8 3 4 2 3 2" xfId="10448" xr:uid="{F53F8EB4-49A8-4198-87A3-FBA673CDF30E}"/>
    <cellStyle name="Normal 8 3 4 2 3 2 2" xfId="22736" xr:uid="{FBCB1296-0229-4E52-9C19-090A7B0BBF7A}"/>
    <cellStyle name="Normal 8 3 4 2 3 2 2 2" xfId="47312" xr:uid="{4E0CE3CF-C841-4C52-9CE2-7BAB2C85249A}"/>
    <cellStyle name="Normal 8 3 4 2 3 2 3" xfId="35024" xr:uid="{86258B61-777E-4E14-A7ED-803C9017D18C}"/>
    <cellStyle name="Normal 8 3 4 2 3 3" xfId="16592" xr:uid="{5179726B-A629-45EA-BA27-C509722DE0D5}"/>
    <cellStyle name="Normal 8 3 4 2 3 3 2" xfId="41168" xr:uid="{9154D3B4-8EBB-48C2-B9C1-4C31898D4975}"/>
    <cellStyle name="Normal 8 3 4 2 3 4" xfId="28880" xr:uid="{CD30E060-376D-4D3A-BA69-9AD34EE64D66}"/>
    <cellStyle name="Normal 8 3 4 2 4" xfId="7376" xr:uid="{82AE2577-8FA7-4585-9BDF-52A6D1CCFD7F}"/>
    <cellStyle name="Normal 8 3 4 2 4 2" xfId="19664" xr:uid="{5C217E73-1E86-4F26-BD95-C46D7CD33097}"/>
    <cellStyle name="Normal 8 3 4 2 4 2 2" xfId="44240" xr:uid="{25EA1EB5-085E-4D6B-A5C0-50CBB6AF496A}"/>
    <cellStyle name="Normal 8 3 4 2 4 3" xfId="31952" xr:uid="{F3AF2B55-DE94-4A12-A012-A6F20FB786BE}"/>
    <cellStyle name="Normal 8 3 4 2 5" xfId="13520" xr:uid="{AB910140-0399-4750-A626-D1F2EFC59EAC}"/>
    <cellStyle name="Normal 8 3 4 2 5 2" xfId="38096" xr:uid="{E3FD1002-29C4-49AA-8EB1-4EFA005E427A}"/>
    <cellStyle name="Normal 8 3 4 2 6" xfId="25808" xr:uid="{06C2A2ED-AB7A-4755-90A9-DEE111A910AA}"/>
    <cellStyle name="Normal 8 3 4 3" xfId="2000" xr:uid="{391EEA2A-D197-4B28-9361-52930EAEE2C6}"/>
    <cellStyle name="Normal 8 3 4 3 2" xfId="5072" xr:uid="{1557E26B-8283-404C-8147-9E556CCE8820}"/>
    <cellStyle name="Normal 8 3 4 3 2 2" xfId="11216" xr:uid="{490D1E18-13B4-46B8-A9B0-874BC3201D4E}"/>
    <cellStyle name="Normal 8 3 4 3 2 2 2" xfId="23504" xr:uid="{B6F90A25-D195-4614-A956-BF9D2AEE7067}"/>
    <cellStyle name="Normal 8 3 4 3 2 2 2 2" xfId="48080" xr:uid="{A9930004-A0C5-4648-9E90-4FA4EDFE39BD}"/>
    <cellStyle name="Normal 8 3 4 3 2 2 3" xfId="35792" xr:uid="{F7EA067A-1EB7-4C20-925F-44542AD057C5}"/>
    <cellStyle name="Normal 8 3 4 3 2 3" xfId="17360" xr:uid="{4C2CBFC1-F07D-4457-B27D-34810AEE8B20}"/>
    <cellStyle name="Normal 8 3 4 3 2 3 2" xfId="41936" xr:uid="{141F57E4-9EA8-4898-8A4C-1A670602C1B8}"/>
    <cellStyle name="Normal 8 3 4 3 2 4" xfId="29648" xr:uid="{A1577093-A8E2-42B5-90A4-FBE541F750C7}"/>
    <cellStyle name="Normal 8 3 4 3 3" xfId="8144" xr:uid="{0B09A9EE-604D-457E-A1B0-8FD3CEA20A2A}"/>
    <cellStyle name="Normal 8 3 4 3 3 2" xfId="20432" xr:uid="{19BB5AA5-ADF2-452F-8DF9-7F5CFB89CC40}"/>
    <cellStyle name="Normal 8 3 4 3 3 2 2" xfId="45008" xr:uid="{3BFFC8CF-7925-4868-80BF-7A3D382B3E97}"/>
    <cellStyle name="Normal 8 3 4 3 3 3" xfId="32720" xr:uid="{193BD241-23AC-4CAC-ACBA-FA5F4F6BB163}"/>
    <cellStyle name="Normal 8 3 4 3 4" xfId="14288" xr:uid="{790E6878-67BC-424F-8A6B-D4FFE874CA59}"/>
    <cellStyle name="Normal 8 3 4 3 4 2" xfId="38864" xr:uid="{CB389601-0BFA-4406-AD93-B86CE0725E16}"/>
    <cellStyle name="Normal 8 3 4 3 5" xfId="26576" xr:uid="{5E685FBF-1438-40DB-B6F8-D1E15FAB3CBC}"/>
    <cellStyle name="Normal 8 3 4 4" xfId="3536" xr:uid="{979EC96B-4C7E-4E04-8F53-0F49B311F3B5}"/>
    <cellStyle name="Normal 8 3 4 4 2" xfId="9680" xr:uid="{5E423795-464D-4F80-ABD4-95F709066F54}"/>
    <cellStyle name="Normal 8 3 4 4 2 2" xfId="21968" xr:uid="{CD5B64C7-100E-480C-A5AA-A5747EC8B37F}"/>
    <cellStyle name="Normal 8 3 4 4 2 2 2" xfId="46544" xr:uid="{63B408EC-DBCA-44D7-8B62-4A5124728EE5}"/>
    <cellStyle name="Normal 8 3 4 4 2 3" xfId="34256" xr:uid="{80938F95-A415-4FE1-9B84-BBD0C4A1EB73}"/>
    <cellStyle name="Normal 8 3 4 4 3" xfId="15824" xr:uid="{93DE2F76-333E-4E27-BD8F-AEBF68C1A0A8}"/>
    <cellStyle name="Normal 8 3 4 4 3 2" xfId="40400" xr:uid="{FE2E6963-35DC-4FBE-8271-A8BE4A8D29F1}"/>
    <cellStyle name="Normal 8 3 4 4 4" xfId="28112" xr:uid="{803553BB-2D67-4E6D-8BAC-2A5AC142F2C9}"/>
    <cellStyle name="Normal 8 3 4 5" xfId="6608" xr:uid="{D5D275FE-45CD-4A51-B3DE-69C4DAB3001A}"/>
    <cellStyle name="Normal 8 3 4 5 2" xfId="18896" xr:uid="{4A0D4802-88B9-4FFA-8BB1-2EA349DDA354}"/>
    <cellStyle name="Normal 8 3 4 5 2 2" xfId="43472" xr:uid="{55682D73-CDF3-41A2-8A1A-422002234718}"/>
    <cellStyle name="Normal 8 3 4 5 3" xfId="31184" xr:uid="{87FDAE33-27D9-4568-A8F1-7BA489BC675A}"/>
    <cellStyle name="Normal 8 3 4 6" xfId="12752" xr:uid="{87AD1834-DBC6-43C3-A6E9-2411379FA9A6}"/>
    <cellStyle name="Normal 8 3 4 6 2" xfId="37328" xr:uid="{B9EDA1D4-286A-48B1-B061-09E6EFA7B1CB}"/>
    <cellStyle name="Normal 8 3 4 7" xfId="25040" xr:uid="{61335CAD-3DE9-4DB9-953D-AEC2D2EA4793}"/>
    <cellStyle name="Normal 8 3 5" xfId="848" xr:uid="{830D49EF-4785-44BE-8342-95CDFD034D24}"/>
    <cellStyle name="Normal 8 3 5 2" xfId="2384" xr:uid="{CBEB04C3-0DBE-4CB3-8B85-07523156A78D}"/>
    <cellStyle name="Normal 8 3 5 2 2" xfId="5456" xr:uid="{C04699BC-9734-482B-92E4-C4E680521EDA}"/>
    <cellStyle name="Normal 8 3 5 2 2 2" xfId="11600" xr:uid="{E364CE36-EF1E-421D-B871-876BDAEA6592}"/>
    <cellStyle name="Normal 8 3 5 2 2 2 2" xfId="23888" xr:uid="{3064E976-BFC3-4BB6-A5F9-1237C12C6486}"/>
    <cellStyle name="Normal 8 3 5 2 2 2 2 2" xfId="48464" xr:uid="{CDC2B0E2-4326-494B-AD66-317E5B413802}"/>
    <cellStyle name="Normal 8 3 5 2 2 2 3" xfId="36176" xr:uid="{9D78D57F-1959-45EF-8FC1-FAA29E302ECF}"/>
    <cellStyle name="Normal 8 3 5 2 2 3" xfId="17744" xr:uid="{7D5932D1-6C78-4BD8-B644-7CBD94AB726C}"/>
    <cellStyle name="Normal 8 3 5 2 2 3 2" xfId="42320" xr:uid="{298AA2F5-E158-48F5-9EB9-393AEFFBE1C2}"/>
    <cellStyle name="Normal 8 3 5 2 2 4" xfId="30032" xr:uid="{699045FF-9A8A-4EDE-80DE-3F291E3B0A43}"/>
    <cellStyle name="Normal 8 3 5 2 3" xfId="8528" xr:uid="{1FD1F0FF-CA8F-4DD7-B135-906F0B9C537D}"/>
    <cellStyle name="Normal 8 3 5 2 3 2" xfId="20816" xr:uid="{68F8B1D6-D9E8-4D31-A50F-F22B52206EF5}"/>
    <cellStyle name="Normal 8 3 5 2 3 2 2" xfId="45392" xr:uid="{A6516B1C-635F-4539-9A52-B9BBD09C4509}"/>
    <cellStyle name="Normal 8 3 5 2 3 3" xfId="33104" xr:uid="{F065B22D-1A09-47EB-A49E-366C6EC8ED65}"/>
    <cellStyle name="Normal 8 3 5 2 4" xfId="14672" xr:uid="{CECB0829-1CE2-4FC3-8DB9-8B2AA3D03788}"/>
    <cellStyle name="Normal 8 3 5 2 4 2" xfId="39248" xr:uid="{000BD282-DFD4-437E-8ACB-614472E990D6}"/>
    <cellStyle name="Normal 8 3 5 2 5" xfId="26960" xr:uid="{62C26D10-F89A-4DBA-BD50-D0B517B9546C}"/>
    <cellStyle name="Normal 8 3 5 3" xfId="3920" xr:uid="{313648FA-10FB-40C0-A1DC-58A5D133BC63}"/>
    <cellStyle name="Normal 8 3 5 3 2" xfId="10064" xr:uid="{27FB1BA2-D76F-4F2D-BEBE-786646F7A893}"/>
    <cellStyle name="Normal 8 3 5 3 2 2" xfId="22352" xr:uid="{59EDD1C9-B7AD-458A-881C-0FADAFD09A53}"/>
    <cellStyle name="Normal 8 3 5 3 2 2 2" xfId="46928" xr:uid="{335F9402-7B5C-4DE0-8620-6431CDA26BB3}"/>
    <cellStyle name="Normal 8 3 5 3 2 3" xfId="34640" xr:uid="{5169E330-718A-48EB-B227-B4CDD83A0BDE}"/>
    <cellStyle name="Normal 8 3 5 3 3" xfId="16208" xr:uid="{DF5044C8-A014-4F73-8E10-FF2C07D80618}"/>
    <cellStyle name="Normal 8 3 5 3 3 2" xfId="40784" xr:uid="{922A0284-9583-4164-AF36-CA7361E0255B}"/>
    <cellStyle name="Normal 8 3 5 3 4" xfId="28496" xr:uid="{18326DD0-EDE0-4794-946F-AE6B79FDCCBD}"/>
    <cellStyle name="Normal 8 3 5 4" xfId="6992" xr:uid="{966C79E3-73E9-41E8-93BF-236DB652414D}"/>
    <cellStyle name="Normal 8 3 5 4 2" xfId="19280" xr:uid="{28B09647-2EC0-48DD-992D-41B4112E0D07}"/>
    <cellStyle name="Normal 8 3 5 4 2 2" xfId="43856" xr:uid="{D98D796C-F0BF-4EA0-9C63-145E1E522344}"/>
    <cellStyle name="Normal 8 3 5 4 3" xfId="31568" xr:uid="{C948EDC7-7011-4E28-A0A0-026BC2489E51}"/>
    <cellStyle name="Normal 8 3 5 5" xfId="13136" xr:uid="{E348E956-186A-417B-A96C-655CDA4D4549}"/>
    <cellStyle name="Normal 8 3 5 5 2" xfId="37712" xr:uid="{992BEDD6-27F7-44A1-8504-FECE4B71EC3E}"/>
    <cellStyle name="Normal 8 3 5 6" xfId="25424" xr:uid="{B0A0815A-C1CC-4C36-BD03-6CAE765B05B2}"/>
    <cellStyle name="Normal 8 3 6" xfId="1616" xr:uid="{CAB61212-943E-4839-89CE-922A5AA1B4C1}"/>
    <cellStyle name="Normal 8 3 6 2" xfId="4688" xr:uid="{08F7A84E-6B9E-417F-9FDA-566C01BCF32A}"/>
    <cellStyle name="Normal 8 3 6 2 2" xfId="10832" xr:uid="{56C9C706-E6D2-438E-98E9-8D1D2C8E3F19}"/>
    <cellStyle name="Normal 8 3 6 2 2 2" xfId="23120" xr:uid="{AFC6200D-E7E9-48EA-A282-E8EDF1688F27}"/>
    <cellStyle name="Normal 8 3 6 2 2 2 2" xfId="47696" xr:uid="{9D313845-5468-41B5-ADC7-C96B67AD392F}"/>
    <cellStyle name="Normal 8 3 6 2 2 3" xfId="35408" xr:uid="{E97348E2-9851-451B-A91E-EC7D6962775B}"/>
    <cellStyle name="Normal 8 3 6 2 3" xfId="16976" xr:uid="{8BF2828C-0B02-43F5-BFD7-627297E1E7C6}"/>
    <cellStyle name="Normal 8 3 6 2 3 2" xfId="41552" xr:uid="{5B64D3E8-8048-4DDF-9DBD-2E4D565C17CF}"/>
    <cellStyle name="Normal 8 3 6 2 4" xfId="29264" xr:uid="{C97A2878-B4F8-4059-B242-A631A7FC0CED}"/>
    <cellStyle name="Normal 8 3 6 3" xfId="7760" xr:uid="{7EA014BF-3C19-46B4-8D04-EBB2EBA4DFF6}"/>
    <cellStyle name="Normal 8 3 6 3 2" xfId="20048" xr:uid="{9EC04D8E-178F-4722-A876-CC937167BAC1}"/>
    <cellStyle name="Normal 8 3 6 3 2 2" xfId="44624" xr:uid="{42DDCCED-9ECA-443F-9952-955977E56631}"/>
    <cellStyle name="Normal 8 3 6 3 3" xfId="32336" xr:uid="{DE240EA7-A819-4647-A46D-C21610F11080}"/>
    <cellStyle name="Normal 8 3 6 4" xfId="13904" xr:uid="{A140E19B-AAAF-482B-8057-E739463A2A50}"/>
    <cellStyle name="Normal 8 3 6 4 2" xfId="38480" xr:uid="{E36CE6A9-2222-43B8-88D7-15EC738790AB}"/>
    <cellStyle name="Normal 8 3 6 5" xfId="26192" xr:uid="{03A4169F-2E51-424C-8FF1-077FD4DC6406}"/>
    <cellStyle name="Normal 8 3 7" xfId="3152" xr:uid="{7841DBD9-C295-49F7-ACAB-95BB137D3AA3}"/>
    <cellStyle name="Normal 8 3 7 2" xfId="9296" xr:uid="{E49E5217-E80A-4201-9E35-7609A2E8FF3B}"/>
    <cellStyle name="Normal 8 3 7 2 2" xfId="21584" xr:uid="{23CDC439-FDA8-4793-BF20-C7B704003211}"/>
    <cellStyle name="Normal 8 3 7 2 2 2" xfId="46160" xr:uid="{F3C3B470-FA4A-4F02-B041-36E87E34E09D}"/>
    <cellStyle name="Normal 8 3 7 2 3" xfId="33872" xr:uid="{C109AB47-C7E9-4FC6-A6C6-691BA176F620}"/>
    <cellStyle name="Normal 8 3 7 3" xfId="15440" xr:uid="{21305989-0940-473B-A88D-0CBACF1EEFC9}"/>
    <cellStyle name="Normal 8 3 7 3 2" xfId="40016" xr:uid="{0E8126B5-893C-444E-B188-812359D3003B}"/>
    <cellStyle name="Normal 8 3 7 4" xfId="27728" xr:uid="{6019EC64-453A-4B61-B5A4-3305D5328442}"/>
    <cellStyle name="Normal 8 3 8" xfId="6224" xr:uid="{4CD762EA-F001-4F2E-82FF-618BB563A276}"/>
    <cellStyle name="Normal 8 3 8 2" xfId="18512" xr:uid="{6DFCA6E3-AA18-4919-9371-BB0EF94D2E43}"/>
    <cellStyle name="Normal 8 3 8 2 2" xfId="43088" xr:uid="{AD2727B4-62CA-4A31-B5E4-52608D2EEFD5}"/>
    <cellStyle name="Normal 8 3 8 3" xfId="30800" xr:uid="{57852463-7300-46AD-800B-A168AC57A81F}"/>
    <cellStyle name="Normal 8 3 9" xfId="12368" xr:uid="{79112937-8F4D-4B3C-A939-57FE5A965C0D}"/>
    <cellStyle name="Normal 8 3 9 2" xfId="36944" xr:uid="{D16A2016-3413-457D-8B39-CCD3C83E94F0}"/>
    <cellStyle name="Normal 8 4" xfId="128" xr:uid="{418FAAAC-D8E0-44BA-9600-5C8275DBE0C4}"/>
    <cellStyle name="Normal 8 4 2" xfId="320" xr:uid="{994C099E-8BBF-44D3-AD33-8287EEA2E5A5}"/>
    <cellStyle name="Normal 8 4 2 2" xfId="704" xr:uid="{B9726B70-CD68-4D81-BE49-EB18BB7D2032}"/>
    <cellStyle name="Normal 8 4 2 2 2" xfId="1472" xr:uid="{345990D8-45CE-4FBF-B9C1-22B87DFA3EDB}"/>
    <cellStyle name="Normal 8 4 2 2 2 2" xfId="3008" xr:uid="{F04C0D79-20E7-40D9-9517-50F706B3FB37}"/>
    <cellStyle name="Normal 8 4 2 2 2 2 2" xfId="6080" xr:uid="{8B412C65-D18A-4D1D-AC84-9F0B9A9C8F7B}"/>
    <cellStyle name="Normal 8 4 2 2 2 2 2 2" xfId="12224" xr:uid="{A5C3BB20-75FB-4CDC-87EE-6E5010C0B5FE}"/>
    <cellStyle name="Normal 8 4 2 2 2 2 2 2 2" xfId="24512" xr:uid="{77FD0655-6372-45E7-AC49-9BF79C66E03D}"/>
    <cellStyle name="Normal 8 4 2 2 2 2 2 2 2 2" xfId="49088" xr:uid="{BE240C21-8511-451E-98F1-5E1615E653E4}"/>
    <cellStyle name="Normal 8 4 2 2 2 2 2 2 3" xfId="36800" xr:uid="{263E4F32-321E-4CF5-8788-1B2AF411AE03}"/>
    <cellStyle name="Normal 8 4 2 2 2 2 2 3" xfId="18368" xr:uid="{A4991599-E8F4-467B-99B4-8E8465E42E74}"/>
    <cellStyle name="Normal 8 4 2 2 2 2 2 3 2" xfId="42944" xr:uid="{8212856F-3B6B-4382-AE1D-43CA986290E5}"/>
    <cellStyle name="Normal 8 4 2 2 2 2 2 4" xfId="30656" xr:uid="{1EBC2EB6-4202-4291-A33D-675FDDE8DB27}"/>
    <cellStyle name="Normal 8 4 2 2 2 2 3" xfId="9152" xr:uid="{091F66DB-4D06-4BDC-ABC9-23F4773332E9}"/>
    <cellStyle name="Normal 8 4 2 2 2 2 3 2" xfId="21440" xr:uid="{B37633EC-35E8-4968-BFD2-412A33BA7616}"/>
    <cellStyle name="Normal 8 4 2 2 2 2 3 2 2" xfId="46016" xr:uid="{54CE470C-458A-49C4-A657-53B65CA76D32}"/>
    <cellStyle name="Normal 8 4 2 2 2 2 3 3" xfId="33728" xr:uid="{93DDCC86-DEA0-439A-9BAC-9E3BA26A722E}"/>
    <cellStyle name="Normal 8 4 2 2 2 2 4" xfId="15296" xr:uid="{0C3F3FC7-67F2-4DA1-AB2B-4622A5ADE209}"/>
    <cellStyle name="Normal 8 4 2 2 2 2 4 2" xfId="39872" xr:uid="{2DA09956-EBAD-4E91-AC4A-4F3BB89692BE}"/>
    <cellStyle name="Normal 8 4 2 2 2 2 5" xfId="27584" xr:uid="{9E029991-8842-4C2C-B2E1-1F3102CB1FE8}"/>
    <cellStyle name="Normal 8 4 2 2 2 3" xfId="4544" xr:uid="{60938F27-238B-43D4-99E7-9218307D850E}"/>
    <cellStyle name="Normal 8 4 2 2 2 3 2" xfId="10688" xr:uid="{A8BD2E8B-AA31-4E1C-BDBC-E905152CCEAF}"/>
    <cellStyle name="Normal 8 4 2 2 2 3 2 2" xfId="22976" xr:uid="{2AE3AD90-59DD-4150-B742-40F9AA8FD805}"/>
    <cellStyle name="Normal 8 4 2 2 2 3 2 2 2" xfId="47552" xr:uid="{D0CF30E2-E09C-431B-A84B-A872A94C5172}"/>
    <cellStyle name="Normal 8 4 2 2 2 3 2 3" xfId="35264" xr:uid="{61D2A698-29D3-4AA9-932C-34BD484FCF56}"/>
    <cellStyle name="Normal 8 4 2 2 2 3 3" xfId="16832" xr:uid="{A79356E6-1827-4209-95BF-384DB05A1D9B}"/>
    <cellStyle name="Normal 8 4 2 2 2 3 3 2" xfId="41408" xr:uid="{0A339CF9-1812-4A22-AA13-C8FA2302074C}"/>
    <cellStyle name="Normal 8 4 2 2 2 3 4" xfId="29120" xr:uid="{A03DDE58-8ADD-45F8-B8BA-687B0C87772C}"/>
    <cellStyle name="Normal 8 4 2 2 2 4" xfId="7616" xr:uid="{FB11C155-9BA0-447C-8843-D068E125E647}"/>
    <cellStyle name="Normal 8 4 2 2 2 4 2" xfId="19904" xr:uid="{C6CAA6D4-583E-4E2E-8059-107F207F8CCA}"/>
    <cellStyle name="Normal 8 4 2 2 2 4 2 2" xfId="44480" xr:uid="{29D5DBF9-DC08-434A-87C6-1B9281C3FA58}"/>
    <cellStyle name="Normal 8 4 2 2 2 4 3" xfId="32192" xr:uid="{BA769F01-E623-4D1E-8486-84E64ECA9A54}"/>
    <cellStyle name="Normal 8 4 2 2 2 5" xfId="13760" xr:uid="{02BB9B4E-C05A-4474-AC48-6F51DF8CD7F0}"/>
    <cellStyle name="Normal 8 4 2 2 2 5 2" xfId="38336" xr:uid="{2C9A2360-0AF7-485F-9783-903E9B371889}"/>
    <cellStyle name="Normal 8 4 2 2 2 6" xfId="26048" xr:uid="{0EEB7D7B-D703-4D09-80E4-BCE14F8537B4}"/>
    <cellStyle name="Normal 8 4 2 2 3" xfId="2240" xr:uid="{456E1678-445E-41AF-96B2-BFEE8BEC6265}"/>
    <cellStyle name="Normal 8 4 2 2 3 2" xfId="5312" xr:uid="{B505EB26-4A1C-4CF0-91FF-D6E8ED69DA93}"/>
    <cellStyle name="Normal 8 4 2 2 3 2 2" xfId="11456" xr:uid="{61507304-0EC2-4C9E-8098-B40BBEBBB459}"/>
    <cellStyle name="Normal 8 4 2 2 3 2 2 2" xfId="23744" xr:uid="{BAA59005-0E34-4A03-B803-EF5CCFB74DD8}"/>
    <cellStyle name="Normal 8 4 2 2 3 2 2 2 2" xfId="48320" xr:uid="{84CF9920-C61F-4616-A8CE-9707D746952D}"/>
    <cellStyle name="Normal 8 4 2 2 3 2 2 3" xfId="36032" xr:uid="{7CF17A71-9362-48DD-9836-3C1F3D30FCE7}"/>
    <cellStyle name="Normal 8 4 2 2 3 2 3" xfId="17600" xr:uid="{FF5621E8-EABD-4CAC-927E-D30E16576C7A}"/>
    <cellStyle name="Normal 8 4 2 2 3 2 3 2" xfId="42176" xr:uid="{B4AA3D4E-CA27-4CE1-B18B-6E21A5D5F391}"/>
    <cellStyle name="Normal 8 4 2 2 3 2 4" xfId="29888" xr:uid="{08895618-9417-4448-959C-BB49808A2F6F}"/>
    <cellStyle name="Normal 8 4 2 2 3 3" xfId="8384" xr:uid="{CE7DABB0-E0CD-4EDE-BCAF-3F2221B2D17C}"/>
    <cellStyle name="Normal 8 4 2 2 3 3 2" xfId="20672" xr:uid="{85E8DB44-CA91-465D-868B-56E14A9A5CC0}"/>
    <cellStyle name="Normal 8 4 2 2 3 3 2 2" xfId="45248" xr:uid="{6A129C38-7FDC-42CC-97F7-209266FD6403}"/>
    <cellStyle name="Normal 8 4 2 2 3 3 3" xfId="32960" xr:uid="{7060A1EB-B8B7-4368-8806-8696D124C3C6}"/>
    <cellStyle name="Normal 8 4 2 2 3 4" xfId="14528" xr:uid="{5F325A19-9C6E-4856-AAE8-7A8B921B0345}"/>
    <cellStyle name="Normal 8 4 2 2 3 4 2" xfId="39104" xr:uid="{85E4B810-3C62-4893-B46E-926332F43AB4}"/>
    <cellStyle name="Normal 8 4 2 2 3 5" xfId="26816" xr:uid="{0CD2BE65-7994-4EAE-B802-DA6F98866E6E}"/>
    <cellStyle name="Normal 8 4 2 2 4" xfId="3776" xr:uid="{7C75D213-6D63-41AC-8ECA-86AA57DB3C36}"/>
    <cellStyle name="Normal 8 4 2 2 4 2" xfId="9920" xr:uid="{FC836624-22CE-41E8-9669-C843E774FD64}"/>
    <cellStyle name="Normal 8 4 2 2 4 2 2" xfId="22208" xr:uid="{905A29D4-518B-46A1-8324-C56588D3CA0D}"/>
    <cellStyle name="Normal 8 4 2 2 4 2 2 2" xfId="46784" xr:uid="{0CE64A40-AB93-4309-9F8B-C5AB35142EA8}"/>
    <cellStyle name="Normal 8 4 2 2 4 2 3" xfId="34496" xr:uid="{F7838E69-2CEF-45ED-834B-FAC2B96692A1}"/>
    <cellStyle name="Normal 8 4 2 2 4 3" xfId="16064" xr:uid="{367CF709-A725-402A-B383-8B00F784A632}"/>
    <cellStyle name="Normal 8 4 2 2 4 3 2" xfId="40640" xr:uid="{21414B12-4551-4E9E-B0BE-6DAB091C9A7E}"/>
    <cellStyle name="Normal 8 4 2 2 4 4" xfId="28352" xr:uid="{6C9275D8-8ACD-4945-BB9F-2C6CDAD07AA6}"/>
    <cellStyle name="Normal 8 4 2 2 5" xfId="6848" xr:uid="{9CE5301E-F49F-4875-A1E8-65DF490FFBCB}"/>
    <cellStyle name="Normal 8 4 2 2 5 2" xfId="19136" xr:uid="{28A3B880-5C81-4BB8-A751-6C0B3F275902}"/>
    <cellStyle name="Normal 8 4 2 2 5 2 2" xfId="43712" xr:uid="{E2A785E3-0BA2-4A7D-8045-65BFC041A453}"/>
    <cellStyle name="Normal 8 4 2 2 5 3" xfId="31424" xr:uid="{43F539F1-A7FB-4912-95DF-A8507261CD06}"/>
    <cellStyle name="Normal 8 4 2 2 6" xfId="12992" xr:uid="{7C464E65-5A19-454B-82E3-C437B6ED8403}"/>
    <cellStyle name="Normal 8 4 2 2 6 2" xfId="37568" xr:uid="{0731297F-0C9D-4245-9F00-B2DC8FE708CD}"/>
    <cellStyle name="Normal 8 4 2 2 7" xfId="25280" xr:uid="{CC7519B1-FDEB-42E0-A4DF-02F91747DB06}"/>
    <cellStyle name="Normal 8 4 2 3" xfId="1088" xr:uid="{A16FC5D1-9434-44FD-A8F4-2E9380C952EF}"/>
    <cellStyle name="Normal 8 4 2 3 2" xfId="2624" xr:uid="{E66287B7-710E-4909-AAC2-CF8B1132B49C}"/>
    <cellStyle name="Normal 8 4 2 3 2 2" xfId="5696" xr:uid="{6F07AD5A-A81F-4816-BC2F-80FC2F529F19}"/>
    <cellStyle name="Normal 8 4 2 3 2 2 2" xfId="11840" xr:uid="{29363533-9C82-41E4-A60B-EAC06342E388}"/>
    <cellStyle name="Normal 8 4 2 3 2 2 2 2" xfId="24128" xr:uid="{A5FEF291-E9B9-4938-9042-86954910B80C}"/>
    <cellStyle name="Normal 8 4 2 3 2 2 2 2 2" xfId="48704" xr:uid="{D9DDCE7B-1E23-4435-AFA3-8A423A9F22FE}"/>
    <cellStyle name="Normal 8 4 2 3 2 2 2 3" xfId="36416" xr:uid="{9943AD89-C971-40D3-94DC-770FF32C386B}"/>
    <cellStyle name="Normal 8 4 2 3 2 2 3" xfId="17984" xr:uid="{92D9609A-18DD-49C0-8CF5-38D25CAE4BAD}"/>
    <cellStyle name="Normal 8 4 2 3 2 2 3 2" xfId="42560" xr:uid="{8BEB847A-332D-42E2-91AB-E02D9B6212E2}"/>
    <cellStyle name="Normal 8 4 2 3 2 2 4" xfId="30272" xr:uid="{38B4069A-A8B7-4966-B0C7-082C563EE15F}"/>
    <cellStyle name="Normal 8 4 2 3 2 3" xfId="8768" xr:uid="{05FDC8BB-E12F-40D6-BFA4-A3E15295AFFB}"/>
    <cellStyle name="Normal 8 4 2 3 2 3 2" xfId="21056" xr:uid="{142DF696-0911-48CB-951E-494822ED6C73}"/>
    <cellStyle name="Normal 8 4 2 3 2 3 2 2" xfId="45632" xr:uid="{C80B9924-81C5-4A3D-A8E4-28DFB56B56E4}"/>
    <cellStyle name="Normal 8 4 2 3 2 3 3" xfId="33344" xr:uid="{C068759F-4E34-4649-9D4C-8F48EE904A0A}"/>
    <cellStyle name="Normal 8 4 2 3 2 4" xfId="14912" xr:uid="{A83A6059-EBFB-41ED-B357-B21CAD33EDBC}"/>
    <cellStyle name="Normal 8 4 2 3 2 4 2" xfId="39488" xr:uid="{FE1EDD84-D767-4168-A655-2429EE1C0647}"/>
    <cellStyle name="Normal 8 4 2 3 2 5" xfId="27200" xr:uid="{09B26197-FCDC-42DF-B3C3-C0BBFE601F0E}"/>
    <cellStyle name="Normal 8 4 2 3 3" xfId="4160" xr:uid="{8509B1AA-3063-4969-A27F-CF1BB77A964D}"/>
    <cellStyle name="Normal 8 4 2 3 3 2" xfId="10304" xr:uid="{87E3EDE2-D1F4-420C-93C6-4CF7DE7844E7}"/>
    <cellStyle name="Normal 8 4 2 3 3 2 2" xfId="22592" xr:uid="{C18E6CCD-BB3A-4F8D-8FC8-845750D5F171}"/>
    <cellStyle name="Normal 8 4 2 3 3 2 2 2" xfId="47168" xr:uid="{69768DF8-17EE-4812-A4FB-29D921CD3CC2}"/>
    <cellStyle name="Normal 8 4 2 3 3 2 3" xfId="34880" xr:uid="{126F5E9D-0CAD-421C-BCEA-DBEDB2487288}"/>
    <cellStyle name="Normal 8 4 2 3 3 3" xfId="16448" xr:uid="{32CE5D3A-4552-40C6-9BFC-95FD03BEDEDD}"/>
    <cellStyle name="Normal 8 4 2 3 3 3 2" xfId="41024" xr:uid="{96DFED24-9E65-40D9-B1BF-D3E532F599DD}"/>
    <cellStyle name="Normal 8 4 2 3 3 4" xfId="28736" xr:uid="{845072F9-14EA-41BF-AB22-23B08A42956C}"/>
    <cellStyle name="Normal 8 4 2 3 4" xfId="7232" xr:uid="{708A5197-FAD2-4BCF-B800-9DE6D0C4AF20}"/>
    <cellStyle name="Normal 8 4 2 3 4 2" xfId="19520" xr:uid="{66E7F5B3-F492-47C9-A914-B9E3DD5098FF}"/>
    <cellStyle name="Normal 8 4 2 3 4 2 2" xfId="44096" xr:uid="{26797B49-BAFC-4560-8DA5-E7928E12A74D}"/>
    <cellStyle name="Normal 8 4 2 3 4 3" xfId="31808" xr:uid="{02CB9A9A-BC5F-46CB-B7E0-BC04023CA545}"/>
    <cellStyle name="Normal 8 4 2 3 5" xfId="13376" xr:uid="{4B8D7816-AFC8-4236-8D49-BCEB86FAFB82}"/>
    <cellStyle name="Normal 8 4 2 3 5 2" xfId="37952" xr:uid="{DFF39C43-EA53-45A1-B058-3FD63268FF00}"/>
    <cellStyle name="Normal 8 4 2 3 6" xfId="25664" xr:uid="{1A430C9A-668B-47C2-B373-09FCB8FA0A66}"/>
    <cellStyle name="Normal 8 4 2 4" xfId="1856" xr:uid="{3B2A1D1A-D1C8-4E9F-839C-9335BF46D666}"/>
    <cellStyle name="Normal 8 4 2 4 2" xfId="4928" xr:uid="{2E8F38FB-C69F-499B-B4F0-6EB15B90FBCA}"/>
    <cellStyle name="Normal 8 4 2 4 2 2" xfId="11072" xr:uid="{088BD29D-ECE4-462D-BAB1-540369AA120A}"/>
    <cellStyle name="Normal 8 4 2 4 2 2 2" xfId="23360" xr:uid="{D95DA2CE-0764-436F-9FC2-89BBE8104768}"/>
    <cellStyle name="Normal 8 4 2 4 2 2 2 2" xfId="47936" xr:uid="{62124B5A-1C75-45F7-A232-9FFEE7D5B3A3}"/>
    <cellStyle name="Normal 8 4 2 4 2 2 3" xfId="35648" xr:uid="{9FA46BC7-7DFE-47F6-91CC-06478C3AD691}"/>
    <cellStyle name="Normal 8 4 2 4 2 3" xfId="17216" xr:uid="{D2606893-D9C3-4D97-8FFD-57F3EF651A40}"/>
    <cellStyle name="Normal 8 4 2 4 2 3 2" xfId="41792" xr:uid="{1026EAFF-EA46-4EA2-A082-1DF776C62DCD}"/>
    <cellStyle name="Normal 8 4 2 4 2 4" xfId="29504" xr:uid="{1D679A15-D9D4-44E8-B536-7ADD407D2598}"/>
    <cellStyle name="Normal 8 4 2 4 3" xfId="8000" xr:uid="{7EDF522F-12B4-4334-A7E5-CF49EA070164}"/>
    <cellStyle name="Normal 8 4 2 4 3 2" xfId="20288" xr:uid="{A3E2DFF6-9362-4F53-9DBE-8F51DA49E821}"/>
    <cellStyle name="Normal 8 4 2 4 3 2 2" xfId="44864" xr:uid="{B4917774-2099-4D82-99D6-05914AD79A1F}"/>
    <cellStyle name="Normal 8 4 2 4 3 3" xfId="32576" xr:uid="{A408555C-EA2F-4535-AC95-B523CA22FC0F}"/>
    <cellStyle name="Normal 8 4 2 4 4" xfId="14144" xr:uid="{6C74C2A7-21BF-4AB0-ABAD-295DB6E7B70D}"/>
    <cellStyle name="Normal 8 4 2 4 4 2" xfId="38720" xr:uid="{F1E67EE2-374C-4022-83E4-8C0FA3AFBA06}"/>
    <cellStyle name="Normal 8 4 2 4 5" xfId="26432" xr:uid="{189CE003-11F0-4AD3-B742-4CD38AA554CC}"/>
    <cellStyle name="Normal 8 4 2 5" xfId="3392" xr:uid="{05696015-BCA1-42B2-A620-5F967D5B0819}"/>
    <cellStyle name="Normal 8 4 2 5 2" xfId="9536" xr:uid="{3535269D-4641-4BC8-BED3-ABB2AEC784D7}"/>
    <cellStyle name="Normal 8 4 2 5 2 2" xfId="21824" xr:uid="{410B57E9-D4A2-4046-AD51-425DCC2F1391}"/>
    <cellStyle name="Normal 8 4 2 5 2 2 2" xfId="46400" xr:uid="{364A6FCE-8A28-4A66-8D5F-7A10C8119B75}"/>
    <cellStyle name="Normal 8 4 2 5 2 3" xfId="34112" xr:uid="{A78AAD42-150A-4023-B986-7E9B48A51A27}"/>
    <cellStyle name="Normal 8 4 2 5 3" xfId="15680" xr:uid="{CE738ED6-128D-4232-A013-07F3881AB8F4}"/>
    <cellStyle name="Normal 8 4 2 5 3 2" xfId="40256" xr:uid="{27C9E064-49CF-45D5-89AC-46AB9CD0280F}"/>
    <cellStyle name="Normal 8 4 2 5 4" xfId="27968" xr:uid="{36C6E0C4-554A-4D22-9DB6-722F1BCCFAE9}"/>
    <cellStyle name="Normal 8 4 2 6" xfId="6464" xr:uid="{7F81BF54-70DF-4BBE-8236-16E0B0F1F4C7}"/>
    <cellStyle name="Normal 8 4 2 6 2" xfId="18752" xr:uid="{4CF8FE4A-98B7-43BB-94E1-0F57BD130C6F}"/>
    <cellStyle name="Normal 8 4 2 6 2 2" xfId="43328" xr:uid="{E7CF6101-2AF0-42FD-A7F5-73FC89FC94F6}"/>
    <cellStyle name="Normal 8 4 2 6 3" xfId="31040" xr:uid="{E584FB7E-1630-4317-A074-C3B3EC35F288}"/>
    <cellStyle name="Normal 8 4 2 7" xfId="12608" xr:uid="{BE138B4F-B4E8-4C84-883F-8A539CD0F8A0}"/>
    <cellStyle name="Normal 8 4 2 7 2" xfId="37184" xr:uid="{4BC5A142-FB2F-4912-84CA-A59F17BC6AA2}"/>
    <cellStyle name="Normal 8 4 2 8" xfId="24896" xr:uid="{E6A65AFA-BB47-43FA-AE45-F0BC378B1FFB}"/>
    <cellStyle name="Normal 8 4 3" xfId="512" xr:uid="{0770CFB8-1E79-4DFA-A898-72B0206BBF8B}"/>
    <cellStyle name="Normal 8 4 3 2" xfId="1280" xr:uid="{EFBB9EB4-C6CE-4408-AE95-6AEC39CC4F03}"/>
    <cellStyle name="Normal 8 4 3 2 2" xfId="2816" xr:uid="{15796C47-2FE7-4ED6-BEED-0189D9D4044B}"/>
    <cellStyle name="Normal 8 4 3 2 2 2" xfId="5888" xr:uid="{9E7B4EC4-7244-488A-8FB1-6E65ED8DBAC3}"/>
    <cellStyle name="Normal 8 4 3 2 2 2 2" xfId="12032" xr:uid="{1E994E0D-BC77-473F-9A9A-BBA2D9E3B49E}"/>
    <cellStyle name="Normal 8 4 3 2 2 2 2 2" xfId="24320" xr:uid="{41B512B9-A36A-46A9-A43D-0AE81A21BA8B}"/>
    <cellStyle name="Normal 8 4 3 2 2 2 2 2 2" xfId="48896" xr:uid="{0CC98244-40C7-4149-A64F-1602B0689D7F}"/>
    <cellStyle name="Normal 8 4 3 2 2 2 2 3" xfId="36608" xr:uid="{2C84DE45-3CA5-490E-928D-64EEC6D3D4E1}"/>
    <cellStyle name="Normal 8 4 3 2 2 2 3" xfId="18176" xr:uid="{20C24846-EE71-4953-BC0B-9E67DC554C4A}"/>
    <cellStyle name="Normal 8 4 3 2 2 2 3 2" xfId="42752" xr:uid="{A58B7517-66A9-4A51-80C7-63D678612710}"/>
    <cellStyle name="Normal 8 4 3 2 2 2 4" xfId="30464" xr:uid="{CD0F8FBA-5B72-4C28-B4DA-8D7A3935D324}"/>
    <cellStyle name="Normal 8 4 3 2 2 3" xfId="8960" xr:uid="{B9A197BB-3418-4189-B272-D277E18ED3DE}"/>
    <cellStyle name="Normal 8 4 3 2 2 3 2" xfId="21248" xr:uid="{C5137279-E607-47B7-B65A-2AA27F8DE35B}"/>
    <cellStyle name="Normal 8 4 3 2 2 3 2 2" xfId="45824" xr:uid="{F41911BC-7066-4C2C-A7A5-77D6CFD28224}"/>
    <cellStyle name="Normal 8 4 3 2 2 3 3" xfId="33536" xr:uid="{12C0CB32-5122-4755-9554-2BD69486491C}"/>
    <cellStyle name="Normal 8 4 3 2 2 4" xfId="15104" xr:uid="{9C94AC4F-5830-4E95-8247-668B49D0D718}"/>
    <cellStyle name="Normal 8 4 3 2 2 4 2" xfId="39680" xr:uid="{3C0EB74A-90F2-4826-97B6-9A8A820EE6CB}"/>
    <cellStyle name="Normal 8 4 3 2 2 5" xfId="27392" xr:uid="{CB34C5DD-ABFD-405E-B8C7-C912DEF04EB0}"/>
    <cellStyle name="Normal 8 4 3 2 3" xfId="4352" xr:uid="{4525912D-2EAB-4ED1-8DAE-5E5D4208AD84}"/>
    <cellStyle name="Normal 8 4 3 2 3 2" xfId="10496" xr:uid="{2CE0A2F4-F73D-4273-80AD-43436858D655}"/>
    <cellStyle name="Normal 8 4 3 2 3 2 2" xfId="22784" xr:uid="{A6FFB25F-D4AE-41D6-9AB7-72624B512BCD}"/>
    <cellStyle name="Normal 8 4 3 2 3 2 2 2" xfId="47360" xr:uid="{E898B086-8D53-452C-8D0B-1710CDA4B007}"/>
    <cellStyle name="Normal 8 4 3 2 3 2 3" xfId="35072" xr:uid="{484CBAA8-3ECC-494E-A8DC-76B74B1BE5A8}"/>
    <cellStyle name="Normal 8 4 3 2 3 3" xfId="16640" xr:uid="{9B2A2BA2-46E5-4336-A816-ABDA498D375E}"/>
    <cellStyle name="Normal 8 4 3 2 3 3 2" xfId="41216" xr:uid="{F35319B2-B9CE-4801-A012-B7E8B9E82E60}"/>
    <cellStyle name="Normal 8 4 3 2 3 4" xfId="28928" xr:uid="{3AD79738-3904-46D6-8078-DE23AD732893}"/>
    <cellStyle name="Normal 8 4 3 2 4" xfId="7424" xr:uid="{D583E3FF-E7A4-47F2-9E50-644097FE8CBE}"/>
    <cellStyle name="Normal 8 4 3 2 4 2" xfId="19712" xr:uid="{29490370-07A6-4F47-8EE0-91547DC7E90C}"/>
    <cellStyle name="Normal 8 4 3 2 4 2 2" xfId="44288" xr:uid="{44078266-716E-4560-9B7A-83DC002EDA1C}"/>
    <cellStyle name="Normal 8 4 3 2 4 3" xfId="32000" xr:uid="{69B6ABF0-A0D6-4606-9EC8-41851C1EE2B0}"/>
    <cellStyle name="Normal 8 4 3 2 5" xfId="13568" xr:uid="{4E355D4F-EE4A-4A86-9A02-A9F45277CD04}"/>
    <cellStyle name="Normal 8 4 3 2 5 2" xfId="38144" xr:uid="{B1B2E4D8-986B-4E9D-8A07-E873D3DA37C3}"/>
    <cellStyle name="Normal 8 4 3 2 6" xfId="25856" xr:uid="{2138F36E-1C47-4552-89F1-71C30B25D700}"/>
    <cellStyle name="Normal 8 4 3 3" xfId="2048" xr:uid="{C13A1958-B36A-4C39-A27F-37DBA905FC18}"/>
    <cellStyle name="Normal 8 4 3 3 2" xfId="5120" xr:uid="{CFBE5235-CCDA-435B-8A76-97AAD79CD5AD}"/>
    <cellStyle name="Normal 8 4 3 3 2 2" xfId="11264" xr:uid="{7B3395BE-5BC0-4C82-84AE-5C9F2FD9FEC5}"/>
    <cellStyle name="Normal 8 4 3 3 2 2 2" xfId="23552" xr:uid="{2584E9DD-5625-40F3-A5A6-211216CDB4D8}"/>
    <cellStyle name="Normal 8 4 3 3 2 2 2 2" xfId="48128" xr:uid="{B6DFC5C0-A3FA-464A-B220-86C73708A0D8}"/>
    <cellStyle name="Normal 8 4 3 3 2 2 3" xfId="35840" xr:uid="{E388F3C0-1671-47F7-82F0-E8A712FE168B}"/>
    <cellStyle name="Normal 8 4 3 3 2 3" xfId="17408" xr:uid="{9AC4B366-F24D-4F9A-8348-C7672C7D4082}"/>
    <cellStyle name="Normal 8 4 3 3 2 3 2" xfId="41984" xr:uid="{BFC0E7DF-C5B3-4B2E-95A2-B51805193727}"/>
    <cellStyle name="Normal 8 4 3 3 2 4" xfId="29696" xr:uid="{AFA31746-BDC0-4BC0-B654-0DB9C5D95A47}"/>
    <cellStyle name="Normal 8 4 3 3 3" xfId="8192" xr:uid="{0C7C1630-4112-4CF5-97AA-06C1FC0BDCC5}"/>
    <cellStyle name="Normal 8 4 3 3 3 2" xfId="20480" xr:uid="{49B4B093-D8A1-4E1C-B63E-36BB6F101127}"/>
    <cellStyle name="Normal 8 4 3 3 3 2 2" xfId="45056" xr:uid="{E4C18DA3-1FA3-4979-B6B6-F3E32C02140D}"/>
    <cellStyle name="Normal 8 4 3 3 3 3" xfId="32768" xr:uid="{61726934-EBF2-41C4-AFFB-1FE8FB44719E}"/>
    <cellStyle name="Normal 8 4 3 3 4" xfId="14336" xr:uid="{8CE06F83-B022-4A99-828E-3AEECADCFC1D}"/>
    <cellStyle name="Normal 8 4 3 3 4 2" xfId="38912" xr:uid="{13337C81-E145-490D-8F90-757A86BE506A}"/>
    <cellStyle name="Normal 8 4 3 3 5" xfId="26624" xr:uid="{7C263B7F-6D25-40C8-9FE2-05622B3A616F}"/>
    <cellStyle name="Normal 8 4 3 4" xfId="3584" xr:uid="{D6EF0309-6DB4-42BB-AE0E-E7DF71EE6FE4}"/>
    <cellStyle name="Normal 8 4 3 4 2" xfId="9728" xr:uid="{0265F38F-24D6-4DD9-B123-61D455C61317}"/>
    <cellStyle name="Normal 8 4 3 4 2 2" xfId="22016" xr:uid="{4DD9AE93-B409-4195-B47C-F158BEA4543E}"/>
    <cellStyle name="Normal 8 4 3 4 2 2 2" xfId="46592" xr:uid="{64BE76FF-6F12-4B9D-9C41-6BB6E21356F4}"/>
    <cellStyle name="Normal 8 4 3 4 2 3" xfId="34304" xr:uid="{B2858ACD-59E4-4623-BEBF-517683CBFDE9}"/>
    <cellStyle name="Normal 8 4 3 4 3" xfId="15872" xr:uid="{9E2DB403-E69A-4A75-AA6B-7AE88F1A482E}"/>
    <cellStyle name="Normal 8 4 3 4 3 2" xfId="40448" xr:uid="{AF917332-F673-4177-B4D0-2251263A0DDB}"/>
    <cellStyle name="Normal 8 4 3 4 4" xfId="28160" xr:uid="{CEE3A71B-6230-48C4-BF5D-779D908F0544}"/>
    <cellStyle name="Normal 8 4 3 5" xfId="6656" xr:uid="{79CC8684-6D0B-4293-9438-AF6749F239EC}"/>
    <cellStyle name="Normal 8 4 3 5 2" xfId="18944" xr:uid="{512352D2-40B5-4DE0-BEDF-6FB1A2D17D47}"/>
    <cellStyle name="Normal 8 4 3 5 2 2" xfId="43520" xr:uid="{3326C0F8-977F-495D-9FEC-C122544CCD08}"/>
    <cellStyle name="Normal 8 4 3 5 3" xfId="31232" xr:uid="{7F209FCD-A89A-4C22-B8A4-1873AD26AE8D}"/>
    <cellStyle name="Normal 8 4 3 6" xfId="12800" xr:uid="{19CEFB9E-E02D-4399-96FC-CE9D2414A0CE}"/>
    <cellStyle name="Normal 8 4 3 6 2" xfId="37376" xr:uid="{F3C528D1-5AD6-4599-BB84-035402FE5EC6}"/>
    <cellStyle name="Normal 8 4 3 7" xfId="25088" xr:uid="{4ABFDA1C-5815-4425-B0DB-EE7BD03D47C3}"/>
    <cellStyle name="Normal 8 4 4" xfId="896" xr:uid="{527F5C66-2C8C-4FB6-91F9-00A5D217BEB7}"/>
    <cellStyle name="Normal 8 4 4 2" xfId="2432" xr:uid="{49D5311D-43A0-486D-83F0-A0FF1AE1A336}"/>
    <cellStyle name="Normal 8 4 4 2 2" xfId="5504" xr:uid="{45DD9272-5128-4277-8256-F62EF54531D1}"/>
    <cellStyle name="Normal 8 4 4 2 2 2" xfId="11648" xr:uid="{8695DA49-4856-4DFE-9BFB-D6D356D9B34B}"/>
    <cellStyle name="Normal 8 4 4 2 2 2 2" xfId="23936" xr:uid="{4DCFB3C7-904C-4511-A3EA-17922205034F}"/>
    <cellStyle name="Normal 8 4 4 2 2 2 2 2" xfId="48512" xr:uid="{AFFE276A-D182-4510-BDB8-7920009EE5E2}"/>
    <cellStyle name="Normal 8 4 4 2 2 2 3" xfId="36224" xr:uid="{DF9B23AF-1923-4EA0-A3E8-DF7F00D64091}"/>
    <cellStyle name="Normal 8 4 4 2 2 3" xfId="17792" xr:uid="{86042C41-42A0-430D-BE61-EED4674D6C7B}"/>
    <cellStyle name="Normal 8 4 4 2 2 3 2" xfId="42368" xr:uid="{05F7F091-45FD-4BB2-AB93-C447D2F58D99}"/>
    <cellStyle name="Normal 8 4 4 2 2 4" xfId="30080" xr:uid="{3C6A72F6-2644-4824-9955-F14840CA1902}"/>
    <cellStyle name="Normal 8 4 4 2 3" xfId="8576" xr:uid="{343778B0-4BAB-44DC-A105-1BB915AC2459}"/>
    <cellStyle name="Normal 8 4 4 2 3 2" xfId="20864" xr:uid="{FC02C572-3891-479D-898D-A6D01620A4B7}"/>
    <cellStyle name="Normal 8 4 4 2 3 2 2" xfId="45440" xr:uid="{D3C242D0-580A-48C3-A44B-ED8F81DA1810}"/>
    <cellStyle name="Normal 8 4 4 2 3 3" xfId="33152" xr:uid="{5433EE7C-0466-457C-85FD-573DB27AB39F}"/>
    <cellStyle name="Normal 8 4 4 2 4" xfId="14720" xr:uid="{80F4DB50-E7C3-45D5-AD10-F7C888D5BE61}"/>
    <cellStyle name="Normal 8 4 4 2 4 2" xfId="39296" xr:uid="{165B2E6D-A395-4C00-8AFE-B49DC742B27B}"/>
    <cellStyle name="Normal 8 4 4 2 5" xfId="27008" xr:uid="{8C0AF29E-E5EE-4198-8D3D-E32A7DB53FBA}"/>
    <cellStyle name="Normal 8 4 4 3" xfId="3968" xr:uid="{7A6F13F4-DF2C-4762-96A3-BF8F47FD3EFD}"/>
    <cellStyle name="Normal 8 4 4 3 2" xfId="10112" xr:uid="{EDFF6C46-AB18-4190-9608-30F55C5DEA89}"/>
    <cellStyle name="Normal 8 4 4 3 2 2" xfId="22400" xr:uid="{24B1CE5A-562D-478E-9BDA-158FDC2FC575}"/>
    <cellStyle name="Normal 8 4 4 3 2 2 2" xfId="46976" xr:uid="{D69C64B1-A68C-432C-9A03-A8263DC5F644}"/>
    <cellStyle name="Normal 8 4 4 3 2 3" xfId="34688" xr:uid="{8EF2D854-07D8-41FE-8741-13C7C53BC235}"/>
    <cellStyle name="Normal 8 4 4 3 3" xfId="16256" xr:uid="{FF0C4DD9-4185-4208-A1B9-5330A4B4E2BF}"/>
    <cellStyle name="Normal 8 4 4 3 3 2" xfId="40832" xr:uid="{DAB3E8AE-CADD-46E4-B428-332A8BB3C7B9}"/>
    <cellStyle name="Normal 8 4 4 3 4" xfId="28544" xr:uid="{9F653638-805C-458D-B783-AA413C527471}"/>
    <cellStyle name="Normal 8 4 4 4" xfId="7040" xr:uid="{3CBA849C-3E0B-4F9F-B791-E49698C251DD}"/>
    <cellStyle name="Normal 8 4 4 4 2" xfId="19328" xr:uid="{082B5B86-21F0-4699-B171-173C8AD2BAC1}"/>
    <cellStyle name="Normal 8 4 4 4 2 2" xfId="43904" xr:uid="{D3C8F881-1A71-464F-BD86-015CDCD65919}"/>
    <cellStyle name="Normal 8 4 4 4 3" xfId="31616" xr:uid="{41D69051-E3FA-4147-A7F8-1AF17F1C898A}"/>
    <cellStyle name="Normal 8 4 4 5" xfId="13184" xr:uid="{72D7FC82-F305-48B4-9B32-8F0BA646F452}"/>
    <cellStyle name="Normal 8 4 4 5 2" xfId="37760" xr:uid="{9F583F19-BCCD-444A-9BEA-A78E7C3C182A}"/>
    <cellStyle name="Normal 8 4 4 6" xfId="25472" xr:uid="{42B3A46D-91AC-45E0-8C60-581AFFDEDE20}"/>
    <cellStyle name="Normal 8 4 5" xfId="1664" xr:uid="{BAA19E44-09FD-44F6-81F2-A62E31E1D635}"/>
    <cellStyle name="Normal 8 4 5 2" xfId="4736" xr:uid="{7405BB08-ECAB-455B-839C-BC03DA9C9E74}"/>
    <cellStyle name="Normal 8 4 5 2 2" xfId="10880" xr:uid="{CC38EBAE-B17D-4851-A761-80334388BBA8}"/>
    <cellStyle name="Normal 8 4 5 2 2 2" xfId="23168" xr:uid="{70CC29FD-C4F8-4C82-9E01-D917606B7878}"/>
    <cellStyle name="Normal 8 4 5 2 2 2 2" xfId="47744" xr:uid="{DCFDE53D-044A-406E-9FAD-EA75F38B4CA0}"/>
    <cellStyle name="Normal 8 4 5 2 2 3" xfId="35456" xr:uid="{29A99482-048B-4391-9718-C7B3BA7961CC}"/>
    <cellStyle name="Normal 8 4 5 2 3" xfId="17024" xr:uid="{702D9C4E-35BE-49E2-9D18-7204CB7AF456}"/>
    <cellStyle name="Normal 8 4 5 2 3 2" xfId="41600" xr:uid="{FE1CF072-2607-4A27-90D2-9DBEA2242C16}"/>
    <cellStyle name="Normal 8 4 5 2 4" xfId="29312" xr:uid="{9E888305-7EB9-4B1A-A15E-7328402820B5}"/>
    <cellStyle name="Normal 8 4 5 3" xfId="7808" xr:uid="{FCCCC1E7-C9AE-478D-9046-845D0F2E4876}"/>
    <cellStyle name="Normal 8 4 5 3 2" xfId="20096" xr:uid="{1BC8D783-E1AE-48E3-8A58-3E7313B1DC1D}"/>
    <cellStyle name="Normal 8 4 5 3 2 2" xfId="44672" xr:uid="{AD8738DA-0A45-4B85-9FDD-7002FCDF940E}"/>
    <cellStyle name="Normal 8 4 5 3 3" xfId="32384" xr:uid="{1E245E43-D30F-42EE-AE6E-7FD8B75EAEAC}"/>
    <cellStyle name="Normal 8 4 5 4" xfId="13952" xr:uid="{AFB580F6-7E73-4C08-9AF9-9A8F5F60E6D1}"/>
    <cellStyle name="Normal 8 4 5 4 2" xfId="38528" xr:uid="{249F52F8-1727-4349-AE5E-2460708E1FC5}"/>
    <cellStyle name="Normal 8 4 5 5" xfId="26240" xr:uid="{17ED907A-6DA7-4E88-BA25-A4E2B011F88F}"/>
    <cellStyle name="Normal 8 4 6" xfId="3200" xr:uid="{E7DB69C0-44B5-497E-A8D8-4E7F345B0A60}"/>
    <cellStyle name="Normal 8 4 6 2" xfId="9344" xr:uid="{97B497A3-5729-4EBF-99C7-50CAEA30FFFB}"/>
    <cellStyle name="Normal 8 4 6 2 2" xfId="21632" xr:uid="{26798A42-44EA-4974-9449-ED1B86F1D6B1}"/>
    <cellStyle name="Normal 8 4 6 2 2 2" xfId="46208" xr:uid="{EAC6F139-93DC-4C69-861D-834766C353C8}"/>
    <cellStyle name="Normal 8 4 6 2 3" xfId="33920" xr:uid="{A1F024CD-D2C6-42E3-BAE1-71BC53898CC1}"/>
    <cellStyle name="Normal 8 4 6 3" xfId="15488" xr:uid="{D5B98C4F-190D-44C3-AC1A-E82399DC4E64}"/>
    <cellStyle name="Normal 8 4 6 3 2" xfId="40064" xr:uid="{303C75F6-D391-4EEE-98A5-96166AD8AC92}"/>
    <cellStyle name="Normal 8 4 6 4" xfId="27776" xr:uid="{C8B33244-4905-4CF2-8631-255CE119300D}"/>
    <cellStyle name="Normal 8 4 7" xfId="6272" xr:uid="{F9D1C01C-8E04-4726-8016-C0601A09D2E7}"/>
    <cellStyle name="Normal 8 4 7 2" xfId="18560" xr:uid="{E18B457F-C3D0-4F3A-9159-62F726E23D1A}"/>
    <cellStyle name="Normal 8 4 7 2 2" xfId="43136" xr:uid="{056A3203-3C39-4766-877F-84E61FD78385}"/>
    <cellStyle name="Normal 8 4 7 3" xfId="30848" xr:uid="{69C9C0EE-7841-42BB-9EC0-F7C4A8FF9334}"/>
    <cellStyle name="Normal 8 4 8" xfId="12416" xr:uid="{B6F18D04-C518-49A0-A613-0DDF70CBD5B4}"/>
    <cellStyle name="Normal 8 4 8 2" xfId="36992" xr:uid="{05CFB5C6-817F-42B9-BCD2-8430AD762012}"/>
    <cellStyle name="Normal 8 4 9" xfId="24704" xr:uid="{CBEFAADA-0CC3-40BF-B304-7BBA8D635A91}"/>
    <cellStyle name="Normal 8 5" xfId="224" xr:uid="{0E366F9B-0201-47D6-9096-C317728BDE73}"/>
    <cellStyle name="Normal 8 5 2" xfId="608" xr:uid="{D7937AB7-53E0-41AA-B39D-9AECC519473D}"/>
    <cellStyle name="Normal 8 5 2 2" xfId="1376" xr:uid="{9D86974F-DB3B-4FF6-B613-8CED574BFBB9}"/>
    <cellStyle name="Normal 8 5 2 2 2" xfId="2912" xr:uid="{4114E885-1442-43E2-8EB2-72FDC68ECA07}"/>
    <cellStyle name="Normal 8 5 2 2 2 2" xfId="5984" xr:uid="{72E41D90-1D00-4279-829B-461DAB0C5AC9}"/>
    <cellStyle name="Normal 8 5 2 2 2 2 2" xfId="12128" xr:uid="{23AAAFD8-8017-4B2C-AA11-74DA11B80E6D}"/>
    <cellStyle name="Normal 8 5 2 2 2 2 2 2" xfId="24416" xr:uid="{09341F20-AE30-4AFC-A711-4185F7466804}"/>
    <cellStyle name="Normal 8 5 2 2 2 2 2 2 2" xfId="48992" xr:uid="{DC0462A0-8168-4590-AA67-342D4758C5E9}"/>
    <cellStyle name="Normal 8 5 2 2 2 2 2 3" xfId="36704" xr:uid="{D88BBE11-CE82-447A-BA3E-52AE888D142D}"/>
    <cellStyle name="Normal 8 5 2 2 2 2 3" xfId="18272" xr:uid="{A0B8AE28-DA62-4369-A75B-49BC82EE47D3}"/>
    <cellStyle name="Normal 8 5 2 2 2 2 3 2" xfId="42848" xr:uid="{AD4C3BD1-8884-4C44-8C76-E6BE6EC2565C}"/>
    <cellStyle name="Normal 8 5 2 2 2 2 4" xfId="30560" xr:uid="{CA14517A-9298-444E-B6C2-5A418E6EB1A8}"/>
    <cellStyle name="Normal 8 5 2 2 2 3" xfId="9056" xr:uid="{1D27195D-B0AF-48E2-9946-C11999BEE88A}"/>
    <cellStyle name="Normal 8 5 2 2 2 3 2" xfId="21344" xr:uid="{09AC7506-C3B5-42C5-BDF9-B341421B82F4}"/>
    <cellStyle name="Normal 8 5 2 2 2 3 2 2" xfId="45920" xr:uid="{328DBA19-6913-4725-B95B-3FA5CB882CB7}"/>
    <cellStyle name="Normal 8 5 2 2 2 3 3" xfId="33632" xr:uid="{B42A2DBF-4859-46E7-AB72-02260F97C9FE}"/>
    <cellStyle name="Normal 8 5 2 2 2 4" xfId="15200" xr:uid="{E3532531-76EA-4D2B-B21E-1F899426B6EC}"/>
    <cellStyle name="Normal 8 5 2 2 2 4 2" xfId="39776" xr:uid="{F148708E-9A1B-4703-BAAB-E5FE8B9D08E4}"/>
    <cellStyle name="Normal 8 5 2 2 2 5" xfId="27488" xr:uid="{6137BA80-4AF6-456D-922A-2FB633A747C9}"/>
    <cellStyle name="Normal 8 5 2 2 3" xfId="4448" xr:uid="{5B9B7405-4221-4C88-B76C-BD873A7CB50D}"/>
    <cellStyle name="Normal 8 5 2 2 3 2" xfId="10592" xr:uid="{E0CC4FDE-E672-4233-9428-6CE7D25230D1}"/>
    <cellStyle name="Normal 8 5 2 2 3 2 2" xfId="22880" xr:uid="{195D38A1-31D0-41C0-ABA3-9B18BB348F89}"/>
    <cellStyle name="Normal 8 5 2 2 3 2 2 2" xfId="47456" xr:uid="{C8679CA7-D44C-4FA4-997A-F4B29C594300}"/>
    <cellStyle name="Normal 8 5 2 2 3 2 3" xfId="35168" xr:uid="{1AAAAF1D-52F4-41AE-B524-926B2ED04D42}"/>
    <cellStyle name="Normal 8 5 2 2 3 3" xfId="16736" xr:uid="{B9DF6322-42E8-494F-8B3B-5CEC94BCCD93}"/>
    <cellStyle name="Normal 8 5 2 2 3 3 2" xfId="41312" xr:uid="{9E1D0B47-8B07-4A48-8593-E028C95E9FC5}"/>
    <cellStyle name="Normal 8 5 2 2 3 4" xfId="29024" xr:uid="{E45A0AC7-CBE2-49AC-8243-78A1F2B20120}"/>
    <cellStyle name="Normal 8 5 2 2 4" xfId="7520" xr:uid="{84BEF5D9-0BD9-41C0-9F8C-25B14AF94A8D}"/>
    <cellStyle name="Normal 8 5 2 2 4 2" xfId="19808" xr:uid="{1F27FF70-40D3-4527-B78D-CAB3605BB334}"/>
    <cellStyle name="Normal 8 5 2 2 4 2 2" xfId="44384" xr:uid="{B6364602-14F2-46B2-9F69-AB1881FE0520}"/>
    <cellStyle name="Normal 8 5 2 2 4 3" xfId="32096" xr:uid="{F02F231A-8BA6-44D5-828B-CDA1B8CB661C}"/>
    <cellStyle name="Normal 8 5 2 2 5" xfId="13664" xr:uid="{6701D45E-55A4-4991-B681-B1A138772D97}"/>
    <cellStyle name="Normal 8 5 2 2 5 2" xfId="38240" xr:uid="{EC6FE78C-1D03-4FC9-B576-D32090E2C921}"/>
    <cellStyle name="Normal 8 5 2 2 6" xfId="25952" xr:uid="{2E3AFE1C-A4CB-42E1-948C-CBD3E9D06AF1}"/>
    <cellStyle name="Normal 8 5 2 3" xfId="2144" xr:uid="{873ABA47-5CF8-4E26-9EC2-E6E7AFFBCD90}"/>
    <cellStyle name="Normal 8 5 2 3 2" xfId="5216" xr:uid="{8F730C21-950C-4FA7-99EA-43EE239A1A76}"/>
    <cellStyle name="Normal 8 5 2 3 2 2" xfId="11360" xr:uid="{37910882-A8DA-47EE-8E1C-B581DD8FFD3B}"/>
    <cellStyle name="Normal 8 5 2 3 2 2 2" xfId="23648" xr:uid="{830D991E-1217-47B5-BE76-25883D1E6027}"/>
    <cellStyle name="Normal 8 5 2 3 2 2 2 2" xfId="48224" xr:uid="{DE193F64-61C2-4618-A0C3-9916BBDB1287}"/>
    <cellStyle name="Normal 8 5 2 3 2 2 3" xfId="35936" xr:uid="{5FEE2CB7-AEE5-4656-9D5B-8D6935A9523A}"/>
    <cellStyle name="Normal 8 5 2 3 2 3" xfId="17504" xr:uid="{AD7E29F9-6A03-4A19-9B9A-B51B94C52ABC}"/>
    <cellStyle name="Normal 8 5 2 3 2 3 2" xfId="42080" xr:uid="{425F71A8-BF42-4610-9965-33F0FB75828F}"/>
    <cellStyle name="Normal 8 5 2 3 2 4" xfId="29792" xr:uid="{1C3C4DF2-F5B5-407A-A7B2-B8EDD3337CE8}"/>
    <cellStyle name="Normal 8 5 2 3 3" xfId="8288" xr:uid="{2C78F3A3-6C23-4C4F-AD60-688EEB398B1C}"/>
    <cellStyle name="Normal 8 5 2 3 3 2" xfId="20576" xr:uid="{A1FAAE13-1E1B-4050-B1B0-6F8B77564946}"/>
    <cellStyle name="Normal 8 5 2 3 3 2 2" xfId="45152" xr:uid="{EEF82106-5D26-4F24-8747-0FB0D570B4A2}"/>
    <cellStyle name="Normal 8 5 2 3 3 3" xfId="32864" xr:uid="{29124AF0-A9A9-4848-915B-3237DA77E029}"/>
    <cellStyle name="Normal 8 5 2 3 4" xfId="14432" xr:uid="{6487CAEE-0541-4A75-BB04-E032753825B9}"/>
    <cellStyle name="Normal 8 5 2 3 4 2" xfId="39008" xr:uid="{55E76C98-3F92-44C2-A36C-880D21261571}"/>
    <cellStyle name="Normal 8 5 2 3 5" xfId="26720" xr:uid="{4C1795BE-2E39-41B0-9C0D-2436B8DE097C}"/>
    <cellStyle name="Normal 8 5 2 4" xfId="3680" xr:uid="{87561298-E5A1-4857-AD7A-FD6A696B3051}"/>
    <cellStyle name="Normal 8 5 2 4 2" xfId="9824" xr:uid="{45072222-E8A8-4377-AFB2-9573DBEA5336}"/>
    <cellStyle name="Normal 8 5 2 4 2 2" xfId="22112" xr:uid="{32FF79A5-F51E-4E54-B9E4-82DD9A258847}"/>
    <cellStyle name="Normal 8 5 2 4 2 2 2" xfId="46688" xr:uid="{1FBB4513-16FA-4687-87F3-0A619351077D}"/>
    <cellStyle name="Normal 8 5 2 4 2 3" xfId="34400" xr:uid="{A9BE884C-18E1-4292-98EC-2354B7B83F48}"/>
    <cellStyle name="Normal 8 5 2 4 3" xfId="15968" xr:uid="{56B95689-3194-4B7F-BEA2-7D353725FD7C}"/>
    <cellStyle name="Normal 8 5 2 4 3 2" xfId="40544" xr:uid="{FCB9CEC3-3EA6-4D2D-A2AB-0443D88D3710}"/>
    <cellStyle name="Normal 8 5 2 4 4" xfId="28256" xr:uid="{FCD8691D-7DCF-42B8-A66D-FCB2A5E851FA}"/>
    <cellStyle name="Normal 8 5 2 5" xfId="6752" xr:uid="{3C5787E4-AF5C-4EC8-B3DC-251AE2EEE61F}"/>
    <cellStyle name="Normal 8 5 2 5 2" xfId="19040" xr:uid="{69C52823-1220-479B-93A7-DF3388530900}"/>
    <cellStyle name="Normal 8 5 2 5 2 2" xfId="43616" xr:uid="{B9E57A52-5EE6-401C-A3C7-4BF52823300A}"/>
    <cellStyle name="Normal 8 5 2 5 3" xfId="31328" xr:uid="{FED3686E-925C-4189-95FB-786CA22E9E33}"/>
    <cellStyle name="Normal 8 5 2 6" xfId="12896" xr:uid="{584C7D88-8323-44FD-93FC-665FEDBF42FD}"/>
    <cellStyle name="Normal 8 5 2 6 2" xfId="37472" xr:uid="{86DA4722-266D-4F43-BFB6-C21FBAE15B5A}"/>
    <cellStyle name="Normal 8 5 2 7" xfId="25184" xr:uid="{D1962B53-91F1-46F2-AF52-CC3BAC46DBA2}"/>
    <cellStyle name="Normal 8 5 3" xfId="992" xr:uid="{5CE5EAFA-E170-4748-91F2-DF2E50A39C1A}"/>
    <cellStyle name="Normal 8 5 3 2" xfId="2528" xr:uid="{80FC837D-EB15-4705-A417-00626DA4CBE9}"/>
    <cellStyle name="Normal 8 5 3 2 2" xfId="5600" xr:uid="{2F0C931E-4247-45F2-8C86-133E93917399}"/>
    <cellStyle name="Normal 8 5 3 2 2 2" xfId="11744" xr:uid="{DDBDC09A-4C48-4E88-A277-2D90774371FC}"/>
    <cellStyle name="Normal 8 5 3 2 2 2 2" xfId="24032" xr:uid="{7D280016-09A0-47CD-BF63-FB6D8E0FAFEA}"/>
    <cellStyle name="Normal 8 5 3 2 2 2 2 2" xfId="48608" xr:uid="{2B5ED67F-F312-44ED-8F84-B736732EAF80}"/>
    <cellStyle name="Normal 8 5 3 2 2 2 3" xfId="36320" xr:uid="{463A1D07-866C-46B7-A7F0-9E74F26F062D}"/>
    <cellStyle name="Normal 8 5 3 2 2 3" xfId="17888" xr:uid="{CE5F5D08-3C88-4001-A791-6EB4812249AD}"/>
    <cellStyle name="Normal 8 5 3 2 2 3 2" xfId="42464" xr:uid="{896AACEB-EF73-49BC-8FA6-8619CC6B8950}"/>
    <cellStyle name="Normal 8 5 3 2 2 4" xfId="30176" xr:uid="{36C33BD9-D0C3-4B85-B296-7E372D3E15E5}"/>
    <cellStyle name="Normal 8 5 3 2 3" xfId="8672" xr:uid="{FCF56B57-5FDF-4193-B6D8-454259C1EEAD}"/>
    <cellStyle name="Normal 8 5 3 2 3 2" xfId="20960" xr:uid="{99955A38-7739-4BD0-BDDF-CF6485F9784C}"/>
    <cellStyle name="Normal 8 5 3 2 3 2 2" xfId="45536" xr:uid="{F525E180-EA59-4CFB-83B9-80B13CC129DE}"/>
    <cellStyle name="Normal 8 5 3 2 3 3" xfId="33248" xr:uid="{51E6BB91-6E9D-4375-BFC1-52CCA3B07694}"/>
    <cellStyle name="Normal 8 5 3 2 4" xfId="14816" xr:uid="{688CBDCB-D530-4174-8D24-4188CD852239}"/>
    <cellStyle name="Normal 8 5 3 2 4 2" xfId="39392" xr:uid="{8879AFD3-BECD-4A02-9AA9-8566CBD97809}"/>
    <cellStyle name="Normal 8 5 3 2 5" xfId="27104" xr:uid="{DC2B22AE-FE9E-402F-99EC-D46D1315495B}"/>
    <cellStyle name="Normal 8 5 3 3" xfId="4064" xr:uid="{B6180EB0-BEB9-4FF7-876D-2970E4878185}"/>
    <cellStyle name="Normal 8 5 3 3 2" xfId="10208" xr:uid="{9086282E-C0F6-47E5-A136-D812BE96BD74}"/>
    <cellStyle name="Normal 8 5 3 3 2 2" xfId="22496" xr:uid="{EE498644-890C-4775-BDEB-BE64EE397FAC}"/>
    <cellStyle name="Normal 8 5 3 3 2 2 2" xfId="47072" xr:uid="{9E44F432-9C4D-4284-BD5A-DC3F5EFC2295}"/>
    <cellStyle name="Normal 8 5 3 3 2 3" xfId="34784" xr:uid="{03F16963-52E3-4748-9F91-CE016DBB029D}"/>
    <cellStyle name="Normal 8 5 3 3 3" xfId="16352" xr:uid="{F5747096-E100-4B33-9BC0-7FB5E1DAC820}"/>
    <cellStyle name="Normal 8 5 3 3 3 2" xfId="40928" xr:uid="{6E7178DC-E492-4125-8D49-3A831E1EB11D}"/>
    <cellStyle name="Normal 8 5 3 3 4" xfId="28640" xr:uid="{D24F120A-8B01-4653-8975-54649972A100}"/>
    <cellStyle name="Normal 8 5 3 4" xfId="7136" xr:uid="{37B6AB7E-9BF8-4ECA-84FC-0CC2F83151E6}"/>
    <cellStyle name="Normal 8 5 3 4 2" xfId="19424" xr:uid="{27ACFEFC-FEB4-4A63-947A-7148786FD9C9}"/>
    <cellStyle name="Normal 8 5 3 4 2 2" xfId="44000" xr:uid="{71ED9DFB-5D5A-428F-945E-559B3D9621A0}"/>
    <cellStyle name="Normal 8 5 3 4 3" xfId="31712" xr:uid="{E5577D69-BDFA-4501-9E4A-02FD40920DF4}"/>
    <cellStyle name="Normal 8 5 3 5" xfId="13280" xr:uid="{93934CA8-E923-4E72-A986-32A3DE55C56D}"/>
    <cellStyle name="Normal 8 5 3 5 2" xfId="37856" xr:uid="{CD41C3DA-948A-4921-B1B6-83F1E2B222ED}"/>
    <cellStyle name="Normal 8 5 3 6" xfId="25568" xr:uid="{5470C3D9-7EED-4F26-9AAB-D0C81AAB0AA3}"/>
    <cellStyle name="Normal 8 5 4" xfId="1760" xr:uid="{836E0A14-FD76-4D54-90A8-32D0BD882B25}"/>
    <cellStyle name="Normal 8 5 4 2" xfId="4832" xr:uid="{711F8D75-50FA-4B0E-9ADA-8C3BFB6B3C98}"/>
    <cellStyle name="Normal 8 5 4 2 2" xfId="10976" xr:uid="{94AF9C91-3DDD-40AF-A47E-D57406CDDDEE}"/>
    <cellStyle name="Normal 8 5 4 2 2 2" xfId="23264" xr:uid="{2DA3FCF0-6CBB-4F9E-921F-284F3C4D125B}"/>
    <cellStyle name="Normal 8 5 4 2 2 2 2" xfId="47840" xr:uid="{B8C70772-5ADA-4586-A915-05E8DBDE8A43}"/>
    <cellStyle name="Normal 8 5 4 2 2 3" xfId="35552" xr:uid="{A8B26192-36CE-4594-AF6A-727403C1D15A}"/>
    <cellStyle name="Normal 8 5 4 2 3" xfId="17120" xr:uid="{633EEB77-29F3-42F3-A111-F53842FDF5B0}"/>
    <cellStyle name="Normal 8 5 4 2 3 2" xfId="41696" xr:uid="{9D6C7416-18B7-4F36-B98E-3BBC035BFA08}"/>
    <cellStyle name="Normal 8 5 4 2 4" xfId="29408" xr:uid="{264BAE6D-BDB8-4F62-92E8-897D6DE57749}"/>
    <cellStyle name="Normal 8 5 4 3" xfId="7904" xr:uid="{5A7FC6E0-EF80-43E2-A1BD-44D443808450}"/>
    <cellStyle name="Normal 8 5 4 3 2" xfId="20192" xr:uid="{48BA5549-7B6A-42DA-950B-554A81729F93}"/>
    <cellStyle name="Normal 8 5 4 3 2 2" xfId="44768" xr:uid="{67C1E059-132D-4D40-B334-59E4F0C29BD0}"/>
    <cellStyle name="Normal 8 5 4 3 3" xfId="32480" xr:uid="{4CF4A476-70F2-40DE-B090-2392A02B120F}"/>
    <cellStyle name="Normal 8 5 4 4" xfId="14048" xr:uid="{CA5B9DFE-AA76-4B57-999B-FE0C824755D2}"/>
    <cellStyle name="Normal 8 5 4 4 2" xfId="38624" xr:uid="{77A1E0EC-CB6C-43A5-9513-649A5A6E8BE8}"/>
    <cellStyle name="Normal 8 5 4 5" xfId="26336" xr:uid="{BB249DDE-4D3B-425B-A996-5BF4A6366865}"/>
    <cellStyle name="Normal 8 5 5" xfId="3296" xr:uid="{64009BC0-48FB-4932-B94E-5AACEEA580D2}"/>
    <cellStyle name="Normal 8 5 5 2" xfId="9440" xr:uid="{7A96840D-E8A1-4666-A54E-329839C418C5}"/>
    <cellStyle name="Normal 8 5 5 2 2" xfId="21728" xr:uid="{1DE3BA70-F1B3-417D-9F51-116CF67448BA}"/>
    <cellStyle name="Normal 8 5 5 2 2 2" xfId="46304" xr:uid="{89C76915-94B6-4BFE-B982-0F732E5C4967}"/>
    <cellStyle name="Normal 8 5 5 2 3" xfId="34016" xr:uid="{3C814D7C-A83F-424F-B336-97D5C3A6C3C8}"/>
    <cellStyle name="Normal 8 5 5 3" xfId="15584" xr:uid="{3B8917F7-F085-401D-BB51-4379628AE315}"/>
    <cellStyle name="Normal 8 5 5 3 2" xfId="40160" xr:uid="{B13AF1F7-EC8C-4CB4-8598-7FC32CEA2FA8}"/>
    <cellStyle name="Normal 8 5 5 4" xfId="27872" xr:uid="{5F75BC79-9EA2-4BC6-866D-68DD4D44EE09}"/>
    <cellStyle name="Normal 8 5 6" xfId="6368" xr:uid="{D5116B51-47B5-4B3B-9E8D-6D2AE7212F62}"/>
    <cellStyle name="Normal 8 5 6 2" xfId="18656" xr:uid="{E8CBA58E-C6A6-4709-B31C-4BCA1CE864DA}"/>
    <cellStyle name="Normal 8 5 6 2 2" xfId="43232" xr:uid="{3638CCC3-234F-4262-A5E0-6FFE62F66055}"/>
    <cellStyle name="Normal 8 5 6 3" xfId="30944" xr:uid="{AB18A047-C659-46B7-95D8-61CE4B78FAE6}"/>
    <cellStyle name="Normal 8 5 7" xfId="12512" xr:uid="{4623FE3E-05BC-41C5-9500-D59809078FAB}"/>
    <cellStyle name="Normal 8 5 7 2" xfId="37088" xr:uid="{86F798DE-A644-4534-8DEF-0AD73F26BB35}"/>
    <cellStyle name="Normal 8 5 8" xfId="24800" xr:uid="{9C13ED46-AD03-4EA0-BF34-016BD937609D}"/>
    <cellStyle name="Normal 8 6" xfId="416" xr:uid="{FFE6AAF7-DA6E-41A5-8219-5A6ACFB43029}"/>
    <cellStyle name="Normal 8 6 2" xfId="1184" xr:uid="{4B04974D-5477-434E-93C6-104014675F99}"/>
    <cellStyle name="Normal 8 6 2 2" xfId="2720" xr:uid="{FA59ED54-76BA-4A74-A14D-21BAB7A08B70}"/>
    <cellStyle name="Normal 8 6 2 2 2" xfId="5792" xr:uid="{B0BE08F1-FBFC-4A94-B708-A5E9159FDA4C}"/>
    <cellStyle name="Normal 8 6 2 2 2 2" xfId="11936" xr:uid="{44BB8076-59E5-4BEF-8F18-B2827B1BED8F}"/>
    <cellStyle name="Normal 8 6 2 2 2 2 2" xfId="24224" xr:uid="{15C4B40F-FBDF-426A-93F0-7EF963F31AE8}"/>
    <cellStyle name="Normal 8 6 2 2 2 2 2 2" xfId="48800" xr:uid="{A69D0367-6F1C-4F52-9A6D-5F7E0AFF7823}"/>
    <cellStyle name="Normal 8 6 2 2 2 2 3" xfId="36512" xr:uid="{C80C91A6-3A3A-4BDC-B4B6-DC42B208E51D}"/>
    <cellStyle name="Normal 8 6 2 2 2 3" xfId="18080" xr:uid="{43547259-1C85-4D9E-AE79-91B9913D273A}"/>
    <cellStyle name="Normal 8 6 2 2 2 3 2" xfId="42656" xr:uid="{FBBA1122-0A94-48E4-AB4B-66071B8117FD}"/>
    <cellStyle name="Normal 8 6 2 2 2 4" xfId="30368" xr:uid="{73342E66-F18D-462E-9672-236440E3436B}"/>
    <cellStyle name="Normal 8 6 2 2 3" xfId="8864" xr:uid="{7CBB081B-E8FC-43EA-95F1-521E64F3726D}"/>
    <cellStyle name="Normal 8 6 2 2 3 2" xfId="21152" xr:uid="{1BA0CE6D-D313-40F3-BDC9-8795BB586D6D}"/>
    <cellStyle name="Normal 8 6 2 2 3 2 2" xfId="45728" xr:uid="{B822C4E3-746C-415F-8ACB-25CC60A58B3B}"/>
    <cellStyle name="Normal 8 6 2 2 3 3" xfId="33440" xr:uid="{5EA66569-85A4-4956-AC60-805B34942342}"/>
    <cellStyle name="Normal 8 6 2 2 4" xfId="15008" xr:uid="{2163DAD2-E97C-4451-BD08-0C6C14D319C6}"/>
    <cellStyle name="Normal 8 6 2 2 4 2" xfId="39584" xr:uid="{6763CB9A-C90D-4CCC-864A-F2D01899F4E5}"/>
    <cellStyle name="Normal 8 6 2 2 5" xfId="27296" xr:uid="{B3490B90-A571-4E65-9D0D-1756C42C8755}"/>
    <cellStyle name="Normal 8 6 2 3" xfId="4256" xr:uid="{CB86B1A4-ACC1-41E2-9BCF-A778A5D1CB2E}"/>
    <cellStyle name="Normal 8 6 2 3 2" xfId="10400" xr:uid="{2FC43F98-1019-4AF8-A459-FDBA908BC5C5}"/>
    <cellStyle name="Normal 8 6 2 3 2 2" xfId="22688" xr:uid="{50C6C52F-A5A3-4CE2-B75D-9E7A653A7C0E}"/>
    <cellStyle name="Normal 8 6 2 3 2 2 2" xfId="47264" xr:uid="{860C070E-7CFD-41FB-AEF1-20887F7F8B73}"/>
    <cellStyle name="Normal 8 6 2 3 2 3" xfId="34976" xr:uid="{6BB55A8C-AEFC-45F8-9A3F-EDD0B5C33C00}"/>
    <cellStyle name="Normal 8 6 2 3 3" xfId="16544" xr:uid="{08CFC47F-3CAF-470C-8579-CC49C6531831}"/>
    <cellStyle name="Normal 8 6 2 3 3 2" xfId="41120" xr:uid="{0BBBE364-6A25-4ECE-AB4F-F0C46ABEBFDB}"/>
    <cellStyle name="Normal 8 6 2 3 4" xfId="28832" xr:uid="{CDB4DAAD-DF05-4B70-BFF8-9B23BDBDAE9B}"/>
    <cellStyle name="Normal 8 6 2 4" xfId="7328" xr:uid="{875DF7A4-8B6F-4002-97CE-7C72A6D4B32C}"/>
    <cellStyle name="Normal 8 6 2 4 2" xfId="19616" xr:uid="{C44E274A-6E68-4A26-A487-E9BEC05DFC50}"/>
    <cellStyle name="Normal 8 6 2 4 2 2" xfId="44192" xr:uid="{BA05EB48-1192-4D70-B555-ECFB0566B002}"/>
    <cellStyle name="Normal 8 6 2 4 3" xfId="31904" xr:uid="{220A67F7-3D20-451D-9F46-8C7BAC8DD251}"/>
    <cellStyle name="Normal 8 6 2 5" xfId="13472" xr:uid="{B8C4BE9F-35D7-4576-B34D-C101FC46601F}"/>
    <cellStyle name="Normal 8 6 2 5 2" xfId="38048" xr:uid="{B0066B27-9ABD-4901-A4A4-C197374B1328}"/>
    <cellStyle name="Normal 8 6 2 6" xfId="25760" xr:uid="{5C94E12C-ED86-42FF-A10F-09D670AF7AC5}"/>
    <cellStyle name="Normal 8 6 3" xfId="1952" xr:uid="{562E238B-8723-4F57-AA58-95A88DC6B2AE}"/>
    <cellStyle name="Normal 8 6 3 2" xfId="5024" xr:uid="{BD7BED14-A14D-4005-A831-2EA3C59C36CE}"/>
    <cellStyle name="Normal 8 6 3 2 2" xfId="11168" xr:uid="{A4B8AA49-11E2-468C-A9A3-B613C53B7C0B}"/>
    <cellStyle name="Normal 8 6 3 2 2 2" xfId="23456" xr:uid="{91B0398D-F866-48D1-88A7-045500550054}"/>
    <cellStyle name="Normal 8 6 3 2 2 2 2" xfId="48032" xr:uid="{2EB525FD-74C2-4FC3-BE27-F2B61F7FB94E}"/>
    <cellStyle name="Normal 8 6 3 2 2 3" xfId="35744" xr:uid="{FDDE9E8F-6DF7-4457-B20F-765D974FFD06}"/>
    <cellStyle name="Normal 8 6 3 2 3" xfId="17312" xr:uid="{9D5C5477-5FD5-4B99-960B-58740FD7FD08}"/>
    <cellStyle name="Normal 8 6 3 2 3 2" xfId="41888" xr:uid="{EB1CC33B-E40C-4ECC-A3EB-92A647536CDF}"/>
    <cellStyle name="Normal 8 6 3 2 4" xfId="29600" xr:uid="{02C6B481-2D9E-4443-955F-2E79AE33A181}"/>
    <cellStyle name="Normal 8 6 3 3" xfId="8096" xr:uid="{3C6A4F17-DC60-4263-BD41-102F7A60335C}"/>
    <cellStyle name="Normal 8 6 3 3 2" xfId="20384" xr:uid="{3839C5BC-D887-4488-9CCE-4819A67F41A8}"/>
    <cellStyle name="Normal 8 6 3 3 2 2" xfId="44960" xr:uid="{0D47F354-005B-4BF5-BBF2-A78B3F2E9F03}"/>
    <cellStyle name="Normal 8 6 3 3 3" xfId="32672" xr:uid="{9FFBE040-A60A-4013-B285-09BA82265D62}"/>
    <cellStyle name="Normal 8 6 3 4" xfId="14240" xr:uid="{28A8A930-3397-4421-8FE6-C3C44ADDFD27}"/>
    <cellStyle name="Normal 8 6 3 4 2" xfId="38816" xr:uid="{AB4AC31C-E231-4021-9CA7-415EDE20DCE2}"/>
    <cellStyle name="Normal 8 6 3 5" xfId="26528" xr:uid="{E703CBA2-C106-4D46-8DB5-7DC087CAE6F4}"/>
    <cellStyle name="Normal 8 6 4" xfId="3488" xr:uid="{AE31CF5D-7405-4F04-B946-53D0EC464212}"/>
    <cellStyle name="Normal 8 6 4 2" xfId="9632" xr:uid="{259B1F16-D37A-4D68-9450-A84AC3DCB461}"/>
    <cellStyle name="Normal 8 6 4 2 2" xfId="21920" xr:uid="{3CEE6149-1BC0-478C-AD9B-31E49F434B49}"/>
    <cellStyle name="Normal 8 6 4 2 2 2" xfId="46496" xr:uid="{D8CE61E3-1291-478F-A2C6-05B8318FEFBE}"/>
    <cellStyle name="Normal 8 6 4 2 3" xfId="34208" xr:uid="{0D28AB98-644A-4E41-A349-5C46B14A750C}"/>
    <cellStyle name="Normal 8 6 4 3" xfId="15776" xr:uid="{79C602CE-7E35-455E-B262-269BF4F86D68}"/>
    <cellStyle name="Normal 8 6 4 3 2" xfId="40352" xr:uid="{878A6E92-226D-4381-A559-160DCDA8D8EC}"/>
    <cellStyle name="Normal 8 6 4 4" xfId="28064" xr:uid="{5B3DF47C-2BEC-48D9-BB0F-4F48E0C16295}"/>
    <cellStyle name="Normal 8 6 5" xfId="6560" xr:uid="{853E7403-A7E8-4932-9FE2-3DD989292899}"/>
    <cellStyle name="Normal 8 6 5 2" xfId="18848" xr:uid="{51ACDBA7-1CEC-4417-97DA-01F48B82FB72}"/>
    <cellStyle name="Normal 8 6 5 2 2" xfId="43424" xr:uid="{31E07AA7-D5EF-4446-8545-8D18BBFE1593}"/>
    <cellStyle name="Normal 8 6 5 3" xfId="31136" xr:uid="{A67A561E-56FD-4DEB-8D2F-967977B8EB6E}"/>
    <cellStyle name="Normal 8 6 6" xfId="12704" xr:uid="{02E8500F-3FA6-429D-8249-BB01EB2814BC}"/>
    <cellStyle name="Normal 8 6 6 2" xfId="37280" xr:uid="{AA924AD4-97E0-478A-8C49-64FD9FEB424B}"/>
    <cellStyle name="Normal 8 6 7" xfId="24992" xr:uid="{6DF7AC5C-BBB3-404B-8579-844C7C0645D8}"/>
    <cellStyle name="Normal 8 7" xfId="800" xr:uid="{5EAFEAD7-4460-4F54-83E7-970A6C9E323A}"/>
    <cellStyle name="Normal 8 7 2" xfId="2336" xr:uid="{03569F3C-9793-4CB9-AB47-C69C6A90A711}"/>
    <cellStyle name="Normal 8 7 2 2" xfId="5408" xr:uid="{B91F3D95-21EA-4380-9FE1-700A3202C672}"/>
    <cellStyle name="Normal 8 7 2 2 2" xfId="11552" xr:uid="{2178C91F-DC52-44C1-9A44-E1CF3EAA08B9}"/>
    <cellStyle name="Normal 8 7 2 2 2 2" xfId="23840" xr:uid="{88F1BC5C-A0AC-43A9-BAE9-5D26A71736A2}"/>
    <cellStyle name="Normal 8 7 2 2 2 2 2" xfId="48416" xr:uid="{B1518324-81D6-48E9-80D2-47E720CD5E35}"/>
    <cellStyle name="Normal 8 7 2 2 2 3" xfId="36128" xr:uid="{E990F6D2-297F-4B5A-93AA-9867D139F2B6}"/>
    <cellStyle name="Normal 8 7 2 2 3" xfId="17696" xr:uid="{CC062C4B-9AAE-4D8E-A999-631749BBA2A6}"/>
    <cellStyle name="Normal 8 7 2 2 3 2" xfId="42272" xr:uid="{F3020ACC-BC02-4641-AF13-DC22C05D25D6}"/>
    <cellStyle name="Normal 8 7 2 2 4" xfId="29984" xr:uid="{E85E1EF6-3B2C-4A97-930D-E9224FFDF42C}"/>
    <cellStyle name="Normal 8 7 2 3" xfId="8480" xr:uid="{67AC0652-E115-4A4F-8922-9DE8BE302F01}"/>
    <cellStyle name="Normal 8 7 2 3 2" xfId="20768" xr:uid="{DE23332D-E59A-4101-A15A-4DD678CCF4F2}"/>
    <cellStyle name="Normal 8 7 2 3 2 2" xfId="45344" xr:uid="{E789E442-3051-4E1E-84BD-511B55007F6A}"/>
    <cellStyle name="Normal 8 7 2 3 3" xfId="33056" xr:uid="{4C8C3B12-6F09-4847-BFC5-C4379E41FB76}"/>
    <cellStyle name="Normal 8 7 2 4" xfId="14624" xr:uid="{DBF85957-A483-4E1A-96BA-D4CCB0607C2C}"/>
    <cellStyle name="Normal 8 7 2 4 2" xfId="39200" xr:uid="{C9452F5A-827A-4D50-B46C-6E209FF91BCB}"/>
    <cellStyle name="Normal 8 7 2 5" xfId="26912" xr:uid="{A105534A-F49A-4DEC-8811-2DA1FA1EA677}"/>
    <cellStyle name="Normal 8 7 3" xfId="3872" xr:uid="{2AFF2E2B-EA2E-4267-B5E2-35E8E4D819B4}"/>
    <cellStyle name="Normal 8 7 3 2" xfId="10016" xr:uid="{9780B0FB-87FA-48D0-B701-9F90F5509325}"/>
    <cellStyle name="Normal 8 7 3 2 2" xfId="22304" xr:uid="{883B49E7-5BBD-4775-ABA1-1BE7E39E261E}"/>
    <cellStyle name="Normal 8 7 3 2 2 2" xfId="46880" xr:uid="{62F427F5-8D43-4A98-AC3B-4AC04A58FBC9}"/>
    <cellStyle name="Normal 8 7 3 2 3" xfId="34592" xr:uid="{6F761685-681E-49CA-95BD-78AFC4A2E5B5}"/>
    <cellStyle name="Normal 8 7 3 3" xfId="16160" xr:uid="{B6CFE4A1-E500-42B9-BED6-F6F3705B59C8}"/>
    <cellStyle name="Normal 8 7 3 3 2" xfId="40736" xr:uid="{C3596E12-055B-4CD4-8C87-1CC94BEA9345}"/>
    <cellStyle name="Normal 8 7 3 4" xfId="28448" xr:uid="{9DBCA08D-E9B3-41BC-B154-B0728678328E}"/>
    <cellStyle name="Normal 8 7 4" xfId="6944" xr:uid="{AAF48795-8968-4CCA-B687-1ADC9A565FE9}"/>
    <cellStyle name="Normal 8 7 4 2" xfId="19232" xr:uid="{E9E1B5C7-ADEA-43EB-9D5D-A4812698DD5C}"/>
    <cellStyle name="Normal 8 7 4 2 2" xfId="43808" xr:uid="{160AD0A6-3BA4-4620-89F3-5463C7CE9487}"/>
    <cellStyle name="Normal 8 7 4 3" xfId="31520" xr:uid="{7514926A-DB23-41F0-BDFC-99D9FF98218C}"/>
    <cellStyle name="Normal 8 7 5" xfId="13088" xr:uid="{4598F399-83A9-4B7C-BDED-D44AFE8C5D22}"/>
    <cellStyle name="Normal 8 7 5 2" xfId="37664" xr:uid="{9F6EB683-3A8C-4715-9A56-1C4D4683F028}"/>
    <cellStyle name="Normal 8 7 6" xfId="25376" xr:uid="{9A3818FE-036B-42E1-8B41-6EEC79AD32DA}"/>
    <cellStyle name="Normal 8 8" xfId="1568" xr:uid="{89431E60-A53F-49B3-BC66-0EFD96965509}"/>
    <cellStyle name="Normal 8 8 2" xfId="4640" xr:uid="{5A37FB9D-30A7-4D20-89B2-E3B2D31C0252}"/>
    <cellStyle name="Normal 8 8 2 2" xfId="10784" xr:uid="{A8D36311-D60C-46D7-94E9-44F2F3028084}"/>
    <cellStyle name="Normal 8 8 2 2 2" xfId="23072" xr:uid="{EDE726FA-8E55-440A-897A-E721ABA64857}"/>
    <cellStyle name="Normal 8 8 2 2 2 2" xfId="47648" xr:uid="{63EED555-5B02-4ADA-B741-7ACEC02AFBDA}"/>
    <cellStyle name="Normal 8 8 2 2 3" xfId="35360" xr:uid="{9BCFE31B-B756-4A96-B39D-0D643EA225B7}"/>
    <cellStyle name="Normal 8 8 2 3" xfId="16928" xr:uid="{94DB1CD4-537F-47E9-A4AD-959F2660B249}"/>
    <cellStyle name="Normal 8 8 2 3 2" xfId="41504" xr:uid="{8F4E65EE-4525-4F4E-BA61-374911785F70}"/>
    <cellStyle name="Normal 8 8 2 4" xfId="29216" xr:uid="{24E615E3-685B-4C90-B790-3A4E4CCCCD9C}"/>
    <cellStyle name="Normal 8 8 3" xfId="7712" xr:uid="{8F1BB434-A85E-4BE2-AF04-CC9486CC8A19}"/>
    <cellStyle name="Normal 8 8 3 2" xfId="20000" xr:uid="{82D91200-2B31-4FC7-AA44-A46EE1B2F1FD}"/>
    <cellStyle name="Normal 8 8 3 2 2" xfId="44576" xr:uid="{2D081D0E-FF4F-41A3-971E-363C6EEB5F61}"/>
    <cellStyle name="Normal 8 8 3 3" xfId="32288" xr:uid="{A8335755-C582-4207-A72E-E68C88D9249C}"/>
    <cellStyle name="Normal 8 8 4" xfId="13856" xr:uid="{C1C10DAC-8F8E-4316-9124-2B41B6CA5758}"/>
    <cellStyle name="Normal 8 8 4 2" xfId="38432" xr:uid="{DB40CFDD-46F8-454F-BE50-4C4B7FFBE292}"/>
    <cellStyle name="Normal 8 8 5" xfId="26144" xr:uid="{EDD38E90-D16D-439F-A562-BCE0C8D503E0}"/>
    <cellStyle name="Normal 8 9" xfId="3104" xr:uid="{6696ED75-E66B-4557-94EE-AA5234353B6F}"/>
    <cellStyle name="Normal 8 9 2" xfId="9248" xr:uid="{DADD0C85-10EF-428B-9735-47A9FBDACD43}"/>
    <cellStyle name="Normal 8 9 2 2" xfId="21536" xr:uid="{111AE36F-9431-4F69-9686-9E8171CDBB31}"/>
    <cellStyle name="Normal 8 9 2 2 2" xfId="46112" xr:uid="{05D8CE48-5063-4EF3-98DE-CCD0EDABDB27}"/>
    <cellStyle name="Normal 8 9 2 3" xfId="33824" xr:uid="{3C4434E9-75C7-4F6A-8BAB-A1167E88938A}"/>
    <cellStyle name="Normal 8 9 3" xfId="15392" xr:uid="{1407CF04-5A15-4E8B-BFC9-5E96B5B73C3C}"/>
    <cellStyle name="Normal 8 9 3 2" xfId="39968" xr:uid="{7409CB59-676A-4B59-9995-B72BAE124D0A}"/>
    <cellStyle name="Normal 8 9 4" xfId="27680" xr:uid="{860283D9-BBF6-4D0C-A123-73706996EABD}"/>
    <cellStyle name="ปกติ 2" xfId="6" xr:uid="{5657C73C-E9D6-44A8-9985-70723F52C592}"/>
  </cellStyles>
  <dxfs count="223"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u val="none"/>
        <color auto="1"/>
      </font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u val="none"/>
        <color auto="1"/>
      </font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u val="none"/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ont>
        <color rgb="FF9C0006"/>
      </font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u val="none"/>
        <color auto="1"/>
      </font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</dxfs>
  <tableStyles count="0" defaultTableStyle="TableStyleMedium2" defaultPivotStyle="PivotStyleLight16"/>
  <colors>
    <mruColors>
      <color rgb="FFFF9933"/>
      <color rgb="FF99FF99"/>
      <color rgb="FFFFFF99"/>
      <color rgb="FFFFCC66"/>
      <color rgb="FF99FF33"/>
      <color rgb="FFFF9999"/>
      <color rgb="FFFF6600"/>
      <color rgb="FF0000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166650</xdr:rowOff>
    </xdr:from>
    <xdr:to>
      <xdr:col>8</xdr:col>
      <xdr:colOff>778155</xdr:colOff>
      <xdr:row>55</xdr:row>
      <xdr:rowOff>173355</xdr:rowOff>
    </xdr:to>
    <xdr:grpSp>
      <xdr:nvGrpSpPr>
        <xdr:cNvPr id="187" name="Group 186">
          <a:extLst>
            <a:ext uri="{FF2B5EF4-FFF2-40B4-BE49-F238E27FC236}">
              <a16:creationId xmlns:a16="http://schemas.microsoft.com/office/drawing/2014/main" id="{3CA3A548-CE3E-9138-2E36-10E9B7B2D3BD}"/>
            </a:ext>
          </a:extLst>
        </xdr:cNvPr>
        <xdr:cNvGrpSpPr/>
      </xdr:nvGrpSpPr>
      <xdr:grpSpPr>
        <a:xfrm>
          <a:off x="6877050" y="166650"/>
          <a:ext cx="663855" cy="16294455"/>
          <a:chOff x="6038850" y="166650"/>
          <a:chExt cx="663855" cy="1629445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E25CFCBF-4DC3-519E-0DCA-6240ED1AF670}"/>
              </a:ext>
            </a:extLst>
          </xdr:cNvPr>
          <xdr:cNvGrpSpPr/>
        </xdr:nvGrpSpPr>
        <xdr:grpSpPr>
          <a:xfrm>
            <a:off x="6038850" y="166650"/>
            <a:ext cx="663855" cy="15989656"/>
            <a:chOff x="7829550" y="166650"/>
            <a:chExt cx="663855" cy="15989656"/>
          </a:xfrm>
        </xdr:grpSpPr>
        <xdr:grpSp>
          <xdr:nvGrpSpPr>
            <xdr:cNvPr id="115" name="Group 114">
              <a:extLst>
                <a:ext uri="{FF2B5EF4-FFF2-40B4-BE49-F238E27FC236}">
                  <a16:creationId xmlns:a16="http://schemas.microsoft.com/office/drawing/2014/main" id="{35841822-0485-DA11-A9C4-3662DCE68969}"/>
                </a:ext>
              </a:extLst>
            </xdr:cNvPr>
            <xdr:cNvGrpSpPr/>
          </xdr:nvGrpSpPr>
          <xdr:grpSpPr>
            <a:xfrm>
              <a:off x="7829550" y="166650"/>
              <a:ext cx="663855" cy="13332255"/>
              <a:chOff x="7829550" y="166650"/>
              <a:chExt cx="663855" cy="13332255"/>
            </a:xfrm>
          </xdr:grpSpPr>
          <xdr:grpSp>
            <xdr:nvGrpSpPr>
              <xdr:cNvPr id="114" name="Group 113">
                <a:extLst>
                  <a:ext uri="{FF2B5EF4-FFF2-40B4-BE49-F238E27FC236}">
                    <a16:creationId xmlns:a16="http://schemas.microsoft.com/office/drawing/2014/main" id="{B0A8A6B5-1CFF-AE24-835B-E957700D6ACA}"/>
                  </a:ext>
                </a:extLst>
              </xdr:cNvPr>
              <xdr:cNvGrpSpPr/>
            </xdr:nvGrpSpPr>
            <xdr:grpSpPr>
              <a:xfrm>
                <a:off x="7829550" y="166650"/>
                <a:ext cx="663855" cy="11265254"/>
                <a:chOff x="7829550" y="166650"/>
                <a:chExt cx="663855" cy="11265254"/>
              </a:xfrm>
            </xdr:grpSpPr>
            <xdr:grpSp>
              <xdr:nvGrpSpPr>
                <xdr:cNvPr id="113" name="Group 112">
                  <a:extLst>
                    <a:ext uri="{FF2B5EF4-FFF2-40B4-BE49-F238E27FC236}">
                      <a16:creationId xmlns:a16="http://schemas.microsoft.com/office/drawing/2014/main" id="{5A32F738-CA1B-CAEE-B7A2-D73329009F8C}"/>
                    </a:ext>
                  </a:extLst>
                </xdr:cNvPr>
                <xdr:cNvGrpSpPr/>
              </xdr:nvGrpSpPr>
              <xdr:grpSpPr>
                <a:xfrm>
                  <a:off x="7829550" y="166650"/>
                  <a:ext cx="663855" cy="11265254"/>
                  <a:chOff x="7829550" y="166650"/>
                  <a:chExt cx="663855" cy="11265254"/>
                </a:xfrm>
              </xdr:grpSpPr>
              <xdr:grpSp>
                <xdr:nvGrpSpPr>
                  <xdr:cNvPr id="112" name="Group 111">
                    <a:extLst>
                      <a:ext uri="{FF2B5EF4-FFF2-40B4-BE49-F238E27FC236}">
                        <a16:creationId xmlns:a16="http://schemas.microsoft.com/office/drawing/2014/main" id="{E93FFC74-1D72-887B-0F88-3402EC358217}"/>
                      </a:ext>
                    </a:extLst>
                  </xdr:cNvPr>
                  <xdr:cNvGrpSpPr/>
                </xdr:nvGrpSpPr>
                <xdr:grpSpPr>
                  <a:xfrm>
                    <a:off x="7829550" y="166650"/>
                    <a:ext cx="663855" cy="9198330"/>
                    <a:chOff x="7829550" y="166650"/>
                    <a:chExt cx="663855" cy="9198330"/>
                  </a:xfrm>
                </xdr:grpSpPr>
                <xdr:grpSp>
                  <xdr:nvGrpSpPr>
                    <xdr:cNvPr id="111" name="Group 110">
                      <a:extLst>
                        <a:ext uri="{FF2B5EF4-FFF2-40B4-BE49-F238E27FC236}">
                          <a16:creationId xmlns:a16="http://schemas.microsoft.com/office/drawing/2014/main" id="{59A96730-9169-9C6D-6BEC-70934F472D86}"/>
                        </a:ext>
                      </a:extLst>
                    </xdr:cNvPr>
                    <xdr:cNvGrpSpPr/>
                  </xdr:nvGrpSpPr>
                  <xdr:grpSpPr>
                    <a:xfrm>
                      <a:off x="7829550" y="166650"/>
                      <a:ext cx="663855" cy="8617306"/>
                      <a:chOff x="7829550" y="166650"/>
                      <a:chExt cx="663855" cy="8617306"/>
                    </a:xfrm>
                  </xdr:grpSpPr>
                  <xdr:grpSp>
                    <xdr:nvGrpSpPr>
                      <xdr:cNvPr id="110" name="Group 109">
                        <a:extLst>
                          <a:ext uri="{FF2B5EF4-FFF2-40B4-BE49-F238E27FC236}">
                            <a16:creationId xmlns:a16="http://schemas.microsoft.com/office/drawing/2014/main" id="{1BC8768D-3729-15D8-7531-CD006FD097A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7829550" y="166650"/>
                        <a:ext cx="663855" cy="6836130"/>
                        <a:chOff x="7829550" y="166650"/>
                        <a:chExt cx="663855" cy="6836130"/>
                      </a:xfrm>
                    </xdr:grpSpPr>
                    <xdr:grpSp>
                      <xdr:nvGrpSpPr>
                        <xdr:cNvPr id="109" name="Group 108">
                          <a:extLst>
                            <a:ext uri="{FF2B5EF4-FFF2-40B4-BE49-F238E27FC236}">
                              <a16:creationId xmlns:a16="http://schemas.microsoft.com/office/drawing/2014/main" id="{038B9447-977F-CCBF-0DE8-6B688471931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7829550" y="166650"/>
                          <a:ext cx="663855" cy="6550380"/>
                          <a:chOff x="7829550" y="166650"/>
                          <a:chExt cx="663855" cy="6550380"/>
                        </a:xfrm>
                      </xdr:grpSpPr>
                      <xdr:grpSp>
                        <xdr:nvGrpSpPr>
                          <xdr:cNvPr id="108" name="Group 107">
                            <a:extLst>
                              <a:ext uri="{FF2B5EF4-FFF2-40B4-BE49-F238E27FC236}">
                                <a16:creationId xmlns:a16="http://schemas.microsoft.com/office/drawing/2014/main" id="{33C89880-4C91-614D-5468-81358175572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7829550" y="166650"/>
                            <a:ext cx="663855" cy="6245580"/>
                            <a:chOff x="7829550" y="166650"/>
                            <a:chExt cx="663855" cy="6245580"/>
                          </a:xfrm>
                        </xdr:grpSpPr>
                        <xdr:grpSp>
                          <xdr:nvGrpSpPr>
                            <xdr:cNvPr id="107" name="Group 106">
                              <a:extLst>
                                <a:ext uri="{FF2B5EF4-FFF2-40B4-BE49-F238E27FC236}">
                                  <a16:creationId xmlns:a16="http://schemas.microsoft.com/office/drawing/2014/main" id="{9B1DD251-9442-EA6F-36B1-79E4AD7BAA5D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7829550" y="166650"/>
                              <a:ext cx="663855" cy="5959830"/>
                              <a:chOff x="7829550" y="166650"/>
                              <a:chExt cx="663855" cy="5959830"/>
                            </a:xfrm>
                          </xdr:grpSpPr>
                          <xdr:grpSp>
                            <xdr:nvGrpSpPr>
                              <xdr:cNvPr id="106" name="Group 105">
                                <a:extLst>
                                  <a:ext uri="{FF2B5EF4-FFF2-40B4-BE49-F238E27FC236}">
                                    <a16:creationId xmlns:a16="http://schemas.microsoft.com/office/drawing/2014/main" id="{B25D60AF-D63A-72EF-0943-4179CDE4CCD4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7829550" y="166650"/>
                                <a:ext cx="663855" cy="5664555"/>
                                <a:chOff x="7829550" y="166650"/>
                                <a:chExt cx="663855" cy="5664555"/>
                              </a:xfrm>
                            </xdr:grpSpPr>
                            <xdr:grpSp>
                              <xdr:nvGrpSpPr>
                                <xdr:cNvPr id="105" name="Group 104">
                                  <a:extLst>
                                    <a:ext uri="{FF2B5EF4-FFF2-40B4-BE49-F238E27FC236}">
                                      <a16:creationId xmlns:a16="http://schemas.microsoft.com/office/drawing/2014/main" id="{13EE5B5A-D6D1-0E29-14E5-D1416B83FB39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7829550" y="166650"/>
                                  <a:ext cx="663855" cy="4769280"/>
                                  <a:chOff x="7829550" y="166650"/>
                                  <a:chExt cx="663855" cy="4769280"/>
                                </a:xfrm>
                              </xdr:grpSpPr>
                              <xdr:grpSp>
                                <xdr:nvGrpSpPr>
                                  <xdr:cNvPr id="104" name="Group 103">
                                    <a:extLst>
                                      <a:ext uri="{FF2B5EF4-FFF2-40B4-BE49-F238E27FC236}">
                                        <a16:creationId xmlns:a16="http://schemas.microsoft.com/office/drawing/2014/main" id="{0436B7D7-6D3E-E56C-B2FA-6ACE2EFECD1B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7829550" y="166650"/>
                                    <a:ext cx="659130" cy="3007080"/>
                                    <a:chOff x="7829550" y="166650"/>
                                    <a:chExt cx="659130" cy="3007080"/>
                                  </a:xfrm>
                                </xdr:grpSpPr>
                                <xdr:grpSp>
                                  <xdr:nvGrpSpPr>
                                    <xdr:cNvPr id="57" name="Group 56">
                                      <a:extLst>
                                        <a:ext uri="{FF2B5EF4-FFF2-40B4-BE49-F238E27FC236}">
                                          <a16:creationId xmlns:a16="http://schemas.microsoft.com/office/drawing/2014/main" id="{F3F64FA9-355C-A0AF-3067-267F28A39A78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29550" y="166650"/>
                                      <a:ext cx="654330" cy="2416530"/>
                                      <a:chOff x="7829550" y="166650"/>
                                      <a:chExt cx="654330" cy="2416530"/>
                                    </a:xfrm>
                                  </xdr:grpSpPr>
                                  <xdr:grpSp>
                                    <xdr:nvGrpSpPr>
                                      <xdr:cNvPr id="49" name="Group 4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76E8557-D566-D749-0470-2F4FAAA385A7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7839075" y="166650"/>
                                        <a:ext cx="644805" cy="940155"/>
                                        <a:chOff x="7839075" y="166650"/>
                                        <a:chExt cx="644805" cy="940155"/>
                                      </a:xfrm>
                                    </xdr:grpSpPr>
                                    <xdr:pic>
                                      <xdr:nvPicPr>
                                        <xdr:cNvPr id="7" name="Graphic 6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A351214D-A1CB-9A45-1987-A7D16B44351E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43800" y="166650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  <xdr:pic>
                                      <xdr:nvPicPr>
                                        <xdr:cNvPr id="48" name="Graphic 47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E0309ECF-04D8-462F-A3D0-E97FDFCF04A5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39075" y="466725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</xdr:grpSp>
                                  <xdr:grpSp>
                                    <xdr:nvGrpSpPr>
                                      <xdr:cNvPr id="50" name="Group 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E8B90B3-4DED-4244-BB29-651FDD31D63C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7839075" y="752475"/>
                                        <a:ext cx="644805" cy="940155"/>
                                        <a:chOff x="7839075" y="166650"/>
                                        <a:chExt cx="644805" cy="940155"/>
                                      </a:xfrm>
                                    </xdr:grpSpPr>
                                    <xdr:pic>
                                      <xdr:nvPicPr>
                                        <xdr:cNvPr id="51" name="Graphic 50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4F1E885A-5C30-DFBC-70F6-04E4210118C6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43800" y="166650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  <xdr:pic>
                                      <xdr:nvPicPr>
                                        <xdr:cNvPr id="52" name="Graphic 51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FB4E6DD-3701-E30A-DA76-64443A9F6913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39075" y="466725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</xdr:grpSp>
                                  <xdr:grpSp>
                                    <xdr:nvGrpSpPr>
                                      <xdr:cNvPr id="53" name="Group 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B55DB33-A099-48A1-ACBB-36E0DC39731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7829550" y="1343025"/>
                                        <a:ext cx="644805" cy="940155"/>
                                        <a:chOff x="7839075" y="166650"/>
                                        <a:chExt cx="644805" cy="940155"/>
                                      </a:xfrm>
                                    </xdr:grpSpPr>
                                    <xdr:pic>
                                      <xdr:nvPicPr>
                                        <xdr:cNvPr id="54" name="Graphic 53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2C68D21D-4007-9ACD-83C7-35C7FA9575A3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43800" y="166650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  <xdr:pic>
                                      <xdr:nvPicPr>
                                        <xdr:cNvPr id="55" name="Graphic 54" descr="Rating 3 Star with solid fill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59203BE-7221-449D-8CAB-43877B6421F4}"/>
                                            </a:ext>
                                          </a:extLst>
                                        </xdr:cNvPr>
                                        <xdr:cNvPicPr>
                                          <a:picLocks noChangeAspect="1"/>
                                        </xdr:cNvPicPr>
                                      </xdr:nvPicPr>
                                      <xdr:blipFill>
                                        <a:blip xmlns:r="http://schemas.openxmlformats.org/officeDocument/2006/relationships" r:embed="rId1">
                                          <a:extLst>
                                            <a:ext uri="{28A0092B-C50C-407E-A947-70E740481C1C}">
                                              <a14:useLocalDpi xmlns:a14="http://schemas.microsoft.com/office/drawing/2010/main" val="0"/>
                                            </a:ext>
                                            <a:ext uri="{96DAC541-7B7A-43D3-8B79-37D633B846F1}">
                                              <asvg:svgBlip xmlns:asvg="http://schemas.microsoft.com/office/drawing/2016/SVG/main" r:embed="rId2"/>
                                            </a:ext>
                                          </a:extLst>
                                        </a:blip>
                                        <a:stretch>
                                          <a:fillRect/>
                                        </a:stretch>
                                      </xdr:blipFill>
                                      <xdr:spPr>
                                        <a:xfrm>
                                          <a:off x="7839075" y="466725"/>
                                          <a:ext cx="640080" cy="640080"/>
                                        </a:xfrm>
                                        <a:prstGeom prst="rect">
                                          <a:avLst/>
                                        </a:prstGeom>
                                      </xdr:spPr>
                                    </xdr:pic>
                                  </xdr:grpSp>
                                  <xdr:pic>
                                    <xdr:nvPicPr>
                                      <xdr:cNvPr id="56" name="Graphic 55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68765DA7-B11B-4442-A3D2-6DF97A3255BB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29550" y="194310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</xdr:grpSp>
                                <xdr:grpSp>
                                  <xdr:nvGrpSpPr>
                                    <xdr:cNvPr id="38" name="Group 37">
                                      <a:extLst>
                                        <a:ext uri="{FF2B5EF4-FFF2-40B4-BE49-F238E27FC236}">
                                          <a16:creationId xmlns:a16="http://schemas.microsoft.com/office/drawing/2014/main" id="{65742469-B226-764E-A18B-365116C7BB93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48600" y="2228850"/>
                                      <a:ext cx="640080" cy="944880"/>
                                      <a:chOff x="7848600" y="2228850"/>
                                      <a:chExt cx="640080" cy="944880"/>
                                    </a:xfrm>
                                  </xdr:grpSpPr>
                                  <xdr:pic>
                                    <xdr:nvPicPr>
                                      <xdr:cNvPr id="3" name="Graphic 2" descr="Rating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7CA166F-72E9-5B8A-E6AE-5ADE90E7DD36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3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4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48600" y="222885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  <xdr:pic>
                                    <xdr:nvPicPr>
                                      <xdr:cNvPr id="37" name="Graphic 36" descr="Rating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56F56A0-CF8D-45B0-88BB-CC5CA0F80F7E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3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4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48600" y="253365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</xdr:grpSp>
                              </xdr:grpSp>
                              <xdr:grpSp>
                                <xdr:nvGrpSpPr>
                                  <xdr:cNvPr id="69" name="Group 68">
                                    <a:extLst>
                                      <a:ext uri="{FF2B5EF4-FFF2-40B4-BE49-F238E27FC236}">
                                        <a16:creationId xmlns:a16="http://schemas.microsoft.com/office/drawing/2014/main" id="{17C49DCE-C2EA-40EA-87AB-7BCD5036EEAE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7839075" y="2819400"/>
                                    <a:ext cx="654330" cy="2116530"/>
                                    <a:chOff x="7829550" y="166650"/>
                                    <a:chExt cx="654330" cy="2116530"/>
                                  </a:xfrm>
                                </xdr:grpSpPr>
                                <xdr:grpSp>
                                  <xdr:nvGrpSpPr>
                                    <xdr:cNvPr id="70" name="Group 69">
                                      <a:extLst>
                                        <a:ext uri="{FF2B5EF4-FFF2-40B4-BE49-F238E27FC236}">
                                          <a16:creationId xmlns:a16="http://schemas.microsoft.com/office/drawing/2014/main" id="{30F9FD69-31BA-15FE-A04D-082F5B65C0C3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39075" y="166650"/>
                                      <a:ext cx="644805" cy="940155"/>
                                      <a:chOff x="7839075" y="166650"/>
                                      <a:chExt cx="644805" cy="940155"/>
                                    </a:xfrm>
                                  </xdr:grpSpPr>
                                  <xdr:pic>
                                    <xdr:nvPicPr>
                                      <xdr:cNvPr id="78" name="Graphic 77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14A3226-663E-59C9-B455-D34CF68B0045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43800" y="16665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  <xdr:pic>
                                    <xdr:nvPicPr>
                                      <xdr:cNvPr id="79" name="Graphic 78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9059E18-59B4-A220-1C33-AAEE1CFFD9A0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39075" y="466725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</xdr:grpSp>
                                <xdr:grpSp>
                                  <xdr:nvGrpSpPr>
                                    <xdr:cNvPr id="71" name="Group 70">
                                      <a:extLst>
                                        <a:ext uri="{FF2B5EF4-FFF2-40B4-BE49-F238E27FC236}">
                                          <a16:creationId xmlns:a16="http://schemas.microsoft.com/office/drawing/2014/main" id="{BA3E577D-5A80-CA7E-5302-14CD1B0E24EB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39075" y="752475"/>
                                      <a:ext cx="644805" cy="940155"/>
                                      <a:chOff x="7839075" y="166650"/>
                                      <a:chExt cx="644805" cy="940155"/>
                                    </a:xfrm>
                                  </xdr:grpSpPr>
                                  <xdr:pic>
                                    <xdr:nvPicPr>
                                      <xdr:cNvPr id="76" name="Graphic 75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FABE234-E948-5F8C-B7E8-753BE63449B5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43800" y="16665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  <xdr:pic>
                                    <xdr:nvPicPr>
                                      <xdr:cNvPr id="77" name="Graphic 76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B12E646-5D6A-5B26-3FB5-1E2948C884C4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39075" y="466725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</xdr:grpSp>
                                <xdr:grpSp>
                                  <xdr:nvGrpSpPr>
                                    <xdr:cNvPr id="72" name="Group 71">
                                      <a:extLst>
                                        <a:ext uri="{FF2B5EF4-FFF2-40B4-BE49-F238E27FC236}">
                                          <a16:creationId xmlns:a16="http://schemas.microsoft.com/office/drawing/2014/main" id="{B4AC4063-09CF-E38C-0BB7-F42C5C0CA83D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29550" y="1343025"/>
                                      <a:ext cx="644805" cy="940155"/>
                                      <a:chOff x="7839075" y="166650"/>
                                      <a:chExt cx="644805" cy="940155"/>
                                    </a:xfrm>
                                  </xdr:grpSpPr>
                                  <xdr:pic>
                                    <xdr:nvPicPr>
                                      <xdr:cNvPr id="74" name="Graphic 73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FA55E8C-DD2F-9156-D5AD-5677A74BEA5C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43800" y="166650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  <xdr:pic>
                                    <xdr:nvPicPr>
                                      <xdr:cNvPr id="75" name="Graphic 74" descr="Rating 3 Star with solid fill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6010064-85F6-14CD-2893-A62AE170FE01}"/>
                                          </a:ext>
                                        </a:extLst>
                                      </xdr:cNvPr>
                                      <xdr:cNvPicPr>
                                        <a:picLocks noChangeAspect="1"/>
                                      </xdr:cNvPicPr>
                                    </xdr:nvPicPr>
                                    <xdr:blipFill>
                                      <a:blip xmlns:r="http://schemas.openxmlformats.org/officeDocument/2006/relationships" r:embed="rId1">
                                        <a:extLst>
                                          <a:ext uri="{28A0092B-C50C-407E-A947-70E740481C1C}">
                                            <a14:useLocalDpi xmlns:a14="http://schemas.microsoft.com/office/drawing/2010/main" val="0"/>
                                          </a:ext>
                                          <a:ext uri="{96DAC541-7B7A-43D3-8B79-37D633B846F1}">
                                            <asvg:svgBlip xmlns:asvg="http://schemas.microsoft.com/office/drawing/2016/SVG/main" r:embed="rId2"/>
                                          </a:ext>
                                        </a:extLst>
                                      </a:blip>
                                      <a:stretch>
                                        <a:fillRect/>
                                      </a:stretch>
                                    </xdr:blipFill>
                                    <xdr:spPr>
                                      <a:xfrm>
                                        <a:off x="7839075" y="466725"/>
                                        <a:ext cx="640080" cy="640080"/>
                                      </a:xfrm>
                                      <a:prstGeom prst="rect">
                                        <a:avLst/>
                                      </a:prstGeom>
                                    </xdr:spPr>
                                  </xdr:pic>
                                </xdr:grpSp>
                              </xdr:grpSp>
                            </xdr:grpSp>
                            <xdr:grpSp>
                              <xdr:nvGrpSpPr>
                                <xdr:cNvPr id="6" name="Group 5">
                                  <a:extLst>
                                    <a:ext uri="{FF2B5EF4-FFF2-40B4-BE49-F238E27FC236}">
                                      <a16:creationId xmlns:a16="http://schemas.microsoft.com/office/drawing/2014/main" id="{E48CBE50-0403-10E3-048D-10782909C8E4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7846200" y="4591049"/>
                                  <a:ext cx="642480" cy="1240156"/>
                                  <a:chOff x="7846200" y="4591049"/>
                                  <a:chExt cx="642480" cy="1240156"/>
                                </a:xfrm>
                              </xdr:grpSpPr>
                              <xdr:pic>
                                <xdr:nvPicPr>
                                  <xdr:cNvPr id="5" name="Graphic 4" descr="Rating 1 Star with solid fill">
                                    <a:extLst>
                                      <a:ext uri="{FF2B5EF4-FFF2-40B4-BE49-F238E27FC236}">
                                        <a16:creationId xmlns:a16="http://schemas.microsoft.com/office/drawing/2014/main" id="{BCA3DA87-6847-FDBF-9766-956F3AF48CB7}"/>
                                      </a:ext>
                                    </a:extLst>
                                  </xdr:cNvPr>
                                  <xdr:cNvPicPr>
                                    <a:picLocks noChangeAspect="1"/>
                                  </xdr:cNvPicPr>
                                </xdr:nvPicPr>
                                <xdr:blipFill>
                                  <a:blip xmlns:r="http://schemas.openxmlformats.org/officeDocument/2006/relationships" r:embed="rId5">
                                    <a:extLst>
                                      <a:ext uri="{28A0092B-C50C-407E-A947-70E740481C1C}">
                                        <a14:useLocalDpi xmlns:a14="http://schemas.microsoft.com/office/drawing/2010/main" val="0"/>
                                      </a:ext>
                                      <a:ext uri="{96DAC541-7B7A-43D3-8B79-37D633B846F1}">
                                        <asvg:svgBlip xmlns:asvg="http://schemas.microsoft.com/office/drawing/2016/SVG/main" r:embed="rId6"/>
                                      </a:ext>
                                    </a:extLst>
                                  </a:blip>
                                  <a:stretch>
                                    <a:fillRect/>
                                  </a:stretch>
                                </xdr:blipFill>
                                <xdr:spPr>
                                  <a:xfrm>
                                    <a:off x="7846200" y="4591049"/>
                                    <a:ext cx="640080" cy="640080"/>
                                  </a:xfrm>
                                  <a:prstGeom prst="rect">
                                    <a:avLst/>
                                  </a:prstGeom>
                                </xdr:spPr>
                              </xdr:pic>
                              <xdr:pic>
                                <xdr:nvPicPr>
                                  <xdr:cNvPr id="2" name="Graphic 1" descr="Rating 1 Star with solid fill">
                                    <a:extLst>
                                      <a:ext uri="{FF2B5EF4-FFF2-40B4-BE49-F238E27FC236}">
                                        <a16:creationId xmlns:a16="http://schemas.microsoft.com/office/drawing/2014/main" id="{2592FEF7-2AF0-40D4-A9FF-C8C949D12586}"/>
                                      </a:ext>
                                    </a:extLst>
                                  </xdr:cNvPr>
                                  <xdr:cNvPicPr>
                                    <a:picLocks noChangeAspect="1"/>
                                  </xdr:cNvPicPr>
                                </xdr:nvPicPr>
                                <xdr:blipFill>
                                  <a:blip xmlns:r="http://schemas.openxmlformats.org/officeDocument/2006/relationships" r:embed="rId5">
                                    <a:extLst>
                                      <a:ext uri="{28A0092B-C50C-407E-A947-70E740481C1C}">
                                        <a14:useLocalDpi xmlns:a14="http://schemas.microsoft.com/office/drawing/2010/main" val="0"/>
                                      </a:ext>
                                      <a:ext uri="{96DAC541-7B7A-43D3-8B79-37D633B846F1}">
                                        <asvg:svgBlip xmlns:asvg="http://schemas.microsoft.com/office/drawing/2016/SVG/main" r:embed="rId6"/>
                                      </a:ext>
                                    </a:extLst>
                                  </a:blip>
                                  <a:stretch>
                                    <a:fillRect/>
                                  </a:stretch>
                                </xdr:blipFill>
                                <xdr:spPr>
                                  <a:xfrm>
                                    <a:off x="7848600" y="4895850"/>
                                    <a:ext cx="640080" cy="640080"/>
                                  </a:xfrm>
                                  <a:prstGeom prst="rect">
                                    <a:avLst/>
                                  </a:prstGeom>
                                </xdr:spPr>
                              </xdr:pic>
                              <xdr:pic>
                                <xdr:nvPicPr>
                                  <xdr:cNvPr id="4" name="Graphic 3" descr="Rating 1 Star with solid fill">
                                    <a:extLst>
                                      <a:ext uri="{FF2B5EF4-FFF2-40B4-BE49-F238E27FC236}">
                                        <a16:creationId xmlns:a16="http://schemas.microsoft.com/office/drawing/2014/main" id="{26F18049-15F2-4288-8D21-92C529C642D0}"/>
                                      </a:ext>
                                    </a:extLst>
                                  </xdr:cNvPr>
                                  <xdr:cNvPicPr>
                                    <a:picLocks noChangeAspect="1"/>
                                  </xdr:cNvPicPr>
                                </xdr:nvPicPr>
                                <xdr:blipFill>
                                  <a:blip xmlns:r="http://schemas.openxmlformats.org/officeDocument/2006/relationships" r:embed="rId5">
                                    <a:extLst>
                                      <a:ext uri="{28A0092B-C50C-407E-A947-70E740481C1C}">
                                        <a14:useLocalDpi xmlns:a14="http://schemas.microsoft.com/office/drawing/2010/main" val="0"/>
                                      </a:ext>
                                      <a:ext uri="{96DAC541-7B7A-43D3-8B79-37D633B846F1}">
                                        <asvg:svgBlip xmlns:asvg="http://schemas.microsoft.com/office/drawing/2016/SVG/main" r:embed="rId6"/>
                                      </a:ext>
                                    </a:extLst>
                                  </a:blip>
                                  <a:stretch>
                                    <a:fillRect/>
                                  </a:stretch>
                                </xdr:blipFill>
                                <xdr:spPr>
                                  <a:xfrm>
                                    <a:off x="7848600" y="5191125"/>
                                    <a:ext cx="640080" cy="640080"/>
                                  </a:xfrm>
                                  <a:prstGeom prst="rect">
                                    <a:avLst/>
                                  </a:prstGeom>
                                </xdr:spPr>
                              </xdr:pic>
                            </xdr:grpSp>
                          </xdr:grpSp>
                          <xdr:pic>
                            <xdr:nvPicPr>
                              <xdr:cNvPr id="40" name="Graphic 39" descr="Rating Star with solid fill">
                                <a:extLst>
                                  <a:ext uri="{FF2B5EF4-FFF2-40B4-BE49-F238E27FC236}">
                                    <a16:creationId xmlns:a16="http://schemas.microsoft.com/office/drawing/2014/main" id="{A6715C84-4BB6-AC95-8AB1-DAA37A35FC0C}"/>
                                  </a:ext>
                                </a:extLst>
                              </xdr:cNvPr>
                              <xdr:cNvPicPr>
                                <a:picLocks noChangeAspect="1"/>
                              </xdr:cNvPicPr>
                            </xdr:nvPicPr>
                            <xdr:blipFill>
                              <a:blip xmlns:r="http://schemas.openxmlformats.org/officeDocument/2006/relationships" r:embed="rId3">
                                <a:extLst>
                                  <a:ext uri="{28A0092B-C50C-407E-A947-70E740481C1C}">
                                    <a14:useLocalDpi xmlns:a14="http://schemas.microsoft.com/office/drawing/2010/main" val="0"/>
                                  </a:ext>
                                  <a:ext uri="{96DAC541-7B7A-43D3-8B79-37D633B846F1}">
                                    <asvg:svgBlip xmlns:asvg="http://schemas.microsoft.com/office/drawing/2016/SVG/main" r:embed="rId4"/>
                                  </a:ext>
                                </a:extLst>
                              </a:blip>
                              <a:stretch>
                                <a:fillRect/>
                              </a:stretch>
                            </xdr:blipFill>
                            <xdr:spPr>
                              <a:xfrm>
                                <a:off x="7848600" y="5486400"/>
                                <a:ext cx="640080" cy="640080"/>
                              </a:xfrm>
                              <a:prstGeom prst="rect">
                                <a:avLst/>
                              </a:prstGeom>
                            </xdr:spPr>
                          </xdr:pic>
                        </xdr:grpSp>
                        <xdr:pic>
                          <xdr:nvPicPr>
                            <xdr:cNvPr id="80" name="Graphic 79" descr="Rating 3 Star with solid fill">
                              <a:extLst>
                                <a:ext uri="{FF2B5EF4-FFF2-40B4-BE49-F238E27FC236}">
                                  <a16:creationId xmlns:a16="http://schemas.microsoft.com/office/drawing/2014/main" id="{717D473A-E53B-4795-9864-D07FDD27AFA2}"/>
                                </a:ext>
                              </a:extLst>
                            </xdr:cNvPr>
                            <xdr:cNvPicPr>
                              <a:picLocks noChangeAspect="1"/>
                            </xdr:cNvPicPr>
                          </xdr:nvPicPr>
                          <xdr:blipFill>
                            <a:blip xmlns:r="http://schemas.openxmlformats.org/officeDocument/2006/relationships" r:embed="rId1">
                              <a:extLst>
                                <a:ext uri="{28A0092B-C50C-407E-A947-70E740481C1C}">
                                  <a14:useLocalDpi xmlns:a14="http://schemas.microsoft.com/office/drawing/2010/main" val="0"/>
                                </a:ext>
                                <a:ext uri="{96DAC541-7B7A-43D3-8B79-37D633B846F1}">
                                  <asvg:svgBlip xmlns:asvg="http://schemas.microsoft.com/office/drawing/2016/SVG/main" r:embed="rId2"/>
                                </a:ext>
                              </a:extLst>
                            </a:blip>
                            <a:stretch>
                              <a:fillRect/>
                            </a:stretch>
                          </xdr:blipFill>
                          <xdr:spPr>
                            <a:xfrm>
                              <a:off x="7848600" y="5772150"/>
                              <a:ext cx="640080" cy="640080"/>
                            </a:xfrm>
                            <a:prstGeom prst="rect">
                              <a:avLst/>
                            </a:prstGeom>
                          </xdr:spPr>
                        </xdr:pic>
                      </xdr:grpSp>
                      <xdr:pic>
                        <xdr:nvPicPr>
                          <xdr:cNvPr id="41" name="Graphic 40" descr="Rating Star with solid fill">
                            <a:extLst>
                              <a:ext uri="{FF2B5EF4-FFF2-40B4-BE49-F238E27FC236}">
                                <a16:creationId xmlns:a16="http://schemas.microsoft.com/office/drawing/2014/main" id="{A2CA35CD-5147-3387-CA09-172C53CE6555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3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4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8600" y="6076950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</xdr:grpSp>
                    <xdr:pic>
                      <xdr:nvPicPr>
                        <xdr:cNvPr id="81" name="Graphic 80" descr="Rating 3 Star with solid fill">
                          <a:extLst>
                            <a:ext uri="{FF2B5EF4-FFF2-40B4-BE49-F238E27FC236}">
                              <a16:creationId xmlns:a16="http://schemas.microsoft.com/office/drawing/2014/main" id="{11530725-D135-4650-9DC1-50A3FE5A9835}"/>
                            </a:ext>
                          </a:extLst>
                        </xdr:cNvPr>
                        <xdr:cNvPicPr>
                          <a:picLocks noChangeAspect="1"/>
                        </xdr:cNvPicPr>
                      </xdr:nvPicPr>
                      <xdr:blipFill>
                        <a:blip xmlns:r="http://schemas.openxmlformats.org/officeDocument/2006/relationships" r:embed="rId1">
                          <a:extLst>
                            <a:ext uri="{28A0092B-C50C-407E-A947-70E740481C1C}">
                              <a14:useLocalDpi xmlns:a14="http://schemas.microsoft.com/office/drawing/2010/main" val="0"/>
                            </a:ext>
                            <a:ext uri="{96DAC541-7B7A-43D3-8B79-37D633B846F1}">
                              <asvg:svgBlip xmlns:asvg="http://schemas.microsoft.com/office/drawing/2016/SVG/main" r:embed="rId2"/>
                            </a:ext>
                          </a:extLst>
                        </a:blip>
                        <a:stretch>
                          <a:fillRect/>
                        </a:stretch>
                      </xdr:blipFill>
                      <xdr:spPr>
                        <a:xfrm>
                          <a:off x="7848600" y="6362700"/>
                          <a:ext cx="640080" cy="640080"/>
                        </a:xfrm>
                        <a:prstGeom prst="rect">
                          <a:avLst/>
                        </a:prstGeom>
                      </xdr:spPr>
                    </xdr:pic>
                  </xdr:grpSp>
                  <xdr:grpSp>
                    <xdr:nvGrpSpPr>
                      <xdr:cNvPr id="28" name="Group 27">
                        <a:extLst>
                          <a:ext uri="{FF2B5EF4-FFF2-40B4-BE49-F238E27FC236}">
                            <a16:creationId xmlns:a16="http://schemas.microsoft.com/office/drawing/2014/main" id="{13048347-7ECD-6A46-40A3-2B42647FD7AC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7848600" y="6657975"/>
                        <a:ext cx="642480" cy="2125981"/>
                        <a:chOff x="7848600" y="6657975"/>
                        <a:chExt cx="642480" cy="2125981"/>
                      </a:xfrm>
                    </xdr:grpSpPr>
                    <xdr:grpSp>
                      <xdr:nvGrpSpPr>
                        <xdr:cNvPr id="8" name="Group 7">
                          <a:extLst>
                            <a:ext uri="{FF2B5EF4-FFF2-40B4-BE49-F238E27FC236}">
                              <a16:creationId xmlns:a16="http://schemas.microsoft.com/office/drawing/2014/main" id="{C7E019A7-841B-4B33-8B6E-005E99D2462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7848600" y="6657975"/>
                          <a:ext cx="642480" cy="1240156"/>
                          <a:chOff x="7846200" y="4591049"/>
                          <a:chExt cx="642480" cy="1240156"/>
                        </a:xfrm>
                      </xdr:grpSpPr>
                      <xdr:pic>
                        <xdr:nvPicPr>
                          <xdr:cNvPr id="9" name="Graphic 8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8BC6C408-8811-1900-35C8-1DDA6D34B74B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6200" y="4591049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  <xdr:pic>
                        <xdr:nvPicPr>
                          <xdr:cNvPr id="10" name="Graphic 9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B2A5F5D4-1A85-9634-F0BE-851782683CE8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8600" y="4895850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  <xdr:pic>
                        <xdr:nvPicPr>
                          <xdr:cNvPr id="11" name="Graphic 10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52265928-8935-35D5-11D5-D5568506E3CE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8600" y="5191125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</xdr:grpSp>
                    <xdr:grpSp>
                      <xdr:nvGrpSpPr>
                        <xdr:cNvPr id="12" name="Group 11">
                          <a:extLst>
                            <a:ext uri="{FF2B5EF4-FFF2-40B4-BE49-F238E27FC236}">
                              <a16:creationId xmlns:a16="http://schemas.microsoft.com/office/drawing/2014/main" id="{9C1625E9-C601-452F-AB52-F9E1F965899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7848600" y="7543800"/>
                          <a:ext cx="642480" cy="1240156"/>
                          <a:chOff x="7846200" y="4591049"/>
                          <a:chExt cx="642480" cy="1240156"/>
                        </a:xfrm>
                      </xdr:grpSpPr>
                      <xdr:pic>
                        <xdr:nvPicPr>
                          <xdr:cNvPr id="13" name="Graphic 12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2387DCD8-FF0F-DAA5-82B7-8BCB12EDCDEF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6200" y="4591049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  <xdr:pic>
                        <xdr:nvPicPr>
                          <xdr:cNvPr id="14" name="Graphic 13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7F1D0295-A466-F8BD-C349-67C9687AD6EA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8600" y="4895850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  <xdr:pic>
                        <xdr:nvPicPr>
                          <xdr:cNvPr id="15" name="Graphic 14" descr="Rating 1 Star with solid fill">
                            <a:extLst>
                              <a:ext uri="{FF2B5EF4-FFF2-40B4-BE49-F238E27FC236}">
                                <a16:creationId xmlns:a16="http://schemas.microsoft.com/office/drawing/2014/main" id="{22931D80-FDC3-10C0-7370-75C11EF5F6BB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5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  <a:ext uri="{96DAC541-7B7A-43D3-8B79-37D633B846F1}">
                                <asvg:svgBlip xmlns:asvg="http://schemas.microsoft.com/office/drawing/2016/SVG/main" r:embed="rId6"/>
                              </a:ext>
                            </a:extLst>
                          </a:blip>
                          <a:stretch>
                            <a:fillRect/>
                          </a:stretch>
                        </xdr:blipFill>
                        <xdr:spPr>
                          <a:xfrm>
                            <a:off x="7848600" y="5191125"/>
                            <a:ext cx="640080" cy="640080"/>
                          </a:xfrm>
                          <a:prstGeom prst="rect">
                            <a:avLst/>
                          </a:prstGeom>
                        </xdr:spPr>
                      </xdr:pic>
                    </xdr:grpSp>
                  </xdr:grpSp>
                </xdr:grpSp>
                <xdr:grpSp>
                  <xdr:nvGrpSpPr>
                    <xdr:cNvPr id="42" name="Group 41">
                      <a:extLst>
                        <a:ext uri="{FF2B5EF4-FFF2-40B4-BE49-F238E27FC236}">
                          <a16:creationId xmlns:a16="http://schemas.microsoft.com/office/drawing/2014/main" id="{FC58956E-A5ED-4FB1-89BE-B544EA14ED92}"/>
                        </a:ext>
                      </a:extLst>
                    </xdr:cNvPr>
                    <xdr:cNvGrpSpPr/>
                  </xdr:nvGrpSpPr>
                  <xdr:grpSpPr>
                    <a:xfrm>
                      <a:off x="7848600" y="8420100"/>
                      <a:ext cx="640080" cy="944880"/>
                      <a:chOff x="7848600" y="2228850"/>
                      <a:chExt cx="640080" cy="944880"/>
                    </a:xfrm>
                  </xdr:grpSpPr>
                  <xdr:pic>
                    <xdr:nvPicPr>
                      <xdr:cNvPr id="43" name="Graphic 42" descr="Rating Star with solid fill">
                        <a:extLst>
                          <a:ext uri="{FF2B5EF4-FFF2-40B4-BE49-F238E27FC236}">
                            <a16:creationId xmlns:a16="http://schemas.microsoft.com/office/drawing/2014/main" id="{3CD27EB3-60E8-1324-3C1F-83B86963EA96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3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4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48600" y="2228850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  <xdr:pic>
                    <xdr:nvPicPr>
                      <xdr:cNvPr id="44" name="Graphic 43" descr="Rating Star with solid fill">
                        <a:extLst>
                          <a:ext uri="{FF2B5EF4-FFF2-40B4-BE49-F238E27FC236}">
                            <a16:creationId xmlns:a16="http://schemas.microsoft.com/office/drawing/2014/main" id="{E16D7F0D-E47D-9D25-1480-6E137C2361A7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3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4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48600" y="2533650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</xdr:grpSp>
              </xdr:grpSp>
              <xdr:grpSp>
                <xdr:nvGrpSpPr>
                  <xdr:cNvPr id="27" name="Group 26">
                    <a:extLst>
                      <a:ext uri="{FF2B5EF4-FFF2-40B4-BE49-F238E27FC236}">
                        <a16:creationId xmlns:a16="http://schemas.microsoft.com/office/drawing/2014/main" id="{09C2D0B7-19B0-0751-0BC8-531A47B33628}"/>
                      </a:ext>
                    </a:extLst>
                  </xdr:cNvPr>
                  <xdr:cNvGrpSpPr/>
                </xdr:nvGrpSpPr>
                <xdr:grpSpPr>
                  <a:xfrm>
                    <a:off x="7848600" y="9610726"/>
                    <a:ext cx="642480" cy="1821178"/>
                    <a:chOff x="7848600" y="9610726"/>
                    <a:chExt cx="642480" cy="1821178"/>
                  </a:xfrm>
                </xdr:grpSpPr>
                <xdr:grpSp>
                  <xdr:nvGrpSpPr>
                    <xdr:cNvPr id="22" name="Group 21">
                      <a:extLst>
                        <a:ext uri="{FF2B5EF4-FFF2-40B4-BE49-F238E27FC236}">
                          <a16:creationId xmlns:a16="http://schemas.microsoft.com/office/drawing/2014/main" id="{C8488C91-A9C5-A80D-C96C-56E0ACB6483C}"/>
                        </a:ext>
                      </a:extLst>
                    </xdr:cNvPr>
                    <xdr:cNvGrpSpPr/>
                  </xdr:nvGrpSpPr>
                  <xdr:grpSpPr>
                    <a:xfrm>
                      <a:off x="7848600" y="9610726"/>
                      <a:ext cx="642480" cy="1240154"/>
                      <a:chOff x="7848600" y="9610726"/>
                      <a:chExt cx="642480" cy="1240154"/>
                    </a:xfrm>
                  </xdr:grpSpPr>
                  <xdr:pic>
                    <xdr:nvPicPr>
                      <xdr:cNvPr id="20" name="Graphic 19" descr="Rating 1 Star with solid fill">
                        <a:extLst>
                          <a:ext uri="{FF2B5EF4-FFF2-40B4-BE49-F238E27FC236}">
                            <a16:creationId xmlns:a16="http://schemas.microsoft.com/office/drawing/2014/main" id="{7FF74BF1-530B-4BA7-92A0-7BBBB2944E13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6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48600" y="10210800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  <xdr:pic>
                    <xdr:nvPicPr>
                      <xdr:cNvPr id="17" name="Graphic 16" descr="Rating 1 Star with solid fill">
                        <a:extLst>
                          <a:ext uri="{FF2B5EF4-FFF2-40B4-BE49-F238E27FC236}">
                            <a16:creationId xmlns:a16="http://schemas.microsoft.com/office/drawing/2014/main" id="{F5203BC8-65A0-B026-D03F-4B064F3AC6C5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6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48600" y="9906000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  <xdr:pic>
                    <xdr:nvPicPr>
                      <xdr:cNvPr id="19" name="Graphic 18" descr="Rating 1 Star with solid fill">
                        <a:extLst>
                          <a:ext uri="{FF2B5EF4-FFF2-40B4-BE49-F238E27FC236}">
                            <a16:creationId xmlns:a16="http://schemas.microsoft.com/office/drawing/2014/main" id="{9B7B7077-0BA7-A128-1939-6386AB048475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6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51000" y="9610726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</xdr:grpSp>
                <xdr:grpSp>
                  <xdr:nvGrpSpPr>
                    <xdr:cNvPr id="23" name="Group 22">
                      <a:extLst>
                        <a:ext uri="{FF2B5EF4-FFF2-40B4-BE49-F238E27FC236}">
                          <a16:creationId xmlns:a16="http://schemas.microsoft.com/office/drawing/2014/main" id="{22915B90-8E0D-42FD-93DB-E9ADF2E65475}"/>
                        </a:ext>
                      </a:extLst>
                    </xdr:cNvPr>
                    <xdr:cNvGrpSpPr/>
                  </xdr:nvGrpSpPr>
                  <xdr:grpSpPr>
                    <a:xfrm>
                      <a:off x="7848600" y="10496550"/>
                      <a:ext cx="642480" cy="935354"/>
                      <a:chOff x="7848600" y="9610726"/>
                      <a:chExt cx="642480" cy="935354"/>
                    </a:xfrm>
                  </xdr:grpSpPr>
                  <xdr:pic>
                    <xdr:nvPicPr>
                      <xdr:cNvPr id="25" name="Graphic 24" descr="Rating 1 Star with solid fill">
                        <a:extLst>
                          <a:ext uri="{FF2B5EF4-FFF2-40B4-BE49-F238E27FC236}">
                            <a16:creationId xmlns:a16="http://schemas.microsoft.com/office/drawing/2014/main" id="{961D6A79-482C-A445-5FA9-422FEF9B95F7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6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48600" y="9906000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  <xdr:pic>
                    <xdr:nvPicPr>
                      <xdr:cNvPr id="26" name="Graphic 25" descr="Rating 1 Star with solid fill">
                        <a:extLst>
                          <a:ext uri="{FF2B5EF4-FFF2-40B4-BE49-F238E27FC236}">
                            <a16:creationId xmlns:a16="http://schemas.microsoft.com/office/drawing/2014/main" id="{168A5E53-7103-FCD3-C429-E3C4BF30417F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>
                        <a:extLst>
                          <a:ext uri="{28A0092B-C50C-407E-A947-70E740481C1C}">
                            <a14:useLocalDpi xmlns:a14="http://schemas.microsoft.com/office/drawing/2010/main" val="0"/>
                          </a:ext>
                          <a:ext uri="{96DAC541-7B7A-43D3-8B79-37D633B846F1}">
                            <asvg:svgBlip xmlns:asvg="http://schemas.microsoft.com/office/drawing/2016/SVG/main" r:embed="rId6"/>
                          </a:ext>
                        </a:extLst>
                      </a:blip>
                      <a:stretch>
                        <a:fillRect/>
                      </a:stretch>
                    </xdr:blipFill>
                    <xdr:spPr>
                      <a:xfrm>
                        <a:off x="7851000" y="9610726"/>
                        <a:ext cx="640080" cy="640080"/>
                      </a:xfrm>
                      <a:prstGeom prst="rect">
                        <a:avLst/>
                      </a:prstGeom>
                    </xdr:spPr>
                  </xdr:pic>
                </xdr:grpSp>
              </xdr:grpSp>
              <xdr:pic>
                <xdr:nvPicPr>
                  <xdr:cNvPr id="83" name="Graphic 82" descr="Rating 3 Star with solid fill">
                    <a:extLst>
                      <a:ext uri="{FF2B5EF4-FFF2-40B4-BE49-F238E27FC236}">
                        <a16:creationId xmlns:a16="http://schemas.microsoft.com/office/drawing/2014/main" id="{5B532CEC-C20D-42D1-A8BF-EB6776E8BAA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48600" y="9029700"/>
                    <a:ext cx="640080" cy="640080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82" name="Graphic 81" descr="Rating 3 Star with solid fill">
                  <a:extLst>
                    <a:ext uri="{FF2B5EF4-FFF2-40B4-BE49-F238E27FC236}">
                      <a16:creationId xmlns:a16="http://schemas.microsoft.com/office/drawing/2014/main" id="{21E55EA1-2637-4878-9F54-0260E773D4E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  <a:ext uri="{96DAC541-7B7A-43D3-8B79-37D633B846F1}">
                      <asvg:svgBlip xmlns:asvg="http://schemas.microsoft.com/office/drawing/2016/SVG/main" r:embed="rId2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848600" y="9315450"/>
                  <a:ext cx="640080" cy="640080"/>
                </a:xfrm>
                <a:prstGeom prst="rect">
                  <a:avLst/>
                </a:prstGeom>
              </xdr:spPr>
            </xdr:pic>
          </xdr:grpSp>
          <xdr:pic>
            <xdr:nvPicPr>
              <xdr:cNvPr id="46" name="Graphic 45" descr="Rating Star with solid fill">
                <a:extLst>
                  <a:ext uri="{FF2B5EF4-FFF2-40B4-BE49-F238E27FC236}">
                    <a16:creationId xmlns:a16="http://schemas.microsoft.com/office/drawing/2014/main" id="{819E94EE-7A81-006F-C382-02893144F7F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7848600" y="11077575"/>
                <a:ext cx="640080" cy="640080"/>
              </a:xfrm>
              <a:prstGeom prst="rect">
                <a:avLst/>
              </a:prstGeom>
            </xdr:spPr>
          </xdr:pic>
          <xdr:grpSp>
            <xdr:nvGrpSpPr>
              <xdr:cNvPr id="84" name="Group 83">
                <a:extLst>
                  <a:ext uri="{FF2B5EF4-FFF2-40B4-BE49-F238E27FC236}">
                    <a16:creationId xmlns:a16="http://schemas.microsoft.com/office/drawing/2014/main" id="{06F90F20-0386-4A5F-BB6D-7A29CFBA5D6A}"/>
                  </a:ext>
                </a:extLst>
              </xdr:cNvPr>
              <xdr:cNvGrpSpPr/>
            </xdr:nvGrpSpPr>
            <xdr:grpSpPr>
              <a:xfrm>
                <a:off x="7829550" y="11382375"/>
                <a:ext cx="654330" cy="2116530"/>
                <a:chOff x="7829550" y="166650"/>
                <a:chExt cx="654330" cy="2116530"/>
              </a:xfrm>
            </xdr:grpSpPr>
            <xdr:grpSp>
              <xdr:nvGrpSpPr>
                <xdr:cNvPr id="85" name="Group 84">
                  <a:extLst>
                    <a:ext uri="{FF2B5EF4-FFF2-40B4-BE49-F238E27FC236}">
                      <a16:creationId xmlns:a16="http://schemas.microsoft.com/office/drawing/2014/main" id="{67A69A3A-4297-0B8F-0764-A665886A09DE}"/>
                    </a:ext>
                  </a:extLst>
                </xdr:cNvPr>
                <xdr:cNvGrpSpPr/>
              </xdr:nvGrpSpPr>
              <xdr:grpSpPr>
                <a:xfrm>
                  <a:off x="7839075" y="166650"/>
                  <a:ext cx="644805" cy="940155"/>
                  <a:chOff x="7839075" y="166650"/>
                  <a:chExt cx="644805" cy="940155"/>
                </a:xfrm>
              </xdr:grpSpPr>
              <xdr:pic>
                <xdr:nvPicPr>
                  <xdr:cNvPr id="92" name="Graphic 91" descr="Rating 3 Star with solid fill">
                    <a:extLst>
                      <a:ext uri="{FF2B5EF4-FFF2-40B4-BE49-F238E27FC236}">
                        <a16:creationId xmlns:a16="http://schemas.microsoft.com/office/drawing/2014/main" id="{D663BC5A-22EB-35A3-6AD8-167797A93C4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43800" y="166650"/>
                    <a:ext cx="640080" cy="640080"/>
                  </a:xfrm>
                  <a:prstGeom prst="rect">
                    <a:avLst/>
                  </a:prstGeom>
                </xdr:spPr>
              </xdr:pic>
              <xdr:pic>
                <xdr:nvPicPr>
                  <xdr:cNvPr id="93" name="Graphic 92" descr="Rating 3 Star with solid fill">
                    <a:extLst>
                      <a:ext uri="{FF2B5EF4-FFF2-40B4-BE49-F238E27FC236}">
                        <a16:creationId xmlns:a16="http://schemas.microsoft.com/office/drawing/2014/main" id="{86F02164-2897-8892-65DB-59ED57F7833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39075" y="466725"/>
                    <a:ext cx="640080" cy="640080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86" name="Group 85">
                  <a:extLst>
                    <a:ext uri="{FF2B5EF4-FFF2-40B4-BE49-F238E27FC236}">
                      <a16:creationId xmlns:a16="http://schemas.microsoft.com/office/drawing/2014/main" id="{CB56EB99-22C8-27ED-48A1-D2F43E80A20D}"/>
                    </a:ext>
                  </a:extLst>
                </xdr:cNvPr>
                <xdr:cNvGrpSpPr/>
              </xdr:nvGrpSpPr>
              <xdr:grpSpPr>
                <a:xfrm>
                  <a:off x="7839075" y="752475"/>
                  <a:ext cx="644805" cy="940155"/>
                  <a:chOff x="7839075" y="166650"/>
                  <a:chExt cx="644805" cy="940155"/>
                </a:xfrm>
              </xdr:grpSpPr>
              <xdr:pic>
                <xdr:nvPicPr>
                  <xdr:cNvPr id="90" name="Graphic 89" descr="Rating 3 Star with solid fill">
                    <a:extLst>
                      <a:ext uri="{FF2B5EF4-FFF2-40B4-BE49-F238E27FC236}">
                        <a16:creationId xmlns:a16="http://schemas.microsoft.com/office/drawing/2014/main" id="{CDA43F19-AB13-AAFE-6065-3DC2E4D23C0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43800" y="166650"/>
                    <a:ext cx="640080" cy="640080"/>
                  </a:xfrm>
                  <a:prstGeom prst="rect">
                    <a:avLst/>
                  </a:prstGeom>
                </xdr:spPr>
              </xdr:pic>
              <xdr:pic>
                <xdr:nvPicPr>
                  <xdr:cNvPr id="91" name="Graphic 90" descr="Rating 3 Star with solid fill">
                    <a:extLst>
                      <a:ext uri="{FF2B5EF4-FFF2-40B4-BE49-F238E27FC236}">
                        <a16:creationId xmlns:a16="http://schemas.microsoft.com/office/drawing/2014/main" id="{B61965DE-04AB-C672-713C-67E4A182B94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39075" y="466725"/>
                    <a:ext cx="640080" cy="640080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87" name="Group 86">
                  <a:extLst>
                    <a:ext uri="{FF2B5EF4-FFF2-40B4-BE49-F238E27FC236}">
                      <a16:creationId xmlns:a16="http://schemas.microsoft.com/office/drawing/2014/main" id="{9158453C-B7F6-D37C-9EF1-5E6440B90069}"/>
                    </a:ext>
                  </a:extLst>
                </xdr:cNvPr>
                <xdr:cNvGrpSpPr/>
              </xdr:nvGrpSpPr>
              <xdr:grpSpPr>
                <a:xfrm>
                  <a:off x="7829550" y="1343025"/>
                  <a:ext cx="644805" cy="940155"/>
                  <a:chOff x="7839075" y="166650"/>
                  <a:chExt cx="644805" cy="940155"/>
                </a:xfrm>
              </xdr:grpSpPr>
              <xdr:pic>
                <xdr:nvPicPr>
                  <xdr:cNvPr id="88" name="Graphic 87" descr="Rating 3 Star with solid fill">
                    <a:extLst>
                      <a:ext uri="{FF2B5EF4-FFF2-40B4-BE49-F238E27FC236}">
                        <a16:creationId xmlns:a16="http://schemas.microsoft.com/office/drawing/2014/main" id="{5339067F-6F17-FCCC-7D3C-6B5448B6F7B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43800" y="166650"/>
                    <a:ext cx="640080" cy="640080"/>
                  </a:xfrm>
                  <a:prstGeom prst="rect">
                    <a:avLst/>
                  </a:prstGeom>
                </xdr:spPr>
              </xdr:pic>
              <xdr:pic>
                <xdr:nvPicPr>
                  <xdr:cNvPr id="89" name="Graphic 88" descr="Rating 3 Star with solid fill">
                    <a:extLst>
                      <a:ext uri="{FF2B5EF4-FFF2-40B4-BE49-F238E27FC236}">
                        <a16:creationId xmlns:a16="http://schemas.microsoft.com/office/drawing/2014/main" id="{F590EC36-2A73-DFEB-4FE2-D5B32091A47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39075" y="466725"/>
                    <a:ext cx="640080" cy="640080"/>
                  </a:xfrm>
                  <a:prstGeom prst="rect">
                    <a:avLst/>
                  </a:prstGeom>
                </xdr:spPr>
              </xdr:pic>
            </xdr:grpSp>
          </xdr:grpSp>
        </xdr:grpSp>
        <xdr:grpSp>
          <xdr:nvGrpSpPr>
            <xdr:cNvPr id="118" name="Group 117">
              <a:extLst>
                <a:ext uri="{FF2B5EF4-FFF2-40B4-BE49-F238E27FC236}">
                  <a16:creationId xmlns:a16="http://schemas.microsoft.com/office/drawing/2014/main" id="{BCA97F5A-6559-A8BF-C49C-1E46656174CD}"/>
                </a:ext>
              </a:extLst>
            </xdr:cNvPr>
            <xdr:cNvGrpSpPr/>
          </xdr:nvGrpSpPr>
          <xdr:grpSpPr>
            <a:xfrm>
              <a:off x="7848600" y="13163550"/>
              <a:ext cx="644805" cy="2992756"/>
              <a:chOff x="7848600" y="13163550"/>
              <a:chExt cx="644805" cy="2992756"/>
            </a:xfrm>
          </xdr:grpSpPr>
          <xdr:pic>
            <xdr:nvPicPr>
              <xdr:cNvPr id="36" name="Graphic 35" descr="Rating 1 Star with solid fill">
                <a:extLst>
                  <a:ext uri="{FF2B5EF4-FFF2-40B4-BE49-F238E27FC236}">
                    <a16:creationId xmlns:a16="http://schemas.microsoft.com/office/drawing/2014/main" id="{24909335-0F31-A907-9806-42685FC02F0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7851000" y="15516226"/>
                <a:ext cx="640080" cy="640080"/>
              </a:xfrm>
              <a:prstGeom prst="rect">
                <a:avLst/>
              </a:prstGeom>
            </xdr:spPr>
          </xdr:pic>
          <xdr:grpSp>
            <xdr:nvGrpSpPr>
              <xdr:cNvPr id="117" name="Group 116">
                <a:extLst>
                  <a:ext uri="{FF2B5EF4-FFF2-40B4-BE49-F238E27FC236}">
                    <a16:creationId xmlns:a16="http://schemas.microsoft.com/office/drawing/2014/main" id="{8967AD5A-02F9-7BFD-84AD-D60F64D2CDF8}"/>
                  </a:ext>
                </a:extLst>
              </xdr:cNvPr>
              <xdr:cNvGrpSpPr/>
            </xdr:nvGrpSpPr>
            <xdr:grpSpPr>
              <a:xfrm>
                <a:off x="7848600" y="13163550"/>
                <a:ext cx="644805" cy="2697480"/>
                <a:chOff x="7848600" y="13163550"/>
                <a:chExt cx="644805" cy="2697480"/>
              </a:xfrm>
            </xdr:grpSpPr>
            <xdr:grpSp>
              <xdr:nvGrpSpPr>
                <xdr:cNvPr id="116" name="Group 115">
                  <a:extLst>
                    <a:ext uri="{FF2B5EF4-FFF2-40B4-BE49-F238E27FC236}">
                      <a16:creationId xmlns:a16="http://schemas.microsoft.com/office/drawing/2014/main" id="{0308BCA9-3492-203C-6791-939D78AE56AA}"/>
                    </a:ext>
                  </a:extLst>
                </xdr:cNvPr>
                <xdr:cNvGrpSpPr/>
              </xdr:nvGrpSpPr>
              <xdr:grpSpPr>
                <a:xfrm>
                  <a:off x="7848600" y="13163550"/>
                  <a:ext cx="644805" cy="2411805"/>
                  <a:chOff x="7848600" y="13163550"/>
                  <a:chExt cx="644805" cy="2411805"/>
                </a:xfrm>
              </xdr:grpSpPr>
              <xdr:grpSp>
                <xdr:nvGrpSpPr>
                  <xdr:cNvPr id="29" name="Group 28">
                    <a:extLst>
                      <a:ext uri="{FF2B5EF4-FFF2-40B4-BE49-F238E27FC236}">
                        <a16:creationId xmlns:a16="http://schemas.microsoft.com/office/drawing/2014/main" id="{EEB1AED7-EBDB-4DCF-873C-D5397C2DB585}"/>
                      </a:ext>
                    </a:extLst>
                  </xdr:cNvPr>
                  <xdr:cNvGrpSpPr/>
                </xdr:nvGrpSpPr>
                <xdr:grpSpPr>
                  <a:xfrm>
                    <a:off x="7848600" y="13163550"/>
                    <a:ext cx="642480" cy="1240156"/>
                    <a:chOff x="7846200" y="4591049"/>
                    <a:chExt cx="642480" cy="1240156"/>
                  </a:xfrm>
                </xdr:grpSpPr>
                <xdr:pic>
                  <xdr:nvPicPr>
                    <xdr:cNvPr id="30" name="Graphic 29" descr="Rating 1 Star with solid fill">
                      <a:extLst>
                        <a:ext uri="{FF2B5EF4-FFF2-40B4-BE49-F238E27FC236}">
                          <a16:creationId xmlns:a16="http://schemas.microsoft.com/office/drawing/2014/main" id="{E8663AB8-D5D1-B531-DB39-7C99216BB5BD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  <a:ext uri="{96DAC541-7B7A-43D3-8B79-37D633B846F1}">
                          <asvg:svgBlip xmlns:asvg="http://schemas.microsoft.com/office/drawing/2016/SVG/main" r:embed="rId6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7846200" y="4591049"/>
                      <a:ext cx="640080" cy="640080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31" name="Graphic 30" descr="Rating 1 Star with solid fill">
                      <a:extLst>
                        <a:ext uri="{FF2B5EF4-FFF2-40B4-BE49-F238E27FC236}">
                          <a16:creationId xmlns:a16="http://schemas.microsoft.com/office/drawing/2014/main" id="{106167FD-7D00-9030-5D62-3B37A691B1E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  <a:ext uri="{96DAC541-7B7A-43D3-8B79-37D633B846F1}">
                          <asvg:svgBlip xmlns:asvg="http://schemas.microsoft.com/office/drawing/2016/SVG/main" r:embed="rId6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7848600" y="4895850"/>
                      <a:ext cx="640080" cy="640080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32" name="Graphic 31" descr="Rating 1 Star with solid fill">
                      <a:extLst>
                        <a:ext uri="{FF2B5EF4-FFF2-40B4-BE49-F238E27FC236}">
                          <a16:creationId xmlns:a16="http://schemas.microsoft.com/office/drawing/2014/main" id="{03F2803D-AAD9-F41C-E5A4-5D59CB7EAE40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  <a:ext uri="{96DAC541-7B7A-43D3-8B79-37D633B846F1}">
                          <asvg:svgBlip xmlns:asvg="http://schemas.microsoft.com/office/drawing/2016/SVG/main" r:embed="rId6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7848600" y="5191125"/>
                      <a:ext cx="640080" cy="640080"/>
                    </a:xfrm>
                    <a:prstGeom prst="rect">
                      <a:avLst/>
                    </a:prstGeom>
                  </xdr:spPr>
                </xdr:pic>
              </xdr:grpSp>
              <xdr:pic>
                <xdr:nvPicPr>
                  <xdr:cNvPr id="103" name="Graphic 102" descr="Rating 3 Star with solid fill">
                    <a:extLst>
                      <a:ext uri="{FF2B5EF4-FFF2-40B4-BE49-F238E27FC236}">
                        <a16:creationId xmlns:a16="http://schemas.microsoft.com/office/drawing/2014/main" id="{5ADA5353-65BD-A667-8C59-02A0E8F5EF7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  <a:ext uri="{96DAC541-7B7A-43D3-8B79-37D633B846F1}">
                        <asvg:svgBlip xmlns:asvg="http://schemas.microsoft.com/office/drawing/2016/SVG/main" r:embed="rId2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7848600" y="14035125"/>
                    <a:ext cx="640080" cy="640080"/>
                  </a:xfrm>
                  <a:prstGeom prst="rect">
                    <a:avLst/>
                  </a:prstGeom>
                </xdr:spPr>
              </xdr:pic>
              <xdr:grpSp>
                <xdr:nvGrpSpPr>
                  <xdr:cNvPr id="97" name="Group 96">
                    <a:extLst>
                      <a:ext uri="{FF2B5EF4-FFF2-40B4-BE49-F238E27FC236}">
                        <a16:creationId xmlns:a16="http://schemas.microsoft.com/office/drawing/2014/main" id="{865E08E3-22E6-AB15-AA5D-7F35CEF20702}"/>
                      </a:ext>
                    </a:extLst>
                  </xdr:cNvPr>
                  <xdr:cNvGrpSpPr/>
                </xdr:nvGrpSpPr>
                <xdr:grpSpPr>
                  <a:xfrm>
                    <a:off x="7848600" y="14635200"/>
                    <a:ext cx="644805" cy="940155"/>
                    <a:chOff x="7839075" y="166650"/>
                    <a:chExt cx="644805" cy="940155"/>
                  </a:xfrm>
                </xdr:grpSpPr>
                <xdr:pic>
                  <xdr:nvPicPr>
                    <xdr:cNvPr id="98" name="Graphic 97" descr="Rating 3 Star with solid fill">
                      <a:extLst>
                        <a:ext uri="{FF2B5EF4-FFF2-40B4-BE49-F238E27FC236}">
                          <a16:creationId xmlns:a16="http://schemas.microsoft.com/office/drawing/2014/main" id="{786D31E9-DA0D-04EA-BFBA-62A8A0A9B638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  <a:ext uri="{96DAC541-7B7A-43D3-8B79-37D633B846F1}">
                          <asvg:svgBlip xmlns:asvg="http://schemas.microsoft.com/office/drawing/2016/SVG/main" r:embed="rId2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7843800" y="166650"/>
                      <a:ext cx="640080" cy="640080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99" name="Graphic 98" descr="Rating 3 Star with solid fill">
                      <a:extLst>
                        <a:ext uri="{FF2B5EF4-FFF2-40B4-BE49-F238E27FC236}">
                          <a16:creationId xmlns:a16="http://schemas.microsoft.com/office/drawing/2014/main" id="{543B4F4D-8D7D-5581-3B8F-68E1FAF12EF8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  <a:ext uri="{96DAC541-7B7A-43D3-8B79-37D633B846F1}">
                          <asvg:svgBlip xmlns:asvg="http://schemas.microsoft.com/office/drawing/2016/SVG/main" r:embed="rId2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7839075" y="466725"/>
                      <a:ext cx="640080" cy="640080"/>
                    </a:xfrm>
                    <a:prstGeom prst="rect">
                      <a:avLst/>
                    </a:prstGeom>
                  </xdr:spPr>
                </xdr:pic>
              </xdr:grpSp>
            </xdr:grpSp>
            <xdr:pic>
              <xdr:nvPicPr>
                <xdr:cNvPr id="34" name="Graphic 33" descr="Rating 1 Star with solid fill">
                  <a:extLst>
                    <a:ext uri="{FF2B5EF4-FFF2-40B4-BE49-F238E27FC236}">
                      <a16:creationId xmlns:a16="http://schemas.microsoft.com/office/drawing/2014/main" id="{E519B60F-3C44-D4E0-1667-6CCEC42FCCF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>
                  <a:extLst>
                    <a:ext uri="{28A0092B-C50C-407E-A947-70E740481C1C}">
                      <a14:useLocalDpi xmlns:a14="http://schemas.microsoft.com/office/drawing/2010/main" val="0"/>
                    </a:ext>
                    <a:ext uri="{96DAC541-7B7A-43D3-8B79-37D633B846F1}">
                      <asvg:svgBlip xmlns:asvg="http://schemas.microsoft.com/office/drawing/2016/SVG/main" r:embed="rId6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848600" y="14335125"/>
                  <a:ext cx="640080" cy="640080"/>
                </a:xfrm>
                <a:prstGeom prst="rect">
                  <a:avLst/>
                </a:prstGeom>
              </xdr:spPr>
            </xdr:pic>
            <xdr:pic>
              <xdr:nvPicPr>
                <xdr:cNvPr id="102" name="Graphic 101" descr="Rating 3 Star with solid fill">
                  <a:extLst>
                    <a:ext uri="{FF2B5EF4-FFF2-40B4-BE49-F238E27FC236}">
                      <a16:creationId xmlns:a16="http://schemas.microsoft.com/office/drawing/2014/main" id="{7BCC6AD9-7D08-9335-8161-F3C1EDFF06E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  <a:ext uri="{96DAC541-7B7A-43D3-8B79-37D633B846F1}">
                      <asvg:svgBlip xmlns:asvg="http://schemas.microsoft.com/office/drawing/2016/SVG/main" r:embed="rId2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853325" y="15220950"/>
                  <a:ext cx="640080" cy="640080"/>
                </a:xfrm>
                <a:prstGeom prst="rect">
                  <a:avLst/>
                </a:prstGeom>
              </xdr:spPr>
            </xdr:pic>
          </xdr:grpSp>
        </xdr:grpSp>
      </xdr:grpSp>
      <xdr:pic>
        <xdr:nvPicPr>
          <xdr:cNvPr id="186" name="Graphic 185" descr="Rating 1 Star with solid fill">
            <a:extLst>
              <a:ext uri="{FF2B5EF4-FFF2-40B4-BE49-F238E27FC236}">
                <a16:creationId xmlns:a16="http://schemas.microsoft.com/office/drawing/2014/main" id="{BAB42B06-59FF-4E20-AADF-AB475D29B1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057900" y="15821025"/>
            <a:ext cx="640080" cy="6400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8C23-7321-4C16-9B26-33E7B8CD06F6}">
  <sheetPr codeName="Sheet1"/>
  <dimension ref="A1:AH704"/>
  <sheetViews>
    <sheetView zoomScale="75" zoomScaleNormal="75" workbookViewId="0">
      <pane ySplit="3" topLeftCell="A4" activePane="bottomLeft" state="frozen"/>
      <selection pane="bottomLeft" sqref="A1:AH1"/>
    </sheetView>
  </sheetViews>
  <sheetFormatPr defaultColWidth="9.125" defaultRowHeight="27.75" x14ac:dyDescent="0.2"/>
  <cols>
    <col min="1" max="1" width="13" style="13" bestFit="1" customWidth="1"/>
    <col min="2" max="2" width="13.125" style="13" customWidth="1"/>
    <col min="3" max="3" width="35.375" style="16" customWidth="1"/>
    <col min="4" max="4" width="80.375" style="16" customWidth="1"/>
    <col min="5" max="5" width="17.625" style="13" customWidth="1"/>
    <col min="6" max="8" width="12.875" style="13" customWidth="1"/>
    <col min="9" max="9" width="13.75" style="13" customWidth="1"/>
    <col min="10" max="10" width="21.375" style="13" customWidth="1"/>
    <col min="11" max="11" width="16.125" style="17" customWidth="1"/>
    <col min="12" max="12" width="13.75" style="13" customWidth="1"/>
    <col min="13" max="13" width="22.75" style="13" customWidth="1"/>
    <col min="14" max="14" width="16.75" style="17" customWidth="1"/>
    <col min="15" max="15" width="13.75" style="13" customWidth="1"/>
    <col min="16" max="16" width="22.75" style="13" customWidth="1"/>
    <col min="17" max="17" width="17.625" style="17" customWidth="1"/>
    <col min="18" max="18" width="13.75" style="13" customWidth="1"/>
    <col min="19" max="19" width="22.75" style="13" customWidth="1"/>
    <col min="20" max="20" width="17.625" style="17" customWidth="1"/>
    <col min="21" max="21" width="15.75" style="17" customWidth="1"/>
    <col min="22" max="22" width="18.25" style="17" customWidth="1"/>
    <col min="23" max="23" width="15.75" style="17" customWidth="1"/>
    <col min="24" max="24" width="20.125" style="17" customWidth="1"/>
    <col min="25" max="25" width="22.625" style="13" customWidth="1"/>
    <col min="26" max="27" width="14" style="13" customWidth="1"/>
    <col min="28" max="28" width="16.375" style="13" bestFit="1" customWidth="1"/>
    <col min="29" max="32" width="15.375" style="13" customWidth="1"/>
    <col min="33" max="33" width="15.625" style="13" customWidth="1"/>
    <col min="34" max="34" width="43.625" style="13" bestFit="1" customWidth="1"/>
    <col min="35" max="16384" width="9.125" style="6"/>
  </cols>
  <sheetData>
    <row r="1" spans="1:34" ht="65.25" customHeight="1" thickBot="1" x14ac:dyDescent="0.25">
      <c r="A1" s="79" t="s">
        <v>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pans="1:34" s="7" customFormat="1" ht="30" thickBot="1" x14ac:dyDescent="0.4">
      <c r="A2" s="68" t="s">
        <v>3</v>
      </c>
      <c r="B2" s="68" t="s">
        <v>7</v>
      </c>
      <c r="C2" s="68" t="s">
        <v>0</v>
      </c>
      <c r="D2" s="68" t="s">
        <v>8</v>
      </c>
      <c r="E2" s="68" t="s">
        <v>5</v>
      </c>
      <c r="F2" s="68" t="s">
        <v>9</v>
      </c>
      <c r="G2" s="68" t="s">
        <v>10</v>
      </c>
      <c r="H2" s="68" t="s">
        <v>11</v>
      </c>
      <c r="I2" s="68" t="s">
        <v>36</v>
      </c>
      <c r="J2" s="68" t="s">
        <v>32</v>
      </c>
      <c r="K2" s="68" t="s">
        <v>33</v>
      </c>
      <c r="L2" s="68" t="s">
        <v>36</v>
      </c>
      <c r="M2" s="68" t="s">
        <v>32</v>
      </c>
      <c r="N2" s="68" t="s">
        <v>33</v>
      </c>
      <c r="O2" s="68" t="s">
        <v>36</v>
      </c>
      <c r="P2" s="68" t="s">
        <v>32</v>
      </c>
      <c r="Q2" s="68" t="s">
        <v>33</v>
      </c>
      <c r="R2" s="68" t="s">
        <v>36</v>
      </c>
      <c r="S2" s="68" t="s">
        <v>32</v>
      </c>
      <c r="T2" s="68" t="s">
        <v>33</v>
      </c>
      <c r="U2" s="68" t="s">
        <v>34</v>
      </c>
      <c r="V2" s="76" t="s">
        <v>54</v>
      </c>
      <c r="W2" s="77"/>
      <c r="X2" s="78"/>
      <c r="Y2" s="68" t="s">
        <v>12</v>
      </c>
      <c r="Z2" s="68" t="s">
        <v>2</v>
      </c>
      <c r="AA2" s="68" t="s">
        <v>13</v>
      </c>
      <c r="AB2" s="68" t="s">
        <v>14</v>
      </c>
      <c r="AC2" s="68" t="s">
        <v>15</v>
      </c>
      <c r="AD2" s="68" t="s">
        <v>16</v>
      </c>
      <c r="AE2" s="70" t="s">
        <v>17</v>
      </c>
      <c r="AF2" s="71"/>
      <c r="AG2" s="72" t="s">
        <v>62</v>
      </c>
      <c r="AH2" s="74" t="s">
        <v>1</v>
      </c>
    </row>
    <row r="3" spans="1:34" s="7" customFormat="1" ht="58.5" x14ac:dyDescent="0.35">
      <c r="A3" s="69" t="s">
        <v>3</v>
      </c>
      <c r="B3" s="69" t="s">
        <v>7</v>
      </c>
      <c r="C3" s="69" t="s">
        <v>0</v>
      </c>
      <c r="D3" s="69" t="s">
        <v>8</v>
      </c>
      <c r="E3" s="69" t="s">
        <v>5</v>
      </c>
      <c r="F3" s="69" t="s">
        <v>9</v>
      </c>
      <c r="G3" s="69" t="s">
        <v>10</v>
      </c>
      <c r="H3" s="69" t="s">
        <v>11</v>
      </c>
      <c r="I3" s="69" t="s">
        <v>36</v>
      </c>
      <c r="J3" s="69" t="s">
        <v>32</v>
      </c>
      <c r="K3" s="69" t="s">
        <v>33</v>
      </c>
      <c r="L3" s="69" t="s">
        <v>36</v>
      </c>
      <c r="M3" s="69" t="s">
        <v>32</v>
      </c>
      <c r="N3" s="69" t="s">
        <v>33</v>
      </c>
      <c r="O3" s="69" t="s">
        <v>36</v>
      </c>
      <c r="P3" s="69" t="s">
        <v>32</v>
      </c>
      <c r="Q3" s="69" t="s">
        <v>33</v>
      </c>
      <c r="R3" s="69" t="s">
        <v>36</v>
      </c>
      <c r="S3" s="69" t="s">
        <v>32</v>
      </c>
      <c r="T3" s="69" t="s">
        <v>33</v>
      </c>
      <c r="U3" s="69" t="s">
        <v>34</v>
      </c>
      <c r="V3" s="35" t="s">
        <v>56</v>
      </c>
      <c r="W3" s="35" t="s">
        <v>56</v>
      </c>
      <c r="X3" s="36" t="s">
        <v>55</v>
      </c>
      <c r="Y3" s="69" t="s">
        <v>12</v>
      </c>
      <c r="Z3" s="69" t="s">
        <v>2</v>
      </c>
      <c r="AA3" s="69" t="s">
        <v>13</v>
      </c>
      <c r="AB3" s="69" t="s">
        <v>14</v>
      </c>
      <c r="AC3" s="69" t="s">
        <v>15</v>
      </c>
      <c r="AD3" s="69"/>
      <c r="AE3" s="8" t="s">
        <v>40</v>
      </c>
      <c r="AF3" s="8" t="s">
        <v>41</v>
      </c>
      <c r="AG3" s="73"/>
      <c r="AH3" s="75"/>
    </row>
    <row r="4" spans="1:34" ht="27.75" customHeight="1" x14ac:dyDescent="0.2">
      <c r="A4" s="2">
        <v>1</v>
      </c>
      <c r="B4" s="27"/>
      <c r="C4" s="9"/>
      <c r="D4" s="9"/>
      <c r="E4" s="10"/>
      <c r="F4" s="10"/>
      <c r="G4" s="10">
        <f>$E4-$F4</f>
        <v>0</v>
      </c>
      <c r="H4" s="10" t="str">
        <f t="shared" ref="H4:H67" si="0">IF($G4=0,"ครบ","ไม่ครบ")</f>
        <v>ครบ</v>
      </c>
      <c r="I4" s="10"/>
      <c r="J4" s="10" t="e">
        <f>VLOOKUP(I4,Sheet2!$B$1:$C$9,2,FALSE)</f>
        <v>#N/A</v>
      </c>
      <c r="K4" s="28"/>
      <c r="L4" s="10"/>
      <c r="M4" s="10" t="e">
        <f>VLOOKUP(L4,Sheet2!$B$1:$C$9,2,FALSE)</f>
        <v>#N/A</v>
      </c>
      <c r="N4" s="28"/>
      <c r="O4" s="10"/>
      <c r="P4" s="10" t="e">
        <f>VLOOKUP(O4,Sheet2!$B$1:$C$9,2,FALSE)</f>
        <v>#N/A</v>
      </c>
      <c r="Q4" s="28"/>
      <c r="R4" s="10"/>
      <c r="S4" s="10" t="e">
        <f>VLOOKUP(R4,Sheet2!$B$1:$C$9,2,FALSE)</f>
        <v>#N/A</v>
      </c>
      <c r="T4" s="28"/>
      <c r="U4" s="28">
        <f>$K4+$N4+$Q4+$T4</f>
        <v>0</v>
      </c>
      <c r="V4" s="28"/>
      <c r="W4" s="28"/>
      <c r="X4" s="28"/>
      <c r="Y4" s="27"/>
      <c r="Z4" s="27"/>
      <c r="AA4" s="27"/>
      <c r="AB4" s="27"/>
      <c r="AC4" s="27"/>
      <c r="AD4" s="3" t="str">
        <f t="shared" ref="AD4:AD68" si="1">IF($AA4&gt;$Z4,"เกินกำหนด","ทันกำหนด")</f>
        <v>ทันกำหนด</v>
      </c>
      <c r="AE4" s="4"/>
      <c r="AF4" s="4"/>
      <c r="AG4" s="4"/>
      <c r="AH4" s="5"/>
    </row>
    <row r="5" spans="1:34" ht="27.75" customHeight="1" x14ac:dyDescent="0.2">
      <c r="A5" s="2">
        <v>2</v>
      </c>
      <c r="B5" s="27"/>
      <c r="C5" s="9"/>
      <c r="D5" s="9"/>
      <c r="E5" s="10"/>
      <c r="F5" s="10"/>
      <c r="G5" s="10">
        <f t="shared" ref="G5:G68" si="2">$E5-$F5</f>
        <v>0</v>
      </c>
      <c r="H5" s="10" t="str">
        <f t="shared" si="0"/>
        <v>ครบ</v>
      </c>
      <c r="I5" s="10"/>
      <c r="J5" s="10" t="e">
        <f>VLOOKUP(I5,Sheet2!$B$1:$C$9,2,FALSE)</f>
        <v>#N/A</v>
      </c>
      <c r="K5" s="28"/>
      <c r="L5" s="10"/>
      <c r="M5" s="10" t="e">
        <f>VLOOKUP(L5,Sheet2!$B$1:$C$9,2,FALSE)</f>
        <v>#N/A</v>
      </c>
      <c r="N5" s="28"/>
      <c r="O5" s="10"/>
      <c r="P5" s="10" t="e">
        <f>VLOOKUP(O5,Sheet2!$B$1:$C$9,2,FALSE)</f>
        <v>#N/A</v>
      </c>
      <c r="Q5" s="28"/>
      <c r="R5" s="10"/>
      <c r="S5" s="10" t="e">
        <f>VLOOKUP(R5,Sheet2!$B$1:$C$9,2,FALSE)</f>
        <v>#N/A</v>
      </c>
      <c r="T5" s="28"/>
      <c r="U5" s="28">
        <f t="shared" ref="U5:U68" si="3">$K5+$N5+$Q5+$T5</f>
        <v>0</v>
      </c>
      <c r="V5" s="28"/>
      <c r="W5" s="28"/>
      <c r="X5" s="28"/>
      <c r="Y5" s="27"/>
      <c r="Z5" s="27"/>
      <c r="AA5" s="27"/>
      <c r="AB5" s="27"/>
      <c r="AC5" s="27"/>
      <c r="AD5" s="3" t="str">
        <f t="shared" si="1"/>
        <v>ทันกำหนด</v>
      </c>
      <c r="AE5" s="4"/>
      <c r="AF5" s="4"/>
      <c r="AG5" s="4"/>
      <c r="AH5" s="5"/>
    </row>
    <row r="6" spans="1:34" ht="27.75" customHeight="1" x14ac:dyDescent="0.2">
      <c r="A6" s="2">
        <v>3</v>
      </c>
      <c r="B6" s="27"/>
      <c r="C6" s="9"/>
      <c r="D6" s="9"/>
      <c r="E6" s="10"/>
      <c r="F6" s="10"/>
      <c r="G6" s="10">
        <f t="shared" si="2"/>
        <v>0</v>
      </c>
      <c r="H6" s="10" t="str">
        <f t="shared" si="0"/>
        <v>ครบ</v>
      </c>
      <c r="I6" s="10"/>
      <c r="J6" s="10" t="e">
        <f>VLOOKUP(I6,Sheet2!$B$1:$C$9,2,FALSE)</f>
        <v>#N/A</v>
      </c>
      <c r="K6" s="28"/>
      <c r="L6" s="10"/>
      <c r="M6" s="10" t="e">
        <f>VLOOKUP(L6,Sheet2!$B$1:$C$9,2,FALSE)</f>
        <v>#N/A</v>
      </c>
      <c r="N6" s="28"/>
      <c r="O6" s="10"/>
      <c r="P6" s="10" t="e">
        <f>VLOOKUP(O6,Sheet2!$B$1:$C$9,2,FALSE)</f>
        <v>#N/A</v>
      </c>
      <c r="Q6" s="28"/>
      <c r="R6" s="10"/>
      <c r="S6" s="10" t="e">
        <f>VLOOKUP(R6,Sheet2!$B$1:$C$9,2,FALSE)</f>
        <v>#N/A</v>
      </c>
      <c r="T6" s="28"/>
      <c r="U6" s="28">
        <f t="shared" si="3"/>
        <v>0</v>
      </c>
      <c r="V6" s="28"/>
      <c r="W6" s="28"/>
      <c r="X6" s="28"/>
      <c r="Y6" s="27"/>
      <c r="Z6" s="27"/>
      <c r="AA6" s="27"/>
      <c r="AB6" s="27"/>
      <c r="AC6" s="27"/>
      <c r="AD6" s="3" t="str">
        <f t="shared" si="1"/>
        <v>ทันกำหนด</v>
      </c>
      <c r="AE6" s="4"/>
      <c r="AF6" s="4"/>
      <c r="AG6" s="4"/>
      <c r="AH6" s="5"/>
    </row>
    <row r="7" spans="1:34" ht="27.75" customHeight="1" x14ac:dyDescent="0.2">
      <c r="A7" s="2">
        <v>4</v>
      </c>
      <c r="B7" s="27"/>
      <c r="C7" s="9"/>
      <c r="D7" s="9"/>
      <c r="E7" s="10"/>
      <c r="F7" s="10"/>
      <c r="G7" s="10">
        <f t="shared" si="2"/>
        <v>0</v>
      </c>
      <c r="H7" s="10" t="str">
        <f t="shared" si="0"/>
        <v>ครบ</v>
      </c>
      <c r="I7" s="10"/>
      <c r="J7" s="10" t="e">
        <f>VLOOKUP(I7,Sheet2!$B$1:$C$9,2,FALSE)</f>
        <v>#N/A</v>
      </c>
      <c r="K7" s="28"/>
      <c r="L7" s="10"/>
      <c r="M7" s="10" t="e">
        <f>VLOOKUP(L7,Sheet2!$B$1:$C$9,2,FALSE)</f>
        <v>#N/A</v>
      </c>
      <c r="N7" s="28"/>
      <c r="O7" s="10"/>
      <c r="P7" s="10" t="e">
        <f>VLOOKUP(O7,Sheet2!$B$1:$C$9,2,FALSE)</f>
        <v>#N/A</v>
      </c>
      <c r="Q7" s="28"/>
      <c r="R7" s="10"/>
      <c r="S7" s="10" t="e">
        <f>VLOOKUP(R7,Sheet2!$B$1:$C$9,2,FALSE)</f>
        <v>#N/A</v>
      </c>
      <c r="T7" s="28"/>
      <c r="U7" s="28">
        <f t="shared" si="3"/>
        <v>0</v>
      </c>
      <c r="V7" s="28"/>
      <c r="W7" s="28"/>
      <c r="X7" s="28"/>
      <c r="Y7" s="27"/>
      <c r="Z7" s="27"/>
      <c r="AA7" s="27"/>
      <c r="AB7" s="27"/>
      <c r="AC7" s="27"/>
      <c r="AD7" s="3" t="str">
        <f>IF($AA7&gt;$Z7,"เกินกำหนด","ทันกำหนด")</f>
        <v>ทันกำหนด</v>
      </c>
      <c r="AE7" s="4"/>
      <c r="AF7" s="4"/>
      <c r="AG7" s="4"/>
      <c r="AH7" s="5"/>
    </row>
    <row r="8" spans="1:34" ht="27.75" customHeight="1" x14ac:dyDescent="0.2">
      <c r="A8" s="2">
        <v>5</v>
      </c>
      <c r="B8" s="27"/>
      <c r="C8" s="9"/>
      <c r="D8" s="9"/>
      <c r="E8" s="10"/>
      <c r="F8" s="10"/>
      <c r="G8" s="10">
        <f t="shared" si="2"/>
        <v>0</v>
      </c>
      <c r="H8" s="10" t="str">
        <f t="shared" si="0"/>
        <v>ครบ</v>
      </c>
      <c r="I8" s="10"/>
      <c r="J8" s="10" t="e">
        <f>VLOOKUP(I8,Sheet2!$B$1:$C$9,2,FALSE)</f>
        <v>#N/A</v>
      </c>
      <c r="K8" s="28"/>
      <c r="L8" s="10"/>
      <c r="M8" s="10" t="e">
        <f>VLOOKUP(L8,Sheet2!$B$1:$C$9,2,FALSE)</f>
        <v>#N/A</v>
      </c>
      <c r="N8" s="28"/>
      <c r="O8" s="10"/>
      <c r="P8" s="10" t="e">
        <f>VLOOKUP(O8,Sheet2!$B$1:$C$9,2,FALSE)</f>
        <v>#N/A</v>
      </c>
      <c r="Q8" s="28"/>
      <c r="R8" s="10"/>
      <c r="S8" s="10" t="e">
        <f>VLOOKUP(R8,Sheet2!$B$1:$C$9,2,FALSE)</f>
        <v>#N/A</v>
      </c>
      <c r="T8" s="28"/>
      <c r="U8" s="28">
        <f t="shared" si="3"/>
        <v>0</v>
      </c>
      <c r="V8" s="28"/>
      <c r="W8" s="28"/>
      <c r="X8" s="28"/>
      <c r="Y8" s="27"/>
      <c r="Z8" s="27"/>
      <c r="AA8" s="27"/>
      <c r="AB8" s="27"/>
      <c r="AC8" s="27"/>
      <c r="AD8" s="3" t="str">
        <f t="shared" si="1"/>
        <v>ทันกำหนด</v>
      </c>
      <c r="AE8" s="4"/>
      <c r="AF8" s="4"/>
      <c r="AG8" s="4"/>
      <c r="AH8" s="5"/>
    </row>
    <row r="9" spans="1:34" ht="27.75" customHeight="1" x14ac:dyDescent="0.2">
      <c r="A9" s="2">
        <v>6</v>
      </c>
      <c r="B9" s="27"/>
      <c r="C9" s="9"/>
      <c r="D9" s="9"/>
      <c r="E9" s="10"/>
      <c r="F9" s="10"/>
      <c r="G9" s="10">
        <f t="shared" si="2"/>
        <v>0</v>
      </c>
      <c r="H9" s="10" t="str">
        <f t="shared" si="0"/>
        <v>ครบ</v>
      </c>
      <c r="I9" s="10"/>
      <c r="J9" s="10" t="e">
        <f>VLOOKUP(I9,Sheet2!$B$1:$C$9,2,FALSE)</f>
        <v>#N/A</v>
      </c>
      <c r="K9" s="28"/>
      <c r="L9" s="10"/>
      <c r="M9" s="10" t="e">
        <f>VLOOKUP(L9,Sheet2!$B$1:$C$9,2,FALSE)</f>
        <v>#N/A</v>
      </c>
      <c r="N9" s="28"/>
      <c r="O9" s="10"/>
      <c r="P9" s="10" t="e">
        <f>VLOOKUP(O9,Sheet2!$B$1:$C$9,2,FALSE)</f>
        <v>#N/A</v>
      </c>
      <c r="Q9" s="28"/>
      <c r="R9" s="10"/>
      <c r="S9" s="10" t="e">
        <f>VLOOKUP(R9,Sheet2!$B$1:$C$9,2,FALSE)</f>
        <v>#N/A</v>
      </c>
      <c r="T9" s="28"/>
      <c r="U9" s="28">
        <f t="shared" si="3"/>
        <v>0</v>
      </c>
      <c r="V9" s="28"/>
      <c r="W9" s="28"/>
      <c r="X9" s="28"/>
      <c r="Y9" s="27"/>
      <c r="Z9" s="27"/>
      <c r="AA9" s="27"/>
      <c r="AB9" s="27"/>
      <c r="AC9" s="27"/>
      <c r="AD9" s="3" t="str">
        <f t="shared" si="1"/>
        <v>ทันกำหนด</v>
      </c>
      <c r="AE9" s="4"/>
      <c r="AF9" s="4"/>
      <c r="AG9" s="4"/>
      <c r="AH9" s="5"/>
    </row>
    <row r="10" spans="1:34" ht="27.75" customHeight="1" x14ac:dyDescent="0.2">
      <c r="A10" s="2">
        <v>7</v>
      </c>
      <c r="B10" s="27"/>
      <c r="C10" s="9"/>
      <c r="D10" s="9"/>
      <c r="E10" s="10"/>
      <c r="F10" s="10"/>
      <c r="G10" s="10">
        <f t="shared" si="2"/>
        <v>0</v>
      </c>
      <c r="H10" s="10" t="str">
        <f t="shared" si="0"/>
        <v>ครบ</v>
      </c>
      <c r="I10" s="10"/>
      <c r="J10" s="10" t="e">
        <f>VLOOKUP(I10,Sheet2!$B$1:$C$9,2,FALSE)</f>
        <v>#N/A</v>
      </c>
      <c r="K10" s="28"/>
      <c r="L10" s="10"/>
      <c r="M10" s="10" t="e">
        <f>VLOOKUP(L10,Sheet2!$B$1:$C$9,2,FALSE)</f>
        <v>#N/A</v>
      </c>
      <c r="N10" s="28"/>
      <c r="O10" s="10"/>
      <c r="P10" s="10" t="e">
        <f>VLOOKUP(O10,Sheet2!$B$1:$C$9,2,FALSE)</f>
        <v>#N/A</v>
      </c>
      <c r="Q10" s="28"/>
      <c r="R10" s="10"/>
      <c r="S10" s="10" t="e">
        <f>VLOOKUP(R10,Sheet2!$B$1:$C$9,2,FALSE)</f>
        <v>#N/A</v>
      </c>
      <c r="T10" s="28"/>
      <c r="U10" s="28">
        <f t="shared" si="3"/>
        <v>0</v>
      </c>
      <c r="V10" s="28"/>
      <c r="W10" s="28"/>
      <c r="X10" s="28"/>
      <c r="Y10" s="27"/>
      <c r="Z10" s="27"/>
      <c r="AA10" s="27"/>
      <c r="AB10" s="27"/>
      <c r="AC10" s="27"/>
      <c r="AD10" s="3" t="str">
        <f t="shared" si="1"/>
        <v>ทันกำหนด</v>
      </c>
      <c r="AE10" s="4"/>
      <c r="AF10" s="4"/>
      <c r="AG10" s="4"/>
      <c r="AH10" s="5"/>
    </row>
    <row r="11" spans="1:34" ht="27.75" customHeight="1" x14ac:dyDescent="0.2">
      <c r="A11" s="2">
        <v>8</v>
      </c>
      <c r="B11" s="27"/>
      <c r="C11" s="9"/>
      <c r="D11" s="9"/>
      <c r="E11" s="10"/>
      <c r="F11" s="10"/>
      <c r="G11" s="10">
        <f t="shared" si="2"/>
        <v>0</v>
      </c>
      <c r="H11" s="10" t="str">
        <f t="shared" si="0"/>
        <v>ครบ</v>
      </c>
      <c r="I11" s="10"/>
      <c r="J11" s="10" t="e">
        <f>VLOOKUP(I11,Sheet2!$B$1:$C$9,2,FALSE)</f>
        <v>#N/A</v>
      </c>
      <c r="K11" s="28"/>
      <c r="L11" s="10"/>
      <c r="M11" s="10" t="e">
        <f>VLOOKUP(L11,Sheet2!$B$1:$C$9,2,FALSE)</f>
        <v>#N/A</v>
      </c>
      <c r="N11" s="28"/>
      <c r="O11" s="10"/>
      <c r="P11" s="10" t="e">
        <f>VLOOKUP(O11,Sheet2!$B$1:$C$9,2,FALSE)</f>
        <v>#N/A</v>
      </c>
      <c r="Q11" s="28"/>
      <c r="R11" s="10"/>
      <c r="S11" s="10" t="e">
        <f>VLOOKUP(R11,Sheet2!$B$1:$C$9,2,FALSE)</f>
        <v>#N/A</v>
      </c>
      <c r="T11" s="28"/>
      <c r="U11" s="28">
        <f t="shared" si="3"/>
        <v>0</v>
      </c>
      <c r="V11" s="28"/>
      <c r="W11" s="28"/>
      <c r="X11" s="28"/>
      <c r="Y11" s="27"/>
      <c r="Z11" s="27"/>
      <c r="AA11" s="27"/>
      <c r="AB11" s="27"/>
      <c r="AC11" s="27"/>
      <c r="AD11" s="3" t="str">
        <f t="shared" si="1"/>
        <v>ทันกำหนด</v>
      </c>
      <c r="AE11" s="4"/>
      <c r="AF11" s="4"/>
      <c r="AG11" s="4"/>
      <c r="AH11" s="5"/>
    </row>
    <row r="12" spans="1:34" ht="27.75" customHeight="1" x14ac:dyDescent="0.2">
      <c r="A12" s="2">
        <v>9</v>
      </c>
      <c r="B12" s="27"/>
      <c r="C12" s="9"/>
      <c r="D12" s="9"/>
      <c r="E12" s="10"/>
      <c r="F12" s="10"/>
      <c r="G12" s="10">
        <f t="shared" si="2"/>
        <v>0</v>
      </c>
      <c r="H12" s="10" t="str">
        <f t="shared" si="0"/>
        <v>ครบ</v>
      </c>
      <c r="I12" s="10"/>
      <c r="J12" s="10" t="e">
        <f>VLOOKUP(I12,Sheet2!$B$1:$C$9,2,FALSE)</f>
        <v>#N/A</v>
      </c>
      <c r="K12" s="28"/>
      <c r="L12" s="10"/>
      <c r="M12" s="10" t="e">
        <f>VLOOKUP(L12,Sheet2!$B$1:$C$9,2,FALSE)</f>
        <v>#N/A</v>
      </c>
      <c r="N12" s="28"/>
      <c r="O12" s="10"/>
      <c r="P12" s="10" t="e">
        <f>VLOOKUP(O12,Sheet2!$B$1:$C$9,2,FALSE)</f>
        <v>#N/A</v>
      </c>
      <c r="Q12" s="28"/>
      <c r="R12" s="10"/>
      <c r="S12" s="10" t="e">
        <f>VLOOKUP(R12,Sheet2!$B$1:$C$9,2,FALSE)</f>
        <v>#N/A</v>
      </c>
      <c r="T12" s="28"/>
      <c r="U12" s="28">
        <f t="shared" si="3"/>
        <v>0</v>
      </c>
      <c r="V12" s="28"/>
      <c r="W12" s="28"/>
      <c r="X12" s="28"/>
      <c r="Y12" s="27"/>
      <c r="Z12" s="27"/>
      <c r="AA12" s="27"/>
      <c r="AB12" s="27"/>
      <c r="AC12" s="27"/>
      <c r="AD12" s="3" t="str">
        <f t="shared" si="1"/>
        <v>ทันกำหนด</v>
      </c>
      <c r="AE12" s="4"/>
      <c r="AF12" s="4"/>
      <c r="AG12" s="4"/>
      <c r="AH12" s="5"/>
    </row>
    <row r="13" spans="1:34" ht="27.75" customHeight="1" x14ac:dyDescent="0.2">
      <c r="A13" s="2">
        <v>10</v>
      </c>
      <c r="B13" s="27"/>
      <c r="C13" s="9"/>
      <c r="D13" s="9"/>
      <c r="E13" s="10"/>
      <c r="F13" s="10"/>
      <c r="G13" s="10">
        <f t="shared" si="2"/>
        <v>0</v>
      </c>
      <c r="H13" s="10" t="str">
        <f t="shared" si="0"/>
        <v>ครบ</v>
      </c>
      <c r="I13" s="10"/>
      <c r="J13" s="10" t="e">
        <f>VLOOKUP(I13,Sheet2!$B$1:$C$9,2,FALSE)</f>
        <v>#N/A</v>
      </c>
      <c r="K13" s="28"/>
      <c r="L13" s="10"/>
      <c r="M13" s="10" t="e">
        <f>VLOOKUP(L13,Sheet2!$B$1:$C$9,2,FALSE)</f>
        <v>#N/A</v>
      </c>
      <c r="N13" s="28"/>
      <c r="O13" s="10"/>
      <c r="P13" s="10" t="e">
        <f>VLOOKUP(O13,Sheet2!$B$1:$C$9,2,FALSE)</f>
        <v>#N/A</v>
      </c>
      <c r="Q13" s="28"/>
      <c r="R13" s="10"/>
      <c r="S13" s="10" t="e">
        <f>VLOOKUP(R13,Sheet2!$B$1:$C$9,2,FALSE)</f>
        <v>#N/A</v>
      </c>
      <c r="T13" s="28"/>
      <c r="U13" s="28">
        <f t="shared" si="3"/>
        <v>0</v>
      </c>
      <c r="V13" s="28"/>
      <c r="W13" s="28"/>
      <c r="X13" s="28"/>
      <c r="Y13" s="27"/>
      <c r="Z13" s="27"/>
      <c r="AA13" s="27"/>
      <c r="AB13" s="27"/>
      <c r="AC13" s="27"/>
      <c r="AD13" s="3" t="str">
        <f t="shared" si="1"/>
        <v>ทันกำหนด</v>
      </c>
      <c r="AE13" s="4"/>
      <c r="AF13" s="4"/>
      <c r="AG13" s="4"/>
      <c r="AH13" s="5"/>
    </row>
    <row r="14" spans="1:34" ht="27.75" customHeight="1" x14ac:dyDescent="0.2">
      <c r="A14" s="2">
        <v>11</v>
      </c>
      <c r="B14" s="27"/>
      <c r="C14" s="9"/>
      <c r="D14" s="9"/>
      <c r="E14" s="10"/>
      <c r="F14" s="10"/>
      <c r="G14" s="10">
        <f t="shared" si="2"/>
        <v>0</v>
      </c>
      <c r="H14" s="10" t="str">
        <f t="shared" si="0"/>
        <v>ครบ</v>
      </c>
      <c r="I14" s="10"/>
      <c r="J14" s="10" t="e">
        <f>VLOOKUP(I14,Sheet2!$B$1:$C$9,2,FALSE)</f>
        <v>#N/A</v>
      </c>
      <c r="K14" s="28"/>
      <c r="L14" s="10"/>
      <c r="M14" s="10" t="e">
        <f>VLOOKUP(L14,Sheet2!$B$1:$C$9,2,FALSE)</f>
        <v>#N/A</v>
      </c>
      <c r="N14" s="28"/>
      <c r="O14" s="10"/>
      <c r="P14" s="10" t="e">
        <f>VLOOKUP(O14,Sheet2!$B$1:$C$9,2,FALSE)</f>
        <v>#N/A</v>
      </c>
      <c r="Q14" s="28"/>
      <c r="R14" s="10"/>
      <c r="S14" s="10" t="e">
        <f>VLOOKUP(R14,Sheet2!$B$1:$C$9,2,FALSE)</f>
        <v>#N/A</v>
      </c>
      <c r="T14" s="28"/>
      <c r="U14" s="28">
        <f t="shared" si="3"/>
        <v>0</v>
      </c>
      <c r="V14" s="28"/>
      <c r="W14" s="28"/>
      <c r="X14" s="28"/>
      <c r="Y14" s="27"/>
      <c r="Z14" s="27"/>
      <c r="AA14" s="27"/>
      <c r="AB14" s="27"/>
      <c r="AC14" s="27"/>
      <c r="AD14" s="3" t="str">
        <f t="shared" si="1"/>
        <v>ทันกำหนด</v>
      </c>
      <c r="AE14" s="4"/>
      <c r="AF14" s="4"/>
      <c r="AG14" s="4"/>
      <c r="AH14" s="5"/>
    </row>
    <row r="15" spans="1:34" ht="27.75" customHeight="1" x14ac:dyDescent="0.2">
      <c r="A15" s="2">
        <v>12</v>
      </c>
      <c r="B15" s="27"/>
      <c r="C15" s="9"/>
      <c r="D15" s="9"/>
      <c r="E15" s="10"/>
      <c r="F15" s="10"/>
      <c r="G15" s="10">
        <f t="shared" si="2"/>
        <v>0</v>
      </c>
      <c r="H15" s="10" t="str">
        <f t="shared" si="0"/>
        <v>ครบ</v>
      </c>
      <c r="I15" s="10"/>
      <c r="J15" s="10" t="e">
        <f>VLOOKUP(I15,Sheet2!$B$1:$C$9,2,FALSE)</f>
        <v>#N/A</v>
      </c>
      <c r="K15" s="28"/>
      <c r="L15" s="10"/>
      <c r="M15" s="10" t="e">
        <f>VLOOKUP(L15,Sheet2!$B$1:$C$9,2,FALSE)</f>
        <v>#N/A</v>
      </c>
      <c r="N15" s="28"/>
      <c r="O15" s="10"/>
      <c r="P15" s="10" t="e">
        <f>VLOOKUP(O15,Sheet2!$B$1:$C$9,2,FALSE)</f>
        <v>#N/A</v>
      </c>
      <c r="Q15" s="28"/>
      <c r="R15" s="10"/>
      <c r="S15" s="10" t="e">
        <f>VLOOKUP(R15,Sheet2!$B$1:$C$9,2,FALSE)</f>
        <v>#N/A</v>
      </c>
      <c r="T15" s="28"/>
      <c r="U15" s="28">
        <f t="shared" si="3"/>
        <v>0</v>
      </c>
      <c r="V15" s="28"/>
      <c r="W15" s="28"/>
      <c r="X15" s="28"/>
      <c r="Y15" s="27"/>
      <c r="Z15" s="27"/>
      <c r="AA15" s="27"/>
      <c r="AB15" s="27"/>
      <c r="AC15" s="27"/>
      <c r="AD15" s="3" t="str">
        <f t="shared" si="1"/>
        <v>ทันกำหนด</v>
      </c>
      <c r="AE15" s="4"/>
      <c r="AF15" s="4"/>
      <c r="AG15" s="4"/>
      <c r="AH15" s="5"/>
    </row>
    <row r="16" spans="1:34" ht="27.75" customHeight="1" x14ac:dyDescent="0.2">
      <c r="A16" s="2">
        <v>13</v>
      </c>
      <c r="B16" s="27"/>
      <c r="C16" s="9"/>
      <c r="D16" s="9"/>
      <c r="E16" s="10"/>
      <c r="F16" s="10"/>
      <c r="G16" s="10">
        <f t="shared" si="2"/>
        <v>0</v>
      </c>
      <c r="H16" s="10" t="str">
        <f t="shared" si="0"/>
        <v>ครบ</v>
      </c>
      <c r="I16" s="10"/>
      <c r="J16" s="10" t="e">
        <f>VLOOKUP(I16,Sheet2!$B$1:$C$9,2,FALSE)</f>
        <v>#N/A</v>
      </c>
      <c r="K16" s="28"/>
      <c r="L16" s="10"/>
      <c r="M16" s="10" t="e">
        <f>VLOOKUP(L16,Sheet2!$B$1:$C$9,2,FALSE)</f>
        <v>#N/A</v>
      </c>
      <c r="N16" s="28"/>
      <c r="O16" s="10"/>
      <c r="P16" s="10" t="e">
        <f>VLOOKUP(O16,Sheet2!$B$1:$C$9,2,FALSE)</f>
        <v>#N/A</v>
      </c>
      <c r="Q16" s="28"/>
      <c r="R16" s="10"/>
      <c r="S16" s="10" t="e">
        <f>VLOOKUP(R16,Sheet2!$B$1:$C$9,2,FALSE)</f>
        <v>#N/A</v>
      </c>
      <c r="T16" s="28"/>
      <c r="U16" s="28">
        <f t="shared" si="3"/>
        <v>0</v>
      </c>
      <c r="V16" s="28"/>
      <c r="W16" s="28"/>
      <c r="X16" s="28"/>
      <c r="Y16" s="27"/>
      <c r="Z16" s="27"/>
      <c r="AA16" s="27"/>
      <c r="AB16" s="27"/>
      <c r="AC16" s="27"/>
      <c r="AD16" s="3" t="str">
        <f t="shared" si="1"/>
        <v>ทันกำหนด</v>
      </c>
      <c r="AE16" s="4"/>
      <c r="AF16" s="4"/>
      <c r="AG16" s="4"/>
      <c r="AH16" s="5"/>
    </row>
    <row r="17" spans="1:34" ht="27.75" customHeight="1" x14ac:dyDescent="0.2">
      <c r="A17" s="2">
        <v>14</v>
      </c>
      <c r="B17" s="27"/>
      <c r="C17" s="9"/>
      <c r="D17" s="9"/>
      <c r="E17" s="10"/>
      <c r="F17" s="10"/>
      <c r="G17" s="10">
        <f t="shared" si="2"/>
        <v>0</v>
      </c>
      <c r="H17" s="10" t="str">
        <f t="shared" si="0"/>
        <v>ครบ</v>
      </c>
      <c r="I17" s="10"/>
      <c r="J17" s="10" t="e">
        <f>VLOOKUP(I17,Sheet2!$B$1:$C$9,2,FALSE)</f>
        <v>#N/A</v>
      </c>
      <c r="K17" s="28"/>
      <c r="L17" s="10"/>
      <c r="M17" s="10" t="e">
        <f>VLOOKUP(L17,Sheet2!$B$1:$C$9,2,FALSE)</f>
        <v>#N/A</v>
      </c>
      <c r="N17" s="28"/>
      <c r="O17" s="10"/>
      <c r="P17" s="10" t="e">
        <f>VLOOKUP(O17,Sheet2!$B$1:$C$9,2,FALSE)</f>
        <v>#N/A</v>
      </c>
      <c r="Q17" s="28"/>
      <c r="R17" s="10"/>
      <c r="S17" s="10" t="e">
        <f>VLOOKUP(R17,Sheet2!$B$1:$C$9,2,FALSE)</f>
        <v>#N/A</v>
      </c>
      <c r="T17" s="28"/>
      <c r="U17" s="28">
        <f t="shared" si="3"/>
        <v>0</v>
      </c>
      <c r="V17" s="28"/>
      <c r="W17" s="28"/>
      <c r="X17" s="28"/>
      <c r="Y17" s="27"/>
      <c r="Z17" s="27"/>
      <c r="AA17" s="27"/>
      <c r="AB17" s="27"/>
      <c r="AC17" s="27"/>
      <c r="AD17" s="3" t="str">
        <f t="shared" si="1"/>
        <v>ทันกำหนด</v>
      </c>
      <c r="AE17" s="4"/>
      <c r="AF17" s="4"/>
      <c r="AG17" s="4"/>
      <c r="AH17" s="5"/>
    </row>
    <row r="18" spans="1:34" ht="27.75" customHeight="1" x14ac:dyDescent="0.2">
      <c r="A18" s="2">
        <v>15</v>
      </c>
      <c r="B18" s="27"/>
      <c r="C18" s="9"/>
      <c r="D18" s="9"/>
      <c r="E18" s="10"/>
      <c r="F18" s="10"/>
      <c r="G18" s="10">
        <f t="shared" si="2"/>
        <v>0</v>
      </c>
      <c r="H18" s="10" t="str">
        <f t="shared" si="0"/>
        <v>ครบ</v>
      </c>
      <c r="I18" s="10"/>
      <c r="J18" s="10" t="e">
        <f>VLOOKUP(I18,Sheet2!$B$1:$C$9,2,FALSE)</f>
        <v>#N/A</v>
      </c>
      <c r="K18" s="28"/>
      <c r="L18" s="10"/>
      <c r="M18" s="10" t="e">
        <f>VLOOKUP(L18,Sheet2!$B$1:$C$9,2,FALSE)</f>
        <v>#N/A</v>
      </c>
      <c r="N18" s="28"/>
      <c r="O18" s="10"/>
      <c r="P18" s="10" t="e">
        <f>VLOOKUP(O18,Sheet2!$B$1:$C$9,2,FALSE)</f>
        <v>#N/A</v>
      </c>
      <c r="Q18" s="28"/>
      <c r="R18" s="10"/>
      <c r="S18" s="10" t="e">
        <f>VLOOKUP(R18,Sheet2!$B$1:$C$9,2,FALSE)</f>
        <v>#N/A</v>
      </c>
      <c r="T18" s="28"/>
      <c r="U18" s="28">
        <f t="shared" si="3"/>
        <v>0</v>
      </c>
      <c r="V18" s="28"/>
      <c r="W18" s="28"/>
      <c r="X18" s="28"/>
      <c r="Y18" s="27"/>
      <c r="Z18" s="27"/>
      <c r="AA18" s="27"/>
      <c r="AB18" s="27"/>
      <c r="AC18" s="27"/>
      <c r="AD18" s="3" t="str">
        <f t="shared" si="1"/>
        <v>ทันกำหนด</v>
      </c>
      <c r="AE18" s="4"/>
      <c r="AF18" s="4"/>
      <c r="AG18" s="4"/>
      <c r="AH18" s="5"/>
    </row>
    <row r="19" spans="1:34" ht="27.75" customHeight="1" x14ac:dyDescent="0.2">
      <c r="A19" s="2">
        <v>16</v>
      </c>
      <c r="B19" s="27"/>
      <c r="C19" s="9"/>
      <c r="D19" s="9"/>
      <c r="E19" s="10"/>
      <c r="F19" s="10"/>
      <c r="G19" s="10">
        <f t="shared" si="2"/>
        <v>0</v>
      </c>
      <c r="H19" s="10" t="str">
        <f t="shared" si="0"/>
        <v>ครบ</v>
      </c>
      <c r="I19" s="10"/>
      <c r="J19" s="10" t="e">
        <f>VLOOKUP(I19,Sheet2!$B$1:$C$9,2,FALSE)</f>
        <v>#N/A</v>
      </c>
      <c r="K19" s="28"/>
      <c r="L19" s="10"/>
      <c r="M19" s="10" t="e">
        <f>VLOOKUP(L19,Sheet2!$B$1:$C$9,2,FALSE)</f>
        <v>#N/A</v>
      </c>
      <c r="N19" s="28"/>
      <c r="O19" s="10"/>
      <c r="P19" s="10" t="e">
        <f>VLOOKUP(O19,Sheet2!$B$1:$C$9,2,FALSE)</f>
        <v>#N/A</v>
      </c>
      <c r="Q19" s="28"/>
      <c r="R19" s="10"/>
      <c r="S19" s="10" t="e">
        <f>VLOOKUP(R19,Sheet2!$B$1:$C$9,2,FALSE)</f>
        <v>#N/A</v>
      </c>
      <c r="T19" s="28"/>
      <c r="U19" s="28">
        <f t="shared" si="3"/>
        <v>0</v>
      </c>
      <c r="V19" s="28"/>
      <c r="W19" s="28"/>
      <c r="X19" s="28"/>
      <c r="Y19" s="27"/>
      <c r="Z19" s="27"/>
      <c r="AA19" s="27"/>
      <c r="AB19" s="27"/>
      <c r="AC19" s="27"/>
      <c r="AD19" s="3" t="str">
        <f t="shared" si="1"/>
        <v>ทันกำหนด</v>
      </c>
      <c r="AE19" s="4"/>
      <c r="AF19" s="4"/>
      <c r="AG19" s="4"/>
      <c r="AH19" s="5"/>
    </row>
    <row r="20" spans="1:34" ht="27.75" customHeight="1" x14ac:dyDescent="0.2">
      <c r="A20" s="2">
        <v>17</v>
      </c>
      <c r="B20" s="27"/>
      <c r="C20" s="9"/>
      <c r="D20" s="9"/>
      <c r="E20" s="10"/>
      <c r="F20" s="10"/>
      <c r="G20" s="10">
        <f t="shared" si="2"/>
        <v>0</v>
      </c>
      <c r="H20" s="10" t="str">
        <f t="shared" si="0"/>
        <v>ครบ</v>
      </c>
      <c r="I20" s="10"/>
      <c r="J20" s="10" t="e">
        <f>VLOOKUP(I20,Sheet2!$B$1:$C$9,2,FALSE)</f>
        <v>#N/A</v>
      </c>
      <c r="K20" s="28"/>
      <c r="L20" s="10"/>
      <c r="M20" s="10" t="e">
        <f>VLOOKUP(L20,Sheet2!$B$1:$C$9,2,FALSE)</f>
        <v>#N/A</v>
      </c>
      <c r="N20" s="28"/>
      <c r="O20" s="10"/>
      <c r="P20" s="10" t="e">
        <f>VLOOKUP(O20,Sheet2!$B$1:$C$9,2,FALSE)</f>
        <v>#N/A</v>
      </c>
      <c r="Q20" s="28"/>
      <c r="R20" s="10"/>
      <c r="S20" s="10" t="e">
        <f>VLOOKUP(R20,Sheet2!$B$1:$C$9,2,FALSE)</f>
        <v>#N/A</v>
      </c>
      <c r="T20" s="28"/>
      <c r="U20" s="28">
        <f t="shared" si="3"/>
        <v>0</v>
      </c>
      <c r="V20" s="28"/>
      <c r="W20" s="28"/>
      <c r="X20" s="28"/>
      <c r="Y20" s="27"/>
      <c r="Z20" s="27"/>
      <c r="AA20" s="27"/>
      <c r="AB20" s="27"/>
      <c r="AC20" s="27"/>
      <c r="AD20" s="3" t="str">
        <f t="shared" si="1"/>
        <v>ทันกำหนด</v>
      </c>
      <c r="AE20" s="4"/>
      <c r="AF20" s="4"/>
      <c r="AG20" s="4"/>
      <c r="AH20" s="5"/>
    </row>
    <row r="21" spans="1:34" ht="27.75" customHeight="1" x14ac:dyDescent="0.2">
      <c r="A21" s="2">
        <v>18</v>
      </c>
      <c r="B21" s="27"/>
      <c r="C21" s="9"/>
      <c r="D21" s="9"/>
      <c r="E21" s="10"/>
      <c r="F21" s="10"/>
      <c r="G21" s="10">
        <f t="shared" si="2"/>
        <v>0</v>
      </c>
      <c r="H21" s="10" t="str">
        <f t="shared" si="0"/>
        <v>ครบ</v>
      </c>
      <c r="I21" s="10"/>
      <c r="J21" s="10" t="e">
        <f>VLOOKUP(I21,Sheet2!$B$1:$C$9,2,FALSE)</f>
        <v>#N/A</v>
      </c>
      <c r="K21" s="28"/>
      <c r="L21" s="10"/>
      <c r="M21" s="10" t="e">
        <f>VLOOKUP(L21,Sheet2!$B$1:$C$9,2,FALSE)</f>
        <v>#N/A</v>
      </c>
      <c r="N21" s="28"/>
      <c r="O21" s="10"/>
      <c r="P21" s="10" t="e">
        <f>VLOOKUP(O21,Sheet2!$B$1:$C$9,2,FALSE)</f>
        <v>#N/A</v>
      </c>
      <c r="Q21" s="28"/>
      <c r="R21" s="10"/>
      <c r="S21" s="10" t="e">
        <f>VLOOKUP(R21,Sheet2!$B$1:$C$9,2,FALSE)</f>
        <v>#N/A</v>
      </c>
      <c r="T21" s="28"/>
      <c r="U21" s="28">
        <f t="shared" si="3"/>
        <v>0</v>
      </c>
      <c r="V21" s="28"/>
      <c r="W21" s="28"/>
      <c r="X21" s="28"/>
      <c r="Y21" s="27"/>
      <c r="Z21" s="27"/>
      <c r="AA21" s="27"/>
      <c r="AB21" s="27"/>
      <c r="AC21" s="27"/>
      <c r="AD21" s="3" t="str">
        <f t="shared" si="1"/>
        <v>ทันกำหนด</v>
      </c>
      <c r="AE21" s="4"/>
      <c r="AF21" s="4"/>
      <c r="AG21" s="4"/>
      <c r="AH21" s="5"/>
    </row>
    <row r="22" spans="1:34" ht="27.75" customHeight="1" x14ac:dyDescent="0.2">
      <c r="A22" s="2">
        <v>19</v>
      </c>
      <c r="B22" s="27"/>
      <c r="C22" s="9"/>
      <c r="D22" s="9"/>
      <c r="E22" s="10"/>
      <c r="F22" s="10"/>
      <c r="G22" s="10">
        <f t="shared" si="2"/>
        <v>0</v>
      </c>
      <c r="H22" s="10" t="str">
        <f t="shared" si="0"/>
        <v>ครบ</v>
      </c>
      <c r="I22" s="10"/>
      <c r="J22" s="10" t="e">
        <f>VLOOKUP(I22,Sheet2!$B$1:$C$9,2,FALSE)</f>
        <v>#N/A</v>
      </c>
      <c r="K22" s="28"/>
      <c r="L22" s="10"/>
      <c r="M22" s="10" t="e">
        <f>VLOOKUP(L22,Sheet2!$B$1:$C$9,2,FALSE)</f>
        <v>#N/A</v>
      </c>
      <c r="N22" s="28"/>
      <c r="O22" s="10"/>
      <c r="P22" s="10" t="e">
        <f>VLOOKUP(O22,Sheet2!$B$1:$C$9,2,FALSE)</f>
        <v>#N/A</v>
      </c>
      <c r="Q22" s="28"/>
      <c r="R22" s="10"/>
      <c r="S22" s="10" t="e">
        <f>VLOOKUP(R22,Sheet2!$B$1:$C$9,2,FALSE)</f>
        <v>#N/A</v>
      </c>
      <c r="T22" s="28"/>
      <c r="U22" s="28">
        <f t="shared" si="3"/>
        <v>0</v>
      </c>
      <c r="V22" s="28"/>
      <c r="W22" s="28"/>
      <c r="X22" s="28"/>
      <c r="Y22" s="27"/>
      <c r="Z22" s="27"/>
      <c r="AA22" s="27"/>
      <c r="AB22" s="27"/>
      <c r="AC22" s="27"/>
      <c r="AD22" s="3" t="str">
        <f t="shared" si="1"/>
        <v>ทันกำหนด</v>
      </c>
      <c r="AE22" s="4"/>
      <c r="AF22" s="4"/>
      <c r="AG22" s="4"/>
      <c r="AH22" s="5"/>
    </row>
    <row r="23" spans="1:34" ht="27.75" customHeight="1" x14ac:dyDescent="0.2">
      <c r="A23" s="2">
        <v>20</v>
      </c>
      <c r="B23" s="27"/>
      <c r="C23" s="9"/>
      <c r="D23" s="9"/>
      <c r="E23" s="10"/>
      <c r="F23" s="10"/>
      <c r="G23" s="10">
        <f t="shared" si="2"/>
        <v>0</v>
      </c>
      <c r="H23" s="10" t="str">
        <f t="shared" si="0"/>
        <v>ครบ</v>
      </c>
      <c r="I23" s="10"/>
      <c r="J23" s="10" t="e">
        <f>VLOOKUP(I23,Sheet2!$B$1:$C$9,2,FALSE)</f>
        <v>#N/A</v>
      </c>
      <c r="K23" s="28"/>
      <c r="L23" s="10"/>
      <c r="M23" s="10" t="e">
        <f>VLOOKUP(L23,Sheet2!$B$1:$C$9,2,FALSE)</f>
        <v>#N/A</v>
      </c>
      <c r="N23" s="28"/>
      <c r="O23" s="10"/>
      <c r="P23" s="10" t="e">
        <f>VLOOKUP(O23,Sheet2!$B$1:$C$9,2,FALSE)</f>
        <v>#N/A</v>
      </c>
      <c r="Q23" s="28"/>
      <c r="R23" s="10"/>
      <c r="S23" s="10" t="e">
        <f>VLOOKUP(R23,Sheet2!$B$1:$C$9,2,FALSE)</f>
        <v>#N/A</v>
      </c>
      <c r="T23" s="28"/>
      <c r="U23" s="28">
        <f t="shared" si="3"/>
        <v>0</v>
      </c>
      <c r="V23" s="28"/>
      <c r="W23" s="28"/>
      <c r="X23" s="28"/>
      <c r="Y23" s="27"/>
      <c r="Z23" s="27"/>
      <c r="AA23" s="27"/>
      <c r="AB23" s="27"/>
      <c r="AC23" s="27"/>
      <c r="AD23" s="3" t="str">
        <f t="shared" si="1"/>
        <v>ทันกำหนด</v>
      </c>
      <c r="AE23" s="4"/>
      <c r="AF23" s="4"/>
      <c r="AG23" s="4"/>
      <c r="AH23" s="5"/>
    </row>
    <row r="24" spans="1:34" ht="27.75" customHeight="1" x14ac:dyDescent="0.2">
      <c r="A24" s="2">
        <v>21</v>
      </c>
      <c r="B24" s="27"/>
      <c r="C24" s="9"/>
      <c r="D24" s="9"/>
      <c r="E24" s="10"/>
      <c r="F24" s="10"/>
      <c r="G24" s="10">
        <f t="shared" si="2"/>
        <v>0</v>
      </c>
      <c r="H24" s="10" t="str">
        <f t="shared" si="0"/>
        <v>ครบ</v>
      </c>
      <c r="I24" s="10"/>
      <c r="J24" s="10" t="e">
        <f>VLOOKUP(I24,Sheet2!$B$1:$C$9,2,FALSE)</f>
        <v>#N/A</v>
      </c>
      <c r="K24" s="28"/>
      <c r="L24" s="10"/>
      <c r="M24" s="10" t="e">
        <f>VLOOKUP(L24,Sheet2!$B$1:$C$9,2,FALSE)</f>
        <v>#N/A</v>
      </c>
      <c r="N24" s="28"/>
      <c r="O24" s="10"/>
      <c r="P24" s="10" t="e">
        <f>VLOOKUP(O24,Sheet2!$B$1:$C$9,2,FALSE)</f>
        <v>#N/A</v>
      </c>
      <c r="Q24" s="28"/>
      <c r="R24" s="10"/>
      <c r="S24" s="10" t="e">
        <f>VLOOKUP(R24,Sheet2!$B$1:$C$9,2,FALSE)</f>
        <v>#N/A</v>
      </c>
      <c r="T24" s="28"/>
      <c r="U24" s="28">
        <f t="shared" si="3"/>
        <v>0</v>
      </c>
      <c r="V24" s="28"/>
      <c r="W24" s="28"/>
      <c r="X24" s="28"/>
      <c r="Y24" s="27"/>
      <c r="Z24" s="27"/>
      <c r="AA24" s="27"/>
      <c r="AB24" s="27"/>
      <c r="AC24" s="27"/>
      <c r="AD24" s="3" t="str">
        <f t="shared" si="1"/>
        <v>ทันกำหนด</v>
      </c>
      <c r="AE24" s="4"/>
      <c r="AF24" s="4"/>
      <c r="AG24" s="4"/>
      <c r="AH24" s="5"/>
    </row>
    <row r="25" spans="1:34" ht="27.75" customHeight="1" x14ac:dyDescent="0.2">
      <c r="A25" s="2">
        <v>22</v>
      </c>
      <c r="B25" s="27"/>
      <c r="C25" s="9"/>
      <c r="D25" s="9"/>
      <c r="E25" s="10"/>
      <c r="F25" s="10"/>
      <c r="G25" s="10">
        <f t="shared" si="2"/>
        <v>0</v>
      </c>
      <c r="H25" s="10" t="str">
        <f t="shared" si="0"/>
        <v>ครบ</v>
      </c>
      <c r="I25" s="10"/>
      <c r="J25" s="10" t="e">
        <f>VLOOKUP(I25,Sheet2!$B$1:$C$9,2,FALSE)</f>
        <v>#N/A</v>
      </c>
      <c r="K25" s="28"/>
      <c r="L25" s="10"/>
      <c r="M25" s="10" t="e">
        <f>VLOOKUP(L25,Sheet2!$B$1:$C$9,2,FALSE)</f>
        <v>#N/A</v>
      </c>
      <c r="N25" s="28"/>
      <c r="O25" s="10"/>
      <c r="P25" s="10" t="e">
        <f>VLOOKUP(O25,Sheet2!$B$1:$C$9,2,FALSE)</f>
        <v>#N/A</v>
      </c>
      <c r="Q25" s="28"/>
      <c r="R25" s="10"/>
      <c r="S25" s="10" t="e">
        <f>VLOOKUP(R25,Sheet2!$B$1:$C$9,2,FALSE)</f>
        <v>#N/A</v>
      </c>
      <c r="T25" s="28"/>
      <c r="U25" s="28">
        <f t="shared" si="3"/>
        <v>0</v>
      </c>
      <c r="V25" s="28"/>
      <c r="W25" s="28"/>
      <c r="X25" s="28"/>
      <c r="Y25" s="27"/>
      <c r="Z25" s="27"/>
      <c r="AA25" s="27"/>
      <c r="AB25" s="27"/>
      <c r="AC25" s="27"/>
      <c r="AD25" s="3" t="str">
        <f t="shared" si="1"/>
        <v>ทันกำหนด</v>
      </c>
      <c r="AE25" s="4"/>
      <c r="AF25" s="4"/>
      <c r="AG25" s="4"/>
      <c r="AH25" s="5"/>
    </row>
    <row r="26" spans="1:34" ht="27.75" customHeight="1" x14ac:dyDescent="0.2">
      <c r="A26" s="2">
        <v>23</v>
      </c>
      <c r="B26" s="27"/>
      <c r="C26" s="9"/>
      <c r="D26" s="9"/>
      <c r="E26" s="10"/>
      <c r="F26" s="10"/>
      <c r="G26" s="10">
        <f t="shared" si="2"/>
        <v>0</v>
      </c>
      <c r="H26" s="10" t="str">
        <f t="shared" si="0"/>
        <v>ครบ</v>
      </c>
      <c r="I26" s="10"/>
      <c r="J26" s="10" t="e">
        <f>VLOOKUP(I26,Sheet2!$B$1:$C$9,2,FALSE)</f>
        <v>#N/A</v>
      </c>
      <c r="K26" s="28"/>
      <c r="L26" s="10"/>
      <c r="M26" s="10" t="e">
        <f>VLOOKUP(L26,Sheet2!$B$1:$C$9,2,FALSE)</f>
        <v>#N/A</v>
      </c>
      <c r="N26" s="28"/>
      <c r="O26" s="10"/>
      <c r="P26" s="10" t="e">
        <f>VLOOKUP(O26,Sheet2!$B$1:$C$9,2,FALSE)</f>
        <v>#N/A</v>
      </c>
      <c r="Q26" s="28"/>
      <c r="R26" s="10"/>
      <c r="S26" s="10" t="e">
        <f>VLOOKUP(R26,Sheet2!$B$1:$C$9,2,FALSE)</f>
        <v>#N/A</v>
      </c>
      <c r="T26" s="28"/>
      <c r="U26" s="28">
        <f t="shared" si="3"/>
        <v>0</v>
      </c>
      <c r="V26" s="28"/>
      <c r="W26" s="28"/>
      <c r="X26" s="28"/>
      <c r="Y26" s="27"/>
      <c r="Z26" s="27"/>
      <c r="AA26" s="27"/>
      <c r="AB26" s="27"/>
      <c r="AC26" s="27"/>
      <c r="AD26" s="3" t="str">
        <f t="shared" si="1"/>
        <v>ทันกำหนด</v>
      </c>
      <c r="AE26" s="4"/>
      <c r="AF26" s="4"/>
      <c r="AG26" s="4"/>
      <c r="AH26" s="5"/>
    </row>
    <row r="27" spans="1:34" ht="27.75" customHeight="1" x14ac:dyDescent="0.2">
      <c r="A27" s="2">
        <v>24</v>
      </c>
      <c r="B27" s="27"/>
      <c r="C27" s="9"/>
      <c r="D27" s="9"/>
      <c r="E27" s="10"/>
      <c r="F27" s="10"/>
      <c r="G27" s="10">
        <f t="shared" si="2"/>
        <v>0</v>
      </c>
      <c r="H27" s="10" t="str">
        <f t="shared" si="0"/>
        <v>ครบ</v>
      </c>
      <c r="I27" s="10"/>
      <c r="J27" s="10" t="e">
        <f>VLOOKUP(I27,Sheet2!$B$1:$C$9,2,FALSE)</f>
        <v>#N/A</v>
      </c>
      <c r="K27" s="28"/>
      <c r="L27" s="10"/>
      <c r="M27" s="10" t="e">
        <f>VLOOKUP(L27,Sheet2!$B$1:$C$9,2,FALSE)</f>
        <v>#N/A</v>
      </c>
      <c r="N27" s="28"/>
      <c r="O27" s="10"/>
      <c r="P27" s="10" t="e">
        <f>VLOOKUP(O27,Sheet2!$B$1:$C$9,2,FALSE)</f>
        <v>#N/A</v>
      </c>
      <c r="Q27" s="28"/>
      <c r="R27" s="10"/>
      <c r="S27" s="10" t="e">
        <f>VLOOKUP(R27,Sheet2!$B$1:$C$9,2,FALSE)</f>
        <v>#N/A</v>
      </c>
      <c r="T27" s="28"/>
      <c r="U27" s="28">
        <f t="shared" si="3"/>
        <v>0</v>
      </c>
      <c r="V27" s="28"/>
      <c r="W27" s="28"/>
      <c r="X27" s="28"/>
      <c r="Y27" s="27"/>
      <c r="Z27" s="27"/>
      <c r="AA27" s="27"/>
      <c r="AB27" s="27"/>
      <c r="AC27" s="27"/>
      <c r="AD27" s="3" t="str">
        <f t="shared" si="1"/>
        <v>ทันกำหนด</v>
      </c>
      <c r="AE27" s="4"/>
      <c r="AF27" s="4"/>
      <c r="AG27" s="4"/>
      <c r="AH27" s="5"/>
    </row>
    <row r="28" spans="1:34" ht="27.75" customHeight="1" x14ac:dyDescent="0.2">
      <c r="A28" s="2">
        <v>25</v>
      </c>
      <c r="B28" s="27"/>
      <c r="C28" s="9"/>
      <c r="D28" s="9"/>
      <c r="E28" s="10"/>
      <c r="F28" s="10"/>
      <c r="G28" s="10">
        <f t="shared" si="2"/>
        <v>0</v>
      </c>
      <c r="H28" s="10" t="str">
        <f t="shared" si="0"/>
        <v>ครบ</v>
      </c>
      <c r="I28" s="10"/>
      <c r="J28" s="10" t="e">
        <f>VLOOKUP(I28,Sheet2!$B$1:$C$9,2,FALSE)</f>
        <v>#N/A</v>
      </c>
      <c r="K28" s="28"/>
      <c r="L28" s="10"/>
      <c r="M28" s="10" t="e">
        <f>VLOOKUP(L28,Sheet2!$B$1:$C$9,2,FALSE)</f>
        <v>#N/A</v>
      </c>
      <c r="N28" s="28"/>
      <c r="O28" s="10"/>
      <c r="P28" s="10" t="e">
        <f>VLOOKUP(O28,Sheet2!$B$1:$C$9,2,FALSE)</f>
        <v>#N/A</v>
      </c>
      <c r="Q28" s="28"/>
      <c r="R28" s="10"/>
      <c r="S28" s="10" t="e">
        <f>VLOOKUP(R28,Sheet2!$B$1:$C$9,2,FALSE)</f>
        <v>#N/A</v>
      </c>
      <c r="T28" s="28"/>
      <c r="U28" s="28">
        <f t="shared" si="3"/>
        <v>0</v>
      </c>
      <c r="V28" s="28"/>
      <c r="W28" s="28"/>
      <c r="X28" s="28"/>
      <c r="Y28" s="27"/>
      <c r="Z28" s="27"/>
      <c r="AA28" s="27"/>
      <c r="AB28" s="27"/>
      <c r="AC28" s="27"/>
      <c r="AD28" s="3" t="str">
        <f t="shared" si="1"/>
        <v>ทันกำหนด</v>
      </c>
      <c r="AE28" s="4"/>
      <c r="AF28" s="4"/>
      <c r="AG28" s="4"/>
      <c r="AH28" s="5"/>
    </row>
    <row r="29" spans="1:34" ht="27.75" customHeight="1" x14ac:dyDescent="0.2">
      <c r="A29" s="2">
        <v>26</v>
      </c>
      <c r="B29" s="27"/>
      <c r="C29" s="9"/>
      <c r="D29" s="9"/>
      <c r="E29" s="10"/>
      <c r="F29" s="10"/>
      <c r="G29" s="10">
        <f t="shared" si="2"/>
        <v>0</v>
      </c>
      <c r="H29" s="10" t="str">
        <f t="shared" si="0"/>
        <v>ครบ</v>
      </c>
      <c r="I29" s="10"/>
      <c r="J29" s="10" t="e">
        <f>VLOOKUP(I29,Sheet2!$B$1:$C$9,2,FALSE)</f>
        <v>#N/A</v>
      </c>
      <c r="K29" s="28"/>
      <c r="L29" s="10"/>
      <c r="M29" s="10" t="e">
        <f>VLOOKUP(L29,Sheet2!$B$1:$C$9,2,FALSE)</f>
        <v>#N/A</v>
      </c>
      <c r="N29" s="28"/>
      <c r="O29" s="10"/>
      <c r="P29" s="10" t="e">
        <f>VLOOKUP(O29,Sheet2!$B$1:$C$9,2,FALSE)</f>
        <v>#N/A</v>
      </c>
      <c r="Q29" s="28"/>
      <c r="R29" s="10"/>
      <c r="S29" s="10" t="e">
        <f>VLOOKUP(R29,Sheet2!$B$1:$C$9,2,FALSE)</f>
        <v>#N/A</v>
      </c>
      <c r="T29" s="28"/>
      <c r="U29" s="28">
        <f t="shared" si="3"/>
        <v>0</v>
      </c>
      <c r="V29" s="28"/>
      <c r="W29" s="28"/>
      <c r="X29" s="28"/>
      <c r="Y29" s="27"/>
      <c r="Z29" s="27"/>
      <c r="AA29" s="27"/>
      <c r="AB29" s="27"/>
      <c r="AC29" s="27"/>
      <c r="AD29" s="3" t="str">
        <f t="shared" si="1"/>
        <v>ทันกำหนด</v>
      </c>
      <c r="AE29" s="4"/>
      <c r="AF29" s="4"/>
      <c r="AG29" s="4"/>
      <c r="AH29" s="5"/>
    </row>
    <row r="30" spans="1:34" ht="27.75" customHeight="1" x14ac:dyDescent="0.2">
      <c r="A30" s="2">
        <v>27</v>
      </c>
      <c r="B30" s="27"/>
      <c r="C30" s="9"/>
      <c r="D30" s="9"/>
      <c r="E30" s="10"/>
      <c r="F30" s="10"/>
      <c r="G30" s="10">
        <f t="shared" si="2"/>
        <v>0</v>
      </c>
      <c r="H30" s="10" t="str">
        <f t="shared" si="0"/>
        <v>ครบ</v>
      </c>
      <c r="I30" s="10"/>
      <c r="J30" s="10" t="e">
        <f>VLOOKUP(I30,Sheet2!$B$1:$C$9,2,FALSE)</f>
        <v>#N/A</v>
      </c>
      <c r="K30" s="28"/>
      <c r="L30" s="10"/>
      <c r="M30" s="10" t="e">
        <f>VLOOKUP(L30,Sheet2!$B$1:$C$9,2,FALSE)</f>
        <v>#N/A</v>
      </c>
      <c r="N30" s="28"/>
      <c r="O30" s="10"/>
      <c r="P30" s="10" t="e">
        <f>VLOOKUP(O30,Sheet2!$B$1:$C$9,2,FALSE)</f>
        <v>#N/A</v>
      </c>
      <c r="Q30" s="28"/>
      <c r="R30" s="10"/>
      <c r="S30" s="10" t="e">
        <f>VLOOKUP(R30,Sheet2!$B$1:$C$9,2,FALSE)</f>
        <v>#N/A</v>
      </c>
      <c r="T30" s="28"/>
      <c r="U30" s="28">
        <f t="shared" si="3"/>
        <v>0</v>
      </c>
      <c r="V30" s="28"/>
      <c r="W30" s="28"/>
      <c r="X30" s="28"/>
      <c r="Y30" s="27"/>
      <c r="Z30" s="27"/>
      <c r="AA30" s="27"/>
      <c r="AB30" s="27"/>
      <c r="AC30" s="27"/>
      <c r="AD30" s="3" t="str">
        <f t="shared" si="1"/>
        <v>ทันกำหนด</v>
      </c>
      <c r="AE30" s="4"/>
      <c r="AF30" s="4"/>
      <c r="AG30" s="4"/>
      <c r="AH30" s="5"/>
    </row>
    <row r="31" spans="1:34" ht="27.75" customHeight="1" x14ac:dyDescent="0.2">
      <c r="A31" s="2">
        <v>28</v>
      </c>
      <c r="B31" s="27"/>
      <c r="C31" s="9"/>
      <c r="D31" s="9"/>
      <c r="E31" s="10"/>
      <c r="F31" s="10"/>
      <c r="G31" s="10">
        <f t="shared" si="2"/>
        <v>0</v>
      </c>
      <c r="H31" s="10" t="str">
        <f t="shared" si="0"/>
        <v>ครบ</v>
      </c>
      <c r="I31" s="10"/>
      <c r="J31" s="10" t="e">
        <f>VLOOKUP(I31,Sheet2!$B$1:$C$9,2,FALSE)</f>
        <v>#N/A</v>
      </c>
      <c r="K31" s="28"/>
      <c r="L31" s="10"/>
      <c r="M31" s="10" t="e">
        <f>VLOOKUP(L31,Sheet2!$B$1:$C$9,2,FALSE)</f>
        <v>#N/A</v>
      </c>
      <c r="N31" s="28"/>
      <c r="O31" s="10"/>
      <c r="P31" s="10" t="e">
        <f>VLOOKUP(O31,Sheet2!$B$1:$C$9,2,FALSE)</f>
        <v>#N/A</v>
      </c>
      <c r="Q31" s="28"/>
      <c r="R31" s="10"/>
      <c r="S31" s="10" t="e">
        <f>VLOOKUP(R31,Sheet2!$B$1:$C$9,2,FALSE)</f>
        <v>#N/A</v>
      </c>
      <c r="T31" s="28"/>
      <c r="U31" s="28">
        <f t="shared" si="3"/>
        <v>0</v>
      </c>
      <c r="V31" s="28"/>
      <c r="W31" s="28"/>
      <c r="X31" s="28"/>
      <c r="Y31" s="27"/>
      <c r="Z31" s="27"/>
      <c r="AA31" s="27"/>
      <c r="AB31" s="27"/>
      <c r="AC31" s="27"/>
      <c r="AD31" s="3" t="str">
        <f t="shared" si="1"/>
        <v>ทันกำหนด</v>
      </c>
      <c r="AE31" s="4"/>
      <c r="AF31" s="4"/>
      <c r="AG31" s="4"/>
      <c r="AH31" s="29"/>
    </row>
    <row r="32" spans="1:34" ht="27.75" customHeight="1" x14ac:dyDescent="0.2">
      <c r="A32" s="2">
        <v>29</v>
      </c>
      <c r="B32" s="27"/>
      <c r="C32" s="9"/>
      <c r="D32" s="9"/>
      <c r="E32" s="10"/>
      <c r="F32" s="10"/>
      <c r="G32" s="10">
        <f t="shared" si="2"/>
        <v>0</v>
      </c>
      <c r="H32" s="10" t="str">
        <f t="shared" si="0"/>
        <v>ครบ</v>
      </c>
      <c r="I32" s="10"/>
      <c r="J32" s="10" t="e">
        <f>VLOOKUP(I32,Sheet2!$B$1:$C$9,2,FALSE)</f>
        <v>#N/A</v>
      </c>
      <c r="K32" s="28"/>
      <c r="L32" s="10"/>
      <c r="M32" s="10" t="e">
        <f>VLOOKUP(L32,Sheet2!$B$1:$C$9,2,FALSE)</f>
        <v>#N/A</v>
      </c>
      <c r="N32" s="28"/>
      <c r="O32" s="10"/>
      <c r="P32" s="10" t="e">
        <f>VLOOKUP(O32,Sheet2!$B$1:$C$9,2,FALSE)</f>
        <v>#N/A</v>
      </c>
      <c r="Q32" s="28"/>
      <c r="R32" s="10"/>
      <c r="S32" s="10" t="e">
        <f>VLOOKUP(R32,Sheet2!$B$1:$C$9,2,FALSE)</f>
        <v>#N/A</v>
      </c>
      <c r="T32" s="28"/>
      <c r="U32" s="28">
        <f t="shared" si="3"/>
        <v>0</v>
      </c>
      <c r="V32" s="28"/>
      <c r="W32" s="28"/>
      <c r="X32" s="28"/>
      <c r="Y32" s="27"/>
      <c r="Z32" s="27"/>
      <c r="AA32" s="27"/>
      <c r="AB32" s="27"/>
      <c r="AC32" s="27"/>
      <c r="AD32" s="3" t="str">
        <f t="shared" si="1"/>
        <v>ทันกำหนด</v>
      </c>
      <c r="AE32" s="4"/>
      <c r="AF32" s="4"/>
      <c r="AG32" s="4"/>
      <c r="AH32" s="5"/>
    </row>
    <row r="33" spans="1:34" ht="27.75" customHeight="1" x14ac:dyDescent="0.2">
      <c r="A33" s="2">
        <v>30</v>
      </c>
      <c r="B33" s="27"/>
      <c r="C33" s="9"/>
      <c r="D33" s="9"/>
      <c r="E33" s="10"/>
      <c r="F33" s="10"/>
      <c r="G33" s="10">
        <f t="shared" si="2"/>
        <v>0</v>
      </c>
      <c r="H33" s="10" t="str">
        <f t="shared" si="0"/>
        <v>ครบ</v>
      </c>
      <c r="I33" s="10"/>
      <c r="J33" s="10" t="e">
        <f>VLOOKUP(I33,Sheet2!$B$1:$C$9,2,FALSE)</f>
        <v>#N/A</v>
      </c>
      <c r="K33" s="28"/>
      <c r="L33" s="10"/>
      <c r="M33" s="10" t="e">
        <f>VLOOKUP(L33,Sheet2!$B$1:$C$9,2,FALSE)</f>
        <v>#N/A</v>
      </c>
      <c r="N33" s="28"/>
      <c r="O33" s="10"/>
      <c r="P33" s="10" t="e">
        <f>VLOOKUP(O33,Sheet2!$B$1:$C$9,2,FALSE)</f>
        <v>#N/A</v>
      </c>
      <c r="Q33" s="28"/>
      <c r="R33" s="10"/>
      <c r="S33" s="10" t="e">
        <f>VLOOKUP(R33,Sheet2!$B$1:$C$9,2,FALSE)</f>
        <v>#N/A</v>
      </c>
      <c r="T33" s="28"/>
      <c r="U33" s="28">
        <f t="shared" si="3"/>
        <v>0</v>
      </c>
      <c r="V33" s="28"/>
      <c r="W33" s="28"/>
      <c r="X33" s="28"/>
      <c r="Y33" s="27"/>
      <c r="Z33" s="27"/>
      <c r="AA33" s="27"/>
      <c r="AB33" s="27"/>
      <c r="AC33" s="27"/>
      <c r="AD33" s="3" t="str">
        <f t="shared" si="1"/>
        <v>ทันกำหนด</v>
      </c>
      <c r="AE33" s="4"/>
      <c r="AF33" s="4"/>
      <c r="AG33" s="4"/>
      <c r="AH33" s="5"/>
    </row>
    <row r="34" spans="1:34" ht="27.75" customHeight="1" x14ac:dyDescent="0.2">
      <c r="A34" s="2">
        <v>31</v>
      </c>
      <c r="B34" s="27"/>
      <c r="C34" s="9"/>
      <c r="D34" s="9"/>
      <c r="E34" s="10"/>
      <c r="F34" s="10"/>
      <c r="G34" s="10">
        <f t="shared" si="2"/>
        <v>0</v>
      </c>
      <c r="H34" s="10" t="str">
        <f t="shared" si="0"/>
        <v>ครบ</v>
      </c>
      <c r="I34" s="10"/>
      <c r="J34" s="10" t="e">
        <f>VLOOKUP(I34,Sheet2!$B$1:$C$9,2,FALSE)</f>
        <v>#N/A</v>
      </c>
      <c r="K34" s="28"/>
      <c r="L34" s="10"/>
      <c r="M34" s="10" t="e">
        <f>VLOOKUP(L34,Sheet2!$B$1:$C$9,2,FALSE)</f>
        <v>#N/A</v>
      </c>
      <c r="N34" s="28"/>
      <c r="O34" s="10"/>
      <c r="P34" s="10" t="e">
        <f>VLOOKUP(O34,Sheet2!$B$1:$C$9,2,FALSE)</f>
        <v>#N/A</v>
      </c>
      <c r="Q34" s="28"/>
      <c r="R34" s="10"/>
      <c r="S34" s="10" t="e">
        <f>VLOOKUP(R34,Sheet2!$B$1:$C$9,2,FALSE)</f>
        <v>#N/A</v>
      </c>
      <c r="T34" s="28"/>
      <c r="U34" s="28">
        <f t="shared" si="3"/>
        <v>0</v>
      </c>
      <c r="V34" s="38"/>
      <c r="W34" s="38"/>
      <c r="X34" s="38"/>
      <c r="Y34" s="27"/>
      <c r="Z34" s="27"/>
      <c r="AA34" s="27"/>
      <c r="AB34" s="27"/>
      <c r="AC34" s="27"/>
      <c r="AD34" s="3" t="str">
        <f t="shared" si="1"/>
        <v>ทันกำหนด</v>
      </c>
      <c r="AE34" s="4"/>
      <c r="AF34" s="4"/>
      <c r="AG34" s="4"/>
      <c r="AH34" s="5"/>
    </row>
    <row r="35" spans="1:34" ht="27.75" customHeight="1" x14ac:dyDescent="0.2">
      <c r="A35" s="2">
        <v>32</v>
      </c>
      <c r="B35" s="27"/>
      <c r="C35" s="9"/>
      <c r="D35" s="9"/>
      <c r="E35" s="10"/>
      <c r="F35" s="10"/>
      <c r="G35" s="10">
        <f t="shared" si="2"/>
        <v>0</v>
      </c>
      <c r="H35" s="10" t="str">
        <f t="shared" si="0"/>
        <v>ครบ</v>
      </c>
      <c r="I35" s="10"/>
      <c r="J35" s="10" t="e">
        <f>VLOOKUP(I35,Sheet2!$B$1:$C$9,2,FALSE)</f>
        <v>#N/A</v>
      </c>
      <c r="K35" s="28"/>
      <c r="L35" s="10"/>
      <c r="M35" s="10" t="e">
        <f>VLOOKUP(L35,Sheet2!$B$1:$C$9,2,FALSE)</f>
        <v>#N/A</v>
      </c>
      <c r="N35" s="28"/>
      <c r="O35" s="10"/>
      <c r="P35" s="10" t="e">
        <f>VLOOKUP(O35,Sheet2!$B$1:$C$9,2,FALSE)</f>
        <v>#N/A</v>
      </c>
      <c r="Q35" s="28"/>
      <c r="R35" s="10"/>
      <c r="S35" s="10" t="e">
        <f>VLOOKUP(R35,Sheet2!$B$1:$C$9,2,FALSE)</f>
        <v>#N/A</v>
      </c>
      <c r="T35" s="28"/>
      <c r="U35" s="28">
        <f t="shared" si="3"/>
        <v>0</v>
      </c>
      <c r="V35" s="28"/>
      <c r="W35" s="28"/>
      <c r="X35" s="28"/>
      <c r="Y35" s="27"/>
      <c r="Z35" s="27"/>
      <c r="AA35" s="27"/>
      <c r="AB35" s="27"/>
      <c r="AC35" s="27"/>
      <c r="AD35" s="3" t="str">
        <f t="shared" si="1"/>
        <v>ทันกำหนด</v>
      </c>
      <c r="AE35" s="4"/>
      <c r="AF35" s="4"/>
      <c r="AG35" s="4"/>
      <c r="AH35" s="5"/>
    </row>
    <row r="36" spans="1:34" ht="27.75" customHeight="1" x14ac:dyDescent="0.2">
      <c r="A36" s="2">
        <v>33</v>
      </c>
      <c r="B36" s="27"/>
      <c r="C36" s="9"/>
      <c r="D36" s="9"/>
      <c r="E36" s="10"/>
      <c r="F36" s="10"/>
      <c r="G36" s="10">
        <f t="shared" si="2"/>
        <v>0</v>
      </c>
      <c r="H36" s="10" t="str">
        <f t="shared" si="0"/>
        <v>ครบ</v>
      </c>
      <c r="I36" s="10"/>
      <c r="J36" s="10" t="e">
        <f>VLOOKUP(I36,Sheet2!$B$1:$C$9,2,FALSE)</f>
        <v>#N/A</v>
      </c>
      <c r="K36" s="28"/>
      <c r="L36" s="10"/>
      <c r="M36" s="10" t="e">
        <f>VLOOKUP(L36,Sheet2!$B$1:$C$9,2,FALSE)</f>
        <v>#N/A</v>
      </c>
      <c r="N36" s="28"/>
      <c r="O36" s="10"/>
      <c r="P36" s="10" t="e">
        <f>VLOOKUP(O36,Sheet2!$B$1:$C$9,2,FALSE)</f>
        <v>#N/A</v>
      </c>
      <c r="Q36" s="28"/>
      <c r="R36" s="10"/>
      <c r="S36" s="10" t="e">
        <f>VLOOKUP(R36,Sheet2!$B$1:$C$9,2,FALSE)</f>
        <v>#N/A</v>
      </c>
      <c r="T36" s="28"/>
      <c r="U36" s="28">
        <f t="shared" si="3"/>
        <v>0</v>
      </c>
      <c r="V36" s="28"/>
      <c r="W36" s="28"/>
      <c r="X36" s="28"/>
      <c r="Y36" s="27"/>
      <c r="Z36" s="27"/>
      <c r="AA36" s="27"/>
      <c r="AB36" s="27"/>
      <c r="AC36" s="27"/>
      <c r="AD36" s="3" t="str">
        <f t="shared" si="1"/>
        <v>ทันกำหนด</v>
      </c>
      <c r="AE36" s="4"/>
      <c r="AF36" s="4"/>
      <c r="AG36" s="4"/>
      <c r="AH36" s="5"/>
    </row>
    <row r="37" spans="1:34" ht="27.75" customHeight="1" x14ac:dyDescent="0.2">
      <c r="A37" s="2">
        <v>34</v>
      </c>
      <c r="B37" s="27"/>
      <c r="C37" s="9"/>
      <c r="D37" s="9"/>
      <c r="E37" s="10"/>
      <c r="F37" s="10"/>
      <c r="G37" s="10">
        <f t="shared" si="2"/>
        <v>0</v>
      </c>
      <c r="H37" s="10" t="str">
        <f t="shared" si="0"/>
        <v>ครบ</v>
      </c>
      <c r="I37" s="10"/>
      <c r="J37" s="10" t="e">
        <f>VLOOKUP(I37,Sheet2!$B$1:$C$9,2,FALSE)</f>
        <v>#N/A</v>
      </c>
      <c r="K37" s="28"/>
      <c r="L37" s="10"/>
      <c r="M37" s="10" t="e">
        <f>VLOOKUP(L37,Sheet2!$B$1:$C$9,2,FALSE)</f>
        <v>#N/A</v>
      </c>
      <c r="N37" s="28"/>
      <c r="O37" s="10"/>
      <c r="P37" s="10" t="e">
        <f>VLOOKUP(O37,Sheet2!$B$1:$C$9,2,FALSE)</f>
        <v>#N/A</v>
      </c>
      <c r="Q37" s="28"/>
      <c r="R37" s="10"/>
      <c r="S37" s="10" t="e">
        <f>VLOOKUP(R37,Sheet2!$B$1:$C$9,2,FALSE)</f>
        <v>#N/A</v>
      </c>
      <c r="T37" s="28"/>
      <c r="U37" s="28">
        <f t="shared" si="3"/>
        <v>0</v>
      </c>
      <c r="V37" s="28"/>
      <c r="W37" s="28"/>
      <c r="X37" s="28"/>
      <c r="Y37" s="27"/>
      <c r="Z37" s="27"/>
      <c r="AA37" s="27"/>
      <c r="AB37" s="27"/>
      <c r="AC37" s="27"/>
      <c r="AD37" s="3" t="str">
        <f t="shared" si="1"/>
        <v>ทันกำหนด</v>
      </c>
      <c r="AE37" s="4"/>
      <c r="AF37" s="4"/>
      <c r="AG37" s="4"/>
      <c r="AH37" s="5"/>
    </row>
    <row r="38" spans="1:34" ht="27.75" customHeight="1" x14ac:dyDescent="0.2">
      <c r="A38" s="2">
        <v>35</v>
      </c>
      <c r="B38" s="27"/>
      <c r="C38" s="9"/>
      <c r="D38" s="9"/>
      <c r="E38" s="10"/>
      <c r="F38" s="10"/>
      <c r="G38" s="10">
        <f t="shared" si="2"/>
        <v>0</v>
      </c>
      <c r="H38" s="10" t="str">
        <f t="shared" si="0"/>
        <v>ครบ</v>
      </c>
      <c r="I38" s="10"/>
      <c r="J38" s="10" t="e">
        <f>VLOOKUP(I38,Sheet2!$B$1:$C$9,2,FALSE)</f>
        <v>#N/A</v>
      </c>
      <c r="K38" s="28"/>
      <c r="L38" s="10"/>
      <c r="M38" s="10" t="e">
        <f>VLOOKUP(L38,Sheet2!$B$1:$C$9,2,FALSE)</f>
        <v>#N/A</v>
      </c>
      <c r="N38" s="28"/>
      <c r="O38" s="10"/>
      <c r="P38" s="10" t="e">
        <f>VLOOKUP(O38,Sheet2!$B$1:$C$9,2,FALSE)</f>
        <v>#N/A</v>
      </c>
      <c r="Q38" s="28"/>
      <c r="R38" s="10"/>
      <c r="S38" s="10" t="e">
        <f>VLOOKUP(R38,Sheet2!$B$1:$C$9,2,FALSE)</f>
        <v>#N/A</v>
      </c>
      <c r="T38" s="28"/>
      <c r="U38" s="28">
        <f t="shared" si="3"/>
        <v>0</v>
      </c>
      <c r="V38" s="28"/>
      <c r="W38" s="28"/>
      <c r="X38" s="28"/>
      <c r="Y38" s="27"/>
      <c r="Z38" s="27"/>
      <c r="AA38" s="27"/>
      <c r="AB38" s="27"/>
      <c r="AC38" s="27"/>
      <c r="AD38" s="3" t="str">
        <f t="shared" si="1"/>
        <v>ทันกำหนด</v>
      </c>
      <c r="AE38" s="4"/>
      <c r="AF38" s="4"/>
      <c r="AG38" s="4"/>
      <c r="AH38" s="5"/>
    </row>
    <row r="39" spans="1:34" ht="27.75" customHeight="1" x14ac:dyDescent="0.2">
      <c r="A39" s="2">
        <v>36</v>
      </c>
      <c r="B39" s="27"/>
      <c r="C39" s="9"/>
      <c r="D39" s="9"/>
      <c r="E39" s="10"/>
      <c r="F39" s="10"/>
      <c r="G39" s="10">
        <f t="shared" si="2"/>
        <v>0</v>
      </c>
      <c r="H39" s="10" t="str">
        <f t="shared" si="0"/>
        <v>ครบ</v>
      </c>
      <c r="I39" s="10"/>
      <c r="J39" s="10" t="e">
        <f>VLOOKUP(I39,Sheet2!$B$1:$C$9,2,FALSE)</f>
        <v>#N/A</v>
      </c>
      <c r="K39" s="28"/>
      <c r="L39" s="10"/>
      <c r="M39" s="10" t="e">
        <f>VLOOKUP(L39,Sheet2!$B$1:$C$9,2,FALSE)</f>
        <v>#N/A</v>
      </c>
      <c r="N39" s="28"/>
      <c r="O39" s="10"/>
      <c r="P39" s="10" t="e">
        <f>VLOOKUP(O39,Sheet2!$B$1:$C$9,2,FALSE)</f>
        <v>#N/A</v>
      </c>
      <c r="Q39" s="28"/>
      <c r="R39" s="10"/>
      <c r="S39" s="10" t="e">
        <f>VLOOKUP(R39,Sheet2!$B$1:$C$9,2,FALSE)</f>
        <v>#N/A</v>
      </c>
      <c r="T39" s="28"/>
      <c r="U39" s="28">
        <f t="shared" si="3"/>
        <v>0</v>
      </c>
      <c r="V39" s="28"/>
      <c r="W39" s="28"/>
      <c r="X39" s="28"/>
      <c r="Y39" s="27"/>
      <c r="Z39" s="27"/>
      <c r="AA39" s="27"/>
      <c r="AB39" s="27"/>
      <c r="AC39" s="27"/>
      <c r="AD39" s="3" t="str">
        <f t="shared" si="1"/>
        <v>ทันกำหนด</v>
      </c>
      <c r="AE39" s="4"/>
      <c r="AF39" s="4"/>
      <c r="AG39" s="4"/>
      <c r="AH39" s="29"/>
    </row>
    <row r="40" spans="1:34" ht="27.75" customHeight="1" x14ac:dyDescent="0.2">
      <c r="A40" s="2">
        <v>37</v>
      </c>
      <c r="B40" s="27"/>
      <c r="C40" s="9"/>
      <c r="D40" s="9"/>
      <c r="E40" s="10"/>
      <c r="F40" s="10"/>
      <c r="G40" s="10">
        <f t="shared" si="2"/>
        <v>0</v>
      </c>
      <c r="H40" s="10" t="str">
        <f t="shared" si="0"/>
        <v>ครบ</v>
      </c>
      <c r="I40" s="10"/>
      <c r="J40" s="10" t="e">
        <f>VLOOKUP(I40,Sheet2!$B$1:$C$9,2,FALSE)</f>
        <v>#N/A</v>
      </c>
      <c r="K40" s="28"/>
      <c r="L40" s="10"/>
      <c r="M40" s="10" t="e">
        <f>VLOOKUP(L40,Sheet2!$B$1:$C$9,2,FALSE)</f>
        <v>#N/A</v>
      </c>
      <c r="N40" s="28"/>
      <c r="O40" s="10"/>
      <c r="P40" s="10" t="e">
        <f>VLOOKUP(O40,Sheet2!$B$1:$C$9,2,FALSE)</f>
        <v>#N/A</v>
      </c>
      <c r="Q40" s="28"/>
      <c r="R40" s="10"/>
      <c r="S40" s="10" t="e">
        <f>VLOOKUP(R40,Sheet2!$B$1:$C$9,2,FALSE)</f>
        <v>#N/A</v>
      </c>
      <c r="T40" s="28"/>
      <c r="U40" s="28">
        <f t="shared" si="3"/>
        <v>0</v>
      </c>
      <c r="V40" s="28"/>
      <c r="W40" s="28"/>
      <c r="X40" s="28"/>
      <c r="Y40" s="27"/>
      <c r="Z40" s="27"/>
      <c r="AA40" s="27"/>
      <c r="AB40" s="27"/>
      <c r="AC40" s="27"/>
      <c r="AD40" s="3" t="str">
        <f t="shared" si="1"/>
        <v>ทันกำหนด</v>
      </c>
      <c r="AE40" s="4"/>
      <c r="AF40" s="4"/>
      <c r="AG40" s="4"/>
      <c r="AH40" s="5"/>
    </row>
    <row r="41" spans="1:34" ht="27.75" customHeight="1" x14ac:dyDescent="0.2">
      <c r="A41" s="2">
        <v>38</v>
      </c>
      <c r="B41" s="27"/>
      <c r="C41" s="9"/>
      <c r="D41" s="9"/>
      <c r="E41" s="10"/>
      <c r="F41" s="10"/>
      <c r="G41" s="10">
        <f t="shared" si="2"/>
        <v>0</v>
      </c>
      <c r="H41" s="10" t="str">
        <f t="shared" si="0"/>
        <v>ครบ</v>
      </c>
      <c r="I41" s="10"/>
      <c r="J41" s="10" t="e">
        <f>VLOOKUP(I41,Sheet2!$B$1:$C$9,2,FALSE)</f>
        <v>#N/A</v>
      </c>
      <c r="K41" s="28"/>
      <c r="L41" s="10"/>
      <c r="M41" s="10" t="e">
        <f>VLOOKUP(L41,Sheet2!$B$1:$C$9,2,FALSE)</f>
        <v>#N/A</v>
      </c>
      <c r="N41" s="28"/>
      <c r="O41" s="10"/>
      <c r="P41" s="10" t="e">
        <f>VLOOKUP(O41,Sheet2!$B$1:$C$9,2,FALSE)</f>
        <v>#N/A</v>
      </c>
      <c r="Q41" s="28"/>
      <c r="R41" s="10"/>
      <c r="S41" s="10" t="e">
        <f>VLOOKUP(R41,Sheet2!$B$1:$C$9,2,FALSE)</f>
        <v>#N/A</v>
      </c>
      <c r="T41" s="28"/>
      <c r="U41" s="28">
        <f t="shared" si="3"/>
        <v>0</v>
      </c>
      <c r="V41" s="28"/>
      <c r="W41" s="28"/>
      <c r="X41" s="28"/>
      <c r="Y41" s="27"/>
      <c r="Z41" s="27"/>
      <c r="AA41" s="27"/>
      <c r="AB41" s="27"/>
      <c r="AC41" s="27"/>
      <c r="AD41" s="3" t="str">
        <f t="shared" si="1"/>
        <v>ทันกำหนด</v>
      </c>
      <c r="AE41" s="4"/>
      <c r="AF41" s="4"/>
      <c r="AG41" s="4"/>
      <c r="AH41" s="29"/>
    </row>
    <row r="42" spans="1:34" ht="27.75" customHeight="1" x14ac:dyDescent="0.2">
      <c r="A42" s="2">
        <v>39</v>
      </c>
      <c r="B42" s="27"/>
      <c r="C42" s="9"/>
      <c r="D42" s="9"/>
      <c r="E42" s="10"/>
      <c r="F42" s="10"/>
      <c r="G42" s="10">
        <f t="shared" si="2"/>
        <v>0</v>
      </c>
      <c r="H42" s="10" t="str">
        <f t="shared" si="0"/>
        <v>ครบ</v>
      </c>
      <c r="I42" s="10"/>
      <c r="J42" s="10" t="e">
        <f>VLOOKUP(I42,Sheet2!$B$1:$C$9,2,FALSE)</f>
        <v>#N/A</v>
      </c>
      <c r="K42" s="28"/>
      <c r="L42" s="10"/>
      <c r="M42" s="10" t="e">
        <f>VLOOKUP(L42,Sheet2!$B$1:$C$9,2,FALSE)</f>
        <v>#N/A</v>
      </c>
      <c r="N42" s="28"/>
      <c r="O42" s="10"/>
      <c r="P42" s="10" t="e">
        <f>VLOOKUP(O42,Sheet2!$B$1:$C$9,2,FALSE)</f>
        <v>#N/A</v>
      </c>
      <c r="Q42" s="28"/>
      <c r="R42" s="10"/>
      <c r="S42" s="10" t="e">
        <f>VLOOKUP(R42,Sheet2!$B$1:$C$9,2,FALSE)</f>
        <v>#N/A</v>
      </c>
      <c r="T42" s="28"/>
      <c r="U42" s="28">
        <f t="shared" si="3"/>
        <v>0</v>
      </c>
      <c r="V42" s="28"/>
      <c r="W42" s="28"/>
      <c r="X42" s="28"/>
      <c r="Y42" s="27"/>
      <c r="Z42" s="27"/>
      <c r="AA42" s="27"/>
      <c r="AB42" s="27"/>
      <c r="AC42" s="27"/>
      <c r="AD42" s="3" t="str">
        <f t="shared" si="1"/>
        <v>ทันกำหนด</v>
      </c>
      <c r="AE42" s="4"/>
      <c r="AF42" s="4"/>
      <c r="AG42" s="4"/>
      <c r="AH42" s="5"/>
    </row>
    <row r="43" spans="1:34" ht="27.75" customHeight="1" x14ac:dyDescent="0.2">
      <c r="A43" s="2">
        <v>40</v>
      </c>
      <c r="B43" s="27"/>
      <c r="C43" s="9"/>
      <c r="D43" s="9"/>
      <c r="E43" s="10"/>
      <c r="F43" s="10"/>
      <c r="G43" s="10">
        <f t="shared" si="2"/>
        <v>0</v>
      </c>
      <c r="H43" s="10" t="str">
        <f t="shared" si="0"/>
        <v>ครบ</v>
      </c>
      <c r="I43" s="10"/>
      <c r="J43" s="10" t="e">
        <f>VLOOKUP(I43,Sheet2!$B$1:$C$9,2,FALSE)</f>
        <v>#N/A</v>
      </c>
      <c r="K43" s="28"/>
      <c r="L43" s="10"/>
      <c r="M43" s="10" t="e">
        <f>VLOOKUP(L43,Sheet2!$B$1:$C$9,2,FALSE)</f>
        <v>#N/A</v>
      </c>
      <c r="N43" s="28"/>
      <c r="O43" s="10"/>
      <c r="P43" s="10" t="e">
        <f>VLOOKUP(O43,Sheet2!$B$1:$C$9,2,FALSE)</f>
        <v>#N/A</v>
      </c>
      <c r="Q43" s="28"/>
      <c r="R43" s="10"/>
      <c r="S43" s="10" t="e">
        <f>VLOOKUP(R43,Sheet2!$B$1:$C$9,2,FALSE)</f>
        <v>#N/A</v>
      </c>
      <c r="T43" s="28"/>
      <c r="U43" s="28">
        <f t="shared" si="3"/>
        <v>0</v>
      </c>
      <c r="V43" s="28"/>
      <c r="W43" s="28"/>
      <c r="X43" s="28"/>
      <c r="Y43" s="27"/>
      <c r="Z43" s="27"/>
      <c r="AA43" s="27"/>
      <c r="AB43" s="27"/>
      <c r="AC43" s="27"/>
      <c r="AD43" s="3" t="str">
        <f t="shared" si="1"/>
        <v>ทันกำหนด</v>
      </c>
      <c r="AE43" s="4"/>
      <c r="AF43" s="4"/>
      <c r="AG43" s="4"/>
      <c r="AH43" s="5"/>
    </row>
    <row r="44" spans="1:34" ht="27.75" customHeight="1" x14ac:dyDescent="0.2">
      <c r="A44" s="2">
        <v>41</v>
      </c>
      <c r="B44" s="27"/>
      <c r="C44" s="9"/>
      <c r="D44" s="9"/>
      <c r="E44" s="10"/>
      <c r="F44" s="10"/>
      <c r="G44" s="10">
        <f t="shared" si="2"/>
        <v>0</v>
      </c>
      <c r="H44" s="10" t="str">
        <f t="shared" si="0"/>
        <v>ครบ</v>
      </c>
      <c r="I44" s="10"/>
      <c r="J44" s="10" t="e">
        <f>VLOOKUP(I44,Sheet2!$B$1:$C$9,2,FALSE)</f>
        <v>#N/A</v>
      </c>
      <c r="K44" s="28"/>
      <c r="L44" s="10"/>
      <c r="M44" s="10" t="e">
        <f>VLOOKUP(L44,Sheet2!$B$1:$C$9,2,FALSE)</f>
        <v>#N/A</v>
      </c>
      <c r="N44" s="28"/>
      <c r="O44" s="10"/>
      <c r="P44" s="10" t="e">
        <f>VLOOKUP(O44,Sheet2!$B$1:$C$9,2,FALSE)</f>
        <v>#N/A</v>
      </c>
      <c r="Q44" s="28"/>
      <c r="R44" s="10"/>
      <c r="S44" s="10" t="e">
        <f>VLOOKUP(R44,Sheet2!$B$1:$C$9,2,FALSE)</f>
        <v>#N/A</v>
      </c>
      <c r="T44" s="28"/>
      <c r="U44" s="28">
        <f t="shared" si="3"/>
        <v>0</v>
      </c>
      <c r="V44" s="28"/>
      <c r="W44" s="28"/>
      <c r="X44" s="28"/>
      <c r="Y44" s="27"/>
      <c r="Z44" s="27"/>
      <c r="AA44" s="27"/>
      <c r="AB44" s="27"/>
      <c r="AC44" s="27"/>
      <c r="AD44" s="3" t="str">
        <f t="shared" si="1"/>
        <v>ทันกำหนด</v>
      </c>
      <c r="AE44" s="4"/>
      <c r="AF44" s="4"/>
      <c r="AG44" s="4"/>
      <c r="AH44" s="5"/>
    </row>
    <row r="45" spans="1:34" ht="27.75" customHeight="1" x14ac:dyDescent="0.2">
      <c r="A45" s="2">
        <v>42</v>
      </c>
      <c r="B45" s="27"/>
      <c r="C45" s="9"/>
      <c r="D45" s="9"/>
      <c r="E45" s="10"/>
      <c r="F45" s="10"/>
      <c r="G45" s="10">
        <f t="shared" si="2"/>
        <v>0</v>
      </c>
      <c r="H45" s="10" t="str">
        <f t="shared" si="0"/>
        <v>ครบ</v>
      </c>
      <c r="I45" s="10"/>
      <c r="J45" s="10" t="e">
        <f>VLOOKUP(I45,Sheet2!$B$1:$C$9,2,FALSE)</f>
        <v>#N/A</v>
      </c>
      <c r="K45" s="28"/>
      <c r="L45" s="10"/>
      <c r="M45" s="10" t="e">
        <f>VLOOKUP(L45,Sheet2!$B$1:$C$9,2,FALSE)</f>
        <v>#N/A</v>
      </c>
      <c r="N45" s="28"/>
      <c r="O45" s="10"/>
      <c r="P45" s="10" t="e">
        <f>VLOOKUP(O45,Sheet2!$B$1:$C$9,2,FALSE)</f>
        <v>#N/A</v>
      </c>
      <c r="Q45" s="28"/>
      <c r="R45" s="10"/>
      <c r="S45" s="10" t="e">
        <f>VLOOKUP(R45,Sheet2!$B$1:$C$9,2,FALSE)</f>
        <v>#N/A</v>
      </c>
      <c r="T45" s="28"/>
      <c r="U45" s="28">
        <f t="shared" si="3"/>
        <v>0</v>
      </c>
      <c r="V45" s="28"/>
      <c r="W45" s="28"/>
      <c r="X45" s="28"/>
      <c r="Y45" s="27"/>
      <c r="Z45" s="27"/>
      <c r="AA45" s="27"/>
      <c r="AB45" s="27"/>
      <c r="AC45" s="27"/>
      <c r="AD45" s="3" t="str">
        <f t="shared" si="1"/>
        <v>ทันกำหนด</v>
      </c>
      <c r="AE45" s="4"/>
      <c r="AF45" s="4"/>
      <c r="AG45" s="4"/>
      <c r="AH45" s="5"/>
    </row>
    <row r="46" spans="1:34" ht="27.75" customHeight="1" x14ac:dyDescent="0.2">
      <c r="A46" s="2">
        <v>43</v>
      </c>
      <c r="B46" s="27"/>
      <c r="C46" s="9"/>
      <c r="D46" s="9"/>
      <c r="E46" s="10"/>
      <c r="F46" s="10"/>
      <c r="G46" s="10">
        <f t="shared" si="2"/>
        <v>0</v>
      </c>
      <c r="H46" s="10" t="str">
        <f t="shared" si="0"/>
        <v>ครบ</v>
      </c>
      <c r="I46" s="10"/>
      <c r="J46" s="10" t="e">
        <f>VLOOKUP(I46,Sheet2!$B$1:$C$9,2,FALSE)</f>
        <v>#N/A</v>
      </c>
      <c r="K46" s="28"/>
      <c r="L46" s="10"/>
      <c r="M46" s="10" t="e">
        <f>VLOOKUP(L46,Sheet2!$B$1:$C$9,2,FALSE)</f>
        <v>#N/A</v>
      </c>
      <c r="N46" s="28"/>
      <c r="O46" s="10"/>
      <c r="P46" s="10" t="e">
        <f>VLOOKUP(O46,Sheet2!$B$1:$C$9,2,FALSE)</f>
        <v>#N/A</v>
      </c>
      <c r="Q46" s="28"/>
      <c r="R46" s="10"/>
      <c r="S46" s="10" t="e">
        <f>VLOOKUP(R46,Sheet2!$B$1:$C$9,2,FALSE)</f>
        <v>#N/A</v>
      </c>
      <c r="T46" s="28"/>
      <c r="U46" s="28">
        <f t="shared" si="3"/>
        <v>0</v>
      </c>
      <c r="V46" s="28"/>
      <c r="W46" s="28"/>
      <c r="X46" s="28"/>
      <c r="Y46" s="27"/>
      <c r="Z46" s="27"/>
      <c r="AA46" s="27"/>
      <c r="AB46" s="27"/>
      <c r="AC46" s="27"/>
      <c r="AD46" s="3" t="str">
        <f t="shared" si="1"/>
        <v>ทันกำหนด</v>
      </c>
      <c r="AE46" s="4"/>
      <c r="AF46" s="4"/>
      <c r="AG46" s="4"/>
      <c r="AH46" s="5"/>
    </row>
    <row r="47" spans="1:34" ht="27.75" customHeight="1" x14ac:dyDescent="0.2">
      <c r="A47" s="2">
        <v>44</v>
      </c>
      <c r="B47" s="27"/>
      <c r="C47" s="9"/>
      <c r="D47" s="9"/>
      <c r="E47" s="10"/>
      <c r="F47" s="10"/>
      <c r="G47" s="10">
        <f t="shared" si="2"/>
        <v>0</v>
      </c>
      <c r="H47" s="10" t="str">
        <f t="shared" si="0"/>
        <v>ครบ</v>
      </c>
      <c r="I47" s="10"/>
      <c r="J47" s="10" t="e">
        <f>VLOOKUP(I47,Sheet2!$B$1:$C$9,2,FALSE)</f>
        <v>#N/A</v>
      </c>
      <c r="K47" s="28"/>
      <c r="L47" s="10"/>
      <c r="M47" s="10" t="e">
        <f>VLOOKUP(L47,Sheet2!$B$1:$C$9,2,FALSE)</f>
        <v>#N/A</v>
      </c>
      <c r="N47" s="28"/>
      <c r="O47" s="10"/>
      <c r="P47" s="10" t="e">
        <f>VLOOKUP(O47,Sheet2!$B$1:$C$9,2,FALSE)</f>
        <v>#N/A</v>
      </c>
      <c r="Q47" s="28"/>
      <c r="R47" s="10"/>
      <c r="S47" s="10" t="e">
        <f>VLOOKUP(R47,Sheet2!$B$1:$C$9,2,FALSE)</f>
        <v>#N/A</v>
      </c>
      <c r="T47" s="28"/>
      <c r="U47" s="28">
        <f t="shared" si="3"/>
        <v>0</v>
      </c>
      <c r="V47" s="28"/>
      <c r="W47" s="28"/>
      <c r="X47" s="28"/>
      <c r="Y47" s="27"/>
      <c r="Z47" s="27"/>
      <c r="AA47" s="27"/>
      <c r="AB47" s="27"/>
      <c r="AC47" s="27"/>
      <c r="AD47" s="3" t="str">
        <f t="shared" si="1"/>
        <v>ทันกำหนด</v>
      </c>
      <c r="AE47" s="4"/>
      <c r="AF47" s="4"/>
      <c r="AG47" s="4"/>
      <c r="AH47" s="5"/>
    </row>
    <row r="48" spans="1:34" ht="27.75" customHeight="1" x14ac:dyDescent="0.2">
      <c r="A48" s="2">
        <v>45</v>
      </c>
      <c r="B48" s="27"/>
      <c r="C48" s="9"/>
      <c r="D48" s="9"/>
      <c r="E48" s="10"/>
      <c r="F48" s="10"/>
      <c r="G48" s="10">
        <f t="shared" si="2"/>
        <v>0</v>
      </c>
      <c r="H48" s="10" t="str">
        <f t="shared" si="0"/>
        <v>ครบ</v>
      </c>
      <c r="I48" s="10"/>
      <c r="J48" s="10" t="e">
        <f>VLOOKUP(I48,Sheet2!$B$1:$C$9,2,FALSE)</f>
        <v>#N/A</v>
      </c>
      <c r="K48" s="28"/>
      <c r="L48" s="10"/>
      <c r="M48" s="10" t="e">
        <f>VLOOKUP(L48,Sheet2!$B$1:$C$9,2,FALSE)</f>
        <v>#N/A</v>
      </c>
      <c r="N48" s="28"/>
      <c r="O48" s="10"/>
      <c r="P48" s="10" t="e">
        <f>VLOOKUP(O48,Sheet2!$B$1:$C$9,2,FALSE)</f>
        <v>#N/A</v>
      </c>
      <c r="Q48" s="28"/>
      <c r="R48" s="10"/>
      <c r="S48" s="10" t="e">
        <f>VLOOKUP(R48,Sheet2!$B$1:$C$9,2,FALSE)</f>
        <v>#N/A</v>
      </c>
      <c r="T48" s="28"/>
      <c r="U48" s="28">
        <f t="shared" si="3"/>
        <v>0</v>
      </c>
      <c r="V48" s="28"/>
      <c r="W48" s="28"/>
      <c r="X48" s="28"/>
      <c r="Y48" s="27"/>
      <c r="Z48" s="27"/>
      <c r="AA48" s="27"/>
      <c r="AB48" s="27"/>
      <c r="AC48" s="27"/>
      <c r="AD48" s="3" t="str">
        <f t="shared" si="1"/>
        <v>ทันกำหนด</v>
      </c>
      <c r="AE48" s="4"/>
      <c r="AF48" s="4"/>
      <c r="AG48" s="4"/>
      <c r="AH48" s="5"/>
    </row>
    <row r="49" spans="1:34" ht="27.75" customHeight="1" x14ac:dyDescent="0.2">
      <c r="A49" s="2">
        <v>46</v>
      </c>
      <c r="B49" s="27"/>
      <c r="C49" s="9"/>
      <c r="D49" s="9"/>
      <c r="E49" s="10"/>
      <c r="F49" s="10"/>
      <c r="G49" s="10">
        <f t="shared" si="2"/>
        <v>0</v>
      </c>
      <c r="H49" s="10" t="str">
        <f t="shared" si="0"/>
        <v>ครบ</v>
      </c>
      <c r="I49" s="10"/>
      <c r="J49" s="10" t="e">
        <f>VLOOKUP(I49,Sheet2!$B$1:$C$9,2,FALSE)</f>
        <v>#N/A</v>
      </c>
      <c r="K49" s="28"/>
      <c r="L49" s="10"/>
      <c r="M49" s="10" t="e">
        <f>VLOOKUP(L49,Sheet2!$B$1:$C$9,2,FALSE)</f>
        <v>#N/A</v>
      </c>
      <c r="N49" s="28"/>
      <c r="O49" s="10"/>
      <c r="P49" s="10" t="e">
        <f>VLOOKUP(O49,Sheet2!$B$1:$C$9,2,FALSE)</f>
        <v>#N/A</v>
      </c>
      <c r="Q49" s="28"/>
      <c r="R49" s="10"/>
      <c r="S49" s="10" t="e">
        <f>VLOOKUP(R49,Sheet2!$B$1:$C$9,2,FALSE)</f>
        <v>#N/A</v>
      </c>
      <c r="T49" s="28"/>
      <c r="U49" s="28">
        <f t="shared" si="3"/>
        <v>0</v>
      </c>
      <c r="V49" s="28"/>
      <c r="W49" s="28"/>
      <c r="X49" s="28"/>
      <c r="Y49" s="27"/>
      <c r="Z49" s="27"/>
      <c r="AA49" s="27"/>
      <c r="AB49" s="27"/>
      <c r="AC49" s="27"/>
      <c r="AD49" s="3" t="str">
        <f t="shared" si="1"/>
        <v>ทันกำหนด</v>
      </c>
      <c r="AE49" s="4"/>
      <c r="AF49" s="4"/>
      <c r="AG49" s="4"/>
      <c r="AH49" s="5"/>
    </row>
    <row r="50" spans="1:34" ht="27.75" customHeight="1" x14ac:dyDescent="0.2">
      <c r="A50" s="2">
        <v>47</v>
      </c>
      <c r="B50" s="27"/>
      <c r="C50" s="9"/>
      <c r="D50" s="9"/>
      <c r="E50" s="10"/>
      <c r="F50" s="10"/>
      <c r="G50" s="10">
        <f t="shared" si="2"/>
        <v>0</v>
      </c>
      <c r="H50" s="10" t="str">
        <f t="shared" si="0"/>
        <v>ครบ</v>
      </c>
      <c r="I50" s="10"/>
      <c r="J50" s="10" t="e">
        <f>VLOOKUP(I50,Sheet2!$B$1:$C$9,2,FALSE)</f>
        <v>#N/A</v>
      </c>
      <c r="K50" s="28"/>
      <c r="L50" s="10"/>
      <c r="M50" s="10" t="e">
        <f>VLOOKUP(L50,Sheet2!$B$1:$C$9,2,FALSE)</f>
        <v>#N/A</v>
      </c>
      <c r="N50" s="28"/>
      <c r="O50" s="10"/>
      <c r="P50" s="10" t="e">
        <f>VLOOKUP(O50,Sheet2!$B$1:$C$9,2,FALSE)</f>
        <v>#N/A</v>
      </c>
      <c r="Q50" s="28"/>
      <c r="R50" s="10"/>
      <c r="S50" s="10" t="e">
        <f>VLOOKUP(R50,Sheet2!$B$1:$C$9,2,FALSE)</f>
        <v>#N/A</v>
      </c>
      <c r="T50" s="28"/>
      <c r="U50" s="28">
        <f t="shared" si="3"/>
        <v>0</v>
      </c>
      <c r="V50" s="28"/>
      <c r="W50" s="28"/>
      <c r="X50" s="28"/>
      <c r="Y50" s="27"/>
      <c r="Z50" s="27"/>
      <c r="AA50" s="27"/>
      <c r="AB50" s="27"/>
      <c r="AC50" s="27"/>
      <c r="AD50" s="3" t="str">
        <f t="shared" si="1"/>
        <v>ทันกำหนด</v>
      </c>
      <c r="AE50" s="4"/>
      <c r="AF50" s="4"/>
      <c r="AG50" s="4"/>
      <c r="AH50" s="5"/>
    </row>
    <row r="51" spans="1:34" ht="27.75" customHeight="1" x14ac:dyDescent="0.2">
      <c r="A51" s="2">
        <v>48</v>
      </c>
      <c r="B51" s="27"/>
      <c r="C51" s="9"/>
      <c r="D51" s="9"/>
      <c r="E51" s="10"/>
      <c r="F51" s="10"/>
      <c r="G51" s="10">
        <f t="shared" si="2"/>
        <v>0</v>
      </c>
      <c r="H51" s="10" t="str">
        <f t="shared" si="0"/>
        <v>ครบ</v>
      </c>
      <c r="I51" s="10"/>
      <c r="J51" s="10" t="e">
        <f>VLOOKUP(I51,Sheet2!$B$1:$C$9,2,FALSE)</f>
        <v>#N/A</v>
      </c>
      <c r="K51" s="28"/>
      <c r="L51" s="10"/>
      <c r="M51" s="10" t="e">
        <f>VLOOKUP(L51,Sheet2!$B$1:$C$9,2,FALSE)</f>
        <v>#N/A</v>
      </c>
      <c r="N51" s="28"/>
      <c r="O51" s="10"/>
      <c r="P51" s="10" t="e">
        <f>VLOOKUP(O51,Sheet2!$B$1:$C$9,2,FALSE)</f>
        <v>#N/A</v>
      </c>
      <c r="Q51" s="28"/>
      <c r="R51" s="10"/>
      <c r="S51" s="10" t="e">
        <f>VLOOKUP(R51,Sheet2!$B$1:$C$9,2,FALSE)</f>
        <v>#N/A</v>
      </c>
      <c r="T51" s="28"/>
      <c r="U51" s="28">
        <f t="shared" si="3"/>
        <v>0</v>
      </c>
      <c r="V51" s="28"/>
      <c r="W51" s="28"/>
      <c r="X51" s="28"/>
      <c r="Y51" s="27"/>
      <c r="Z51" s="27"/>
      <c r="AA51" s="27"/>
      <c r="AB51" s="27"/>
      <c r="AC51" s="27"/>
      <c r="AD51" s="3" t="str">
        <f t="shared" si="1"/>
        <v>ทันกำหนด</v>
      </c>
      <c r="AE51" s="4"/>
      <c r="AF51" s="4"/>
      <c r="AG51" s="4"/>
      <c r="AH51" s="5"/>
    </row>
    <row r="52" spans="1:34" ht="27.75" customHeight="1" x14ac:dyDescent="0.2">
      <c r="A52" s="2">
        <v>49</v>
      </c>
      <c r="B52" s="27"/>
      <c r="C52" s="9"/>
      <c r="D52" s="9"/>
      <c r="E52" s="10"/>
      <c r="F52" s="10"/>
      <c r="G52" s="10">
        <f t="shared" si="2"/>
        <v>0</v>
      </c>
      <c r="H52" s="10" t="str">
        <f t="shared" si="0"/>
        <v>ครบ</v>
      </c>
      <c r="I52" s="10"/>
      <c r="J52" s="10" t="e">
        <f>VLOOKUP(I52,Sheet2!$B$1:$C$9,2,FALSE)</f>
        <v>#N/A</v>
      </c>
      <c r="K52" s="28"/>
      <c r="L52" s="10"/>
      <c r="M52" s="10" t="e">
        <f>VLOOKUP(L52,Sheet2!$B$1:$C$9,2,FALSE)</f>
        <v>#N/A</v>
      </c>
      <c r="N52" s="28"/>
      <c r="O52" s="10"/>
      <c r="P52" s="10" t="e">
        <f>VLOOKUP(O52,Sheet2!$B$1:$C$9,2,FALSE)</f>
        <v>#N/A</v>
      </c>
      <c r="Q52" s="28"/>
      <c r="R52" s="10"/>
      <c r="S52" s="10" t="e">
        <f>VLOOKUP(R52,Sheet2!$B$1:$C$9,2,FALSE)</f>
        <v>#N/A</v>
      </c>
      <c r="T52" s="28"/>
      <c r="U52" s="28">
        <f t="shared" si="3"/>
        <v>0</v>
      </c>
      <c r="V52" s="28"/>
      <c r="W52" s="28"/>
      <c r="X52" s="28"/>
      <c r="Y52" s="27"/>
      <c r="Z52" s="27"/>
      <c r="AA52" s="27"/>
      <c r="AB52" s="27"/>
      <c r="AC52" s="27"/>
      <c r="AD52" s="3" t="str">
        <f t="shared" si="1"/>
        <v>ทันกำหนด</v>
      </c>
      <c r="AE52" s="4"/>
      <c r="AF52" s="4"/>
      <c r="AG52" s="4"/>
      <c r="AH52" s="5"/>
    </row>
    <row r="53" spans="1:34" ht="27.75" customHeight="1" x14ac:dyDescent="0.2">
      <c r="A53" s="2">
        <v>50</v>
      </c>
      <c r="B53" s="27"/>
      <c r="C53" s="9"/>
      <c r="D53" s="9"/>
      <c r="E53" s="10"/>
      <c r="F53" s="10"/>
      <c r="G53" s="10">
        <f t="shared" si="2"/>
        <v>0</v>
      </c>
      <c r="H53" s="10" t="str">
        <f t="shared" si="0"/>
        <v>ครบ</v>
      </c>
      <c r="I53" s="10"/>
      <c r="J53" s="10" t="e">
        <f>VLOOKUP(I53,Sheet2!$B$1:$C$9,2,FALSE)</f>
        <v>#N/A</v>
      </c>
      <c r="K53" s="28"/>
      <c r="L53" s="10"/>
      <c r="M53" s="10" t="e">
        <f>VLOOKUP(L53,Sheet2!$B$1:$C$9,2,FALSE)</f>
        <v>#N/A</v>
      </c>
      <c r="N53" s="28"/>
      <c r="O53" s="10"/>
      <c r="P53" s="10" t="e">
        <f>VLOOKUP(O53,Sheet2!$B$1:$C$9,2,FALSE)</f>
        <v>#N/A</v>
      </c>
      <c r="Q53" s="28"/>
      <c r="R53" s="10"/>
      <c r="S53" s="10" t="e">
        <f>VLOOKUP(R53,Sheet2!$B$1:$C$9,2,FALSE)</f>
        <v>#N/A</v>
      </c>
      <c r="T53" s="28"/>
      <c r="U53" s="28">
        <f t="shared" si="3"/>
        <v>0</v>
      </c>
      <c r="V53" s="28"/>
      <c r="W53" s="28"/>
      <c r="X53" s="28"/>
      <c r="Y53" s="27"/>
      <c r="Z53" s="27"/>
      <c r="AA53" s="27"/>
      <c r="AB53" s="27"/>
      <c r="AC53" s="27"/>
      <c r="AD53" s="3" t="str">
        <f t="shared" si="1"/>
        <v>ทันกำหนด</v>
      </c>
      <c r="AE53" s="4"/>
      <c r="AF53" s="4"/>
      <c r="AG53" s="4"/>
      <c r="AH53" s="5"/>
    </row>
    <row r="54" spans="1:34" ht="27.75" customHeight="1" x14ac:dyDescent="0.2">
      <c r="A54" s="2">
        <v>51</v>
      </c>
      <c r="B54" s="27"/>
      <c r="C54" s="9"/>
      <c r="D54" s="9"/>
      <c r="E54" s="10"/>
      <c r="F54" s="10"/>
      <c r="G54" s="10">
        <f t="shared" si="2"/>
        <v>0</v>
      </c>
      <c r="H54" s="10" t="str">
        <f t="shared" si="0"/>
        <v>ครบ</v>
      </c>
      <c r="I54" s="10"/>
      <c r="J54" s="10" t="e">
        <f>VLOOKUP(I54,Sheet2!$B$1:$C$9,2,FALSE)</f>
        <v>#N/A</v>
      </c>
      <c r="K54" s="28"/>
      <c r="L54" s="10"/>
      <c r="M54" s="10" t="e">
        <f>VLOOKUP(L54,Sheet2!$B$1:$C$9,2,FALSE)</f>
        <v>#N/A</v>
      </c>
      <c r="N54" s="28"/>
      <c r="O54" s="10"/>
      <c r="P54" s="10" t="e">
        <f>VLOOKUP(O54,Sheet2!$B$1:$C$9,2,FALSE)</f>
        <v>#N/A</v>
      </c>
      <c r="Q54" s="28"/>
      <c r="R54" s="10"/>
      <c r="S54" s="10" t="e">
        <f>VLOOKUP(R54,Sheet2!$B$1:$C$9,2,FALSE)</f>
        <v>#N/A</v>
      </c>
      <c r="T54" s="28"/>
      <c r="U54" s="28">
        <f t="shared" si="3"/>
        <v>0</v>
      </c>
      <c r="V54" s="28"/>
      <c r="W54" s="28"/>
      <c r="X54" s="28"/>
      <c r="Y54" s="27"/>
      <c r="Z54" s="27"/>
      <c r="AA54" s="27"/>
      <c r="AB54" s="27"/>
      <c r="AC54" s="27"/>
      <c r="AD54" s="3" t="str">
        <f t="shared" si="1"/>
        <v>ทันกำหนด</v>
      </c>
      <c r="AE54" s="4"/>
      <c r="AF54" s="4"/>
      <c r="AG54" s="4"/>
      <c r="AH54" s="5"/>
    </row>
    <row r="55" spans="1:34" ht="27.75" customHeight="1" x14ac:dyDescent="0.2">
      <c r="A55" s="2">
        <v>52</v>
      </c>
      <c r="B55" s="27"/>
      <c r="C55" s="9"/>
      <c r="D55" s="9"/>
      <c r="E55" s="10"/>
      <c r="F55" s="10"/>
      <c r="G55" s="10">
        <f t="shared" si="2"/>
        <v>0</v>
      </c>
      <c r="H55" s="10" t="str">
        <f t="shared" si="0"/>
        <v>ครบ</v>
      </c>
      <c r="I55" s="10"/>
      <c r="J55" s="10" t="e">
        <f>VLOOKUP(I55,Sheet2!$B$1:$C$9,2,FALSE)</f>
        <v>#N/A</v>
      </c>
      <c r="K55" s="28"/>
      <c r="L55" s="10"/>
      <c r="M55" s="10" t="e">
        <f>VLOOKUP(L55,Sheet2!$B$1:$C$9,2,FALSE)</f>
        <v>#N/A</v>
      </c>
      <c r="N55" s="28"/>
      <c r="O55" s="10"/>
      <c r="P55" s="10" t="e">
        <f>VLOOKUP(O55,Sheet2!$B$1:$C$9,2,FALSE)</f>
        <v>#N/A</v>
      </c>
      <c r="Q55" s="28"/>
      <c r="R55" s="10"/>
      <c r="S55" s="10" t="e">
        <f>VLOOKUP(R55,Sheet2!$B$1:$C$9,2,FALSE)</f>
        <v>#N/A</v>
      </c>
      <c r="T55" s="28"/>
      <c r="U55" s="28">
        <f t="shared" si="3"/>
        <v>0</v>
      </c>
      <c r="V55" s="28"/>
      <c r="W55" s="28"/>
      <c r="X55" s="28"/>
      <c r="Y55" s="27"/>
      <c r="Z55" s="27"/>
      <c r="AA55" s="27"/>
      <c r="AB55" s="27"/>
      <c r="AC55" s="27"/>
      <c r="AD55" s="3" t="str">
        <f t="shared" si="1"/>
        <v>ทันกำหนด</v>
      </c>
      <c r="AE55" s="4"/>
      <c r="AF55" s="4"/>
      <c r="AG55" s="4"/>
      <c r="AH55" s="5"/>
    </row>
    <row r="56" spans="1:34" ht="27.75" customHeight="1" x14ac:dyDescent="0.2">
      <c r="A56" s="2">
        <v>53</v>
      </c>
      <c r="B56" s="27"/>
      <c r="C56" s="9"/>
      <c r="D56" s="9"/>
      <c r="E56" s="10"/>
      <c r="F56" s="10"/>
      <c r="G56" s="10">
        <f t="shared" si="2"/>
        <v>0</v>
      </c>
      <c r="H56" s="10" t="str">
        <f t="shared" si="0"/>
        <v>ครบ</v>
      </c>
      <c r="I56" s="10"/>
      <c r="J56" s="10" t="e">
        <f>VLOOKUP(I56,Sheet2!$B$1:$C$9,2,FALSE)</f>
        <v>#N/A</v>
      </c>
      <c r="K56" s="28"/>
      <c r="L56" s="10"/>
      <c r="M56" s="10" t="e">
        <f>VLOOKUP(L56,Sheet2!$B$1:$C$9,2,FALSE)</f>
        <v>#N/A</v>
      </c>
      <c r="N56" s="28"/>
      <c r="O56" s="10"/>
      <c r="P56" s="10" t="e">
        <f>VLOOKUP(O56,Sheet2!$B$1:$C$9,2,FALSE)</f>
        <v>#N/A</v>
      </c>
      <c r="Q56" s="28"/>
      <c r="R56" s="10"/>
      <c r="S56" s="10" t="e">
        <f>VLOOKUP(R56,Sheet2!$B$1:$C$9,2,FALSE)</f>
        <v>#N/A</v>
      </c>
      <c r="T56" s="28"/>
      <c r="U56" s="28">
        <f t="shared" si="3"/>
        <v>0</v>
      </c>
      <c r="V56" s="28"/>
      <c r="W56" s="28"/>
      <c r="X56" s="28"/>
      <c r="Y56" s="27"/>
      <c r="Z56" s="27"/>
      <c r="AA56" s="27"/>
      <c r="AB56" s="27"/>
      <c r="AC56" s="27"/>
      <c r="AD56" s="3" t="str">
        <f t="shared" si="1"/>
        <v>ทันกำหนด</v>
      </c>
      <c r="AE56" s="4"/>
      <c r="AF56" s="4"/>
      <c r="AG56" s="4"/>
      <c r="AH56" s="5"/>
    </row>
    <row r="57" spans="1:34" ht="27.75" customHeight="1" x14ac:dyDescent="0.2">
      <c r="A57" s="2">
        <v>54</v>
      </c>
      <c r="B57" s="27"/>
      <c r="C57" s="9"/>
      <c r="D57" s="9"/>
      <c r="E57" s="10"/>
      <c r="F57" s="10"/>
      <c r="G57" s="10">
        <f t="shared" si="2"/>
        <v>0</v>
      </c>
      <c r="H57" s="10" t="str">
        <f t="shared" si="0"/>
        <v>ครบ</v>
      </c>
      <c r="I57" s="10"/>
      <c r="J57" s="10" t="e">
        <f>VLOOKUP(I57,Sheet2!$B$1:$C$9,2,FALSE)</f>
        <v>#N/A</v>
      </c>
      <c r="K57" s="28"/>
      <c r="L57" s="10"/>
      <c r="M57" s="10" t="e">
        <f>VLOOKUP(L57,Sheet2!$B$1:$C$9,2,FALSE)</f>
        <v>#N/A</v>
      </c>
      <c r="N57" s="28"/>
      <c r="O57" s="10"/>
      <c r="P57" s="10" t="e">
        <f>VLOOKUP(O57,Sheet2!$B$1:$C$9,2,FALSE)</f>
        <v>#N/A</v>
      </c>
      <c r="Q57" s="28"/>
      <c r="R57" s="10"/>
      <c r="S57" s="10" t="e">
        <f>VLOOKUP(R57,Sheet2!$B$1:$C$9,2,FALSE)</f>
        <v>#N/A</v>
      </c>
      <c r="T57" s="28"/>
      <c r="U57" s="28">
        <f t="shared" si="3"/>
        <v>0</v>
      </c>
      <c r="V57" s="28"/>
      <c r="W57" s="28"/>
      <c r="X57" s="28"/>
      <c r="Y57" s="27"/>
      <c r="Z57" s="27"/>
      <c r="AA57" s="27"/>
      <c r="AB57" s="27"/>
      <c r="AC57" s="27"/>
      <c r="AD57" s="3" t="str">
        <f t="shared" si="1"/>
        <v>ทันกำหนด</v>
      </c>
      <c r="AE57" s="4"/>
      <c r="AF57" s="4"/>
      <c r="AG57" s="4"/>
      <c r="AH57" s="5"/>
    </row>
    <row r="58" spans="1:34" ht="27.75" customHeight="1" x14ac:dyDescent="0.2">
      <c r="A58" s="2">
        <v>55</v>
      </c>
      <c r="B58" s="27"/>
      <c r="C58" s="9"/>
      <c r="D58" s="9"/>
      <c r="E58" s="10"/>
      <c r="F58" s="10"/>
      <c r="G58" s="10">
        <f t="shared" si="2"/>
        <v>0</v>
      </c>
      <c r="H58" s="10" t="str">
        <f t="shared" si="0"/>
        <v>ครบ</v>
      </c>
      <c r="I58" s="10"/>
      <c r="J58" s="10" t="e">
        <f>VLOOKUP(I58,Sheet2!$B$1:$C$9,2,FALSE)</f>
        <v>#N/A</v>
      </c>
      <c r="K58" s="28"/>
      <c r="L58" s="10"/>
      <c r="M58" s="10" t="e">
        <f>VLOOKUP(L58,Sheet2!$B$1:$C$9,2,FALSE)</f>
        <v>#N/A</v>
      </c>
      <c r="N58" s="28"/>
      <c r="O58" s="10"/>
      <c r="P58" s="10" t="e">
        <f>VLOOKUP(O58,Sheet2!$B$1:$C$9,2,FALSE)</f>
        <v>#N/A</v>
      </c>
      <c r="Q58" s="28"/>
      <c r="R58" s="10"/>
      <c r="S58" s="10" t="e">
        <f>VLOOKUP(R58,Sheet2!$B$1:$C$9,2,FALSE)</f>
        <v>#N/A</v>
      </c>
      <c r="T58" s="28"/>
      <c r="U58" s="28">
        <f t="shared" si="3"/>
        <v>0</v>
      </c>
      <c r="V58" s="28"/>
      <c r="W58" s="28"/>
      <c r="X58" s="28"/>
      <c r="Y58" s="27"/>
      <c r="Z58" s="27"/>
      <c r="AA58" s="27"/>
      <c r="AB58" s="27"/>
      <c r="AC58" s="27"/>
      <c r="AD58" s="3" t="str">
        <f t="shared" si="1"/>
        <v>ทันกำหนด</v>
      </c>
      <c r="AE58" s="4"/>
      <c r="AF58" s="4"/>
      <c r="AG58" s="4"/>
      <c r="AH58" s="5"/>
    </row>
    <row r="59" spans="1:34" ht="27.75" customHeight="1" x14ac:dyDescent="0.2">
      <c r="A59" s="2">
        <v>56</v>
      </c>
      <c r="B59" s="27"/>
      <c r="C59" s="9"/>
      <c r="D59" s="9"/>
      <c r="E59" s="10"/>
      <c r="F59" s="10"/>
      <c r="G59" s="10">
        <f t="shared" si="2"/>
        <v>0</v>
      </c>
      <c r="H59" s="10" t="str">
        <f t="shared" si="0"/>
        <v>ครบ</v>
      </c>
      <c r="I59" s="10"/>
      <c r="J59" s="10" t="e">
        <f>VLOOKUP(I59,Sheet2!$B$1:$C$9,2,FALSE)</f>
        <v>#N/A</v>
      </c>
      <c r="K59" s="28"/>
      <c r="L59" s="10"/>
      <c r="M59" s="10" t="e">
        <f>VLOOKUP(L59,Sheet2!$B$1:$C$9,2,FALSE)</f>
        <v>#N/A</v>
      </c>
      <c r="N59" s="28"/>
      <c r="O59" s="10"/>
      <c r="P59" s="10" t="e">
        <f>VLOOKUP(O59,Sheet2!$B$1:$C$9,2,FALSE)</f>
        <v>#N/A</v>
      </c>
      <c r="Q59" s="28"/>
      <c r="R59" s="10"/>
      <c r="S59" s="10" t="e">
        <f>VLOOKUP(R59,Sheet2!$B$1:$C$9,2,FALSE)</f>
        <v>#N/A</v>
      </c>
      <c r="T59" s="28"/>
      <c r="U59" s="28">
        <f t="shared" si="3"/>
        <v>0</v>
      </c>
      <c r="V59" s="28"/>
      <c r="W59" s="28"/>
      <c r="X59" s="28"/>
      <c r="Y59" s="27"/>
      <c r="Z59" s="27"/>
      <c r="AA59" s="27"/>
      <c r="AB59" s="27"/>
      <c r="AC59" s="27"/>
      <c r="AD59" s="3" t="str">
        <f t="shared" si="1"/>
        <v>ทันกำหนด</v>
      </c>
      <c r="AE59" s="4"/>
      <c r="AF59" s="4"/>
      <c r="AG59" s="4"/>
      <c r="AH59" s="5"/>
    </row>
    <row r="60" spans="1:34" ht="27.75" customHeight="1" x14ac:dyDescent="0.2">
      <c r="A60" s="2">
        <v>57</v>
      </c>
      <c r="B60" s="27"/>
      <c r="C60" s="9"/>
      <c r="D60" s="9"/>
      <c r="E60" s="10"/>
      <c r="F60" s="10"/>
      <c r="G60" s="10">
        <f t="shared" si="2"/>
        <v>0</v>
      </c>
      <c r="H60" s="10" t="str">
        <f t="shared" si="0"/>
        <v>ครบ</v>
      </c>
      <c r="I60" s="10"/>
      <c r="J60" s="10" t="e">
        <f>VLOOKUP(I60,Sheet2!$B$1:$C$9,2,FALSE)</f>
        <v>#N/A</v>
      </c>
      <c r="K60" s="28"/>
      <c r="L60" s="10"/>
      <c r="M60" s="10" t="e">
        <f>VLOOKUP(L60,Sheet2!$B$1:$C$9,2,FALSE)</f>
        <v>#N/A</v>
      </c>
      <c r="N60" s="28"/>
      <c r="O60" s="10"/>
      <c r="P60" s="10" t="e">
        <f>VLOOKUP(O60,Sheet2!$B$1:$C$9,2,FALSE)</f>
        <v>#N/A</v>
      </c>
      <c r="Q60" s="28"/>
      <c r="R60" s="10"/>
      <c r="S60" s="10" t="e">
        <f>VLOOKUP(R60,Sheet2!$B$1:$C$9,2,FALSE)</f>
        <v>#N/A</v>
      </c>
      <c r="T60" s="28"/>
      <c r="U60" s="28">
        <f t="shared" si="3"/>
        <v>0</v>
      </c>
      <c r="V60" s="28"/>
      <c r="W60" s="28"/>
      <c r="X60" s="28"/>
      <c r="Y60" s="27"/>
      <c r="Z60" s="27"/>
      <c r="AA60" s="27"/>
      <c r="AB60" s="27"/>
      <c r="AC60" s="27"/>
      <c r="AD60" s="3" t="str">
        <f t="shared" si="1"/>
        <v>ทันกำหนด</v>
      </c>
      <c r="AE60" s="4"/>
      <c r="AF60" s="4"/>
      <c r="AG60" s="4"/>
      <c r="AH60" s="5"/>
    </row>
    <row r="61" spans="1:34" ht="27.75" customHeight="1" x14ac:dyDescent="0.2">
      <c r="A61" s="2">
        <v>58</v>
      </c>
      <c r="B61" s="27"/>
      <c r="C61" s="9"/>
      <c r="D61" s="9"/>
      <c r="E61" s="10"/>
      <c r="F61" s="10"/>
      <c r="G61" s="10">
        <f t="shared" si="2"/>
        <v>0</v>
      </c>
      <c r="H61" s="10" t="str">
        <f t="shared" si="0"/>
        <v>ครบ</v>
      </c>
      <c r="I61" s="10"/>
      <c r="J61" s="10" t="e">
        <f>VLOOKUP(I61,Sheet2!$B$1:$C$9,2,FALSE)</f>
        <v>#N/A</v>
      </c>
      <c r="K61" s="28"/>
      <c r="L61" s="10"/>
      <c r="M61" s="10" t="e">
        <f>VLOOKUP(L61,Sheet2!$B$1:$C$9,2,FALSE)</f>
        <v>#N/A</v>
      </c>
      <c r="N61" s="28"/>
      <c r="O61" s="10"/>
      <c r="P61" s="10" t="e">
        <f>VLOOKUP(O61,Sheet2!$B$1:$C$9,2,FALSE)</f>
        <v>#N/A</v>
      </c>
      <c r="Q61" s="28"/>
      <c r="R61" s="10"/>
      <c r="S61" s="10" t="e">
        <f>VLOOKUP(R61,Sheet2!$B$1:$C$9,2,FALSE)</f>
        <v>#N/A</v>
      </c>
      <c r="T61" s="28"/>
      <c r="U61" s="28">
        <f t="shared" si="3"/>
        <v>0</v>
      </c>
      <c r="V61" s="28"/>
      <c r="W61" s="28"/>
      <c r="X61" s="28"/>
      <c r="Y61" s="27"/>
      <c r="Z61" s="27"/>
      <c r="AA61" s="27"/>
      <c r="AB61" s="27"/>
      <c r="AC61" s="27"/>
      <c r="AD61" s="3" t="str">
        <f t="shared" si="1"/>
        <v>ทันกำหนด</v>
      </c>
      <c r="AE61" s="4"/>
      <c r="AF61" s="4"/>
      <c r="AG61" s="4"/>
      <c r="AH61" s="5"/>
    </row>
    <row r="62" spans="1:34" ht="27.75" customHeight="1" x14ac:dyDescent="0.2">
      <c r="A62" s="2">
        <v>59</v>
      </c>
      <c r="B62" s="27"/>
      <c r="C62" s="9"/>
      <c r="D62" s="9"/>
      <c r="E62" s="10"/>
      <c r="F62" s="10"/>
      <c r="G62" s="10">
        <f t="shared" si="2"/>
        <v>0</v>
      </c>
      <c r="H62" s="10" t="str">
        <f t="shared" si="0"/>
        <v>ครบ</v>
      </c>
      <c r="I62" s="10"/>
      <c r="J62" s="10" t="e">
        <f>VLOOKUP(I62,Sheet2!$B$1:$C$9,2,FALSE)</f>
        <v>#N/A</v>
      </c>
      <c r="K62" s="28"/>
      <c r="L62" s="10"/>
      <c r="M62" s="10" t="e">
        <f>VLOOKUP(L62,Sheet2!$B$1:$C$9,2,FALSE)</f>
        <v>#N/A</v>
      </c>
      <c r="N62" s="28"/>
      <c r="O62" s="10"/>
      <c r="P62" s="10" t="e">
        <f>VLOOKUP(O62,Sheet2!$B$1:$C$9,2,FALSE)</f>
        <v>#N/A</v>
      </c>
      <c r="Q62" s="28"/>
      <c r="R62" s="10"/>
      <c r="S62" s="10" t="e">
        <f>VLOOKUP(R62,Sheet2!$B$1:$C$9,2,FALSE)</f>
        <v>#N/A</v>
      </c>
      <c r="T62" s="28"/>
      <c r="U62" s="28">
        <f t="shared" si="3"/>
        <v>0</v>
      </c>
      <c r="V62" s="28"/>
      <c r="W62" s="28"/>
      <c r="X62" s="28"/>
      <c r="Y62" s="27"/>
      <c r="Z62" s="27"/>
      <c r="AA62" s="27"/>
      <c r="AB62" s="27"/>
      <c r="AC62" s="27"/>
      <c r="AD62" s="3" t="str">
        <f t="shared" si="1"/>
        <v>ทันกำหนด</v>
      </c>
      <c r="AE62" s="4"/>
      <c r="AF62" s="4"/>
      <c r="AG62" s="4"/>
      <c r="AH62" s="5"/>
    </row>
    <row r="63" spans="1:34" ht="27.75" customHeight="1" x14ac:dyDescent="0.2">
      <c r="A63" s="2">
        <v>60</v>
      </c>
      <c r="B63" s="27"/>
      <c r="C63" s="9"/>
      <c r="D63" s="9"/>
      <c r="E63" s="10"/>
      <c r="F63" s="10"/>
      <c r="G63" s="10">
        <f>$E63-$F63</f>
        <v>0</v>
      </c>
      <c r="H63" s="10" t="str">
        <f t="shared" si="0"/>
        <v>ครบ</v>
      </c>
      <c r="I63" s="10"/>
      <c r="J63" s="10" t="e">
        <f>VLOOKUP(I63,Sheet2!$B$1:$C$9,2,FALSE)</f>
        <v>#N/A</v>
      </c>
      <c r="K63" s="28"/>
      <c r="L63" s="10"/>
      <c r="M63" s="10" t="e">
        <f>VLOOKUP(L63,Sheet2!$B$1:$C$9,2,FALSE)</f>
        <v>#N/A</v>
      </c>
      <c r="N63" s="28"/>
      <c r="O63" s="10"/>
      <c r="P63" s="10" t="e">
        <f>VLOOKUP(O63,Sheet2!$B$1:$C$9,2,FALSE)</f>
        <v>#N/A</v>
      </c>
      <c r="Q63" s="28"/>
      <c r="R63" s="10"/>
      <c r="S63" s="10" t="e">
        <f>VLOOKUP(R63,Sheet2!$B$1:$C$9,2,FALSE)</f>
        <v>#N/A</v>
      </c>
      <c r="T63" s="28"/>
      <c r="U63" s="28">
        <f t="shared" si="3"/>
        <v>0</v>
      </c>
      <c r="V63" s="28"/>
      <c r="W63" s="28"/>
      <c r="X63" s="28"/>
      <c r="Y63" s="27"/>
      <c r="Z63" s="27"/>
      <c r="AA63" s="27"/>
      <c r="AB63" s="27"/>
      <c r="AC63" s="27"/>
      <c r="AD63" s="3" t="str">
        <f t="shared" si="1"/>
        <v>ทันกำหนด</v>
      </c>
      <c r="AE63" s="4"/>
      <c r="AF63" s="4"/>
      <c r="AG63" s="4"/>
      <c r="AH63" s="5"/>
    </row>
    <row r="64" spans="1:34" ht="27.75" customHeight="1" x14ac:dyDescent="0.2">
      <c r="A64" s="2">
        <v>61</v>
      </c>
      <c r="B64" s="27"/>
      <c r="C64" s="9"/>
      <c r="D64" s="9"/>
      <c r="E64" s="10"/>
      <c r="F64" s="10"/>
      <c r="G64" s="10">
        <f t="shared" si="2"/>
        <v>0</v>
      </c>
      <c r="H64" s="10" t="str">
        <f t="shared" si="0"/>
        <v>ครบ</v>
      </c>
      <c r="I64" s="10"/>
      <c r="J64" s="10" t="e">
        <f>VLOOKUP(I64,Sheet2!$B$1:$C$9,2,FALSE)</f>
        <v>#N/A</v>
      </c>
      <c r="K64" s="28"/>
      <c r="L64" s="10"/>
      <c r="M64" s="10" t="e">
        <f>VLOOKUP(L64,Sheet2!$B$1:$C$9,2,FALSE)</f>
        <v>#N/A</v>
      </c>
      <c r="N64" s="28"/>
      <c r="O64" s="10"/>
      <c r="P64" s="10" t="e">
        <f>VLOOKUP(O64,Sheet2!$B$1:$C$9,2,FALSE)</f>
        <v>#N/A</v>
      </c>
      <c r="Q64" s="28"/>
      <c r="R64" s="10"/>
      <c r="S64" s="10" t="e">
        <f>VLOOKUP(R64,Sheet2!$B$1:$C$9,2,FALSE)</f>
        <v>#N/A</v>
      </c>
      <c r="T64" s="28"/>
      <c r="U64" s="28">
        <f t="shared" si="3"/>
        <v>0</v>
      </c>
      <c r="V64" s="28"/>
      <c r="W64" s="28"/>
      <c r="X64" s="28"/>
      <c r="Y64" s="27"/>
      <c r="Z64" s="27"/>
      <c r="AA64" s="27"/>
      <c r="AB64" s="27"/>
      <c r="AC64" s="27"/>
      <c r="AD64" s="3" t="str">
        <f t="shared" si="1"/>
        <v>ทันกำหนด</v>
      </c>
      <c r="AE64" s="4"/>
      <c r="AF64" s="4"/>
      <c r="AG64" s="4"/>
      <c r="AH64" s="5"/>
    </row>
    <row r="65" spans="1:34" ht="27.75" customHeight="1" x14ac:dyDescent="0.2">
      <c r="A65" s="2">
        <v>62</v>
      </c>
      <c r="B65" s="27"/>
      <c r="C65" s="9"/>
      <c r="D65" s="9"/>
      <c r="E65" s="10"/>
      <c r="F65" s="10"/>
      <c r="G65" s="10">
        <f t="shared" si="2"/>
        <v>0</v>
      </c>
      <c r="H65" s="10" t="str">
        <f t="shared" si="0"/>
        <v>ครบ</v>
      </c>
      <c r="I65" s="10"/>
      <c r="J65" s="10" t="e">
        <f>VLOOKUP(I65,Sheet2!$B$1:$C$9,2,FALSE)</f>
        <v>#N/A</v>
      </c>
      <c r="K65" s="28"/>
      <c r="L65" s="10"/>
      <c r="M65" s="10" t="e">
        <f>VLOOKUP(L65,Sheet2!$B$1:$C$9,2,FALSE)</f>
        <v>#N/A</v>
      </c>
      <c r="N65" s="28"/>
      <c r="O65" s="10"/>
      <c r="P65" s="10" t="e">
        <f>VLOOKUP(O65,Sheet2!$B$1:$C$9,2,FALSE)</f>
        <v>#N/A</v>
      </c>
      <c r="Q65" s="28"/>
      <c r="R65" s="10"/>
      <c r="S65" s="10" t="e">
        <f>VLOOKUP(R65,Sheet2!$B$1:$C$9,2,FALSE)</f>
        <v>#N/A</v>
      </c>
      <c r="T65" s="28"/>
      <c r="U65" s="28">
        <f t="shared" si="3"/>
        <v>0</v>
      </c>
      <c r="V65" s="28"/>
      <c r="W65" s="28"/>
      <c r="X65" s="28"/>
      <c r="Y65" s="27"/>
      <c r="Z65" s="27"/>
      <c r="AA65" s="27"/>
      <c r="AB65" s="27"/>
      <c r="AC65" s="27"/>
      <c r="AD65" s="3" t="str">
        <f t="shared" si="1"/>
        <v>ทันกำหนด</v>
      </c>
      <c r="AE65" s="4"/>
      <c r="AF65" s="4"/>
      <c r="AG65" s="4"/>
      <c r="AH65" s="5"/>
    </row>
    <row r="66" spans="1:34" ht="27.75" customHeight="1" x14ac:dyDescent="0.2">
      <c r="A66" s="2">
        <v>63</v>
      </c>
      <c r="B66" s="27"/>
      <c r="C66" s="9"/>
      <c r="D66" s="9"/>
      <c r="E66" s="10"/>
      <c r="F66" s="10"/>
      <c r="G66" s="10">
        <f t="shared" si="2"/>
        <v>0</v>
      </c>
      <c r="H66" s="10" t="str">
        <f t="shared" si="0"/>
        <v>ครบ</v>
      </c>
      <c r="I66" s="10"/>
      <c r="J66" s="10" t="e">
        <f>VLOOKUP(I66,Sheet2!$B$1:$C$9,2,FALSE)</f>
        <v>#N/A</v>
      </c>
      <c r="K66" s="28"/>
      <c r="L66" s="10"/>
      <c r="M66" s="10" t="e">
        <f>VLOOKUP(L66,Sheet2!$B$1:$C$9,2,FALSE)</f>
        <v>#N/A</v>
      </c>
      <c r="N66" s="28"/>
      <c r="O66" s="10"/>
      <c r="P66" s="10" t="e">
        <f>VLOOKUP(O66,Sheet2!$B$1:$C$9,2,FALSE)</f>
        <v>#N/A</v>
      </c>
      <c r="Q66" s="28"/>
      <c r="R66" s="10"/>
      <c r="S66" s="10" t="e">
        <f>VLOOKUP(R66,Sheet2!$B$1:$C$9,2,FALSE)</f>
        <v>#N/A</v>
      </c>
      <c r="T66" s="28"/>
      <c r="U66" s="28">
        <f t="shared" si="3"/>
        <v>0</v>
      </c>
      <c r="V66" s="28"/>
      <c r="W66" s="28"/>
      <c r="X66" s="28"/>
      <c r="Y66" s="27"/>
      <c r="Z66" s="27"/>
      <c r="AA66" s="27"/>
      <c r="AB66" s="27"/>
      <c r="AC66" s="27"/>
      <c r="AD66" s="3" t="str">
        <f t="shared" si="1"/>
        <v>ทันกำหนด</v>
      </c>
      <c r="AE66" s="4"/>
      <c r="AF66" s="4"/>
      <c r="AG66" s="4"/>
      <c r="AH66" s="5"/>
    </row>
    <row r="67" spans="1:34" ht="27.75" customHeight="1" x14ac:dyDescent="0.2">
      <c r="A67" s="2">
        <v>64</v>
      </c>
      <c r="B67" s="27"/>
      <c r="C67" s="9"/>
      <c r="D67" s="9"/>
      <c r="E67" s="10"/>
      <c r="F67" s="10"/>
      <c r="G67" s="10">
        <f t="shared" si="2"/>
        <v>0</v>
      </c>
      <c r="H67" s="10" t="str">
        <f t="shared" si="0"/>
        <v>ครบ</v>
      </c>
      <c r="I67" s="10"/>
      <c r="J67" s="10" t="e">
        <f>VLOOKUP(I67,Sheet2!$B$1:$C$9,2,FALSE)</f>
        <v>#N/A</v>
      </c>
      <c r="K67" s="28"/>
      <c r="L67" s="10"/>
      <c r="M67" s="10" t="e">
        <f>VLOOKUP(L67,Sheet2!$B$1:$C$9,2,FALSE)</f>
        <v>#N/A</v>
      </c>
      <c r="N67" s="28"/>
      <c r="O67" s="10"/>
      <c r="P67" s="10" t="e">
        <f>VLOOKUP(O67,Sheet2!$B$1:$C$9,2,FALSE)</f>
        <v>#N/A</v>
      </c>
      <c r="Q67" s="28"/>
      <c r="R67" s="10"/>
      <c r="S67" s="10" t="e">
        <f>VLOOKUP(R67,Sheet2!$B$1:$C$9,2,FALSE)</f>
        <v>#N/A</v>
      </c>
      <c r="T67" s="28"/>
      <c r="U67" s="28">
        <f t="shared" si="3"/>
        <v>0</v>
      </c>
      <c r="V67" s="28"/>
      <c r="W67" s="28"/>
      <c r="X67" s="28"/>
      <c r="Y67" s="27"/>
      <c r="Z67" s="27"/>
      <c r="AA67" s="27"/>
      <c r="AB67" s="27"/>
      <c r="AC67" s="27"/>
      <c r="AD67" s="3" t="str">
        <f t="shared" si="1"/>
        <v>ทันกำหนด</v>
      </c>
      <c r="AE67" s="4"/>
      <c r="AF67" s="4"/>
      <c r="AG67" s="4"/>
      <c r="AH67" s="5"/>
    </row>
    <row r="68" spans="1:34" ht="27.75" customHeight="1" x14ac:dyDescent="0.2">
      <c r="A68" s="2">
        <v>65</v>
      </c>
      <c r="B68" s="27"/>
      <c r="C68" s="9"/>
      <c r="D68" s="9"/>
      <c r="E68" s="10"/>
      <c r="F68" s="10"/>
      <c r="G68" s="10">
        <f t="shared" si="2"/>
        <v>0</v>
      </c>
      <c r="H68" s="10" t="str">
        <f t="shared" ref="H68:H131" si="4">IF($G68=0,"ครบ","ไม่ครบ")</f>
        <v>ครบ</v>
      </c>
      <c r="I68" s="10"/>
      <c r="J68" s="10" t="e">
        <f>VLOOKUP(I68,Sheet2!$B$1:$C$9,2,FALSE)</f>
        <v>#N/A</v>
      </c>
      <c r="K68" s="28"/>
      <c r="L68" s="10"/>
      <c r="M68" s="10" t="e">
        <f>VLOOKUP(L68,Sheet2!$B$1:$C$9,2,FALSE)</f>
        <v>#N/A</v>
      </c>
      <c r="N68" s="28"/>
      <c r="O68" s="10"/>
      <c r="P68" s="10" t="e">
        <f>VLOOKUP(O68,Sheet2!$B$1:$C$9,2,FALSE)</f>
        <v>#N/A</v>
      </c>
      <c r="Q68" s="28"/>
      <c r="R68" s="10"/>
      <c r="S68" s="10" t="e">
        <f>VLOOKUP(R68,Sheet2!$B$1:$C$9,2,FALSE)</f>
        <v>#N/A</v>
      </c>
      <c r="T68" s="28"/>
      <c r="U68" s="28">
        <f t="shared" si="3"/>
        <v>0</v>
      </c>
      <c r="V68" s="28"/>
      <c r="W68" s="28"/>
      <c r="X68" s="28"/>
      <c r="Y68" s="27"/>
      <c r="Z68" s="27"/>
      <c r="AA68" s="27"/>
      <c r="AB68" s="27"/>
      <c r="AC68" s="27"/>
      <c r="AD68" s="3" t="str">
        <f t="shared" si="1"/>
        <v>ทันกำหนด</v>
      </c>
      <c r="AE68" s="4"/>
      <c r="AF68" s="4"/>
      <c r="AG68" s="4"/>
      <c r="AH68" s="5"/>
    </row>
    <row r="69" spans="1:34" ht="27.75" customHeight="1" x14ac:dyDescent="0.2">
      <c r="A69" s="2">
        <v>66</v>
      </c>
      <c r="B69" s="27"/>
      <c r="C69" s="9"/>
      <c r="D69" s="9"/>
      <c r="E69" s="10"/>
      <c r="F69" s="10"/>
      <c r="G69" s="10">
        <f t="shared" ref="G69:G132" si="5">$E69-$F69</f>
        <v>0</v>
      </c>
      <c r="H69" s="10" t="str">
        <f t="shared" si="4"/>
        <v>ครบ</v>
      </c>
      <c r="I69" s="10"/>
      <c r="J69" s="10" t="e">
        <f>VLOOKUP(I69,Sheet2!$B$1:$C$9,2,FALSE)</f>
        <v>#N/A</v>
      </c>
      <c r="K69" s="28"/>
      <c r="L69" s="10"/>
      <c r="M69" s="10" t="e">
        <f>VLOOKUP(L69,Sheet2!$B$1:$C$9,2,FALSE)</f>
        <v>#N/A</v>
      </c>
      <c r="N69" s="28"/>
      <c r="O69" s="10"/>
      <c r="P69" s="10" t="e">
        <f>VLOOKUP(O69,Sheet2!$B$1:$C$9,2,FALSE)</f>
        <v>#N/A</v>
      </c>
      <c r="Q69" s="28"/>
      <c r="R69" s="10"/>
      <c r="S69" s="10" t="e">
        <f>VLOOKUP(R69,Sheet2!$B$1:$C$9,2,FALSE)</f>
        <v>#N/A</v>
      </c>
      <c r="T69" s="28"/>
      <c r="U69" s="28">
        <f t="shared" ref="U69:U132" si="6">$K69+$N69+$Q69+$T69</f>
        <v>0</v>
      </c>
      <c r="V69" s="28"/>
      <c r="W69" s="28"/>
      <c r="X69" s="28"/>
      <c r="Y69" s="27"/>
      <c r="Z69" s="27"/>
      <c r="AA69" s="27"/>
      <c r="AB69" s="27"/>
      <c r="AC69" s="27"/>
      <c r="AD69" s="3" t="str">
        <f t="shared" ref="AD69:AD132" si="7">IF($AA69&gt;$Z69,"เกินกำหนด","ทันกำหนด")</f>
        <v>ทันกำหนด</v>
      </c>
      <c r="AE69" s="4"/>
      <c r="AF69" s="4"/>
      <c r="AG69" s="4"/>
      <c r="AH69" s="30"/>
    </row>
    <row r="70" spans="1:34" ht="27.75" customHeight="1" x14ac:dyDescent="0.2">
      <c r="A70" s="2">
        <v>67</v>
      </c>
      <c r="B70" s="27"/>
      <c r="C70" s="9"/>
      <c r="D70" s="9"/>
      <c r="E70" s="10"/>
      <c r="F70" s="10"/>
      <c r="G70" s="10">
        <f t="shared" si="5"/>
        <v>0</v>
      </c>
      <c r="H70" s="10" t="str">
        <f t="shared" si="4"/>
        <v>ครบ</v>
      </c>
      <c r="I70" s="10"/>
      <c r="J70" s="10" t="e">
        <f>VLOOKUP(I70,Sheet2!$B$1:$C$9,2,FALSE)</f>
        <v>#N/A</v>
      </c>
      <c r="K70" s="28"/>
      <c r="L70" s="10"/>
      <c r="M70" s="10" t="e">
        <f>VLOOKUP(L70,Sheet2!$B$1:$C$9,2,FALSE)</f>
        <v>#N/A</v>
      </c>
      <c r="N70" s="28"/>
      <c r="O70" s="10"/>
      <c r="P70" s="10" t="e">
        <f>VLOOKUP(O70,Sheet2!$B$1:$C$9,2,FALSE)</f>
        <v>#N/A</v>
      </c>
      <c r="Q70" s="28"/>
      <c r="R70" s="10"/>
      <c r="S70" s="10" t="e">
        <f>VLOOKUP(R70,Sheet2!$B$1:$C$9,2,FALSE)</f>
        <v>#N/A</v>
      </c>
      <c r="T70" s="28"/>
      <c r="U70" s="28">
        <f t="shared" si="6"/>
        <v>0</v>
      </c>
      <c r="V70" s="28"/>
      <c r="W70" s="28"/>
      <c r="X70" s="28"/>
      <c r="Y70" s="27"/>
      <c r="Z70" s="27"/>
      <c r="AA70" s="27"/>
      <c r="AB70" s="27"/>
      <c r="AC70" s="27"/>
      <c r="AD70" s="3" t="str">
        <f t="shared" si="7"/>
        <v>ทันกำหนด</v>
      </c>
      <c r="AE70" s="4"/>
      <c r="AF70" s="4"/>
      <c r="AG70" s="4"/>
      <c r="AH70" s="5"/>
    </row>
    <row r="71" spans="1:34" ht="27.75" customHeight="1" x14ac:dyDescent="0.2">
      <c r="A71" s="2">
        <v>68</v>
      </c>
      <c r="B71" s="27"/>
      <c r="C71" s="9"/>
      <c r="D71" s="9"/>
      <c r="E71" s="10"/>
      <c r="F71" s="10"/>
      <c r="G71" s="10">
        <f t="shared" si="5"/>
        <v>0</v>
      </c>
      <c r="H71" s="10" t="str">
        <f>IF($G71=0,"ครบ","ไม่ครบ")</f>
        <v>ครบ</v>
      </c>
      <c r="I71" s="10"/>
      <c r="J71" s="10" t="e">
        <f>VLOOKUP(I71,Sheet2!$B$1:$C$9,2,FALSE)</f>
        <v>#N/A</v>
      </c>
      <c r="K71" s="28"/>
      <c r="L71" s="10"/>
      <c r="M71" s="10" t="e">
        <f>VLOOKUP(L71,Sheet2!$B$1:$C$9,2,FALSE)</f>
        <v>#N/A</v>
      </c>
      <c r="N71" s="28"/>
      <c r="O71" s="10"/>
      <c r="P71" s="10" t="e">
        <f>VLOOKUP(O71,Sheet2!$B$1:$C$9,2,FALSE)</f>
        <v>#N/A</v>
      </c>
      <c r="Q71" s="28"/>
      <c r="R71" s="10"/>
      <c r="S71" s="10" t="e">
        <f>VLOOKUP(R71,Sheet2!$B$1:$C$9,2,FALSE)</f>
        <v>#N/A</v>
      </c>
      <c r="T71" s="28"/>
      <c r="U71" s="28">
        <f t="shared" si="6"/>
        <v>0</v>
      </c>
      <c r="V71" s="28"/>
      <c r="W71" s="28"/>
      <c r="X71" s="28"/>
      <c r="Y71" s="27"/>
      <c r="Z71" s="27"/>
      <c r="AA71" s="27"/>
      <c r="AB71" s="27"/>
      <c r="AC71" s="27"/>
      <c r="AD71" s="3" t="str">
        <f>IF($AA71&gt;$Z71,"เกินกำหนด","ทันกำหนด")</f>
        <v>ทันกำหนด</v>
      </c>
      <c r="AE71" s="4"/>
      <c r="AF71" s="4"/>
      <c r="AG71" s="4"/>
      <c r="AH71" s="29"/>
    </row>
    <row r="72" spans="1:34" ht="27.75" customHeight="1" x14ac:dyDescent="0.2">
      <c r="A72" s="2">
        <v>69</v>
      </c>
      <c r="B72" s="27"/>
      <c r="C72" s="9"/>
      <c r="D72" s="9"/>
      <c r="E72" s="10"/>
      <c r="F72" s="10"/>
      <c r="G72" s="10">
        <f t="shared" si="5"/>
        <v>0</v>
      </c>
      <c r="H72" s="10" t="str">
        <f>IF($G72=0,"ครบ","ไม่ครบ")</f>
        <v>ครบ</v>
      </c>
      <c r="I72" s="10"/>
      <c r="J72" s="10" t="e">
        <f>VLOOKUP(I72,Sheet2!$B$1:$C$9,2,FALSE)</f>
        <v>#N/A</v>
      </c>
      <c r="K72" s="28"/>
      <c r="L72" s="10"/>
      <c r="M72" s="10" t="e">
        <f>VLOOKUP(L72,Sheet2!$B$1:$C$9,2,FALSE)</f>
        <v>#N/A</v>
      </c>
      <c r="N72" s="28"/>
      <c r="O72" s="10"/>
      <c r="P72" s="10" t="e">
        <f>VLOOKUP(O72,Sheet2!$B$1:$C$9,2,FALSE)</f>
        <v>#N/A</v>
      </c>
      <c r="Q72" s="28"/>
      <c r="R72" s="10"/>
      <c r="S72" s="10" t="e">
        <f>VLOOKUP(R72,Sheet2!$B$1:$C$9,2,FALSE)</f>
        <v>#N/A</v>
      </c>
      <c r="T72" s="28"/>
      <c r="U72" s="28">
        <f t="shared" si="6"/>
        <v>0</v>
      </c>
      <c r="V72" s="28"/>
      <c r="W72" s="28"/>
      <c r="X72" s="28"/>
      <c r="Y72" s="27"/>
      <c r="Z72" s="27"/>
      <c r="AA72" s="27"/>
      <c r="AB72" s="27"/>
      <c r="AC72" s="27"/>
      <c r="AD72" s="3" t="str">
        <f>IF($AA72&gt;$Z72,"เกินกำหนด","ทันกำหนด")</f>
        <v>ทันกำหนด</v>
      </c>
      <c r="AE72" s="4"/>
      <c r="AF72" s="4"/>
      <c r="AG72" s="4"/>
      <c r="AH72" s="5"/>
    </row>
    <row r="73" spans="1:34" ht="27.75" customHeight="1" x14ac:dyDescent="0.2">
      <c r="A73" s="2">
        <v>70</v>
      </c>
      <c r="B73" s="27"/>
      <c r="C73" s="9"/>
      <c r="D73" s="9"/>
      <c r="E73" s="10"/>
      <c r="F73" s="10"/>
      <c r="G73" s="10">
        <f t="shared" si="5"/>
        <v>0</v>
      </c>
      <c r="H73" s="10" t="str">
        <f>IF($G73=0,"ครบ","ไม่ครบ")</f>
        <v>ครบ</v>
      </c>
      <c r="I73" s="10"/>
      <c r="J73" s="10" t="e">
        <f>VLOOKUP(I73,Sheet2!$B$1:$C$9,2,FALSE)</f>
        <v>#N/A</v>
      </c>
      <c r="K73" s="28"/>
      <c r="L73" s="10"/>
      <c r="M73" s="10" t="e">
        <f>VLOOKUP(L73,Sheet2!$B$1:$C$9,2,FALSE)</f>
        <v>#N/A</v>
      </c>
      <c r="N73" s="28"/>
      <c r="O73" s="10"/>
      <c r="P73" s="10" t="e">
        <f>VLOOKUP(O73,Sheet2!$B$1:$C$9,2,FALSE)</f>
        <v>#N/A</v>
      </c>
      <c r="Q73" s="28"/>
      <c r="R73" s="10"/>
      <c r="S73" s="10" t="e">
        <f>VLOOKUP(R73,Sheet2!$B$1:$C$9,2,FALSE)</f>
        <v>#N/A</v>
      </c>
      <c r="T73" s="28"/>
      <c r="U73" s="28">
        <f t="shared" si="6"/>
        <v>0</v>
      </c>
      <c r="V73" s="28"/>
      <c r="W73" s="28"/>
      <c r="X73" s="28"/>
      <c r="Y73" s="27"/>
      <c r="Z73" s="27"/>
      <c r="AA73" s="27"/>
      <c r="AB73" s="27"/>
      <c r="AC73" s="27"/>
      <c r="AD73" s="3" t="str">
        <f>IF($AA73&gt;$Z73,"เกินกำหนด","ทันกำหนด")</f>
        <v>ทันกำหนด</v>
      </c>
      <c r="AE73" s="4"/>
      <c r="AF73" s="4"/>
      <c r="AG73" s="4"/>
      <c r="AH73" s="5"/>
    </row>
    <row r="74" spans="1:34" ht="27.75" customHeight="1" x14ac:dyDescent="0.2">
      <c r="A74" s="2">
        <v>71</v>
      </c>
      <c r="B74" s="27"/>
      <c r="C74" s="9"/>
      <c r="D74" s="9"/>
      <c r="E74" s="10"/>
      <c r="F74" s="10"/>
      <c r="G74" s="10">
        <f t="shared" si="5"/>
        <v>0</v>
      </c>
      <c r="H74" s="10" t="str">
        <f t="shared" si="4"/>
        <v>ครบ</v>
      </c>
      <c r="I74" s="10"/>
      <c r="J74" s="10" t="e">
        <f>VLOOKUP(I74,Sheet2!$B$1:$C$9,2,FALSE)</f>
        <v>#N/A</v>
      </c>
      <c r="K74" s="28"/>
      <c r="L74" s="10"/>
      <c r="M74" s="10" t="e">
        <f>VLOOKUP(L74,Sheet2!$B$1:$C$9,2,FALSE)</f>
        <v>#N/A</v>
      </c>
      <c r="N74" s="28"/>
      <c r="O74" s="10"/>
      <c r="P74" s="10" t="e">
        <f>VLOOKUP(O74,Sheet2!$B$1:$C$9,2,FALSE)</f>
        <v>#N/A</v>
      </c>
      <c r="Q74" s="28"/>
      <c r="R74" s="10"/>
      <c r="S74" s="10" t="e">
        <f>VLOOKUP(R74,Sheet2!$B$1:$C$9,2,FALSE)</f>
        <v>#N/A</v>
      </c>
      <c r="T74" s="28"/>
      <c r="U74" s="28">
        <f t="shared" si="6"/>
        <v>0</v>
      </c>
      <c r="V74" s="28"/>
      <c r="W74" s="28"/>
      <c r="X74" s="28"/>
      <c r="Y74" s="27"/>
      <c r="Z74" s="27"/>
      <c r="AA74" s="27"/>
      <c r="AB74" s="27"/>
      <c r="AC74" s="27"/>
      <c r="AD74" s="3" t="str">
        <f t="shared" si="7"/>
        <v>ทันกำหนด</v>
      </c>
      <c r="AE74" s="4"/>
      <c r="AF74" s="4"/>
      <c r="AG74" s="4"/>
      <c r="AH74" s="5"/>
    </row>
    <row r="75" spans="1:34" ht="27.75" customHeight="1" x14ac:dyDescent="0.2">
      <c r="A75" s="2">
        <v>72</v>
      </c>
      <c r="B75" s="27"/>
      <c r="C75" s="9"/>
      <c r="D75" s="9"/>
      <c r="E75" s="10"/>
      <c r="F75" s="10"/>
      <c r="G75" s="10">
        <f t="shared" si="5"/>
        <v>0</v>
      </c>
      <c r="H75" s="10" t="str">
        <f t="shared" si="4"/>
        <v>ครบ</v>
      </c>
      <c r="I75" s="10"/>
      <c r="J75" s="10" t="e">
        <f>VLOOKUP(I75,Sheet2!$B$1:$C$9,2,FALSE)</f>
        <v>#N/A</v>
      </c>
      <c r="K75" s="28"/>
      <c r="L75" s="10"/>
      <c r="M75" s="10" t="e">
        <f>VLOOKUP(L75,Sheet2!$B$1:$C$9,2,FALSE)</f>
        <v>#N/A</v>
      </c>
      <c r="N75" s="28"/>
      <c r="O75" s="10"/>
      <c r="P75" s="10" t="e">
        <f>VLOOKUP(O75,Sheet2!$B$1:$C$9,2,FALSE)</f>
        <v>#N/A</v>
      </c>
      <c r="Q75" s="28"/>
      <c r="R75" s="10"/>
      <c r="S75" s="10" t="e">
        <f>VLOOKUP(R75,Sheet2!$B$1:$C$9,2,FALSE)</f>
        <v>#N/A</v>
      </c>
      <c r="T75" s="28"/>
      <c r="U75" s="28">
        <f t="shared" si="6"/>
        <v>0</v>
      </c>
      <c r="V75" s="28"/>
      <c r="W75" s="28"/>
      <c r="X75" s="28"/>
      <c r="Y75" s="27"/>
      <c r="Z75" s="27"/>
      <c r="AA75" s="27"/>
      <c r="AB75" s="27"/>
      <c r="AC75" s="27"/>
      <c r="AD75" s="3" t="str">
        <f t="shared" si="7"/>
        <v>ทันกำหนด</v>
      </c>
      <c r="AE75" s="4"/>
      <c r="AF75" s="4"/>
      <c r="AG75" s="4"/>
      <c r="AH75" s="5"/>
    </row>
    <row r="76" spans="1:34" ht="27.75" customHeight="1" x14ac:dyDescent="0.2">
      <c r="A76" s="2">
        <v>73</v>
      </c>
      <c r="B76" s="27"/>
      <c r="C76" s="9"/>
      <c r="D76" s="9"/>
      <c r="E76" s="10"/>
      <c r="F76" s="10"/>
      <c r="G76" s="10">
        <f t="shared" si="5"/>
        <v>0</v>
      </c>
      <c r="H76" s="10" t="str">
        <f t="shared" si="4"/>
        <v>ครบ</v>
      </c>
      <c r="I76" s="10"/>
      <c r="J76" s="10" t="e">
        <f>VLOOKUP(I76,Sheet2!$B$1:$C$9,2,FALSE)</f>
        <v>#N/A</v>
      </c>
      <c r="K76" s="28"/>
      <c r="L76" s="10"/>
      <c r="M76" s="10" t="e">
        <f>VLOOKUP(L76,Sheet2!$B$1:$C$9,2,FALSE)</f>
        <v>#N/A</v>
      </c>
      <c r="N76" s="28"/>
      <c r="O76" s="10"/>
      <c r="P76" s="10" t="e">
        <f>VLOOKUP(O76,Sheet2!$B$1:$C$9,2,FALSE)</f>
        <v>#N/A</v>
      </c>
      <c r="Q76" s="28"/>
      <c r="R76" s="10"/>
      <c r="S76" s="10" t="e">
        <f>VLOOKUP(R76,Sheet2!$B$1:$C$9,2,FALSE)</f>
        <v>#N/A</v>
      </c>
      <c r="T76" s="28"/>
      <c r="U76" s="28">
        <f t="shared" si="6"/>
        <v>0</v>
      </c>
      <c r="V76" s="28"/>
      <c r="W76" s="28"/>
      <c r="X76" s="28"/>
      <c r="Y76" s="27"/>
      <c r="Z76" s="27"/>
      <c r="AA76" s="27"/>
      <c r="AB76" s="27"/>
      <c r="AC76" s="27"/>
      <c r="AD76" s="3" t="str">
        <f t="shared" si="7"/>
        <v>ทันกำหนด</v>
      </c>
      <c r="AE76" s="4"/>
      <c r="AF76" s="4"/>
      <c r="AG76" s="4"/>
      <c r="AH76" s="5"/>
    </row>
    <row r="77" spans="1:34" ht="27.75" customHeight="1" x14ac:dyDescent="0.2">
      <c r="A77" s="2">
        <v>74</v>
      </c>
      <c r="B77" s="27"/>
      <c r="C77" s="9"/>
      <c r="D77" s="9"/>
      <c r="E77" s="10"/>
      <c r="F77" s="10"/>
      <c r="G77" s="10">
        <f t="shared" si="5"/>
        <v>0</v>
      </c>
      <c r="H77" s="10" t="str">
        <f t="shared" si="4"/>
        <v>ครบ</v>
      </c>
      <c r="I77" s="10"/>
      <c r="J77" s="10" t="e">
        <f>VLOOKUP(I77,Sheet2!$B$1:$C$9,2,FALSE)</f>
        <v>#N/A</v>
      </c>
      <c r="K77" s="28"/>
      <c r="L77" s="10"/>
      <c r="M77" s="10" t="e">
        <f>VLOOKUP(L77,Sheet2!$B$1:$C$9,2,FALSE)</f>
        <v>#N/A</v>
      </c>
      <c r="N77" s="28"/>
      <c r="O77" s="10"/>
      <c r="P77" s="10" t="e">
        <f>VLOOKUP(O77,Sheet2!$B$1:$C$9,2,FALSE)</f>
        <v>#N/A</v>
      </c>
      <c r="Q77" s="28"/>
      <c r="R77" s="10"/>
      <c r="S77" s="10" t="e">
        <f>VLOOKUP(R77,Sheet2!$B$1:$C$9,2,FALSE)</f>
        <v>#N/A</v>
      </c>
      <c r="T77" s="28"/>
      <c r="U77" s="28">
        <f t="shared" si="6"/>
        <v>0</v>
      </c>
      <c r="V77" s="28"/>
      <c r="W77" s="28"/>
      <c r="X77" s="28"/>
      <c r="Y77" s="27"/>
      <c r="Z77" s="27"/>
      <c r="AA77" s="27"/>
      <c r="AB77" s="27"/>
      <c r="AC77" s="27"/>
      <c r="AD77" s="3" t="str">
        <f t="shared" si="7"/>
        <v>ทันกำหนด</v>
      </c>
      <c r="AE77" s="4"/>
      <c r="AF77" s="4"/>
      <c r="AG77" s="4"/>
      <c r="AH77" s="5"/>
    </row>
    <row r="78" spans="1:34" ht="27.75" customHeight="1" x14ac:dyDescent="0.2">
      <c r="A78" s="2">
        <v>75</v>
      </c>
      <c r="B78" s="27"/>
      <c r="C78" s="9"/>
      <c r="D78" s="9"/>
      <c r="E78" s="10"/>
      <c r="F78" s="10"/>
      <c r="G78" s="10">
        <f t="shared" si="5"/>
        <v>0</v>
      </c>
      <c r="H78" s="10" t="str">
        <f t="shared" si="4"/>
        <v>ครบ</v>
      </c>
      <c r="I78" s="10"/>
      <c r="J78" s="10" t="e">
        <f>VLOOKUP(I78,Sheet2!$B$1:$C$9,2,FALSE)</f>
        <v>#N/A</v>
      </c>
      <c r="K78" s="28"/>
      <c r="L78" s="10"/>
      <c r="M78" s="10" t="e">
        <f>VLOOKUP(L78,Sheet2!$B$1:$C$9,2,FALSE)</f>
        <v>#N/A</v>
      </c>
      <c r="N78" s="28"/>
      <c r="O78" s="10"/>
      <c r="P78" s="10" t="e">
        <f>VLOOKUP(O78,Sheet2!$B$1:$C$9,2,FALSE)</f>
        <v>#N/A</v>
      </c>
      <c r="Q78" s="28"/>
      <c r="R78" s="10"/>
      <c r="S78" s="10" t="e">
        <f>VLOOKUP(R78,Sheet2!$B$1:$C$9,2,FALSE)</f>
        <v>#N/A</v>
      </c>
      <c r="T78" s="28"/>
      <c r="U78" s="28">
        <f t="shared" si="6"/>
        <v>0</v>
      </c>
      <c r="V78" s="28"/>
      <c r="W78" s="28"/>
      <c r="X78" s="28"/>
      <c r="Y78" s="27"/>
      <c r="Z78" s="27"/>
      <c r="AA78" s="27"/>
      <c r="AB78" s="27"/>
      <c r="AC78" s="27"/>
      <c r="AD78" s="3" t="str">
        <f t="shared" si="7"/>
        <v>ทันกำหนด</v>
      </c>
      <c r="AE78" s="4"/>
      <c r="AF78" s="4"/>
      <c r="AG78" s="4"/>
      <c r="AH78" s="5"/>
    </row>
    <row r="79" spans="1:34" ht="27.75" customHeight="1" x14ac:dyDescent="0.2">
      <c r="A79" s="2">
        <v>76</v>
      </c>
      <c r="B79" s="27"/>
      <c r="C79" s="9"/>
      <c r="D79" s="9"/>
      <c r="E79" s="10"/>
      <c r="F79" s="10"/>
      <c r="G79" s="10">
        <f t="shared" si="5"/>
        <v>0</v>
      </c>
      <c r="H79" s="10" t="str">
        <f t="shared" si="4"/>
        <v>ครบ</v>
      </c>
      <c r="I79" s="10"/>
      <c r="J79" s="10" t="e">
        <f>VLOOKUP(I79,Sheet2!$B$1:$C$9,2,FALSE)</f>
        <v>#N/A</v>
      </c>
      <c r="K79" s="28"/>
      <c r="L79" s="10"/>
      <c r="M79" s="10" t="e">
        <f>VLOOKUP(L79,Sheet2!$B$1:$C$9,2,FALSE)</f>
        <v>#N/A</v>
      </c>
      <c r="N79" s="28"/>
      <c r="O79" s="10"/>
      <c r="P79" s="10" t="e">
        <f>VLOOKUP(O79,Sheet2!$B$1:$C$9,2,FALSE)</f>
        <v>#N/A</v>
      </c>
      <c r="Q79" s="28"/>
      <c r="R79" s="10"/>
      <c r="S79" s="10" t="e">
        <f>VLOOKUP(R79,Sheet2!$B$1:$C$9,2,FALSE)</f>
        <v>#N/A</v>
      </c>
      <c r="T79" s="28"/>
      <c r="U79" s="28">
        <f t="shared" si="6"/>
        <v>0</v>
      </c>
      <c r="V79" s="28"/>
      <c r="W79" s="28"/>
      <c r="X79" s="28"/>
      <c r="Y79" s="27"/>
      <c r="Z79" s="27"/>
      <c r="AA79" s="27"/>
      <c r="AB79" s="27"/>
      <c r="AC79" s="27"/>
      <c r="AD79" s="3" t="str">
        <f t="shared" si="7"/>
        <v>ทันกำหนด</v>
      </c>
      <c r="AE79" s="4"/>
      <c r="AF79" s="4"/>
      <c r="AG79" s="4"/>
      <c r="AH79" s="5"/>
    </row>
    <row r="80" spans="1:34" ht="27.75" customHeight="1" x14ac:dyDescent="0.2">
      <c r="A80" s="2">
        <v>77</v>
      </c>
      <c r="B80" s="27"/>
      <c r="C80" s="9"/>
      <c r="D80" s="9"/>
      <c r="E80" s="10"/>
      <c r="F80" s="10"/>
      <c r="G80" s="10">
        <f t="shared" si="5"/>
        <v>0</v>
      </c>
      <c r="H80" s="10" t="str">
        <f t="shared" si="4"/>
        <v>ครบ</v>
      </c>
      <c r="I80" s="10"/>
      <c r="J80" s="10" t="e">
        <f>VLOOKUP(I80,Sheet2!$B$1:$C$9,2,FALSE)</f>
        <v>#N/A</v>
      </c>
      <c r="K80" s="28"/>
      <c r="L80" s="10"/>
      <c r="M80" s="10" t="e">
        <f>VLOOKUP(L80,Sheet2!$B$1:$C$9,2,FALSE)</f>
        <v>#N/A</v>
      </c>
      <c r="N80" s="28"/>
      <c r="O80" s="10"/>
      <c r="P80" s="10" t="e">
        <f>VLOOKUP(O80,Sheet2!$B$1:$C$9,2,FALSE)</f>
        <v>#N/A</v>
      </c>
      <c r="Q80" s="28"/>
      <c r="R80" s="10"/>
      <c r="S80" s="10" t="e">
        <f>VLOOKUP(R80,Sheet2!$B$1:$C$9,2,FALSE)</f>
        <v>#N/A</v>
      </c>
      <c r="T80" s="28"/>
      <c r="U80" s="28">
        <f t="shared" si="6"/>
        <v>0</v>
      </c>
      <c r="V80" s="28"/>
      <c r="W80" s="28"/>
      <c r="X80" s="28"/>
      <c r="Y80" s="27"/>
      <c r="Z80" s="27"/>
      <c r="AA80" s="27"/>
      <c r="AB80" s="27"/>
      <c r="AC80" s="27"/>
      <c r="AD80" s="3" t="str">
        <f t="shared" si="7"/>
        <v>ทันกำหนด</v>
      </c>
      <c r="AE80" s="4"/>
      <c r="AF80" s="4"/>
      <c r="AG80" s="4"/>
      <c r="AH80" s="5"/>
    </row>
    <row r="81" spans="1:34" ht="27.75" customHeight="1" x14ac:dyDescent="0.2">
      <c r="A81" s="2">
        <v>78</v>
      </c>
      <c r="B81" s="27"/>
      <c r="C81" s="9"/>
      <c r="D81" s="9"/>
      <c r="E81" s="10"/>
      <c r="F81" s="10"/>
      <c r="G81" s="10">
        <f t="shared" si="5"/>
        <v>0</v>
      </c>
      <c r="H81" s="10" t="str">
        <f t="shared" si="4"/>
        <v>ครบ</v>
      </c>
      <c r="I81" s="10"/>
      <c r="J81" s="10" t="e">
        <f>VLOOKUP(I81,Sheet2!$B$1:$C$9,2,FALSE)</f>
        <v>#N/A</v>
      </c>
      <c r="K81" s="28"/>
      <c r="L81" s="10"/>
      <c r="M81" s="10" t="e">
        <f>VLOOKUP(L81,Sheet2!$B$1:$C$9,2,FALSE)</f>
        <v>#N/A</v>
      </c>
      <c r="N81" s="28"/>
      <c r="O81" s="10"/>
      <c r="P81" s="10" t="e">
        <f>VLOOKUP(O81,Sheet2!$B$1:$C$9,2,FALSE)</f>
        <v>#N/A</v>
      </c>
      <c r="Q81" s="28"/>
      <c r="R81" s="10"/>
      <c r="S81" s="10" t="e">
        <f>VLOOKUP(R81,Sheet2!$B$1:$C$9,2,FALSE)</f>
        <v>#N/A</v>
      </c>
      <c r="T81" s="28"/>
      <c r="U81" s="28">
        <f t="shared" si="6"/>
        <v>0</v>
      </c>
      <c r="V81" s="28"/>
      <c r="W81" s="28"/>
      <c r="X81" s="28"/>
      <c r="Y81" s="27"/>
      <c r="Z81" s="27"/>
      <c r="AA81" s="27"/>
      <c r="AB81" s="27"/>
      <c r="AC81" s="27"/>
      <c r="AD81" s="3" t="str">
        <f t="shared" si="7"/>
        <v>ทันกำหนด</v>
      </c>
      <c r="AE81" s="4"/>
      <c r="AF81" s="4"/>
      <c r="AG81" s="4"/>
      <c r="AH81" s="5"/>
    </row>
    <row r="82" spans="1:34" ht="27.75" customHeight="1" x14ac:dyDescent="0.2">
      <c r="A82" s="2">
        <v>79</v>
      </c>
      <c r="B82" s="27"/>
      <c r="C82" s="9"/>
      <c r="D82" s="9"/>
      <c r="E82" s="10"/>
      <c r="F82" s="10"/>
      <c r="G82" s="10">
        <f t="shared" si="5"/>
        <v>0</v>
      </c>
      <c r="H82" s="10" t="str">
        <f t="shared" si="4"/>
        <v>ครบ</v>
      </c>
      <c r="I82" s="10"/>
      <c r="J82" s="10" t="e">
        <f>VLOOKUP(I82,Sheet2!$B$1:$C$9,2,FALSE)</f>
        <v>#N/A</v>
      </c>
      <c r="K82" s="28"/>
      <c r="L82" s="10"/>
      <c r="M82" s="10" t="e">
        <f>VLOOKUP(L82,Sheet2!$B$1:$C$9,2,FALSE)</f>
        <v>#N/A</v>
      </c>
      <c r="N82" s="28"/>
      <c r="O82" s="10"/>
      <c r="P82" s="10" t="e">
        <f>VLOOKUP(O82,Sheet2!$B$1:$C$9,2,FALSE)</f>
        <v>#N/A</v>
      </c>
      <c r="Q82" s="28"/>
      <c r="R82" s="10"/>
      <c r="S82" s="10" t="e">
        <f>VLOOKUP(R82,Sheet2!$B$1:$C$9,2,FALSE)</f>
        <v>#N/A</v>
      </c>
      <c r="T82" s="28"/>
      <c r="U82" s="28">
        <f t="shared" si="6"/>
        <v>0</v>
      </c>
      <c r="V82" s="28"/>
      <c r="W82" s="28"/>
      <c r="X82" s="28"/>
      <c r="Y82" s="27"/>
      <c r="Z82" s="27"/>
      <c r="AA82" s="27"/>
      <c r="AB82" s="27"/>
      <c r="AC82" s="27"/>
      <c r="AD82" s="3" t="str">
        <f t="shared" si="7"/>
        <v>ทันกำหนด</v>
      </c>
      <c r="AE82" s="4"/>
      <c r="AF82" s="4"/>
      <c r="AG82" s="4"/>
      <c r="AH82" s="5"/>
    </row>
    <row r="83" spans="1:34" ht="27.75" customHeight="1" x14ac:dyDescent="0.2">
      <c r="A83" s="2">
        <v>80</v>
      </c>
      <c r="B83" s="27"/>
      <c r="C83" s="9"/>
      <c r="D83" s="9"/>
      <c r="E83" s="10"/>
      <c r="F83" s="10"/>
      <c r="G83" s="10">
        <f t="shared" si="5"/>
        <v>0</v>
      </c>
      <c r="H83" s="10" t="str">
        <f t="shared" si="4"/>
        <v>ครบ</v>
      </c>
      <c r="I83" s="10"/>
      <c r="J83" s="10" t="e">
        <f>VLOOKUP(I83,Sheet2!$B$1:$C$9,2,FALSE)</f>
        <v>#N/A</v>
      </c>
      <c r="K83" s="28"/>
      <c r="L83" s="10"/>
      <c r="M83" s="10" t="e">
        <f>VLOOKUP(L83,Sheet2!$B$1:$C$9,2,FALSE)</f>
        <v>#N/A</v>
      </c>
      <c r="N83" s="28"/>
      <c r="O83" s="10"/>
      <c r="P83" s="10" t="e">
        <f>VLOOKUP(O83,Sheet2!$B$1:$C$9,2,FALSE)</f>
        <v>#N/A</v>
      </c>
      <c r="Q83" s="28"/>
      <c r="R83" s="10"/>
      <c r="S83" s="10" t="e">
        <f>VLOOKUP(R83,Sheet2!$B$1:$C$9,2,FALSE)</f>
        <v>#N/A</v>
      </c>
      <c r="T83" s="28"/>
      <c r="U83" s="28">
        <f t="shared" si="6"/>
        <v>0</v>
      </c>
      <c r="V83" s="28"/>
      <c r="W83" s="28"/>
      <c r="X83" s="28"/>
      <c r="Y83" s="27"/>
      <c r="Z83" s="27"/>
      <c r="AA83" s="27"/>
      <c r="AB83" s="27"/>
      <c r="AC83" s="27"/>
      <c r="AD83" s="3" t="str">
        <f t="shared" si="7"/>
        <v>ทันกำหนด</v>
      </c>
      <c r="AE83" s="4"/>
      <c r="AF83" s="4"/>
      <c r="AG83" s="4"/>
      <c r="AH83" s="5"/>
    </row>
    <row r="84" spans="1:34" ht="27.75" customHeight="1" x14ac:dyDescent="0.2">
      <c r="A84" s="2">
        <v>81</v>
      </c>
      <c r="B84" s="27"/>
      <c r="C84" s="9"/>
      <c r="D84" s="9"/>
      <c r="E84" s="10"/>
      <c r="F84" s="10"/>
      <c r="G84" s="10">
        <f t="shared" si="5"/>
        <v>0</v>
      </c>
      <c r="H84" s="10" t="str">
        <f t="shared" si="4"/>
        <v>ครบ</v>
      </c>
      <c r="I84" s="10"/>
      <c r="J84" s="10" t="e">
        <f>VLOOKUP(I84,Sheet2!$B$1:$C$9,2,FALSE)</f>
        <v>#N/A</v>
      </c>
      <c r="K84" s="28"/>
      <c r="L84" s="10"/>
      <c r="M84" s="10" t="e">
        <f>VLOOKUP(L84,Sheet2!$B$1:$C$9,2,FALSE)</f>
        <v>#N/A</v>
      </c>
      <c r="N84" s="28"/>
      <c r="O84" s="10"/>
      <c r="P84" s="10" t="e">
        <f>VLOOKUP(O84,Sheet2!$B$1:$C$9,2,FALSE)</f>
        <v>#N/A</v>
      </c>
      <c r="Q84" s="28"/>
      <c r="R84" s="10"/>
      <c r="S84" s="10" t="e">
        <f>VLOOKUP(R84,Sheet2!$B$1:$C$9,2,FALSE)</f>
        <v>#N/A</v>
      </c>
      <c r="T84" s="28"/>
      <c r="U84" s="28">
        <f t="shared" si="6"/>
        <v>0</v>
      </c>
      <c r="V84" s="28"/>
      <c r="W84" s="28"/>
      <c r="X84" s="28"/>
      <c r="Y84" s="27"/>
      <c r="Z84" s="27"/>
      <c r="AA84" s="27"/>
      <c r="AB84" s="27"/>
      <c r="AC84" s="27"/>
      <c r="AD84" s="3" t="str">
        <f t="shared" si="7"/>
        <v>ทันกำหนด</v>
      </c>
      <c r="AE84" s="4"/>
      <c r="AF84" s="4"/>
      <c r="AG84" s="4"/>
      <c r="AH84" s="5"/>
    </row>
    <row r="85" spans="1:34" ht="27.75" customHeight="1" x14ac:dyDescent="0.2">
      <c r="A85" s="2">
        <v>82</v>
      </c>
      <c r="B85" s="27"/>
      <c r="C85" s="9"/>
      <c r="D85" s="9"/>
      <c r="E85" s="10"/>
      <c r="F85" s="10"/>
      <c r="G85" s="10">
        <f t="shared" si="5"/>
        <v>0</v>
      </c>
      <c r="H85" s="10" t="str">
        <f t="shared" si="4"/>
        <v>ครบ</v>
      </c>
      <c r="I85" s="10"/>
      <c r="J85" s="10" t="e">
        <f>VLOOKUP(I85,Sheet2!$B$1:$C$9,2,FALSE)</f>
        <v>#N/A</v>
      </c>
      <c r="K85" s="28"/>
      <c r="L85" s="10"/>
      <c r="M85" s="10" t="e">
        <f>VLOOKUP(L85,Sheet2!$B$1:$C$9,2,FALSE)</f>
        <v>#N/A</v>
      </c>
      <c r="N85" s="28"/>
      <c r="O85" s="10"/>
      <c r="P85" s="10" t="e">
        <f>VLOOKUP(O85,Sheet2!$B$1:$C$9,2,FALSE)</f>
        <v>#N/A</v>
      </c>
      <c r="Q85" s="28"/>
      <c r="R85" s="10"/>
      <c r="S85" s="10" t="e">
        <f>VLOOKUP(R85,Sheet2!$B$1:$C$9,2,FALSE)</f>
        <v>#N/A</v>
      </c>
      <c r="T85" s="28"/>
      <c r="U85" s="28">
        <f t="shared" si="6"/>
        <v>0</v>
      </c>
      <c r="V85" s="28"/>
      <c r="W85" s="28"/>
      <c r="X85" s="28"/>
      <c r="Y85" s="27"/>
      <c r="Z85" s="27"/>
      <c r="AA85" s="27"/>
      <c r="AB85" s="27"/>
      <c r="AC85" s="27"/>
      <c r="AD85" s="3" t="str">
        <f t="shared" si="7"/>
        <v>ทันกำหนด</v>
      </c>
      <c r="AE85" s="4"/>
      <c r="AF85" s="4"/>
      <c r="AG85" s="4"/>
      <c r="AH85" s="5"/>
    </row>
    <row r="86" spans="1:34" ht="27.75" customHeight="1" x14ac:dyDescent="0.2">
      <c r="A86" s="2">
        <v>83</v>
      </c>
      <c r="B86" s="27"/>
      <c r="C86" s="9"/>
      <c r="D86" s="9"/>
      <c r="E86" s="10"/>
      <c r="F86" s="10"/>
      <c r="G86" s="10">
        <f t="shared" si="5"/>
        <v>0</v>
      </c>
      <c r="H86" s="10" t="str">
        <f t="shared" si="4"/>
        <v>ครบ</v>
      </c>
      <c r="I86" s="10"/>
      <c r="J86" s="10" t="e">
        <f>VLOOKUP(I86,Sheet2!$B$1:$C$9,2,FALSE)</f>
        <v>#N/A</v>
      </c>
      <c r="K86" s="28"/>
      <c r="L86" s="10"/>
      <c r="M86" s="10" t="e">
        <f>VLOOKUP(L86,Sheet2!$B$1:$C$9,2,FALSE)</f>
        <v>#N/A</v>
      </c>
      <c r="N86" s="28"/>
      <c r="O86" s="10"/>
      <c r="P86" s="10" t="e">
        <f>VLOOKUP(O86,Sheet2!$B$1:$C$9,2,FALSE)</f>
        <v>#N/A</v>
      </c>
      <c r="Q86" s="28"/>
      <c r="R86" s="10"/>
      <c r="S86" s="10" t="e">
        <f>VLOOKUP(R86,Sheet2!$B$1:$C$9,2,FALSE)</f>
        <v>#N/A</v>
      </c>
      <c r="T86" s="28"/>
      <c r="U86" s="28">
        <f t="shared" si="6"/>
        <v>0</v>
      </c>
      <c r="V86" s="38"/>
      <c r="W86" s="38"/>
      <c r="X86" s="38"/>
      <c r="Y86" s="27"/>
      <c r="Z86" s="27"/>
      <c r="AA86" s="27"/>
      <c r="AB86" s="27"/>
      <c r="AC86" s="27"/>
      <c r="AD86" s="3" t="str">
        <f t="shared" si="7"/>
        <v>ทันกำหนด</v>
      </c>
      <c r="AE86" s="4"/>
      <c r="AF86" s="4"/>
      <c r="AG86" s="4"/>
      <c r="AH86" s="5"/>
    </row>
    <row r="87" spans="1:34" ht="27.75" customHeight="1" x14ac:dyDescent="0.2">
      <c r="A87" s="2">
        <v>84</v>
      </c>
      <c r="B87" s="27"/>
      <c r="C87" s="9"/>
      <c r="D87" s="9"/>
      <c r="E87" s="10"/>
      <c r="F87" s="10"/>
      <c r="G87" s="10">
        <f t="shared" si="5"/>
        <v>0</v>
      </c>
      <c r="H87" s="10" t="str">
        <f t="shared" si="4"/>
        <v>ครบ</v>
      </c>
      <c r="I87" s="10"/>
      <c r="J87" s="10" t="e">
        <f>VLOOKUP(I87,Sheet2!$B$1:$C$9,2,FALSE)</f>
        <v>#N/A</v>
      </c>
      <c r="K87" s="28"/>
      <c r="L87" s="10"/>
      <c r="M87" s="10" t="e">
        <f>VLOOKUP(L87,Sheet2!$B$1:$C$9,2,FALSE)</f>
        <v>#N/A</v>
      </c>
      <c r="N87" s="28"/>
      <c r="O87" s="10"/>
      <c r="P87" s="10" t="e">
        <f>VLOOKUP(O87,Sheet2!$B$1:$C$9,2,FALSE)</f>
        <v>#N/A</v>
      </c>
      <c r="Q87" s="28"/>
      <c r="R87" s="10"/>
      <c r="S87" s="10" t="e">
        <f>VLOOKUP(R87,Sheet2!$B$1:$C$9,2,FALSE)</f>
        <v>#N/A</v>
      </c>
      <c r="T87" s="28"/>
      <c r="U87" s="28">
        <f t="shared" si="6"/>
        <v>0</v>
      </c>
      <c r="V87" s="28"/>
      <c r="W87" s="28"/>
      <c r="X87" s="28"/>
      <c r="Y87" s="27"/>
      <c r="Z87" s="27"/>
      <c r="AA87" s="27"/>
      <c r="AB87" s="27"/>
      <c r="AC87" s="27"/>
      <c r="AD87" s="3" t="str">
        <f t="shared" si="7"/>
        <v>ทันกำหนด</v>
      </c>
      <c r="AE87" s="4"/>
      <c r="AF87" s="4"/>
      <c r="AG87" s="4"/>
      <c r="AH87" s="5"/>
    </row>
    <row r="88" spans="1:34" ht="27.75" customHeight="1" x14ac:dyDescent="0.2">
      <c r="A88" s="2">
        <v>85</v>
      </c>
      <c r="B88" s="27"/>
      <c r="C88" s="9"/>
      <c r="D88" s="9"/>
      <c r="E88" s="10"/>
      <c r="F88" s="10"/>
      <c r="G88" s="10">
        <f t="shared" si="5"/>
        <v>0</v>
      </c>
      <c r="H88" s="10" t="str">
        <f t="shared" si="4"/>
        <v>ครบ</v>
      </c>
      <c r="I88" s="10"/>
      <c r="J88" s="10" t="e">
        <f>VLOOKUP(I88,Sheet2!$B$1:$C$9,2,FALSE)</f>
        <v>#N/A</v>
      </c>
      <c r="K88" s="28"/>
      <c r="L88" s="10"/>
      <c r="M88" s="10" t="e">
        <f>VLOOKUP(L88,Sheet2!$B$1:$C$9,2,FALSE)</f>
        <v>#N/A</v>
      </c>
      <c r="N88" s="28"/>
      <c r="O88" s="10"/>
      <c r="P88" s="10" t="e">
        <f>VLOOKUP(O88,Sheet2!$B$1:$C$9,2,FALSE)</f>
        <v>#N/A</v>
      </c>
      <c r="Q88" s="28"/>
      <c r="R88" s="10"/>
      <c r="S88" s="10" t="e">
        <f>VLOOKUP(R88,Sheet2!$B$1:$C$9,2,FALSE)</f>
        <v>#N/A</v>
      </c>
      <c r="T88" s="28"/>
      <c r="U88" s="28">
        <f t="shared" si="6"/>
        <v>0</v>
      </c>
      <c r="V88" s="28"/>
      <c r="W88" s="28"/>
      <c r="X88" s="28"/>
      <c r="Y88" s="27"/>
      <c r="Z88" s="27"/>
      <c r="AA88" s="27"/>
      <c r="AB88" s="27"/>
      <c r="AC88" s="27"/>
      <c r="AD88" s="3" t="str">
        <f t="shared" si="7"/>
        <v>ทันกำหนด</v>
      </c>
      <c r="AE88" s="4"/>
      <c r="AF88" s="4"/>
      <c r="AG88" s="4"/>
      <c r="AH88" s="5"/>
    </row>
    <row r="89" spans="1:34" ht="27.75" customHeight="1" x14ac:dyDescent="0.2">
      <c r="A89" s="2">
        <v>86</v>
      </c>
      <c r="B89" s="27"/>
      <c r="C89" s="9"/>
      <c r="D89" s="9"/>
      <c r="E89" s="10"/>
      <c r="F89" s="10"/>
      <c r="G89" s="10">
        <f t="shared" si="5"/>
        <v>0</v>
      </c>
      <c r="H89" s="10" t="str">
        <f t="shared" si="4"/>
        <v>ครบ</v>
      </c>
      <c r="I89" s="10"/>
      <c r="J89" s="10" t="e">
        <f>VLOOKUP(I89,Sheet2!$B$1:$C$9,2,FALSE)</f>
        <v>#N/A</v>
      </c>
      <c r="K89" s="28"/>
      <c r="L89" s="10"/>
      <c r="M89" s="10" t="e">
        <f>VLOOKUP(L89,Sheet2!$B$1:$C$9,2,FALSE)</f>
        <v>#N/A</v>
      </c>
      <c r="N89" s="28"/>
      <c r="O89" s="10"/>
      <c r="P89" s="10" t="e">
        <f>VLOOKUP(O89,Sheet2!$B$1:$C$9,2,FALSE)</f>
        <v>#N/A</v>
      </c>
      <c r="Q89" s="28"/>
      <c r="R89" s="10"/>
      <c r="S89" s="10" t="e">
        <f>VLOOKUP(R89,Sheet2!$B$1:$C$9,2,FALSE)</f>
        <v>#N/A</v>
      </c>
      <c r="T89" s="28"/>
      <c r="U89" s="28">
        <f t="shared" si="6"/>
        <v>0</v>
      </c>
      <c r="V89" s="28"/>
      <c r="W89" s="28"/>
      <c r="X89" s="28"/>
      <c r="Y89" s="27"/>
      <c r="Z89" s="27"/>
      <c r="AA89" s="27"/>
      <c r="AB89" s="27"/>
      <c r="AC89" s="27"/>
      <c r="AD89" s="3" t="str">
        <f t="shared" si="7"/>
        <v>ทันกำหนด</v>
      </c>
      <c r="AE89" s="4"/>
      <c r="AF89" s="4"/>
      <c r="AG89" s="4"/>
      <c r="AH89" s="5"/>
    </row>
    <row r="90" spans="1:34" ht="27.75" customHeight="1" x14ac:dyDescent="0.2">
      <c r="A90" s="2">
        <v>87</v>
      </c>
      <c r="B90" s="27"/>
      <c r="C90" s="9"/>
      <c r="D90" s="9"/>
      <c r="E90" s="10"/>
      <c r="F90" s="10"/>
      <c r="G90" s="10">
        <f t="shared" si="5"/>
        <v>0</v>
      </c>
      <c r="H90" s="10" t="str">
        <f t="shared" si="4"/>
        <v>ครบ</v>
      </c>
      <c r="I90" s="10"/>
      <c r="J90" s="10" t="e">
        <f>VLOOKUP(I90,Sheet2!$B$1:$C$9,2,FALSE)</f>
        <v>#N/A</v>
      </c>
      <c r="K90" s="28"/>
      <c r="L90" s="10"/>
      <c r="M90" s="10" t="e">
        <f>VLOOKUP(L90,Sheet2!$B$1:$C$9,2,FALSE)</f>
        <v>#N/A</v>
      </c>
      <c r="N90" s="28"/>
      <c r="O90" s="10"/>
      <c r="P90" s="10" t="e">
        <f>VLOOKUP(O90,Sheet2!$B$1:$C$9,2,FALSE)</f>
        <v>#N/A</v>
      </c>
      <c r="Q90" s="28"/>
      <c r="R90" s="10"/>
      <c r="S90" s="10" t="e">
        <f>VLOOKUP(R90,Sheet2!$B$1:$C$9,2,FALSE)</f>
        <v>#N/A</v>
      </c>
      <c r="T90" s="28"/>
      <c r="U90" s="28">
        <f t="shared" si="6"/>
        <v>0</v>
      </c>
      <c r="V90" s="28"/>
      <c r="W90" s="28"/>
      <c r="X90" s="28"/>
      <c r="Y90" s="27"/>
      <c r="Z90" s="27"/>
      <c r="AA90" s="27"/>
      <c r="AB90" s="27"/>
      <c r="AC90" s="27"/>
      <c r="AD90" s="3" t="str">
        <f t="shared" si="7"/>
        <v>ทันกำหนด</v>
      </c>
      <c r="AE90" s="4"/>
      <c r="AF90" s="4"/>
      <c r="AG90" s="4"/>
      <c r="AH90" s="30"/>
    </row>
    <row r="91" spans="1:34" ht="27.75" customHeight="1" x14ac:dyDescent="0.2">
      <c r="A91" s="2">
        <v>88</v>
      </c>
      <c r="B91" s="27"/>
      <c r="C91" s="9"/>
      <c r="D91" s="9"/>
      <c r="E91" s="10"/>
      <c r="F91" s="10"/>
      <c r="G91" s="10">
        <f t="shared" si="5"/>
        <v>0</v>
      </c>
      <c r="H91" s="10" t="str">
        <f t="shared" si="4"/>
        <v>ครบ</v>
      </c>
      <c r="I91" s="10"/>
      <c r="J91" s="10" t="e">
        <f>VLOOKUP(I91,Sheet2!$B$1:$C$9,2,FALSE)</f>
        <v>#N/A</v>
      </c>
      <c r="K91" s="28"/>
      <c r="L91" s="10"/>
      <c r="M91" s="10" t="e">
        <f>VLOOKUP(L91,Sheet2!$B$1:$C$9,2,FALSE)</f>
        <v>#N/A</v>
      </c>
      <c r="N91" s="28"/>
      <c r="O91" s="10"/>
      <c r="P91" s="10" t="e">
        <f>VLOOKUP(O91,Sheet2!$B$1:$C$9,2,FALSE)</f>
        <v>#N/A</v>
      </c>
      <c r="Q91" s="28"/>
      <c r="R91" s="10"/>
      <c r="S91" s="10" t="e">
        <f>VLOOKUP(R91,Sheet2!$B$1:$C$9,2,FALSE)</f>
        <v>#N/A</v>
      </c>
      <c r="T91" s="28"/>
      <c r="U91" s="28">
        <f t="shared" si="6"/>
        <v>0</v>
      </c>
      <c r="V91" s="28"/>
      <c r="W91" s="28"/>
      <c r="X91" s="28"/>
      <c r="Y91" s="27"/>
      <c r="Z91" s="27"/>
      <c r="AA91" s="27"/>
      <c r="AB91" s="27"/>
      <c r="AC91" s="27"/>
      <c r="AD91" s="3" t="str">
        <f t="shared" si="7"/>
        <v>ทันกำหนด</v>
      </c>
      <c r="AE91" s="4"/>
      <c r="AF91" s="4"/>
      <c r="AG91" s="4"/>
      <c r="AH91" s="5"/>
    </row>
    <row r="92" spans="1:34" ht="27.75" customHeight="1" x14ac:dyDescent="0.2">
      <c r="A92" s="2">
        <v>89</v>
      </c>
      <c r="B92" s="27"/>
      <c r="C92" s="9"/>
      <c r="D92" s="9"/>
      <c r="E92" s="10"/>
      <c r="F92" s="10"/>
      <c r="G92" s="10">
        <f t="shared" si="5"/>
        <v>0</v>
      </c>
      <c r="H92" s="10" t="str">
        <f t="shared" si="4"/>
        <v>ครบ</v>
      </c>
      <c r="I92" s="10"/>
      <c r="J92" s="10" t="e">
        <f>VLOOKUP(I92,Sheet2!$B$1:$C$9,2,FALSE)</f>
        <v>#N/A</v>
      </c>
      <c r="K92" s="28"/>
      <c r="L92" s="10"/>
      <c r="M92" s="10" t="e">
        <f>VLOOKUP(L92,Sheet2!$B$1:$C$9,2,FALSE)</f>
        <v>#N/A</v>
      </c>
      <c r="N92" s="28"/>
      <c r="O92" s="10"/>
      <c r="P92" s="10" t="e">
        <f>VLOOKUP(O92,Sheet2!$B$1:$C$9,2,FALSE)</f>
        <v>#N/A</v>
      </c>
      <c r="Q92" s="28"/>
      <c r="R92" s="10"/>
      <c r="S92" s="10" t="e">
        <f>VLOOKUP(R92,Sheet2!$B$1:$C$9,2,FALSE)</f>
        <v>#N/A</v>
      </c>
      <c r="T92" s="28"/>
      <c r="U92" s="28">
        <f t="shared" si="6"/>
        <v>0</v>
      </c>
      <c r="V92" s="28"/>
      <c r="W92" s="28"/>
      <c r="X92" s="28"/>
      <c r="Y92" s="27"/>
      <c r="Z92" s="27"/>
      <c r="AA92" s="27"/>
      <c r="AB92" s="27"/>
      <c r="AC92" s="27"/>
      <c r="AD92" s="3" t="str">
        <f t="shared" si="7"/>
        <v>ทันกำหนด</v>
      </c>
      <c r="AE92" s="4"/>
      <c r="AF92" s="4"/>
      <c r="AG92" s="4"/>
      <c r="AH92" s="5"/>
    </row>
    <row r="93" spans="1:34" ht="27.75" customHeight="1" x14ac:dyDescent="0.2">
      <c r="A93" s="2">
        <v>90</v>
      </c>
      <c r="B93" s="27"/>
      <c r="C93" s="9"/>
      <c r="D93" s="9"/>
      <c r="E93" s="10"/>
      <c r="F93" s="10"/>
      <c r="G93" s="10">
        <f t="shared" si="5"/>
        <v>0</v>
      </c>
      <c r="H93" s="10" t="str">
        <f t="shared" si="4"/>
        <v>ครบ</v>
      </c>
      <c r="I93" s="10"/>
      <c r="J93" s="10" t="e">
        <f>VLOOKUP(I93,Sheet2!$B$1:$C$9,2,FALSE)</f>
        <v>#N/A</v>
      </c>
      <c r="K93" s="28"/>
      <c r="L93" s="10"/>
      <c r="M93" s="10" t="e">
        <f>VLOOKUP(L93,Sheet2!$B$1:$C$9,2,FALSE)</f>
        <v>#N/A</v>
      </c>
      <c r="N93" s="28"/>
      <c r="O93" s="10"/>
      <c r="P93" s="10" t="e">
        <f>VLOOKUP(O93,Sheet2!$B$1:$C$9,2,FALSE)</f>
        <v>#N/A</v>
      </c>
      <c r="Q93" s="28"/>
      <c r="R93" s="10"/>
      <c r="S93" s="10" t="e">
        <f>VLOOKUP(R93,Sheet2!$B$1:$C$9,2,FALSE)</f>
        <v>#N/A</v>
      </c>
      <c r="T93" s="28"/>
      <c r="U93" s="28">
        <f t="shared" si="6"/>
        <v>0</v>
      </c>
      <c r="V93" s="28"/>
      <c r="W93" s="28"/>
      <c r="X93" s="28"/>
      <c r="Y93" s="27"/>
      <c r="Z93" s="27"/>
      <c r="AA93" s="27"/>
      <c r="AB93" s="27"/>
      <c r="AC93" s="27"/>
      <c r="AD93" s="3" t="str">
        <f t="shared" si="7"/>
        <v>ทันกำหนด</v>
      </c>
      <c r="AE93" s="4"/>
      <c r="AF93" s="4"/>
      <c r="AG93" s="4"/>
      <c r="AH93" s="5"/>
    </row>
    <row r="94" spans="1:34" ht="27.75" customHeight="1" x14ac:dyDescent="0.2">
      <c r="A94" s="2">
        <v>91</v>
      </c>
      <c r="B94" s="27"/>
      <c r="C94" s="9"/>
      <c r="D94" s="9"/>
      <c r="E94" s="10"/>
      <c r="F94" s="10"/>
      <c r="G94" s="10">
        <f t="shared" si="5"/>
        <v>0</v>
      </c>
      <c r="H94" s="10" t="str">
        <f t="shared" si="4"/>
        <v>ครบ</v>
      </c>
      <c r="I94" s="10"/>
      <c r="J94" s="10" t="e">
        <f>VLOOKUP(I94,Sheet2!$B$1:$C$9,2,FALSE)</f>
        <v>#N/A</v>
      </c>
      <c r="K94" s="28"/>
      <c r="L94" s="10"/>
      <c r="M94" s="10" t="e">
        <f>VLOOKUP(L94,Sheet2!$B$1:$C$9,2,FALSE)</f>
        <v>#N/A</v>
      </c>
      <c r="N94" s="28"/>
      <c r="O94" s="10"/>
      <c r="P94" s="10" t="e">
        <f>VLOOKUP(O94,Sheet2!$B$1:$C$9,2,FALSE)</f>
        <v>#N/A</v>
      </c>
      <c r="Q94" s="28"/>
      <c r="R94" s="10"/>
      <c r="S94" s="10" t="e">
        <f>VLOOKUP(R94,Sheet2!$B$1:$C$9,2,FALSE)</f>
        <v>#N/A</v>
      </c>
      <c r="T94" s="28"/>
      <c r="U94" s="28">
        <f t="shared" si="6"/>
        <v>0</v>
      </c>
      <c r="V94" s="28"/>
      <c r="W94" s="28"/>
      <c r="X94" s="28"/>
      <c r="Y94" s="27"/>
      <c r="Z94" s="27"/>
      <c r="AA94" s="27"/>
      <c r="AB94" s="27"/>
      <c r="AC94" s="27"/>
      <c r="AD94" s="3" t="str">
        <f t="shared" si="7"/>
        <v>ทันกำหนด</v>
      </c>
      <c r="AE94" s="4"/>
      <c r="AF94" s="4"/>
      <c r="AG94" s="4"/>
      <c r="AH94" s="5"/>
    </row>
    <row r="95" spans="1:34" ht="27.75" customHeight="1" x14ac:dyDescent="0.2">
      <c r="A95" s="2">
        <v>92</v>
      </c>
      <c r="B95" s="27"/>
      <c r="C95" s="9"/>
      <c r="D95" s="9"/>
      <c r="E95" s="10"/>
      <c r="F95" s="10"/>
      <c r="G95" s="10">
        <f t="shared" si="5"/>
        <v>0</v>
      </c>
      <c r="H95" s="10" t="str">
        <f t="shared" si="4"/>
        <v>ครบ</v>
      </c>
      <c r="I95" s="10"/>
      <c r="J95" s="10" t="e">
        <f>VLOOKUP(I95,Sheet2!$B$1:$C$9,2,FALSE)</f>
        <v>#N/A</v>
      </c>
      <c r="K95" s="28"/>
      <c r="L95" s="10"/>
      <c r="M95" s="10" t="e">
        <f>VLOOKUP(L95,Sheet2!$B$1:$C$9,2,FALSE)</f>
        <v>#N/A</v>
      </c>
      <c r="N95" s="28"/>
      <c r="O95" s="10"/>
      <c r="P95" s="10" t="e">
        <f>VLOOKUP(O95,Sheet2!$B$1:$C$9,2,FALSE)</f>
        <v>#N/A</v>
      </c>
      <c r="Q95" s="28"/>
      <c r="R95" s="10"/>
      <c r="S95" s="10" t="e">
        <f>VLOOKUP(R95,Sheet2!$B$1:$C$9,2,FALSE)</f>
        <v>#N/A</v>
      </c>
      <c r="T95" s="28"/>
      <c r="U95" s="28">
        <f t="shared" si="6"/>
        <v>0</v>
      </c>
      <c r="V95" s="28"/>
      <c r="W95" s="28"/>
      <c r="X95" s="28"/>
      <c r="Y95" s="27"/>
      <c r="Z95" s="27"/>
      <c r="AA95" s="27"/>
      <c r="AB95" s="27"/>
      <c r="AC95" s="27"/>
      <c r="AD95" s="3" t="str">
        <f t="shared" si="7"/>
        <v>ทันกำหนด</v>
      </c>
      <c r="AE95" s="4"/>
      <c r="AF95" s="4"/>
      <c r="AG95" s="4"/>
      <c r="AH95" s="30"/>
    </row>
    <row r="96" spans="1:34" ht="27.75" customHeight="1" x14ac:dyDescent="0.2">
      <c r="A96" s="2">
        <v>93</v>
      </c>
      <c r="B96" s="27"/>
      <c r="C96" s="9"/>
      <c r="D96" s="9"/>
      <c r="E96" s="10"/>
      <c r="F96" s="10"/>
      <c r="G96" s="10">
        <f t="shared" si="5"/>
        <v>0</v>
      </c>
      <c r="H96" s="10" t="str">
        <f t="shared" si="4"/>
        <v>ครบ</v>
      </c>
      <c r="I96" s="10"/>
      <c r="J96" s="10" t="e">
        <f>VLOOKUP(I96,Sheet2!$B$1:$C$9,2,FALSE)</f>
        <v>#N/A</v>
      </c>
      <c r="K96" s="28"/>
      <c r="L96" s="10"/>
      <c r="M96" s="10" t="e">
        <f>VLOOKUP(L96,Sheet2!$B$1:$C$9,2,FALSE)</f>
        <v>#N/A</v>
      </c>
      <c r="N96" s="28"/>
      <c r="O96" s="10"/>
      <c r="P96" s="10" t="e">
        <f>VLOOKUP(O96,Sheet2!$B$1:$C$9,2,FALSE)</f>
        <v>#N/A</v>
      </c>
      <c r="Q96" s="28"/>
      <c r="R96" s="10"/>
      <c r="S96" s="10" t="e">
        <f>VLOOKUP(R96,Sheet2!$B$1:$C$9,2,FALSE)</f>
        <v>#N/A</v>
      </c>
      <c r="T96" s="28"/>
      <c r="U96" s="28">
        <f t="shared" si="6"/>
        <v>0</v>
      </c>
      <c r="V96" s="28"/>
      <c r="W96" s="28"/>
      <c r="X96" s="28"/>
      <c r="Y96" s="27"/>
      <c r="Z96" s="27"/>
      <c r="AA96" s="27"/>
      <c r="AB96" s="27"/>
      <c r="AC96" s="27"/>
      <c r="AD96" s="3" t="str">
        <f t="shared" si="7"/>
        <v>ทันกำหนด</v>
      </c>
      <c r="AE96" s="4"/>
      <c r="AF96" s="4"/>
      <c r="AG96" s="4"/>
      <c r="AH96" s="5"/>
    </row>
    <row r="97" spans="1:34" ht="27.75" customHeight="1" x14ac:dyDescent="0.2">
      <c r="A97" s="2">
        <v>94</v>
      </c>
      <c r="B97" s="27"/>
      <c r="C97" s="9"/>
      <c r="D97" s="9"/>
      <c r="E97" s="10"/>
      <c r="F97" s="10"/>
      <c r="G97" s="10">
        <f t="shared" si="5"/>
        <v>0</v>
      </c>
      <c r="H97" s="10" t="str">
        <f t="shared" si="4"/>
        <v>ครบ</v>
      </c>
      <c r="I97" s="10"/>
      <c r="J97" s="10" t="e">
        <f>VLOOKUP(I97,Sheet2!$B$1:$C$9,2,FALSE)</f>
        <v>#N/A</v>
      </c>
      <c r="K97" s="28"/>
      <c r="L97" s="10"/>
      <c r="M97" s="10" t="e">
        <f>VLOOKUP(L97,Sheet2!$B$1:$C$9,2,FALSE)</f>
        <v>#N/A</v>
      </c>
      <c r="N97" s="28"/>
      <c r="O97" s="10"/>
      <c r="P97" s="10" t="e">
        <f>VLOOKUP(O97,Sheet2!$B$1:$C$9,2,FALSE)</f>
        <v>#N/A</v>
      </c>
      <c r="Q97" s="28"/>
      <c r="R97" s="10"/>
      <c r="S97" s="10" t="e">
        <f>VLOOKUP(R97,Sheet2!$B$1:$C$9,2,FALSE)</f>
        <v>#N/A</v>
      </c>
      <c r="T97" s="28"/>
      <c r="U97" s="28">
        <f t="shared" si="6"/>
        <v>0</v>
      </c>
      <c r="V97" s="28"/>
      <c r="W97" s="28"/>
      <c r="X97" s="28"/>
      <c r="Y97" s="27"/>
      <c r="Z97" s="27"/>
      <c r="AA97" s="27"/>
      <c r="AB97" s="27"/>
      <c r="AC97" s="27"/>
      <c r="AD97" s="3" t="str">
        <f t="shared" si="7"/>
        <v>ทันกำหนด</v>
      </c>
      <c r="AE97" s="4"/>
      <c r="AF97" s="4"/>
      <c r="AG97" s="4"/>
      <c r="AH97" s="5"/>
    </row>
    <row r="98" spans="1:34" ht="27.75" customHeight="1" x14ac:dyDescent="0.2">
      <c r="A98" s="2">
        <v>95</v>
      </c>
      <c r="B98" s="27"/>
      <c r="C98" s="9"/>
      <c r="D98" s="9"/>
      <c r="E98" s="10"/>
      <c r="F98" s="10"/>
      <c r="G98" s="10">
        <f t="shared" si="5"/>
        <v>0</v>
      </c>
      <c r="H98" s="10" t="str">
        <f t="shared" si="4"/>
        <v>ครบ</v>
      </c>
      <c r="I98" s="10"/>
      <c r="J98" s="10" t="e">
        <f>VLOOKUP(I98,Sheet2!$B$1:$C$9,2,FALSE)</f>
        <v>#N/A</v>
      </c>
      <c r="K98" s="28"/>
      <c r="L98" s="10"/>
      <c r="M98" s="10" t="e">
        <f>VLOOKUP(L98,Sheet2!$B$1:$C$9,2,FALSE)</f>
        <v>#N/A</v>
      </c>
      <c r="N98" s="28"/>
      <c r="O98" s="10"/>
      <c r="P98" s="10" t="e">
        <f>VLOOKUP(O98,Sheet2!$B$1:$C$9,2,FALSE)</f>
        <v>#N/A</v>
      </c>
      <c r="Q98" s="28"/>
      <c r="R98" s="10"/>
      <c r="S98" s="10" t="e">
        <f>VLOOKUP(R98,Sheet2!$B$1:$C$9,2,FALSE)</f>
        <v>#N/A</v>
      </c>
      <c r="T98" s="28"/>
      <c r="U98" s="28">
        <f t="shared" si="6"/>
        <v>0</v>
      </c>
      <c r="V98" s="28"/>
      <c r="W98" s="28"/>
      <c r="X98" s="28"/>
      <c r="Y98" s="27"/>
      <c r="Z98" s="27"/>
      <c r="AA98" s="27"/>
      <c r="AB98" s="27"/>
      <c r="AC98" s="27"/>
      <c r="AD98" s="3" t="str">
        <f t="shared" si="7"/>
        <v>ทันกำหนด</v>
      </c>
      <c r="AE98" s="4"/>
      <c r="AF98" s="4"/>
      <c r="AG98" s="4"/>
      <c r="AH98" s="5"/>
    </row>
    <row r="99" spans="1:34" ht="27.75" customHeight="1" x14ac:dyDescent="0.2">
      <c r="A99" s="2">
        <v>96</v>
      </c>
      <c r="B99" s="27"/>
      <c r="C99" s="9"/>
      <c r="D99" s="9"/>
      <c r="E99" s="10"/>
      <c r="F99" s="10"/>
      <c r="G99" s="10">
        <f t="shared" si="5"/>
        <v>0</v>
      </c>
      <c r="H99" s="10" t="str">
        <f t="shared" si="4"/>
        <v>ครบ</v>
      </c>
      <c r="I99" s="10"/>
      <c r="J99" s="10" t="e">
        <f>VLOOKUP(I99,Sheet2!$B$1:$C$9,2,FALSE)</f>
        <v>#N/A</v>
      </c>
      <c r="K99" s="28"/>
      <c r="L99" s="10"/>
      <c r="M99" s="10" t="e">
        <f>VLOOKUP(L99,Sheet2!$B$1:$C$9,2,FALSE)</f>
        <v>#N/A</v>
      </c>
      <c r="N99" s="28"/>
      <c r="O99" s="10"/>
      <c r="P99" s="10" t="e">
        <f>VLOOKUP(O99,Sheet2!$B$1:$C$9,2,FALSE)</f>
        <v>#N/A</v>
      </c>
      <c r="Q99" s="28"/>
      <c r="R99" s="10"/>
      <c r="S99" s="10" t="e">
        <f>VLOOKUP(R99,Sheet2!$B$1:$C$9,2,FALSE)</f>
        <v>#N/A</v>
      </c>
      <c r="T99" s="28"/>
      <c r="U99" s="28">
        <f t="shared" si="6"/>
        <v>0</v>
      </c>
      <c r="V99" s="28"/>
      <c r="W99" s="28"/>
      <c r="X99" s="28"/>
      <c r="Y99" s="27"/>
      <c r="Z99" s="27"/>
      <c r="AA99" s="27"/>
      <c r="AB99" s="27"/>
      <c r="AC99" s="27"/>
      <c r="AD99" s="3" t="str">
        <f t="shared" si="7"/>
        <v>ทันกำหนด</v>
      </c>
      <c r="AE99" s="4"/>
      <c r="AF99" s="4"/>
      <c r="AG99" s="4"/>
      <c r="AH99" s="5"/>
    </row>
    <row r="100" spans="1:34" ht="27.75" customHeight="1" x14ac:dyDescent="0.2">
      <c r="A100" s="2">
        <v>97</v>
      </c>
      <c r="B100" s="27"/>
      <c r="C100" s="9"/>
      <c r="D100" s="9"/>
      <c r="E100" s="10"/>
      <c r="F100" s="10"/>
      <c r="G100" s="10">
        <f t="shared" si="5"/>
        <v>0</v>
      </c>
      <c r="H100" s="10" t="str">
        <f t="shared" si="4"/>
        <v>ครบ</v>
      </c>
      <c r="I100" s="10"/>
      <c r="J100" s="10" t="e">
        <f>VLOOKUP(I100,Sheet2!$B$1:$C$9,2,FALSE)</f>
        <v>#N/A</v>
      </c>
      <c r="K100" s="28"/>
      <c r="L100" s="10"/>
      <c r="M100" s="10" t="e">
        <f>VLOOKUP(L100,Sheet2!$B$1:$C$9,2,FALSE)</f>
        <v>#N/A</v>
      </c>
      <c r="N100" s="28"/>
      <c r="O100" s="10"/>
      <c r="P100" s="10" t="e">
        <f>VLOOKUP(O100,Sheet2!$B$1:$C$9,2,FALSE)</f>
        <v>#N/A</v>
      </c>
      <c r="Q100" s="28"/>
      <c r="R100" s="10"/>
      <c r="S100" s="10" t="e">
        <f>VLOOKUP(R100,Sheet2!$B$1:$C$9,2,FALSE)</f>
        <v>#N/A</v>
      </c>
      <c r="T100" s="28"/>
      <c r="U100" s="28">
        <f t="shared" si="6"/>
        <v>0</v>
      </c>
      <c r="V100" s="28"/>
      <c r="W100" s="28"/>
      <c r="X100" s="28"/>
      <c r="Y100" s="27"/>
      <c r="Z100" s="27"/>
      <c r="AA100" s="27"/>
      <c r="AB100" s="27"/>
      <c r="AC100" s="27"/>
      <c r="AD100" s="3" t="str">
        <f t="shared" si="7"/>
        <v>ทันกำหนด</v>
      </c>
      <c r="AE100" s="4"/>
      <c r="AF100" s="4"/>
      <c r="AG100" s="4"/>
      <c r="AH100" s="5"/>
    </row>
    <row r="101" spans="1:34" ht="27.75" customHeight="1" x14ac:dyDescent="0.2">
      <c r="A101" s="2">
        <v>98</v>
      </c>
      <c r="B101" s="27"/>
      <c r="C101" s="9"/>
      <c r="D101" s="9"/>
      <c r="E101" s="10"/>
      <c r="F101" s="10"/>
      <c r="G101" s="10">
        <f t="shared" si="5"/>
        <v>0</v>
      </c>
      <c r="H101" s="10" t="str">
        <f t="shared" si="4"/>
        <v>ครบ</v>
      </c>
      <c r="I101" s="10"/>
      <c r="J101" s="10" t="e">
        <f>VLOOKUP(I101,Sheet2!$B$1:$C$9,2,FALSE)</f>
        <v>#N/A</v>
      </c>
      <c r="K101" s="28"/>
      <c r="L101" s="10"/>
      <c r="M101" s="10" t="e">
        <f>VLOOKUP(L101,Sheet2!$B$1:$C$9,2,FALSE)</f>
        <v>#N/A</v>
      </c>
      <c r="N101" s="28"/>
      <c r="O101" s="10"/>
      <c r="P101" s="10" t="e">
        <f>VLOOKUP(O101,Sheet2!$B$1:$C$9,2,FALSE)</f>
        <v>#N/A</v>
      </c>
      <c r="Q101" s="28"/>
      <c r="R101" s="10"/>
      <c r="S101" s="10" t="e">
        <f>VLOOKUP(R101,Sheet2!$B$1:$C$9,2,FALSE)</f>
        <v>#N/A</v>
      </c>
      <c r="T101" s="28"/>
      <c r="U101" s="28">
        <f t="shared" si="6"/>
        <v>0</v>
      </c>
      <c r="V101" s="28"/>
      <c r="W101" s="28"/>
      <c r="X101" s="28"/>
      <c r="Y101" s="27"/>
      <c r="Z101" s="27"/>
      <c r="AA101" s="27"/>
      <c r="AB101" s="27"/>
      <c r="AC101" s="27"/>
      <c r="AD101" s="3" t="str">
        <f t="shared" si="7"/>
        <v>ทันกำหนด</v>
      </c>
      <c r="AE101" s="4"/>
      <c r="AF101" s="4"/>
      <c r="AG101" s="4"/>
      <c r="AH101" s="5"/>
    </row>
    <row r="102" spans="1:34" ht="27.75" customHeight="1" x14ac:dyDescent="0.2">
      <c r="A102" s="2">
        <v>99</v>
      </c>
      <c r="B102" s="27"/>
      <c r="C102" s="9"/>
      <c r="D102" s="9"/>
      <c r="E102" s="10"/>
      <c r="F102" s="10"/>
      <c r="G102" s="10">
        <f t="shared" si="5"/>
        <v>0</v>
      </c>
      <c r="H102" s="10" t="str">
        <f t="shared" si="4"/>
        <v>ครบ</v>
      </c>
      <c r="I102" s="10"/>
      <c r="J102" s="10" t="e">
        <f>VLOOKUP(I102,Sheet2!$B$1:$C$9,2,FALSE)</f>
        <v>#N/A</v>
      </c>
      <c r="K102" s="28"/>
      <c r="L102" s="10"/>
      <c r="M102" s="10" t="e">
        <f>VLOOKUP(L102,Sheet2!$B$1:$C$9,2,FALSE)</f>
        <v>#N/A</v>
      </c>
      <c r="N102" s="28"/>
      <c r="O102" s="10"/>
      <c r="P102" s="10" t="e">
        <f>VLOOKUP(O102,Sheet2!$B$1:$C$9,2,FALSE)</f>
        <v>#N/A</v>
      </c>
      <c r="Q102" s="28"/>
      <c r="R102" s="10"/>
      <c r="S102" s="10" t="e">
        <f>VLOOKUP(R102,Sheet2!$B$1:$C$9,2,FALSE)</f>
        <v>#N/A</v>
      </c>
      <c r="T102" s="28"/>
      <c r="U102" s="28">
        <f t="shared" si="6"/>
        <v>0</v>
      </c>
      <c r="V102" s="28"/>
      <c r="W102" s="28"/>
      <c r="X102" s="28"/>
      <c r="Y102" s="27"/>
      <c r="Z102" s="27"/>
      <c r="AA102" s="27"/>
      <c r="AB102" s="27"/>
      <c r="AC102" s="27"/>
      <c r="AD102" s="3" t="str">
        <f t="shared" si="7"/>
        <v>ทันกำหนด</v>
      </c>
      <c r="AE102" s="4"/>
      <c r="AF102" s="4"/>
      <c r="AG102" s="4"/>
      <c r="AH102" s="5"/>
    </row>
    <row r="103" spans="1:34" ht="27.75" customHeight="1" x14ac:dyDescent="0.2">
      <c r="A103" s="2">
        <v>100</v>
      </c>
      <c r="B103" s="27"/>
      <c r="C103" s="9"/>
      <c r="D103" s="9"/>
      <c r="E103" s="10"/>
      <c r="F103" s="10"/>
      <c r="G103" s="10">
        <f t="shared" si="5"/>
        <v>0</v>
      </c>
      <c r="H103" s="10" t="str">
        <f t="shared" si="4"/>
        <v>ครบ</v>
      </c>
      <c r="I103" s="10"/>
      <c r="J103" s="10" t="e">
        <f>VLOOKUP(I103,Sheet2!$B$1:$C$9,2,FALSE)</f>
        <v>#N/A</v>
      </c>
      <c r="K103" s="28"/>
      <c r="L103" s="10"/>
      <c r="M103" s="10" t="e">
        <f>VLOOKUP(L103,Sheet2!$B$1:$C$9,2,FALSE)</f>
        <v>#N/A</v>
      </c>
      <c r="N103" s="28"/>
      <c r="O103" s="10"/>
      <c r="P103" s="10" t="e">
        <f>VLOOKUP(O103,Sheet2!$B$1:$C$9,2,FALSE)</f>
        <v>#N/A</v>
      </c>
      <c r="Q103" s="28"/>
      <c r="R103" s="10"/>
      <c r="S103" s="10" t="e">
        <f>VLOOKUP(R103,Sheet2!$B$1:$C$9,2,FALSE)</f>
        <v>#N/A</v>
      </c>
      <c r="T103" s="28"/>
      <c r="U103" s="28">
        <f t="shared" si="6"/>
        <v>0</v>
      </c>
      <c r="V103" s="28"/>
      <c r="W103" s="28"/>
      <c r="X103" s="28"/>
      <c r="Y103" s="27"/>
      <c r="Z103" s="27"/>
      <c r="AA103" s="27"/>
      <c r="AB103" s="27"/>
      <c r="AC103" s="27"/>
      <c r="AD103" s="3" t="str">
        <f t="shared" si="7"/>
        <v>ทันกำหนด</v>
      </c>
      <c r="AE103" s="4"/>
      <c r="AF103" s="4"/>
      <c r="AG103" s="4"/>
      <c r="AH103" s="5"/>
    </row>
    <row r="104" spans="1:34" ht="27.75" customHeight="1" x14ac:dyDescent="0.2">
      <c r="A104" s="2">
        <v>101</v>
      </c>
      <c r="B104" s="27"/>
      <c r="C104" s="9"/>
      <c r="D104" s="9"/>
      <c r="E104" s="10"/>
      <c r="F104" s="10"/>
      <c r="G104" s="10">
        <f t="shared" si="5"/>
        <v>0</v>
      </c>
      <c r="H104" s="10" t="str">
        <f t="shared" si="4"/>
        <v>ครบ</v>
      </c>
      <c r="I104" s="10"/>
      <c r="J104" s="10" t="e">
        <f>VLOOKUP(I104,Sheet2!$B$1:$C$9,2,FALSE)</f>
        <v>#N/A</v>
      </c>
      <c r="K104" s="28"/>
      <c r="L104" s="10"/>
      <c r="M104" s="10" t="e">
        <f>VLOOKUP(L104,Sheet2!$B$1:$C$9,2,FALSE)</f>
        <v>#N/A</v>
      </c>
      <c r="N104" s="28"/>
      <c r="O104" s="10"/>
      <c r="P104" s="10" t="e">
        <f>VLOOKUP(O104,Sheet2!$B$1:$C$9,2,FALSE)</f>
        <v>#N/A</v>
      </c>
      <c r="Q104" s="28"/>
      <c r="R104" s="10"/>
      <c r="S104" s="10" t="e">
        <f>VLOOKUP(R104,Sheet2!$B$1:$C$9,2,FALSE)</f>
        <v>#N/A</v>
      </c>
      <c r="T104" s="28"/>
      <c r="U104" s="28">
        <f t="shared" si="6"/>
        <v>0</v>
      </c>
      <c r="V104" s="28"/>
      <c r="W104" s="28"/>
      <c r="X104" s="28"/>
      <c r="Y104" s="27"/>
      <c r="Z104" s="27"/>
      <c r="AA104" s="27"/>
      <c r="AB104" s="27"/>
      <c r="AC104" s="27"/>
      <c r="AD104" s="3" t="str">
        <f t="shared" si="7"/>
        <v>ทันกำหนด</v>
      </c>
      <c r="AE104" s="4"/>
      <c r="AF104" s="4"/>
      <c r="AG104" s="4"/>
      <c r="AH104" s="5"/>
    </row>
    <row r="105" spans="1:34" ht="27.75" customHeight="1" x14ac:dyDescent="0.2">
      <c r="A105" s="2">
        <v>102</v>
      </c>
      <c r="B105" s="27"/>
      <c r="C105" s="9"/>
      <c r="D105" s="9"/>
      <c r="E105" s="10"/>
      <c r="F105" s="10"/>
      <c r="G105" s="10">
        <f t="shared" si="5"/>
        <v>0</v>
      </c>
      <c r="H105" s="10" t="str">
        <f t="shared" si="4"/>
        <v>ครบ</v>
      </c>
      <c r="I105" s="10"/>
      <c r="J105" s="10" t="e">
        <f>VLOOKUP(I105,Sheet2!$B$1:$C$9,2,FALSE)</f>
        <v>#N/A</v>
      </c>
      <c r="K105" s="28"/>
      <c r="L105" s="10"/>
      <c r="M105" s="10" t="e">
        <f>VLOOKUP(L105,Sheet2!$B$1:$C$9,2,FALSE)</f>
        <v>#N/A</v>
      </c>
      <c r="N105" s="28"/>
      <c r="O105" s="10"/>
      <c r="P105" s="10" t="e">
        <f>VLOOKUP(O105,Sheet2!$B$1:$C$9,2,FALSE)</f>
        <v>#N/A</v>
      </c>
      <c r="Q105" s="28"/>
      <c r="R105" s="10"/>
      <c r="S105" s="10" t="e">
        <f>VLOOKUP(R105,Sheet2!$B$1:$C$9,2,FALSE)</f>
        <v>#N/A</v>
      </c>
      <c r="T105" s="28"/>
      <c r="U105" s="28">
        <f t="shared" si="6"/>
        <v>0</v>
      </c>
      <c r="V105" s="28"/>
      <c r="W105" s="28"/>
      <c r="X105" s="28"/>
      <c r="Y105" s="27"/>
      <c r="Z105" s="27"/>
      <c r="AA105" s="27"/>
      <c r="AB105" s="27"/>
      <c r="AC105" s="27"/>
      <c r="AD105" s="3" t="str">
        <f t="shared" si="7"/>
        <v>ทันกำหนด</v>
      </c>
      <c r="AE105" s="4"/>
      <c r="AF105" s="4"/>
      <c r="AG105" s="4"/>
      <c r="AH105" s="5"/>
    </row>
    <row r="106" spans="1:34" ht="27.75" customHeight="1" x14ac:dyDescent="0.2">
      <c r="A106" s="2">
        <v>103</v>
      </c>
      <c r="B106" s="27"/>
      <c r="C106" s="9"/>
      <c r="D106" s="9"/>
      <c r="E106" s="10"/>
      <c r="F106" s="10"/>
      <c r="G106" s="10">
        <f t="shared" si="5"/>
        <v>0</v>
      </c>
      <c r="H106" s="10" t="str">
        <f t="shared" si="4"/>
        <v>ครบ</v>
      </c>
      <c r="I106" s="10"/>
      <c r="J106" s="10" t="e">
        <f>VLOOKUP(I106,Sheet2!$B$1:$C$9,2,FALSE)</f>
        <v>#N/A</v>
      </c>
      <c r="K106" s="28"/>
      <c r="L106" s="10"/>
      <c r="M106" s="10" t="e">
        <f>VLOOKUP(L106,Sheet2!$B$1:$C$9,2,FALSE)</f>
        <v>#N/A</v>
      </c>
      <c r="N106" s="28"/>
      <c r="O106" s="10"/>
      <c r="P106" s="10" t="e">
        <f>VLOOKUP(O106,Sheet2!$B$1:$C$9,2,FALSE)</f>
        <v>#N/A</v>
      </c>
      <c r="Q106" s="28"/>
      <c r="R106" s="10"/>
      <c r="S106" s="10" t="e">
        <f>VLOOKUP(R106,Sheet2!$B$1:$C$9,2,FALSE)</f>
        <v>#N/A</v>
      </c>
      <c r="T106" s="28"/>
      <c r="U106" s="28">
        <f t="shared" si="6"/>
        <v>0</v>
      </c>
      <c r="V106" s="28"/>
      <c r="W106" s="28"/>
      <c r="X106" s="28"/>
      <c r="Y106" s="27"/>
      <c r="Z106" s="27"/>
      <c r="AA106" s="27"/>
      <c r="AB106" s="27"/>
      <c r="AC106" s="27"/>
      <c r="AD106" s="3" t="str">
        <f t="shared" si="7"/>
        <v>ทันกำหนด</v>
      </c>
      <c r="AE106" s="4"/>
      <c r="AF106" s="4"/>
      <c r="AG106" s="4"/>
      <c r="AH106" s="5"/>
    </row>
    <row r="107" spans="1:34" ht="27.75" customHeight="1" x14ac:dyDescent="0.2">
      <c r="A107" s="2">
        <v>104</v>
      </c>
      <c r="B107" s="27"/>
      <c r="C107" s="9"/>
      <c r="D107" s="9"/>
      <c r="E107" s="10"/>
      <c r="F107" s="10"/>
      <c r="G107" s="10">
        <f t="shared" si="5"/>
        <v>0</v>
      </c>
      <c r="H107" s="10" t="str">
        <f t="shared" si="4"/>
        <v>ครบ</v>
      </c>
      <c r="I107" s="10"/>
      <c r="J107" s="10" t="e">
        <f>VLOOKUP(I107,Sheet2!$B$1:$C$9,2,FALSE)</f>
        <v>#N/A</v>
      </c>
      <c r="K107" s="28"/>
      <c r="L107" s="10"/>
      <c r="M107" s="10" t="e">
        <f>VLOOKUP(L107,Sheet2!$B$1:$C$9,2,FALSE)</f>
        <v>#N/A</v>
      </c>
      <c r="N107" s="28"/>
      <c r="O107" s="10"/>
      <c r="P107" s="10" t="e">
        <f>VLOOKUP(O107,Sheet2!$B$1:$C$9,2,FALSE)</f>
        <v>#N/A</v>
      </c>
      <c r="Q107" s="28"/>
      <c r="R107" s="10"/>
      <c r="S107" s="10" t="e">
        <f>VLOOKUP(R107,Sheet2!$B$1:$C$9,2,FALSE)</f>
        <v>#N/A</v>
      </c>
      <c r="T107" s="28"/>
      <c r="U107" s="28">
        <f t="shared" si="6"/>
        <v>0</v>
      </c>
      <c r="V107" s="28"/>
      <c r="W107" s="28"/>
      <c r="X107" s="28"/>
      <c r="Y107" s="27"/>
      <c r="Z107" s="27"/>
      <c r="AA107" s="27"/>
      <c r="AB107" s="27"/>
      <c r="AC107" s="27"/>
      <c r="AD107" s="3" t="str">
        <f t="shared" si="7"/>
        <v>ทันกำหนด</v>
      </c>
      <c r="AE107" s="4"/>
      <c r="AF107" s="4"/>
      <c r="AG107" s="4"/>
      <c r="AH107" s="5"/>
    </row>
    <row r="108" spans="1:34" ht="27.75" customHeight="1" x14ac:dyDescent="0.2">
      <c r="A108" s="2">
        <v>105</v>
      </c>
      <c r="B108" s="27"/>
      <c r="C108" s="9"/>
      <c r="D108" s="9"/>
      <c r="E108" s="10"/>
      <c r="F108" s="10"/>
      <c r="G108" s="10">
        <f t="shared" si="5"/>
        <v>0</v>
      </c>
      <c r="H108" s="10" t="str">
        <f t="shared" si="4"/>
        <v>ครบ</v>
      </c>
      <c r="I108" s="10"/>
      <c r="J108" s="10" t="e">
        <f>VLOOKUP(I108,Sheet2!$B$1:$C$9,2,FALSE)</f>
        <v>#N/A</v>
      </c>
      <c r="K108" s="28"/>
      <c r="L108" s="10"/>
      <c r="M108" s="10" t="e">
        <f>VLOOKUP(L108,Sheet2!$B$1:$C$9,2,FALSE)</f>
        <v>#N/A</v>
      </c>
      <c r="N108" s="28"/>
      <c r="O108" s="10"/>
      <c r="P108" s="10" t="e">
        <f>VLOOKUP(O108,Sheet2!$B$1:$C$9,2,FALSE)</f>
        <v>#N/A</v>
      </c>
      <c r="Q108" s="28"/>
      <c r="R108" s="10"/>
      <c r="S108" s="10" t="e">
        <f>VLOOKUP(R108,Sheet2!$B$1:$C$9,2,FALSE)</f>
        <v>#N/A</v>
      </c>
      <c r="T108" s="28"/>
      <c r="U108" s="28">
        <f t="shared" si="6"/>
        <v>0</v>
      </c>
      <c r="V108" s="28"/>
      <c r="W108" s="28"/>
      <c r="X108" s="28"/>
      <c r="Y108" s="27"/>
      <c r="Z108" s="27"/>
      <c r="AA108" s="27"/>
      <c r="AB108" s="27"/>
      <c r="AC108" s="27"/>
      <c r="AD108" s="3" t="str">
        <f t="shared" si="7"/>
        <v>ทันกำหนด</v>
      </c>
      <c r="AE108" s="4"/>
      <c r="AF108" s="4"/>
      <c r="AG108" s="4"/>
      <c r="AH108" s="5"/>
    </row>
    <row r="109" spans="1:34" ht="27.75" customHeight="1" x14ac:dyDescent="0.2">
      <c r="A109" s="2">
        <v>106</v>
      </c>
      <c r="B109" s="27"/>
      <c r="C109" s="9"/>
      <c r="D109" s="9"/>
      <c r="E109" s="10"/>
      <c r="F109" s="10"/>
      <c r="G109" s="10">
        <f t="shared" si="5"/>
        <v>0</v>
      </c>
      <c r="H109" s="10" t="str">
        <f t="shared" si="4"/>
        <v>ครบ</v>
      </c>
      <c r="I109" s="10"/>
      <c r="J109" s="10" t="e">
        <f>VLOOKUP(I109,Sheet2!$B$1:$C$9,2,FALSE)</f>
        <v>#N/A</v>
      </c>
      <c r="K109" s="28"/>
      <c r="L109" s="10"/>
      <c r="M109" s="10" t="e">
        <f>VLOOKUP(L109,Sheet2!$B$1:$C$9,2,FALSE)</f>
        <v>#N/A</v>
      </c>
      <c r="N109" s="28"/>
      <c r="O109" s="10"/>
      <c r="P109" s="10" t="e">
        <f>VLOOKUP(O109,Sheet2!$B$1:$C$9,2,FALSE)</f>
        <v>#N/A</v>
      </c>
      <c r="Q109" s="28"/>
      <c r="R109" s="10"/>
      <c r="S109" s="10" t="e">
        <f>VLOOKUP(R109,Sheet2!$B$1:$C$9,2,FALSE)</f>
        <v>#N/A</v>
      </c>
      <c r="T109" s="28"/>
      <c r="U109" s="28">
        <f t="shared" si="6"/>
        <v>0</v>
      </c>
      <c r="V109" s="28"/>
      <c r="W109" s="28"/>
      <c r="X109" s="28"/>
      <c r="Y109" s="27"/>
      <c r="Z109" s="27"/>
      <c r="AA109" s="27"/>
      <c r="AB109" s="27"/>
      <c r="AC109" s="27"/>
      <c r="AD109" s="3" t="str">
        <f t="shared" si="7"/>
        <v>ทันกำหนด</v>
      </c>
      <c r="AE109" s="4"/>
      <c r="AF109" s="4"/>
      <c r="AG109" s="4"/>
      <c r="AH109" s="5"/>
    </row>
    <row r="110" spans="1:34" ht="27.75" customHeight="1" x14ac:dyDescent="0.2">
      <c r="A110" s="2">
        <v>107</v>
      </c>
      <c r="B110" s="27"/>
      <c r="C110" s="9"/>
      <c r="D110" s="9"/>
      <c r="E110" s="10"/>
      <c r="F110" s="10"/>
      <c r="G110" s="10">
        <f t="shared" si="5"/>
        <v>0</v>
      </c>
      <c r="H110" s="10" t="str">
        <f t="shared" si="4"/>
        <v>ครบ</v>
      </c>
      <c r="I110" s="10"/>
      <c r="J110" s="10" t="e">
        <f>VLOOKUP(I110,Sheet2!$B$1:$C$9,2,FALSE)</f>
        <v>#N/A</v>
      </c>
      <c r="K110" s="28"/>
      <c r="L110" s="10"/>
      <c r="M110" s="10" t="e">
        <f>VLOOKUP(L110,Sheet2!$B$1:$C$9,2,FALSE)</f>
        <v>#N/A</v>
      </c>
      <c r="N110" s="28"/>
      <c r="O110" s="10"/>
      <c r="P110" s="10" t="e">
        <f>VLOOKUP(O110,Sheet2!$B$1:$C$9,2,FALSE)</f>
        <v>#N/A</v>
      </c>
      <c r="Q110" s="28"/>
      <c r="R110" s="10"/>
      <c r="S110" s="10" t="e">
        <f>VLOOKUP(R110,Sheet2!$B$1:$C$9,2,FALSE)</f>
        <v>#N/A</v>
      </c>
      <c r="T110" s="28"/>
      <c r="U110" s="28">
        <f t="shared" si="6"/>
        <v>0</v>
      </c>
      <c r="V110" s="28"/>
      <c r="W110" s="28"/>
      <c r="X110" s="28"/>
      <c r="Y110" s="27"/>
      <c r="Z110" s="27"/>
      <c r="AA110" s="27"/>
      <c r="AB110" s="27"/>
      <c r="AC110" s="27"/>
      <c r="AD110" s="3" t="str">
        <f t="shared" si="7"/>
        <v>ทันกำหนด</v>
      </c>
      <c r="AE110" s="4"/>
      <c r="AF110" s="4"/>
      <c r="AG110" s="4"/>
      <c r="AH110" s="5"/>
    </row>
    <row r="111" spans="1:34" ht="27.75" customHeight="1" x14ac:dyDescent="0.2">
      <c r="A111" s="2">
        <v>108</v>
      </c>
      <c r="B111" s="27"/>
      <c r="C111" s="9"/>
      <c r="D111" s="9"/>
      <c r="E111" s="10"/>
      <c r="F111" s="10"/>
      <c r="G111" s="10">
        <f t="shared" si="5"/>
        <v>0</v>
      </c>
      <c r="H111" s="10" t="str">
        <f t="shared" si="4"/>
        <v>ครบ</v>
      </c>
      <c r="I111" s="10"/>
      <c r="J111" s="10" t="e">
        <f>VLOOKUP(I111,Sheet2!$B$1:$C$9,2,FALSE)</f>
        <v>#N/A</v>
      </c>
      <c r="K111" s="28"/>
      <c r="L111" s="10"/>
      <c r="M111" s="10" t="e">
        <f>VLOOKUP(L111,Sheet2!$B$1:$C$9,2,FALSE)</f>
        <v>#N/A</v>
      </c>
      <c r="N111" s="28"/>
      <c r="O111" s="10"/>
      <c r="P111" s="10" t="e">
        <f>VLOOKUP(O111,Sheet2!$B$1:$C$9,2,FALSE)</f>
        <v>#N/A</v>
      </c>
      <c r="Q111" s="28"/>
      <c r="R111" s="10"/>
      <c r="S111" s="10" t="e">
        <f>VLOOKUP(R111,Sheet2!$B$1:$C$9,2,FALSE)</f>
        <v>#N/A</v>
      </c>
      <c r="T111" s="28"/>
      <c r="U111" s="28">
        <f t="shared" si="6"/>
        <v>0</v>
      </c>
      <c r="V111" s="28"/>
      <c r="W111" s="28"/>
      <c r="X111" s="28"/>
      <c r="Y111" s="27"/>
      <c r="Z111" s="27"/>
      <c r="AA111" s="27"/>
      <c r="AB111" s="27"/>
      <c r="AC111" s="27"/>
      <c r="AD111" s="3" t="str">
        <f t="shared" si="7"/>
        <v>ทันกำหนด</v>
      </c>
      <c r="AE111" s="4"/>
      <c r="AF111" s="4"/>
      <c r="AG111" s="4"/>
      <c r="AH111" s="5"/>
    </row>
    <row r="112" spans="1:34" ht="27.75" customHeight="1" x14ac:dyDescent="0.2">
      <c r="A112" s="2">
        <v>109</v>
      </c>
      <c r="B112" s="27"/>
      <c r="C112" s="9"/>
      <c r="D112" s="9"/>
      <c r="E112" s="10"/>
      <c r="F112" s="10"/>
      <c r="G112" s="10">
        <f t="shared" si="5"/>
        <v>0</v>
      </c>
      <c r="H112" s="10" t="str">
        <f t="shared" si="4"/>
        <v>ครบ</v>
      </c>
      <c r="I112" s="10"/>
      <c r="J112" s="10" t="e">
        <f>VLOOKUP(I112,Sheet2!$B$1:$C$9,2,FALSE)</f>
        <v>#N/A</v>
      </c>
      <c r="K112" s="28"/>
      <c r="L112" s="10"/>
      <c r="M112" s="10" t="e">
        <f>VLOOKUP(L112,Sheet2!$B$1:$C$9,2,FALSE)</f>
        <v>#N/A</v>
      </c>
      <c r="N112" s="28"/>
      <c r="O112" s="10"/>
      <c r="P112" s="10" t="e">
        <f>VLOOKUP(O112,Sheet2!$B$1:$C$9,2,FALSE)</f>
        <v>#N/A</v>
      </c>
      <c r="Q112" s="28"/>
      <c r="R112" s="10"/>
      <c r="S112" s="10" t="e">
        <f>VLOOKUP(R112,Sheet2!$B$1:$C$9,2,FALSE)</f>
        <v>#N/A</v>
      </c>
      <c r="T112" s="28"/>
      <c r="U112" s="28">
        <f t="shared" si="6"/>
        <v>0</v>
      </c>
      <c r="V112" s="28"/>
      <c r="W112" s="28"/>
      <c r="X112" s="28"/>
      <c r="Y112" s="27"/>
      <c r="Z112" s="27"/>
      <c r="AA112" s="27"/>
      <c r="AB112" s="27"/>
      <c r="AC112" s="27"/>
      <c r="AD112" s="3" t="str">
        <f t="shared" si="7"/>
        <v>ทันกำหนด</v>
      </c>
      <c r="AE112" s="4"/>
      <c r="AF112" s="4"/>
      <c r="AG112" s="4"/>
      <c r="AH112" s="5"/>
    </row>
    <row r="113" spans="1:34" ht="27.75" customHeight="1" x14ac:dyDescent="0.2">
      <c r="A113" s="2">
        <v>110</v>
      </c>
      <c r="B113" s="27"/>
      <c r="C113" s="9"/>
      <c r="D113" s="9"/>
      <c r="E113" s="10"/>
      <c r="F113" s="10"/>
      <c r="G113" s="10">
        <f t="shared" si="5"/>
        <v>0</v>
      </c>
      <c r="H113" s="10" t="str">
        <f t="shared" si="4"/>
        <v>ครบ</v>
      </c>
      <c r="I113" s="10"/>
      <c r="J113" s="10" t="e">
        <f>VLOOKUP(I113,Sheet2!$B$1:$C$9,2,FALSE)</f>
        <v>#N/A</v>
      </c>
      <c r="K113" s="28"/>
      <c r="L113" s="10"/>
      <c r="M113" s="10" t="e">
        <f>VLOOKUP(L113,Sheet2!$B$1:$C$9,2,FALSE)</f>
        <v>#N/A</v>
      </c>
      <c r="N113" s="28"/>
      <c r="O113" s="10"/>
      <c r="P113" s="10" t="e">
        <f>VLOOKUP(O113,Sheet2!$B$1:$C$9,2,FALSE)</f>
        <v>#N/A</v>
      </c>
      <c r="Q113" s="28"/>
      <c r="R113" s="10"/>
      <c r="S113" s="10" t="e">
        <f>VLOOKUP(R113,Sheet2!$B$1:$C$9,2,FALSE)</f>
        <v>#N/A</v>
      </c>
      <c r="T113" s="28"/>
      <c r="U113" s="28">
        <f t="shared" si="6"/>
        <v>0</v>
      </c>
      <c r="V113" s="28"/>
      <c r="W113" s="28"/>
      <c r="X113" s="28"/>
      <c r="Y113" s="27"/>
      <c r="Z113" s="27"/>
      <c r="AA113" s="27"/>
      <c r="AB113" s="27"/>
      <c r="AC113" s="27"/>
      <c r="AD113" s="3" t="str">
        <f t="shared" si="7"/>
        <v>ทันกำหนด</v>
      </c>
      <c r="AE113" s="4"/>
      <c r="AF113" s="4"/>
      <c r="AG113" s="4"/>
      <c r="AH113" s="5"/>
    </row>
    <row r="114" spans="1:34" ht="27.75" customHeight="1" x14ac:dyDescent="0.2">
      <c r="A114" s="2">
        <v>111</v>
      </c>
      <c r="B114" s="27"/>
      <c r="C114" s="9"/>
      <c r="D114" s="9"/>
      <c r="E114" s="10"/>
      <c r="F114" s="10"/>
      <c r="G114" s="10">
        <f t="shared" si="5"/>
        <v>0</v>
      </c>
      <c r="H114" s="10" t="str">
        <f t="shared" si="4"/>
        <v>ครบ</v>
      </c>
      <c r="I114" s="10"/>
      <c r="J114" s="10" t="e">
        <f>VLOOKUP(I114,Sheet2!$B$1:$C$9,2,FALSE)</f>
        <v>#N/A</v>
      </c>
      <c r="K114" s="28"/>
      <c r="L114" s="10"/>
      <c r="M114" s="10" t="e">
        <f>VLOOKUP(L114,Sheet2!$B$1:$C$9,2,FALSE)</f>
        <v>#N/A</v>
      </c>
      <c r="N114" s="28"/>
      <c r="O114" s="10"/>
      <c r="P114" s="10" t="e">
        <f>VLOOKUP(O114,Sheet2!$B$1:$C$9,2,FALSE)</f>
        <v>#N/A</v>
      </c>
      <c r="Q114" s="28"/>
      <c r="R114" s="10"/>
      <c r="S114" s="10" t="e">
        <f>VLOOKUP(R114,Sheet2!$B$1:$C$9,2,FALSE)</f>
        <v>#N/A</v>
      </c>
      <c r="T114" s="28"/>
      <c r="U114" s="28">
        <f t="shared" si="6"/>
        <v>0</v>
      </c>
      <c r="V114" s="28"/>
      <c r="W114" s="28"/>
      <c r="X114" s="28"/>
      <c r="Y114" s="27"/>
      <c r="Z114" s="27"/>
      <c r="AA114" s="27"/>
      <c r="AB114" s="27"/>
      <c r="AC114" s="27"/>
      <c r="AD114" s="3" t="str">
        <f t="shared" si="7"/>
        <v>ทันกำหนด</v>
      </c>
      <c r="AE114" s="4"/>
      <c r="AF114" s="4"/>
      <c r="AG114" s="4"/>
      <c r="AH114" s="5"/>
    </row>
    <row r="115" spans="1:34" ht="27.75" customHeight="1" x14ac:dyDescent="0.2">
      <c r="A115" s="2">
        <v>112</v>
      </c>
      <c r="B115" s="27"/>
      <c r="C115" s="9"/>
      <c r="D115" s="9"/>
      <c r="E115" s="10"/>
      <c r="F115" s="10"/>
      <c r="G115" s="10">
        <f t="shared" si="5"/>
        <v>0</v>
      </c>
      <c r="H115" s="10" t="str">
        <f t="shared" si="4"/>
        <v>ครบ</v>
      </c>
      <c r="I115" s="10"/>
      <c r="J115" s="10" t="e">
        <f>VLOOKUP(I115,Sheet2!$B$1:$C$9,2,FALSE)</f>
        <v>#N/A</v>
      </c>
      <c r="K115" s="28"/>
      <c r="L115" s="10"/>
      <c r="M115" s="10" t="e">
        <f>VLOOKUP(L115,Sheet2!$B$1:$C$9,2,FALSE)</f>
        <v>#N/A</v>
      </c>
      <c r="N115" s="28"/>
      <c r="O115" s="10"/>
      <c r="P115" s="10" t="e">
        <f>VLOOKUP(O115,Sheet2!$B$1:$C$9,2,FALSE)</f>
        <v>#N/A</v>
      </c>
      <c r="Q115" s="28"/>
      <c r="R115" s="10"/>
      <c r="S115" s="10" t="e">
        <f>VLOOKUP(R115,Sheet2!$B$1:$C$9,2,FALSE)</f>
        <v>#N/A</v>
      </c>
      <c r="T115" s="28"/>
      <c r="U115" s="28">
        <f t="shared" si="6"/>
        <v>0</v>
      </c>
      <c r="V115" s="28"/>
      <c r="W115" s="28"/>
      <c r="X115" s="28"/>
      <c r="Y115" s="27"/>
      <c r="Z115" s="27"/>
      <c r="AA115" s="27"/>
      <c r="AB115" s="27"/>
      <c r="AC115" s="27"/>
      <c r="AD115" s="3" t="str">
        <f t="shared" si="7"/>
        <v>ทันกำหนด</v>
      </c>
      <c r="AE115" s="4"/>
      <c r="AF115" s="4"/>
      <c r="AG115" s="4"/>
      <c r="AH115" s="5"/>
    </row>
    <row r="116" spans="1:34" ht="27.75" customHeight="1" x14ac:dyDescent="0.2">
      <c r="A116" s="2">
        <v>113</v>
      </c>
      <c r="B116" s="27"/>
      <c r="C116" s="9"/>
      <c r="D116" s="9"/>
      <c r="E116" s="10"/>
      <c r="F116" s="10"/>
      <c r="G116" s="10">
        <f t="shared" si="5"/>
        <v>0</v>
      </c>
      <c r="H116" s="10" t="str">
        <f t="shared" si="4"/>
        <v>ครบ</v>
      </c>
      <c r="I116" s="10"/>
      <c r="J116" s="10" t="e">
        <f>VLOOKUP(I116,Sheet2!$B$1:$C$9,2,FALSE)</f>
        <v>#N/A</v>
      </c>
      <c r="K116" s="28"/>
      <c r="L116" s="10"/>
      <c r="M116" s="10" t="e">
        <f>VLOOKUP(L116,Sheet2!$B$1:$C$9,2,FALSE)</f>
        <v>#N/A</v>
      </c>
      <c r="N116" s="28"/>
      <c r="O116" s="10"/>
      <c r="P116" s="10" t="e">
        <f>VLOOKUP(O116,Sheet2!$B$1:$C$9,2,FALSE)</f>
        <v>#N/A</v>
      </c>
      <c r="Q116" s="28"/>
      <c r="R116" s="10"/>
      <c r="S116" s="10" t="e">
        <f>VLOOKUP(R116,Sheet2!$B$1:$C$9,2,FALSE)</f>
        <v>#N/A</v>
      </c>
      <c r="T116" s="28"/>
      <c r="U116" s="28">
        <f t="shared" si="6"/>
        <v>0</v>
      </c>
      <c r="V116" s="28"/>
      <c r="W116" s="28"/>
      <c r="X116" s="28"/>
      <c r="Y116" s="27"/>
      <c r="Z116" s="27"/>
      <c r="AA116" s="27"/>
      <c r="AB116" s="27"/>
      <c r="AC116" s="27"/>
      <c r="AD116" s="3" t="str">
        <f t="shared" si="7"/>
        <v>ทันกำหนด</v>
      </c>
      <c r="AE116" s="4"/>
      <c r="AF116" s="4"/>
      <c r="AG116" s="4"/>
      <c r="AH116" s="5"/>
    </row>
    <row r="117" spans="1:34" ht="27.75" customHeight="1" x14ac:dyDescent="0.2">
      <c r="A117" s="2">
        <v>114</v>
      </c>
      <c r="B117" s="27"/>
      <c r="C117" s="9"/>
      <c r="D117" s="9"/>
      <c r="E117" s="10"/>
      <c r="F117" s="10"/>
      <c r="G117" s="10">
        <f t="shared" si="5"/>
        <v>0</v>
      </c>
      <c r="H117" s="10" t="str">
        <f t="shared" si="4"/>
        <v>ครบ</v>
      </c>
      <c r="I117" s="10"/>
      <c r="J117" s="10" t="e">
        <f>VLOOKUP(I117,Sheet2!$B$1:$C$9,2,FALSE)</f>
        <v>#N/A</v>
      </c>
      <c r="K117" s="28"/>
      <c r="L117" s="10"/>
      <c r="M117" s="10" t="e">
        <f>VLOOKUP(L117,Sheet2!$B$1:$C$9,2,FALSE)</f>
        <v>#N/A</v>
      </c>
      <c r="N117" s="28"/>
      <c r="O117" s="10"/>
      <c r="P117" s="10" t="e">
        <f>VLOOKUP(O117,Sheet2!$B$1:$C$9,2,FALSE)</f>
        <v>#N/A</v>
      </c>
      <c r="Q117" s="28"/>
      <c r="R117" s="10"/>
      <c r="S117" s="10" t="e">
        <f>VLOOKUP(R117,Sheet2!$B$1:$C$9,2,FALSE)</f>
        <v>#N/A</v>
      </c>
      <c r="T117" s="28"/>
      <c r="U117" s="28">
        <f t="shared" si="6"/>
        <v>0</v>
      </c>
      <c r="V117" s="28"/>
      <c r="W117" s="28"/>
      <c r="X117" s="28"/>
      <c r="Y117" s="27"/>
      <c r="Z117" s="27"/>
      <c r="AA117" s="27"/>
      <c r="AB117" s="27"/>
      <c r="AC117" s="27"/>
      <c r="AD117" s="3" t="str">
        <f t="shared" si="7"/>
        <v>ทันกำหนด</v>
      </c>
      <c r="AE117" s="4"/>
      <c r="AF117" s="4"/>
      <c r="AG117" s="4"/>
      <c r="AH117" s="5"/>
    </row>
    <row r="118" spans="1:34" ht="27.75" customHeight="1" x14ac:dyDescent="0.2">
      <c r="A118" s="2">
        <v>115</v>
      </c>
      <c r="B118" s="27"/>
      <c r="C118" s="9"/>
      <c r="D118" s="9"/>
      <c r="E118" s="10"/>
      <c r="F118" s="10"/>
      <c r="G118" s="10">
        <f t="shared" si="5"/>
        <v>0</v>
      </c>
      <c r="H118" s="10" t="str">
        <f t="shared" si="4"/>
        <v>ครบ</v>
      </c>
      <c r="I118" s="10"/>
      <c r="J118" s="10" t="e">
        <f>VLOOKUP(I118,Sheet2!$B$1:$C$9,2,FALSE)</f>
        <v>#N/A</v>
      </c>
      <c r="K118" s="28"/>
      <c r="L118" s="10"/>
      <c r="M118" s="10" t="e">
        <f>VLOOKUP(L118,Sheet2!$B$1:$C$9,2,FALSE)</f>
        <v>#N/A</v>
      </c>
      <c r="N118" s="28"/>
      <c r="O118" s="10"/>
      <c r="P118" s="10" t="e">
        <f>VLOOKUP(O118,Sheet2!$B$1:$C$9,2,FALSE)</f>
        <v>#N/A</v>
      </c>
      <c r="Q118" s="28"/>
      <c r="R118" s="10"/>
      <c r="S118" s="10" t="e">
        <f>VLOOKUP(R118,Sheet2!$B$1:$C$9,2,FALSE)</f>
        <v>#N/A</v>
      </c>
      <c r="T118" s="28"/>
      <c r="U118" s="28">
        <f t="shared" si="6"/>
        <v>0</v>
      </c>
      <c r="V118" s="28"/>
      <c r="W118" s="28"/>
      <c r="X118" s="28"/>
      <c r="Y118" s="27"/>
      <c r="Z118" s="27"/>
      <c r="AA118" s="27"/>
      <c r="AB118" s="27"/>
      <c r="AC118" s="27"/>
      <c r="AD118" s="3" t="str">
        <f t="shared" si="7"/>
        <v>ทันกำหนด</v>
      </c>
      <c r="AE118" s="4"/>
      <c r="AF118" s="4"/>
      <c r="AG118" s="4"/>
      <c r="AH118" s="5"/>
    </row>
    <row r="119" spans="1:34" ht="27.75" customHeight="1" x14ac:dyDescent="0.2">
      <c r="A119" s="2">
        <v>116</v>
      </c>
      <c r="B119" s="27"/>
      <c r="C119" s="9"/>
      <c r="D119" s="9"/>
      <c r="E119" s="10"/>
      <c r="F119" s="10"/>
      <c r="G119" s="10">
        <f t="shared" si="5"/>
        <v>0</v>
      </c>
      <c r="H119" s="10" t="str">
        <f t="shared" si="4"/>
        <v>ครบ</v>
      </c>
      <c r="I119" s="10"/>
      <c r="J119" s="10" t="e">
        <f>VLOOKUP(I119,Sheet2!$B$1:$C$9,2,FALSE)</f>
        <v>#N/A</v>
      </c>
      <c r="K119" s="28"/>
      <c r="L119" s="10"/>
      <c r="M119" s="10" t="e">
        <f>VLOOKUP(L119,Sheet2!$B$1:$C$9,2,FALSE)</f>
        <v>#N/A</v>
      </c>
      <c r="N119" s="28"/>
      <c r="O119" s="10"/>
      <c r="P119" s="10" t="e">
        <f>VLOOKUP(O119,Sheet2!$B$1:$C$9,2,FALSE)</f>
        <v>#N/A</v>
      </c>
      <c r="Q119" s="28"/>
      <c r="R119" s="10"/>
      <c r="S119" s="10" t="e">
        <f>VLOOKUP(R119,Sheet2!$B$1:$C$9,2,FALSE)</f>
        <v>#N/A</v>
      </c>
      <c r="T119" s="28"/>
      <c r="U119" s="28">
        <f t="shared" si="6"/>
        <v>0</v>
      </c>
      <c r="V119" s="28"/>
      <c r="W119" s="28"/>
      <c r="X119" s="28"/>
      <c r="Y119" s="27"/>
      <c r="Z119" s="27"/>
      <c r="AA119" s="27"/>
      <c r="AB119" s="27"/>
      <c r="AC119" s="27"/>
      <c r="AD119" s="3" t="str">
        <f t="shared" si="7"/>
        <v>ทันกำหนด</v>
      </c>
      <c r="AE119" s="4"/>
      <c r="AF119" s="4"/>
      <c r="AG119" s="4"/>
      <c r="AH119" s="5"/>
    </row>
    <row r="120" spans="1:34" ht="27.75" customHeight="1" x14ac:dyDescent="0.2">
      <c r="A120" s="2">
        <v>117</v>
      </c>
      <c r="B120" s="27"/>
      <c r="C120" s="9"/>
      <c r="D120" s="9"/>
      <c r="E120" s="10"/>
      <c r="F120" s="10"/>
      <c r="G120" s="10">
        <f t="shared" si="5"/>
        <v>0</v>
      </c>
      <c r="H120" s="10" t="str">
        <f t="shared" si="4"/>
        <v>ครบ</v>
      </c>
      <c r="I120" s="10"/>
      <c r="J120" s="10" t="e">
        <f>VLOOKUP(I120,Sheet2!$B$1:$C$9,2,FALSE)</f>
        <v>#N/A</v>
      </c>
      <c r="K120" s="28"/>
      <c r="L120" s="10"/>
      <c r="M120" s="10" t="e">
        <f>VLOOKUP(L120,Sheet2!$B$1:$C$9,2,FALSE)</f>
        <v>#N/A</v>
      </c>
      <c r="N120" s="28"/>
      <c r="O120" s="10"/>
      <c r="P120" s="10" t="e">
        <f>VLOOKUP(O120,Sheet2!$B$1:$C$9,2,FALSE)</f>
        <v>#N/A</v>
      </c>
      <c r="Q120" s="28"/>
      <c r="R120" s="10"/>
      <c r="S120" s="10" t="e">
        <f>VLOOKUP(R120,Sheet2!$B$1:$C$9,2,FALSE)</f>
        <v>#N/A</v>
      </c>
      <c r="T120" s="28"/>
      <c r="U120" s="28">
        <f t="shared" si="6"/>
        <v>0</v>
      </c>
      <c r="V120" s="28"/>
      <c r="W120" s="28"/>
      <c r="X120" s="28"/>
      <c r="Y120" s="27"/>
      <c r="Z120" s="27"/>
      <c r="AA120" s="27"/>
      <c r="AB120" s="27"/>
      <c r="AC120" s="27"/>
      <c r="AD120" s="3" t="str">
        <f t="shared" si="7"/>
        <v>ทันกำหนด</v>
      </c>
      <c r="AE120" s="4"/>
      <c r="AF120" s="4"/>
      <c r="AG120" s="4"/>
      <c r="AH120" s="5"/>
    </row>
    <row r="121" spans="1:34" ht="27.75" customHeight="1" x14ac:dyDescent="0.2">
      <c r="A121" s="2">
        <v>118</v>
      </c>
      <c r="B121" s="27"/>
      <c r="C121" s="9"/>
      <c r="D121" s="9"/>
      <c r="E121" s="10"/>
      <c r="F121" s="10"/>
      <c r="G121" s="10">
        <f t="shared" si="5"/>
        <v>0</v>
      </c>
      <c r="H121" s="10" t="str">
        <f t="shared" si="4"/>
        <v>ครบ</v>
      </c>
      <c r="I121" s="10"/>
      <c r="J121" s="10" t="e">
        <f>VLOOKUP(I121,Sheet2!$B$1:$C$9,2,FALSE)</f>
        <v>#N/A</v>
      </c>
      <c r="K121" s="28"/>
      <c r="L121" s="10"/>
      <c r="M121" s="10" t="e">
        <f>VLOOKUP(L121,Sheet2!$B$1:$C$9,2,FALSE)</f>
        <v>#N/A</v>
      </c>
      <c r="N121" s="28"/>
      <c r="O121" s="10"/>
      <c r="P121" s="10" t="e">
        <f>VLOOKUP(O121,Sheet2!$B$1:$C$9,2,FALSE)</f>
        <v>#N/A</v>
      </c>
      <c r="Q121" s="28"/>
      <c r="R121" s="10"/>
      <c r="S121" s="10" t="e">
        <f>VLOOKUP(R121,Sheet2!$B$1:$C$9,2,FALSE)</f>
        <v>#N/A</v>
      </c>
      <c r="T121" s="28"/>
      <c r="U121" s="28">
        <f t="shared" si="6"/>
        <v>0</v>
      </c>
      <c r="V121" s="28"/>
      <c r="W121" s="28"/>
      <c r="X121" s="28"/>
      <c r="Y121" s="27"/>
      <c r="Z121" s="27"/>
      <c r="AA121" s="27"/>
      <c r="AB121" s="27"/>
      <c r="AC121" s="27"/>
      <c r="AD121" s="3" t="str">
        <f t="shared" si="7"/>
        <v>ทันกำหนด</v>
      </c>
      <c r="AE121" s="4"/>
      <c r="AF121" s="4"/>
      <c r="AG121" s="4"/>
      <c r="AH121" s="5"/>
    </row>
    <row r="122" spans="1:34" ht="27.75" customHeight="1" x14ac:dyDescent="0.2">
      <c r="A122" s="2">
        <v>119</v>
      </c>
      <c r="B122" s="27"/>
      <c r="C122" s="9"/>
      <c r="D122" s="9"/>
      <c r="E122" s="10"/>
      <c r="F122" s="10"/>
      <c r="G122" s="10">
        <f t="shared" si="5"/>
        <v>0</v>
      </c>
      <c r="H122" s="10" t="str">
        <f t="shared" si="4"/>
        <v>ครบ</v>
      </c>
      <c r="I122" s="10"/>
      <c r="J122" s="10" t="e">
        <f>VLOOKUP(I122,Sheet2!$B$1:$C$9,2,FALSE)</f>
        <v>#N/A</v>
      </c>
      <c r="K122" s="28"/>
      <c r="L122" s="10"/>
      <c r="M122" s="10" t="e">
        <f>VLOOKUP(L122,Sheet2!$B$1:$C$9,2,FALSE)</f>
        <v>#N/A</v>
      </c>
      <c r="N122" s="28"/>
      <c r="O122" s="10"/>
      <c r="P122" s="10" t="e">
        <f>VLOOKUP(O122,Sheet2!$B$1:$C$9,2,FALSE)</f>
        <v>#N/A</v>
      </c>
      <c r="Q122" s="28"/>
      <c r="R122" s="10"/>
      <c r="S122" s="10" t="e">
        <f>VLOOKUP(R122,Sheet2!$B$1:$C$9,2,FALSE)</f>
        <v>#N/A</v>
      </c>
      <c r="T122" s="28"/>
      <c r="U122" s="28">
        <f t="shared" si="6"/>
        <v>0</v>
      </c>
      <c r="V122" s="28"/>
      <c r="W122" s="28"/>
      <c r="X122" s="28"/>
      <c r="Y122" s="27"/>
      <c r="Z122" s="27"/>
      <c r="AA122" s="27"/>
      <c r="AB122" s="27"/>
      <c r="AC122" s="27"/>
      <c r="AD122" s="3" t="str">
        <f t="shared" si="7"/>
        <v>ทันกำหนด</v>
      </c>
      <c r="AE122" s="4"/>
      <c r="AF122" s="4"/>
      <c r="AG122" s="4"/>
      <c r="AH122" s="5"/>
    </row>
    <row r="123" spans="1:34" ht="27.75" customHeight="1" x14ac:dyDescent="0.2">
      <c r="A123" s="2">
        <v>120</v>
      </c>
      <c r="B123" s="27"/>
      <c r="C123" s="9"/>
      <c r="D123" s="9"/>
      <c r="E123" s="10"/>
      <c r="F123" s="10"/>
      <c r="G123" s="10">
        <f t="shared" si="5"/>
        <v>0</v>
      </c>
      <c r="H123" s="10" t="str">
        <f t="shared" si="4"/>
        <v>ครบ</v>
      </c>
      <c r="I123" s="10"/>
      <c r="J123" s="10" t="e">
        <f>VLOOKUP(I123,Sheet2!$B$1:$C$9,2,FALSE)</f>
        <v>#N/A</v>
      </c>
      <c r="K123" s="28"/>
      <c r="L123" s="10"/>
      <c r="M123" s="10" t="e">
        <f>VLOOKUP(L123,Sheet2!$B$1:$C$9,2,FALSE)</f>
        <v>#N/A</v>
      </c>
      <c r="N123" s="28"/>
      <c r="O123" s="10"/>
      <c r="P123" s="10" t="e">
        <f>VLOOKUP(O123,Sheet2!$B$1:$C$9,2,FALSE)</f>
        <v>#N/A</v>
      </c>
      <c r="Q123" s="28"/>
      <c r="R123" s="10"/>
      <c r="S123" s="10" t="e">
        <f>VLOOKUP(R123,Sheet2!$B$1:$C$9,2,FALSE)</f>
        <v>#N/A</v>
      </c>
      <c r="T123" s="28"/>
      <c r="U123" s="28">
        <f t="shared" si="6"/>
        <v>0</v>
      </c>
      <c r="V123" s="28"/>
      <c r="W123" s="28"/>
      <c r="X123" s="28"/>
      <c r="Y123" s="27"/>
      <c r="Z123" s="27"/>
      <c r="AA123" s="27"/>
      <c r="AB123" s="27"/>
      <c r="AC123" s="27"/>
      <c r="AD123" s="3" t="str">
        <f t="shared" si="7"/>
        <v>ทันกำหนด</v>
      </c>
      <c r="AE123" s="4"/>
      <c r="AF123" s="4"/>
      <c r="AG123" s="4"/>
      <c r="AH123" s="5"/>
    </row>
    <row r="124" spans="1:34" ht="27.75" customHeight="1" x14ac:dyDescent="0.2">
      <c r="A124" s="2">
        <v>121</v>
      </c>
      <c r="B124" s="27"/>
      <c r="C124" s="9"/>
      <c r="D124" s="9"/>
      <c r="E124" s="10"/>
      <c r="F124" s="10"/>
      <c r="G124" s="10">
        <f t="shared" si="5"/>
        <v>0</v>
      </c>
      <c r="H124" s="10" t="str">
        <f t="shared" si="4"/>
        <v>ครบ</v>
      </c>
      <c r="I124" s="10"/>
      <c r="J124" s="10" t="e">
        <f>VLOOKUP(I124,Sheet2!$B$1:$C$9,2,FALSE)</f>
        <v>#N/A</v>
      </c>
      <c r="K124" s="28"/>
      <c r="L124" s="10"/>
      <c r="M124" s="10" t="e">
        <f>VLOOKUP(L124,Sheet2!$B$1:$C$9,2,FALSE)</f>
        <v>#N/A</v>
      </c>
      <c r="N124" s="28"/>
      <c r="O124" s="10"/>
      <c r="P124" s="10" t="e">
        <f>VLOOKUP(O124,Sheet2!$B$1:$C$9,2,FALSE)</f>
        <v>#N/A</v>
      </c>
      <c r="Q124" s="28"/>
      <c r="R124" s="10"/>
      <c r="S124" s="10" t="e">
        <f>VLOOKUP(R124,Sheet2!$B$1:$C$9,2,FALSE)</f>
        <v>#N/A</v>
      </c>
      <c r="T124" s="28"/>
      <c r="U124" s="28">
        <f t="shared" si="6"/>
        <v>0</v>
      </c>
      <c r="V124" s="28"/>
      <c r="W124" s="28"/>
      <c r="X124" s="28"/>
      <c r="Y124" s="27"/>
      <c r="Z124" s="27"/>
      <c r="AA124" s="27"/>
      <c r="AB124" s="27"/>
      <c r="AC124" s="27"/>
      <c r="AD124" s="3" t="str">
        <f t="shared" si="7"/>
        <v>ทันกำหนด</v>
      </c>
      <c r="AE124" s="4"/>
      <c r="AF124" s="4"/>
      <c r="AG124" s="4"/>
      <c r="AH124" s="5"/>
    </row>
    <row r="125" spans="1:34" ht="27.75" customHeight="1" x14ac:dyDescent="0.2">
      <c r="A125" s="2">
        <v>122</v>
      </c>
      <c r="B125" s="27"/>
      <c r="C125" s="9"/>
      <c r="D125" s="9"/>
      <c r="E125" s="10"/>
      <c r="F125" s="10"/>
      <c r="G125" s="10">
        <f t="shared" si="5"/>
        <v>0</v>
      </c>
      <c r="H125" s="10" t="str">
        <f t="shared" si="4"/>
        <v>ครบ</v>
      </c>
      <c r="I125" s="10"/>
      <c r="J125" s="10" t="e">
        <f>VLOOKUP(I125,Sheet2!$B$1:$C$9,2,FALSE)</f>
        <v>#N/A</v>
      </c>
      <c r="K125" s="28"/>
      <c r="L125" s="10"/>
      <c r="M125" s="10" t="e">
        <f>VLOOKUP(L125,Sheet2!$B$1:$C$9,2,FALSE)</f>
        <v>#N/A</v>
      </c>
      <c r="N125" s="28"/>
      <c r="O125" s="10"/>
      <c r="P125" s="10" t="e">
        <f>VLOOKUP(O125,Sheet2!$B$1:$C$9,2,FALSE)</f>
        <v>#N/A</v>
      </c>
      <c r="Q125" s="28"/>
      <c r="R125" s="10"/>
      <c r="S125" s="10" t="e">
        <f>VLOOKUP(R125,Sheet2!$B$1:$C$9,2,FALSE)</f>
        <v>#N/A</v>
      </c>
      <c r="T125" s="28"/>
      <c r="U125" s="28">
        <f t="shared" si="6"/>
        <v>0</v>
      </c>
      <c r="V125" s="28"/>
      <c r="W125" s="28"/>
      <c r="X125" s="28"/>
      <c r="Y125" s="27"/>
      <c r="Z125" s="27"/>
      <c r="AA125" s="27"/>
      <c r="AB125" s="27"/>
      <c r="AC125" s="27"/>
      <c r="AD125" s="3" t="str">
        <f t="shared" si="7"/>
        <v>ทันกำหนด</v>
      </c>
      <c r="AE125" s="4"/>
      <c r="AF125" s="4"/>
      <c r="AG125" s="4"/>
      <c r="AH125" s="5"/>
    </row>
    <row r="126" spans="1:34" ht="27.75" customHeight="1" x14ac:dyDescent="0.2">
      <c r="A126" s="2">
        <v>123</v>
      </c>
      <c r="B126" s="27"/>
      <c r="C126" s="9"/>
      <c r="D126" s="9"/>
      <c r="E126" s="10"/>
      <c r="F126" s="10"/>
      <c r="G126" s="10">
        <f t="shared" si="5"/>
        <v>0</v>
      </c>
      <c r="H126" s="10" t="str">
        <f t="shared" si="4"/>
        <v>ครบ</v>
      </c>
      <c r="I126" s="10"/>
      <c r="J126" s="10" t="e">
        <f>VLOOKUP(I126,Sheet2!$B$1:$C$9,2,FALSE)</f>
        <v>#N/A</v>
      </c>
      <c r="K126" s="28"/>
      <c r="L126" s="10"/>
      <c r="M126" s="10" t="e">
        <f>VLOOKUP(L126,Sheet2!$B$1:$C$9,2,FALSE)</f>
        <v>#N/A</v>
      </c>
      <c r="N126" s="28"/>
      <c r="O126" s="10"/>
      <c r="P126" s="10" t="e">
        <f>VLOOKUP(O126,Sheet2!$B$1:$C$9,2,FALSE)</f>
        <v>#N/A</v>
      </c>
      <c r="Q126" s="28"/>
      <c r="R126" s="10"/>
      <c r="S126" s="10" t="e">
        <f>VLOOKUP(R126,Sheet2!$B$1:$C$9,2,FALSE)</f>
        <v>#N/A</v>
      </c>
      <c r="T126" s="28"/>
      <c r="U126" s="28">
        <f t="shared" si="6"/>
        <v>0</v>
      </c>
      <c r="V126" s="28"/>
      <c r="W126" s="28"/>
      <c r="X126" s="28"/>
      <c r="Y126" s="27"/>
      <c r="Z126" s="27"/>
      <c r="AA126" s="27"/>
      <c r="AB126" s="27"/>
      <c r="AC126" s="27"/>
      <c r="AD126" s="3" t="str">
        <f t="shared" si="7"/>
        <v>ทันกำหนด</v>
      </c>
      <c r="AE126" s="4"/>
      <c r="AF126" s="4"/>
      <c r="AG126" s="4"/>
      <c r="AH126" s="5"/>
    </row>
    <row r="127" spans="1:34" ht="27.75" customHeight="1" x14ac:dyDescent="0.2">
      <c r="A127" s="2">
        <v>124</v>
      </c>
      <c r="B127" s="27"/>
      <c r="C127" s="9"/>
      <c r="D127" s="9"/>
      <c r="E127" s="10"/>
      <c r="F127" s="10"/>
      <c r="G127" s="10">
        <f t="shared" si="5"/>
        <v>0</v>
      </c>
      <c r="H127" s="10" t="str">
        <f t="shared" si="4"/>
        <v>ครบ</v>
      </c>
      <c r="I127" s="10"/>
      <c r="J127" s="10" t="e">
        <f>VLOOKUP(I127,Sheet2!$B$1:$C$9,2,FALSE)</f>
        <v>#N/A</v>
      </c>
      <c r="K127" s="28"/>
      <c r="L127" s="10"/>
      <c r="M127" s="10" t="e">
        <f>VLOOKUP(L127,Sheet2!$B$1:$C$9,2,FALSE)</f>
        <v>#N/A</v>
      </c>
      <c r="N127" s="28"/>
      <c r="O127" s="10"/>
      <c r="P127" s="10" t="e">
        <f>VLOOKUP(O127,Sheet2!$B$1:$C$9,2,FALSE)</f>
        <v>#N/A</v>
      </c>
      <c r="Q127" s="28"/>
      <c r="R127" s="10"/>
      <c r="S127" s="10" t="e">
        <f>VLOOKUP(R127,Sheet2!$B$1:$C$9,2,FALSE)</f>
        <v>#N/A</v>
      </c>
      <c r="T127" s="28"/>
      <c r="U127" s="28">
        <f t="shared" si="6"/>
        <v>0</v>
      </c>
      <c r="V127" s="28"/>
      <c r="W127" s="28"/>
      <c r="X127" s="28"/>
      <c r="Y127" s="27"/>
      <c r="Z127" s="27"/>
      <c r="AA127" s="27"/>
      <c r="AB127" s="27"/>
      <c r="AC127" s="27"/>
      <c r="AD127" s="3" t="str">
        <f t="shared" si="7"/>
        <v>ทันกำหนด</v>
      </c>
      <c r="AE127" s="4"/>
      <c r="AF127" s="4"/>
      <c r="AG127" s="4"/>
      <c r="AH127" s="5"/>
    </row>
    <row r="128" spans="1:34" ht="27.75" customHeight="1" x14ac:dyDescent="0.2">
      <c r="A128" s="2">
        <v>125</v>
      </c>
      <c r="B128" s="27"/>
      <c r="C128" s="9"/>
      <c r="D128" s="9"/>
      <c r="E128" s="10"/>
      <c r="F128" s="10"/>
      <c r="G128" s="10">
        <f t="shared" si="5"/>
        <v>0</v>
      </c>
      <c r="H128" s="10" t="str">
        <f t="shared" si="4"/>
        <v>ครบ</v>
      </c>
      <c r="I128" s="10"/>
      <c r="J128" s="10" t="e">
        <f>VLOOKUP(I128,Sheet2!$B$1:$C$9,2,FALSE)</f>
        <v>#N/A</v>
      </c>
      <c r="K128" s="28"/>
      <c r="L128" s="10"/>
      <c r="M128" s="10" t="e">
        <f>VLOOKUP(L128,Sheet2!$B$1:$C$9,2,FALSE)</f>
        <v>#N/A</v>
      </c>
      <c r="N128" s="28"/>
      <c r="O128" s="10"/>
      <c r="P128" s="10" t="e">
        <f>VLOOKUP(O128,Sheet2!$B$1:$C$9,2,FALSE)</f>
        <v>#N/A</v>
      </c>
      <c r="Q128" s="28"/>
      <c r="R128" s="10"/>
      <c r="S128" s="10" t="e">
        <f>VLOOKUP(R128,Sheet2!$B$1:$C$9,2,FALSE)</f>
        <v>#N/A</v>
      </c>
      <c r="T128" s="28"/>
      <c r="U128" s="28">
        <f t="shared" si="6"/>
        <v>0</v>
      </c>
      <c r="V128" s="28"/>
      <c r="W128" s="28"/>
      <c r="X128" s="28"/>
      <c r="Y128" s="27"/>
      <c r="Z128" s="27"/>
      <c r="AA128" s="27"/>
      <c r="AB128" s="27"/>
      <c r="AC128" s="27"/>
      <c r="AD128" s="3" t="str">
        <f t="shared" si="7"/>
        <v>ทันกำหนด</v>
      </c>
      <c r="AE128" s="4"/>
      <c r="AF128" s="4"/>
      <c r="AG128" s="4"/>
      <c r="AH128" s="30"/>
    </row>
    <row r="129" spans="1:34" ht="27.75" customHeight="1" x14ac:dyDescent="0.2">
      <c r="A129" s="2">
        <v>126</v>
      </c>
      <c r="B129" s="27"/>
      <c r="C129" s="9"/>
      <c r="D129" s="9"/>
      <c r="E129" s="10"/>
      <c r="F129" s="10"/>
      <c r="G129" s="10">
        <f t="shared" si="5"/>
        <v>0</v>
      </c>
      <c r="H129" s="10" t="str">
        <f t="shared" si="4"/>
        <v>ครบ</v>
      </c>
      <c r="I129" s="10"/>
      <c r="J129" s="10" t="e">
        <f>VLOOKUP(I129,Sheet2!$B$1:$C$9,2,FALSE)</f>
        <v>#N/A</v>
      </c>
      <c r="K129" s="28"/>
      <c r="L129" s="10"/>
      <c r="M129" s="10" t="e">
        <f>VLOOKUP(L129,Sheet2!$B$1:$C$9,2,FALSE)</f>
        <v>#N/A</v>
      </c>
      <c r="N129" s="28"/>
      <c r="O129" s="10"/>
      <c r="P129" s="10" t="e">
        <f>VLOOKUP(O129,Sheet2!$B$1:$C$9,2,FALSE)</f>
        <v>#N/A</v>
      </c>
      <c r="Q129" s="28"/>
      <c r="R129" s="10"/>
      <c r="S129" s="10" t="e">
        <f>VLOOKUP(R129,Sheet2!$B$1:$C$9,2,FALSE)</f>
        <v>#N/A</v>
      </c>
      <c r="T129" s="28"/>
      <c r="U129" s="28">
        <f t="shared" si="6"/>
        <v>0</v>
      </c>
      <c r="V129" s="28"/>
      <c r="W129" s="28"/>
      <c r="X129" s="28"/>
      <c r="Y129" s="27"/>
      <c r="Z129" s="27"/>
      <c r="AA129" s="27"/>
      <c r="AB129" s="27"/>
      <c r="AC129" s="27"/>
      <c r="AD129" s="3" t="str">
        <f t="shared" si="7"/>
        <v>ทันกำหนด</v>
      </c>
      <c r="AE129" s="4"/>
      <c r="AF129" s="4"/>
      <c r="AG129" s="4"/>
      <c r="AH129" s="5"/>
    </row>
    <row r="130" spans="1:34" ht="27.75" customHeight="1" x14ac:dyDescent="0.2">
      <c r="A130" s="2">
        <v>127</v>
      </c>
      <c r="B130" s="27"/>
      <c r="C130" s="9"/>
      <c r="D130" s="9"/>
      <c r="E130" s="10"/>
      <c r="F130" s="10"/>
      <c r="G130" s="10">
        <f t="shared" si="5"/>
        <v>0</v>
      </c>
      <c r="H130" s="10" t="str">
        <f t="shared" si="4"/>
        <v>ครบ</v>
      </c>
      <c r="I130" s="10"/>
      <c r="J130" s="10" t="e">
        <f>VLOOKUP(I130,Sheet2!$B$1:$C$9,2,FALSE)</f>
        <v>#N/A</v>
      </c>
      <c r="K130" s="28"/>
      <c r="L130" s="10"/>
      <c r="M130" s="10" t="e">
        <f>VLOOKUP(L130,Sheet2!$B$1:$C$9,2,FALSE)</f>
        <v>#N/A</v>
      </c>
      <c r="N130" s="28"/>
      <c r="O130" s="10"/>
      <c r="P130" s="10" t="e">
        <f>VLOOKUP(O130,Sheet2!$B$1:$C$9,2,FALSE)</f>
        <v>#N/A</v>
      </c>
      <c r="Q130" s="28"/>
      <c r="R130" s="10"/>
      <c r="S130" s="10" t="e">
        <f>VLOOKUP(R130,Sheet2!$B$1:$C$9,2,FALSE)</f>
        <v>#N/A</v>
      </c>
      <c r="T130" s="28"/>
      <c r="U130" s="28">
        <f t="shared" si="6"/>
        <v>0</v>
      </c>
      <c r="V130" s="28"/>
      <c r="W130" s="28"/>
      <c r="X130" s="28"/>
      <c r="Y130" s="27"/>
      <c r="Z130" s="27"/>
      <c r="AA130" s="27"/>
      <c r="AB130" s="27"/>
      <c r="AC130" s="27"/>
      <c r="AD130" s="3" t="str">
        <f t="shared" si="7"/>
        <v>ทันกำหนด</v>
      </c>
      <c r="AE130" s="4"/>
      <c r="AF130" s="4"/>
      <c r="AG130" s="4"/>
      <c r="AH130" s="5"/>
    </row>
    <row r="131" spans="1:34" ht="27.75" customHeight="1" x14ac:dyDescent="0.2">
      <c r="A131" s="2">
        <v>128</v>
      </c>
      <c r="B131" s="27"/>
      <c r="C131" s="9"/>
      <c r="D131" s="9"/>
      <c r="E131" s="10"/>
      <c r="F131" s="10"/>
      <c r="G131" s="10">
        <f t="shared" si="5"/>
        <v>0</v>
      </c>
      <c r="H131" s="10" t="str">
        <f t="shared" si="4"/>
        <v>ครบ</v>
      </c>
      <c r="I131" s="10"/>
      <c r="J131" s="10" t="e">
        <f>VLOOKUP(I131,Sheet2!$B$1:$C$9,2,FALSE)</f>
        <v>#N/A</v>
      </c>
      <c r="K131" s="28"/>
      <c r="L131" s="10"/>
      <c r="M131" s="10" t="e">
        <f>VLOOKUP(L131,Sheet2!$B$1:$C$9,2,FALSE)</f>
        <v>#N/A</v>
      </c>
      <c r="N131" s="28"/>
      <c r="O131" s="10"/>
      <c r="P131" s="10" t="e">
        <f>VLOOKUP(O131,Sheet2!$B$1:$C$9,2,FALSE)</f>
        <v>#N/A</v>
      </c>
      <c r="Q131" s="28"/>
      <c r="R131" s="10"/>
      <c r="S131" s="10" t="e">
        <f>VLOOKUP(R131,Sheet2!$B$1:$C$9,2,FALSE)</f>
        <v>#N/A</v>
      </c>
      <c r="T131" s="28"/>
      <c r="U131" s="28">
        <f t="shared" si="6"/>
        <v>0</v>
      </c>
      <c r="V131" s="28"/>
      <c r="W131" s="28"/>
      <c r="X131" s="28"/>
      <c r="Y131" s="27"/>
      <c r="Z131" s="27"/>
      <c r="AA131" s="27"/>
      <c r="AB131" s="27"/>
      <c r="AC131" s="27"/>
      <c r="AD131" s="3" t="str">
        <f t="shared" si="7"/>
        <v>ทันกำหนด</v>
      </c>
      <c r="AE131" s="4"/>
      <c r="AF131" s="4"/>
      <c r="AG131" s="4"/>
      <c r="AH131" s="5"/>
    </row>
    <row r="132" spans="1:34" ht="27.75" customHeight="1" x14ac:dyDescent="0.2">
      <c r="A132" s="2">
        <v>129</v>
      </c>
      <c r="B132" s="27"/>
      <c r="C132" s="9"/>
      <c r="D132" s="9"/>
      <c r="E132" s="10"/>
      <c r="F132" s="10"/>
      <c r="G132" s="10">
        <f t="shared" si="5"/>
        <v>0</v>
      </c>
      <c r="H132" s="10" t="str">
        <f t="shared" ref="H132:H199" si="8">IF($G132=0,"ครบ","ไม่ครบ")</f>
        <v>ครบ</v>
      </c>
      <c r="I132" s="10"/>
      <c r="J132" s="10" t="e">
        <f>VLOOKUP(I132,Sheet2!$B$1:$C$9,2,FALSE)</f>
        <v>#N/A</v>
      </c>
      <c r="K132" s="28"/>
      <c r="L132" s="10"/>
      <c r="M132" s="10" t="e">
        <f>VLOOKUP(L132,Sheet2!$B$1:$C$9,2,FALSE)</f>
        <v>#N/A</v>
      </c>
      <c r="N132" s="28"/>
      <c r="O132" s="10"/>
      <c r="P132" s="10" t="e">
        <f>VLOOKUP(O132,Sheet2!$B$1:$C$9,2,FALSE)</f>
        <v>#N/A</v>
      </c>
      <c r="Q132" s="28"/>
      <c r="R132" s="10"/>
      <c r="S132" s="10" t="e">
        <f>VLOOKUP(R132,Sheet2!$B$1:$C$9,2,FALSE)</f>
        <v>#N/A</v>
      </c>
      <c r="T132" s="28"/>
      <c r="U132" s="28">
        <f t="shared" si="6"/>
        <v>0</v>
      </c>
      <c r="V132" s="28"/>
      <c r="W132" s="28"/>
      <c r="X132" s="28"/>
      <c r="Y132" s="27"/>
      <c r="Z132" s="27"/>
      <c r="AA132" s="27"/>
      <c r="AB132" s="27"/>
      <c r="AC132" s="27"/>
      <c r="AD132" s="3" t="str">
        <f t="shared" si="7"/>
        <v>ทันกำหนด</v>
      </c>
      <c r="AE132" s="4"/>
      <c r="AF132" s="4"/>
      <c r="AG132" s="4"/>
      <c r="AH132" s="5"/>
    </row>
    <row r="133" spans="1:34" ht="27.75" customHeight="1" x14ac:dyDescent="0.2">
      <c r="A133" s="2">
        <v>130</v>
      </c>
      <c r="B133" s="27"/>
      <c r="C133" s="9"/>
      <c r="D133" s="9"/>
      <c r="E133" s="10"/>
      <c r="F133" s="10"/>
      <c r="G133" s="10">
        <f t="shared" ref="G133:G197" si="9">$E133-$F133</f>
        <v>0</v>
      </c>
      <c r="H133" s="10" t="str">
        <f t="shared" si="8"/>
        <v>ครบ</v>
      </c>
      <c r="I133" s="10"/>
      <c r="J133" s="10" t="e">
        <f>VLOOKUP(I133,Sheet2!$B$1:$C$9,2,FALSE)</f>
        <v>#N/A</v>
      </c>
      <c r="K133" s="28"/>
      <c r="L133" s="10"/>
      <c r="M133" s="10" t="e">
        <f>VLOOKUP(L133,Sheet2!$B$1:$C$9,2,FALSE)</f>
        <v>#N/A</v>
      </c>
      <c r="N133" s="28"/>
      <c r="O133" s="10"/>
      <c r="P133" s="10" t="e">
        <f>VLOOKUP(O133,Sheet2!$B$1:$C$9,2,FALSE)</f>
        <v>#N/A</v>
      </c>
      <c r="Q133" s="28"/>
      <c r="R133" s="10"/>
      <c r="S133" s="10" t="e">
        <f>VLOOKUP(R133,Sheet2!$B$1:$C$9,2,FALSE)</f>
        <v>#N/A</v>
      </c>
      <c r="T133" s="28"/>
      <c r="U133" s="28">
        <f t="shared" ref="U133:U196" si="10">$K133+$N133+$Q133+$T133</f>
        <v>0</v>
      </c>
      <c r="V133" s="28"/>
      <c r="W133" s="28"/>
      <c r="X133" s="28"/>
      <c r="Y133" s="27"/>
      <c r="Z133" s="27"/>
      <c r="AA133" s="27"/>
      <c r="AB133" s="27"/>
      <c r="AC133" s="27"/>
      <c r="AD133" s="3" t="str">
        <f t="shared" ref="AD133:AD201" si="11">IF($AA133&gt;$Z133,"เกินกำหนด","ทันกำหนด")</f>
        <v>ทันกำหนด</v>
      </c>
      <c r="AE133" s="4"/>
      <c r="AF133" s="4"/>
      <c r="AG133" s="4"/>
      <c r="AH133" s="5"/>
    </row>
    <row r="134" spans="1:34" ht="27.75" customHeight="1" x14ac:dyDescent="0.2">
      <c r="A134" s="2">
        <v>131</v>
      </c>
      <c r="B134" s="27"/>
      <c r="C134" s="9"/>
      <c r="D134" s="9"/>
      <c r="E134" s="10"/>
      <c r="F134" s="10"/>
      <c r="G134" s="10">
        <f t="shared" si="9"/>
        <v>0</v>
      </c>
      <c r="H134" s="10" t="str">
        <f t="shared" si="8"/>
        <v>ครบ</v>
      </c>
      <c r="I134" s="10"/>
      <c r="J134" s="10" t="e">
        <f>VLOOKUP(I134,Sheet2!$B$1:$C$9,2,FALSE)</f>
        <v>#N/A</v>
      </c>
      <c r="K134" s="28"/>
      <c r="L134" s="10"/>
      <c r="M134" s="10" t="e">
        <f>VLOOKUP(L134,Sheet2!$B$1:$C$9,2,FALSE)</f>
        <v>#N/A</v>
      </c>
      <c r="N134" s="28"/>
      <c r="O134" s="10"/>
      <c r="P134" s="10" t="e">
        <f>VLOOKUP(O134,Sheet2!$B$1:$C$9,2,FALSE)</f>
        <v>#N/A</v>
      </c>
      <c r="Q134" s="28"/>
      <c r="R134" s="10"/>
      <c r="S134" s="10" t="e">
        <f>VLOOKUP(R134,Sheet2!$B$1:$C$9,2,FALSE)</f>
        <v>#N/A</v>
      </c>
      <c r="T134" s="28"/>
      <c r="U134" s="28">
        <f t="shared" si="10"/>
        <v>0</v>
      </c>
      <c r="V134" s="28"/>
      <c r="W134" s="28"/>
      <c r="X134" s="28"/>
      <c r="Y134" s="27"/>
      <c r="Z134" s="27"/>
      <c r="AA134" s="27"/>
      <c r="AB134" s="27"/>
      <c r="AC134" s="27"/>
      <c r="AD134" s="3" t="str">
        <f t="shared" si="11"/>
        <v>ทันกำหนด</v>
      </c>
      <c r="AE134" s="4"/>
      <c r="AF134" s="4"/>
      <c r="AG134" s="4"/>
      <c r="AH134" s="5"/>
    </row>
    <row r="135" spans="1:34" ht="27.75" customHeight="1" x14ac:dyDescent="0.2">
      <c r="A135" s="2">
        <v>132</v>
      </c>
      <c r="B135" s="27"/>
      <c r="C135" s="9"/>
      <c r="D135" s="9"/>
      <c r="E135" s="10"/>
      <c r="F135" s="10"/>
      <c r="G135" s="10">
        <f t="shared" si="9"/>
        <v>0</v>
      </c>
      <c r="H135" s="10" t="str">
        <f t="shared" si="8"/>
        <v>ครบ</v>
      </c>
      <c r="I135" s="10"/>
      <c r="J135" s="10" t="e">
        <f>VLOOKUP(I135,Sheet2!$B$1:$C$9,2,FALSE)</f>
        <v>#N/A</v>
      </c>
      <c r="K135" s="28"/>
      <c r="L135" s="10"/>
      <c r="M135" s="10" t="e">
        <f>VLOOKUP(L135,Sheet2!$B$1:$C$9,2,FALSE)</f>
        <v>#N/A</v>
      </c>
      <c r="N135" s="28"/>
      <c r="O135" s="10"/>
      <c r="P135" s="10" t="e">
        <f>VLOOKUP(O135,Sheet2!$B$1:$C$9,2,FALSE)</f>
        <v>#N/A</v>
      </c>
      <c r="Q135" s="28"/>
      <c r="R135" s="10"/>
      <c r="S135" s="10" t="e">
        <f>VLOOKUP(R135,Sheet2!$B$1:$C$9,2,FALSE)</f>
        <v>#N/A</v>
      </c>
      <c r="T135" s="28"/>
      <c r="U135" s="28">
        <f t="shared" si="10"/>
        <v>0</v>
      </c>
      <c r="V135" s="28"/>
      <c r="W135" s="28"/>
      <c r="X135" s="28"/>
      <c r="Y135" s="27"/>
      <c r="Z135" s="27"/>
      <c r="AA135" s="27"/>
      <c r="AB135" s="27"/>
      <c r="AC135" s="27"/>
      <c r="AD135" s="3" t="str">
        <f t="shared" si="11"/>
        <v>ทันกำหนด</v>
      </c>
      <c r="AE135" s="4"/>
      <c r="AF135" s="4"/>
      <c r="AG135" s="4"/>
      <c r="AH135" s="5"/>
    </row>
    <row r="136" spans="1:34" ht="27.75" customHeight="1" x14ac:dyDescent="0.2">
      <c r="A136" s="2">
        <v>133</v>
      </c>
      <c r="B136" s="27"/>
      <c r="C136" s="9"/>
      <c r="D136" s="9"/>
      <c r="E136" s="10"/>
      <c r="F136" s="10"/>
      <c r="G136" s="10">
        <f t="shared" si="9"/>
        <v>0</v>
      </c>
      <c r="H136" s="10" t="str">
        <f t="shared" si="8"/>
        <v>ครบ</v>
      </c>
      <c r="I136" s="10"/>
      <c r="J136" s="10" t="e">
        <f>VLOOKUP(I136,Sheet2!$B$1:$C$9,2,FALSE)</f>
        <v>#N/A</v>
      </c>
      <c r="K136" s="28"/>
      <c r="L136" s="10"/>
      <c r="M136" s="10" t="e">
        <f>VLOOKUP(L136,Sheet2!$B$1:$C$9,2,FALSE)</f>
        <v>#N/A</v>
      </c>
      <c r="N136" s="28"/>
      <c r="O136" s="10"/>
      <c r="P136" s="10" t="e">
        <f>VLOOKUP(O136,Sheet2!$B$1:$C$9,2,FALSE)</f>
        <v>#N/A</v>
      </c>
      <c r="Q136" s="28"/>
      <c r="R136" s="10"/>
      <c r="S136" s="10" t="e">
        <f>VLOOKUP(R136,Sheet2!$B$1:$C$9,2,FALSE)</f>
        <v>#N/A</v>
      </c>
      <c r="T136" s="28"/>
      <c r="U136" s="28">
        <f t="shared" si="10"/>
        <v>0</v>
      </c>
      <c r="V136" s="28"/>
      <c r="W136" s="28"/>
      <c r="X136" s="28"/>
      <c r="Y136" s="27"/>
      <c r="Z136" s="27"/>
      <c r="AA136" s="27"/>
      <c r="AB136" s="27"/>
      <c r="AC136" s="27"/>
      <c r="AD136" s="3" t="str">
        <f t="shared" si="11"/>
        <v>ทันกำหนด</v>
      </c>
      <c r="AE136" s="4"/>
      <c r="AF136" s="4"/>
      <c r="AG136" s="4"/>
      <c r="AH136" s="5"/>
    </row>
    <row r="137" spans="1:34" ht="27.75" customHeight="1" x14ac:dyDescent="0.2">
      <c r="A137" s="2">
        <v>134</v>
      </c>
      <c r="B137" s="27"/>
      <c r="C137" s="9"/>
      <c r="D137" s="9"/>
      <c r="E137" s="10"/>
      <c r="F137" s="10"/>
      <c r="G137" s="10">
        <f t="shared" si="9"/>
        <v>0</v>
      </c>
      <c r="H137" s="10" t="str">
        <f t="shared" si="8"/>
        <v>ครบ</v>
      </c>
      <c r="I137" s="10"/>
      <c r="J137" s="10" t="e">
        <f>VLOOKUP(I137,Sheet2!$B$1:$C$9,2,FALSE)</f>
        <v>#N/A</v>
      </c>
      <c r="K137" s="28"/>
      <c r="L137" s="10"/>
      <c r="M137" s="10" t="e">
        <f>VLOOKUP(L137,Sheet2!$B$1:$C$9,2,FALSE)</f>
        <v>#N/A</v>
      </c>
      <c r="N137" s="28"/>
      <c r="O137" s="10"/>
      <c r="P137" s="10" t="e">
        <f>VLOOKUP(O137,Sheet2!$B$1:$C$9,2,FALSE)</f>
        <v>#N/A</v>
      </c>
      <c r="Q137" s="28"/>
      <c r="R137" s="10"/>
      <c r="S137" s="10" t="e">
        <f>VLOOKUP(R137,Sheet2!$B$1:$C$9,2,FALSE)</f>
        <v>#N/A</v>
      </c>
      <c r="T137" s="28"/>
      <c r="U137" s="28">
        <f t="shared" si="10"/>
        <v>0</v>
      </c>
      <c r="V137" s="28"/>
      <c r="W137" s="28"/>
      <c r="X137" s="28"/>
      <c r="Y137" s="27"/>
      <c r="Z137" s="27"/>
      <c r="AA137" s="27"/>
      <c r="AB137" s="27"/>
      <c r="AC137" s="27"/>
      <c r="AD137" s="3" t="str">
        <f t="shared" si="11"/>
        <v>ทันกำหนด</v>
      </c>
      <c r="AE137" s="4"/>
      <c r="AF137" s="4"/>
      <c r="AG137" s="4"/>
      <c r="AH137" s="5"/>
    </row>
    <row r="138" spans="1:34" ht="27.75" customHeight="1" x14ac:dyDescent="0.2">
      <c r="A138" s="2">
        <v>135</v>
      </c>
      <c r="B138" s="27"/>
      <c r="C138" s="9"/>
      <c r="D138" s="9"/>
      <c r="E138" s="10"/>
      <c r="F138" s="10"/>
      <c r="G138" s="10">
        <f t="shared" si="9"/>
        <v>0</v>
      </c>
      <c r="H138" s="10" t="str">
        <f t="shared" si="8"/>
        <v>ครบ</v>
      </c>
      <c r="I138" s="10"/>
      <c r="J138" s="10" t="e">
        <f>VLOOKUP(I138,Sheet2!$B$1:$C$9,2,FALSE)</f>
        <v>#N/A</v>
      </c>
      <c r="K138" s="28"/>
      <c r="L138" s="10"/>
      <c r="M138" s="10" t="e">
        <f>VLOOKUP(L138,Sheet2!$B$1:$C$9,2,FALSE)</f>
        <v>#N/A</v>
      </c>
      <c r="N138" s="28"/>
      <c r="O138" s="10"/>
      <c r="P138" s="10" t="e">
        <f>VLOOKUP(O138,Sheet2!$B$1:$C$9,2,FALSE)</f>
        <v>#N/A</v>
      </c>
      <c r="Q138" s="28"/>
      <c r="R138" s="10"/>
      <c r="S138" s="10" t="e">
        <f>VLOOKUP(R138,Sheet2!$B$1:$C$9,2,FALSE)</f>
        <v>#N/A</v>
      </c>
      <c r="T138" s="28"/>
      <c r="U138" s="28">
        <f t="shared" si="10"/>
        <v>0</v>
      </c>
      <c r="V138" s="28"/>
      <c r="W138" s="28"/>
      <c r="X138" s="28"/>
      <c r="Y138" s="27"/>
      <c r="Z138" s="27"/>
      <c r="AA138" s="27"/>
      <c r="AB138" s="27"/>
      <c r="AC138" s="27"/>
      <c r="AD138" s="3" t="str">
        <f t="shared" si="11"/>
        <v>ทันกำหนด</v>
      </c>
      <c r="AE138" s="4"/>
      <c r="AF138" s="4"/>
      <c r="AG138" s="4"/>
      <c r="AH138" s="5"/>
    </row>
    <row r="139" spans="1:34" ht="27.75" customHeight="1" x14ac:dyDescent="0.2">
      <c r="A139" s="2">
        <v>136</v>
      </c>
      <c r="B139" s="27"/>
      <c r="C139" s="9"/>
      <c r="D139" s="9"/>
      <c r="E139" s="10"/>
      <c r="F139" s="10"/>
      <c r="G139" s="10">
        <f t="shared" si="9"/>
        <v>0</v>
      </c>
      <c r="H139" s="10" t="str">
        <f t="shared" si="8"/>
        <v>ครบ</v>
      </c>
      <c r="I139" s="10"/>
      <c r="J139" s="10" t="e">
        <f>VLOOKUP(I139,Sheet2!$B$1:$C$9,2,FALSE)</f>
        <v>#N/A</v>
      </c>
      <c r="K139" s="28"/>
      <c r="L139" s="10"/>
      <c r="M139" s="10" t="e">
        <f>VLOOKUP(L139,Sheet2!$B$1:$C$9,2,FALSE)</f>
        <v>#N/A</v>
      </c>
      <c r="N139" s="28"/>
      <c r="O139" s="10"/>
      <c r="P139" s="10" t="e">
        <f>VLOOKUP(O139,Sheet2!$B$1:$C$9,2,FALSE)</f>
        <v>#N/A</v>
      </c>
      <c r="Q139" s="28"/>
      <c r="R139" s="10"/>
      <c r="S139" s="10" t="e">
        <f>VLOOKUP(R139,Sheet2!$B$1:$C$9,2,FALSE)</f>
        <v>#N/A</v>
      </c>
      <c r="T139" s="28"/>
      <c r="U139" s="28">
        <f t="shared" si="10"/>
        <v>0</v>
      </c>
      <c r="V139" s="28"/>
      <c r="W139" s="28"/>
      <c r="X139" s="28"/>
      <c r="Y139" s="27"/>
      <c r="Z139" s="27"/>
      <c r="AA139" s="27"/>
      <c r="AB139" s="27"/>
      <c r="AC139" s="27"/>
      <c r="AD139" s="3" t="str">
        <f t="shared" si="11"/>
        <v>ทันกำหนด</v>
      </c>
      <c r="AE139" s="4"/>
      <c r="AF139" s="4"/>
      <c r="AG139" s="4"/>
      <c r="AH139" s="30"/>
    </row>
    <row r="140" spans="1:34" ht="27.75" customHeight="1" x14ac:dyDescent="0.2">
      <c r="A140" s="2">
        <v>137</v>
      </c>
      <c r="B140" s="27"/>
      <c r="C140" s="9"/>
      <c r="D140" s="9"/>
      <c r="E140" s="10"/>
      <c r="F140" s="10"/>
      <c r="G140" s="10">
        <f t="shared" si="9"/>
        <v>0</v>
      </c>
      <c r="H140" s="10" t="str">
        <f t="shared" si="8"/>
        <v>ครบ</v>
      </c>
      <c r="I140" s="10"/>
      <c r="J140" s="10" t="e">
        <f>VLOOKUP(I140,Sheet2!$B$1:$C$9,2,FALSE)</f>
        <v>#N/A</v>
      </c>
      <c r="K140" s="28"/>
      <c r="L140" s="10"/>
      <c r="M140" s="10" t="e">
        <f>VLOOKUP(L140,Sheet2!$B$1:$C$9,2,FALSE)</f>
        <v>#N/A</v>
      </c>
      <c r="N140" s="28"/>
      <c r="O140" s="10"/>
      <c r="P140" s="10" t="e">
        <f>VLOOKUP(O140,Sheet2!$B$1:$C$9,2,FALSE)</f>
        <v>#N/A</v>
      </c>
      <c r="Q140" s="28"/>
      <c r="R140" s="10"/>
      <c r="S140" s="10" t="e">
        <f>VLOOKUP(R140,Sheet2!$B$1:$C$9,2,FALSE)</f>
        <v>#N/A</v>
      </c>
      <c r="T140" s="28"/>
      <c r="U140" s="28">
        <f t="shared" si="10"/>
        <v>0</v>
      </c>
      <c r="V140" s="28"/>
      <c r="W140" s="28"/>
      <c r="X140" s="28"/>
      <c r="Y140" s="27"/>
      <c r="Z140" s="27"/>
      <c r="AA140" s="27"/>
      <c r="AB140" s="27"/>
      <c r="AC140" s="27"/>
      <c r="AD140" s="3" t="str">
        <f t="shared" si="11"/>
        <v>ทันกำหนด</v>
      </c>
      <c r="AE140" s="4"/>
      <c r="AF140" s="4"/>
      <c r="AG140" s="4"/>
      <c r="AH140" s="5"/>
    </row>
    <row r="141" spans="1:34" ht="27.75" customHeight="1" x14ac:dyDescent="0.2">
      <c r="A141" s="2">
        <v>138</v>
      </c>
      <c r="B141" s="27"/>
      <c r="C141" s="9"/>
      <c r="D141" s="9"/>
      <c r="E141" s="10"/>
      <c r="F141" s="10"/>
      <c r="G141" s="10">
        <f t="shared" si="9"/>
        <v>0</v>
      </c>
      <c r="H141" s="10" t="str">
        <f t="shared" si="8"/>
        <v>ครบ</v>
      </c>
      <c r="I141" s="10"/>
      <c r="J141" s="10" t="e">
        <f>VLOOKUP(I141,Sheet2!$B$1:$C$9,2,FALSE)</f>
        <v>#N/A</v>
      </c>
      <c r="K141" s="28"/>
      <c r="L141" s="10"/>
      <c r="M141" s="10" t="e">
        <f>VLOOKUP(L141,Sheet2!$B$1:$C$9,2,FALSE)</f>
        <v>#N/A</v>
      </c>
      <c r="N141" s="28"/>
      <c r="O141" s="10"/>
      <c r="P141" s="10" t="e">
        <f>VLOOKUP(O141,Sheet2!$B$1:$C$9,2,FALSE)</f>
        <v>#N/A</v>
      </c>
      <c r="Q141" s="28"/>
      <c r="R141" s="10"/>
      <c r="S141" s="10" t="e">
        <f>VLOOKUP(R141,Sheet2!$B$1:$C$9,2,FALSE)</f>
        <v>#N/A</v>
      </c>
      <c r="T141" s="28"/>
      <c r="U141" s="28">
        <f t="shared" si="10"/>
        <v>0</v>
      </c>
      <c r="V141" s="28"/>
      <c r="W141" s="28"/>
      <c r="X141" s="28"/>
      <c r="Y141" s="27"/>
      <c r="Z141" s="27"/>
      <c r="AA141" s="27"/>
      <c r="AB141" s="27"/>
      <c r="AC141" s="27"/>
      <c r="AD141" s="3" t="str">
        <f t="shared" si="11"/>
        <v>ทันกำหนด</v>
      </c>
      <c r="AE141" s="4"/>
      <c r="AF141" s="4"/>
      <c r="AG141" s="4"/>
      <c r="AH141" s="5"/>
    </row>
    <row r="142" spans="1:34" ht="27.75" customHeight="1" x14ac:dyDescent="0.2">
      <c r="A142" s="2">
        <v>139</v>
      </c>
      <c r="B142" s="27"/>
      <c r="C142" s="9"/>
      <c r="D142" s="9"/>
      <c r="E142" s="10"/>
      <c r="F142" s="10"/>
      <c r="G142" s="10">
        <f t="shared" si="9"/>
        <v>0</v>
      </c>
      <c r="H142" s="10" t="str">
        <f t="shared" si="8"/>
        <v>ครบ</v>
      </c>
      <c r="I142" s="10"/>
      <c r="J142" s="10" t="e">
        <f>VLOOKUP(I142,Sheet2!$B$1:$C$9,2,FALSE)</f>
        <v>#N/A</v>
      </c>
      <c r="K142" s="28"/>
      <c r="L142" s="10"/>
      <c r="M142" s="10" t="e">
        <f>VLOOKUP(L142,Sheet2!$B$1:$C$9,2,FALSE)</f>
        <v>#N/A</v>
      </c>
      <c r="N142" s="28"/>
      <c r="O142" s="10"/>
      <c r="P142" s="10" t="e">
        <f>VLOOKUP(O142,Sheet2!$B$1:$C$9,2,FALSE)</f>
        <v>#N/A</v>
      </c>
      <c r="Q142" s="28"/>
      <c r="R142" s="10"/>
      <c r="S142" s="10" t="e">
        <f>VLOOKUP(R142,Sheet2!$B$1:$C$9,2,FALSE)</f>
        <v>#N/A</v>
      </c>
      <c r="T142" s="28"/>
      <c r="U142" s="28">
        <f t="shared" si="10"/>
        <v>0</v>
      </c>
      <c r="V142" s="28"/>
      <c r="W142" s="28"/>
      <c r="X142" s="28"/>
      <c r="Y142" s="27"/>
      <c r="Z142" s="27"/>
      <c r="AA142" s="27"/>
      <c r="AB142" s="27"/>
      <c r="AC142" s="27"/>
      <c r="AD142" s="3" t="str">
        <f t="shared" si="11"/>
        <v>ทันกำหนด</v>
      </c>
      <c r="AE142" s="4"/>
      <c r="AF142" s="4"/>
      <c r="AG142" s="4"/>
      <c r="AH142" s="5"/>
    </row>
    <row r="143" spans="1:34" ht="27.75" customHeight="1" x14ac:dyDescent="0.2">
      <c r="A143" s="2">
        <v>140</v>
      </c>
      <c r="B143" s="27"/>
      <c r="C143" s="9"/>
      <c r="D143" s="9"/>
      <c r="E143" s="10"/>
      <c r="F143" s="10"/>
      <c r="G143" s="10">
        <f t="shared" si="9"/>
        <v>0</v>
      </c>
      <c r="H143" s="10" t="str">
        <f t="shared" si="8"/>
        <v>ครบ</v>
      </c>
      <c r="I143" s="10"/>
      <c r="J143" s="10" t="e">
        <f>VLOOKUP(I143,Sheet2!$B$1:$C$9,2,FALSE)</f>
        <v>#N/A</v>
      </c>
      <c r="K143" s="28"/>
      <c r="L143" s="10"/>
      <c r="M143" s="10" t="e">
        <f>VLOOKUP(L143,Sheet2!$B$1:$C$9,2,FALSE)</f>
        <v>#N/A</v>
      </c>
      <c r="N143" s="28"/>
      <c r="O143" s="10"/>
      <c r="P143" s="10" t="e">
        <f>VLOOKUP(O143,Sheet2!$B$1:$C$9,2,FALSE)</f>
        <v>#N/A</v>
      </c>
      <c r="Q143" s="28"/>
      <c r="R143" s="10"/>
      <c r="S143" s="10" t="e">
        <f>VLOOKUP(R143,Sheet2!$B$1:$C$9,2,FALSE)</f>
        <v>#N/A</v>
      </c>
      <c r="T143" s="28"/>
      <c r="U143" s="28">
        <f t="shared" si="10"/>
        <v>0</v>
      </c>
      <c r="V143" s="28"/>
      <c r="W143" s="28"/>
      <c r="X143" s="28"/>
      <c r="Y143" s="27"/>
      <c r="Z143" s="27"/>
      <c r="AA143" s="27"/>
      <c r="AB143" s="27"/>
      <c r="AC143" s="27"/>
      <c r="AD143" s="3" t="str">
        <f t="shared" si="11"/>
        <v>ทันกำหนด</v>
      </c>
      <c r="AE143" s="4"/>
      <c r="AF143" s="4"/>
      <c r="AG143" s="4"/>
      <c r="AH143" s="5"/>
    </row>
    <row r="144" spans="1:34" ht="27.75" customHeight="1" x14ac:dyDescent="0.2">
      <c r="A144" s="2">
        <v>141</v>
      </c>
      <c r="B144" s="27"/>
      <c r="C144" s="9"/>
      <c r="D144" s="9"/>
      <c r="E144" s="10"/>
      <c r="F144" s="10"/>
      <c r="G144" s="10">
        <f t="shared" si="9"/>
        <v>0</v>
      </c>
      <c r="H144" s="10" t="str">
        <f t="shared" si="8"/>
        <v>ครบ</v>
      </c>
      <c r="I144" s="10"/>
      <c r="J144" s="10" t="e">
        <f>VLOOKUP(I144,Sheet2!$B$1:$C$9,2,FALSE)</f>
        <v>#N/A</v>
      </c>
      <c r="K144" s="28"/>
      <c r="L144" s="10"/>
      <c r="M144" s="10" t="e">
        <f>VLOOKUP(L144,Sheet2!$B$1:$C$9,2,FALSE)</f>
        <v>#N/A</v>
      </c>
      <c r="N144" s="28"/>
      <c r="O144" s="10"/>
      <c r="P144" s="10" t="e">
        <f>VLOOKUP(O144,Sheet2!$B$1:$C$9,2,FALSE)</f>
        <v>#N/A</v>
      </c>
      <c r="Q144" s="28"/>
      <c r="R144" s="10"/>
      <c r="S144" s="10" t="e">
        <f>VLOOKUP(R144,Sheet2!$B$1:$C$9,2,FALSE)</f>
        <v>#N/A</v>
      </c>
      <c r="T144" s="28"/>
      <c r="U144" s="28">
        <f t="shared" si="10"/>
        <v>0</v>
      </c>
      <c r="V144" s="28"/>
      <c r="W144" s="28"/>
      <c r="X144" s="28"/>
      <c r="Y144" s="27"/>
      <c r="Z144" s="27"/>
      <c r="AA144" s="27"/>
      <c r="AB144" s="27"/>
      <c r="AC144" s="27"/>
      <c r="AD144" s="3" t="str">
        <f t="shared" si="11"/>
        <v>ทันกำหนด</v>
      </c>
      <c r="AE144" s="4"/>
      <c r="AF144" s="4"/>
      <c r="AG144" s="4"/>
      <c r="AH144" s="5"/>
    </row>
    <row r="145" spans="1:34" ht="27.75" customHeight="1" x14ac:dyDescent="0.2">
      <c r="A145" s="2">
        <v>142</v>
      </c>
      <c r="B145" s="27"/>
      <c r="C145" s="9"/>
      <c r="D145" s="9"/>
      <c r="E145" s="10"/>
      <c r="F145" s="10"/>
      <c r="G145" s="10">
        <f t="shared" si="9"/>
        <v>0</v>
      </c>
      <c r="H145" s="10" t="str">
        <f t="shared" si="8"/>
        <v>ครบ</v>
      </c>
      <c r="I145" s="10"/>
      <c r="J145" s="10" t="e">
        <f>VLOOKUP(I145,Sheet2!$B$1:$C$9,2,FALSE)</f>
        <v>#N/A</v>
      </c>
      <c r="K145" s="28"/>
      <c r="L145" s="10"/>
      <c r="M145" s="10" t="e">
        <f>VLOOKUP(L145,Sheet2!$B$1:$C$9,2,FALSE)</f>
        <v>#N/A</v>
      </c>
      <c r="N145" s="28"/>
      <c r="O145" s="10"/>
      <c r="P145" s="10" t="e">
        <f>VLOOKUP(O145,Sheet2!$B$1:$C$9,2,FALSE)</f>
        <v>#N/A</v>
      </c>
      <c r="Q145" s="28"/>
      <c r="R145" s="10"/>
      <c r="S145" s="10" t="e">
        <f>VLOOKUP(R145,Sheet2!$B$1:$C$9,2,FALSE)</f>
        <v>#N/A</v>
      </c>
      <c r="T145" s="28"/>
      <c r="U145" s="28">
        <f t="shared" si="10"/>
        <v>0</v>
      </c>
      <c r="V145" s="28"/>
      <c r="W145" s="28"/>
      <c r="X145" s="28"/>
      <c r="Y145" s="27"/>
      <c r="Z145" s="27"/>
      <c r="AA145" s="27"/>
      <c r="AB145" s="27"/>
      <c r="AC145" s="27"/>
      <c r="AD145" s="3" t="str">
        <f t="shared" si="11"/>
        <v>ทันกำหนด</v>
      </c>
      <c r="AE145" s="4"/>
      <c r="AF145" s="4"/>
      <c r="AG145" s="4"/>
      <c r="AH145" s="5"/>
    </row>
    <row r="146" spans="1:34" ht="27.75" customHeight="1" x14ac:dyDescent="0.2">
      <c r="A146" s="2">
        <v>143</v>
      </c>
      <c r="B146" s="27"/>
      <c r="C146" s="9"/>
      <c r="D146" s="9"/>
      <c r="E146" s="10"/>
      <c r="F146" s="10"/>
      <c r="G146" s="10">
        <f t="shared" si="9"/>
        <v>0</v>
      </c>
      <c r="H146" s="10" t="str">
        <f t="shared" si="8"/>
        <v>ครบ</v>
      </c>
      <c r="I146" s="10"/>
      <c r="J146" s="10" t="e">
        <f>VLOOKUP(I146,Sheet2!$B$1:$C$9,2,FALSE)</f>
        <v>#N/A</v>
      </c>
      <c r="K146" s="28"/>
      <c r="L146" s="10"/>
      <c r="M146" s="10" t="e">
        <f>VLOOKUP(L146,Sheet2!$B$1:$C$9,2,FALSE)</f>
        <v>#N/A</v>
      </c>
      <c r="N146" s="28"/>
      <c r="O146" s="10"/>
      <c r="P146" s="10" t="e">
        <f>VLOOKUP(O146,Sheet2!$B$1:$C$9,2,FALSE)</f>
        <v>#N/A</v>
      </c>
      <c r="Q146" s="28"/>
      <c r="R146" s="10"/>
      <c r="S146" s="10" t="e">
        <f>VLOOKUP(R146,Sheet2!$B$1:$C$9,2,FALSE)</f>
        <v>#N/A</v>
      </c>
      <c r="T146" s="28"/>
      <c r="U146" s="28">
        <f t="shared" si="10"/>
        <v>0</v>
      </c>
      <c r="V146" s="28"/>
      <c r="W146" s="28"/>
      <c r="X146" s="28"/>
      <c r="Y146" s="27"/>
      <c r="Z146" s="27"/>
      <c r="AA146" s="27"/>
      <c r="AB146" s="27"/>
      <c r="AC146" s="27"/>
      <c r="AD146" s="3" t="str">
        <f t="shared" si="11"/>
        <v>ทันกำหนด</v>
      </c>
      <c r="AE146" s="4"/>
      <c r="AF146" s="4"/>
      <c r="AG146" s="4"/>
      <c r="AH146" s="5"/>
    </row>
    <row r="147" spans="1:34" ht="27.75" customHeight="1" x14ac:dyDescent="0.2">
      <c r="A147" s="2">
        <v>144</v>
      </c>
      <c r="B147" s="27"/>
      <c r="C147" s="9"/>
      <c r="D147" s="9"/>
      <c r="E147" s="10"/>
      <c r="F147" s="10"/>
      <c r="G147" s="10">
        <f t="shared" si="9"/>
        <v>0</v>
      </c>
      <c r="H147" s="10" t="str">
        <f t="shared" si="8"/>
        <v>ครบ</v>
      </c>
      <c r="I147" s="10"/>
      <c r="J147" s="10" t="e">
        <f>VLOOKUP(I147,Sheet2!$B$1:$C$9,2,FALSE)</f>
        <v>#N/A</v>
      </c>
      <c r="K147" s="28"/>
      <c r="L147" s="10"/>
      <c r="M147" s="10" t="e">
        <f>VLOOKUP(L147,Sheet2!$B$1:$C$9,2,FALSE)</f>
        <v>#N/A</v>
      </c>
      <c r="N147" s="28"/>
      <c r="O147" s="10"/>
      <c r="P147" s="10" t="e">
        <f>VLOOKUP(O147,Sheet2!$B$1:$C$9,2,FALSE)</f>
        <v>#N/A</v>
      </c>
      <c r="Q147" s="28"/>
      <c r="R147" s="10"/>
      <c r="S147" s="10" t="e">
        <f>VLOOKUP(R147,Sheet2!$B$1:$C$9,2,FALSE)</f>
        <v>#N/A</v>
      </c>
      <c r="T147" s="28"/>
      <c r="U147" s="28">
        <f t="shared" si="10"/>
        <v>0</v>
      </c>
      <c r="V147" s="28"/>
      <c r="W147" s="28"/>
      <c r="X147" s="28"/>
      <c r="Y147" s="27"/>
      <c r="Z147" s="27"/>
      <c r="AA147" s="27"/>
      <c r="AB147" s="27"/>
      <c r="AC147" s="27"/>
      <c r="AD147" s="3" t="str">
        <f t="shared" si="11"/>
        <v>ทันกำหนด</v>
      </c>
      <c r="AE147" s="4"/>
      <c r="AF147" s="4"/>
      <c r="AG147" s="4"/>
      <c r="AH147" s="5"/>
    </row>
    <row r="148" spans="1:34" ht="27.75" customHeight="1" x14ac:dyDescent="0.2">
      <c r="A148" s="2">
        <v>145</v>
      </c>
      <c r="B148" s="27"/>
      <c r="C148" s="9"/>
      <c r="D148" s="9"/>
      <c r="E148" s="10"/>
      <c r="F148" s="10"/>
      <c r="G148" s="10">
        <f t="shared" si="9"/>
        <v>0</v>
      </c>
      <c r="H148" s="10" t="str">
        <f t="shared" si="8"/>
        <v>ครบ</v>
      </c>
      <c r="I148" s="10"/>
      <c r="J148" s="10" t="e">
        <f>VLOOKUP(I148,Sheet2!$B$1:$C$9,2,FALSE)</f>
        <v>#N/A</v>
      </c>
      <c r="K148" s="28"/>
      <c r="L148" s="10"/>
      <c r="M148" s="10" t="e">
        <f>VLOOKUP(L148,Sheet2!$B$1:$C$9,2,FALSE)</f>
        <v>#N/A</v>
      </c>
      <c r="N148" s="28"/>
      <c r="O148" s="10"/>
      <c r="P148" s="10" t="e">
        <f>VLOOKUP(O148,Sheet2!$B$1:$C$9,2,FALSE)</f>
        <v>#N/A</v>
      </c>
      <c r="Q148" s="28"/>
      <c r="R148" s="10"/>
      <c r="S148" s="10" t="e">
        <f>VLOOKUP(R148,Sheet2!$B$1:$C$9,2,FALSE)</f>
        <v>#N/A</v>
      </c>
      <c r="T148" s="28"/>
      <c r="U148" s="28">
        <f t="shared" si="10"/>
        <v>0</v>
      </c>
      <c r="V148" s="28"/>
      <c r="W148" s="28"/>
      <c r="X148" s="28"/>
      <c r="Y148" s="27"/>
      <c r="Z148" s="27"/>
      <c r="AA148" s="27"/>
      <c r="AB148" s="27"/>
      <c r="AC148" s="27"/>
      <c r="AD148" s="3" t="str">
        <f t="shared" si="11"/>
        <v>ทันกำหนด</v>
      </c>
      <c r="AE148" s="4"/>
      <c r="AF148" s="4"/>
      <c r="AG148" s="4"/>
      <c r="AH148" s="5"/>
    </row>
    <row r="149" spans="1:34" ht="27.75" customHeight="1" x14ac:dyDescent="0.2">
      <c r="A149" s="2">
        <v>146</v>
      </c>
      <c r="B149" s="27"/>
      <c r="C149" s="9"/>
      <c r="D149" s="9"/>
      <c r="E149" s="10"/>
      <c r="F149" s="10"/>
      <c r="G149" s="10">
        <f t="shared" si="9"/>
        <v>0</v>
      </c>
      <c r="H149" s="10" t="str">
        <f t="shared" si="8"/>
        <v>ครบ</v>
      </c>
      <c r="I149" s="10"/>
      <c r="J149" s="10" t="e">
        <f>VLOOKUP(I149,Sheet2!$B$1:$C$9,2,FALSE)</f>
        <v>#N/A</v>
      </c>
      <c r="K149" s="28"/>
      <c r="L149" s="10"/>
      <c r="M149" s="10" t="e">
        <f>VLOOKUP(L149,Sheet2!$B$1:$C$9,2,FALSE)</f>
        <v>#N/A</v>
      </c>
      <c r="N149" s="28"/>
      <c r="O149" s="10"/>
      <c r="P149" s="10" t="e">
        <f>VLOOKUP(O149,Sheet2!$B$1:$C$9,2,FALSE)</f>
        <v>#N/A</v>
      </c>
      <c r="Q149" s="28"/>
      <c r="R149" s="10"/>
      <c r="S149" s="10" t="e">
        <f>VLOOKUP(R149,Sheet2!$B$1:$C$9,2,FALSE)</f>
        <v>#N/A</v>
      </c>
      <c r="T149" s="28"/>
      <c r="U149" s="28">
        <f t="shared" si="10"/>
        <v>0</v>
      </c>
      <c r="V149" s="28"/>
      <c r="W149" s="28"/>
      <c r="X149" s="28"/>
      <c r="Y149" s="27"/>
      <c r="Z149" s="27"/>
      <c r="AA149" s="27"/>
      <c r="AB149" s="27"/>
      <c r="AC149" s="27"/>
      <c r="AD149" s="3" t="str">
        <f t="shared" si="11"/>
        <v>ทันกำหนด</v>
      </c>
      <c r="AE149" s="4"/>
      <c r="AF149" s="4"/>
      <c r="AG149" s="4"/>
      <c r="AH149" s="5"/>
    </row>
    <row r="150" spans="1:34" ht="27.75" customHeight="1" x14ac:dyDescent="0.2">
      <c r="A150" s="2">
        <v>147</v>
      </c>
      <c r="B150" s="27"/>
      <c r="C150" s="9"/>
      <c r="D150" s="9"/>
      <c r="E150" s="10"/>
      <c r="F150" s="10"/>
      <c r="G150" s="10">
        <f t="shared" si="9"/>
        <v>0</v>
      </c>
      <c r="H150" s="10" t="str">
        <f t="shared" si="8"/>
        <v>ครบ</v>
      </c>
      <c r="I150" s="10"/>
      <c r="J150" s="10" t="e">
        <f>VLOOKUP(I150,Sheet2!$B$1:$C$9,2,FALSE)</f>
        <v>#N/A</v>
      </c>
      <c r="K150" s="28"/>
      <c r="L150" s="10"/>
      <c r="M150" s="10" t="e">
        <f>VLOOKUP(L150,Sheet2!$B$1:$C$9,2,FALSE)</f>
        <v>#N/A</v>
      </c>
      <c r="N150" s="28"/>
      <c r="O150" s="10"/>
      <c r="P150" s="10" t="e">
        <f>VLOOKUP(O150,Sheet2!$B$1:$C$9,2,FALSE)</f>
        <v>#N/A</v>
      </c>
      <c r="Q150" s="28"/>
      <c r="R150" s="10"/>
      <c r="S150" s="10" t="e">
        <f>VLOOKUP(R150,Sheet2!$B$1:$C$9,2,FALSE)</f>
        <v>#N/A</v>
      </c>
      <c r="T150" s="28"/>
      <c r="U150" s="28">
        <f t="shared" si="10"/>
        <v>0</v>
      </c>
      <c r="V150" s="28"/>
      <c r="W150" s="28"/>
      <c r="X150" s="28"/>
      <c r="Y150" s="27"/>
      <c r="Z150" s="27"/>
      <c r="AA150" s="27"/>
      <c r="AB150" s="27"/>
      <c r="AC150" s="27"/>
      <c r="AD150" s="3" t="str">
        <f t="shared" si="11"/>
        <v>ทันกำหนด</v>
      </c>
      <c r="AE150" s="4"/>
      <c r="AF150" s="4"/>
      <c r="AG150" s="4"/>
      <c r="AH150" s="5"/>
    </row>
    <row r="151" spans="1:34" ht="27.75" customHeight="1" x14ac:dyDescent="0.2">
      <c r="A151" s="2">
        <v>148</v>
      </c>
      <c r="B151" s="27"/>
      <c r="C151" s="9"/>
      <c r="D151" s="9"/>
      <c r="E151" s="10"/>
      <c r="F151" s="10"/>
      <c r="G151" s="10">
        <f t="shared" si="9"/>
        <v>0</v>
      </c>
      <c r="H151" s="10" t="str">
        <f t="shared" si="8"/>
        <v>ครบ</v>
      </c>
      <c r="I151" s="10"/>
      <c r="J151" s="10" t="e">
        <f>VLOOKUP(I151,Sheet2!$B$1:$C$9,2,FALSE)</f>
        <v>#N/A</v>
      </c>
      <c r="K151" s="28"/>
      <c r="L151" s="10"/>
      <c r="M151" s="10" t="e">
        <f>VLOOKUP(L151,Sheet2!$B$1:$C$9,2,FALSE)</f>
        <v>#N/A</v>
      </c>
      <c r="N151" s="28"/>
      <c r="O151" s="10"/>
      <c r="P151" s="10" t="e">
        <f>VLOOKUP(O151,Sheet2!$B$1:$C$9,2,FALSE)</f>
        <v>#N/A</v>
      </c>
      <c r="Q151" s="28"/>
      <c r="R151" s="10"/>
      <c r="S151" s="10" t="e">
        <f>VLOOKUP(R151,Sheet2!$B$1:$C$9,2,FALSE)</f>
        <v>#N/A</v>
      </c>
      <c r="T151" s="28"/>
      <c r="U151" s="28">
        <f t="shared" si="10"/>
        <v>0</v>
      </c>
      <c r="V151" s="28"/>
      <c r="W151" s="28"/>
      <c r="X151" s="28"/>
      <c r="Y151" s="27"/>
      <c r="Z151" s="27"/>
      <c r="AA151" s="27"/>
      <c r="AB151" s="27"/>
      <c r="AC151" s="27"/>
      <c r="AD151" s="3" t="str">
        <f t="shared" si="11"/>
        <v>ทันกำหนด</v>
      </c>
      <c r="AE151" s="4"/>
      <c r="AF151" s="4"/>
      <c r="AG151" s="4"/>
      <c r="AH151" s="5"/>
    </row>
    <row r="152" spans="1:34" ht="27.75" customHeight="1" x14ac:dyDescent="0.2">
      <c r="A152" s="2">
        <v>149</v>
      </c>
      <c r="B152" s="27"/>
      <c r="C152" s="9"/>
      <c r="D152" s="9"/>
      <c r="E152" s="10"/>
      <c r="F152" s="10"/>
      <c r="G152" s="10">
        <f t="shared" si="9"/>
        <v>0</v>
      </c>
      <c r="H152" s="10" t="str">
        <f t="shared" si="8"/>
        <v>ครบ</v>
      </c>
      <c r="I152" s="10"/>
      <c r="J152" s="10" t="e">
        <f>VLOOKUP(I152,Sheet2!$B$1:$C$9,2,FALSE)</f>
        <v>#N/A</v>
      </c>
      <c r="K152" s="28"/>
      <c r="L152" s="10"/>
      <c r="M152" s="10" t="e">
        <f>VLOOKUP(L152,Sheet2!$B$1:$C$9,2,FALSE)</f>
        <v>#N/A</v>
      </c>
      <c r="N152" s="28"/>
      <c r="O152" s="10"/>
      <c r="P152" s="10" t="e">
        <f>VLOOKUP(O152,Sheet2!$B$1:$C$9,2,FALSE)</f>
        <v>#N/A</v>
      </c>
      <c r="Q152" s="28"/>
      <c r="R152" s="10"/>
      <c r="S152" s="10" t="e">
        <f>VLOOKUP(R152,Sheet2!$B$1:$C$9,2,FALSE)</f>
        <v>#N/A</v>
      </c>
      <c r="T152" s="28"/>
      <c r="U152" s="28">
        <f t="shared" si="10"/>
        <v>0</v>
      </c>
      <c r="V152" s="28"/>
      <c r="W152" s="28"/>
      <c r="X152" s="28"/>
      <c r="Y152" s="27"/>
      <c r="Z152" s="27"/>
      <c r="AA152" s="27"/>
      <c r="AB152" s="27"/>
      <c r="AC152" s="27"/>
      <c r="AD152" s="3" t="str">
        <f t="shared" si="11"/>
        <v>ทันกำหนด</v>
      </c>
      <c r="AE152" s="4"/>
      <c r="AF152" s="4"/>
      <c r="AG152" s="4"/>
      <c r="AH152" s="5"/>
    </row>
    <row r="153" spans="1:34" ht="27.75" customHeight="1" x14ac:dyDescent="0.2">
      <c r="A153" s="2">
        <v>150</v>
      </c>
      <c r="B153" s="27"/>
      <c r="C153" s="9"/>
      <c r="D153" s="9"/>
      <c r="E153" s="10"/>
      <c r="F153" s="10"/>
      <c r="G153" s="10">
        <f t="shared" si="9"/>
        <v>0</v>
      </c>
      <c r="H153" s="10" t="str">
        <f t="shared" si="8"/>
        <v>ครบ</v>
      </c>
      <c r="I153" s="10"/>
      <c r="J153" s="10" t="e">
        <f>VLOOKUP(I153,Sheet2!$B$1:$C$9,2,FALSE)</f>
        <v>#N/A</v>
      </c>
      <c r="K153" s="28"/>
      <c r="L153" s="10"/>
      <c r="M153" s="10" t="e">
        <f>VLOOKUP(L153,Sheet2!$B$1:$C$9,2,FALSE)</f>
        <v>#N/A</v>
      </c>
      <c r="N153" s="28"/>
      <c r="O153" s="10"/>
      <c r="P153" s="10" t="e">
        <f>VLOOKUP(O153,Sheet2!$B$1:$C$9,2,FALSE)</f>
        <v>#N/A</v>
      </c>
      <c r="Q153" s="28"/>
      <c r="R153" s="10"/>
      <c r="S153" s="10" t="e">
        <f>VLOOKUP(R153,Sheet2!$B$1:$C$9,2,FALSE)</f>
        <v>#N/A</v>
      </c>
      <c r="T153" s="28"/>
      <c r="U153" s="28">
        <f t="shared" si="10"/>
        <v>0</v>
      </c>
      <c r="V153" s="28"/>
      <c r="W153" s="28"/>
      <c r="X153" s="28"/>
      <c r="Y153" s="27"/>
      <c r="Z153" s="27"/>
      <c r="AA153" s="27"/>
      <c r="AB153" s="27"/>
      <c r="AC153" s="27"/>
      <c r="AD153" s="3" t="str">
        <f t="shared" si="11"/>
        <v>ทันกำหนด</v>
      </c>
      <c r="AE153" s="4"/>
      <c r="AF153" s="4"/>
      <c r="AG153" s="4"/>
      <c r="AH153" s="5"/>
    </row>
    <row r="154" spans="1:34" ht="27.75" customHeight="1" x14ac:dyDescent="0.2">
      <c r="A154" s="2">
        <v>151</v>
      </c>
      <c r="B154" s="27"/>
      <c r="C154" s="9"/>
      <c r="D154" s="9"/>
      <c r="E154" s="10"/>
      <c r="F154" s="10"/>
      <c r="G154" s="10">
        <f t="shared" si="9"/>
        <v>0</v>
      </c>
      <c r="H154" s="10" t="str">
        <f t="shared" si="8"/>
        <v>ครบ</v>
      </c>
      <c r="I154" s="10"/>
      <c r="J154" s="10" t="e">
        <f>VLOOKUP(I154,Sheet2!$B$1:$C$9,2,FALSE)</f>
        <v>#N/A</v>
      </c>
      <c r="K154" s="28"/>
      <c r="L154" s="10"/>
      <c r="M154" s="10" t="e">
        <f>VLOOKUP(L154,Sheet2!$B$1:$C$9,2,FALSE)</f>
        <v>#N/A</v>
      </c>
      <c r="N154" s="28"/>
      <c r="O154" s="10"/>
      <c r="P154" s="10" t="e">
        <f>VLOOKUP(O154,Sheet2!$B$1:$C$9,2,FALSE)</f>
        <v>#N/A</v>
      </c>
      <c r="Q154" s="28"/>
      <c r="R154" s="10"/>
      <c r="S154" s="10" t="e">
        <f>VLOOKUP(R154,Sheet2!$B$1:$C$9,2,FALSE)</f>
        <v>#N/A</v>
      </c>
      <c r="T154" s="28"/>
      <c r="U154" s="28">
        <f t="shared" si="10"/>
        <v>0</v>
      </c>
      <c r="V154" s="28"/>
      <c r="W154" s="28"/>
      <c r="X154" s="28"/>
      <c r="Y154" s="27"/>
      <c r="Z154" s="27"/>
      <c r="AA154" s="27"/>
      <c r="AB154" s="27"/>
      <c r="AC154" s="27"/>
      <c r="AD154" s="3" t="str">
        <f t="shared" si="11"/>
        <v>ทันกำหนด</v>
      </c>
      <c r="AE154" s="4"/>
      <c r="AF154" s="4"/>
      <c r="AG154" s="4"/>
      <c r="AH154" s="5"/>
    </row>
    <row r="155" spans="1:34" ht="27.75" customHeight="1" x14ac:dyDescent="0.2">
      <c r="A155" s="2">
        <v>152</v>
      </c>
      <c r="B155" s="27"/>
      <c r="C155" s="9"/>
      <c r="D155" s="9"/>
      <c r="E155" s="10"/>
      <c r="F155" s="10"/>
      <c r="G155" s="10">
        <f t="shared" si="9"/>
        <v>0</v>
      </c>
      <c r="H155" s="10" t="str">
        <f t="shared" si="8"/>
        <v>ครบ</v>
      </c>
      <c r="I155" s="10"/>
      <c r="J155" s="10" t="e">
        <f>VLOOKUP(I155,Sheet2!$B$1:$C$9,2,FALSE)</f>
        <v>#N/A</v>
      </c>
      <c r="K155" s="28"/>
      <c r="L155" s="10"/>
      <c r="M155" s="10" t="e">
        <f>VLOOKUP(L155,Sheet2!$B$1:$C$9,2,FALSE)</f>
        <v>#N/A</v>
      </c>
      <c r="N155" s="28"/>
      <c r="O155" s="10"/>
      <c r="P155" s="10" t="e">
        <f>VLOOKUP(O155,Sheet2!$B$1:$C$9,2,FALSE)</f>
        <v>#N/A</v>
      </c>
      <c r="Q155" s="28"/>
      <c r="R155" s="10"/>
      <c r="S155" s="10" t="e">
        <f>VLOOKUP(R155,Sheet2!$B$1:$C$9,2,FALSE)</f>
        <v>#N/A</v>
      </c>
      <c r="T155" s="28"/>
      <c r="U155" s="28">
        <f t="shared" si="10"/>
        <v>0</v>
      </c>
      <c r="V155" s="28"/>
      <c r="W155" s="28"/>
      <c r="X155" s="28"/>
      <c r="Y155" s="27"/>
      <c r="Z155" s="27"/>
      <c r="AA155" s="27"/>
      <c r="AB155" s="27"/>
      <c r="AC155" s="27"/>
      <c r="AD155" s="3" t="str">
        <f t="shared" si="11"/>
        <v>ทันกำหนด</v>
      </c>
      <c r="AE155" s="4"/>
      <c r="AF155" s="4"/>
      <c r="AG155" s="4"/>
      <c r="AH155" s="5"/>
    </row>
    <row r="156" spans="1:34" ht="27.75" customHeight="1" x14ac:dyDescent="0.2">
      <c r="A156" s="2">
        <v>153</v>
      </c>
      <c r="B156" s="27"/>
      <c r="C156" s="9"/>
      <c r="D156" s="9"/>
      <c r="E156" s="10"/>
      <c r="F156" s="10"/>
      <c r="G156" s="10">
        <f t="shared" si="9"/>
        <v>0</v>
      </c>
      <c r="H156" s="10" t="str">
        <f t="shared" si="8"/>
        <v>ครบ</v>
      </c>
      <c r="I156" s="10"/>
      <c r="J156" s="10" t="e">
        <f>VLOOKUP(I156,Sheet2!$B$1:$C$9,2,FALSE)</f>
        <v>#N/A</v>
      </c>
      <c r="K156" s="28"/>
      <c r="L156" s="10"/>
      <c r="M156" s="10" t="e">
        <f>VLOOKUP(L156,Sheet2!$B$1:$C$9,2,FALSE)</f>
        <v>#N/A</v>
      </c>
      <c r="N156" s="28"/>
      <c r="O156" s="10"/>
      <c r="P156" s="10" t="e">
        <f>VLOOKUP(O156,Sheet2!$B$1:$C$9,2,FALSE)</f>
        <v>#N/A</v>
      </c>
      <c r="Q156" s="28"/>
      <c r="R156" s="10"/>
      <c r="S156" s="10" t="e">
        <f>VLOOKUP(R156,Sheet2!$B$1:$C$9,2,FALSE)</f>
        <v>#N/A</v>
      </c>
      <c r="T156" s="28"/>
      <c r="U156" s="28">
        <f t="shared" si="10"/>
        <v>0</v>
      </c>
      <c r="V156" s="28"/>
      <c r="W156" s="28"/>
      <c r="X156" s="28"/>
      <c r="Y156" s="27"/>
      <c r="Z156" s="27"/>
      <c r="AA156" s="27"/>
      <c r="AB156" s="27"/>
      <c r="AC156" s="27"/>
      <c r="AD156" s="3" t="str">
        <f t="shared" si="11"/>
        <v>ทันกำหนด</v>
      </c>
      <c r="AE156" s="4"/>
      <c r="AF156" s="4"/>
      <c r="AG156" s="4"/>
      <c r="AH156" s="5"/>
    </row>
    <row r="157" spans="1:34" ht="27.75" customHeight="1" x14ac:dyDescent="0.2">
      <c r="A157" s="2">
        <v>154</v>
      </c>
      <c r="B157" s="27"/>
      <c r="C157" s="9"/>
      <c r="D157" s="9"/>
      <c r="E157" s="10"/>
      <c r="F157" s="10"/>
      <c r="G157" s="10">
        <f t="shared" si="9"/>
        <v>0</v>
      </c>
      <c r="H157" s="10" t="str">
        <f t="shared" si="8"/>
        <v>ครบ</v>
      </c>
      <c r="I157" s="10"/>
      <c r="J157" s="10" t="e">
        <f>VLOOKUP(I157,Sheet2!$B$1:$C$9,2,FALSE)</f>
        <v>#N/A</v>
      </c>
      <c r="K157" s="28"/>
      <c r="L157" s="10"/>
      <c r="M157" s="10" t="e">
        <f>VLOOKUP(L157,Sheet2!$B$1:$C$9,2,FALSE)</f>
        <v>#N/A</v>
      </c>
      <c r="N157" s="28"/>
      <c r="O157" s="10"/>
      <c r="P157" s="10" t="e">
        <f>VLOOKUP(O157,Sheet2!$B$1:$C$9,2,FALSE)</f>
        <v>#N/A</v>
      </c>
      <c r="Q157" s="28"/>
      <c r="R157" s="10"/>
      <c r="S157" s="10" t="e">
        <f>VLOOKUP(R157,Sheet2!$B$1:$C$9,2,FALSE)</f>
        <v>#N/A</v>
      </c>
      <c r="T157" s="28"/>
      <c r="U157" s="28">
        <f t="shared" si="10"/>
        <v>0</v>
      </c>
      <c r="V157" s="28"/>
      <c r="W157" s="28"/>
      <c r="X157" s="28"/>
      <c r="Y157" s="27"/>
      <c r="Z157" s="27"/>
      <c r="AA157" s="27"/>
      <c r="AB157" s="27"/>
      <c r="AC157" s="27"/>
      <c r="AD157" s="3" t="str">
        <f t="shared" si="11"/>
        <v>ทันกำหนด</v>
      </c>
      <c r="AE157" s="4"/>
      <c r="AF157" s="4"/>
      <c r="AG157" s="4"/>
      <c r="AH157" s="5"/>
    </row>
    <row r="158" spans="1:34" ht="27.75" customHeight="1" x14ac:dyDescent="0.2">
      <c r="A158" s="2">
        <v>155</v>
      </c>
      <c r="B158" s="27"/>
      <c r="C158" s="9"/>
      <c r="D158" s="9"/>
      <c r="E158" s="10"/>
      <c r="F158" s="10"/>
      <c r="G158" s="10">
        <f t="shared" si="9"/>
        <v>0</v>
      </c>
      <c r="H158" s="10" t="str">
        <f t="shared" si="8"/>
        <v>ครบ</v>
      </c>
      <c r="I158" s="10"/>
      <c r="J158" s="10" t="e">
        <f>VLOOKUP(I158,Sheet2!$B$1:$C$9,2,FALSE)</f>
        <v>#N/A</v>
      </c>
      <c r="K158" s="28"/>
      <c r="L158" s="10"/>
      <c r="M158" s="10" t="e">
        <f>VLOOKUP(L158,Sheet2!$B$1:$C$9,2,FALSE)</f>
        <v>#N/A</v>
      </c>
      <c r="N158" s="28"/>
      <c r="O158" s="10"/>
      <c r="P158" s="10" t="e">
        <f>VLOOKUP(O158,Sheet2!$B$1:$C$9,2,FALSE)</f>
        <v>#N/A</v>
      </c>
      <c r="Q158" s="28"/>
      <c r="R158" s="10"/>
      <c r="S158" s="10" t="e">
        <f>VLOOKUP(R158,Sheet2!$B$1:$C$9,2,FALSE)</f>
        <v>#N/A</v>
      </c>
      <c r="T158" s="28"/>
      <c r="U158" s="28">
        <f t="shared" si="10"/>
        <v>0</v>
      </c>
      <c r="V158" s="28"/>
      <c r="W158" s="28"/>
      <c r="X158" s="28"/>
      <c r="Y158" s="27"/>
      <c r="Z158" s="27"/>
      <c r="AA158" s="27"/>
      <c r="AB158" s="27"/>
      <c r="AC158" s="27"/>
      <c r="AD158" s="3" t="str">
        <f t="shared" si="11"/>
        <v>ทันกำหนด</v>
      </c>
      <c r="AE158" s="4"/>
      <c r="AF158" s="4"/>
      <c r="AG158" s="4"/>
      <c r="AH158" s="5"/>
    </row>
    <row r="159" spans="1:34" ht="27.75" customHeight="1" x14ac:dyDescent="0.2">
      <c r="A159" s="2">
        <v>156</v>
      </c>
      <c r="B159" s="27"/>
      <c r="C159" s="9"/>
      <c r="D159" s="9"/>
      <c r="E159" s="10"/>
      <c r="F159" s="10"/>
      <c r="G159" s="10">
        <f t="shared" si="9"/>
        <v>0</v>
      </c>
      <c r="H159" s="10" t="str">
        <f t="shared" si="8"/>
        <v>ครบ</v>
      </c>
      <c r="I159" s="10"/>
      <c r="J159" s="10" t="e">
        <f>VLOOKUP(I159,Sheet2!$B$1:$C$9,2,FALSE)</f>
        <v>#N/A</v>
      </c>
      <c r="K159" s="28"/>
      <c r="L159" s="10"/>
      <c r="M159" s="10" t="e">
        <f>VLOOKUP(L159,Sheet2!$B$1:$C$9,2,FALSE)</f>
        <v>#N/A</v>
      </c>
      <c r="N159" s="28"/>
      <c r="O159" s="10"/>
      <c r="P159" s="10" t="e">
        <f>VLOOKUP(O159,Sheet2!$B$1:$C$9,2,FALSE)</f>
        <v>#N/A</v>
      </c>
      <c r="Q159" s="28"/>
      <c r="R159" s="10"/>
      <c r="S159" s="10" t="e">
        <f>VLOOKUP(R159,Sheet2!$B$1:$C$9,2,FALSE)</f>
        <v>#N/A</v>
      </c>
      <c r="T159" s="28"/>
      <c r="U159" s="28">
        <f t="shared" si="10"/>
        <v>0</v>
      </c>
      <c r="V159" s="28"/>
      <c r="W159" s="28"/>
      <c r="X159" s="28"/>
      <c r="Y159" s="27"/>
      <c r="Z159" s="27"/>
      <c r="AA159" s="27"/>
      <c r="AB159" s="27"/>
      <c r="AC159" s="27"/>
      <c r="AD159" s="3" t="str">
        <f t="shared" si="11"/>
        <v>ทันกำหนด</v>
      </c>
      <c r="AE159" s="4"/>
      <c r="AF159" s="4"/>
      <c r="AG159" s="4"/>
      <c r="AH159" s="5"/>
    </row>
    <row r="160" spans="1:34" ht="27.75" customHeight="1" x14ac:dyDescent="0.2">
      <c r="A160" s="2">
        <v>157</v>
      </c>
      <c r="B160" s="27"/>
      <c r="C160" s="9"/>
      <c r="D160" s="9"/>
      <c r="E160" s="10"/>
      <c r="F160" s="10"/>
      <c r="G160" s="10">
        <f t="shared" si="9"/>
        <v>0</v>
      </c>
      <c r="H160" s="10" t="str">
        <f t="shared" si="8"/>
        <v>ครบ</v>
      </c>
      <c r="I160" s="10"/>
      <c r="J160" s="10" t="e">
        <f>VLOOKUP(I160,Sheet2!$B$1:$C$9,2,FALSE)</f>
        <v>#N/A</v>
      </c>
      <c r="K160" s="28"/>
      <c r="L160" s="10"/>
      <c r="M160" s="10" t="e">
        <f>VLOOKUP(L160,Sheet2!$B$1:$C$9,2,FALSE)</f>
        <v>#N/A</v>
      </c>
      <c r="N160" s="28"/>
      <c r="O160" s="10"/>
      <c r="P160" s="10" t="e">
        <f>VLOOKUP(O160,Sheet2!$B$1:$C$9,2,FALSE)</f>
        <v>#N/A</v>
      </c>
      <c r="Q160" s="28"/>
      <c r="R160" s="10"/>
      <c r="S160" s="10" t="e">
        <f>VLOOKUP(R160,Sheet2!$B$1:$C$9,2,FALSE)</f>
        <v>#N/A</v>
      </c>
      <c r="T160" s="28"/>
      <c r="U160" s="28">
        <f t="shared" si="10"/>
        <v>0</v>
      </c>
      <c r="V160" s="28"/>
      <c r="W160" s="28"/>
      <c r="X160" s="28"/>
      <c r="Y160" s="27"/>
      <c r="Z160" s="27"/>
      <c r="AA160" s="27"/>
      <c r="AB160" s="27"/>
      <c r="AC160" s="27"/>
      <c r="AD160" s="3" t="str">
        <f t="shared" si="11"/>
        <v>ทันกำหนด</v>
      </c>
      <c r="AE160" s="4"/>
      <c r="AF160" s="4"/>
      <c r="AG160" s="4"/>
      <c r="AH160" s="5"/>
    </row>
    <row r="161" spans="1:34" ht="27.75" customHeight="1" x14ac:dyDescent="0.2">
      <c r="A161" s="2">
        <v>158</v>
      </c>
      <c r="B161" s="27"/>
      <c r="C161" s="9"/>
      <c r="D161" s="9"/>
      <c r="E161" s="10"/>
      <c r="F161" s="10"/>
      <c r="G161" s="10">
        <f t="shared" si="9"/>
        <v>0</v>
      </c>
      <c r="H161" s="10" t="str">
        <f t="shared" si="8"/>
        <v>ครบ</v>
      </c>
      <c r="I161" s="10"/>
      <c r="J161" s="10" t="e">
        <f>VLOOKUP(I161,Sheet2!$B$1:$C$9,2,FALSE)</f>
        <v>#N/A</v>
      </c>
      <c r="K161" s="28"/>
      <c r="L161" s="10"/>
      <c r="M161" s="10" t="e">
        <f>VLOOKUP(L161,Sheet2!$B$1:$C$9,2,FALSE)</f>
        <v>#N/A</v>
      </c>
      <c r="N161" s="28"/>
      <c r="O161" s="10"/>
      <c r="P161" s="10" t="e">
        <f>VLOOKUP(O161,Sheet2!$B$1:$C$9,2,FALSE)</f>
        <v>#N/A</v>
      </c>
      <c r="Q161" s="28"/>
      <c r="R161" s="10"/>
      <c r="S161" s="10" t="e">
        <f>VLOOKUP(R161,Sheet2!$B$1:$C$9,2,FALSE)</f>
        <v>#N/A</v>
      </c>
      <c r="T161" s="28"/>
      <c r="U161" s="28">
        <f t="shared" si="10"/>
        <v>0</v>
      </c>
      <c r="V161" s="28"/>
      <c r="W161" s="28"/>
      <c r="X161" s="28"/>
      <c r="Y161" s="27"/>
      <c r="Z161" s="27"/>
      <c r="AA161" s="27"/>
      <c r="AB161" s="27"/>
      <c r="AC161" s="27"/>
      <c r="AD161" s="3" t="str">
        <f t="shared" si="11"/>
        <v>ทันกำหนด</v>
      </c>
      <c r="AE161" s="4"/>
      <c r="AF161" s="4"/>
      <c r="AG161" s="4"/>
      <c r="AH161" s="5"/>
    </row>
    <row r="162" spans="1:34" ht="27.75" customHeight="1" x14ac:dyDescent="0.2">
      <c r="A162" s="2">
        <v>159</v>
      </c>
      <c r="B162" s="27"/>
      <c r="C162" s="9"/>
      <c r="D162" s="9"/>
      <c r="E162" s="10"/>
      <c r="F162" s="10"/>
      <c r="G162" s="10">
        <f t="shared" si="9"/>
        <v>0</v>
      </c>
      <c r="H162" s="10" t="str">
        <f t="shared" si="8"/>
        <v>ครบ</v>
      </c>
      <c r="I162" s="10"/>
      <c r="J162" s="10" t="e">
        <f>VLOOKUP(I162,Sheet2!$B$1:$C$9,2,FALSE)</f>
        <v>#N/A</v>
      </c>
      <c r="K162" s="28"/>
      <c r="L162" s="10"/>
      <c r="M162" s="10" t="e">
        <f>VLOOKUP(L162,Sheet2!$B$1:$C$9,2,FALSE)</f>
        <v>#N/A</v>
      </c>
      <c r="N162" s="28"/>
      <c r="O162" s="10"/>
      <c r="P162" s="10" t="e">
        <f>VLOOKUP(O162,Sheet2!$B$1:$C$9,2,FALSE)</f>
        <v>#N/A</v>
      </c>
      <c r="Q162" s="28"/>
      <c r="R162" s="10"/>
      <c r="S162" s="10" t="e">
        <f>VLOOKUP(R162,Sheet2!$B$1:$C$9,2,FALSE)</f>
        <v>#N/A</v>
      </c>
      <c r="T162" s="28"/>
      <c r="U162" s="28">
        <f t="shared" si="10"/>
        <v>0</v>
      </c>
      <c r="V162" s="28"/>
      <c r="W162" s="28"/>
      <c r="X162" s="28"/>
      <c r="Y162" s="27"/>
      <c r="Z162" s="27"/>
      <c r="AA162" s="27"/>
      <c r="AB162" s="27"/>
      <c r="AC162" s="27"/>
      <c r="AD162" s="3" t="str">
        <f t="shared" si="11"/>
        <v>ทันกำหนด</v>
      </c>
      <c r="AE162" s="4"/>
      <c r="AF162" s="4"/>
      <c r="AG162" s="4"/>
      <c r="AH162" s="5"/>
    </row>
    <row r="163" spans="1:34" ht="27.75" customHeight="1" x14ac:dyDescent="0.2">
      <c r="A163" s="2">
        <v>160</v>
      </c>
      <c r="B163" s="27"/>
      <c r="C163" s="9"/>
      <c r="D163" s="9"/>
      <c r="E163" s="10"/>
      <c r="F163" s="10"/>
      <c r="G163" s="10">
        <f t="shared" si="9"/>
        <v>0</v>
      </c>
      <c r="H163" s="10" t="str">
        <f t="shared" si="8"/>
        <v>ครบ</v>
      </c>
      <c r="I163" s="10"/>
      <c r="J163" s="10" t="e">
        <f>VLOOKUP(I163,Sheet2!$B$1:$C$9,2,FALSE)</f>
        <v>#N/A</v>
      </c>
      <c r="K163" s="28"/>
      <c r="L163" s="10"/>
      <c r="M163" s="10" t="e">
        <f>VLOOKUP(L163,Sheet2!$B$1:$C$9,2,FALSE)</f>
        <v>#N/A</v>
      </c>
      <c r="N163" s="28"/>
      <c r="O163" s="10"/>
      <c r="P163" s="10" t="e">
        <f>VLOOKUP(O163,Sheet2!$B$1:$C$9,2,FALSE)</f>
        <v>#N/A</v>
      </c>
      <c r="Q163" s="28"/>
      <c r="R163" s="10"/>
      <c r="S163" s="10" t="e">
        <f>VLOOKUP(R163,Sheet2!$B$1:$C$9,2,FALSE)</f>
        <v>#N/A</v>
      </c>
      <c r="T163" s="28"/>
      <c r="U163" s="28">
        <f t="shared" si="10"/>
        <v>0</v>
      </c>
      <c r="V163" s="28"/>
      <c r="W163" s="28"/>
      <c r="X163" s="28"/>
      <c r="Y163" s="27"/>
      <c r="Z163" s="27"/>
      <c r="AA163" s="27"/>
      <c r="AB163" s="27"/>
      <c r="AC163" s="27"/>
      <c r="AD163" s="3" t="str">
        <f t="shared" si="11"/>
        <v>ทันกำหนด</v>
      </c>
      <c r="AE163" s="4"/>
      <c r="AF163" s="4"/>
      <c r="AG163" s="4"/>
      <c r="AH163" s="29"/>
    </row>
    <row r="164" spans="1:34" ht="27.75" customHeight="1" x14ac:dyDescent="0.2">
      <c r="A164" s="2">
        <v>161</v>
      </c>
      <c r="B164" s="27"/>
      <c r="C164" s="9"/>
      <c r="D164" s="9"/>
      <c r="E164" s="10"/>
      <c r="F164" s="10"/>
      <c r="G164" s="10">
        <f t="shared" si="9"/>
        <v>0</v>
      </c>
      <c r="H164" s="10" t="str">
        <f t="shared" si="8"/>
        <v>ครบ</v>
      </c>
      <c r="I164" s="10"/>
      <c r="J164" s="10" t="e">
        <f>VLOOKUP(I164,Sheet2!$B$1:$C$9,2,FALSE)</f>
        <v>#N/A</v>
      </c>
      <c r="K164" s="28"/>
      <c r="L164" s="10"/>
      <c r="M164" s="10" t="e">
        <f>VLOOKUP(L164,Sheet2!$B$1:$C$9,2,FALSE)</f>
        <v>#N/A</v>
      </c>
      <c r="N164" s="28"/>
      <c r="O164" s="10"/>
      <c r="P164" s="10" t="e">
        <f>VLOOKUP(O164,Sheet2!$B$1:$C$9,2,FALSE)</f>
        <v>#N/A</v>
      </c>
      <c r="Q164" s="28"/>
      <c r="R164" s="10"/>
      <c r="S164" s="10" t="e">
        <f>VLOOKUP(R164,Sheet2!$B$1:$C$9,2,FALSE)</f>
        <v>#N/A</v>
      </c>
      <c r="T164" s="28"/>
      <c r="U164" s="28">
        <f t="shared" si="10"/>
        <v>0</v>
      </c>
      <c r="V164" s="28"/>
      <c r="W164" s="28"/>
      <c r="X164" s="28"/>
      <c r="Y164" s="27"/>
      <c r="Z164" s="27"/>
      <c r="AA164" s="27"/>
      <c r="AB164" s="27"/>
      <c r="AC164" s="27"/>
      <c r="AD164" s="3" t="str">
        <f t="shared" si="11"/>
        <v>ทันกำหนด</v>
      </c>
      <c r="AE164" s="4"/>
      <c r="AF164" s="4"/>
      <c r="AG164" s="4"/>
      <c r="AH164" s="5"/>
    </row>
    <row r="165" spans="1:34" ht="27.75" customHeight="1" x14ac:dyDescent="0.2">
      <c r="A165" s="2">
        <v>162</v>
      </c>
      <c r="B165" s="27"/>
      <c r="C165" s="9"/>
      <c r="D165" s="9"/>
      <c r="E165" s="10"/>
      <c r="F165" s="10"/>
      <c r="G165" s="10">
        <f t="shared" si="9"/>
        <v>0</v>
      </c>
      <c r="H165" s="10" t="str">
        <f t="shared" si="8"/>
        <v>ครบ</v>
      </c>
      <c r="I165" s="10"/>
      <c r="J165" s="10" t="e">
        <f>VLOOKUP(I165,Sheet2!$B$1:$C$9,2,FALSE)</f>
        <v>#N/A</v>
      </c>
      <c r="K165" s="28"/>
      <c r="L165" s="10"/>
      <c r="M165" s="10" t="e">
        <f>VLOOKUP(L165,Sheet2!$B$1:$C$9,2,FALSE)</f>
        <v>#N/A</v>
      </c>
      <c r="N165" s="28"/>
      <c r="O165" s="10"/>
      <c r="P165" s="10" t="e">
        <f>VLOOKUP(O165,Sheet2!$B$1:$C$9,2,FALSE)</f>
        <v>#N/A</v>
      </c>
      <c r="Q165" s="28"/>
      <c r="R165" s="10"/>
      <c r="S165" s="10" t="e">
        <f>VLOOKUP(R165,Sheet2!$B$1:$C$9,2,FALSE)</f>
        <v>#N/A</v>
      </c>
      <c r="T165" s="28"/>
      <c r="U165" s="28">
        <f t="shared" si="10"/>
        <v>0</v>
      </c>
      <c r="V165" s="28"/>
      <c r="W165" s="28"/>
      <c r="X165" s="28"/>
      <c r="Y165" s="27"/>
      <c r="Z165" s="27"/>
      <c r="AA165" s="27"/>
      <c r="AB165" s="27"/>
      <c r="AC165" s="27"/>
      <c r="AD165" s="3" t="str">
        <f t="shared" si="11"/>
        <v>ทันกำหนด</v>
      </c>
      <c r="AE165" s="4"/>
      <c r="AF165" s="4"/>
      <c r="AG165" s="4"/>
      <c r="AH165" s="5"/>
    </row>
    <row r="166" spans="1:34" ht="27.75" customHeight="1" x14ac:dyDescent="0.2">
      <c r="A166" s="2">
        <v>163</v>
      </c>
      <c r="B166" s="27"/>
      <c r="C166" s="9"/>
      <c r="D166" s="9"/>
      <c r="E166" s="10"/>
      <c r="F166" s="10"/>
      <c r="G166" s="10">
        <f t="shared" si="9"/>
        <v>0</v>
      </c>
      <c r="H166" s="10" t="str">
        <f t="shared" si="8"/>
        <v>ครบ</v>
      </c>
      <c r="I166" s="10"/>
      <c r="J166" s="10" t="e">
        <f>VLOOKUP(I166,Sheet2!$B$1:$C$9,2,FALSE)</f>
        <v>#N/A</v>
      </c>
      <c r="K166" s="28"/>
      <c r="L166" s="10"/>
      <c r="M166" s="10" t="e">
        <f>VLOOKUP(L166,Sheet2!$B$1:$C$9,2,FALSE)</f>
        <v>#N/A</v>
      </c>
      <c r="N166" s="28"/>
      <c r="O166" s="10"/>
      <c r="P166" s="10" t="e">
        <f>VLOOKUP(O166,Sheet2!$B$1:$C$9,2,FALSE)</f>
        <v>#N/A</v>
      </c>
      <c r="Q166" s="28"/>
      <c r="R166" s="10"/>
      <c r="S166" s="10" t="e">
        <f>VLOOKUP(R166,Sheet2!$B$1:$C$9,2,FALSE)</f>
        <v>#N/A</v>
      </c>
      <c r="T166" s="28"/>
      <c r="U166" s="28">
        <f t="shared" si="10"/>
        <v>0</v>
      </c>
      <c r="V166" s="28"/>
      <c r="W166" s="28"/>
      <c r="X166" s="28"/>
      <c r="Y166" s="27"/>
      <c r="Z166" s="27"/>
      <c r="AA166" s="27"/>
      <c r="AB166" s="27"/>
      <c r="AC166" s="27"/>
      <c r="AD166" s="3" t="str">
        <f t="shared" si="11"/>
        <v>ทันกำหนด</v>
      </c>
      <c r="AE166" s="4"/>
      <c r="AF166" s="4"/>
      <c r="AG166" s="4"/>
      <c r="AH166" s="5"/>
    </row>
    <row r="167" spans="1:34" ht="27.75" customHeight="1" x14ac:dyDescent="0.2">
      <c r="A167" s="2">
        <v>164</v>
      </c>
      <c r="B167" s="27"/>
      <c r="C167" s="9"/>
      <c r="D167" s="9"/>
      <c r="E167" s="10"/>
      <c r="F167" s="10"/>
      <c r="G167" s="10">
        <f t="shared" si="9"/>
        <v>0</v>
      </c>
      <c r="H167" s="10" t="str">
        <f t="shared" si="8"/>
        <v>ครบ</v>
      </c>
      <c r="I167" s="10"/>
      <c r="J167" s="10" t="e">
        <f>VLOOKUP(I167,Sheet2!$B$1:$C$9,2,FALSE)</f>
        <v>#N/A</v>
      </c>
      <c r="K167" s="28"/>
      <c r="L167" s="10"/>
      <c r="M167" s="10" t="e">
        <f>VLOOKUP(L167,Sheet2!$B$1:$C$9,2,FALSE)</f>
        <v>#N/A</v>
      </c>
      <c r="N167" s="28"/>
      <c r="O167" s="10"/>
      <c r="P167" s="10" t="e">
        <f>VLOOKUP(O167,Sheet2!$B$1:$C$9,2,FALSE)</f>
        <v>#N/A</v>
      </c>
      <c r="Q167" s="28"/>
      <c r="R167" s="10"/>
      <c r="S167" s="10" t="e">
        <f>VLOOKUP(R167,Sheet2!$B$1:$C$9,2,FALSE)</f>
        <v>#N/A</v>
      </c>
      <c r="T167" s="28"/>
      <c r="U167" s="28">
        <f t="shared" si="10"/>
        <v>0</v>
      </c>
      <c r="V167" s="28"/>
      <c r="W167" s="28"/>
      <c r="X167" s="28"/>
      <c r="Y167" s="27"/>
      <c r="Z167" s="27"/>
      <c r="AA167" s="27"/>
      <c r="AB167" s="27"/>
      <c r="AC167" s="27"/>
      <c r="AD167" s="3" t="str">
        <f t="shared" si="11"/>
        <v>ทันกำหนด</v>
      </c>
      <c r="AE167" s="4"/>
      <c r="AF167" s="4"/>
      <c r="AG167" s="4"/>
      <c r="AH167" s="5"/>
    </row>
    <row r="168" spans="1:34" ht="27.75" customHeight="1" x14ac:dyDescent="0.2">
      <c r="A168" s="2">
        <v>165</v>
      </c>
      <c r="B168" s="27"/>
      <c r="C168" s="9"/>
      <c r="D168" s="9"/>
      <c r="E168" s="10"/>
      <c r="F168" s="10"/>
      <c r="G168" s="10">
        <f t="shared" si="9"/>
        <v>0</v>
      </c>
      <c r="H168" s="10" t="str">
        <f t="shared" si="8"/>
        <v>ครบ</v>
      </c>
      <c r="I168" s="10"/>
      <c r="J168" s="10" t="e">
        <f>VLOOKUP(I168,Sheet2!$B$1:$C$9,2,FALSE)</f>
        <v>#N/A</v>
      </c>
      <c r="K168" s="28"/>
      <c r="L168" s="10"/>
      <c r="M168" s="10" t="e">
        <f>VLOOKUP(L168,Sheet2!$B$1:$C$9,2,FALSE)</f>
        <v>#N/A</v>
      </c>
      <c r="N168" s="28"/>
      <c r="O168" s="10"/>
      <c r="P168" s="10" t="e">
        <f>VLOOKUP(O168,Sheet2!$B$1:$C$9,2,FALSE)</f>
        <v>#N/A</v>
      </c>
      <c r="Q168" s="28"/>
      <c r="R168" s="10"/>
      <c r="S168" s="10" t="e">
        <f>VLOOKUP(R168,Sheet2!$B$1:$C$9,2,FALSE)</f>
        <v>#N/A</v>
      </c>
      <c r="T168" s="28"/>
      <c r="U168" s="28">
        <f t="shared" si="10"/>
        <v>0</v>
      </c>
      <c r="V168" s="28"/>
      <c r="W168" s="28"/>
      <c r="X168" s="28"/>
      <c r="Y168" s="27"/>
      <c r="Z168" s="27"/>
      <c r="AA168" s="27"/>
      <c r="AB168" s="27"/>
      <c r="AC168" s="27"/>
      <c r="AD168" s="3" t="str">
        <f t="shared" si="11"/>
        <v>ทันกำหนด</v>
      </c>
      <c r="AE168" s="4"/>
      <c r="AF168" s="4"/>
      <c r="AG168" s="4"/>
      <c r="AH168" s="5"/>
    </row>
    <row r="169" spans="1:34" ht="27.75" customHeight="1" x14ac:dyDescent="0.2">
      <c r="A169" s="2">
        <v>166</v>
      </c>
      <c r="B169" s="27"/>
      <c r="C169" s="9"/>
      <c r="D169" s="9"/>
      <c r="E169" s="10"/>
      <c r="F169" s="10"/>
      <c r="G169" s="10">
        <f t="shared" si="9"/>
        <v>0</v>
      </c>
      <c r="H169" s="10" t="str">
        <f t="shared" si="8"/>
        <v>ครบ</v>
      </c>
      <c r="I169" s="10"/>
      <c r="J169" s="10" t="e">
        <f>VLOOKUP(I169,Sheet2!$B$1:$C$9,2,FALSE)</f>
        <v>#N/A</v>
      </c>
      <c r="K169" s="28"/>
      <c r="L169" s="10"/>
      <c r="M169" s="10" t="e">
        <f>VLOOKUP(L169,Sheet2!$B$1:$C$9,2,FALSE)</f>
        <v>#N/A</v>
      </c>
      <c r="N169" s="28"/>
      <c r="O169" s="10"/>
      <c r="P169" s="10" t="e">
        <f>VLOOKUP(O169,Sheet2!$B$1:$C$9,2,FALSE)</f>
        <v>#N/A</v>
      </c>
      <c r="Q169" s="28"/>
      <c r="R169" s="10"/>
      <c r="S169" s="10" t="e">
        <f>VLOOKUP(R169,Sheet2!$B$1:$C$9,2,FALSE)</f>
        <v>#N/A</v>
      </c>
      <c r="T169" s="28"/>
      <c r="U169" s="28">
        <f t="shared" si="10"/>
        <v>0</v>
      </c>
      <c r="V169" s="28"/>
      <c r="W169" s="28"/>
      <c r="X169" s="28"/>
      <c r="Y169" s="27"/>
      <c r="Z169" s="27"/>
      <c r="AA169" s="27"/>
      <c r="AB169" s="27"/>
      <c r="AC169" s="27"/>
      <c r="AD169" s="3" t="str">
        <f t="shared" si="11"/>
        <v>ทันกำหนด</v>
      </c>
      <c r="AE169" s="4"/>
      <c r="AF169" s="4"/>
      <c r="AG169" s="4"/>
      <c r="AH169" s="5"/>
    </row>
    <row r="170" spans="1:34" ht="27.75" customHeight="1" x14ac:dyDescent="0.2">
      <c r="A170" s="2">
        <v>167</v>
      </c>
      <c r="B170" s="27"/>
      <c r="C170" s="9"/>
      <c r="D170" s="9"/>
      <c r="E170" s="10"/>
      <c r="F170" s="10"/>
      <c r="G170" s="10">
        <f t="shared" si="9"/>
        <v>0</v>
      </c>
      <c r="H170" s="10" t="str">
        <f t="shared" si="8"/>
        <v>ครบ</v>
      </c>
      <c r="I170" s="10"/>
      <c r="J170" s="10" t="e">
        <f>VLOOKUP(I170,Sheet2!$B$1:$C$9,2,FALSE)</f>
        <v>#N/A</v>
      </c>
      <c r="K170" s="28"/>
      <c r="L170" s="10"/>
      <c r="M170" s="10" t="e">
        <f>VLOOKUP(L170,Sheet2!$B$1:$C$9,2,FALSE)</f>
        <v>#N/A</v>
      </c>
      <c r="N170" s="28"/>
      <c r="O170" s="10"/>
      <c r="P170" s="10" t="e">
        <f>VLOOKUP(O170,Sheet2!$B$1:$C$9,2,FALSE)</f>
        <v>#N/A</v>
      </c>
      <c r="Q170" s="28"/>
      <c r="R170" s="10"/>
      <c r="S170" s="10" t="e">
        <f>VLOOKUP(R170,Sheet2!$B$1:$C$9,2,FALSE)</f>
        <v>#N/A</v>
      </c>
      <c r="T170" s="28"/>
      <c r="U170" s="28">
        <f t="shared" si="10"/>
        <v>0</v>
      </c>
      <c r="V170" s="28"/>
      <c r="W170" s="28"/>
      <c r="X170" s="28"/>
      <c r="Y170" s="27"/>
      <c r="Z170" s="27"/>
      <c r="AA170" s="27"/>
      <c r="AB170" s="27"/>
      <c r="AC170" s="27"/>
      <c r="AD170" s="3" t="str">
        <f t="shared" si="11"/>
        <v>ทันกำหนด</v>
      </c>
      <c r="AE170" s="4"/>
      <c r="AF170" s="4"/>
      <c r="AG170" s="4"/>
      <c r="AH170" s="5"/>
    </row>
    <row r="171" spans="1:34" ht="27.75" customHeight="1" x14ac:dyDescent="0.2">
      <c r="A171" s="2">
        <v>168</v>
      </c>
      <c r="B171" s="27"/>
      <c r="C171" s="9"/>
      <c r="D171" s="9"/>
      <c r="E171" s="10"/>
      <c r="F171" s="10"/>
      <c r="G171" s="10">
        <f t="shared" si="9"/>
        <v>0</v>
      </c>
      <c r="H171" s="10" t="str">
        <f t="shared" si="8"/>
        <v>ครบ</v>
      </c>
      <c r="I171" s="10"/>
      <c r="J171" s="10" t="e">
        <f>VLOOKUP(I171,Sheet2!$B$1:$C$9,2,FALSE)</f>
        <v>#N/A</v>
      </c>
      <c r="K171" s="28"/>
      <c r="L171" s="10"/>
      <c r="M171" s="10" t="e">
        <f>VLOOKUP(L171,Sheet2!$B$1:$C$9,2,FALSE)</f>
        <v>#N/A</v>
      </c>
      <c r="N171" s="28"/>
      <c r="O171" s="10"/>
      <c r="P171" s="10" t="e">
        <f>VLOOKUP(O171,Sheet2!$B$1:$C$9,2,FALSE)</f>
        <v>#N/A</v>
      </c>
      <c r="Q171" s="28"/>
      <c r="R171" s="10"/>
      <c r="S171" s="10" t="e">
        <f>VLOOKUP(R171,Sheet2!$B$1:$C$9,2,FALSE)</f>
        <v>#N/A</v>
      </c>
      <c r="T171" s="28"/>
      <c r="U171" s="28">
        <f t="shared" si="10"/>
        <v>0</v>
      </c>
      <c r="V171" s="28"/>
      <c r="W171" s="28"/>
      <c r="X171" s="28"/>
      <c r="Y171" s="27"/>
      <c r="Z171" s="27"/>
      <c r="AA171" s="27"/>
      <c r="AB171" s="27"/>
      <c r="AC171" s="27"/>
      <c r="AD171" s="3" t="str">
        <f t="shared" si="11"/>
        <v>ทันกำหนด</v>
      </c>
      <c r="AE171" s="4"/>
      <c r="AF171" s="4"/>
      <c r="AG171" s="4"/>
      <c r="AH171" s="5"/>
    </row>
    <row r="172" spans="1:34" ht="27.75" customHeight="1" x14ac:dyDescent="0.2">
      <c r="A172" s="2">
        <v>169</v>
      </c>
      <c r="B172" s="27"/>
      <c r="C172" s="9"/>
      <c r="D172" s="9"/>
      <c r="E172" s="10"/>
      <c r="F172" s="10"/>
      <c r="G172" s="10">
        <f t="shared" si="9"/>
        <v>0</v>
      </c>
      <c r="H172" s="10" t="str">
        <f t="shared" si="8"/>
        <v>ครบ</v>
      </c>
      <c r="I172" s="10"/>
      <c r="J172" s="10" t="e">
        <f>VLOOKUP(I172,Sheet2!$B$1:$C$9,2,FALSE)</f>
        <v>#N/A</v>
      </c>
      <c r="K172" s="28"/>
      <c r="L172" s="10"/>
      <c r="M172" s="10" t="e">
        <f>VLOOKUP(L172,Sheet2!$B$1:$C$9,2,FALSE)</f>
        <v>#N/A</v>
      </c>
      <c r="N172" s="28"/>
      <c r="O172" s="10"/>
      <c r="P172" s="10" t="e">
        <f>VLOOKUP(O172,Sheet2!$B$1:$C$9,2,FALSE)</f>
        <v>#N/A</v>
      </c>
      <c r="Q172" s="28"/>
      <c r="R172" s="10"/>
      <c r="S172" s="10" t="e">
        <f>VLOOKUP(R172,Sheet2!$B$1:$C$9,2,FALSE)</f>
        <v>#N/A</v>
      </c>
      <c r="T172" s="28"/>
      <c r="U172" s="28">
        <f t="shared" si="10"/>
        <v>0</v>
      </c>
      <c r="V172" s="28"/>
      <c r="W172" s="28"/>
      <c r="X172" s="28"/>
      <c r="Y172" s="27"/>
      <c r="Z172" s="27"/>
      <c r="AA172" s="27"/>
      <c r="AB172" s="27"/>
      <c r="AC172" s="27"/>
      <c r="AD172" s="3" t="str">
        <f t="shared" si="11"/>
        <v>ทันกำหนด</v>
      </c>
      <c r="AE172" s="4"/>
      <c r="AF172" s="4"/>
      <c r="AG172" s="4"/>
      <c r="AH172" s="5"/>
    </row>
    <row r="173" spans="1:34" ht="27.75" customHeight="1" x14ac:dyDescent="0.2">
      <c r="A173" s="2">
        <v>170</v>
      </c>
      <c r="B173" s="27"/>
      <c r="C173" s="9"/>
      <c r="D173" s="9"/>
      <c r="E173" s="10"/>
      <c r="F173" s="10"/>
      <c r="G173" s="10">
        <f t="shared" si="9"/>
        <v>0</v>
      </c>
      <c r="H173" s="10" t="str">
        <f t="shared" si="8"/>
        <v>ครบ</v>
      </c>
      <c r="I173" s="10"/>
      <c r="J173" s="10" t="e">
        <f>VLOOKUP(I173,Sheet2!$B$1:$C$9,2,FALSE)</f>
        <v>#N/A</v>
      </c>
      <c r="K173" s="28"/>
      <c r="L173" s="10"/>
      <c r="M173" s="10" t="e">
        <f>VLOOKUP(L173,Sheet2!$B$1:$C$9,2,FALSE)</f>
        <v>#N/A</v>
      </c>
      <c r="N173" s="28"/>
      <c r="O173" s="10"/>
      <c r="P173" s="10" t="e">
        <f>VLOOKUP(O173,Sheet2!$B$1:$C$9,2,FALSE)</f>
        <v>#N/A</v>
      </c>
      <c r="Q173" s="28"/>
      <c r="R173" s="10"/>
      <c r="S173" s="10" t="e">
        <f>VLOOKUP(R173,Sheet2!$B$1:$C$9,2,FALSE)</f>
        <v>#N/A</v>
      </c>
      <c r="T173" s="28"/>
      <c r="U173" s="28">
        <f t="shared" si="10"/>
        <v>0</v>
      </c>
      <c r="V173" s="28"/>
      <c r="W173" s="28"/>
      <c r="X173" s="28"/>
      <c r="Y173" s="27"/>
      <c r="Z173" s="27"/>
      <c r="AA173" s="27"/>
      <c r="AB173" s="27"/>
      <c r="AC173" s="27"/>
      <c r="AD173" s="3" t="str">
        <f t="shared" si="11"/>
        <v>ทันกำหนด</v>
      </c>
      <c r="AE173" s="4"/>
      <c r="AF173" s="4"/>
      <c r="AG173" s="4"/>
      <c r="AH173" s="29"/>
    </row>
    <row r="174" spans="1:34" ht="27.75" customHeight="1" x14ac:dyDescent="0.2">
      <c r="A174" s="2">
        <v>171</v>
      </c>
      <c r="B174" s="27"/>
      <c r="C174" s="9"/>
      <c r="D174" s="9"/>
      <c r="E174" s="10"/>
      <c r="F174" s="10"/>
      <c r="G174" s="10">
        <f t="shared" si="9"/>
        <v>0</v>
      </c>
      <c r="H174" s="10" t="str">
        <f t="shared" si="8"/>
        <v>ครบ</v>
      </c>
      <c r="I174" s="10"/>
      <c r="J174" s="10" t="e">
        <f>VLOOKUP(I174,Sheet2!$B$1:$C$9,2,FALSE)</f>
        <v>#N/A</v>
      </c>
      <c r="K174" s="28"/>
      <c r="L174" s="10"/>
      <c r="M174" s="10" t="e">
        <f>VLOOKUP(L174,Sheet2!$B$1:$C$9,2,FALSE)</f>
        <v>#N/A</v>
      </c>
      <c r="N174" s="28"/>
      <c r="O174" s="10"/>
      <c r="P174" s="10" t="e">
        <f>VLOOKUP(O174,Sheet2!$B$1:$C$9,2,FALSE)</f>
        <v>#N/A</v>
      </c>
      <c r="Q174" s="28"/>
      <c r="R174" s="10"/>
      <c r="S174" s="10" t="e">
        <f>VLOOKUP(R174,Sheet2!$B$1:$C$9,2,FALSE)</f>
        <v>#N/A</v>
      </c>
      <c r="T174" s="28"/>
      <c r="U174" s="28">
        <f t="shared" si="10"/>
        <v>0</v>
      </c>
      <c r="V174" s="28"/>
      <c r="W174" s="28"/>
      <c r="X174" s="28"/>
      <c r="Y174" s="27"/>
      <c r="Z174" s="27"/>
      <c r="AA174" s="27"/>
      <c r="AB174" s="27"/>
      <c r="AC174" s="27"/>
      <c r="AD174" s="3" t="str">
        <f t="shared" si="11"/>
        <v>ทันกำหนด</v>
      </c>
      <c r="AE174" s="4"/>
      <c r="AF174" s="4"/>
      <c r="AG174" s="4"/>
      <c r="AH174" s="5"/>
    </row>
    <row r="175" spans="1:34" ht="27.75" customHeight="1" x14ac:dyDescent="0.2">
      <c r="A175" s="2">
        <v>172</v>
      </c>
      <c r="B175" s="27"/>
      <c r="C175" s="9"/>
      <c r="D175" s="9"/>
      <c r="E175" s="10"/>
      <c r="F175" s="10"/>
      <c r="G175" s="10">
        <f t="shared" si="9"/>
        <v>0</v>
      </c>
      <c r="H175" s="10" t="str">
        <f t="shared" si="8"/>
        <v>ครบ</v>
      </c>
      <c r="I175" s="10"/>
      <c r="J175" s="10" t="e">
        <f>VLOOKUP(I175,Sheet2!$B$1:$C$9,2,FALSE)</f>
        <v>#N/A</v>
      </c>
      <c r="K175" s="28"/>
      <c r="L175" s="10"/>
      <c r="M175" s="10" t="e">
        <f>VLOOKUP(L175,Sheet2!$B$1:$C$9,2,FALSE)</f>
        <v>#N/A</v>
      </c>
      <c r="N175" s="28"/>
      <c r="O175" s="10"/>
      <c r="P175" s="10" t="e">
        <f>VLOOKUP(O175,Sheet2!$B$1:$C$9,2,FALSE)</f>
        <v>#N/A</v>
      </c>
      <c r="Q175" s="28"/>
      <c r="R175" s="10"/>
      <c r="S175" s="10" t="e">
        <f>VLOOKUP(R175,Sheet2!$B$1:$C$9,2,FALSE)</f>
        <v>#N/A</v>
      </c>
      <c r="T175" s="28"/>
      <c r="U175" s="28">
        <f t="shared" si="10"/>
        <v>0</v>
      </c>
      <c r="V175" s="28"/>
      <c r="W175" s="28"/>
      <c r="X175" s="28"/>
      <c r="Y175" s="27"/>
      <c r="Z175" s="27"/>
      <c r="AA175" s="27"/>
      <c r="AB175" s="27"/>
      <c r="AC175" s="27"/>
      <c r="AD175" s="3" t="str">
        <f t="shared" si="11"/>
        <v>ทันกำหนด</v>
      </c>
      <c r="AE175" s="4"/>
      <c r="AF175" s="4"/>
      <c r="AG175" s="4"/>
      <c r="AH175" s="5"/>
    </row>
    <row r="176" spans="1:34" ht="27.75" customHeight="1" x14ac:dyDescent="0.2">
      <c r="A176" s="2">
        <v>173</v>
      </c>
      <c r="B176" s="27"/>
      <c r="C176" s="9"/>
      <c r="D176" s="9"/>
      <c r="E176" s="10"/>
      <c r="F176" s="10"/>
      <c r="G176" s="10">
        <f t="shared" si="9"/>
        <v>0</v>
      </c>
      <c r="H176" s="10" t="str">
        <f t="shared" si="8"/>
        <v>ครบ</v>
      </c>
      <c r="I176" s="10"/>
      <c r="J176" s="10" t="e">
        <f>VLOOKUP(I176,Sheet2!$B$1:$C$9,2,FALSE)</f>
        <v>#N/A</v>
      </c>
      <c r="K176" s="28"/>
      <c r="L176" s="10"/>
      <c r="M176" s="10" t="e">
        <f>VLOOKUP(L176,Sheet2!$B$1:$C$9,2,FALSE)</f>
        <v>#N/A</v>
      </c>
      <c r="N176" s="28"/>
      <c r="O176" s="10"/>
      <c r="P176" s="10" t="e">
        <f>VLOOKUP(O176,Sheet2!$B$1:$C$9,2,FALSE)</f>
        <v>#N/A</v>
      </c>
      <c r="Q176" s="28"/>
      <c r="R176" s="10"/>
      <c r="S176" s="10" t="e">
        <f>VLOOKUP(R176,Sheet2!$B$1:$C$9,2,FALSE)</f>
        <v>#N/A</v>
      </c>
      <c r="T176" s="28"/>
      <c r="U176" s="28">
        <f t="shared" si="10"/>
        <v>0</v>
      </c>
      <c r="V176" s="28"/>
      <c r="W176" s="28"/>
      <c r="X176" s="28"/>
      <c r="Y176" s="27"/>
      <c r="Z176" s="27"/>
      <c r="AA176" s="27"/>
      <c r="AB176" s="27"/>
      <c r="AC176" s="27"/>
      <c r="AD176" s="3" t="str">
        <f t="shared" si="11"/>
        <v>ทันกำหนด</v>
      </c>
      <c r="AE176" s="4"/>
      <c r="AF176" s="4"/>
      <c r="AG176" s="4"/>
      <c r="AH176" s="5"/>
    </row>
    <row r="177" spans="1:34" ht="27.75" customHeight="1" x14ac:dyDescent="0.2">
      <c r="A177" s="2">
        <v>174</v>
      </c>
      <c r="B177" s="27"/>
      <c r="C177" s="9"/>
      <c r="D177" s="9"/>
      <c r="E177" s="10"/>
      <c r="F177" s="10"/>
      <c r="G177" s="10">
        <f t="shared" si="9"/>
        <v>0</v>
      </c>
      <c r="H177" s="10" t="str">
        <f t="shared" si="8"/>
        <v>ครบ</v>
      </c>
      <c r="I177" s="10"/>
      <c r="J177" s="10" t="e">
        <f>VLOOKUP(I177,Sheet2!$B$1:$C$9,2,FALSE)</f>
        <v>#N/A</v>
      </c>
      <c r="K177" s="28"/>
      <c r="L177" s="10"/>
      <c r="M177" s="10" t="e">
        <f>VLOOKUP(L177,Sheet2!$B$1:$C$9,2,FALSE)</f>
        <v>#N/A</v>
      </c>
      <c r="N177" s="28"/>
      <c r="O177" s="10"/>
      <c r="P177" s="10" t="e">
        <f>VLOOKUP(O177,Sheet2!$B$1:$C$9,2,FALSE)</f>
        <v>#N/A</v>
      </c>
      <c r="Q177" s="28"/>
      <c r="R177" s="10"/>
      <c r="S177" s="10" t="e">
        <f>VLOOKUP(R177,Sheet2!$B$1:$C$9,2,FALSE)</f>
        <v>#N/A</v>
      </c>
      <c r="T177" s="28"/>
      <c r="U177" s="28">
        <f t="shared" si="10"/>
        <v>0</v>
      </c>
      <c r="V177" s="28"/>
      <c r="W177" s="28"/>
      <c r="X177" s="28"/>
      <c r="Y177" s="27"/>
      <c r="Z177" s="27"/>
      <c r="AA177" s="27"/>
      <c r="AB177" s="27"/>
      <c r="AC177" s="27"/>
      <c r="AD177" s="3" t="str">
        <f t="shared" si="11"/>
        <v>ทันกำหนด</v>
      </c>
      <c r="AE177" s="4"/>
      <c r="AF177" s="4"/>
      <c r="AG177" s="4"/>
      <c r="AH177" s="5"/>
    </row>
    <row r="178" spans="1:34" ht="27.75" customHeight="1" x14ac:dyDescent="0.2">
      <c r="A178" s="2">
        <v>175</v>
      </c>
      <c r="B178" s="27"/>
      <c r="C178" s="9"/>
      <c r="D178" s="9"/>
      <c r="E178" s="10"/>
      <c r="F178" s="10"/>
      <c r="G178" s="10">
        <f t="shared" si="9"/>
        <v>0</v>
      </c>
      <c r="H178" s="10" t="str">
        <f t="shared" si="8"/>
        <v>ครบ</v>
      </c>
      <c r="I178" s="10"/>
      <c r="J178" s="10" t="e">
        <f>VLOOKUP(I178,Sheet2!$B$1:$C$9,2,FALSE)</f>
        <v>#N/A</v>
      </c>
      <c r="K178" s="28"/>
      <c r="L178" s="10"/>
      <c r="M178" s="10" t="e">
        <f>VLOOKUP(L178,Sheet2!$B$1:$C$9,2,FALSE)</f>
        <v>#N/A</v>
      </c>
      <c r="N178" s="28"/>
      <c r="O178" s="10"/>
      <c r="P178" s="10" t="e">
        <f>VLOOKUP(O178,Sheet2!$B$1:$C$9,2,FALSE)</f>
        <v>#N/A</v>
      </c>
      <c r="Q178" s="28"/>
      <c r="R178" s="10"/>
      <c r="S178" s="10" t="e">
        <f>VLOOKUP(R178,Sheet2!$B$1:$C$9,2,FALSE)</f>
        <v>#N/A</v>
      </c>
      <c r="T178" s="28"/>
      <c r="U178" s="28">
        <f t="shared" si="10"/>
        <v>0</v>
      </c>
      <c r="V178" s="28"/>
      <c r="W178" s="28"/>
      <c r="X178" s="28"/>
      <c r="Y178" s="27"/>
      <c r="Z178" s="27"/>
      <c r="AA178" s="27"/>
      <c r="AB178" s="27"/>
      <c r="AC178" s="27"/>
      <c r="AD178" s="3" t="str">
        <f t="shared" si="11"/>
        <v>ทันกำหนด</v>
      </c>
      <c r="AE178" s="4"/>
      <c r="AF178" s="4"/>
      <c r="AG178" s="4"/>
      <c r="AH178" s="5"/>
    </row>
    <row r="179" spans="1:34" ht="27.75" customHeight="1" x14ac:dyDescent="0.2">
      <c r="A179" s="2">
        <v>176</v>
      </c>
      <c r="B179" s="27"/>
      <c r="C179" s="9"/>
      <c r="D179" s="9"/>
      <c r="E179" s="10"/>
      <c r="F179" s="10"/>
      <c r="G179" s="10">
        <f t="shared" si="9"/>
        <v>0</v>
      </c>
      <c r="H179" s="10" t="str">
        <f t="shared" si="8"/>
        <v>ครบ</v>
      </c>
      <c r="I179" s="10"/>
      <c r="J179" s="10" t="e">
        <f>VLOOKUP(I179,Sheet2!$B$1:$C$9,2,FALSE)</f>
        <v>#N/A</v>
      </c>
      <c r="K179" s="28"/>
      <c r="L179" s="10"/>
      <c r="M179" s="10" t="e">
        <f>VLOOKUP(L179,Sheet2!$B$1:$C$9,2,FALSE)</f>
        <v>#N/A</v>
      </c>
      <c r="N179" s="28"/>
      <c r="O179" s="10"/>
      <c r="P179" s="10" t="e">
        <f>VLOOKUP(O179,Sheet2!$B$1:$C$9,2,FALSE)</f>
        <v>#N/A</v>
      </c>
      <c r="Q179" s="28"/>
      <c r="R179" s="10"/>
      <c r="S179" s="10" t="e">
        <f>VLOOKUP(R179,Sheet2!$B$1:$C$9,2,FALSE)</f>
        <v>#N/A</v>
      </c>
      <c r="T179" s="28"/>
      <c r="U179" s="28">
        <f t="shared" si="10"/>
        <v>0</v>
      </c>
      <c r="V179" s="28"/>
      <c r="W179" s="28"/>
      <c r="X179" s="28"/>
      <c r="Y179" s="27"/>
      <c r="Z179" s="27"/>
      <c r="AA179" s="27"/>
      <c r="AB179" s="27"/>
      <c r="AC179" s="27"/>
      <c r="AD179" s="3" t="str">
        <f t="shared" si="11"/>
        <v>ทันกำหนด</v>
      </c>
      <c r="AE179" s="4"/>
      <c r="AF179" s="4"/>
      <c r="AG179" s="4"/>
      <c r="AH179" s="5"/>
    </row>
    <row r="180" spans="1:34" ht="27.75" customHeight="1" x14ac:dyDescent="0.2">
      <c r="A180" s="2">
        <v>177</v>
      </c>
      <c r="B180" s="27"/>
      <c r="C180" s="9"/>
      <c r="D180" s="9"/>
      <c r="E180" s="10"/>
      <c r="F180" s="10"/>
      <c r="G180" s="10">
        <f t="shared" si="9"/>
        <v>0</v>
      </c>
      <c r="H180" s="10" t="str">
        <f t="shared" si="8"/>
        <v>ครบ</v>
      </c>
      <c r="I180" s="10"/>
      <c r="J180" s="10" t="e">
        <f>VLOOKUP(I180,Sheet2!$B$1:$C$9,2,FALSE)</f>
        <v>#N/A</v>
      </c>
      <c r="K180" s="28"/>
      <c r="L180" s="10"/>
      <c r="M180" s="10" t="e">
        <f>VLOOKUP(L180,Sheet2!$B$1:$C$9,2,FALSE)</f>
        <v>#N/A</v>
      </c>
      <c r="N180" s="28"/>
      <c r="O180" s="10"/>
      <c r="P180" s="10" t="e">
        <f>VLOOKUP(O180,Sheet2!$B$1:$C$9,2,FALSE)</f>
        <v>#N/A</v>
      </c>
      <c r="Q180" s="28"/>
      <c r="R180" s="10"/>
      <c r="S180" s="10" t="e">
        <f>VLOOKUP(R180,Sheet2!$B$1:$C$9,2,FALSE)</f>
        <v>#N/A</v>
      </c>
      <c r="T180" s="28"/>
      <c r="U180" s="28">
        <f t="shared" si="10"/>
        <v>0</v>
      </c>
      <c r="V180" s="28"/>
      <c r="W180" s="28"/>
      <c r="X180" s="28"/>
      <c r="Y180" s="27"/>
      <c r="Z180" s="27"/>
      <c r="AA180" s="27"/>
      <c r="AB180" s="27"/>
      <c r="AC180" s="27"/>
      <c r="AD180" s="3" t="str">
        <f t="shared" si="11"/>
        <v>ทันกำหนด</v>
      </c>
      <c r="AE180" s="4"/>
      <c r="AF180" s="4"/>
      <c r="AG180" s="4"/>
      <c r="AH180" s="5"/>
    </row>
    <row r="181" spans="1:34" ht="27.75" customHeight="1" x14ac:dyDescent="0.2">
      <c r="A181" s="2">
        <v>178</v>
      </c>
      <c r="B181" s="27"/>
      <c r="C181" s="9"/>
      <c r="D181" s="9"/>
      <c r="E181" s="10"/>
      <c r="F181" s="10"/>
      <c r="G181" s="10">
        <f t="shared" si="9"/>
        <v>0</v>
      </c>
      <c r="H181" s="10" t="str">
        <f t="shared" si="8"/>
        <v>ครบ</v>
      </c>
      <c r="I181" s="10"/>
      <c r="J181" s="10" t="e">
        <f>VLOOKUP(I181,Sheet2!$B$1:$C$9,2,FALSE)</f>
        <v>#N/A</v>
      </c>
      <c r="K181" s="28"/>
      <c r="L181" s="10"/>
      <c r="M181" s="10" t="e">
        <f>VLOOKUP(L181,Sheet2!$B$1:$C$9,2,FALSE)</f>
        <v>#N/A</v>
      </c>
      <c r="N181" s="28"/>
      <c r="O181" s="10"/>
      <c r="P181" s="10" t="e">
        <f>VLOOKUP(O181,Sheet2!$B$1:$C$9,2,FALSE)</f>
        <v>#N/A</v>
      </c>
      <c r="Q181" s="28"/>
      <c r="R181" s="10"/>
      <c r="S181" s="10" t="e">
        <f>VLOOKUP(R181,Sheet2!$B$1:$C$9,2,FALSE)</f>
        <v>#N/A</v>
      </c>
      <c r="T181" s="28"/>
      <c r="U181" s="28">
        <f t="shared" si="10"/>
        <v>0</v>
      </c>
      <c r="V181" s="28"/>
      <c r="W181" s="28"/>
      <c r="X181" s="28"/>
      <c r="Y181" s="27"/>
      <c r="Z181" s="27"/>
      <c r="AA181" s="27"/>
      <c r="AB181" s="27"/>
      <c r="AC181" s="27"/>
      <c r="AD181" s="3" t="str">
        <f t="shared" si="11"/>
        <v>ทันกำหนด</v>
      </c>
      <c r="AE181" s="4"/>
      <c r="AF181" s="4"/>
      <c r="AG181" s="4"/>
      <c r="AH181" s="5"/>
    </row>
    <row r="182" spans="1:34" ht="27.75" customHeight="1" x14ac:dyDescent="0.2">
      <c r="A182" s="2">
        <v>179</v>
      </c>
      <c r="B182" s="27"/>
      <c r="C182" s="9"/>
      <c r="D182" s="9"/>
      <c r="E182" s="10"/>
      <c r="F182" s="10"/>
      <c r="G182" s="10">
        <f t="shared" si="9"/>
        <v>0</v>
      </c>
      <c r="H182" s="10" t="str">
        <f t="shared" si="8"/>
        <v>ครบ</v>
      </c>
      <c r="I182" s="10"/>
      <c r="J182" s="10" t="e">
        <f>VLOOKUP(I182,Sheet2!$B$1:$C$9,2,FALSE)</f>
        <v>#N/A</v>
      </c>
      <c r="K182" s="28"/>
      <c r="L182" s="10"/>
      <c r="M182" s="10" t="e">
        <f>VLOOKUP(L182,Sheet2!$B$1:$C$9,2,FALSE)</f>
        <v>#N/A</v>
      </c>
      <c r="N182" s="28"/>
      <c r="O182" s="10"/>
      <c r="P182" s="10" t="e">
        <f>VLOOKUP(O182,Sheet2!$B$1:$C$9,2,FALSE)</f>
        <v>#N/A</v>
      </c>
      <c r="Q182" s="28"/>
      <c r="R182" s="10"/>
      <c r="S182" s="10" t="e">
        <f>VLOOKUP(R182,Sheet2!$B$1:$C$9,2,FALSE)</f>
        <v>#N/A</v>
      </c>
      <c r="T182" s="28"/>
      <c r="U182" s="28">
        <f t="shared" si="10"/>
        <v>0</v>
      </c>
      <c r="V182" s="28"/>
      <c r="W182" s="28"/>
      <c r="X182" s="28"/>
      <c r="Y182" s="27"/>
      <c r="Z182" s="27"/>
      <c r="AA182" s="27"/>
      <c r="AB182" s="27"/>
      <c r="AC182" s="27"/>
      <c r="AD182" s="3" t="str">
        <f t="shared" si="11"/>
        <v>ทันกำหนด</v>
      </c>
      <c r="AE182" s="4"/>
      <c r="AF182" s="4"/>
      <c r="AG182" s="4"/>
      <c r="AH182" s="5"/>
    </row>
    <row r="183" spans="1:34" ht="27.75" customHeight="1" x14ac:dyDescent="0.2">
      <c r="A183" s="2">
        <v>180</v>
      </c>
      <c r="B183" s="27"/>
      <c r="C183" s="9"/>
      <c r="D183" s="9"/>
      <c r="E183" s="10"/>
      <c r="F183" s="10"/>
      <c r="G183" s="10">
        <f t="shared" si="9"/>
        <v>0</v>
      </c>
      <c r="H183" s="10" t="str">
        <f t="shared" si="8"/>
        <v>ครบ</v>
      </c>
      <c r="I183" s="10"/>
      <c r="J183" s="10" t="e">
        <f>VLOOKUP(I183,Sheet2!$B$1:$C$9,2,FALSE)</f>
        <v>#N/A</v>
      </c>
      <c r="K183" s="28"/>
      <c r="L183" s="10"/>
      <c r="M183" s="10" t="e">
        <f>VLOOKUP(L183,Sheet2!$B$1:$C$9,2,FALSE)</f>
        <v>#N/A</v>
      </c>
      <c r="N183" s="28"/>
      <c r="O183" s="10"/>
      <c r="P183" s="10" t="e">
        <f>VLOOKUP(O183,Sheet2!$B$1:$C$9,2,FALSE)</f>
        <v>#N/A</v>
      </c>
      <c r="Q183" s="28"/>
      <c r="R183" s="10"/>
      <c r="S183" s="10" t="e">
        <f>VLOOKUP(R183,Sheet2!$B$1:$C$9,2,FALSE)</f>
        <v>#N/A</v>
      </c>
      <c r="T183" s="28"/>
      <c r="U183" s="28">
        <f t="shared" si="10"/>
        <v>0</v>
      </c>
      <c r="V183" s="28"/>
      <c r="W183" s="28"/>
      <c r="X183" s="28"/>
      <c r="Y183" s="27"/>
      <c r="Z183" s="27"/>
      <c r="AA183" s="27"/>
      <c r="AB183" s="27"/>
      <c r="AC183" s="27"/>
      <c r="AD183" s="3" t="str">
        <f t="shared" si="11"/>
        <v>ทันกำหนด</v>
      </c>
      <c r="AE183" s="4"/>
      <c r="AF183" s="4"/>
      <c r="AG183" s="4"/>
      <c r="AH183" s="5"/>
    </row>
    <row r="184" spans="1:34" ht="27.75" customHeight="1" x14ac:dyDescent="0.2">
      <c r="A184" s="2">
        <v>181</v>
      </c>
      <c r="B184" s="27"/>
      <c r="C184" s="9"/>
      <c r="D184" s="9"/>
      <c r="E184" s="10"/>
      <c r="F184" s="10"/>
      <c r="G184" s="10">
        <f t="shared" si="9"/>
        <v>0</v>
      </c>
      <c r="H184" s="10" t="str">
        <f t="shared" si="8"/>
        <v>ครบ</v>
      </c>
      <c r="I184" s="10"/>
      <c r="J184" s="10" t="e">
        <f>VLOOKUP(I184,Sheet2!$B$1:$C$9,2,FALSE)</f>
        <v>#N/A</v>
      </c>
      <c r="K184" s="28"/>
      <c r="L184" s="10"/>
      <c r="M184" s="10" t="e">
        <f>VLOOKUP(L184,Sheet2!$B$1:$C$9,2,FALSE)</f>
        <v>#N/A</v>
      </c>
      <c r="N184" s="28"/>
      <c r="O184" s="10"/>
      <c r="P184" s="10" t="e">
        <f>VLOOKUP(O184,Sheet2!$B$1:$C$9,2,FALSE)</f>
        <v>#N/A</v>
      </c>
      <c r="Q184" s="28"/>
      <c r="R184" s="10"/>
      <c r="S184" s="10" t="e">
        <f>VLOOKUP(R184,Sheet2!$B$1:$C$9,2,FALSE)</f>
        <v>#N/A</v>
      </c>
      <c r="T184" s="28"/>
      <c r="U184" s="28">
        <f t="shared" si="10"/>
        <v>0</v>
      </c>
      <c r="V184" s="28"/>
      <c r="W184" s="28"/>
      <c r="X184" s="28"/>
      <c r="Y184" s="27"/>
      <c r="Z184" s="27"/>
      <c r="AA184" s="27"/>
      <c r="AB184" s="27"/>
      <c r="AC184" s="27"/>
      <c r="AD184" s="3" t="str">
        <f t="shared" si="11"/>
        <v>ทันกำหนด</v>
      </c>
      <c r="AE184" s="4"/>
      <c r="AF184" s="4"/>
      <c r="AG184" s="4"/>
      <c r="AH184" s="5"/>
    </row>
    <row r="185" spans="1:34" ht="27.75" customHeight="1" x14ac:dyDescent="0.2">
      <c r="A185" s="2">
        <v>182</v>
      </c>
      <c r="B185" s="27"/>
      <c r="C185" s="9"/>
      <c r="D185" s="9"/>
      <c r="E185" s="10"/>
      <c r="F185" s="10"/>
      <c r="G185" s="10">
        <f t="shared" si="9"/>
        <v>0</v>
      </c>
      <c r="H185" s="10" t="str">
        <f t="shared" si="8"/>
        <v>ครบ</v>
      </c>
      <c r="I185" s="10"/>
      <c r="J185" s="10" t="e">
        <f>VLOOKUP(I185,Sheet2!$B$1:$C$9,2,FALSE)</f>
        <v>#N/A</v>
      </c>
      <c r="K185" s="28"/>
      <c r="L185" s="10"/>
      <c r="M185" s="10" t="e">
        <f>VLOOKUP(L185,Sheet2!$B$1:$C$9,2,FALSE)</f>
        <v>#N/A</v>
      </c>
      <c r="N185" s="28"/>
      <c r="O185" s="10"/>
      <c r="P185" s="10" t="e">
        <f>VLOOKUP(O185,Sheet2!$B$1:$C$9,2,FALSE)</f>
        <v>#N/A</v>
      </c>
      <c r="Q185" s="28"/>
      <c r="R185" s="10"/>
      <c r="S185" s="10" t="e">
        <f>VLOOKUP(R185,Sheet2!$B$1:$C$9,2,FALSE)</f>
        <v>#N/A</v>
      </c>
      <c r="T185" s="28"/>
      <c r="U185" s="28">
        <f t="shared" si="10"/>
        <v>0</v>
      </c>
      <c r="V185" s="28"/>
      <c r="W185" s="28"/>
      <c r="X185" s="28"/>
      <c r="Y185" s="27"/>
      <c r="Z185" s="27"/>
      <c r="AA185" s="27"/>
      <c r="AB185" s="27"/>
      <c r="AC185" s="27"/>
      <c r="AD185" s="3" t="str">
        <f t="shared" si="11"/>
        <v>ทันกำหนด</v>
      </c>
      <c r="AE185" s="4"/>
      <c r="AF185" s="4"/>
      <c r="AG185" s="4"/>
      <c r="AH185" s="5"/>
    </row>
    <row r="186" spans="1:34" ht="27.75" customHeight="1" x14ac:dyDescent="0.2">
      <c r="A186" s="2">
        <v>183</v>
      </c>
      <c r="B186" s="27"/>
      <c r="C186" s="9"/>
      <c r="D186" s="9"/>
      <c r="E186" s="10"/>
      <c r="F186" s="10"/>
      <c r="G186" s="10">
        <f t="shared" si="9"/>
        <v>0</v>
      </c>
      <c r="H186" s="10" t="str">
        <f t="shared" si="8"/>
        <v>ครบ</v>
      </c>
      <c r="I186" s="10"/>
      <c r="J186" s="10" t="e">
        <f>VLOOKUP(I186,Sheet2!$B$1:$C$9,2,FALSE)</f>
        <v>#N/A</v>
      </c>
      <c r="K186" s="28"/>
      <c r="L186" s="10"/>
      <c r="M186" s="10" t="e">
        <f>VLOOKUP(L186,Sheet2!$B$1:$C$9,2,FALSE)</f>
        <v>#N/A</v>
      </c>
      <c r="N186" s="28"/>
      <c r="O186" s="10"/>
      <c r="P186" s="10" t="e">
        <f>VLOOKUP(O186,Sheet2!$B$1:$C$9,2,FALSE)</f>
        <v>#N/A</v>
      </c>
      <c r="Q186" s="28"/>
      <c r="R186" s="10"/>
      <c r="S186" s="10" t="e">
        <f>VLOOKUP(R186,Sheet2!$B$1:$C$9,2,FALSE)</f>
        <v>#N/A</v>
      </c>
      <c r="T186" s="28"/>
      <c r="U186" s="28">
        <f t="shared" si="10"/>
        <v>0</v>
      </c>
      <c r="V186" s="28"/>
      <c r="W186" s="28"/>
      <c r="X186" s="28"/>
      <c r="Y186" s="27"/>
      <c r="Z186" s="27"/>
      <c r="AA186" s="27"/>
      <c r="AB186" s="27"/>
      <c r="AC186" s="27"/>
      <c r="AD186" s="3" t="str">
        <f t="shared" si="11"/>
        <v>ทันกำหนด</v>
      </c>
      <c r="AE186" s="4"/>
      <c r="AF186" s="4"/>
      <c r="AG186" s="4"/>
      <c r="AH186" s="5"/>
    </row>
    <row r="187" spans="1:34" ht="27.75" customHeight="1" x14ac:dyDescent="0.2">
      <c r="A187" s="2">
        <v>184</v>
      </c>
      <c r="B187" s="27"/>
      <c r="C187" s="9"/>
      <c r="D187" s="9"/>
      <c r="E187" s="10"/>
      <c r="F187" s="10"/>
      <c r="G187" s="10">
        <f t="shared" si="9"/>
        <v>0</v>
      </c>
      <c r="H187" s="10" t="str">
        <f t="shared" si="8"/>
        <v>ครบ</v>
      </c>
      <c r="I187" s="10"/>
      <c r="J187" s="10" t="e">
        <f>VLOOKUP(I187,Sheet2!$B$1:$C$9,2,FALSE)</f>
        <v>#N/A</v>
      </c>
      <c r="K187" s="28"/>
      <c r="L187" s="10"/>
      <c r="M187" s="10" t="e">
        <f>VLOOKUP(L187,Sheet2!$B$1:$C$9,2,FALSE)</f>
        <v>#N/A</v>
      </c>
      <c r="N187" s="28"/>
      <c r="O187" s="10"/>
      <c r="P187" s="10" t="e">
        <f>VLOOKUP(O187,Sheet2!$B$1:$C$9,2,FALSE)</f>
        <v>#N/A</v>
      </c>
      <c r="Q187" s="28"/>
      <c r="R187" s="10"/>
      <c r="S187" s="10" t="e">
        <f>VLOOKUP(R187,Sheet2!$B$1:$C$9,2,FALSE)</f>
        <v>#N/A</v>
      </c>
      <c r="T187" s="28"/>
      <c r="U187" s="28">
        <f t="shared" si="10"/>
        <v>0</v>
      </c>
      <c r="V187" s="28"/>
      <c r="W187" s="28"/>
      <c r="X187" s="28"/>
      <c r="Y187" s="27"/>
      <c r="Z187" s="27"/>
      <c r="AA187" s="27"/>
      <c r="AB187" s="27"/>
      <c r="AC187" s="27"/>
      <c r="AD187" s="3" t="str">
        <f t="shared" si="11"/>
        <v>ทันกำหนด</v>
      </c>
      <c r="AE187" s="4"/>
      <c r="AF187" s="4"/>
      <c r="AG187" s="4"/>
      <c r="AH187" s="5"/>
    </row>
    <row r="188" spans="1:34" ht="27.75" customHeight="1" x14ac:dyDescent="0.2">
      <c r="A188" s="2">
        <v>185</v>
      </c>
      <c r="B188" s="27"/>
      <c r="C188" s="9"/>
      <c r="D188" s="9"/>
      <c r="E188" s="10"/>
      <c r="F188" s="10"/>
      <c r="G188" s="10">
        <f t="shared" si="9"/>
        <v>0</v>
      </c>
      <c r="H188" s="10" t="str">
        <f t="shared" si="8"/>
        <v>ครบ</v>
      </c>
      <c r="I188" s="10"/>
      <c r="J188" s="10" t="e">
        <f>VLOOKUP(I188,Sheet2!$B$1:$C$9,2,FALSE)</f>
        <v>#N/A</v>
      </c>
      <c r="K188" s="28"/>
      <c r="L188" s="10"/>
      <c r="M188" s="10" t="e">
        <f>VLOOKUP(L188,Sheet2!$B$1:$C$9,2,FALSE)</f>
        <v>#N/A</v>
      </c>
      <c r="N188" s="28"/>
      <c r="O188" s="10"/>
      <c r="P188" s="10" t="e">
        <f>VLOOKUP(O188,Sheet2!$B$1:$C$9,2,FALSE)</f>
        <v>#N/A</v>
      </c>
      <c r="Q188" s="28"/>
      <c r="R188" s="10"/>
      <c r="S188" s="10" t="e">
        <f>VLOOKUP(R188,Sheet2!$B$1:$C$9,2,FALSE)</f>
        <v>#N/A</v>
      </c>
      <c r="T188" s="28"/>
      <c r="U188" s="28">
        <f t="shared" si="10"/>
        <v>0</v>
      </c>
      <c r="V188" s="28"/>
      <c r="W188" s="28"/>
      <c r="X188" s="28"/>
      <c r="Y188" s="27"/>
      <c r="Z188" s="27"/>
      <c r="AA188" s="27"/>
      <c r="AB188" s="27"/>
      <c r="AC188" s="27"/>
      <c r="AD188" s="3" t="str">
        <f t="shared" si="11"/>
        <v>ทันกำหนด</v>
      </c>
      <c r="AE188" s="4"/>
      <c r="AF188" s="4"/>
      <c r="AG188" s="4"/>
      <c r="AH188" s="29"/>
    </row>
    <row r="189" spans="1:34" ht="27.75" customHeight="1" x14ac:dyDescent="0.2">
      <c r="A189" s="2">
        <v>186</v>
      </c>
      <c r="B189" s="27"/>
      <c r="C189" s="9"/>
      <c r="D189" s="9"/>
      <c r="E189" s="10"/>
      <c r="F189" s="10"/>
      <c r="G189" s="10">
        <f t="shared" si="9"/>
        <v>0</v>
      </c>
      <c r="H189" s="10" t="str">
        <f t="shared" si="8"/>
        <v>ครบ</v>
      </c>
      <c r="I189" s="10"/>
      <c r="J189" s="10" t="e">
        <f>VLOOKUP(I189,Sheet2!$B$1:$C$9,2,FALSE)</f>
        <v>#N/A</v>
      </c>
      <c r="K189" s="28"/>
      <c r="L189" s="10"/>
      <c r="M189" s="10" t="e">
        <f>VLOOKUP(L189,Sheet2!$B$1:$C$9,2,FALSE)</f>
        <v>#N/A</v>
      </c>
      <c r="N189" s="28"/>
      <c r="O189" s="10"/>
      <c r="P189" s="10" t="e">
        <f>VLOOKUP(O189,Sheet2!$B$1:$C$9,2,FALSE)</f>
        <v>#N/A</v>
      </c>
      <c r="Q189" s="28"/>
      <c r="R189" s="10"/>
      <c r="S189" s="10" t="e">
        <f>VLOOKUP(R189,Sheet2!$B$1:$C$9,2,FALSE)</f>
        <v>#N/A</v>
      </c>
      <c r="T189" s="28"/>
      <c r="U189" s="28">
        <f t="shared" si="10"/>
        <v>0</v>
      </c>
      <c r="V189" s="28"/>
      <c r="W189" s="28"/>
      <c r="X189" s="28"/>
      <c r="Y189" s="27"/>
      <c r="Z189" s="27"/>
      <c r="AA189" s="27"/>
      <c r="AB189" s="27"/>
      <c r="AC189" s="27"/>
      <c r="AD189" s="3" t="str">
        <f t="shared" si="11"/>
        <v>ทันกำหนด</v>
      </c>
      <c r="AE189" s="4"/>
      <c r="AF189" s="4"/>
      <c r="AG189" s="4"/>
      <c r="AH189" s="5"/>
    </row>
    <row r="190" spans="1:34" ht="27.75" customHeight="1" x14ac:dyDescent="0.2">
      <c r="A190" s="2">
        <v>187</v>
      </c>
      <c r="B190" s="27"/>
      <c r="C190" s="9"/>
      <c r="D190" s="9"/>
      <c r="E190" s="10"/>
      <c r="F190" s="10"/>
      <c r="G190" s="10">
        <f t="shared" si="9"/>
        <v>0</v>
      </c>
      <c r="H190" s="10" t="str">
        <f t="shared" si="8"/>
        <v>ครบ</v>
      </c>
      <c r="I190" s="10"/>
      <c r="J190" s="10" t="e">
        <f>VLOOKUP(I190,Sheet2!$B$1:$C$9,2,FALSE)</f>
        <v>#N/A</v>
      </c>
      <c r="K190" s="28"/>
      <c r="L190" s="10"/>
      <c r="M190" s="10" t="e">
        <f>VLOOKUP(L190,Sheet2!$B$1:$C$9,2,FALSE)</f>
        <v>#N/A</v>
      </c>
      <c r="N190" s="28"/>
      <c r="O190" s="10"/>
      <c r="P190" s="10" t="e">
        <f>VLOOKUP(O190,Sheet2!$B$1:$C$9,2,FALSE)</f>
        <v>#N/A</v>
      </c>
      <c r="Q190" s="28"/>
      <c r="R190" s="10"/>
      <c r="S190" s="10" t="e">
        <f>VLOOKUP(R190,Sheet2!$B$1:$C$9,2,FALSE)</f>
        <v>#N/A</v>
      </c>
      <c r="T190" s="28"/>
      <c r="U190" s="28">
        <f t="shared" si="10"/>
        <v>0</v>
      </c>
      <c r="V190" s="28"/>
      <c r="W190" s="28"/>
      <c r="X190" s="28"/>
      <c r="Y190" s="27"/>
      <c r="Z190" s="27"/>
      <c r="AA190" s="27"/>
      <c r="AB190" s="27"/>
      <c r="AC190" s="27"/>
      <c r="AD190" s="3" t="str">
        <f t="shared" si="11"/>
        <v>ทันกำหนด</v>
      </c>
      <c r="AE190" s="4"/>
      <c r="AF190" s="4"/>
      <c r="AG190" s="4"/>
      <c r="AH190" s="31"/>
    </row>
    <row r="191" spans="1:34" ht="27.75" customHeight="1" x14ac:dyDescent="0.2">
      <c r="A191" s="2">
        <v>188</v>
      </c>
      <c r="B191" s="27"/>
      <c r="C191" s="9"/>
      <c r="D191" s="9"/>
      <c r="E191" s="10"/>
      <c r="F191" s="10"/>
      <c r="G191" s="10">
        <f t="shared" si="9"/>
        <v>0</v>
      </c>
      <c r="H191" s="10" t="str">
        <f t="shared" si="8"/>
        <v>ครบ</v>
      </c>
      <c r="I191" s="10"/>
      <c r="J191" s="10" t="e">
        <f>VLOOKUP(I191,Sheet2!$B$1:$C$9,2,FALSE)</f>
        <v>#N/A</v>
      </c>
      <c r="K191" s="28"/>
      <c r="L191" s="10"/>
      <c r="M191" s="10" t="e">
        <f>VLOOKUP(L191,Sheet2!$B$1:$C$9,2,FALSE)</f>
        <v>#N/A</v>
      </c>
      <c r="N191" s="28"/>
      <c r="O191" s="10"/>
      <c r="P191" s="10" t="e">
        <f>VLOOKUP(O191,Sheet2!$B$1:$C$9,2,FALSE)</f>
        <v>#N/A</v>
      </c>
      <c r="Q191" s="28"/>
      <c r="R191" s="10"/>
      <c r="S191" s="10" t="e">
        <f>VLOOKUP(R191,Sheet2!$B$1:$C$9,2,FALSE)</f>
        <v>#N/A</v>
      </c>
      <c r="T191" s="28"/>
      <c r="U191" s="28">
        <f t="shared" si="10"/>
        <v>0</v>
      </c>
      <c r="V191" s="28"/>
      <c r="W191" s="28"/>
      <c r="X191" s="28"/>
      <c r="Y191" s="27"/>
      <c r="Z191" s="27"/>
      <c r="AA191" s="27"/>
      <c r="AB191" s="27"/>
      <c r="AC191" s="27"/>
      <c r="AD191" s="3" t="str">
        <f t="shared" si="11"/>
        <v>ทันกำหนด</v>
      </c>
      <c r="AE191" s="4"/>
      <c r="AF191" s="4"/>
      <c r="AG191" s="4"/>
      <c r="AH191" s="31"/>
    </row>
    <row r="192" spans="1:34" ht="27.75" customHeight="1" x14ac:dyDescent="0.2">
      <c r="A192" s="2">
        <v>189</v>
      </c>
      <c r="B192" s="27"/>
      <c r="C192" s="9"/>
      <c r="D192" s="9"/>
      <c r="E192" s="10"/>
      <c r="F192" s="10"/>
      <c r="G192" s="10">
        <f t="shared" si="9"/>
        <v>0</v>
      </c>
      <c r="H192" s="10" t="str">
        <f t="shared" si="8"/>
        <v>ครบ</v>
      </c>
      <c r="I192" s="10"/>
      <c r="J192" s="10" t="e">
        <f>VLOOKUP(I192,Sheet2!$B$1:$C$9,2,FALSE)</f>
        <v>#N/A</v>
      </c>
      <c r="K192" s="28"/>
      <c r="L192" s="10"/>
      <c r="M192" s="10" t="e">
        <f>VLOOKUP(L192,Sheet2!$B$1:$C$9,2,FALSE)</f>
        <v>#N/A</v>
      </c>
      <c r="N192" s="28"/>
      <c r="O192" s="10"/>
      <c r="P192" s="10" t="e">
        <f>VLOOKUP(O192,Sheet2!$B$1:$C$9,2,FALSE)</f>
        <v>#N/A</v>
      </c>
      <c r="Q192" s="28"/>
      <c r="R192" s="10"/>
      <c r="S192" s="10" t="e">
        <f>VLOOKUP(R192,Sheet2!$B$1:$C$9,2,FALSE)</f>
        <v>#N/A</v>
      </c>
      <c r="T192" s="28"/>
      <c r="U192" s="28">
        <f t="shared" si="10"/>
        <v>0</v>
      </c>
      <c r="V192" s="28"/>
      <c r="W192" s="28"/>
      <c r="X192" s="28"/>
      <c r="Y192" s="27"/>
      <c r="Z192" s="27"/>
      <c r="AA192" s="27"/>
      <c r="AB192" s="27"/>
      <c r="AC192" s="27"/>
      <c r="AD192" s="3" t="str">
        <f t="shared" si="11"/>
        <v>ทันกำหนด</v>
      </c>
      <c r="AE192" s="4"/>
      <c r="AF192" s="4"/>
      <c r="AG192" s="4"/>
      <c r="AH192" s="31"/>
    </row>
    <row r="193" spans="1:34" ht="27.75" customHeight="1" x14ac:dyDescent="0.2">
      <c r="A193" s="2">
        <v>190</v>
      </c>
      <c r="B193" s="27"/>
      <c r="C193" s="9"/>
      <c r="D193" s="9"/>
      <c r="E193" s="10"/>
      <c r="F193" s="10"/>
      <c r="G193" s="10">
        <f t="shared" si="9"/>
        <v>0</v>
      </c>
      <c r="H193" s="10" t="str">
        <f t="shared" si="8"/>
        <v>ครบ</v>
      </c>
      <c r="I193" s="10"/>
      <c r="J193" s="10" t="e">
        <f>VLOOKUP(I193,Sheet2!$B$1:$C$9,2,FALSE)</f>
        <v>#N/A</v>
      </c>
      <c r="K193" s="28"/>
      <c r="L193" s="10"/>
      <c r="M193" s="10" t="e">
        <f>VLOOKUP(L193,Sheet2!$B$1:$C$9,2,FALSE)</f>
        <v>#N/A</v>
      </c>
      <c r="N193" s="28"/>
      <c r="O193" s="10"/>
      <c r="P193" s="10" t="e">
        <f>VLOOKUP(O193,Sheet2!$B$1:$C$9,2,FALSE)</f>
        <v>#N/A</v>
      </c>
      <c r="Q193" s="28"/>
      <c r="R193" s="10"/>
      <c r="S193" s="10" t="e">
        <f>VLOOKUP(R193,Sheet2!$B$1:$C$9,2,FALSE)</f>
        <v>#N/A</v>
      </c>
      <c r="T193" s="28"/>
      <c r="U193" s="28">
        <f t="shared" si="10"/>
        <v>0</v>
      </c>
      <c r="V193" s="28"/>
      <c r="W193" s="28"/>
      <c r="X193" s="28"/>
      <c r="Y193" s="27"/>
      <c r="Z193" s="27"/>
      <c r="AA193" s="27"/>
      <c r="AB193" s="27"/>
      <c r="AC193" s="27"/>
      <c r="AD193" s="3" t="str">
        <f t="shared" si="11"/>
        <v>ทันกำหนด</v>
      </c>
      <c r="AE193" s="4"/>
      <c r="AF193" s="4"/>
      <c r="AG193" s="4"/>
      <c r="AH193" s="31"/>
    </row>
    <row r="194" spans="1:34" ht="27.75" customHeight="1" x14ac:dyDescent="0.2">
      <c r="A194" s="2">
        <v>191</v>
      </c>
      <c r="B194" s="27"/>
      <c r="C194" s="9"/>
      <c r="D194" s="9"/>
      <c r="E194" s="10"/>
      <c r="F194" s="10"/>
      <c r="G194" s="10">
        <f t="shared" si="9"/>
        <v>0</v>
      </c>
      <c r="H194" s="10" t="str">
        <f t="shared" si="8"/>
        <v>ครบ</v>
      </c>
      <c r="I194" s="10"/>
      <c r="J194" s="10" t="e">
        <f>VLOOKUP(I194,Sheet2!$B$1:$C$9,2,FALSE)</f>
        <v>#N/A</v>
      </c>
      <c r="K194" s="28"/>
      <c r="L194" s="10"/>
      <c r="M194" s="10" t="e">
        <f>VLOOKUP(L194,Sheet2!$B$1:$C$9,2,FALSE)</f>
        <v>#N/A</v>
      </c>
      <c r="N194" s="28"/>
      <c r="O194" s="10"/>
      <c r="P194" s="10" t="e">
        <f>VLOOKUP(O194,Sheet2!$B$1:$C$9,2,FALSE)</f>
        <v>#N/A</v>
      </c>
      <c r="Q194" s="28"/>
      <c r="R194" s="10"/>
      <c r="S194" s="10" t="e">
        <f>VLOOKUP(R194,Sheet2!$B$1:$C$9,2,FALSE)</f>
        <v>#N/A</v>
      </c>
      <c r="T194" s="28"/>
      <c r="U194" s="28">
        <f t="shared" si="10"/>
        <v>0</v>
      </c>
      <c r="V194" s="28"/>
      <c r="W194" s="28"/>
      <c r="X194" s="28"/>
      <c r="Y194" s="27"/>
      <c r="Z194" s="27"/>
      <c r="AA194" s="27"/>
      <c r="AB194" s="27"/>
      <c r="AC194" s="27"/>
      <c r="AD194" s="3" t="str">
        <f t="shared" si="11"/>
        <v>ทันกำหนด</v>
      </c>
      <c r="AE194" s="4"/>
      <c r="AF194" s="4"/>
      <c r="AG194" s="4"/>
      <c r="AH194" s="31"/>
    </row>
    <row r="195" spans="1:34" ht="27.75" customHeight="1" x14ac:dyDescent="0.2">
      <c r="A195" s="2">
        <v>192</v>
      </c>
      <c r="B195" s="27"/>
      <c r="C195" s="9"/>
      <c r="D195" s="9"/>
      <c r="E195" s="10"/>
      <c r="F195" s="10"/>
      <c r="G195" s="10">
        <f t="shared" si="9"/>
        <v>0</v>
      </c>
      <c r="H195" s="10" t="str">
        <f t="shared" si="8"/>
        <v>ครบ</v>
      </c>
      <c r="I195" s="10"/>
      <c r="J195" s="10" t="e">
        <f>VLOOKUP(I195,Sheet2!$B$1:$C$9,2,FALSE)</f>
        <v>#N/A</v>
      </c>
      <c r="K195" s="28"/>
      <c r="L195" s="10"/>
      <c r="M195" s="10" t="e">
        <f>VLOOKUP(L195,Sheet2!$B$1:$C$9,2,FALSE)</f>
        <v>#N/A</v>
      </c>
      <c r="N195" s="28"/>
      <c r="O195" s="10"/>
      <c r="P195" s="10" t="e">
        <f>VLOOKUP(O195,Sheet2!$B$1:$C$9,2,FALSE)</f>
        <v>#N/A</v>
      </c>
      <c r="Q195" s="28"/>
      <c r="R195" s="10"/>
      <c r="S195" s="10" t="e">
        <f>VLOOKUP(R195,Sheet2!$B$1:$C$9,2,FALSE)</f>
        <v>#N/A</v>
      </c>
      <c r="T195" s="28"/>
      <c r="U195" s="28">
        <f t="shared" si="10"/>
        <v>0</v>
      </c>
      <c r="V195" s="28"/>
      <c r="W195" s="28"/>
      <c r="X195" s="28"/>
      <c r="Y195" s="27"/>
      <c r="Z195" s="27"/>
      <c r="AA195" s="27"/>
      <c r="AB195" s="27"/>
      <c r="AC195" s="27"/>
      <c r="AD195" s="3" t="str">
        <f t="shared" si="11"/>
        <v>ทันกำหนด</v>
      </c>
      <c r="AE195" s="4"/>
      <c r="AF195" s="4"/>
      <c r="AG195" s="4"/>
      <c r="AH195" s="31"/>
    </row>
    <row r="196" spans="1:34" ht="27.75" customHeight="1" x14ac:dyDescent="0.2">
      <c r="A196" s="2">
        <v>193</v>
      </c>
      <c r="B196" s="27"/>
      <c r="C196" s="9"/>
      <c r="D196" s="9"/>
      <c r="E196" s="10"/>
      <c r="F196" s="10"/>
      <c r="G196" s="10">
        <f t="shared" si="9"/>
        <v>0</v>
      </c>
      <c r="H196" s="10" t="str">
        <f t="shared" si="8"/>
        <v>ครบ</v>
      </c>
      <c r="I196" s="10"/>
      <c r="J196" s="10" t="e">
        <f>VLOOKUP(I196,Sheet2!$B$1:$C$9,2,FALSE)</f>
        <v>#N/A</v>
      </c>
      <c r="K196" s="28"/>
      <c r="L196" s="10"/>
      <c r="M196" s="10" t="e">
        <f>VLOOKUP(L196,Sheet2!$B$1:$C$9,2,FALSE)</f>
        <v>#N/A</v>
      </c>
      <c r="N196" s="28"/>
      <c r="O196" s="10"/>
      <c r="P196" s="10" t="e">
        <f>VLOOKUP(O196,Sheet2!$B$1:$C$9,2,FALSE)</f>
        <v>#N/A</v>
      </c>
      <c r="Q196" s="28"/>
      <c r="R196" s="10"/>
      <c r="S196" s="10" t="e">
        <f>VLOOKUP(R196,Sheet2!$B$1:$C$9,2,FALSE)</f>
        <v>#N/A</v>
      </c>
      <c r="T196" s="28"/>
      <c r="U196" s="28">
        <f t="shared" si="10"/>
        <v>0</v>
      </c>
      <c r="V196" s="28"/>
      <c r="W196" s="28"/>
      <c r="X196" s="28"/>
      <c r="Y196" s="27"/>
      <c r="Z196" s="27"/>
      <c r="AA196" s="27"/>
      <c r="AB196" s="27"/>
      <c r="AC196" s="27"/>
      <c r="AD196" s="3" t="str">
        <f t="shared" si="11"/>
        <v>ทันกำหนด</v>
      </c>
      <c r="AE196" s="4"/>
      <c r="AF196" s="4"/>
      <c r="AG196" s="4"/>
      <c r="AH196" s="5"/>
    </row>
    <row r="197" spans="1:34" ht="27.75" customHeight="1" x14ac:dyDescent="0.2">
      <c r="A197" s="2">
        <v>194</v>
      </c>
      <c r="B197" s="27"/>
      <c r="C197" s="9"/>
      <c r="D197" s="9"/>
      <c r="E197" s="10"/>
      <c r="F197" s="10"/>
      <c r="G197" s="10">
        <f t="shared" si="9"/>
        <v>0</v>
      </c>
      <c r="H197" s="10" t="str">
        <f t="shared" si="8"/>
        <v>ครบ</v>
      </c>
      <c r="I197" s="10"/>
      <c r="J197" s="10" t="e">
        <f>VLOOKUP(I197,Sheet2!$B$1:$C$9,2,FALSE)</f>
        <v>#N/A</v>
      </c>
      <c r="K197" s="28"/>
      <c r="L197" s="10"/>
      <c r="M197" s="10" t="e">
        <f>VLOOKUP(L197,Sheet2!$B$1:$C$9,2,FALSE)</f>
        <v>#N/A</v>
      </c>
      <c r="N197" s="28"/>
      <c r="O197" s="10"/>
      <c r="P197" s="10" t="e">
        <f>VLOOKUP(O197,Sheet2!$B$1:$C$9,2,FALSE)</f>
        <v>#N/A</v>
      </c>
      <c r="Q197" s="28"/>
      <c r="R197" s="10"/>
      <c r="S197" s="10" t="e">
        <f>VLOOKUP(R197,Sheet2!$B$1:$C$9,2,FALSE)</f>
        <v>#N/A</v>
      </c>
      <c r="T197" s="28"/>
      <c r="U197" s="28">
        <f t="shared" ref="U197:U260" si="12">$K197+$N197+$Q197+$T197</f>
        <v>0</v>
      </c>
      <c r="V197" s="28"/>
      <c r="W197" s="28"/>
      <c r="X197" s="28"/>
      <c r="Y197" s="27"/>
      <c r="Z197" s="27"/>
      <c r="AA197" s="27"/>
      <c r="AB197" s="27"/>
      <c r="AC197" s="27"/>
      <c r="AD197" s="3" t="str">
        <f t="shared" si="11"/>
        <v>ทันกำหนด</v>
      </c>
      <c r="AE197" s="4"/>
      <c r="AF197" s="4"/>
      <c r="AG197" s="4"/>
      <c r="AH197" s="5"/>
    </row>
    <row r="198" spans="1:34" ht="27.75" customHeight="1" x14ac:dyDescent="0.2">
      <c r="A198" s="2">
        <v>195</v>
      </c>
      <c r="B198" s="27"/>
      <c r="C198" s="9"/>
      <c r="D198" s="9"/>
      <c r="E198" s="10"/>
      <c r="F198" s="10"/>
      <c r="G198" s="10">
        <f t="shared" ref="G198:G261" si="13">$E198-$F198</f>
        <v>0</v>
      </c>
      <c r="H198" s="10" t="str">
        <f t="shared" si="8"/>
        <v>ครบ</v>
      </c>
      <c r="I198" s="10"/>
      <c r="J198" s="10" t="e">
        <f>VLOOKUP(I198,Sheet2!$B$1:$C$9,2,FALSE)</f>
        <v>#N/A</v>
      </c>
      <c r="K198" s="28"/>
      <c r="L198" s="10"/>
      <c r="M198" s="10" t="e">
        <f>VLOOKUP(L198,Sheet2!$B$1:$C$9,2,FALSE)</f>
        <v>#N/A</v>
      </c>
      <c r="N198" s="28"/>
      <c r="O198" s="10"/>
      <c r="P198" s="10" t="e">
        <f>VLOOKUP(O198,Sheet2!$B$1:$C$9,2,FALSE)</f>
        <v>#N/A</v>
      </c>
      <c r="Q198" s="28"/>
      <c r="R198" s="10"/>
      <c r="S198" s="10" t="e">
        <f>VLOOKUP(R198,Sheet2!$B$1:$C$9,2,FALSE)</f>
        <v>#N/A</v>
      </c>
      <c r="T198" s="28"/>
      <c r="U198" s="28">
        <f t="shared" si="12"/>
        <v>0</v>
      </c>
      <c r="V198" s="28"/>
      <c r="W198" s="28"/>
      <c r="X198" s="28"/>
      <c r="Y198" s="27"/>
      <c r="Z198" s="27"/>
      <c r="AA198" s="27"/>
      <c r="AB198" s="27"/>
      <c r="AC198" s="27"/>
      <c r="AD198" s="3" t="str">
        <f t="shared" si="11"/>
        <v>ทันกำหนด</v>
      </c>
      <c r="AE198" s="4"/>
      <c r="AF198" s="4"/>
      <c r="AG198" s="4"/>
      <c r="AH198" s="5"/>
    </row>
    <row r="199" spans="1:34" ht="27.75" customHeight="1" x14ac:dyDescent="0.2">
      <c r="A199" s="2">
        <v>196</v>
      </c>
      <c r="B199" s="27"/>
      <c r="C199" s="9"/>
      <c r="D199" s="9"/>
      <c r="E199" s="10"/>
      <c r="F199" s="10"/>
      <c r="G199" s="10">
        <f t="shared" si="13"/>
        <v>0</v>
      </c>
      <c r="H199" s="10" t="str">
        <f t="shared" si="8"/>
        <v>ครบ</v>
      </c>
      <c r="I199" s="10"/>
      <c r="J199" s="10" t="e">
        <f>VLOOKUP(I199,Sheet2!$B$1:$C$9,2,FALSE)</f>
        <v>#N/A</v>
      </c>
      <c r="K199" s="28"/>
      <c r="L199" s="10"/>
      <c r="M199" s="10" t="e">
        <f>VLOOKUP(L199,Sheet2!$B$1:$C$9,2,FALSE)</f>
        <v>#N/A</v>
      </c>
      <c r="N199" s="28"/>
      <c r="O199" s="10"/>
      <c r="P199" s="10" t="e">
        <f>VLOOKUP(O199,Sheet2!$B$1:$C$9,2,FALSE)</f>
        <v>#N/A</v>
      </c>
      <c r="Q199" s="28"/>
      <c r="R199" s="10"/>
      <c r="S199" s="10" t="e">
        <f>VLOOKUP(R199,Sheet2!$B$1:$C$9,2,FALSE)</f>
        <v>#N/A</v>
      </c>
      <c r="T199" s="28"/>
      <c r="U199" s="28">
        <f t="shared" si="12"/>
        <v>0</v>
      </c>
      <c r="V199" s="28"/>
      <c r="W199" s="28"/>
      <c r="X199" s="28"/>
      <c r="Y199" s="27"/>
      <c r="Z199" s="27"/>
      <c r="AA199" s="27"/>
      <c r="AB199" s="27"/>
      <c r="AC199" s="27"/>
      <c r="AD199" s="3" t="str">
        <f t="shared" si="11"/>
        <v>ทันกำหนด</v>
      </c>
      <c r="AE199" s="4"/>
      <c r="AF199" s="4"/>
      <c r="AG199" s="4"/>
      <c r="AH199" s="5"/>
    </row>
    <row r="200" spans="1:34" ht="27.75" customHeight="1" x14ac:dyDescent="0.2">
      <c r="A200" s="2">
        <v>197</v>
      </c>
      <c r="B200" s="27"/>
      <c r="C200" s="9"/>
      <c r="D200" s="9"/>
      <c r="E200" s="10"/>
      <c r="F200" s="10"/>
      <c r="G200" s="10">
        <f t="shared" si="13"/>
        <v>0</v>
      </c>
      <c r="H200" s="10" t="str">
        <f t="shared" ref="H200:H263" si="14">IF($G200=0,"ครบ","ไม่ครบ")</f>
        <v>ครบ</v>
      </c>
      <c r="I200" s="10"/>
      <c r="J200" s="10" t="e">
        <f>VLOOKUP(I200,Sheet2!$B$1:$C$9,2,FALSE)</f>
        <v>#N/A</v>
      </c>
      <c r="K200" s="28"/>
      <c r="L200" s="10"/>
      <c r="M200" s="10" t="e">
        <f>VLOOKUP(L200,Sheet2!$B$1:$C$9,2,FALSE)</f>
        <v>#N/A</v>
      </c>
      <c r="N200" s="28"/>
      <c r="O200" s="10"/>
      <c r="P200" s="10" t="e">
        <f>VLOOKUP(O200,Sheet2!$B$1:$C$9,2,FALSE)</f>
        <v>#N/A</v>
      </c>
      <c r="Q200" s="28"/>
      <c r="R200" s="10"/>
      <c r="S200" s="10" t="e">
        <f>VLOOKUP(R200,Sheet2!$B$1:$C$9,2,FALSE)</f>
        <v>#N/A</v>
      </c>
      <c r="T200" s="28"/>
      <c r="U200" s="28">
        <f t="shared" si="12"/>
        <v>0</v>
      </c>
      <c r="V200" s="28"/>
      <c r="W200" s="28"/>
      <c r="X200" s="28"/>
      <c r="Y200" s="27"/>
      <c r="Z200" s="27"/>
      <c r="AA200" s="27"/>
      <c r="AB200" s="27"/>
      <c r="AC200" s="27"/>
      <c r="AD200" s="3" t="str">
        <f t="shared" si="11"/>
        <v>ทันกำหนด</v>
      </c>
      <c r="AE200" s="4"/>
      <c r="AF200" s="4"/>
      <c r="AG200" s="4"/>
      <c r="AH200" s="29"/>
    </row>
    <row r="201" spans="1:34" ht="27.75" customHeight="1" x14ac:dyDescent="0.2">
      <c r="A201" s="2">
        <v>198</v>
      </c>
      <c r="B201" s="27"/>
      <c r="C201" s="9"/>
      <c r="D201" s="9"/>
      <c r="E201" s="10"/>
      <c r="F201" s="10"/>
      <c r="G201" s="10">
        <f t="shared" si="13"/>
        <v>0</v>
      </c>
      <c r="H201" s="10" t="str">
        <f t="shared" si="14"/>
        <v>ครบ</v>
      </c>
      <c r="I201" s="10"/>
      <c r="J201" s="10" t="e">
        <f>VLOOKUP(I201,Sheet2!$B$1:$C$9,2,FALSE)</f>
        <v>#N/A</v>
      </c>
      <c r="K201" s="28"/>
      <c r="L201" s="10"/>
      <c r="M201" s="10" t="e">
        <f>VLOOKUP(L201,Sheet2!$B$1:$C$9,2,FALSE)</f>
        <v>#N/A</v>
      </c>
      <c r="N201" s="28"/>
      <c r="O201" s="10"/>
      <c r="P201" s="10" t="e">
        <f>VLOOKUP(O201,Sheet2!$B$1:$C$9,2,FALSE)</f>
        <v>#N/A</v>
      </c>
      <c r="Q201" s="28"/>
      <c r="R201" s="10"/>
      <c r="S201" s="10" t="e">
        <f>VLOOKUP(R201,Sheet2!$B$1:$C$9,2,FALSE)</f>
        <v>#N/A</v>
      </c>
      <c r="T201" s="28"/>
      <c r="U201" s="28">
        <f t="shared" si="12"/>
        <v>0</v>
      </c>
      <c r="V201" s="28"/>
      <c r="W201" s="28"/>
      <c r="X201" s="28"/>
      <c r="Y201" s="27"/>
      <c r="Z201" s="27"/>
      <c r="AA201" s="27"/>
      <c r="AB201" s="27"/>
      <c r="AC201" s="27"/>
      <c r="AD201" s="3" t="str">
        <f t="shared" si="11"/>
        <v>ทันกำหนด</v>
      </c>
      <c r="AE201" s="4"/>
      <c r="AF201" s="4"/>
      <c r="AG201" s="4"/>
      <c r="AH201" s="5"/>
    </row>
    <row r="202" spans="1:34" ht="27.75" customHeight="1" x14ac:dyDescent="0.2">
      <c r="A202" s="2">
        <v>199</v>
      </c>
      <c r="B202" s="27"/>
      <c r="C202" s="9"/>
      <c r="D202" s="9"/>
      <c r="E202" s="10"/>
      <c r="F202" s="10"/>
      <c r="G202" s="10">
        <f t="shared" si="13"/>
        <v>0</v>
      </c>
      <c r="H202" s="10" t="str">
        <f t="shared" si="14"/>
        <v>ครบ</v>
      </c>
      <c r="I202" s="10"/>
      <c r="J202" s="10" t="e">
        <f>VLOOKUP(I202,Sheet2!$B$1:$C$9,2,FALSE)</f>
        <v>#N/A</v>
      </c>
      <c r="K202" s="28"/>
      <c r="L202" s="10"/>
      <c r="M202" s="10" t="e">
        <f>VLOOKUP(L202,Sheet2!$B$1:$C$9,2,FALSE)</f>
        <v>#N/A</v>
      </c>
      <c r="N202" s="28"/>
      <c r="O202" s="10"/>
      <c r="P202" s="10" t="e">
        <f>VLOOKUP(O202,Sheet2!$B$1:$C$9,2,FALSE)</f>
        <v>#N/A</v>
      </c>
      <c r="Q202" s="28"/>
      <c r="R202" s="10"/>
      <c r="S202" s="10" t="e">
        <f>VLOOKUP(R202,Sheet2!$B$1:$C$9,2,FALSE)</f>
        <v>#N/A</v>
      </c>
      <c r="T202" s="28"/>
      <c r="U202" s="28">
        <f t="shared" si="12"/>
        <v>0</v>
      </c>
      <c r="V202" s="28"/>
      <c r="W202" s="28"/>
      <c r="X202" s="28"/>
      <c r="Y202" s="27"/>
      <c r="Z202" s="27"/>
      <c r="AA202" s="27"/>
      <c r="AB202" s="27"/>
      <c r="AC202" s="27"/>
      <c r="AD202" s="3" t="str">
        <f t="shared" ref="AD202:AD265" si="15">IF($AA202&gt;$Z202,"เกินกำหนด","ทันกำหนด")</f>
        <v>ทันกำหนด</v>
      </c>
      <c r="AE202" s="4"/>
      <c r="AF202" s="4"/>
      <c r="AG202" s="4"/>
      <c r="AH202" s="29"/>
    </row>
    <row r="203" spans="1:34" ht="27.75" customHeight="1" x14ac:dyDescent="0.2">
      <c r="A203" s="2">
        <v>200</v>
      </c>
      <c r="B203" s="27"/>
      <c r="C203" s="9"/>
      <c r="D203" s="9"/>
      <c r="E203" s="10"/>
      <c r="F203" s="10"/>
      <c r="G203" s="10">
        <f t="shared" si="13"/>
        <v>0</v>
      </c>
      <c r="H203" s="10" t="str">
        <f t="shared" si="14"/>
        <v>ครบ</v>
      </c>
      <c r="I203" s="10"/>
      <c r="J203" s="10" t="e">
        <f>VLOOKUP(I203,Sheet2!$B$1:$C$9,2,FALSE)</f>
        <v>#N/A</v>
      </c>
      <c r="K203" s="28"/>
      <c r="L203" s="10"/>
      <c r="M203" s="10" t="e">
        <f>VLOOKUP(L203,Sheet2!$B$1:$C$9,2,FALSE)</f>
        <v>#N/A</v>
      </c>
      <c r="N203" s="28"/>
      <c r="O203" s="10"/>
      <c r="P203" s="10" t="e">
        <f>VLOOKUP(O203,Sheet2!$B$1:$C$9,2,FALSE)</f>
        <v>#N/A</v>
      </c>
      <c r="Q203" s="28"/>
      <c r="R203" s="10"/>
      <c r="S203" s="10" t="e">
        <f>VLOOKUP(R203,Sheet2!$B$1:$C$9,2,FALSE)</f>
        <v>#N/A</v>
      </c>
      <c r="T203" s="28"/>
      <c r="U203" s="28">
        <f t="shared" si="12"/>
        <v>0</v>
      </c>
      <c r="V203" s="28"/>
      <c r="W203" s="28"/>
      <c r="X203" s="28"/>
      <c r="Y203" s="27"/>
      <c r="Z203" s="27"/>
      <c r="AA203" s="27"/>
      <c r="AB203" s="27"/>
      <c r="AC203" s="27"/>
      <c r="AD203" s="3" t="str">
        <f t="shared" si="15"/>
        <v>ทันกำหนด</v>
      </c>
      <c r="AE203" s="4"/>
      <c r="AF203" s="4"/>
      <c r="AG203" s="4"/>
      <c r="AH203" s="5"/>
    </row>
    <row r="204" spans="1:34" ht="27.75" customHeight="1" x14ac:dyDescent="0.2">
      <c r="A204" s="2">
        <v>201</v>
      </c>
      <c r="B204" s="27"/>
      <c r="C204" s="9"/>
      <c r="D204" s="9"/>
      <c r="E204" s="10"/>
      <c r="F204" s="10"/>
      <c r="G204" s="10">
        <f t="shared" si="13"/>
        <v>0</v>
      </c>
      <c r="H204" s="10" t="str">
        <f t="shared" si="14"/>
        <v>ครบ</v>
      </c>
      <c r="I204" s="10"/>
      <c r="J204" s="10" t="e">
        <f>VLOOKUP(I204,Sheet2!$B$1:$C$9,2,FALSE)</f>
        <v>#N/A</v>
      </c>
      <c r="K204" s="28"/>
      <c r="L204" s="10"/>
      <c r="M204" s="10" t="e">
        <f>VLOOKUP(L204,Sheet2!$B$1:$C$9,2,FALSE)</f>
        <v>#N/A</v>
      </c>
      <c r="N204" s="28"/>
      <c r="O204" s="10"/>
      <c r="P204" s="10" t="e">
        <f>VLOOKUP(O204,Sheet2!$B$1:$C$9,2,FALSE)</f>
        <v>#N/A</v>
      </c>
      <c r="Q204" s="28"/>
      <c r="R204" s="10"/>
      <c r="S204" s="10" t="e">
        <f>VLOOKUP(R204,Sheet2!$B$1:$C$9,2,FALSE)</f>
        <v>#N/A</v>
      </c>
      <c r="T204" s="28"/>
      <c r="U204" s="28">
        <f t="shared" si="12"/>
        <v>0</v>
      </c>
      <c r="V204" s="28"/>
      <c r="W204" s="28"/>
      <c r="X204" s="28"/>
      <c r="Y204" s="27"/>
      <c r="Z204" s="27"/>
      <c r="AA204" s="27"/>
      <c r="AB204" s="27"/>
      <c r="AC204" s="27"/>
      <c r="AD204" s="3" t="str">
        <f t="shared" si="15"/>
        <v>ทันกำหนด</v>
      </c>
      <c r="AE204" s="4"/>
      <c r="AF204" s="4"/>
      <c r="AG204" s="4"/>
      <c r="AH204" s="5"/>
    </row>
    <row r="205" spans="1:34" ht="27.75" customHeight="1" x14ac:dyDescent="0.2">
      <c r="A205" s="2">
        <v>202</v>
      </c>
      <c r="B205" s="27"/>
      <c r="C205" s="9"/>
      <c r="D205" s="9"/>
      <c r="E205" s="10"/>
      <c r="F205" s="10"/>
      <c r="G205" s="10">
        <f t="shared" si="13"/>
        <v>0</v>
      </c>
      <c r="H205" s="10" t="str">
        <f t="shared" si="14"/>
        <v>ครบ</v>
      </c>
      <c r="I205" s="10"/>
      <c r="J205" s="10" t="e">
        <f>VLOOKUP(I205,Sheet2!$B$1:$C$9,2,FALSE)</f>
        <v>#N/A</v>
      </c>
      <c r="K205" s="28"/>
      <c r="L205" s="10"/>
      <c r="M205" s="10" t="e">
        <f>VLOOKUP(L205,Sheet2!$B$1:$C$9,2,FALSE)</f>
        <v>#N/A</v>
      </c>
      <c r="N205" s="28"/>
      <c r="O205" s="10"/>
      <c r="P205" s="10" t="e">
        <f>VLOOKUP(O205,Sheet2!$B$1:$C$9,2,FALSE)</f>
        <v>#N/A</v>
      </c>
      <c r="Q205" s="28"/>
      <c r="R205" s="10"/>
      <c r="S205" s="10" t="e">
        <f>VLOOKUP(R205,Sheet2!$B$1:$C$9,2,FALSE)</f>
        <v>#N/A</v>
      </c>
      <c r="T205" s="28"/>
      <c r="U205" s="28">
        <f t="shared" si="12"/>
        <v>0</v>
      </c>
      <c r="V205" s="28"/>
      <c r="W205" s="28"/>
      <c r="X205" s="28"/>
      <c r="Y205" s="27"/>
      <c r="Z205" s="27"/>
      <c r="AA205" s="27"/>
      <c r="AB205" s="27"/>
      <c r="AC205" s="27"/>
      <c r="AD205" s="3" t="str">
        <f t="shared" si="15"/>
        <v>ทันกำหนด</v>
      </c>
      <c r="AE205" s="4"/>
      <c r="AF205" s="4"/>
      <c r="AG205" s="4"/>
      <c r="AH205" s="5"/>
    </row>
    <row r="206" spans="1:34" ht="27.75" customHeight="1" x14ac:dyDescent="0.2">
      <c r="A206" s="2">
        <v>203</v>
      </c>
      <c r="B206" s="27"/>
      <c r="C206" s="9"/>
      <c r="D206" s="9"/>
      <c r="E206" s="10"/>
      <c r="F206" s="10"/>
      <c r="G206" s="10">
        <f t="shared" si="13"/>
        <v>0</v>
      </c>
      <c r="H206" s="10" t="str">
        <f t="shared" si="14"/>
        <v>ครบ</v>
      </c>
      <c r="I206" s="10"/>
      <c r="J206" s="10" t="e">
        <f>VLOOKUP(I206,Sheet2!$B$1:$C$9,2,FALSE)</f>
        <v>#N/A</v>
      </c>
      <c r="K206" s="28"/>
      <c r="L206" s="10"/>
      <c r="M206" s="10" t="e">
        <f>VLOOKUP(L206,Sheet2!$B$1:$C$9,2,FALSE)</f>
        <v>#N/A</v>
      </c>
      <c r="N206" s="28"/>
      <c r="O206" s="10"/>
      <c r="P206" s="10" t="e">
        <f>VLOOKUP(O206,Sheet2!$B$1:$C$9,2,FALSE)</f>
        <v>#N/A</v>
      </c>
      <c r="Q206" s="28"/>
      <c r="R206" s="10"/>
      <c r="S206" s="10" t="e">
        <f>VLOOKUP(R206,Sheet2!$B$1:$C$9,2,FALSE)</f>
        <v>#N/A</v>
      </c>
      <c r="T206" s="28"/>
      <c r="U206" s="28">
        <f t="shared" si="12"/>
        <v>0</v>
      </c>
      <c r="V206" s="28"/>
      <c r="W206" s="28"/>
      <c r="X206" s="28"/>
      <c r="Y206" s="27"/>
      <c r="Z206" s="27"/>
      <c r="AA206" s="27"/>
      <c r="AB206" s="27"/>
      <c r="AC206" s="27"/>
      <c r="AD206" s="3" t="str">
        <f t="shared" si="15"/>
        <v>ทันกำหนด</v>
      </c>
      <c r="AE206" s="4"/>
      <c r="AF206" s="4"/>
      <c r="AG206" s="4"/>
      <c r="AH206" s="5"/>
    </row>
    <row r="207" spans="1:34" ht="27.75" customHeight="1" x14ac:dyDescent="0.2">
      <c r="A207" s="2">
        <v>204</v>
      </c>
      <c r="B207" s="27"/>
      <c r="C207" s="9"/>
      <c r="D207" s="9"/>
      <c r="E207" s="10"/>
      <c r="F207" s="10"/>
      <c r="G207" s="10">
        <f t="shared" si="13"/>
        <v>0</v>
      </c>
      <c r="H207" s="10" t="str">
        <f t="shared" si="14"/>
        <v>ครบ</v>
      </c>
      <c r="I207" s="10"/>
      <c r="J207" s="10" t="e">
        <f>VLOOKUP(I207,Sheet2!$B$1:$C$9,2,FALSE)</f>
        <v>#N/A</v>
      </c>
      <c r="K207" s="28"/>
      <c r="L207" s="10"/>
      <c r="M207" s="10" t="e">
        <f>VLOOKUP(L207,Sheet2!$B$1:$C$9,2,FALSE)</f>
        <v>#N/A</v>
      </c>
      <c r="N207" s="28"/>
      <c r="O207" s="10"/>
      <c r="P207" s="10" t="e">
        <f>VLOOKUP(O207,Sheet2!$B$1:$C$9,2,FALSE)</f>
        <v>#N/A</v>
      </c>
      <c r="Q207" s="28"/>
      <c r="R207" s="10"/>
      <c r="S207" s="10" t="e">
        <f>VLOOKUP(R207,Sheet2!$B$1:$C$9,2,FALSE)</f>
        <v>#N/A</v>
      </c>
      <c r="T207" s="28"/>
      <c r="U207" s="28">
        <f t="shared" si="12"/>
        <v>0</v>
      </c>
      <c r="V207" s="28"/>
      <c r="W207" s="28"/>
      <c r="X207" s="28"/>
      <c r="Y207" s="27"/>
      <c r="Z207" s="27"/>
      <c r="AA207" s="27"/>
      <c r="AB207" s="27"/>
      <c r="AC207" s="27"/>
      <c r="AD207" s="3" t="str">
        <f t="shared" si="15"/>
        <v>ทันกำหนด</v>
      </c>
      <c r="AE207" s="4"/>
      <c r="AF207" s="4"/>
      <c r="AG207" s="4"/>
      <c r="AH207" s="5"/>
    </row>
    <row r="208" spans="1:34" ht="27.75" customHeight="1" x14ac:dyDescent="0.2">
      <c r="A208" s="2">
        <v>205</v>
      </c>
      <c r="B208" s="27"/>
      <c r="C208" s="9"/>
      <c r="D208" s="9"/>
      <c r="E208" s="10"/>
      <c r="F208" s="10"/>
      <c r="G208" s="10">
        <f t="shared" si="13"/>
        <v>0</v>
      </c>
      <c r="H208" s="10" t="str">
        <f t="shared" si="14"/>
        <v>ครบ</v>
      </c>
      <c r="I208" s="10"/>
      <c r="J208" s="10" t="e">
        <f>VLOOKUP(I208,Sheet2!$B$1:$C$9,2,FALSE)</f>
        <v>#N/A</v>
      </c>
      <c r="K208" s="28"/>
      <c r="L208" s="10"/>
      <c r="M208" s="10" t="e">
        <f>VLOOKUP(L208,Sheet2!$B$1:$C$9,2,FALSE)</f>
        <v>#N/A</v>
      </c>
      <c r="N208" s="28"/>
      <c r="O208" s="10"/>
      <c r="P208" s="10" t="e">
        <f>VLOOKUP(O208,Sheet2!$B$1:$C$9,2,FALSE)</f>
        <v>#N/A</v>
      </c>
      <c r="Q208" s="28"/>
      <c r="R208" s="10"/>
      <c r="S208" s="10" t="e">
        <f>VLOOKUP(R208,Sheet2!$B$1:$C$9,2,FALSE)</f>
        <v>#N/A</v>
      </c>
      <c r="T208" s="28"/>
      <c r="U208" s="28">
        <f t="shared" si="12"/>
        <v>0</v>
      </c>
      <c r="V208" s="28"/>
      <c r="W208" s="28"/>
      <c r="X208" s="28"/>
      <c r="Y208" s="27"/>
      <c r="Z208" s="27"/>
      <c r="AA208" s="27"/>
      <c r="AB208" s="27"/>
      <c r="AC208" s="27"/>
      <c r="AD208" s="3" t="str">
        <f t="shared" si="15"/>
        <v>ทันกำหนด</v>
      </c>
      <c r="AE208" s="4"/>
      <c r="AF208" s="4"/>
      <c r="AG208" s="4"/>
      <c r="AH208" s="5"/>
    </row>
    <row r="209" spans="1:34" ht="27.75" customHeight="1" x14ac:dyDescent="0.2">
      <c r="A209" s="2">
        <v>206</v>
      </c>
      <c r="B209" s="27"/>
      <c r="C209" s="9"/>
      <c r="D209" s="9"/>
      <c r="E209" s="10"/>
      <c r="F209" s="10"/>
      <c r="G209" s="10">
        <f t="shared" si="13"/>
        <v>0</v>
      </c>
      <c r="H209" s="10" t="str">
        <f t="shared" si="14"/>
        <v>ครบ</v>
      </c>
      <c r="I209" s="10"/>
      <c r="J209" s="10" t="e">
        <f>VLOOKUP(I209,Sheet2!$B$1:$C$9,2,FALSE)</f>
        <v>#N/A</v>
      </c>
      <c r="K209" s="28"/>
      <c r="L209" s="10"/>
      <c r="M209" s="10" t="e">
        <f>VLOOKUP(L209,Sheet2!$B$1:$C$9,2,FALSE)</f>
        <v>#N/A</v>
      </c>
      <c r="N209" s="28"/>
      <c r="O209" s="10"/>
      <c r="P209" s="10" t="e">
        <f>VLOOKUP(O209,Sheet2!$B$1:$C$9,2,FALSE)</f>
        <v>#N/A</v>
      </c>
      <c r="Q209" s="28"/>
      <c r="R209" s="10"/>
      <c r="S209" s="10" t="e">
        <f>VLOOKUP(R209,Sheet2!$B$1:$C$9,2,FALSE)</f>
        <v>#N/A</v>
      </c>
      <c r="T209" s="28"/>
      <c r="U209" s="28">
        <f t="shared" si="12"/>
        <v>0</v>
      </c>
      <c r="V209" s="28"/>
      <c r="W209" s="28"/>
      <c r="X209" s="28"/>
      <c r="Y209" s="27"/>
      <c r="Z209" s="27"/>
      <c r="AA209" s="27"/>
      <c r="AB209" s="27"/>
      <c r="AC209" s="27"/>
      <c r="AD209" s="3" t="str">
        <f t="shared" si="15"/>
        <v>ทันกำหนด</v>
      </c>
      <c r="AE209" s="4"/>
      <c r="AF209" s="4"/>
      <c r="AG209" s="4"/>
      <c r="AH209" s="5"/>
    </row>
    <row r="210" spans="1:34" ht="27.75" customHeight="1" x14ac:dyDescent="0.2">
      <c r="A210" s="2">
        <v>207</v>
      </c>
      <c r="B210" s="27"/>
      <c r="C210" s="9"/>
      <c r="D210" s="9"/>
      <c r="E210" s="10"/>
      <c r="F210" s="10"/>
      <c r="G210" s="10">
        <f t="shared" si="13"/>
        <v>0</v>
      </c>
      <c r="H210" s="10" t="str">
        <f t="shared" si="14"/>
        <v>ครบ</v>
      </c>
      <c r="I210" s="10"/>
      <c r="J210" s="10" t="e">
        <f>VLOOKUP(I210,Sheet2!$B$1:$C$9,2,FALSE)</f>
        <v>#N/A</v>
      </c>
      <c r="K210" s="28"/>
      <c r="L210" s="10"/>
      <c r="M210" s="10" t="e">
        <f>VLOOKUP(L210,Sheet2!$B$1:$C$9,2,FALSE)</f>
        <v>#N/A</v>
      </c>
      <c r="N210" s="28"/>
      <c r="O210" s="10"/>
      <c r="P210" s="10" t="e">
        <f>VLOOKUP(O210,Sheet2!$B$1:$C$9,2,FALSE)</f>
        <v>#N/A</v>
      </c>
      <c r="Q210" s="28"/>
      <c r="R210" s="10"/>
      <c r="S210" s="10" t="e">
        <f>VLOOKUP(R210,Sheet2!$B$1:$C$9,2,FALSE)</f>
        <v>#N/A</v>
      </c>
      <c r="T210" s="28"/>
      <c r="U210" s="28">
        <f t="shared" si="12"/>
        <v>0</v>
      </c>
      <c r="V210" s="28"/>
      <c r="W210" s="28"/>
      <c r="X210" s="28"/>
      <c r="Y210" s="27"/>
      <c r="Z210" s="27"/>
      <c r="AA210" s="27"/>
      <c r="AB210" s="27"/>
      <c r="AC210" s="27"/>
      <c r="AD210" s="3" t="str">
        <f t="shared" si="15"/>
        <v>ทันกำหนด</v>
      </c>
      <c r="AE210" s="4"/>
      <c r="AF210" s="4"/>
      <c r="AG210" s="4"/>
      <c r="AH210" s="5"/>
    </row>
    <row r="211" spans="1:34" ht="27.75" customHeight="1" x14ac:dyDescent="0.2">
      <c r="A211" s="2">
        <v>208</v>
      </c>
      <c r="B211" s="27"/>
      <c r="C211" s="9"/>
      <c r="D211" s="9"/>
      <c r="E211" s="10"/>
      <c r="F211" s="10"/>
      <c r="G211" s="10">
        <f t="shared" si="13"/>
        <v>0</v>
      </c>
      <c r="H211" s="10" t="str">
        <f t="shared" si="14"/>
        <v>ครบ</v>
      </c>
      <c r="I211" s="10"/>
      <c r="J211" s="10" t="e">
        <f>VLOOKUP(I211,Sheet2!$B$1:$C$9,2,FALSE)</f>
        <v>#N/A</v>
      </c>
      <c r="K211" s="28"/>
      <c r="L211" s="10"/>
      <c r="M211" s="10" t="e">
        <f>VLOOKUP(L211,Sheet2!$B$1:$C$9,2,FALSE)</f>
        <v>#N/A</v>
      </c>
      <c r="N211" s="28"/>
      <c r="O211" s="10"/>
      <c r="P211" s="10" t="e">
        <f>VLOOKUP(O211,Sheet2!$B$1:$C$9,2,FALSE)</f>
        <v>#N/A</v>
      </c>
      <c r="Q211" s="28"/>
      <c r="R211" s="10"/>
      <c r="S211" s="10" t="e">
        <f>VLOOKUP(R211,Sheet2!$B$1:$C$9,2,FALSE)</f>
        <v>#N/A</v>
      </c>
      <c r="T211" s="28"/>
      <c r="U211" s="28">
        <f t="shared" si="12"/>
        <v>0</v>
      </c>
      <c r="V211" s="28"/>
      <c r="W211" s="28"/>
      <c r="X211" s="28"/>
      <c r="Y211" s="27"/>
      <c r="Z211" s="27"/>
      <c r="AA211" s="27"/>
      <c r="AB211" s="27"/>
      <c r="AC211" s="27"/>
      <c r="AD211" s="3" t="str">
        <f t="shared" si="15"/>
        <v>ทันกำหนด</v>
      </c>
      <c r="AE211" s="4"/>
      <c r="AF211" s="4"/>
      <c r="AG211" s="4"/>
      <c r="AH211" s="5"/>
    </row>
    <row r="212" spans="1:34" ht="27.75" customHeight="1" x14ac:dyDescent="0.2">
      <c r="A212" s="2">
        <v>209</v>
      </c>
      <c r="B212" s="27"/>
      <c r="C212" s="9"/>
      <c r="D212" s="9"/>
      <c r="E212" s="10"/>
      <c r="F212" s="10"/>
      <c r="G212" s="10">
        <f t="shared" si="13"/>
        <v>0</v>
      </c>
      <c r="H212" s="10" t="str">
        <f t="shared" si="14"/>
        <v>ครบ</v>
      </c>
      <c r="I212" s="10"/>
      <c r="J212" s="10" t="e">
        <f>VLOOKUP(I212,Sheet2!$B$1:$C$9,2,FALSE)</f>
        <v>#N/A</v>
      </c>
      <c r="K212" s="28"/>
      <c r="L212" s="10"/>
      <c r="M212" s="10" t="e">
        <f>VLOOKUP(L212,Sheet2!$B$1:$C$9,2,FALSE)</f>
        <v>#N/A</v>
      </c>
      <c r="N212" s="28"/>
      <c r="O212" s="10"/>
      <c r="P212" s="10" t="e">
        <f>VLOOKUP(O212,Sheet2!$B$1:$C$9,2,FALSE)</f>
        <v>#N/A</v>
      </c>
      <c r="Q212" s="28"/>
      <c r="R212" s="10"/>
      <c r="S212" s="10" t="e">
        <f>VLOOKUP(R212,Sheet2!$B$1:$C$9,2,FALSE)</f>
        <v>#N/A</v>
      </c>
      <c r="T212" s="28"/>
      <c r="U212" s="28">
        <f t="shared" si="12"/>
        <v>0</v>
      </c>
      <c r="V212" s="28"/>
      <c r="W212" s="28"/>
      <c r="X212" s="28"/>
      <c r="Y212" s="27"/>
      <c r="Z212" s="27"/>
      <c r="AA212" s="27"/>
      <c r="AB212" s="27"/>
      <c r="AC212" s="27"/>
      <c r="AD212" s="3" t="str">
        <f t="shared" si="15"/>
        <v>ทันกำหนด</v>
      </c>
      <c r="AE212" s="4"/>
      <c r="AF212" s="4"/>
      <c r="AG212" s="4"/>
      <c r="AH212" s="5"/>
    </row>
    <row r="213" spans="1:34" ht="27.75" customHeight="1" x14ac:dyDescent="0.2">
      <c r="A213" s="2">
        <v>210</v>
      </c>
      <c r="B213" s="27"/>
      <c r="C213" s="9"/>
      <c r="D213" s="9"/>
      <c r="E213" s="10"/>
      <c r="F213" s="10"/>
      <c r="G213" s="10">
        <f t="shared" si="13"/>
        <v>0</v>
      </c>
      <c r="H213" s="10" t="str">
        <f t="shared" si="14"/>
        <v>ครบ</v>
      </c>
      <c r="I213" s="10"/>
      <c r="J213" s="10" t="e">
        <f>VLOOKUP(I213,Sheet2!$B$1:$C$9,2,FALSE)</f>
        <v>#N/A</v>
      </c>
      <c r="K213" s="28"/>
      <c r="L213" s="10"/>
      <c r="M213" s="10" t="e">
        <f>VLOOKUP(L213,Sheet2!$B$1:$C$9,2,FALSE)</f>
        <v>#N/A</v>
      </c>
      <c r="N213" s="28"/>
      <c r="O213" s="10"/>
      <c r="P213" s="10" t="e">
        <f>VLOOKUP(O213,Sheet2!$B$1:$C$9,2,FALSE)</f>
        <v>#N/A</v>
      </c>
      <c r="Q213" s="28"/>
      <c r="R213" s="10"/>
      <c r="S213" s="10" t="e">
        <f>VLOOKUP(R213,Sheet2!$B$1:$C$9,2,FALSE)</f>
        <v>#N/A</v>
      </c>
      <c r="T213" s="28"/>
      <c r="U213" s="28">
        <f t="shared" si="12"/>
        <v>0</v>
      </c>
      <c r="V213" s="28"/>
      <c r="W213" s="28"/>
      <c r="X213" s="28"/>
      <c r="Y213" s="27"/>
      <c r="Z213" s="27"/>
      <c r="AA213" s="27"/>
      <c r="AB213" s="27"/>
      <c r="AC213" s="27"/>
      <c r="AD213" s="3" t="str">
        <f t="shared" si="15"/>
        <v>ทันกำหนด</v>
      </c>
      <c r="AE213" s="4"/>
      <c r="AF213" s="4"/>
      <c r="AG213" s="4"/>
      <c r="AH213" s="5"/>
    </row>
    <row r="214" spans="1:34" ht="27.75" customHeight="1" x14ac:dyDescent="0.2">
      <c r="A214" s="2">
        <v>211</v>
      </c>
      <c r="B214" s="27"/>
      <c r="C214" s="9"/>
      <c r="D214" s="9"/>
      <c r="E214" s="10"/>
      <c r="F214" s="10"/>
      <c r="G214" s="10">
        <f t="shared" si="13"/>
        <v>0</v>
      </c>
      <c r="H214" s="10" t="str">
        <f t="shared" si="14"/>
        <v>ครบ</v>
      </c>
      <c r="I214" s="10"/>
      <c r="J214" s="10" t="e">
        <f>VLOOKUP(I214,Sheet2!$B$1:$C$9,2,FALSE)</f>
        <v>#N/A</v>
      </c>
      <c r="K214" s="28"/>
      <c r="L214" s="10"/>
      <c r="M214" s="10" t="e">
        <f>VLOOKUP(L214,Sheet2!$B$1:$C$9,2,FALSE)</f>
        <v>#N/A</v>
      </c>
      <c r="N214" s="28"/>
      <c r="O214" s="10"/>
      <c r="P214" s="10" t="e">
        <f>VLOOKUP(O214,Sheet2!$B$1:$C$9,2,FALSE)</f>
        <v>#N/A</v>
      </c>
      <c r="Q214" s="28"/>
      <c r="R214" s="10"/>
      <c r="S214" s="10" t="e">
        <f>VLOOKUP(R214,Sheet2!$B$1:$C$9,2,FALSE)</f>
        <v>#N/A</v>
      </c>
      <c r="T214" s="28"/>
      <c r="U214" s="28">
        <f t="shared" si="12"/>
        <v>0</v>
      </c>
      <c r="V214" s="28"/>
      <c r="W214" s="28"/>
      <c r="X214" s="28"/>
      <c r="Y214" s="27"/>
      <c r="Z214" s="27"/>
      <c r="AA214" s="27"/>
      <c r="AB214" s="27"/>
      <c r="AC214" s="27"/>
      <c r="AD214" s="3" t="str">
        <f t="shared" si="15"/>
        <v>ทันกำหนด</v>
      </c>
      <c r="AE214" s="4"/>
      <c r="AF214" s="4"/>
      <c r="AG214" s="4"/>
      <c r="AH214" s="5"/>
    </row>
    <row r="215" spans="1:34" ht="27.75" customHeight="1" x14ac:dyDescent="0.2">
      <c r="A215" s="2">
        <v>212</v>
      </c>
      <c r="B215" s="27"/>
      <c r="C215" s="9"/>
      <c r="D215" s="9"/>
      <c r="E215" s="10"/>
      <c r="F215" s="10"/>
      <c r="G215" s="10">
        <f t="shared" si="13"/>
        <v>0</v>
      </c>
      <c r="H215" s="10" t="str">
        <f t="shared" si="14"/>
        <v>ครบ</v>
      </c>
      <c r="I215" s="10"/>
      <c r="J215" s="10" t="e">
        <f>VLOOKUP(I215,Sheet2!$B$1:$C$9,2,FALSE)</f>
        <v>#N/A</v>
      </c>
      <c r="K215" s="28"/>
      <c r="L215" s="10"/>
      <c r="M215" s="10" t="e">
        <f>VLOOKUP(L215,Sheet2!$B$1:$C$9,2,FALSE)</f>
        <v>#N/A</v>
      </c>
      <c r="N215" s="28"/>
      <c r="O215" s="10"/>
      <c r="P215" s="10" t="e">
        <f>VLOOKUP(O215,Sheet2!$B$1:$C$9,2,FALSE)</f>
        <v>#N/A</v>
      </c>
      <c r="Q215" s="28"/>
      <c r="R215" s="10"/>
      <c r="S215" s="10" t="e">
        <f>VLOOKUP(R215,Sheet2!$B$1:$C$9,2,FALSE)</f>
        <v>#N/A</v>
      </c>
      <c r="T215" s="28"/>
      <c r="U215" s="28">
        <f t="shared" si="12"/>
        <v>0</v>
      </c>
      <c r="V215" s="28"/>
      <c r="W215" s="28"/>
      <c r="X215" s="28"/>
      <c r="Y215" s="27"/>
      <c r="Z215" s="27"/>
      <c r="AA215" s="27"/>
      <c r="AB215" s="27"/>
      <c r="AC215" s="27"/>
      <c r="AD215" s="3" t="str">
        <f t="shared" si="15"/>
        <v>ทันกำหนด</v>
      </c>
      <c r="AE215" s="4"/>
      <c r="AF215" s="4"/>
      <c r="AG215" s="4"/>
      <c r="AH215" s="5"/>
    </row>
    <row r="216" spans="1:34" ht="27.75" customHeight="1" x14ac:dyDescent="0.2">
      <c r="A216" s="2">
        <v>213</v>
      </c>
      <c r="B216" s="27"/>
      <c r="C216" s="9"/>
      <c r="D216" s="9"/>
      <c r="E216" s="10"/>
      <c r="F216" s="10"/>
      <c r="G216" s="10">
        <f t="shared" si="13"/>
        <v>0</v>
      </c>
      <c r="H216" s="10" t="str">
        <f t="shared" si="14"/>
        <v>ครบ</v>
      </c>
      <c r="I216" s="10"/>
      <c r="J216" s="10" t="e">
        <f>VLOOKUP(I216,Sheet2!$B$1:$C$9,2,FALSE)</f>
        <v>#N/A</v>
      </c>
      <c r="K216" s="28"/>
      <c r="L216" s="10"/>
      <c r="M216" s="10" t="e">
        <f>VLOOKUP(L216,Sheet2!$B$1:$C$9,2,FALSE)</f>
        <v>#N/A</v>
      </c>
      <c r="N216" s="28"/>
      <c r="O216" s="10"/>
      <c r="P216" s="10" t="e">
        <f>VLOOKUP(O216,Sheet2!$B$1:$C$9,2,FALSE)</f>
        <v>#N/A</v>
      </c>
      <c r="Q216" s="28"/>
      <c r="R216" s="10"/>
      <c r="S216" s="10" t="e">
        <f>VLOOKUP(R216,Sheet2!$B$1:$C$9,2,FALSE)</f>
        <v>#N/A</v>
      </c>
      <c r="T216" s="28"/>
      <c r="U216" s="28">
        <f t="shared" si="12"/>
        <v>0</v>
      </c>
      <c r="V216" s="28"/>
      <c r="W216" s="28"/>
      <c r="X216" s="28"/>
      <c r="Y216" s="27"/>
      <c r="Z216" s="27"/>
      <c r="AA216" s="27"/>
      <c r="AB216" s="27"/>
      <c r="AC216" s="27"/>
      <c r="AD216" s="3" t="str">
        <f t="shared" si="15"/>
        <v>ทันกำหนด</v>
      </c>
      <c r="AE216" s="4"/>
      <c r="AF216" s="4"/>
      <c r="AG216" s="4"/>
      <c r="AH216" s="5"/>
    </row>
    <row r="217" spans="1:34" ht="27.75" customHeight="1" x14ac:dyDescent="0.2">
      <c r="A217" s="2">
        <v>214</v>
      </c>
      <c r="B217" s="27"/>
      <c r="C217" s="9"/>
      <c r="D217" s="9"/>
      <c r="E217" s="10"/>
      <c r="F217" s="10"/>
      <c r="G217" s="10">
        <f t="shared" si="13"/>
        <v>0</v>
      </c>
      <c r="H217" s="10" t="str">
        <f t="shared" si="14"/>
        <v>ครบ</v>
      </c>
      <c r="I217" s="10"/>
      <c r="J217" s="10" t="e">
        <f>VLOOKUP(I217,Sheet2!$B$1:$C$9,2,FALSE)</f>
        <v>#N/A</v>
      </c>
      <c r="K217" s="28"/>
      <c r="L217" s="10"/>
      <c r="M217" s="10" t="e">
        <f>VLOOKUP(L217,Sheet2!$B$1:$C$9,2,FALSE)</f>
        <v>#N/A</v>
      </c>
      <c r="N217" s="28"/>
      <c r="O217" s="10"/>
      <c r="P217" s="10" t="e">
        <f>VLOOKUP(O217,Sheet2!$B$1:$C$9,2,FALSE)</f>
        <v>#N/A</v>
      </c>
      <c r="Q217" s="28"/>
      <c r="R217" s="10"/>
      <c r="S217" s="10" t="e">
        <f>VLOOKUP(R217,Sheet2!$B$1:$C$9,2,FALSE)</f>
        <v>#N/A</v>
      </c>
      <c r="T217" s="28"/>
      <c r="U217" s="28">
        <f t="shared" si="12"/>
        <v>0</v>
      </c>
      <c r="V217" s="28"/>
      <c r="W217" s="28"/>
      <c r="X217" s="28"/>
      <c r="Y217" s="27"/>
      <c r="Z217" s="27"/>
      <c r="AA217" s="27"/>
      <c r="AB217" s="27"/>
      <c r="AC217" s="27"/>
      <c r="AD217" s="3" t="str">
        <f t="shared" si="15"/>
        <v>ทันกำหนด</v>
      </c>
      <c r="AE217" s="4"/>
      <c r="AF217" s="4"/>
      <c r="AG217" s="4"/>
      <c r="AH217" s="5"/>
    </row>
    <row r="218" spans="1:34" ht="27.75" customHeight="1" x14ac:dyDescent="0.2">
      <c r="A218" s="2">
        <v>215</v>
      </c>
      <c r="B218" s="27"/>
      <c r="C218" s="9"/>
      <c r="D218" s="9"/>
      <c r="E218" s="10"/>
      <c r="F218" s="10"/>
      <c r="G218" s="10">
        <f t="shared" si="13"/>
        <v>0</v>
      </c>
      <c r="H218" s="10" t="str">
        <f t="shared" si="14"/>
        <v>ครบ</v>
      </c>
      <c r="I218" s="10"/>
      <c r="J218" s="10" t="e">
        <f>VLOOKUP(I218,Sheet2!$B$1:$C$9,2,FALSE)</f>
        <v>#N/A</v>
      </c>
      <c r="K218" s="28"/>
      <c r="L218" s="10"/>
      <c r="M218" s="10" t="e">
        <f>VLOOKUP(L218,Sheet2!$B$1:$C$9,2,FALSE)</f>
        <v>#N/A</v>
      </c>
      <c r="N218" s="28"/>
      <c r="O218" s="10"/>
      <c r="P218" s="10" t="e">
        <f>VLOOKUP(O218,Sheet2!$B$1:$C$9,2,FALSE)</f>
        <v>#N/A</v>
      </c>
      <c r="Q218" s="28"/>
      <c r="R218" s="10"/>
      <c r="S218" s="10" t="e">
        <f>VLOOKUP(R218,Sheet2!$B$1:$C$9,2,FALSE)</f>
        <v>#N/A</v>
      </c>
      <c r="T218" s="28"/>
      <c r="U218" s="28">
        <f t="shared" si="12"/>
        <v>0</v>
      </c>
      <c r="V218" s="28"/>
      <c r="W218" s="28"/>
      <c r="X218" s="28"/>
      <c r="Y218" s="27"/>
      <c r="Z218" s="27"/>
      <c r="AA218" s="27"/>
      <c r="AB218" s="27"/>
      <c r="AC218" s="27"/>
      <c r="AD218" s="3" t="str">
        <f t="shared" si="15"/>
        <v>ทันกำหนด</v>
      </c>
      <c r="AE218" s="4"/>
      <c r="AF218" s="4"/>
      <c r="AG218" s="4"/>
      <c r="AH218" s="5"/>
    </row>
    <row r="219" spans="1:34" ht="30" customHeight="1" x14ac:dyDescent="0.2">
      <c r="A219" s="2">
        <v>216</v>
      </c>
      <c r="B219" s="27"/>
      <c r="C219" s="9"/>
      <c r="D219" s="9"/>
      <c r="E219" s="10"/>
      <c r="F219" s="10"/>
      <c r="G219" s="10">
        <f t="shared" si="13"/>
        <v>0</v>
      </c>
      <c r="H219" s="10" t="str">
        <f t="shared" si="14"/>
        <v>ครบ</v>
      </c>
      <c r="I219" s="10"/>
      <c r="J219" s="10" t="e">
        <f>VLOOKUP(I219,Sheet2!$B$1:$C$9,2,FALSE)</f>
        <v>#N/A</v>
      </c>
      <c r="K219" s="28"/>
      <c r="L219" s="10"/>
      <c r="M219" s="10" t="e">
        <f>VLOOKUP(L219,Sheet2!$B$1:$C$9,2,FALSE)</f>
        <v>#N/A</v>
      </c>
      <c r="N219" s="28"/>
      <c r="O219" s="10"/>
      <c r="P219" s="10" t="e">
        <f>VLOOKUP(O219,Sheet2!$B$1:$C$9,2,FALSE)</f>
        <v>#N/A</v>
      </c>
      <c r="Q219" s="28"/>
      <c r="R219" s="10"/>
      <c r="S219" s="10" t="e">
        <f>VLOOKUP(R219,Sheet2!$B$1:$C$9,2,FALSE)</f>
        <v>#N/A</v>
      </c>
      <c r="T219" s="28"/>
      <c r="U219" s="28">
        <f t="shared" si="12"/>
        <v>0</v>
      </c>
      <c r="V219" s="28"/>
      <c r="W219" s="28"/>
      <c r="X219" s="28"/>
      <c r="Y219" s="27"/>
      <c r="Z219" s="27"/>
      <c r="AA219" s="27"/>
      <c r="AB219" s="27"/>
      <c r="AC219" s="27"/>
      <c r="AD219" s="3" t="str">
        <f t="shared" si="15"/>
        <v>ทันกำหนด</v>
      </c>
      <c r="AE219" s="4"/>
      <c r="AF219" s="4"/>
      <c r="AG219" s="4"/>
      <c r="AH219" s="29"/>
    </row>
    <row r="220" spans="1:34" ht="27.75" customHeight="1" x14ac:dyDescent="0.2">
      <c r="A220" s="2">
        <v>217</v>
      </c>
      <c r="B220" s="27"/>
      <c r="C220" s="9"/>
      <c r="D220" s="9"/>
      <c r="E220" s="10"/>
      <c r="F220" s="10"/>
      <c r="G220" s="10">
        <f t="shared" si="13"/>
        <v>0</v>
      </c>
      <c r="H220" s="10" t="str">
        <f t="shared" si="14"/>
        <v>ครบ</v>
      </c>
      <c r="I220" s="10"/>
      <c r="J220" s="10" t="e">
        <f>VLOOKUP(I220,Sheet2!$B$1:$C$9,2,FALSE)</f>
        <v>#N/A</v>
      </c>
      <c r="K220" s="28"/>
      <c r="L220" s="10"/>
      <c r="M220" s="10" t="e">
        <f>VLOOKUP(L220,Sheet2!$B$1:$C$9,2,FALSE)</f>
        <v>#N/A</v>
      </c>
      <c r="N220" s="28"/>
      <c r="O220" s="10"/>
      <c r="P220" s="10" t="e">
        <f>VLOOKUP(O220,Sheet2!$B$1:$C$9,2,FALSE)</f>
        <v>#N/A</v>
      </c>
      <c r="Q220" s="28"/>
      <c r="R220" s="10"/>
      <c r="S220" s="10" t="e">
        <f>VLOOKUP(R220,Sheet2!$B$1:$C$9,2,FALSE)</f>
        <v>#N/A</v>
      </c>
      <c r="T220" s="28"/>
      <c r="U220" s="28">
        <f t="shared" si="12"/>
        <v>0</v>
      </c>
      <c r="V220" s="28"/>
      <c r="W220" s="28"/>
      <c r="X220" s="28"/>
      <c r="Y220" s="27"/>
      <c r="Z220" s="27"/>
      <c r="AA220" s="27"/>
      <c r="AB220" s="27"/>
      <c r="AC220" s="27"/>
      <c r="AD220" s="3" t="str">
        <f t="shared" si="15"/>
        <v>ทันกำหนด</v>
      </c>
      <c r="AE220" s="4"/>
      <c r="AF220" s="4"/>
      <c r="AG220" s="4"/>
      <c r="AH220" s="5"/>
    </row>
    <row r="221" spans="1:34" ht="27.75" customHeight="1" x14ac:dyDescent="0.2">
      <c r="A221" s="2">
        <v>218</v>
      </c>
      <c r="B221" s="27"/>
      <c r="C221" s="9"/>
      <c r="D221" s="9"/>
      <c r="E221" s="10"/>
      <c r="F221" s="10"/>
      <c r="G221" s="10">
        <f t="shared" si="13"/>
        <v>0</v>
      </c>
      <c r="H221" s="10" t="str">
        <f t="shared" si="14"/>
        <v>ครบ</v>
      </c>
      <c r="I221" s="10"/>
      <c r="J221" s="10" t="e">
        <f>VLOOKUP(I221,Sheet2!$B$1:$C$9,2,FALSE)</f>
        <v>#N/A</v>
      </c>
      <c r="K221" s="28"/>
      <c r="L221" s="10"/>
      <c r="M221" s="10" t="e">
        <f>VLOOKUP(L221,Sheet2!$B$1:$C$9,2,FALSE)</f>
        <v>#N/A</v>
      </c>
      <c r="N221" s="28"/>
      <c r="O221" s="10"/>
      <c r="P221" s="10" t="e">
        <f>VLOOKUP(O221,Sheet2!$B$1:$C$9,2,FALSE)</f>
        <v>#N/A</v>
      </c>
      <c r="Q221" s="28"/>
      <c r="R221" s="10"/>
      <c r="S221" s="10" t="e">
        <f>VLOOKUP(R221,Sheet2!$B$1:$C$9,2,FALSE)</f>
        <v>#N/A</v>
      </c>
      <c r="T221" s="28"/>
      <c r="U221" s="28">
        <f t="shared" si="12"/>
        <v>0</v>
      </c>
      <c r="V221" s="28"/>
      <c r="W221" s="28"/>
      <c r="X221" s="28"/>
      <c r="Y221" s="27"/>
      <c r="Z221" s="27"/>
      <c r="AA221" s="27"/>
      <c r="AB221" s="27"/>
      <c r="AC221" s="27"/>
      <c r="AD221" s="3" t="str">
        <f t="shared" si="15"/>
        <v>ทันกำหนด</v>
      </c>
      <c r="AE221" s="4"/>
      <c r="AF221" s="4"/>
      <c r="AG221" s="4"/>
      <c r="AH221" s="5"/>
    </row>
    <row r="222" spans="1:34" ht="27.75" customHeight="1" x14ac:dyDescent="0.2">
      <c r="A222" s="2">
        <v>219</v>
      </c>
      <c r="B222" s="27"/>
      <c r="C222" s="9"/>
      <c r="D222" s="9"/>
      <c r="E222" s="10"/>
      <c r="F222" s="10"/>
      <c r="G222" s="10">
        <f t="shared" si="13"/>
        <v>0</v>
      </c>
      <c r="H222" s="10" t="str">
        <f t="shared" si="14"/>
        <v>ครบ</v>
      </c>
      <c r="I222" s="10"/>
      <c r="J222" s="10" t="e">
        <f>VLOOKUP(I222,Sheet2!$B$1:$C$9,2,FALSE)</f>
        <v>#N/A</v>
      </c>
      <c r="K222" s="28"/>
      <c r="L222" s="10"/>
      <c r="M222" s="10" t="e">
        <f>VLOOKUP(L222,Sheet2!$B$1:$C$9,2,FALSE)</f>
        <v>#N/A</v>
      </c>
      <c r="N222" s="28"/>
      <c r="O222" s="10"/>
      <c r="P222" s="10" t="e">
        <f>VLOOKUP(O222,Sheet2!$B$1:$C$9,2,FALSE)</f>
        <v>#N/A</v>
      </c>
      <c r="Q222" s="28"/>
      <c r="R222" s="10"/>
      <c r="S222" s="10" t="e">
        <f>VLOOKUP(R222,Sheet2!$B$1:$C$9,2,FALSE)</f>
        <v>#N/A</v>
      </c>
      <c r="T222" s="28"/>
      <c r="U222" s="28">
        <f t="shared" si="12"/>
        <v>0</v>
      </c>
      <c r="V222" s="28"/>
      <c r="W222" s="28"/>
      <c r="X222" s="28"/>
      <c r="Y222" s="27"/>
      <c r="Z222" s="27"/>
      <c r="AA222" s="27"/>
      <c r="AB222" s="27"/>
      <c r="AC222" s="27"/>
      <c r="AD222" s="3" t="str">
        <f t="shared" si="15"/>
        <v>ทันกำหนด</v>
      </c>
      <c r="AE222" s="4"/>
      <c r="AF222" s="4"/>
      <c r="AG222" s="4"/>
      <c r="AH222" s="5"/>
    </row>
    <row r="223" spans="1:34" ht="27.75" customHeight="1" x14ac:dyDescent="0.2">
      <c r="A223" s="2">
        <v>220</v>
      </c>
      <c r="B223" s="27"/>
      <c r="C223" s="9"/>
      <c r="D223" s="9"/>
      <c r="E223" s="10"/>
      <c r="F223" s="10"/>
      <c r="G223" s="10">
        <f t="shared" si="13"/>
        <v>0</v>
      </c>
      <c r="H223" s="10" t="str">
        <f t="shared" si="14"/>
        <v>ครบ</v>
      </c>
      <c r="I223" s="10"/>
      <c r="J223" s="10" t="e">
        <f>VLOOKUP(I223,Sheet2!$B$1:$C$9,2,FALSE)</f>
        <v>#N/A</v>
      </c>
      <c r="K223" s="28"/>
      <c r="L223" s="10"/>
      <c r="M223" s="10" t="e">
        <f>VLOOKUP(L223,Sheet2!$B$1:$C$9,2,FALSE)</f>
        <v>#N/A</v>
      </c>
      <c r="N223" s="28"/>
      <c r="O223" s="10"/>
      <c r="P223" s="10" t="e">
        <f>VLOOKUP(O223,Sheet2!$B$1:$C$9,2,FALSE)</f>
        <v>#N/A</v>
      </c>
      <c r="Q223" s="28"/>
      <c r="R223" s="10"/>
      <c r="S223" s="10" t="e">
        <f>VLOOKUP(R223,Sheet2!$B$1:$C$9,2,FALSE)</f>
        <v>#N/A</v>
      </c>
      <c r="T223" s="28"/>
      <c r="U223" s="28">
        <f t="shared" si="12"/>
        <v>0</v>
      </c>
      <c r="V223" s="28"/>
      <c r="W223" s="28"/>
      <c r="X223" s="28"/>
      <c r="Y223" s="27"/>
      <c r="Z223" s="27"/>
      <c r="AA223" s="27"/>
      <c r="AB223" s="27"/>
      <c r="AC223" s="27"/>
      <c r="AD223" s="3" t="str">
        <f t="shared" si="15"/>
        <v>ทันกำหนด</v>
      </c>
      <c r="AE223" s="4"/>
      <c r="AF223" s="4"/>
      <c r="AG223" s="4"/>
      <c r="AH223" s="5"/>
    </row>
    <row r="224" spans="1:34" ht="27.75" customHeight="1" x14ac:dyDescent="0.2">
      <c r="A224" s="2">
        <v>221</v>
      </c>
      <c r="B224" s="27"/>
      <c r="C224" s="9"/>
      <c r="D224" s="9"/>
      <c r="E224" s="10"/>
      <c r="F224" s="10"/>
      <c r="G224" s="10">
        <f t="shared" si="13"/>
        <v>0</v>
      </c>
      <c r="H224" s="10" t="str">
        <f t="shared" si="14"/>
        <v>ครบ</v>
      </c>
      <c r="I224" s="10"/>
      <c r="J224" s="10" t="e">
        <f>VLOOKUP(I224,Sheet2!$B$1:$C$9,2,FALSE)</f>
        <v>#N/A</v>
      </c>
      <c r="K224" s="28"/>
      <c r="L224" s="10"/>
      <c r="M224" s="10" t="e">
        <f>VLOOKUP(L224,Sheet2!$B$1:$C$9,2,FALSE)</f>
        <v>#N/A</v>
      </c>
      <c r="N224" s="28"/>
      <c r="O224" s="10"/>
      <c r="P224" s="10" t="e">
        <f>VLOOKUP(O224,Sheet2!$B$1:$C$9,2,FALSE)</f>
        <v>#N/A</v>
      </c>
      <c r="Q224" s="28"/>
      <c r="R224" s="10"/>
      <c r="S224" s="10" t="e">
        <f>VLOOKUP(R224,Sheet2!$B$1:$C$9,2,FALSE)</f>
        <v>#N/A</v>
      </c>
      <c r="T224" s="28"/>
      <c r="U224" s="28">
        <f t="shared" si="12"/>
        <v>0</v>
      </c>
      <c r="V224" s="28"/>
      <c r="W224" s="28"/>
      <c r="X224" s="28"/>
      <c r="Y224" s="27"/>
      <c r="Z224" s="27"/>
      <c r="AA224" s="27"/>
      <c r="AB224" s="27"/>
      <c r="AC224" s="27"/>
      <c r="AD224" s="3" t="str">
        <f t="shared" si="15"/>
        <v>ทันกำหนด</v>
      </c>
      <c r="AE224" s="4"/>
      <c r="AF224" s="4"/>
      <c r="AG224" s="4"/>
      <c r="AH224" s="5"/>
    </row>
    <row r="225" spans="1:34" ht="27.75" customHeight="1" x14ac:dyDescent="0.2">
      <c r="A225" s="2">
        <v>222</v>
      </c>
      <c r="B225" s="27"/>
      <c r="C225" s="9"/>
      <c r="D225" s="9"/>
      <c r="E225" s="10"/>
      <c r="F225" s="10"/>
      <c r="G225" s="10">
        <f t="shared" si="13"/>
        <v>0</v>
      </c>
      <c r="H225" s="10" t="str">
        <f t="shared" si="14"/>
        <v>ครบ</v>
      </c>
      <c r="I225" s="10"/>
      <c r="J225" s="10" t="e">
        <f>VLOOKUP(I225,Sheet2!$B$1:$C$9,2,FALSE)</f>
        <v>#N/A</v>
      </c>
      <c r="K225" s="28"/>
      <c r="L225" s="10"/>
      <c r="M225" s="10" t="e">
        <f>VLOOKUP(L225,Sheet2!$B$1:$C$9,2,FALSE)</f>
        <v>#N/A</v>
      </c>
      <c r="N225" s="28"/>
      <c r="O225" s="10"/>
      <c r="P225" s="10" t="e">
        <f>VLOOKUP(O225,Sheet2!$B$1:$C$9,2,FALSE)</f>
        <v>#N/A</v>
      </c>
      <c r="Q225" s="28"/>
      <c r="R225" s="10"/>
      <c r="S225" s="10" t="e">
        <f>VLOOKUP(R225,Sheet2!$B$1:$C$9,2,FALSE)</f>
        <v>#N/A</v>
      </c>
      <c r="T225" s="28"/>
      <c r="U225" s="28">
        <f t="shared" si="12"/>
        <v>0</v>
      </c>
      <c r="V225" s="28"/>
      <c r="W225" s="28"/>
      <c r="X225" s="28"/>
      <c r="Y225" s="27"/>
      <c r="Z225" s="27"/>
      <c r="AA225" s="27"/>
      <c r="AB225" s="27"/>
      <c r="AC225" s="27"/>
      <c r="AD225" s="3" t="str">
        <f t="shared" si="15"/>
        <v>ทันกำหนด</v>
      </c>
      <c r="AE225" s="4"/>
      <c r="AF225" s="4"/>
      <c r="AG225" s="4"/>
      <c r="AH225" s="5"/>
    </row>
    <row r="226" spans="1:34" ht="27.75" customHeight="1" x14ac:dyDescent="0.2">
      <c r="A226" s="2">
        <v>223</v>
      </c>
      <c r="B226" s="27"/>
      <c r="C226" s="9"/>
      <c r="D226" s="9"/>
      <c r="E226" s="10"/>
      <c r="F226" s="10"/>
      <c r="G226" s="10">
        <f t="shared" si="13"/>
        <v>0</v>
      </c>
      <c r="H226" s="10" t="str">
        <f t="shared" si="14"/>
        <v>ครบ</v>
      </c>
      <c r="I226" s="10"/>
      <c r="J226" s="10" t="e">
        <f>VLOOKUP(I226,Sheet2!$B$1:$C$9,2,FALSE)</f>
        <v>#N/A</v>
      </c>
      <c r="K226" s="28"/>
      <c r="L226" s="10"/>
      <c r="M226" s="10" t="e">
        <f>VLOOKUP(L226,Sheet2!$B$1:$C$9,2,FALSE)</f>
        <v>#N/A</v>
      </c>
      <c r="N226" s="28"/>
      <c r="O226" s="10"/>
      <c r="P226" s="10" t="e">
        <f>VLOOKUP(O226,Sheet2!$B$1:$C$9,2,FALSE)</f>
        <v>#N/A</v>
      </c>
      <c r="Q226" s="28"/>
      <c r="R226" s="10"/>
      <c r="S226" s="10" t="e">
        <f>VLOOKUP(R226,Sheet2!$B$1:$C$9,2,FALSE)</f>
        <v>#N/A</v>
      </c>
      <c r="T226" s="28"/>
      <c r="U226" s="28">
        <f t="shared" si="12"/>
        <v>0</v>
      </c>
      <c r="V226" s="28"/>
      <c r="W226" s="28"/>
      <c r="X226" s="28"/>
      <c r="Y226" s="27"/>
      <c r="Z226" s="27"/>
      <c r="AA226" s="27"/>
      <c r="AB226" s="27"/>
      <c r="AC226" s="27"/>
      <c r="AD226" s="3" t="str">
        <f t="shared" si="15"/>
        <v>ทันกำหนด</v>
      </c>
      <c r="AE226" s="4"/>
      <c r="AF226" s="4"/>
      <c r="AG226" s="4"/>
      <c r="AH226" s="5"/>
    </row>
    <row r="227" spans="1:34" ht="27.75" customHeight="1" x14ac:dyDescent="0.2">
      <c r="A227" s="2">
        <v>224</v>
      </c>
      <c r="B227" s="27"/>
      <c r="C227" s="9"/>
      <c r="D227" s="9"/>
      <c r="E227" s="10"/>
      <c r="F227" s="10"/>
      <c r="G227" s="10">
        <f t="shared" si="13"/>
        <v>0</v>
      </c>
      <c r="H227" s="10" t="str">
        <f t="shared" si="14"/>
        <v>ครบ</v>
      </c>
      <c r="I227" s="10"/>
      <c r="J227" s="10" t="e">
        <f>VLOOKUP(I227,Sheet2!$B$1:$C$9,2,FALSE)</f>
        <v>#N/A</v>
      </c>
      <c r="K227" s="28"/>
      <c r="L227" s="10"/>
      <c r="M227" s="10" t="e">
        <f>VLOOKUP(L227,Sheet2!$B$1:$C$9,2,FALSE)</f>
        <v>#N/A</v>
      </c>
      <c r="N227" s="28"/>
      <c r="O227" s="10"/>
      <c r="P227" s="10" t="e">
        <f>VLOOKUP(O227,Sheet2!$B$1:$C$9,2,FALSE)</f>
        <v>#N/A</v>
      </c>
      <c r="Q227" s="28"/>
      <c r="R227" s="10"/>
      <c r="S227" s="10" t="e">
        <f>VLOOKUP(R227,Sheet2!$B$1:$C$9,2,FALSE)</f>
        <v>#N/A</v>
      </c>
      <c r="T227" s="28"/>
      <c r="U227" s="28">
        <f t="shared" si="12"/>
        <v>0</v>
      </c>
      <c r="V227" s="28"/>
      <c r="W227" s="28"/>
      <c r="X227" s="28"/>
      <c r="Y227" s="27"/>
      <c r="Z227" s="27"/>
      <c r="AA227" s="27"/>
      <c r="AB227" s="27"/>
      <c r="AC227" s="27"/>
      <c r="AD227" s="3" t="str">
        <f t="shared" si="15"/>
        <v>ทันกำหนด</v>
      </c>
      <c r="AE227" s="4"/>
      <c r="AF227" s="4"/>
      <c r="AG227" s="4"/>
      <c r="AH227" s="5"/>
    </row>
    <row r="228" spans="1:34" ht="27.75" customHeight="1" x14ac:dyDescent="0.2">
      <c r="A228" s="2">
        <v>225</v>
      </c>
      <c r="B228" s="27"/>
      <c r="C228" s="9"/>
      <c r="D228" s="9"/>
      <c r="E228" s="10"/>
      <c r="F228" s="10"/>
      <c r="G228" s="10">
        <f t="shared" si="13"/>
        <v>0</v>
      </c>
      <c r="H228" s="10" t="str">
        <f t="shared" si="14"/>
        <v>ครบ</v>
      </c>
      <c r="I228" s="10"/>
      <c r="J228" s="10" t="e">
        <f>VLOOKUP(I228,Sheet2!$B$1:$C$9,2,FALSE)</f>
        <v>#N/A</v>
      </c>
      <c r="K228" s="28"/>
      <c r="L228" s="10"/>
      <c r="M228" s="10" t="e">
        <f>VLOOKUP(L228,Sheet2!$B$1:$C$9,2,FALSE)</f>
        <v>#N/A</v>
      </c>
      <c r="N228" s="28"/>
      <c r="O228" s="10"/>
      <c r="P228" s="10" t="e">
        <f>VLOOKUP(O228,Sheet2!$B$1:$C$9,2,FALSE)</f>
        <v>#N/A</v>
      </c>
      <c r="Q228" s="28"/>
      <c r="R228" s="10"/>
      <c r="S228" s="10" t="e">
        <f>VLOOKUP(R228,Sheet2!$B$1:$C$9,2,FALSE)</f>
        <v>#N/A</v>
      </c>
      <c r="T228" s="28"/>
      <c r="U228" s="28">
        <f t="shared" si="12"/>
        <v>0</v>
      </c>
      <c r="V228" s="28"/>
      <c r="W228" s="28"/>
      <c r="X228" s="28"/>
      <c r="Y228" s="27"/>
      <c r="Z228" s="27"/>
      <c r="AA228" s="27"/>
      <c r="AB228" s="27"/>
      <c r="AC228" s="27"/>
      <c r="AD228" s="3" t="str">
        <f t="shared" si="15"/>
        <v>ทันกำหนด</v>
      </c>
      <c r="AE228" s="4"/>
      <c r="AF228" s="4"/>
      <c r="AG228" s="4"/>
      <c r="AH228" s="5"/>
    </row>
    <row r="229" spans="1:34" ht="27.75" customHeight="1" x14ac:dyDescent="0.2">
      <c r="A229" s="2">
        <v>226</v>
      </c>
      <c r="B229" s="27"/>
      <c r="C229" s="9"/>
      <c r="D229" s="9"/>
      <c r="E229" s="10"/>
      <c r="F229" s="10"/>
      <c r="G229" s="10">
        <f t="shared" si="13"/>
        <v>0</v>
      </c>
      <c r="H229" s="10" t="str">
        <f t="shared" si="14"/>
        <v>ครบ</v>
      </c>
      <c r="I229" s="10"/>
      <c r="J229" s="10" t="e">
        <f>VLOOKUP(I229,Sheet2!$B$1:$C$9,2,FALSE)</f>
        <v>#N/A</v>
      </c>
      <c r="K229" s="28"/>
      <c r="L229" s="10"/>
      <c r="M229" s="10" t="e">
        <f>VLOOKUP(L229,Sheet2!$B$1:$C$9,2,FALSE)</f>
        <v>#N/A</v>
      </c>
      <c r="N229" s="28"/>
      <c r="O229" s="10"/>
      <c r="P229" s="10" t="e">
        <f>VLOOKUP(O229,Sheet2!$B$1:$C$9,2,FALSE)</f>
        <v>#N/A</v>
      </c>
      <c r="Q229" s="28"/>
      <c r="R229" s="10"/>
      <c r="S229" s="10" t="e">
        <f>VLOOKUP(R229,Sheet2!$B$1:$C$9,2,FALSE)</f>
        <v>#N/A</v>
      </c>
      <c r="T229" s="28"/>
      <c r="U229" s="28">
        <f t="shared" si="12"/>
        <v>0</v>
      </c>
      <c r="V229" s="28"/>
      <c r="W229" s="28"/>
      <c r="X229" s="28"/>
      <c r="Y229" s="27"/>
      <c r="Z229" s="27"/>
      <c r="AA229" s="27"/>
      <c r="AB229" s="27"/>
      <c r="AC229" s="27"/>
      <c r="AD229" s="3" t="str">
        <f t="shared" si="15"/>
        <v>ทันกำหนด</v>
      </c>
      <c r="AE229" s="4"/>
      <c r="AF229" s="4"/>
      <c r="AG229" s="4"/>
      <c r="AH229" s="5"/>
    </row>
    <row r="230" spans="1:34" ht="27.75" customHeight="1" x14ac:dyDescent="0.2">
      <c r="A230" s="2">
        <v>227</v>
      </c>
      <c r="B230" s="27"/>
      <c r="C230" s="9"/>
      <c r="D230" s="9"/>
      <c r="E230" s="10"/>
      <c r="F230" s="10"/>
      <c r="G230" s="10">
        <f t="shared" si="13"/>
        <v>0</v>
      </c>
      <c r="H230" s="10" t="str">
        <f t="shared" si="14"/>
        <v>ครบ</v>
      </c>
      <c r="I230" s="10"/>
      <c r="J230" s="10" t="e">
        <f>VLOOKUP(I230,Sheet2!$B$1:$C$9,2,FALSE)</f>
        <v>#N/A</v>
      </c>
      <c r="K230" s="28"/>
      <c r="L230" s="10"/>
      <c r="M230" s="10" t="e">
        <f>VLOOKUP(L230,Sheet2!$B$1:$C$9,2,FALSE)</f>
        <v>#N/A</v>
      </c>
      <c r="N230" s="28"/>
      <c r="O230" s="10"/>
      <c r="P230" s="10" t="e">
        <f>VLOOKUP(O230,Sheet2!$B$1:$C$9,2,FALSE)</f>
        <v>#N/A</v>
      </c>
      <c r="Q230" s="28"/>
      <c r="R230" s="10"/>
      <c r="S230" s="10" t="e">
        <f>VLOOKUP(R230,Sheet2!$B$1:$C$9,2,FALSE)</f>
        <v>#N/A</v>
      </c>
      <c r="T230" s="28"/>
      <c r="U230" s="28">
        <f t="shared" si="12"/>
        <v>0</v>
      </c>
      <c r="V230" s="28"/>
      <c r="W230" s="28"/>
      <c r="X230" s="28"/>
      <c r="Y230" s="27"/>
      <c r="Z230" s="27"/>
      <c r="AA230" s="27"/>
      <c r="AB230" s="27"/>
      <c r="AC230" s="27"/>
      <c r="AD230" s="3" t="str">
        <f t="shared" si="15"/>
        <v>ทันกำหนด</v>
      </c>
      <c r="AE230" s="4"/>
      <c r="AF230" s="4"/>
      <c r="AG230" s="4"/>
      <c r="AH230" s="5"/>
    </row>
    <row r="231" spans="1:34" ht="27.75" customHeight="1" x14ac:dyDescent="0.2">
      <c r="A231" s="2">
        <v>228</v>
      </c>
      <c r="B231" s="27"/>
      <c r="C231" s="9"/>
      <c r="D231" s="9"/>
      <c r="E231" s="10"/>
      <c r="F231" s="10"/>
      <c r="G231" s="10">
        <f t="shared" si="13"/>
        <v>0</v>
      </c>
      <c r="H231" s="10" t="str">
        <f t="shared" si="14"/>
        <v>ครบ</v>
      </c>
      <c r="I231" s="10"/>
      <c r="J231" s="10" t="e">
        <f>VLOOKUP(I231,Sheet2!$B$1:$C$9,2,FALSE)</f>
        <v>#N/A</v>
      </c>
      <c r="K231" s="28"/>
      <c r="L231" s="10"/>
      <c r="M231" s="10" t="e">
        <f>VLOOKUP(L231,Sheet2!$B$1:$C$9,2,FALSE)</f>
        <v>#N/A</v>
      </c>
      <c r="N231" s="28"/>
      <c r="O231" s="10"/>
      <c r="P231" s="10" t="e">
        <f>VLOOKUP(O231,Sheet2!$B$1:$C$9,2,FALSE)</f>
        <v>#N/A</v>
      </c>
      <c r="Q231" s="28"/>
      <c r="R231" s="10"/>
      <c r="S231" s="10" t="e">
        <f>VLOOKUP(R231,Sheet2!$B$1:$C$9,2,FALSE)</f>
        <v>#N/A</v>
      </c>
      <c r="T231" s="28"/>
      <c r="U231" s="28">
        <f t="shared" si="12"/>
        <v>0</v>
      </c>
      <c r="V231" s="28"/>
      <c r="W231" s="28"/>
      <c r="X231" s="28"/>
      <c r="Y231" s="27"/>
      <c r="Z231" s="27"/>
      <c r="AA231" s="27"/>
      <c r="AB231" s="27"/>
      <c r="AC231" s="27"/>
      <c r="AD231" s="3" t="str">
        <f t="shared" si="15"/>
        <v>ทันกำหนด</v>
      </c>
      <c r="AE231" s="4"/>
      <c r="AF231" s="4"/>
      <c r="AG231" s="4"/>
      <c r="AH231" s="5"/>
    </row>
    <row r="232" spans="1:34" ht="27.75" customHeight="1" x14ac:dyDescent="0.2">
      <c r="A232" s="2">
        <v>229</v>
      </c>
      <c r="B232" s="27"/>
      <c r="C232" s="9"/>
      <c r="D232" s="9"/>
      <c r="E232" s="10"/>
      <c r="F232" s="10"/>
      <c r="G232" s="10">
        <f t="shared" si="13"/>
        <v>0</v>
      </c>
      <c r="H232" s="10" t="str">
        <f t="shared" si="14"/>
        <v>ครบ</v>
      </c>
      <c r="I232" s="10"/>
      <c r="J232" s="10" t="e">
        <f>VLOOKUP(I232,Sheet2!$B$1:$C$9,2,FALSE)</f>
        <v>#N/A</v>
      </c>
      <c r="K232" s="28"/>
      <c r="L232" s="10"/>
      <c r="M232" s="10" t="e">
        <f>VLOOKUP(L232,Sheet2!$B$1:$C$9,2,FALSE)</f>
        <v>#N/A</v>
      </c>
      <c r="N232" s="28"/>
      <c r="O232" s="10"/>
      <c r="P232" s="10" t="e">
        <f>VLOOKUP(O232,Sheet2!$B$1:$C$9,2,FALSE)</f>
        <v>#N/A</v>
      </c>
      <c r="Q232" s="28"/>
      <c r="R232" s="10"/>
      <c r="S232" s="10" t="e">
        <f>VLOOKUP(R232,Sheet2!$B$1:$C$9,2,FALSE)</f>
        <v>#N/A</v>
      </c>
      <c r="T232" s="28"/>
      <c r="U232" s="28">
        <f t="shared" si="12"/>
        <v>0</v>
      </c>
      <c r="V232" s="28"/>
      <c r="W232" s="28"/>
      <c r="X232" s="28"/>
      <c r="Y232" s="27"/>
      <c r="Z232" s="27"/>
      <c r="AA232" s="27"/>
      <c r="AB232" s="27"/>
      <c r="AC232" s="27"/>
      <c r="AD232" s="3" t="str">
        <f t="shared" si="15"/>
        <v>ทันกำหนด</v>
      </c>
      <c r="AE232" s="4"/>
      <c r="AF232" s="4"/>
      <c r="AG232" s="4"/>
      <c r="AH232" s="5"/>
    </row>
    <row r="233" spans="1:34" ht="27.75" customHeight="1" x14ac:dyDescent="0.2">
      <c r="A233" s="2">
        <v>230</v>
      </c>
      <c r="B233" s="27"/>
      <c r="C233" s="9"/>
      <c r="D233" s="9"/>
      <c r="E233" s="10"/>
      <c r="F233" s="10"/>
      <c r="G233" s="10">
        <f t="shared" si="13"/>
        <v>0</v>
      </c>
      <c r="H233" s="10" t="str">
        <f t="shared" si="14"/>
        <v>ครบ</v>
      </c>
      <c r="I233" s="10"/>
      <c r="J233" s="10" t="e">
        <f>VLOOKUP(I233,Sheet2!$B$1:$C$9,2,FALSE)</f>
        <v>#N/A</v>
      </c>
      <c r="K233" s="28"/>
      <c r="L233" s="10"/>
      <c r="M233" s="10" t="e">
        <f>VLOOKUP(L233,Sheet2!$B$1:$C$9,2,FALSE)</f>
        <v>#N/A</v>
      </c>
      <c r="N233" s="28"/>
      <c r="O233" s="10"/>
      <c r="P233" s="10" t="e">
        <f>VLOOKUP(O233,Sheet2!$B$1:$C$9,2,FALSE)</f>
        <v>#N/A</v>
      </c>
      <c r="Q233" s="28"/>
      <c r="R233" s="10"/>
      <c r="S233" s="10" t="e">
        <f>VLOOKUP(R233,Sheet2!$B$1:$C$9,2,FALSE)</f>
        <v>#N/A</v>
      </c>
      <c r="T233" s="28"/>
      <c r="U233" s="28">
        <f t="shared" si="12"/>
        <v>0</v>
      </c>
      <c r="V233" s="28"/>
      <c r="W233" s="28"/>
      <c r="X233" s="28"/>
      <c r="Y233" s="27"/>
      <c r="Z233" s="27"/>
      <c r="AA233" s="27"/>
      <c r="AB233" s="27"/>
      <c r="AC233" s="27"/>
      <c r="AD233" s="3" t="str">
        <f t="shared" si="15"/>
        <v>ทันกำหนด</v>
      </c>
      <c r="AE233" s="4"/>
      <c r="AF233" s="4"/>
      <c r="AG233" s="4"/>
      <c r="AH233" s="5"/>
    </row>
    <row r="234" spans="1:34" ht="27.75" customHeight="1" x14ac:dyDescent="0.2">
      <c r="A234" s="2">
        <v>231</v>
      </c>
      <c r="B234" s="27"/>
      <c r="C234" s="9"/>
      <c r="D234" s="9"/>
      <c r="E234" s="10"/>
      <c r="F234" s="10"/>
      <c r="G234" s="10">
        <f t="shared" si="13"/>
        <v>0</v>
      </c>
      <c r="H234" s="10" t="str">
        <f t="shared" si="14"/>
        <v>ครบ</v>
      </c>
      <c r="I234" s="10"/>
      <c r="J234" s="10" t="e">
        <f>VLOOKUP(I234,Sheet2!$B$1:$C$9,2,FALSE)</f>
        <v>#N/A</v>
      </c>
      <c r="K234" s="28"/>
      <c r="L234" s="10"/>
      <c r="M234" s="10" t="e">
        <f>VLOOKUP(L234,Sheet2!$B$1:$C$9,2,FALSE)</f>
        <v>#N/A</v>
      </c>
      <c r="N234" s="28"/>
      <c r="O234" s="10"/>
      <c r="P234" s="10" t="e">
        <f>VLOOKUP(O234,Sheet2!$B$1:$C$9,2,FALSE)</f>
        <v>#N/A</v>
      </c>
      <c r="Q234" s="28"/>
      <c r="R234" s="10"/>
      <c r="S234" s="10" t="e">
        <f>VLOOKUP(R234,Sheet2!$B$1:$C$9,2,FALSE)</f>
        <v>#N/A</v>
      </c>
      <c r="T234" s="28"/>
      <c r="U234" s="28">
        <f t="shared" si="12"/>
        <v>0</v>
      </c>
      <c r="V234" s="28"/>
      <c r="W234" s="28"/>
      <c r="X234" s="28"/>
      <c r="Y234" s="27"/>
      <c r="Z234" s="27"/>
      <c r="AA234" s="27"/>
      <c r="AB234" s="27"/>
      <c r="AC234" s="27"/>
      <c r="AD234" s="3" t="str">
        <f t="shared" si="15"/>
        <v>ทันกำหนด</v>
      </c>
      <c r="AE234" s="4"/>
      <c r="AF234" s="4"/>
      <c r="AG234" s="4"/>
      <c r="AH234" s="5"/>
    </row>
    <row r="235" spans="1:34" ht="27.75" customHeight="1" x14ac:dyDescent="0.2">
      <c r="A235" s="2">
        <v>232</v>
      </c>
      <c r="B235" s="27"/>
      <c r="C235" s="9"/>
      <c r="D235" s="9"/>
      <c r="E235" s="10"/>
      <c r="F235" s="10"/>
      <c r="G235" s="10">
        <f t="shared" si="13"/>
        <v>0</v>
      </c>
      <c r="H235" s="10" t="str">
        <f t="shared" si="14"/>
        <v>ครบ</v>
      </c>
      <c r="I235" s="10"/>
      <c r="J235" s="10" t="e">
        <f>VLOOKUP(I235,Sheet2!$B$1:$C$9,2,FALSE)</f>
        <v>#N/A</v>
      </c>
      <c r="K235" s="28"/>
      <c r="L235" s="10"/>
      <c r="M235" s="10" t="e">
        <f>VLOOKUP(L235,Sheet2!$B$1:$C$9,2,FALSE)</f>
        <v>#N/A</v>
      </c>
      <c r="N235" s="28"/>
      <c r="O235" s="10"/>
      <c r="P235" s="10" t="e">
        <f>VLOOKUP(O235,Sheet2!$B$1:$C$9,2,FALSE)</f>
        <v>#N/A</v>
      </c>
      <c r="Q235" s="28"/>
      <c r="R235" s="10"/>
      <c r="S235" s="10" t="e">
        <f>VLOOKUP(R235,Sheet2!$B$1:$C$9,2,FALSE)</f>
        <v>#N/A</v>
      </c>
      <c r="T235" s="28"/>
      <c r="U235" s="28">
        <f t="shared" si="12"/>
        <v>0</v>
      </c>
      <c r="V235" s="28"/>
      <c r="W235" s="28"/>
      <c r="X235" s="28"/>
      <c r="Y235" s="27"/>
      <c r="Z235" s="27"/>
      <c r="AA235" s="27"/>
      <c r="AB235" s="27"/>
      <c r="AC235" s="27"/>
      <c r="AD235" s="3" t="str">
        <f t="shared" si="15"/>
        <v>ทันกำหนด</v>
      </c>
      <c r="AE235" s="4"/>
      <c r="AF235" s="4"/>
      <c r="AG235" s="4"/>
      <c r="AH235" s="5"/>
    </row>
    <row r="236" spans="1:34" ht="27.75" customHeight="1" x14ac:dyDescent="0.2">
      <c r="A236" s="2">
        <v>233</v>
      </c>
      <c r="B236" s="27"/>
      <c r="C236" s="9"/>
      <c r="D236" s="9"/>
      <c r="E236" s="10"/>
      <c r="F236" s="10"/>
      <c r="G236" s="10">
        <f t="shared" si="13"/>
        <v>0</v>
      </c>
      <c r="H236" s="10" t="str">
        <f t="shared" si="14"/>
        <v>ครบ</v>
      </c>
      <c r="I236" s="10"/>
      <c r="J236" s="10" t="e">
        <f>VLOOKUP(I236,Sheet2!$B$1:$C$9,2,FALSE)</f>
        <v>#N/A</v>
      </c>
      <c r="K236" s="28"/>
      <c r="L236" s="10"/>
      <c r="M236" s="10" t="e">
        <f>VLOOKUP(L236,Sheet2!$B$1:$C$9,2,FALSE)</f>
        <v>#N/A</v>
      </c>
      <c r="N236" s="28"/>
      <c r="O236" s="10"/>
      <c r="P236" s="10" t="e">
        <f>VLOOKUP(O236,Sheet2!$B$1:$C$9,2,FALSE)</f>
        <v>#N/A</v>
      </c>
      <c r="Q236" s="28"/>
      <c r="R236" s="10"/>
      <c r="S236" s="10" t="e">
        <f>VLOOKUP(R236,Sheet2!$B$1:$C$9,2,FALSE)</f>
        <v>#N/A</v>
      </c>
      <c r="T236" s="28"/>
      <c r="U236" s="28">
        <f t="shared" si="12"/>
        <v>0</v>
      </c>
      <c r="V236" s="28"/>
      <c r="W236" s="28"/>
      <c r="X236" s="28"/>
      <c r="Y236" s="27"/>
      <c r="Z236" s="27"/>
      <c r="AA236" s="27"/>
      <c r="AB236" s="27"/>
      <c r="AC236" s="27"/>
      <c r="AD236" s="3" t="str">
        <f t="shared" si="15"/>
        <v>ทันกำหนด</v>
      </c>
      <c r="AE236" s="4"/>
      <c r="AF236" s="4"/>
      <c r="AG236" s="4"/>
      <c r="AH236" s="5"/>
    </row>
    <row r="237" spans="1:34" ht="27.75" customHeight="1" x14ac:dyDescent="0.2">
      <c r="A237" s="2">
        <v>234</v>
      </c>
      <c r="B237" s="27"/>
      <c r="C237" s="9"/>
      <c r="D237" s="9"/>
      <c r="E237" s="10"/>
      <c r="F237" s="10"/>
      <c r="G237" s="10">
        <f t="shared" si="13"/>
        <v>0</v>
      </c>
      <c r="H237" s="10" t="str">
        <f t="shared" si="14"/>
        <v>ครบ</v>
      </c>
      <c r="I237" s="10"/>
      <c r="J237" s="10" t="e">
        <f>VLOOKUP(I237,Sheet2!$B$1:$C$9,2,FALSE)</f>
        <v>#N/A</v>
      </c>
      <c r="K237" s="28"/>
      <c r="L237" s="10"/>
      <c r="M237" s="10" t="e">
        <f>VLOOKUP(L237,Sheet2!$B$1:$C$9,2,FALSE)</f>
        <v>#N/A</v>
      </c>
      <c r="N237" s="28"/>
      <c r="O237" s="10"/>
      <c r="P237" s="10" t="e">
        <f>VLOOKUP(O237,Sheet2!$B$1:$C$9,2,FALSE)</f>
        <v>#N/A</v>
      </c>
      <c r="Q237" s="28"/>
      <c r="R237" s="10"/>
      <c r="S237" s="10" t="e">
        <f>VLOOKUP(R237,Sheet2!$B$1:$C$9,2,FALSE)</f>
        <v>#N/A</v>
      </c>
      <c r="T237" s="28"/>
      <c r="U237" s="28">
        <f t="shared" si="12"/>
        <v>0</v>
      </c>
      <c r="V237" s="28"/>
      <c r="W237" s="28"/>
      <c r="X237" s="28"/>
      <c r="Y237" s="27"/>
      <c r="Z237" s="27"/>
      <c r="AA237" s="27"/>
      <c r="AB237" s="27"/>
      <c r="AC237" s="27"/>
      <c r="AD237" s="3" t="str">
        <f t="shared" si="15"/>
        <v>ทันกำหนด</v>
      </c>
      <c r="AE237" s="4"/>
      <c r="AF237" s="4"/>
      <c r="AG237" s="4"/>
      <c r="AH237" s="5"/>
    </row>
    <row r="238" spans="1:34" ht="27.75" customHeight="1" x14ac:dyDescent="0.2">
      <c r="A238" s="2">
        <v>235</v>
      </c>
      <c r="B238" s="27"/>
      <c r="C238" s="9"/>
      <c r="D238" s="9"/>
      <c r="E238" s="10"/>
      <c r="F238" s="10"/>
      <c r="G238" s="10">
        <f t="shared" si="13"/>
        <v>0</v>
      </c>
      <c r="H238" s="10" t="str">
        <f t="shared" si="14"/>
        <v>ครบ</v>
      </c>
      <c r="I238" s="10"/>
      <c r="J238" s="10" t="e">
        <f>VLOOKUP(I238,Sheet2!$B$1:$C$9,2,FALSE)</f>
        <v>#N/A</v>
      </c>
      <c r="K238" s="28"/>
      <c r="L238" s="10"/>
      <c r="M238" s="10" t="e">
        <f>VLOOKUP(L238,Sheet2!$B$1:$C$9,2,FALSE)</f>
        <v>#N/A</v>
      </c>
      <c r="N238" s="28"/>
      <c r="O238" s="10"/>
      <c r="P238" s="10" t="e">
        <f>VLOOKUP(O238,Sheet2!$B$1:$C$9,2,FALSE)</f>
        <v>#N/A</v>
      </c>
      <c r="Q238" s="28"/>
      <c r="R238" s="10"/>
      <c r="S238" s="10" t="e">
        <f>VLOOKUP(R238,Sheet2!$B$1:$C$9,2,FALSE)</f>
        <v>#N/A</v>
      </c>
      <c r="T238" s="28"/>
      <c r="U238" s="28">
        <f t="shared" si="12"/>
        <v>0</v>
      </c>
      <c r="V238" s="28"/>
      <c r="W238" s="28"/>
      <c r="X238" s="28"/>
      <c r="Y238" s="27"/>
      <c r="Z238" s="27"/>
      <c r="AA238" s="27"/>
      <c r="AB238" s="27"/>
      <c r="AC238" s="27"/>
      <c r="AD238" s="3" t="str">
        <f t="shared" si="15"/>
        <v>ทันกำหนด</v>
      </c>
      <c r="AE238" s="4"/>
      <c r="AF238" s="4"/>
      <c r="AG238" s="4"/>
      <c r="AH238" s="5"/>
    </row>
    <row r="239" spans="1:34" ht="27.75" customHeight="1" x14ac:dyDescent="0.2">
      <c r="A239" s="2">
        <v>236</v>
      </c>
      <c r="B239" s="27"/>
      <c r="C239" s="9"/>
      <c r="D239" s="9"/>
      <c r="E239" s="10"/>
      <c r="F239" s="10"/>
      <c r="G239" s="10">
        <f t="shared" si="13"/>
        <v>0</v>
      </c>
      <c r="H239" s="10" t="str">
        <f t="shared" si="14"/>
        <v>ครบ</v>
      </c>
      <c r="I239" s="10"/>
      <c r="J239" s="10" t="e">
        <f>VLOOKUP(I239,Sheet2!$B$1:$C$9,2,FALSE)</f>
        <v>#N/A</v>
      </c>
      <c r="K239" s="28"/>
      <c r="L239" s="10"/>
      <c r="M239" s="10" t="e">
        <f>VLOOKUP(L239,Sheet2!$B$1:$C$9,2,FALSE)</f>
        <v>#N/A</v>
      </c>
      <c r="N239" s="28"/>
      <c r="O239" s="10"/>
      <c r="P239" s="10" t="e">
        <f>VLOOKUP(O239,Sheet2!$B$1:$C$9,2,FALSE)</f>
        <v>#N/A</v>
      </c>
      <c r="Q239" s="28"/>
      <c r="R239" s="10"/>
      <c r="S239" s="10" t="e">
        <f>VLOOKUP(R239,Sheet2!$B$1:$C$9,2,FALSE)</f>
        <v>#N/A</v>
      </c>
      <c r="T239" s="28"/>
      <c r="U239" s="28">
        <f t="shared" si="12"/>
        <v>0</v>
      </c>
      <c r="V239" s="28"/>
      <c r="W239" s="28"/>
      <c r="X239" s="28"/>
      <c r="Y239" s="27"/>
      <c r="Z239" s="27"/>
      <c r="AA239" s="27"/>
      <c r="AB239" s="27"/>
      <c r="AC239" s="27"/>
      <c r="AD239" s="3" t="str">
        <f t="shared" si="15"/>
        <v>ทันกำหนด</v>
      </c>
      <c r="AE239" s="4"/>
      <c r="AF239" s="4"/>
      <c r="AG239" s="4"/>
      <c r="AH239" s="5"/>
    </row>
    <row r="240" spans="1:34" ht="27.75" customHeight="1" x14ac:dyDescent="0.2">
      <c r="A240" s="2">
        <v>237</v>
      </c>
      <c r="B240" s="27"/>
      <c r="C240" s="9"/>
      <c r="D240" s="9"/>
      <c r="E240" s="10"/>
      <c r="F240" s="10"/>
      <c r="G240" s="10">
        <f t="shared" si="13"/>
        <v>0</v>
      </c>
      <c r="H240" s="10" t="str">
        <f t="shared" si="14"/>
        <v>ครบ</v>
      </c>
      <c r="I240" s="10"/>
      <c r="J240" s="10" t="e">
        <f>VLOOKUP(I240,Sheet2!$B$1:$C$9,2,FALSE)</f>
        <v>#N/A</v>
      </c>
      <c r="K240" s="28"/>
      <c r="L240" s="10"/>
      <c r="M240" s="10" t="e">
        <f>VLOOKUP(L240,Sheet2!$B$1:$C$9,2,FALSE)</f>
        <v>#N/A</v>
      </c>
      <c r="N240" s="28"/>
      <c r="O240" s="10"/>
      <c r="P240" s="10" t="e">
        <f>VLOOKUP(O240,Sheet2!$B$1:$C$9,2,FALSE)</f>
        <v>#N/A</v>
      </c>
      <c r="Q240" s="28"/>
      <c r="R240" s="10"/>
      <c r="S240" s="10" t="e">
        <f>VLOOKUP(R240,Sheet2!$B$1:$C$9,2,FALSE)</f>
        <v>#N/A</v>
      </c>
      <c r="T240" s="28"/>
      <c r="U240" s="28">
        <f t="shared" si="12"/>
        <v>0</v>
      </c>
      <c r="V240" s="28"/>
      <c r="W240" s="28"/>
      <c r="X240" s="28"/>
      <c r="Y240" s="27"/>
      <c r="Z240" s="27"/>
      <c r="AA240" s="27"/>
      <c r="AB240" s="27"/>
      <c r="AC240" s="27"/>
      <c r="AD240" s="3" t="str">
        <f t="shared" si="15"/>
        <v>ทันกำหนด</v>
      </c>
      <c r="AE240" s="4"/>
      <c r="AF240" s="4"/>
      <c r="AG240" s="4"/>
      <c r="AH240" s="5"/>
    </row>
    <row r="241" spans="1:34" ht="27.75" customHeight="1" x14ac:dyDescent="0.2">
      <c r="A241" s="2">
        <v>238</v>
      </c>
      <c r="B241" s="27"/>
      <c r="C241" s="9"/>
      <c r="D241" s="9"/>
      <c r="E241" s="10"/>
      <c r="F241" s="10"/>
      <c r="G241" s="10">
        <f t="shared" si="13"/>
        <v>0</v>
      </c>
      <c r="H241" s="10" t="str">
        <f t="shared" si="14"/>
        <v>ครบ</v>
      </c>
      <c r="I241" s="10"/>
      <c r="J241" s="10" t="e">
        <f>VLOOKUP(I241,Sheet2!$B$1:$C$9,2,FALSE)</f>
        <v>#N/A</v>
      </c>
      <c r="K241" s="28"/>
      <c r="L241" s="10"/>
      <c r="M241" s="10" t="e">
        <f>VLOOKUP(L241,Sheet2!$B$1:$C$9,2,FALSE)</f>
        <v>#N/A</v>
      </c>
      <c r="N241" s="28"/>
      <c r="O241" s="10"/>
      <c r="P241" s="10" t="e">
        <f>VLOOKUP(O241,Sheet2!$B$1:$C$9,2,FALSE)</f>
        <v>#N/A</v>
      </c>
      <c r="Q241" s="28"/>
      <c r="R241" s="10"/>
      <c r="S241" s="10" t="e">
        <f>VLOOKUP(R241,Sheet2!$B$1:$C$9,2,FALSE)</f>
        <v>#N/A</v>
      </c>
      <c r="T241" s="28"/>
      <c r="U241" s="28">
        <f t="shared" si="12"/>
        <v>0</v>
      </c>
      <c r="V241" s="28"/>
      <c r="W241" s="28"/>
      <c r="X241" s="28"/>
      <c r="Y241" s="27"/>
      <c r="Z241" s="27"/>
      <c r="AA241" s="27"/>
      <c r="AB241" s="27"/>
      <c r="AC241" s="27"/>
      <c r="AD241" s="3" t="str">
        <f t="shared" si="15"/>
        <v>ทันกำหนด</v>
      </c>
      <c r="AE241" s="4"/>
      <c r="AF241" s="4"/>
      <c r="AG241" s="4"/>
      <c r="AH241" s="5"/>
    </row>
    <row r="242" spans="1:34" ht="27.75" customHeight="1" x14ac:dyDescent="0.2">
      <c r="A242" s="2">
        <v>239</v>
      </c>
      <c r="B242" s="27"/>
      <c r="C242" s="9"/>
      <c r="D242" s="9"/>
      <c r="E242" s="10"/>
      <c r="F242" s="10"/>
      <c r="G242" s="10">
        <f t="shared" si="13"/>
        <v>0</v>
      </c>
      <c r="H242" s="10" t="str">
        <f t="shared" si="14"/>
        <v>ครบ</v>
      </c>
      <c r="I242" s="10"/>
      <c r="J242" s="10" t="e">
        <f>VLOOKUP(I242,Sheet2!$B$1:$C$9,2,FALSE)</f>
        <v>#N/A</v>
      </c>
      <c r="K242" s="28"/>
      <c r="L242" s="10"/>
      <c r="M242" s="10" t="e">
        <f>VLOOKUP(L242,Sheet2!$B$1:$C$9,2,FALSE)</f>
        <v>#N/A</v>
      </c>
      <c r="N242" s="28"/>
      <c r="O242" s="10"/>
      <c r="P242" s="10" t="e">
        <f>VLOOKUP(O242,Sheet2!$B$1:$C$9,2,FALSE)</f>
        <v>#N/A</v>
      </c>
      <c r="Q242" s="28"/>
      <c r="R242" s="10"/>
      <c r="S242" s="10" t="e">
        <f>VLOOKUP(R242,Sheet2!$B$1:$C$9,2,FALSE)</f>
        <v>#N/A</v>
      </c>
      <c r="T242" s="28"/>
      <c r="U242" s="28">
        <f t="shared" si="12"/>
        <v>0</v>
      </c>
      <c r="V242" s="28"/>
      <c r="W242" s="28"/>
      <c r="X242" s="28"/>
      <c r="Y242" s="27"/>
      <c r="Z242" s="27"/>
      <c r="AA242" s="27"/>
      <c r="AB242" s="27"/>
      <c r="AC242" s="27"/>
      <c r="AD242" s="3" t="str">
        <f t="shared" si="15"/>
        <v>ทันกำหนด</v>
      </c>
      <c r="AE242" s="4"/>
      <c r="AF242" s="4"/>
      <c r="AG242" s="4"/>
      <c r="AH242" s="5"/>
    </row>
    <row r="243" spans="1:34" ht="27.75" customHeight="1" x14ac:dyDescent="0.2">
      <c r="A243" s="2">
        <v>240</v>
      </c>
      <c r="B243" s="27"/>
      <c r="C243" s="9"/>
      <c r="D243" s="32"/>
      <c r="E243" s="10"/>
      <c r="F243" s="10"/>
      <c r="G243" s="10">
        <f t="shared" si="13"/>
        <v>0</v>
      </c>
      <c r="H243" s="10" t="str">
        <f t="shared" si="14"/>
        <v>ครบ</v>
      </c>
      <c r="I243" s="10"/>
      <c r="J243" s="10" t="e">
        <f>VLOOKUP(I243,Sheet2!$B$1:$C$9,2,FALSE)</f>
        <v>#N/A</v>
      </c>
      <c r="K243" s="28"/>
      <c r="L243" s="10"/>
      <c r="M243" s="10" t="e">
        <f>VLOOKUP(L243,Sheet2!$B$1:$C$9,2,FALSE)</f>
        <v>#N/A</v>
      </c>
      <c r="N243" s="28"/>
      <c r="O243" s="10"/>
      <c r="P243" s="10" t="e">
        <f>VLOOKUP(O243,Sheet2!$B$1:$C$9,2,FALSE)</f>
        <v>#N/A</v>
      </c>
      <c r="Q243" s="28"/>
      <c r="R243" s="10"/>
      <c r="S243" s="10" t="e">
        <f>VLOOKUP(R243,Sheet2!$B$1:$C$9,2,FALSE)</f>
        <v>#N/A</v>
      </c>
      <c r="T243" s="28"/>
      <c r="U243" s="28">
        <f t="shared" si="12"/>
        <v>0</v>
      </c>
      <c r="V243" s="28"/>
      <c r="W243" s="28"/>
      <c r="X243" s="28"/>
      <c r="Y243" s="27"/>
      <c r="Z243" s="27"/>
      <c r="AA243" s="27"/>
      <c r="AB243" s="27"/>
      <c r="AC243" s="27"/>
      <c r="AD243" s="3" t="str">
        <f t="shared" si="15"/>
        <v>ทันกำหนด</v>
      </c>
      <c r="AE243" s="4"/>
      <c r="AF243" s="4"/>
      <c r="AG243" s="4"/>
      <c r="AH243" s="5"/>
    </row>
    <row r="244" spans="1:34" ht="27.75" customHeight="1" x14ac:dyDescent="0.2">
      <c r="A244" s="2">
        <v>241</v>
      </c>
      <c r="B244" s="27"/>
      <c r="C244" s="9"/>
      <c r="D244" s="32"/>
      <c r="E244" s="10"/>
      <c r="F244" s="10"/>
      <c r="G244" s="10">
        <f t="shared" si="13"/>
        <v>0</v>
      </c>
      <c r="H244" s="10" t="str">
        <f t="shared" si="14"/>
        <v>ครบ</v>
      </c>
      <c r="I244" s="10"/>
      <c r="J244" s="10" t="e">
        <f>VLOOKUP(I244,Sheet2!$B$1:$C$9,2,FALSE)</f>
        <v>#N/A</v>
      </c>
      <c r="K244" s="28"/>
      <c r="L244" s="10"/>
      <c r="M244" s="10" t="e">
        <f>VLOOKUP(L244,Sheet2!$B$1:$C$9,2,FALSE)</f>
        <v>#N/A</v>
      </c>
      <c r="N244" s="28"/>
      <c r="O244" s="10"/>
      <c r="P244" s="10" t="e">
        <f>VLOOKUP(O244,Sheet2!$B$1:$C$9,2,FALSE)</f>
        <v>#N/A</v>
      </c>
      <c r="Q244" s="28"/>
      <c r="R244" s="10"/>
      <c r="S244" s="10" t="e">
        <f>VLOOKUP(R244,Sheet2!$B$1:$C$9,2,FALSE)</f>
        <v>#N/A</v>
      </c>
      <c r="T244" s="28"/>
      <c r="U244" s="28">
        <f t="shared" si="12"/>
        <v>0</v>
      </c>
      <c r="V244" s="28"/>
      <c r="W244" s="28"/>
      <c r="X244" s="28"/>
      <c r="Y244" s="27"/>
      <c r="Z244" s="27"/>
      <c r="AA244" s="27"/>
      <c r="AB244" s="27"/>
      <c r="AC244" s="27"/>
      <c r="AD244" s="3" t="str">
        <f t="shared" si="15"/>
        <v>ทันกำหนด</v>
      </c>
      <c r="AE244" s="4"/>
      <c r="AF244" s="4"/>
      <c r="AG244" s="4"/>
      <c r="AH244" s="5"/>
    </row>
    <row r="245" spans="1:34" ht="27.75" customHeight="1" x14ac:dyDescent="0.2">
      <c r="A245" s="2">
        <v>242</v>
      </c>
      <c r="B245" s="27"/>
      <c r="C245" s="9"/>
      <c r="D245" s="9"/>
      <c r="E245" s="10"/>
      <c r="F245" s="10"/>
      <c r="G245" s="10">
        <f t="shared" si="13"/>
        <v>0</v>
      </c>
      <c r="H245" s="10" t="str">
        <f t="shared" si="14"/>
        <v>ครบ</v>
      </c>
      <c r="I245" s="10"/>
      <c r="J245" s="10" t="e">
        <f>VLOOKUP(I245,Sheet2!$B$1:$C$9,2,FALSE)</f>
        <v>#N/A</v>
      </c>
      <c r="K245" s="28"/>
      <c r="L245" s="10"/>
      <c r="M245" s="10" t="e">
        <f>VLOOKUP(L245,Sheet2!$B$1:$C$9,2,FALSE)</f>
        <v>#N/A</v>
      </c>
      <c r="N245" s="28"/>
      <c r="O245" s="10"/>
      <c r="P245" s="10" t="e">
        <f>VLOOKUP(O245,Sheet2!$B$1:$C$9,2,FALSE)</f>
        <v>#N/A</v>
      </c>
      <c r="Q245" s="28"/>
      <c r="R245" s="10"/>
      <c r="S245" s="10" t="e">
        <f>VLOOKUP(R245,Sheet2!$B$1:$C$9,2,FALSE)</f>
        <v>#N/A</v>
      </c>
      <c r="T245" s="28"/>
      <c r="U245" s="28">
        <f t="shared" si="12"/>
        <v>0</v>
      </c>
      <c r="V245" s="28"/>
      <c r="W245" s="28"/>
      <c r="X245" s="28"/>
      <c r="Y245" s="27"/>
      <c r="Z245" s="27"/>
      <c r="AA245" s="27"/>
      <c r="AB245" s="27"/>
      <c r="AC245" s="27"/>
      <c r="AD245" s="3" t="str">
        <f t="shared" si="15"/>
        <v>ทันกำหนด</v>
      </c>
      <c r="AE245" s="4"/>
      <c r="AF245" s="4"/>
      <c r="AG245" s="4"/>
      <c r="AH245" s="33"/>
    </row>
    <row r="246" spans="1:34" ht="27.75" customHeight="1" x14ac:dyDescent="0.2">
      <c r="A246" s="2">
        <v>243</v>
      </c>
      <c r="B246" s="27"/>
      <c r="C246" s="9"/>
      <c r="D246" s="9"/>
      <c r="E246" s="10"/>
      <c r="F246" s="10"/>
      <c r="G246" s="10">
        <f t="shared" si="13"/>
        <v>0</v>
      </c>
      <c r="H246" s="10" t="str">
        <f t="shared" si="14"/>
        <v>ครบ</v>
      </c>
      <c r="I246" s="10"/>
      <c r="J246" s="10" t="e">
        <f>VLOOKUP(I246,Sheet2!$B$1:$C$9,2,FALSE)</f>
        <v>#N/A</v>
      </c>
      <c r="K246" s="28"/>
      <c r="L246" s="10"/>
      <c r="M246" s="10" t="e">
        <f>VLOOKUP(L246,Sheet2!$B$1:$C$9,2,FALSE)</f>
        <v>#N/A</v>
      </c>
      <c r="N246" s="28"/>
      <c r="O246" s="10"/>
      <c r="P246" s="10" t="e">
        <f>VLOOKUP(O246,Sheet2!$B$1:$C$9,2,FALSE)</f>
        <v>#N/A</v>
      </c>
      <c r="Q246" s="28"/>
      <c r="R246" s="10"/>
      <c r="S246" s="10" t="e">
        <f>VLOOKUP(R246,Sheet2!$B$1:$C$9,2,FALSE)</f>
        <v>#N/A</v>
      </c>
      <c r="T246" s="28"/>
      <c r="U246" s="28">
        <f t="shared" si="12"/>
        <v>0</v>
      </c>
      <c r="V246" s="28"/>
      <c r="W246" s="28"/>
      <c r="X246" s="28"/>
      <c r="Y246" s="27"/>
      <c r="Z246" s="27"/>
      <c r="AA246" s="27"/>
      <c r="AB246" s="27"/>
      <c r="AC246" s="27"/>
      <c r="AD246" s="3" t="str">
        <f t="shared" si="15"/>
        <v>ทันกำหนด</v>
      </c>
      <c r="AE246" s="4"/>
      <c r="AF246" s="4"/>
      <c r="AG246" s="4"/>
      <c r="AH246" s="5"/>
    </row>
    <row r="247" spans="1:34" ht="27.75" customHeight="1" x14ac:dyDescent="0.2">
      <c r="A247" s="2">
        <v>244</v>
      </c>
      <c r="B247" s="27"/>
      <c r="C247" s="9"/>
      <c r="D247" s="9"/>
      <c r="E247" s="10"/>
      <c r="F247" s="10"/>
      <c r="G247" s="10">
        <f t="shared" si="13"/>
        <v>0</v>
      </c>
      <c r="H247" s="10" t="str">
        <f t="shared" si="14"/>
        <v>ครบ</v>
      </c>
      <c r="I247" s="10"/>
      <c r="J247" s="10" t="e">
        <f>VLOOKUP(I247,Sheet2!$B$1:$C$9,2,FALSE)</f>
        <v>#N/A</v>
      </c>
      <c r="K247" s="28"/>
      <c r="L247" s="10"/>
      <c r="M247" s="10" t="e">
        <f>VLOOKUP(L247,Sheet2!$B$1:$C$9,2,FALSE)</f>
        <v>#N/A</v>
      </c>
      <c r="N247" s="28"/>
      <c r="O247" s="10"/>
      <c r="P247" s="10" t="e">
        <f>VLOOKUP(O247,Sheet2!$B$1:$C$9,2,FALSE)</f>
        <v>#N/A</v>
      </c>
      <c r="Q247" s="28"/>
      <c r="R247" s="10"/>
      <c r="S247" s="10" t="e">
        <f>VLOOKUP(R247,Sheet2!$B$1:$C$9,2,FALSE)</f>
        <v>#N/A</v>
      </c>
      <c r="T247" s="28"/>
      <c r="U247" s="28">
        <f t="shared" si="12"/>
        <v>0</v>
      </c>
      <c r="V247" s="28"/>
      <c r="W247" s="28"/>
      <c r="X247" s="28"/>
      <c r="Y247" s="27"/>
      <c r="Z247" s="27"/>
      <c r="AA247" s="27"/>
      <c r="AB247" s="27"/>
      <c r="AC247" s="27"/>
      <c r="AD247" s="3" t="str">
        <f t="shared" si="15"/>
        <v>ทันกำหนด</v>
      </c>
      <c r="AE247" s="4"/>
      <c r="AF247" s="4"/>
      <c r="AG247" s="4"/>
      <c r="AH247" s="5"/>
    </row>
    <row r="248" spans="1:34" ht="27.75" customHeight="1" x14ac:dyDescent="0.2">
      <c r="A248" s="2">
        <v>245</v>
      </c>
      <c r="B248" s="27"/>
      <c r="C248" s="9"/>
      <c r="D248" s="9"/>
      <c r="E248" s="10"/>
      <c r="F248" s="10"/>
      <c r="G248" s="10">
        <f t="shared" si="13"/>
        <v>0</v>
      </c>
      <c r="H248" s="10" t="str">
        <f t="shared" si="14"/>
        <v>ครบ</v>
      </c>
      <c r="I248" s="10"/>
      <c r="J248" s="10" t="e">
        <f>VLOOKUP(I248,Sheet2!$B$1:$C$9,2,FALSE)</f>
        <v>#N/A</v>
      </c>
      <c r="K248" s="28"/>
      <c r="L248" s="10"/>
      <c r="M248" s="10" t="e">
        <f>VLOOKUP(L248,Sheet2!$B$1:$C$9,2,FALSE)</f>
        <v>#N/A</v>
      </c>
      <c r="N248" s="28"/>
      <c r="O248" s="10"/>
      <c r="P248" s="10" t="e">
        <f>VLOOKUP(O248,Sheet2!$B$1:$C$9,2,FALSE)</f>
        <v>#N/A</v>
      </c>
      <c r="Q248" s="28"/>
      <c r="R248" s="10"/>
      <c r="S248" s="10" t="e">
        <f>VLOOKUP(R248,Sheet2!$B$1:$C$9,2,FALSE)</f>
        <v>#N/A</v>
      </c>
      <c r="T248" s="28"/>
      <c r="U248" s="28">
        <f t="shared" si="12"/>
        <v>0</v>
      </c>
      <c r="V248" s="28"/>
      <c r="W248" s="28"/>
      <c r="X248" s="28"/>
      <c r="Y248" s="27"/>
      <c r="Z248" s="27"/>
      <c r="AA248" s="27"/>
      <c r="AB248" s="27"/>
      <c r="AC248" s="27"/>
      <c r="AD248" s="3" t="str">
        <f t="shared" si="15"/>
        <v>ทันกำหนด</v>
      </c>
      <c r="AE248" s="4"/>
      <c r="AF248" s="4"/>
      <c r="AG248" s="4"/>
      <c r="AH248" s="5"/>
    </row>
    <row r="249" spans="1:34" ht="27.75" customHeight="1" x14ac:dyDescent="0.2">
      <c r="A249" s="2">
        <v>246</v>
      </c>
      <c r="B249" s="27"/>
      <c r="C249" s="9"/>
      <c r="D249" s="9"/>
      <c r="E249" s="10"/>
      <c r="F249" s="10"/>
      <c r="G249" s="10">
        <f t="shared" si="13"/>
        <v>0</v>
      </c>
      <c r="H249" s="10" t="str">
        <f t="shared" si="14"/>
        <v>ครบ</v>
      </c>
      <c r="I249" s="10"/>
      <c r="J249" s="10" t="e">
        <f>VLOOKUP(I249,Sheet2!$B$1:$C$9,2,FALSE)</f>
        <v>#N/A</v>
      </c>
      <c r="K249" s="28"/>
      <c r="L249" s="10"/>
      <c r="M249" s="10" t="e">
        <f>VLOOKUP(L249,Sheet2!$B$1:$C$9,2,FALSE)</f>
        <v>#N/A</v>
      </c>
      <c r="N249" s="28"/>
      <c r="O249" s="10"/>
      <c r="P249" s="10" t="e">
        <f>VLOOKUP(O249,Sheet2!$B$1:$C$9,2,FALSE)</f>
        <v>#N/A</v>
      </c>
      <c r="Q249" s="28"/>
      <c r="R249" s="10"/>
      <c r="S249" s="10" t="e">
        <f>VLOOKUP(R249,Sheet2!$B$1:$C$9,2,FALSE)</f>
        <v>#N/A</v>
      </c>
      <c r="T249" s="28"/>
      <c r="U249" s="28">
        <f t="shared" si="12"/>
        <v>0</v>
      </c>
      <c r="V249" s="28"/>
      <c r="W249" s="28"/>
      <c r="X249" s="28"/>
      <c r="Y249" s="27"/>
      <c r="Z249" s="27"/>
      <c r="AA249" s="27"/>
      <c r="AB249" s="27"/>
      <c r="AC249" s="27"/>
      <c r="AD249" s="3" t="str">
        <f t="shared" si="15"/>
        <v>ทันกำหนด</v>
      </c>
      <c r="AE249" s="4"/>
      <c r="AF249" s="4"/>
      <c r="AG249" s="4"/>
      <c r="AH249" s="5"/>
    </row>
    <row r="250" spans="1:34" ht="27.75" customHeight="1" x14ac:dyDescent="0.2">
      <c r="A250" s="2">
        <v>247</v>
      </c>
      <c r="B250" s="27"/>
      <c r="C250" s="9"/>
      <c r="D250" s="9"/>
      <c r="E250" s="10"/>
      <c r="F250" s="10"/>
      <c r="G250" s="10">
        <f t="shared" si="13"/>
        <v>0</v>
      </c>
      <c r="H250" s="10" t="str">
        <f t="shared" si="14"/>
        <v>ครบ</v>
      </c>
      <c r="I250" s="10"/>
      <c r="J250" s="10" t="e">
        <f>VLOOKUP(I250,Sheet2!$B$1:$C$9,2,FALSE)</f>
        <v>#N/A</v>
      </c>
      <c r="K250" s="28"/>
      <c r="L250" s="10"/>
      <c r="M250" s="10" t="e">
        <f>VLOOKUP(L250,Sheet2!$B$1:$C$9,2,FALSE)</f>
        <v>#N/A</v>
      </c>
      <c r="N250" s="28"/>
      <c r="O250" s="10"/>
      <c r="P250" s="10" t="e">
        <f>VLOOKUP(O250,Sheet2!$B$1:$C$9,2,FALSE)</f>
        <v>#N/A</v>
      </c>
      <c r="Q250" s="28"/>
      <c r="R250" s="10"/>
      <c r="S250" s="10" t="e">
        <f>VLOOKUP(R250,Sheet2!$B$1:$C$9,2,FALSE)</f>
        <v>#N/A</v>
      </c>
      <c r="T250" s="28"/>
      <c r="U250" s="28">
        <f t="shared" si="12"/>
        <v>0</v>
      </c>
      <c r="V250" s="28"/>
      <c r="W250" s="28"/>
      <c r="X250" s="28"/>
      <c r="Y250" s="27"/>
      <c r="Z250" s="27"/>
      <c r="AA250" s="27"/>
      <c r="AB250" s="27"/>
      <c r="AC250" s="27"/>
      <c r="AD250" s="3" t="str">
        <f t="shared" si="15"/>
        <v>ทันกำหนด</v>
      </c>
      <c r="AE250" s="4"/>
      <c r="AF250" s="4"/>
      <c r="AG250" s="4"/>
      <c r="AH250" s="5"/>
    </row>
    <row r="251" spans="1:34" ht="27.75" customHeight="1" x14ac:dyDescent="0.2">
      <c r="A251" s="2">
        <v>248</v>
      </c>
      <c r="B251" s="27"/>
      <c r="C251" s="9"/>
      <c r="D251" s="9"/>
      <c r="E251" s="10"/>
      <c r="F251" s="10"/>
      <c r="G251" s="10">
        <f t="shared" si="13"/>
        <v>0</v>
      </c>
      <c r="H251" s="10" t="str">
        <f t="shared" si="14"/>
        <v>ครบ</v>
      </c>
      <c r="I251" s="10"/>
      <c r="J251" s="10" t="e">
        <f>VLOOKUP(I251,Sheet2!$B$1:$C$9,2,FALSE)</f>
        <v>#N/A</v>
      </c>
      <c r="K251" s="28"/>
      <c r="L251" s="10"/>
      <c r="M251" s="10" t="e">
        <f>VLOOKUP(L251,Sheet2!$B$1:$C$9,2,FALSE)</f>
        <v>#N/A</v>
      </c>
      <c r="N251" s="28"/>
      <c r="O251" s="10"/>
      <c r="P251" s="10" t="e">
        <f>VLOOKUP(O251,Sheet2!$B$1:$C$9,2,FALSE)</f>
        <v>#N/A</v>
      </c>
      <c r="Q251" s="28"/>
      <c r="R251" s="10"/>
      <c r="S251" s="10" t="e">
        <f>VLOOKUP(R251,Sheet2!$B$1:$C$9,2,FALSE)</f>
        <v>#N/A</v>
      </c>
      <c r="T251" s="28"/>
      <c r="U251" s="28">
        <f t="shared" si="12"/>
        <v>0</v>
      </c>
      <c r="V251" s="28"/>
      <c r="W251" s="28"/>
      <c r="X251" s="28"/>
      <c r="Y251" s="27"/>
      <c r="Z251" s="27"/>
      <c r="AA251" s="27"/>
      <c r="AB251" s="27"/>
      <c r="AC251" s="27"/>
      <c r="AD251" s="3" t="str">
        <f t="shared" si="15"/>
        <v>ทันกำหนด</v>
      </c>
      <c r="AE251" s="4"/>
      <c r="AF251" s="4"/>
      <c r="AG251" s="4"/>
      <c r="AH251" s="5"/>
    </row>
    <row r="252" spans="1:34" ht="27.75" customHeight="1" x14ac:dyDescent="0.2">
      <c r="A252" s="2">
        <v>249</v>
      </c>
      <c r="B252" s="27"/>
      <c r="C252" s="9"/>
      <c r="D252" s="9"/>
      <c r="E252" s="10"/>
      <c r="F252" s="10"/>
      <c r="G252" s="10">
        <f t="shared" si="13"/>
        <v>0</v>
      </c>
      <c r="H252" s="10" t="str">
        <f t="shared" si="14"/>
        <v>ครบ</v>
      </c>
      <c r="I252" s="10"/>
      <c r="J252" s="10" t="e">
        <f>VLOOKUP(I252,Sheet2!$B$1:$C$9,2,FALSE)</f>
        <v>#N/A</v>
      </c>
      <c r="K252" s="28"/>
      <c r="L252" s="10"/>
      <c r="M252" s="10" t="e">
        <f>VLOOKUP(L252,Sheet2!$B$1:$C$9,2,FALSE)</f>
        <v>#N/A</v>
      </c>
      <c r="N252" s="28"/>
      <c r="O252" s="10"/>
      <c r="P252" s="10" t="e">
        <f>VLOOKUP(O252,Sheet2!$B$1:$C$9,2,FALSE)</f>
        <v>#N/A</v>
      </c>
      <c r="Q252" s="28"/>
      <c r="R252" s="10"/>
      <c r="S252" s="10" t="e">
        <f>VLOOKUP(R252,Sheet2!$B$1:$C$9,2,FALSE)</f>
        <v>#N/A</v>
      </c>
      <c r="T252" s="28"/>
      <c r="U252" s="28">
        <f t="shared" si="12"/>
        <v>0</v>
      </c>
      <c r="V252" s="28"/>
      <c r="W252" s="28"/>
      <c r="X252" s="28"/>
      <c r="Y252" s="27"/>
      <c r="Z252" s="27"/>
      <c r="AA252" s="27"/>
      <c r="AB252" s="27"/>
      <c r="AC252" s="27"/>
      <c r="AD252" s="3" t="str">
        <f t="shared" si="15"/>
        <v>ทันกำหนด</v>
      </c>
      <c r="AE252" s="4"/>
      <c r="AF252" s="4"/>
      <c r="AG252" s="4"/>
      <c r="AH252" s="5"/>
    </row>
    <row r="253" spans="1:34" ht="27.75" customHeight="1" x14ac:dyDescent="0.2">
      <c r="A253" s="2">
        <v>250</v>
      </c>
      <c r="B253" s="27"/>
      <c r="C253" s="9"/>
      <c r="D253" s="9"/>
      <c r="E253" s="10"/>
      <c r="F253" s="10"/>
      <c r="G253" s="10">
        <f t="shared" si="13"/>
        <v>0</v>
      </c>
      <c r="H253" s="10" t="str">
        <f t="shared" si="14"/>
        <v>ครบ</v>
      </c>
      <c r="I253" s="10"/>
      <c r="J253" s="10" t="e">
        <f>VLOOKUP(I253,Sheet2!$B$1:$C$9,2,FALSE)</f>
        <v>#N/A</v>
      </c>
      <c r="K253" s="28"/>
      <c r="L253" s="10"/>
      <c r="M253" s="10" t="e">
        <f>VLOOKUP(L253,Sheet2!$B$1:$C$9,2,FALSE)</f>
        <v>#N/A</v>
      </c>
      <c r="N253" s="28"/>
      <c r="O253" s="10"/>
      <c r="P253" s="10" t="e">
        <f>VLOOKUP(O253,Sheet2!$B$1:$C$9,2,FALSE)</f>
        <v>#N/A</v>
      </c>
      <c r="Q253" s="28"/>
      <c r="R253" s="10"/>
      <c r="S253" s="10" t="e">
        <f>VLOOKUP(R253,Sheet2!$B$1:$C$9,2,FALSE)</f>
        <v>#N/A</v>
      </c>
      <c r="T253" s="28"/>
      <c r="U253" s="28">
        <f t="shared" si="12"/>
        <v>0</v>
      </c>
      <c r="V253" s="28"/>
      <c r="W253" s="28"/>
      <c r="X253" s="28"/>
      <c r="Y253" s="27"/>
      <c r="Z253" s="27"/>
      <c r="AA253" s="27"/>
      <c r="AB253" s="27"/>
      <c r="AC253" s="27"/>
      <c r="AD253" s="3" t="str">
        <f t="shared" si="15"/>
        <v>ทันกำหนด</v>
      </c>
      <c r="AE253" s="4"/>
      <c r="AF253" s="4"/>
      <c r="AG253" s="4"/>
      <c r="AH253" s="5"/>
    </row>
    <row r="254" spans="1:34" ht="27.75" customHeight="1" x14ac:dyDescent="0.2">
      <c r="A254" s="2">
        <v>251</v>
      </c>
      <c r="B254" s="27"/>
      <c r="C254" s="9"/>
      <c r="D254" s="9"/>
      <c r="E254" s="10"/>
      <c r="F254" s="10"/>
      <c r="G254" s="10">
        <f t="shared" si="13"/>
        <v>0</v>
      </c>
      <c r="H254" s="10" t="str">
        <f t="shared" si="14"/>
        <v>ครบ</v>
      </c>
      <c r="I254" s="10"/>
      <c r="J254" s="10" t="e">
        <f>VLOOKUP(I254,Sheet2!$B$1:$C$9,2,FALSE)</f>
        <v>#N/A</v>
      </c>
      <c r="K254" s="28"/>
      <c r="L254" s="10"/>
      <c r="M254" s="10" t="e">
        <f>VLOOKUP(L254,Sheet2!$B$1:$C$9,2,FALSE)</f>
        <v>#N/A</v>
      </c>
      <c r="N254" s="28"/>
      <c r="O254" s="10"/>
      <c r="P254" s="10" t="e">
        <f>VLOOKUP(O254,Sheet2!$B$1:$C$9,2,FALSE)</f>
        <v>#N/A</v>
      </c>
      <c r="Q254" s="28"/>
      <c r="R254" s="10"/>
      <c r="S254" s="10" t="e">
        <f>VLOOKUP(R254,Sheet2!$B$1:$C$9,2,FALSE)</f>
        <v>#N/A</v>
      </c>
      <c r="T254" s="28"/>
      <c r="U254" s="28">
        <f t="shared" si="12"/>
        <v>0</v>
      </c>
      <c r="V254" s="28"/>
      <c r="W254" s="28"/>
      <c r="X254" s="28"/>
      <c r="Y254" s="27"/>
      <c r="Z254" s="27"/>
      <c r="AA254" s="27"/>
      <c r="AB254" s="27"/>
      <c r="AC254" s="27"/>
      <c r="AD254" s="3" t="str">
        <f t="shared" si="15"/>
        <v>ทันกำหนด</v>
      </c>
      <c r="AE254" s="4"/>
      <c r="AF254" s="4"/>
      <c r="AG254" s="4"/>
      <c r="AH254" s="5"/>
    </row>
    <row r="255" spans="1:34" ht="27.75" customHeight="1" x14ac:dyDescent="0.2">
      <c r="A255" s="2">
        <v>252</v>
      </c>
      <c r="B255" s="27"/>
      <c r="C255" s="9"/>
      <c r="D255" s="9"/>
      <c r="E255" s="10"/>
      <c r="F255" s="10"/>
      <c r="G255" s="10">
        <f t="shared" si="13"/>
        <v>0</v>
      </c>
      <c r="H255" s="10" t="str">
        <f t="shared" si="14"/>
        <v>ครบ</v>
      </c>
      <c r="I255" s="10"/>
      <c r="J255" s="10" t="e">
        <f>VLOOKUP(I255,Sheet2!$B$1:$C$9,2,FALSE)</f>
        <v>#N/A</v>
      </c>
      <c r="K255" s="28"/>
      <c r="L255" s="10"/>
      <c r="M255" s="10" t="e">
        <f>VLOOKUP(L255,Sheet2!$B$1:$C$9,2,FALSE)</f>
        <v>#N/A</v>
      </c>
      <c r="N255" s="28"/>
      <c r="O255" s="10"/>
      <c r="P255" s="10" t="e">
        <f>VLOOKUP(O255,Sheet2!$B$1:$C$9,2,FALSE)</f>
        <v>#N/A</v>
      </c>
      <c r="Q255" s="28"/>
      <c r="R255" s="10"/>
      <c r="S255" s="10" t="e">
        <f>VLOOKUP(R255,Sheet2!$B$1:$C$9,2,FALSE)</f>
        <v>#N/A</v>
      </c>
      <c r="T255" s="28"/>
      <c r="U255" s="28">
        <f t="shared" si="12"/>
        <v>0</v>
      </c>
      <c r="V255" s="28"/>
      <c r="W255" s="28"/>
      <c r="X255" s="28"/>
      <c r="Y255" s="27"/>
      <c r="Z255" s="27"/>
      <c r="AA255" s="27"/>
      <c r="AB255" s="27"/>
      <c r="AC255" s="27"/>
      <c r="AD255" s="3" t="str">
        <f t="shared" si="15"/>
        <v>ทันกำหนด</v>
      </c>
      <c r="AE255" s="4"/>
      <c r="AF255" s="4"/>
      <c r="AG255" s="4"/>
      <c r="AH255" s="30"/>
    </row>
    <row r="256" spans="1:34" ht="27.75" customHeight="1" x14ac:dyDescent="0.2">
      <c r="A256" s="2">
        <v>253</v>
      </c>
      <c r="B256" s="27"/>
      <c r="C256" s="9"/>
      <c r="D256" s="9"/>
      <c r="E256" s="10"/>
      <c r="F256" s="10"/>
      <c r="G256" s="10">
        <f t="shared" si="13"/>
        <v>0</v>
      </c>
      <c r="H256" s="10" t="str">
        <f>IF($G256=0,"ครบ","ไม่ครบ")</f>
        <v>ครบ</v>
      </c>
      <c r="I256" s="10"/>
      <c r="J256" s="10" t="e">
        <f>VLOOKUP(I256,Sheet2!$B$1:$C$9,2,FALSE)</f>
        <v>#N/A</v>
      </c>
      <c r="K256" s="28"/>
      <c r="L256" s="10"/>
      <c r="M256" s="10" t="e">
        <f>VLOOKUP(L256,Sheet2!$B$1:$C$9,2,FALSE)</f>
        <v>#N/A</v>
      </c>
      <c r="N256" s="28"/>
      <c r="O256" s="10"/>
      <c r="P256" s="10" t="e">
        <f>VLOOKUP(O256,Sheet2!$B$1:$C$9,2,FALSE)</f>
        <v>#N/A</v>
      </c>
      <c r="Q256" s="28"/>
      <c r="R256" s="10"/>
      <c r="S256" s="10" t="e">
        <f>VLOOKUP(R256,Sheet2!$B$1:$C$9,2,FALSE)</f>
        <v>#N/A</v>
      </c>
      <c r="T256" s="28"/>
      <c r="U256" s="28">
        <f t="shared" si="12"/>
        <v>0</v>
      </c>
      <c r="V256" s="28"/>
      <c r="W256" s="28"/>
      <c r="X256" s="28"/>
      <c r="Y256" s="27"/>
      <c r="Z256" s="27"/>
      <c r="AA256" s="27"/>
      <c r="AB256" s="27"/>
      <c r="AC256" s="27"/>
      <c r="AD256" s="3" t="str">
        <f>IF($AA256&gt;$Z256,"เกินกำหนด","ทันกำหนด")</f>
        <v>ทันกำหนด</v>
      </c>
      <c r="AE256" s="4"/>
      <c r="AF256" s="4"/>
      <c r="AG256" s="4"/>
      <c r="AH256" s="5"/>
    </row>
    <row r="257" spans="1:34" ht="27.75" customHeight="1" x14ac:dyDescent="0.2">
      <c r="A257" s="2">
        <v>254</v>
      </c>
      <c r="B257" s="27"/>
      <c r="C257" s="9"/>
      <c r="D257" s="9"/>
      <c r="E257" s="10"/>
      <c r="F257" s="10"/>
      <c r="G257" s="10">
        <f t="shared" si="13"/>
        <v>0</v>
      </c>
      <c r="H257" s="10" t="str">
        <f t="shared" si="14"/>
        <v>ครบ</v>
      </c>
      <c r="I257" s="10"/>
      <c r="J257" s="10" t="e">
        <f>VLOOKUP(I257,Sheet2!$B$1:$C$9,2,FALSE)</f>
        <v>#N/A</v>
      </c>
      <c r="K257" s="28"/>
      <c r="L257" s="10"/>
      <c r="M257" s="10" t="e">
        <f>VLOOKUP(L257,Sheet2!$B$1:$C$9,2,FALSE)</f>
        <v>#N/A</v>
      </c>
      <c r="N257" s="28"/>
      <c r="O257" s="10"/>
      <c r="P257" s="10" t="e">
        <f>VLOOKUP(O257,Sheet2!$B$1:$C$9,2,FALSE)</f>
        <v>#N/A</v>
      </c>
      <c r="Q257" s="28"/>
      <c r="R257" s="10"/>
      <c r="S257" s="10" t="e">
        <f>VLOOKUP(R257,Sheet2!$B$1:$C$9,2,FALSE)</f>
        <v>#N/A</v>
      </c>
      <c r="T257" s="28"/>
      <c r="U257" s="28">
        <f t="shared" si="12"/>
        <v>0</v>
      </c>
      <c r="V257" s="28"/>
      <c r="W257" s="28"/>
      <c r="X257" s="28"/>
      <c r="Y257" s="27"/>
      <c r="Z257" s="27"/>
      <c r="AA257" s="27"/>
      <c r="AB257" s="27"/>
      <c r="AC257" s="27"/>
      <c r="AD257" s="3" t="str">
        <f t="shared" si="15"/>
        <v>ทันกำหนด</v>
      </c>
      <c r="AE257" s="4"/>
      <c r="AF257" s="4"/>
      <c r="AG257" s="4"/>
      <c r="AH257" s="5"/>
    </row>
    <row r="258" spans="1:34" ht="27.75" customHeight="1" x14ac:dyDescent="0.2">
      <c r="A258" s="2">
        <v>255</v>
      </c>
      <c r="B258" s="27"/>
      <c r="C258" s="9"/>
      <c r="D258" s="9"/>
      <c r="E258" s="10"/>
      <c r="F258" s="10"/>
      <c r="G258" s="10">
        <f t="shared" si="13"/>
        <v>0</v>
      </c>
      <c r="H258" s="10" t="str">
        <f t="shared" si="14"/>
        <v>ครบ</v>
      </c>
      <c r="I258" s="10"/>
      <c r="J258" s="10" t="e">
        <f>VLOOKUP(I258,Sheet2!$B$1:$C$9,2,FALSE)</f>
        <v>#N/A</v>
      </c>
      <c r="K258" s="28"/>
      <c r="L258" s="10"/>
      <c r="M258" s="10" t="e">
        <f>VLOOKUP(L258,Sheet2!$B$1:$C$9,2,FALSE)</f>
        <v>#N/A</v>
      </c>
      <c r="N258" s="28"/>
      <c r="O258" s="10"/>
      <c r="P258" s="10" t="e">
        <f>VLOOKUP(O258,Sheet2!$B$1:$C$9,2,FALSE)</f>
        <v>#N/A</v>
      </c>
      <c r="Q258" s="28"/>
      <c r="R258" s="10"/>
      <c r="S258" s="10" t="e">
        <f>VLOOKUP(R258,Sheet2!$B$1:$C$9,2,FALSE)</f>
        <v>#N/A</v>
      </c>
      <c r="T258" s="28"/>
      <c r="U258" s="28">
        <f t="shared" si="12"/>
        <v>0</v>
      </c>
      <c r="V258" s="28"/>
      <c r="W258" s="28"/>
      <c r="X258" s="28"/>
      <c r="Y258" s="27"/>
      <c r="Z258" s="27"/>
      <c r="AA258" s="27"/>
      <c r="AB258" s="27"/>
      <c r="AC258" s="27"/>
      <c r="AD258" s="3" t="str">
        <f t="shared" si="15"/>
        <v>ทันกำหนด</v>
      </c>
      <c r="AE258" s="4"/>
      <c r="AF258" s="4"/>
      <c r="AG258" s="4"/>
      <c r="AH258" s="5"/>
    </row>
    <row r="259" spans="1:34" ht="27.75" customHeight="1" x14ac:dyDescent="0.2">
      <c r="A259" s="2">
        <v>256</v>
      </c>
      <c r="B259" s="27"/>
      <c r="C259" s="9"/>
      <c r="D259" s="9"/>
      <c r="E259" s="10"/>
      <c r="F259" s="10"/>
      <c r="G259" s="10">
        <f t="shared" si="13"/>
        <v>0</v>
      </c>
      <c r="H259" s="10" t="str">
        <f t="shared" si="14"/>
        <v>ครบ</v>
      </c>
      <c r="I259" s="10"/>
      <c r="J259" s="10" t="e">
        <f>VLOOKUP(I259,Sheet2!$B$1:$C$9,2,FALSE)</f>
        <v>#N/A</v>
      </c>
      <c r="K259" s="28"/>
      <c r="L259" s="10"/>
      <c r="M259" s="10" t="e">
        <f>VLOOKUP(L259,Sheet2!$B$1:$C$9,2,FALSE)</f>
        <v>#N/A</v>
      </c>
      <c r="N259" s="28"/>
      <c r="O259" s="10"/>
      <c r="P259" s="10" t="e">
        <f>VLOOKUP(O259,Sheet2!$B$1:$C$9,2,FALSE)</f>
        <v>#N/A</v>
      </c>
      <c r="Q259" s="28"/>
      <c r="R259" s="10"/>
      <c r="S259" s="10" t="e">
        <f>VLOOKUP(R259,Sheet2!$B$1:$C$9,2,FALSE)</f>
        <v>#N/A</v>
      </c>
      <c r="T259" s="28"/>
      <c r="U259" s="28">
        <f t="shared" si="12"/>
        <v>0</v>
      </c>
      <c r="V259" s="28"/>
      <c r="W259" s="28"/>
      <c r="X259" s="28"/>
      <c r="Y259" s="27"/>
      <c r="Z259" s="27"/>
      <c r="AA259" s="27"/>
      <c r="AB259" s="27"/>
      <c r="AC259" s="27"/>
      <c r="AD259" s="3" t="str">
        <f t="shared" si="15"/>
        <v>ทันกำหนด</v>
      </c>
      <c r="AE259" s="4"/>
      <c r="AF259" s="4"/>
      <c r="AG259" s="4"/>
      <c r="AH259" s="5"/>
    </row>
    <row r="260" spans="1:34" ht="27.75" customHeight="1" x14ac:dyDescent="0.2">
      <c r="A260" s="2">
        <v>257</v>
      </c>
      <c r="B260" s="27"/>
      <c r="C260" s="9"/>
      <c r="D260" s="9"/>
      <c r="E260" s="10"/>
      <c r="F260" s="10"/>
      <c r="G260" s="10">
        <f t="shared" si="13"/>
        <v>0</v>
      </c>
      <c r="H260" s="10" t="str">
        <f t="shared" si="14"/>
        <v>ครบ</v>
      </c>
      <c r="I260" s="10"/>
      <c r="J260" s="10" t="e">
        <f>VLOOKUP(I260,Sheet2!$B$1:$C$9,2,FALSE)</f>
        <v>#N/A</v>
      </c>
      <c r="K260" s="28"/>
      <c r="L260" s="10"/>
      <c r="M260" s="10" t="e">
        <f>VLOOKUP(L260,Sheet2!$B$1:$C$9,2,FALSE)</f>
        <v>#N/A</v>
      </c>
      <c r="N260" s="28"/>
      <c r="O260" s="10"/>
      <c r="P260" s="10" t="e">
        <f>VLOOKUP(O260,Sheet2!$B$1:$C$9,2,FALSE)</f>
        <v>#N/A</v>
      </c>
      <c r="Q260" s="28"/>
      <c r="R260" s="10"/>
      <c r="S260" s="10" t="e">
        <f>VLOOKUP(R260,Sheet2!$B$1:$C$9,2,FALSE)</f>
        <v>#N/A</v>
      </c>
      <c r="T260" s="28"/>
      <c r="U260" s="28">
        <f t="shared" si="12"/>
        <v>0</v>
      </c>
      <c r="V260" s="28"/>
      <c r="W260" s="28"/>
      <c r="X260" s="28"/>
      <c r="Y260" s="27"/>
      <c r="Z260" s="27"/>
      <c r="AA260" s="27"/>
      <c r="AB260" s="27"/>
      <c r="AC260" s="27"/>
      <c r="AD260" s="3" t="str">
        <f t="shared" si="15"/>
        <v>ทันกำหนด</v>
      </c>
      <c r="AE260" s="4"/>
      <c r="AF260" s="4"/>
      <c r="AG260" s="4"/>
      <c r="AH260" s="5"/>
    </row>
    <row r="261" spans="1:34" ht="27.75" customHeight="1" x14ac:dyDescent="0.2">
      <c r="A261" s="2">
        <v>258</v>
      </c>
      <c r="B261" s="27"/>
      <c r="C261" s="9"/>
      <c r="D261" s="9"/>
      <c r="E261" s="10"/>
      <c r="F261" s="10"/>
      <c r="G261" s="10">
        <f t="shared" si="13"/>
        <v>0</v>
      </c>
      <c r="H261" s="10" t="str">
        <f t="shared" si="14"/>
        <v>ครบ</v>
      </c>
      <c r="I261" s="10"/>
      <c r="J261" s="10" t="e">
        <f>VLOOKUP(I261,Sheet2!$B$1:$C$9,2,FALSE)</f>
        <v>#N/A</v>
      </c>
      <c r="K261" s="28"/>
      <c r="L261" s="10"/>
      <c r="M261" s="10" t="e">
        <f>VLOOKUP(L261,Sheet2!$B$1:$C$9,2,FALSE)</f>
        <v>#N/A</v>
      </c>
      <c r="N261" s="28"/>
      <c r="O261" s="10"/>
      <c r="P261" s="10" t="e">
        <f>VLOOKUP(O261,Sheet2!$B$1:$C$9,2,FALSE)</f>
        <v>#N/A</v>
      </c>
      <c r="Q261" s="28"/>
      <c r="R261" s="10"/>
      <c r="S261" s="10" t="e">
        <f>VLOOKUP(R261,Sheet2!$B$1:$C$9,2,FALSE)</f>
        <v>#N/A</v>
      </c>
      <c r="T261" s="28"/>
      <c r="U261" s="28">
        <f t="shared" ref="U261:U324" si="16">$K261+$N261+$Q261+$T261</f>
        <v>0</v>
      </c>
      <c r="V261" s="28"/>
      <c r="W261" s="28"/>
      <c r="X261" s="28"/>
      <c r="Y261" s="27"/>
      <c r="Z261" s="27"/>
      <c r="AA261" s="27"/>
      <c r="AB261" s="27"/>
      <c r="AC261" s="27"/>
      <c r="AD261" s="3" t="str">
        <f t="shared" si="15"/>
        <v>ทันกำหนด</v>
      </c>
      <c r="AE261" s="4"/>
      <c r="AF261" s="4"/>
      <c r="AG261" s="4"/>
      <c r="AH261" s="5"/>
    </row>
    <row r="262" spans="1:34" ht="27.75" customHeight="1" x14ac:dyDescent="0.2">
      <c r="A262" s="2">
        <v>259</v>
      </c>
      <c r="B262" s="27"/>
      <c r="C262" s="9"/>
      <c r="D262" s="9"/>
      <c r="E262" s="10"/>
      <c r="F262" s="10"/>
      <c r="G262" s="10">
        <f t="shared" ref="G262:G325" si="17">$E262-$F262</f>
        <v>0</v>
      </c>
      <c r="H262" s="10" t="str">
        <f t="shared" si="14"/>
        <v>ครบ</v>
      </c>
      <c r="I262" s="10"/>
      <c r="J262" s="10" t="e">
        <f>VLOOKUP(I262,Sheet2!$B$1:$C$9,2,FALSE)</f>
        <v>#N/A</v>
      </c>
      <c r="K262" s="28"/>
      <c r="L262" s="10"/>
      <c r="M262" s="10" t="e">
        <f>VLOOKUP(L262,Sheet2!$B$1:$C$9,2,FALSE)</f>
        <v>#N/A</v>
      </c>
      <c r="N262" s="28"/>
      <c r="O262" s="10"/>
      <c r="P262" s="10" t="e">
        <f>VLOOKUP(O262,Sheet2!$B$1:$C$9,2,FALSE)</f>
        <v>#N/A</v>
      </c>
      <c r="Q262" s="28"/>
      <c r="R262" s="10"/>
      <c r="S262" s="10" t="e">
        <f>VLOOKUP(R262,Sheet2!$B$1:$C$9,2,FALSE)</f>
        <v>#N/A</v>
      </c>
      <c r="T262" s="28"/>
      <c r="U262" s="28">
        <f t="shared" si="16"/>
        <v>0</v>
      </c>
      <c r="V262" s="28"/>
      <c r="W262" s="28"/>
      <c r="X262" s="28"/>
      <c r="Y262" s="27"/>
      <c r="Z262" s="27"/>
      <c r="AA262" s="27"/>
      <c r="AB262" s="27"/>
      <c r="AC262" s="27"/>
      <c r="AD262" s="3" t="str">
        <f t="shared" si="15"/>
        <v>ทันกำหนด</v>
      </c>
      <c r="AE262" s="4"/>
      <c r="AF262" s="4"/>
      <c r="AG262" s="4"/>
      <c r="AH262" s="30"/>
    </row>
    <row r="263" spans="1:34" ht="27.75" customHeight="1" x14ac:dyDescent="0.2">
      <c r="A263" s="2">
        <v>260</v>
      </c>
      <c r="B263" s="27"/>
      <c r="C263" s="9"/>
      <c r="D263" s="9"/>
      <c r="E263" s="10"/>
      <c r="F263" s="10"/>
      <c r="G263" s="10">
        <f t="shared" si="17"/>
        <v>0</v>
      </c>
      <c r="H263" s="10" t="str">
        <f t="shared" si="14"/>
        <v>ครบ</v>
      </c>
      <c r="I263" s="10"/>
      <c r="J263" s="10" t="e">
        <f>VLOOKUP(I263,Sheet2!$B$1:$C$9,2,FALSE)</f>
        <v>#N/A</v>
      </c>
      <c r="K263" s="28"/>
      <c r="L263" s="10"/>
      <c r="M263" s="10" t="e">
        <f>VLOOKUP(L263,Sheet2!$B$1:$C$9,2,FALSE)</f>
        <v>#N/A</v>
      </c>
      <c r="N263" s="28"/>
      <c r="O263" s="10"/>
      <c r="P263" s="10" t="e">
        <f>VLOOKUP(O263,Sheet2!$B$1:$C$9,2,FALSE)</f>
        <v>#N/A</v>
      </c>
      <c r="Q263" s="28"/>
      <c r="R263" s="10"/>
      <c r="S263" s="10" t="e">
        <f>VLOOKUP(R263,Sheet2!$B$1:$C$9,2,FALSE)</f>
        <v>#N/A</v>
      </c>
      <c r="T263" s="28"/>
      <c r="U263" s="28">
        <f t="shared" si="16"/>
        <v>0</v>
      </c>
      <c r="V263" s="28"/>
      <c r="W263" s="28"/>
      <c r="X263" s="28"/>
      <c r="Y263" s="27"/>
      <c r="Z263" s="27"/>
      <c r="AA263" s="27"/>
      <c r="AB263" s="27"/>
      <c r="AC263" s="27"/>
      <c r="AD263" s="3" t="str">
        <f t="shared" si="15"/>
        <v>ทันกำหนด</v>
      </c>
      <c r="AE263" s="4"/>
      <c r="AF263" s="4"/>
      <c r="AG263" s="4"/>
      <c r="AH263" s="5"/>
    </row>
    <row r="264" spans="1:34" ht="27.75" customHeight="1" x14ac:dyDescent="0.2">
      <c r="A264" s="2">
        <v>261</v>
      </c>
      <c r="B264" s="27"/>
      <c r="C264" s="9"/>
      <c r="D264" s="9"/>
      <c r="E264" s="10"/>
      <c r="F264" s="10"/>
      <c r="G264" s="10">
        <f t="shared" si="17"/>
        <v>0</v>
      </c>
      <c r="H264" s="10" t="str">
        <f t="shared" ref="H264:H327" si="18">IF($G264=0,"ครบ","ไม่ครบ")</f>
        <v>ครบ</v>
      </c>
      <c r="I264" s="10"/>
      <c r="J264" s="10" t="e">
        <f>VLOOKUP(I264,Sheet2!$B$1:$C$9,2,FALSE)</f>
        <v>#N/A</v>
      </c>
      <c r="K264" s="28"/>
      <c r="L264" s="10"/>
      <c r="M264" s="10" t="e">
        <f>VLOOKUP(L264,Sheet2!$B$1:$C$9,2,FALSE)</f>
        <v>#N/A</v>
      </c>
      <c r="N264" s="28"/>
      <c r="O264" s="10"/>
      <c r="P264" s="10" t="e">
        <f>VLOOKUP(O264,Sheet2!$B$1:$C$9,2,FALSE)</f>
        <v>#N/A</v>
      </c>
      <c r="Q264" s="28"/>
      <c r="R264" s="10"/>
      <c r="S264" s="10" t="e">
        <f>VLOOKUP(R264,Sheet2!$B$1:$C$9,2,FALSE)</f>
        <v>#N/A</v>
      </c>
      <c r="T264" s="28"/>
      <c r="U264" s="28">
        <f t="shared" si="16"/>
        <v>0</v>
      </c>
      <c r="V264" s="28"/>
      <c r="W264" s="28"/>
      <c r="X264" s="28"/>
      <c r="Y264" s="27"/>
      <c r="Z264" s="27"/>
      <c r="AA264" s="27"/>
      <c r="AB264" s="27"/>
      <c r="AC264" s="27"/>
      <c r="AD264" s="3" t="str">
        <f t="shared" si="15"/>
        <v>ทันกำหนด</v>
      </c>
      <c r="AE264" s="4"/>
      <c r="AF264" s="4"/>
      <c r="AG264" s="4"/>
      <c r="AH264" s="5"/>
    </row>
    <row r="265" spans="1:34" ht="27.75" customHeight="1" x14ac:dyDescent="0.2">
      <c r="A265" s="2">
        <v>262</v>
      </c>
      <c r="B265" s="27"/>
      <c r="C265" s="9"/>
      <c r="D265" s="9"/>
      <c r="E265" s="10"/>
      <c r="F265" s="10"/>
      <c r="G265" s="10">
        <f t="shared" si="17"/>
        <v>0</v>
      </c>
      <c r="H265" s="10" t="str">
        <f t="shared" si="18"/>
        <v>ครบ</v>
      </c>
      <c r="I265" s="10"/>
      <c r="J265" s="10" t="e">
        <f>VLOOKUP(I265,Sheet2!$B$1:$C$9,2,FALSE)</f>
        <v>#N/A</v>
      </c>
      <c r="K265" s="28"/>
      <c r="L265" s="10"/>
      <c r="M265" s="10" t="e">
        <f>VLOOKUP(L265,Sheet2!$B$1:$C$9,2,FALSE)</f>
        <v>#N/A</v>
      </c>
      <c r="N265" s="28"/>
      <c r="O265" s="10"/>
      <c r="P265" s="10" t="e">
        <f>VLOOKUP(O265,Sheet2!$B$1:$C$9,2,FALSE)</f>
        <v>#N/A</v>
      </c>
      <c r="Q265" s="28"/>
      <c r="R265" s="10"/>
      <c r="S265" s="10" t="e">
        <f>VLOOKUP(R265,Sheet2!$B$1:$C$9,2,FALSE)</f>
        <v>#N/A</v>
      </c>
      <c r="T265" s="28"/>
      <c r="U265" s="28">
        <f t="shared" si="16"/>
        <v>0</v>
      </c>
      <c r="V265" s="28"/>
      <c r="W265" s="28"/>
      <c r="X265" s="28"/>
      <c r="Y265" s="27"/>
      <c r="Z265" s="27"/>
      <c r="AA265" s="27"/>
      <c r="AB265" s="27"/>
      <c r="AC265" s="27"/>
      <c r="AD265" s="3" t="str">
        <f t="shared" si="15"/>
        <v>ทันกำหนด</v>
      </c>
      <c r="AE265" s="4"/>
      <c r="AF265" s="4"/>
      <c r="AG265" s="4"/>
      <c r="AH265" s="5"/>
    </row>
    <row r="266" spans="1:34" ht="27.75" customHeight="1" x14ac:dyDescent="0.2">
      <c r="A266" s="2">
        <v>263</v>
      </c>
      <c r="B266" s="27"/>
      <c r="C266" s="9"/>
      <c r="D266" s="9"/>
      <c r="E266" s="10"/>
      <c r="F266" s="10"/>
      <c r="G266" s="10">
        <f t="shared" si="17"/>
        <v>0</v>
      </c>
      <c r="H266" s="10" t="str">
        <f t="shared" si="18"/>
        <v>ครบ</v>
      </c>
      <c r="I266" s="10"/>
      <c r="J266" s="10" t="e">
        <f>VLOOKUP(I266,Sheet2!$B$1:$C$9,2,FALSE)</f>
        <v>#N/A</v>
      </c>
      <c r="K266" s="28"/>
      <c r="L266" s="10"/>
      <c r="M266" s="10" t="e">
        <f>VLOOKUP(L266,Sheet2!$B$1:$C$9,2,FALSE)</f>
        <v>#N/A</v>
      </c>
      <c r="N266" s="28"/>
      <c r="O266" s="10"/>
      <c r="P266" s="10" t="e">
        <f>VLOOKUP(O266,Sheet2!$B$1:$C$9,2,FALSE)</f>
        <v>#N/A</v>
      </c>
      <c r="Q266" s="28"/>
      <c r="R266" s="10"/>
      <c r="S266" s="10" t="e">
        <f>VLOOKUP(R266,Sheet2!$B$1:$C$9,2,FALSE)</f>
        <v>#N/A</v>
      </c>
      <c r="T266" s="28"/>
      <c r="U266" s="28">
        <f t="shared" si="16"/>
        <v>0</v>
      </c>
      <c r="V266" s="28"/>
      <c r="W266" s="28"/>
      <c r="X266" s="28"/>
      <c r="Y266" s="27"/>
      <c r="Z266" s="27"/>
      <c r="AA266" s="27"/>
      <c r="AB266" s="27"/>
      <c r="AC266" s="27"/>
      <c r="AD266" s="3" t="str">
        <f t="shared" ref="AD266:AD329" si="19">IF($AA266&gt;$Z266,"เกินกำหนด","ทันกำหนด")</f>
        <v>ทันกำหนด</v>
      </c>
      <c r="AE266" s="4"/>
      <c r="AF266" s="4"/>
      <c r="AG266" s="4"/>
      <c r="AH266" s="5"/>
    </row>
    <row r="267" spans="1:34" ht="27.75" customHeight="1" x14ac:dyDescent="0.2">
      <c r="A267" s="2">
        <v>264</v>
      </c>
      <c r="B267" s="27"/>
      <c r="C267" s="9"/>
      <c r="D267" s="32"/>
      <c r="E267" s="10"/>
      <c r="F267" s="10"/>
      <c r="G267" s="10">
        <f t="shared" si="17"/>
        <v>0</v>
      </c>
      <c r="H267" s="10" t="str">
        <f t="shared" si="18"/>
        <v>ครบ</v>
      </c>
      <c r="I267" s="10"/>
      <c r="J267" s="10" t="e">
        <f>VLOOKUP(I267,Sheet2!$B$1:$C$9,2,FALSE)</f>
        <v>#N/A</v>
      </c>
      <c r="K267" s="28"/>
      <c r="L267" s="10"/>
      <c r="M267" s="10" t="e">
        <f>VLOOKUP(L267,Sheet2!$B$1:$C$9,2,FALSE)</f>
        <v>#N/A</v>
      </c>
      <c r="N267" s="28"/>
      <c r="O267" s="10"/>
      <c r="P267" s="10" t="e">
        <f>VLOOKUP(O267,Sheet2!$B$1:$C$9,2,FALSE)</f>
        <v>#N/A</v>
      </c>
      <c r="Q267" s="28"/>
      <c r="R267" s="10"/>
      <c r="S267" s="10" t="e">
        <f>VLOOKUP(R267,Sheet2!$B$1:$C$9,2,FALSE)</f>
        <v>#N/A</v>
      </c>
      <c r="T267" s="28"/>
      <c r="U267" s="28">
        <f t="shared" si="16"/>
        <v>0</v>
      </c>
      <c r="V267" s="28"/>
      <c r="W267" s="28"/>
      <c r="X267" s="28"/>
      <c r="Y267" s="27"/>
      <c r="Z267" s="27"/>
      <c r="AA267" s="27"/>
      <c r="AB267" s="27"/>
      <c r="AC267" s="27"/>
      <c r="AD267" s="3" t="str">
        <f t="shared" si="19"/>
        <v>ทันกำหนด</v>
      </c>
      <c r="AE267" s="4"/>
      <c r="AF267" s="4"/>
      <c r="AG267" s="4"/>
      <c r="AH267" s="5"/>
    </row>
    <row r="268" spans="1:34" ht="27.75" customHeight="1" x14ac:dyDescent="0.2">
      <c r="A268" s="2">
        <v>265</v>
      </c>
      <c r="B268" s="27"/>
      <c r="C268" s="9"/>
      <c r="D268" s="32"/>
      <c r="E268" s="10"/>
      <c r="F268" s="10"/>
      <c r="G268" s="10">
        <f t="shared" si="17"/>
        <v>0</v>
      </c>
      <c r="H268" s="10" t="str">
        <f t="shared" si="18"/>
        <v>ครบ</v>
      </c>
      <c r="I268" s="10"/>
      <c r="J268" s="10" t="e">
        <f>VLOOKUP(I268,Sheet2!$B$1:$C$9,2,FALSE)</f>
        <v>#N/A</v>
      </c>
      <c r="K268" s="28"/>
      <c r="L268" s="10"/>
      <c r="M268" s="10" t="e">
        <f>VLOOKUP(L268,Sheet2!$B$1:$C$9,2,FALSE)</f>
        <v>#N/A</v>
      </c>
      <c r="N268" s="28"/>
      <c r="O268" s="10"/>
      <c r="P268" s="10" t="e">
        <f>VLOOKUP(O268,Sheet2!$B$1:$C$9,2,FALSE)</f>
        <v>#N/A</v>
      </c>
      <c r="Q268" s="28"/>
      <c r="R268" s="10"/>
      <c r="S268" s="10" t="e">
        <f>VLOOKUP(R268,Sheet2!$B$1:$C$9,2,FALSE)</f>
        <v>#N/A</v>
      </c>
      <c r="T268" s="28"/>
      <c r="U268" s="28">
        <f t="shared" si="16"/>
        <v>0</v>
      </c>
      <c r="V268" s="28"/>
      <c r="W268" s="28"/>
      <c r="X268" s="28"/>
      <c r="Y268" s="27"/>
      <c r="Z268" s="27"/>
      <c r="AA268" s="27"/>
      <c r="AB268" s="27"/>
      <c r="AC268" s="27"/>
      <c r="AD268" s="3" t="str">
        <f t="shared" si="19"/>
        <v>ทันกำหนด</v>
      </c>
      <c r="AE268" s="4"/>
      <c r="AF268" s="4"/>
      <c r="AG268" s="4"/>
      <c r="AH268" s="5"/>
    </row>
    <row r="269" spans="1:34" ht="27.75" customHeight="1" x14ac:dyDescent="0.2">
      <c r="A269" s="2">
        <v>266</v>
      </c>
      <c r="B269" s="27"/>
      <c r="C269" s="9"/>
      <c r="D269" s="32"/>
      <c r="E269" s="10"/>
      <c r="F269" s="10"/>
      <c r="G269" s="10">
        <f t="shared" si="17"/>
        <v>0</v>
      </c>
      <c r="H269" s="10" t="str">
        <f t="shared" si="18"/>
        <v>ครบ</v>
      </c>
      <c r="I269" s="10"/>
      <c r="J269" s="10" t="e">
        <f>VLOOKUP(I269,Sheet2!$B$1:$C$9,2,FALSE)</f>
        <v>#N/A</v>
      </c>
      <c r="K269" s="28"/>
      <c r="L269" s="10"/>
      <c r="M269" s="10" t="e">
        <f>VLOOKUP(L269,Sheet2!$B$1:$C$9,2,FALSE)</f>
        <v>#N/A</v>
      </c>
      <c r="N269" s="28"/>
      <c r="O269" s="10"/>
      <c r="P269" s="10" t="e">
        <f>VLOOKUP(O269,Sheet2!$B$1:$C$9,2,FALSE)</f>
        <v>#N/A</v>
      </c>
      <c r="Q269" s="28"/>
      <c r="R269" s="10"/>
      <c r="S269" s="10" t="e">
        <f>VLOOKUP(R269,Sheet2!$B$1:$C$9,2,FALSE)</f>
        <v>#N/A</v>
      </c>
      <c r="T269" s="28"/>
      <c r="U269" s="28">
        <f t="shared" si="16"/>
        <v>0</v>
      </c>
      <c r="V269" s="28"/>
      <c r="W269" s="28"/>
      <c r="X269" s="28"/>
      <c r="Y269" s="27"/>
      <c r="Z269" s="27"/>
      <c r="AA269" s="27"/>
      <c r="AB269" s="27"/>
      <c r="AC269" s="27"/>
      <c r="AD269" s="3" t="str">
        <f t="shared" si="19"/>
        <v>ทันกำหนด</v>
      </c>
      <c r="AE269" s="4"/>
      <c r="AF269" s="4"/>
      <c r="AG269" s="4"/>
      <c r="AH269" s="5"/>
    </row>
    <row r="270" spans="1:34" ht="27.75" customHeight="1" x14ac:dyDescent="0.2">
      <c r="A270" s="2">
        <v>267</v>
      </c>
      <c r="B270" s="27"/>
      <c r="C270" s="9"/>
      <c r="D270" s="32"/>
      <c r="E270" s="10"/>
      <c r="F270" s="10"/>
      <c r="G270" s="10">
        <f t="shared" si="17"/>
        <v>0</v>
      </c>
      <c r="H270" s="10" t="str">
        <f t="shared" si="18"/>
        <v>ครบ</v>
      </c>
      <c r="I270" s="10"/>
      <c r="J270" s="10" t="e">
        <f>VLOOKUP(I270,Sheet2!$B$1:$C$9,2,FALSE)</f>
        <v>#N/A</v>
      </c>
      <c r="K270" s="28"/>
      <c r="L270" s="10"/>
      <c r="M270" s="10" t="e">
        <f>VLOOKUP(L270,Sheet2!$B$1:$C$9,2,FALSE)</f>
        <v>#N/A</v>
      </c>
      <c r="N270" s="28"/>
      <c r="O270" s="10"/>
      <c r="P270" s="10" t="e">
        <f>VLOOKUP(O270,Sheet2!$B$1:$C$9,2,FALSE)</f>
        <v>#N/A</v>
      </c>
      <c r="Q270" s="28"/>
      <c r="R270" s="10"/>
      <c r="S270" s="10" t="e">
        <f>VLOOKUP(R270,Sheet2!$B$1:$C$9,2,FALSE)</f>
        <v>#N/A</v>
      </c>
      <c r="T270" s="28"/>
      <c r="U270" s="28">
        <f t="shared" si="16"/>
        <v>0</v>
      </c>
      <c r="V270" s="28"/>
      <c r="W270" s="28"/>
      <c r="X270" s="28"/>
      <c r="Y270" s="27"/>
      <c r="Z270" s="27"/>
      <c r="AA270" s="27"/>
      <c r="AB270" s="27"/>
      <c r="AC270" s="27"/>
      <c r="AD270" s="3" t="str">
        <f t="shared" si="19"/>
        <v>ทันกำหนด</v>
      </c>
      <c r="AE270" s="4"/>
      <c r="AF270" s="4"/>
      <c r="AG270" s="4"/>
      <c r="AH270" s="5"/>
    </row>
    <row r="271" spans="1:34" ht="27.75" customHeight="1" x14ac:dyDescent="0.2">
      <c r="A271" s="2">
        <v>268</v>
      </c>
      <c r="B271" s="27"/>
      <c r="C271" s="9"/>
      <c r="D271" s="9"/>
      <c r="E271" s="10"/>
      <c r="F271" s="10"/>
      <c r="G271" s="10">
        <f t="shared" si="17"/>
        <v>0</v>
      </c>
      <c r="H271" s="10" t="str">
        <f t="shared" si="18"/>
        <v>ครบ</v>
      </c>
      <c r="I271" s="10"/>
      <c r="J271" s="10" t="e">
        <f>VLOOKUP(I271,Sheet2!$B$1:$C$9,2,FALSE)</f>
        <v>#N/A</v>
      </c>
      <c r="K271" s="28"/>
      <c r="L271" s="10"/>
      <c r="M271" s="10" t="e">
        <f>VLOOKUP(L271,Sheet2!$B$1:$C$9,2,FALSE)</f>
        <v>#N/A</v>
      </c>
      <c r="N271" s="28"/>
      <c r="O271" s="10"/>
      <c r="P271" s="10" t="e">
        <f>VLOOKUP(O271,Sheet2!$B$1:$C$9,2,FALSE)</f>
        <v>#N/A</v>
      </c>
      <c r="Q271" s="28"/>
      <c r="R271" s="10"/>
      <c r="S271" s="10" t="e">
        <f>VLOOKUP(R271,Sheet2!$B$1:$C$9,2,FALSE)</f>
        <v>#N/A</v>
      </c>
      <c r="T271" s="28"/>
      <c r="U271" s="28">
        <f t="shared" si="16"/>
        <v>0</v>
      </c>
      <c r="V271" s="28"/>
      <c r="W271" s="28"/>
      <c r="X271" s="28"/>
      <c r="Y271" s="27"/>
      <c r="Z271" s="27"/>
      <c r="AA271" s="27"/>
      <c r="AB271" s="27"/>
      <c r="AC271" s="27"/>
      <c r="AD271" s="3" t="str">
        <f t="shared" si="19"/>
        <v>ทันกำหนด</v>
      </c>
      <c r="AE271" s="4"/>
      <c r="AF271" s="4"/>
      <c r="AG271" s="4"/>
      <c r="AH271" s="5"/>
    </row>
    <row r="272" spans="1:34" ht="27.75" customHeight="1" x14ac:dyDescent="0.2">
      <c r="A272" s="2">
        <v>269</v>
      </c>
      <c r="B272" s="27"/>
      <c r="C272" s="9"/>
      <c r="D272" s="9"/>
      <c r="E272" s="10"/>
      <c r="F272" s="10"/>
      <c r="G272" s="10">
        <f t="shared" si="17"/>
        <v>0</v>
      </c>
      <c r="H272" s="10" t="str">
        <f t="shared" si="18"/>
        <v>ครบ</v>
      </c>
      <c r="I272" s="10"/>
      <c r="J272" s="10" t="e">
        <f>VLOOKUP(I272,Sheet2!$B$1:$C$9,2,FALSE)</f>
        <v>#N/A</v>
      </c>
      <c r="K272" s="28"/>
      <c r="L272" s="10"/>
      <c r="M272" s="10" t="e">
        <f>VLOOKUP(L272,Sheet2!$B$1:$C$9,2,FALSE)</f>
        <v>#N/A</v>
      </c>
      <c r="N272" s="28"/>
      <c r="O272" s="10"/>
      <c r="P272" s="10" t="e">
        <f>VLOOKUP(O272,Sheet2!$B$1:$C$9,2,FALSE)</f>
        <v>#N/A</v>
      </c>
      <c r="Q272" s="28"/>
      <c r="R272" s="10"/>
      <c r="S272" s="10" t="e">
        <f>VLOOKUP(R272,Sheet2!$B$1:$C$9,2,FALSE)</f>
        <v>#N/A</v>
      </c>
      <c r="T272" s="28"/>
      <c r="U272" s="28">
        <f t="shared" si="16"/>
        <v>0</v>
      </c>
      <c r="V272" s="28"/>
      <c r="W272" s="28"/>
      <c r="X272" s="28"/>
      <c r="Y272" s="27"/>
      <c r="Z272" s="27"/>
      <c r="AA272" s="27"/>
      <c r="AB272" s="27"/>
      <c r="AC272" s="27"/>
      <c r="AD272" s="3" t="str">
        <f t="shared" si="19"/>
        <v>ทันกำหนด</v>
      </c>
      <c r="AE272" s="4"/>
      <c r="AF272" s="4"/>
      <c r="AG272" s="4"/>
      <c r="AH272" s="5"/>
    </row>
    <row r="273" spans="1:34" ht="27.75" customHeight="1" x14ac:dyDescent="0.2">
      <c r="A273" s="2">
        <v>270</v>
      </c>
      <c r="B273" s="27"/>
      <c r="C273" s="9"/>
      <c r="D273" s="9"/>
      <c r="E273" s="10"/>
      <c r="F273" s="10"/>
      <c r="G273" s="10">
        <f t="shared" si="17"/>
        <v>0</v>
      </c>
      <c r="H273" s="10" t="str">
        <f t="shared" si="18"/>
        <v>ครบ</v>
      </c>
      <c r="I273" s="10"/>
      <c r="J273" s="10" t="e">
        <f>VLOOKUP(I273,Sheet2!$B$1:$C$9,2,FALSE)</f>
        <v>#N/A</v>
      </c>
      <c r="K273" s="28"/>
      <c r="L273" s="10"/>
      <c r="M273" s="10" t="e">
        <f>VLOOKUP(L273,Sheet2!$B$1:$C$9,2,FALSE)</f>
        <v>#N/A</v>
      </c>
      <c r="N273" s="28"/>
      <c r="O273" s="10"/>
      <c r="P273" s="10" t="e">
        <f>VLOOKUP(O273,Sheet2!$B$1:$C$9,2,FALSE)</f>
        <v>#N/A</v>
      </c>
      <c r="Q273" s="28"/>
      <c r="R273" s="10"/>
      <c r="S273" s="10" t="e">
        <f>VLOOKUP(R273,Sheet2!$B$1:$C$9,2,FALSE)</f>
        <v>#N/A</v>
      </c>
      <c r="T273" s="28"/>
      <c r="U273" s="28">
        <f t="shared" si="16"/>
        <v>0</v>
      </c>
      <c r="V273" s="28"/>
      <c r="W273" s="28"/>
      <c r="X273" s="28"/>
      <c r="Y273" s="27"/>
      <c r="Z273" s="27"/>
      <c r="AA273" s="27"/>
      <c r="AB273" s="27"/>
      <c r="AC273" s="27"/>
      <c r="AD273" s="3" t="str">
        <f t="shared" si="19"/>
        <v>ทันกำหนด</v>
      </c>
      <c r="AE273" s="4"/>
      <c r="AF273" s="4"/>
      <c r="AG273" s="4"/>
      <c r="AH273" s="5"/>
    </row>
    <row r="274" spans="1:34" ht="27.75" customHeight="1" x14ac:dyDescent="0.2">
      <c r="A274" s="2">
        <v>271</v>
      </c>
      <c r="B274" s="27"/>
      <c r="C274" s="9"/>
      <c r="D274" s="9"/>
      <c r="E274" s="10"/>
      <c r="F274" s="10"/>
      <c r="G274" s="10">
        <f t="shared" si="17"/>
        <v>0</v>
      </c>
      <c r="H274" s="10" t="str">
        <f t="shared" si="18"/>
        <v>ครบ</v>
      </c>
      <c r="I274" s="10"/>
      <c r="J274" s="10" t="e">
        <f>VLOOKUP(I274,Sheet2!$B$1:$C$9,2,FALSE)</f>
        <v>#N/A</v>
      </c>
      <c r="K274" s="28"/>
      <c r="L274" s="10"/>
      <c r="M274" s="10" t="e">
        <f>VLOOKUP(L274,Sheet2!$B$1:$C$9,2,FALSE)</f>
        <v>#N/A</v>
      </c>
      <c r="N274" s="28"/>
      <c r="O274" s="10"/>
      <c r="P274" s="10" t="e">
        <f>VLOOKUP(O274,Sheet2!$B$1:$C$9,2,FALSE)</f>
        <v>#N/A</v>
      </c>
      <c r="Q274" s="28"/>
      <c r="R274" s="10"/>
      <c r="S274" s="10" t="e">
        <f>VLOOKUP(R274,Sheet2!$B$1:$C$9,2,FALSE)</f>
        <v>#N/A</v>
      </c>
      <c r="T274" s="28"/>
      <c r="U274" s="28">
        <f t="shared" si="16"/>
        <v>0</v>
      </c>
      <c r="V274" s="28"/>
      <c r="W274" s="28"/>
      <c r="X274" s="28"/>
      <c r="Y274" s="27"/>
      <c r="Z274" s="27"/>
      <c r="AA274" s="27"/>
      <c r="AB274" s="27"/>
      <c r="AC274" s="27"/>
      <c r="AD274" s="3" t="str">
        <f t="shared" si="19"/>
        <v>ทันกำหนด</v>
      </c>
      <c r="AE274" s="4"/>
      <c r="AF274" s="4"/>
      <c r="AG274" s="4"/>
      <c r="AH274" s="5"/>
    </row>
    <row r="275" spans="1:34" ht="27.75" customHeight="1" x14ac:dyDescent="0.2">
      <c r="A275" s="2">
        <v>272</v>
      </c>
      <c r="B275" s="27"/>
      <c r="C275" s="9"/>
      <c r="D275" s="9"/>
      <c r="E275" s="10"/>
      <c r="F275" s="10"/>
      <c r="G275" s="10">
        <f t="shared" si="17"/>
        <v>0</v>
      </c>
      <c r="H275" s="10" t="str">
        <f t="shared" si="18"/>
        <v>ครบ</v>
      </c>
      <c r="I275" s="10"/>
      <c r="J275" s="10" t="e">
        <f>VLOOKUP(I275,Sheet2!$B$1:$C$9,2,FALSE)</f>
        <v>#N/A</v>
      </c>
      <c r="K275" s="28"/>
      <c r="L275" s="10"/>
      <c r="M275" s="10" t="e">
        <f>VLOOKUP(L275,Sheet2!$B$1:$C$9,2,FALSE)</f>
        <v>#N/A</v>
      </c>
      <c r="N275" s="28"/>
      <c r="O275" s="10"/>
      <c r="P275" s="10" t="e">
        <f>VLOOKUP(O275,Sheet2!$B$1:$C$9,2,FALSE)</f>
        <v>#N/A</v>
      </c>
      <c r="Q275" s="28"/>
      <c r="R275" s="10"/>
      <c r="S275" s="10" t="e">
        <f>VLOOKUP(R275,Sheet2!$B$1:$C$9,2,FALSE)</f>
        <v>#N/A</v>
      </c>
      <c r="T275" s="28"/>
      <c r="U275" s="28">
        <f t="shared" si="16"/>
        <v>0</v>
      </c>
      <c r="V275" s="28"/>
      <c r="W275" s="28"/>
      <c r="X275" s="28"/>
      <c r="Y275" s="27"/>
      <c r="Z275" s="27"/>
      <c r="AA275" s="27"/>
      <c r="AB275" s="27"/>
      <c r="AC275" s="27"/>
      <c r="AD275" s="3" t="str">
        <f t="shared" si="19"/>
        <v>ทันกำหนด</v>
      </c>
      <c r="AE275" s="4"/>
      <c r="AF275" s="4"/>
      <c r="AG275" s="4"/>
      <c r="AH275" s="5"/>
    </row>
    <row r="276" spans="1:34" ht="27.75" customHeight="1" x14ac:dyDescent="0.2">
      <c r="A276" s="2">
        <v>273</v>
      </c>
      <c r="B276" s="27"/>
      <c r="C276" s="9"/>
      <c r="D276" s="9"/>
      <c r="E276" s="10"/>
      <c r="F276" s="10"/>
      <c r="G276" s="10">
        <f t="shared" si="17"/>
        <v>0</v>
      </c>
      <c r="H276" s="10" t="str">
        <f t="shared" si="18"/>
        <v>ครบ</v>
      </c>
      <c r="I276" s="10"/>
      <c r="J276" s="10" t="e">
        <f>VLOOKUP(I276,Sheet2!$B$1:$C$9,2,FALSE)</f>
        <v>#N/A</v>
      </c>
      <c r="K276" s="28"/>
      <c r="L276" s="10"/>
      <c r="M276" s="10" t="e">
        <f>VLOOKUP(L276,Sheet2!$B$1:$C$9,2,FALSE)</f>
        <v>#N/A</v>
      </c>
      <c r="N276" s="28"/>
      <c r="O276" s="10"/>
      <c r="P276" s="10" t="e">
        <f>VLOOKUP(O276,Sheet2!$B$1:$C$9,2,FALSE)</f>
        <v>#N/A</v>
      </c>
      <c r="Q276" s="28"/>
      <c r="R276" s="10"/>
      <c r="S276" s="10" t="e">
        <f>VLOOKUP(R276,Sheet2!$B$1:$C$9,2,FALSE)</f>
        <v>#N/A</v>
      </c>
      <c r="T276" s="28"/>
      <c r="U276" s="28">
        <f t="shared" si="16"/>
        <v>0</v>
      </c>
      <c r="V276" s="28"/>
      <c r="W276" s="28"/>
      <c r="X276" s="28"/>
      <c r="Y276" s="27"/>
      <c r="Z276" s="27"/>
      <c r="AA276" s="27"/>
      <c r="AB276" s="27"/>
      <c r="AC276" s="27"/>
      <c r="AD276" s="3" t="str">
        <f t="shared" si="19"/>
        <v>ทันกำหนด</v>
      </c>
      <c r="AE276" s="4"/>
      <c r="AF276" s="4"/>
      <c r="AG276" s="4"/>
      <c r="AH276" s="30"/>
    </row>
    <row r="277" spans="1:34" ht="27.75" customHeight="1" x14ac:dyDescent="0.2">
      <c r="A277" s="2">
        <v>274</v>
      </c>
      <c r="B277" s="27"/>
      <c r="C277" s="9"/>
      <c r="D277" s="9"/>
      <c r="E277" s="10"/>
      <c r="F277" s="10"/>
      <c r="G277" s="10">
        <f t="shared" si="17"/>
        <v>0</v>
      </c>
      <c r="H277" s="10" t="str">
        <f t="shared" si="18"/>
        <v>ครบ</v>
      </c>
      <c r="I277" s="10"/>
      <c r="J277" s="10" t="e">
        <f>VLOOKUP(I277,Sheet2!$B$1:$C$9,2,FALSE)</f>
        <v>#N/A</v>
      </c>
      <c r="K277" s="28"/>
      <c r="L277" s="10"/>
      <c r="M277" s="10" t="e">
        <f>VLOOKUP(L277,Sheet2!$B$1:$C$9,2,FALSE)</f>
        <v>#N/A</v>
      </c>
      <c r="N277" s="28"/>
      <c r="O277" s="10"/>
      <c r="P277" s="10" t="e">
        <f>VLOOKUP(O277,Sheet2!$B$1:$C$9,2,FALSE)</f>
        <v>#N/A</v>
      </c>
      <c r="Q277" s="28"/>
      <c r="R277" s="10"/>
      <c r="S277" s="10" t="e">
        <f>VLOOKUP(R277,Sheet2!$B$1:$C$9,2,FALSE)</f>
        <v>#N/A</v>
      </c>
      <c r="T277" s="28"/>
      <c r="U277" s="28">
        <f t="shared" si="16"/>
        <v>0</v>
      </c>
      <c r="V277" s="28"/>
      <c r="W277" s="28"/>
      <c r="X277" s="28"/>
      <c r="Y277" s="27"/>
      <c r="Z277" s="27"/>
      <c r="AA277" s="27"/>
      <c r="AB277" s="27"/>
      <c r="AC277" s="27"/>
      <c r="AD277" s="3" t="str">
        <f t="shared" si="19"/>
        <v>ทันกำหนด</v>
      </c>
      <c r="AE277" s="4"/>
      <c r="AF277" s="4"/>
      <c r="AG277" s="4"/>
      <c r="AH277" s="5"/>
    </row>
    <row r="278" spans="1:34" ht="27.75" customHeight="1" x14ac:dyDescent="0.2">
      <c r="A278" s="2">
        <v>275</v>
      </c>
      <c r="B278" s="27"/>
      <c r="C278" s="9"/>
      <c r="D278" s="9"/>
      <c r="E278" s="10"/>
      <c r="F278" s="10"/>
      <c r="G278" s="10">
        <f t="shared" si="17"/>
        <v>0</v>
      </c>
      <c r="H278" s="10" t="str">
        <f t="shared" si="18"/>
        <v>ครบ</v>
      </c>
      <c r="I278" s="10"/>
      <c r="J278" s="10" t="e">
        <f>VLOOKUP(I278,Sheet2!$B$1:$C$9,2,FALSE)</f>
        <v>#N/A</v>
      </c>
      <c r="K278" s="28"/>
      <c r="L278" s="10"/>
      <c r="M278" s="10" t="e">
        <f>VLOOKUP(L278,Sheet2!$B$1:$C$9,2,FALSE)</f>
        <v>#N/A</v>
      </c>
      <c r="N278" s="28"/>
      <c r="O278" s="10"/>
      <c r="P278" s="10" t="e">
        <f>VLOOKUP(O278,Sheet2!$B$1:$C$9,2,FALSE)</f>
        <v>#N/A</v>
      </c>
      <c r="Q278" s="28"/>
      <c r="R278" s="10"/>
      <c r="S278" s="10" t="e">
        <f>VLOOKUP(R278,Sheet2!$B$1:$C$9,2,FALSE)</f>
        <v>#N/A</v>
      </c>
      <c r="T278" s="28"/>
      <c r="U278" s="28">
        <f t="shared" si="16"/>
        <v>0</v>
      </c>
      <c r="V278" s="28"/>
      <c r="W278" s="28"/>
      <c r="X278" s="28"/>
      <c r="Y278" s="27"/>
      <c r="Z278" s="27"/>
      <c r="AA278" s="27"/>
      <c r="AB278" s="27"/>
      <c r="AC278" s="27"/>
      <c r="AD278" s="3" t="str">
        <f t="shared" si="19"/>
        <v>ทันกำหนด</v>
      </c>
      <c r="AE278" s="4"/>
      <c r="AF278" s="4"/>
      <c r="AG278" s="4"/>
      <c r="AH278" s="5"/>
    </row>
    <row r="279" spans="1:34" ht="27.75" customHeight="1" x14ac:dyDescent="0.2">
      <c r="A279" s="2">
        <v>276</v>
      </c>
      <c r="B279" s="27"/>
      <c r="C279" s="9"/>
      <c r="D279" s="9"/>
      <c r="E279" s="10"/>
      <c r="F279" s="10"/>
      <c r="G279" s="10">
        <f t="shared" si="17"/>
        <v>0</v>
      </c>
      <c r="H279" s="10" t="str">
        <f t="shared" si="18"/>
        <v>ครบ</v>
      </c>
      <c r="I279" s="10"/>
      <c r="J279" s="10" t="e">
        <f>VLOOKUP(I279,Sheet2!$B$1:$C$9,2,FALSE)</f>
        <v>#N/A</v>
      </c>
      <c r="K279" s="28"/>
      <c r="L279" s="10"/>
      <c r="M279" s="10" t="e">
        <f>VLOOKUP(L279,Sheet2!$B$1:$C$9,2,FALSE)</f>
        <v>#N/A</v>
      </c>
      <c r="N279" s="28"/>
      <c r="O279" s="10"/>
      <c r="P279" s="10" t="e">
        <f>VLOOKUP(O279,Sheet2!$B$1:$C$9,2,FALSE)</f>
        <v>#N/A</v>
      </c>
      <c r="Q279" s="28"/>
      <c r="R279" s="10"/>
      <c r="S279" s="10" t="e">
        <f>VLOOKUP(R279,Sheet2!$B$1:$C$9,2,FALSE)</f>
        <v>#N/A</v>
      </c>
      <c r="T279" s="28"/>
      <c r="U279" s="28">
        <f t="shared" si="16"/>
        <v>0</v>
      </c>
      <c r="V279" s="28"/>
      <c r="W279" s="28"/>
      <c r="X279" s="28"/>
      <c r="Y279" s="27"/>
      <c r="Z279" s="27"/>
      <c r="AA279" s="27"/>
      <c r="AB279" s="27"/>
      <c r="AC279" s="27"/>
      <c r="AD279" s="3" t="str">
        <f t="shared" si="19"/>
        <v>ทันกำหนด</v>
      </c>
      <c r="AE279" s="4"/>
      <c r="AF279" s="4"/>
      <c r="AG279" s="4"/>
      <c r="AH279" s="5"/>
    </row>
    <row r="280" spans="1:34" ht="27.75" customHeight="1" x14ac:dyDescent="0.2">
      <c r="A280" s="2">
        <v>277</v>
      </c>
      <c r="B280" s="27"/>
      <c r="C280" s="9"/>
      <c r="D280" s="9"/>
      <c r="E280" s="10"/>
      <c r="F280" s="10"/>
      <c r="G280" s="10">
        <f t="shared" si="17"/>
        <v>0</v>
      </c>
      <c r="H280" s="10" t="str">
        <f t="shared" si="18"/>
        <v>ครบ</v>
      </c>
      <c r="I280" s="10"/>
      <c r="J280" s="10" t="e">
        <f>VLOOKUP(I280,Sheet2!$B$1:$C$9,2,FALSE)</f>
        <v>#N/A</v>
      </c>
      <c r="K280" s="28"/>
      <c r="L280" s="10"/>
      <c r="M280" s="10" t="e">
        <f>VLOOKUP(L280,Sheet2!$B$1:$C$9,2,FALSE)</f>
        <v>#N/A</v>
      </c>
      <c r="N280" s="28"/>
      <c r="O280" s="10"/>
      <c r="P280" s="10" t="e">
        <f>VLOOKUP(O280,Sheet2!$B$1:$C$9,2,FALSE)</f>
        <v>#N/A</v>
      </c>
      <c r="Q280" s="28"/>
      <c r="R280" s="10"/>
      <c r="S280" s="10" t="e">
        <f>VLOOKUP(R280,Sheet2!$B$1:$C$9,2,FALSE)</f>
        <v>#N/A</v>
      </c>
      <c r="T280" s="28"/>
      <c r="U280" s="28">
        <f t="shared" si="16"/>
        <v>0</v>
      </c>
      <c r="V280" s="28"/>
      <c r="W280" s="28"/>
      <c r="X280" s="28"/>
      <c r="Y280" s="27"/>
      <c r="Z280" s="27"/>
      <c r="AA280" s="27"/>
      <c r="AB280" s="27"/>
      <c r="AC280" s="27"/>
      <c r="AD280" s="3" t="str">
        <f t="shared" si="19"/>
        <v>ทันกำหนด</v>
      </c>
      <c r="AE280" s="4"/>
      <c r="AF280" s="4"/>
      <c r="AG280" s="4"/>
      <c r="AH280" s="5"/>
    </row>
    <row r="281" spans="1:34" ht="27.75" customHeight="1" x14ac:dyDescent="0.2">
      <c r="A281" s="2">
        <v>278</v>
      </c>
      <c r="B281" s="27"/>
      <c r="C281" s="9"/>
      <c r="D281" s="9"/>
      <c r="E281" s="10"/>
      <c r="F281" s="10"/>
      <c r="G281" s="10">
        <f t="shared" si="17"/>
        <v>0</v>
      </c>
      <c r="H281" s="10" t="str">
        <f t="shared" si="18"/>
        <v>ครบ</v>
      </c>
      <c r="I281" s="10"/>
      <c r="J281" s="10" t="e">
        <f>VLOOKUP(I281,Sheet2!$B$1:$C$9,2,FALSE)</f>
        <v>#N/A</v>
      </c>
      <c r="K281" s="28"/>
      <c r="L281" s="10"/>
      <c r="M281" s="10" t="e">
        <f>VLOOKUP(L281,Sheet2!$B$1:$C$9,2,FALSE)</f>
        <v>#N/A</v>
      </c>
      <c r="N281" s="28"/>
      <c r="O281" s="10"/>
      <c r="P281" s="10" t="e">
        <f>VLOOKUP(O281,Sheet2!$B$1:$C$9,2,FALSE)</f>
        <v>#N/A</v>
      </c>
      <c r="Q281" s="28"/>
      <c r="R281" s="10"/>
      <c r="S281" s="10" t="e">
        <f>VLOOKUP(R281,Sheet2!$B$1:$C$9,2,FALSE)</f>
        <v>#N/A</v>
      </c>
      <c r="T281" s="28"/>
      <c r="U281" s="28">
        <f t="shared" si="16"/>
        <v>0</v>
      </c>
      <c r="V281" s="28"/>
      <c r="W281" s="28"/>
      <c r="X281" s="28"/>
      <c r="Y281" s="27"/>
      <c r="Z281" s="27"/>
      <c r="AA281" s="27"/>
      <c r="AB281" s="27"/>
      <c r="AC281" s="27"/>
      <c r="AD281" s="3" t="str">
        <f t="shared" si="19"/>
        <v>ทันกำหนด</v>
      </c>
      <c r="AE281" s="4"/>
      <c r="AF281" s="4"/>
      <c r="AG281" s="4"/>
      <c r="AH281" s="5"/>
    </row>
    <row r="282" spans="1:34" ht="27.75" customHeight="1" x14ac:dyDescent="0.2">
      <c r="A282" s="2">
        <v>279</v>
      </c>
      <c r="B282" s="27"/>
      <c r="C282" s="9"/>
      <c r="D282" s="9"/>
      <c r="E282" s="10"/>
      <c r="F282" s="10"/>
      <c r="G282" s="10">
        <f t="shared" si="17"/>
        <v>0</v>
      </c>
      <c r="H282" s="10" t="str">
        <f t="shared" si="18"/>
        <v>ครบ</v>
      </c>
      <c r="I282" s="10"/>
      <c r="J282" s="10" t="e">
        <f>VLOOKUP(I282,Sheet2!$B$1:$C$9,2,FALSE)</f>
        <v>#N/A</v>
      </c>
      <c r="K282" s="28"/>
      <c r="L282" s="10"/>
      <c r="M282" s="10" t="e">
        <f>VLOOKUP(L282,Sheet2!$B$1:$C$9,2,FALSE)</f>
        <v>#N/A</v>
      </c>
      <c r="N282" s="28"/>
      <c r="O282" s="10"/>
      <c r="P282" s="10" t="e">
        <f>VLOOKUP(O282,Sheet2!$B$1:$C$9,2,FALSE)</f>
        <v>#N/A</v>
      </c>
      <c r="Q282" s="28"/>
      <c r="R282" s="10"/>
      <c r="S282" s="10" t="e">
        <f>VLOOKUP(R282,Sheet2!$B$1:$C$9,2,FALSE)</f>
        <v>#N/A</v>
      </c>
      <c r="T282" s="28"/>
      <c r="U282" s="28">
        <f t="shared" si="16"/>
        <v>0</v>
      </c>
      <c r="V282" s="28"/>
      <c r="W282" s="28"/>
      <c r="X282" s="28"/>
      <c r="Y282" s="27"/>
      <c r="Z282" s="27"/>
      <c r="AA282" s="27"/>
      <c r="AB282" s="27"/>
      <c r="AC282" s="27"/>
      <c r="AD282" s="3" t="str">
        <f t="shared" si="19"/>
        <v>ทันกำหนด</v>
      </c>
      <c r="AE282" s="4"/>
      <c r="AF282" s="4"/>
      <c r="AG282" s="4"/>
      <c r="AH282" s="5"/>
    </row>
    <row r="283" spans="1:34" ht="27.75" customHeight="1" x14ac:dyDescent="0.2">
      <c r="A283" s="2">
        <v>280</v>
      </c>
      <c r="B283" s="27"/>
      <c r="C283" s="9"/>
      <c r="D283" s="9"/>
      <c r="E283" s="10"/>
      <c r="F283" s="10"/>
      <c r="G283" s="10">
        <f t="shared" si="17"/>
        <v>0</v>
      </c>
      <c r="H283" s="10" t="str">
        <f t="shared" si="18"/>
        <v>ครบ</v>
      </c>
      <c r="I283" s="10"/>
      <c r="J283" s="10" t="e">
        <f>VLOOKUP(I283,Sheet2!$B$1:$C$9,2,FALSE)</f>
        <v>#N/A</v>
      </c>
      <c r="K283" s="28"/>
      <c r="L283" s="10"/>
      <c r="M283" s="10" t="e">
        <f>VLOOKUP(L283,Sheet2!$B$1:$C$9,2,FALSE)</f>
        <v>#N/A</v>
      </c>
      <c r="N283" s="28"/>
      <c r="O283" s="10"/>
      <c r="P283" s="10" t="e">
        <f>VLOOKUP(O283,Sheet2!$B$1:$C$9,2,FALSE)</f>
        <v>#N/A</v>
      </c>
      <c r="Q283" s="28"/>
      <c r="R283" s="10"/>
      <c r="S283" s="10" t="e">
        <f>VLOOKUP(R283,Sheet2!$B$1:$C$9,2,FALSE)</f>
        <v>#N/A</v>
      </c>
      <c r="T283" s="28"/>
      <c r="U283" s="28">
        <f t="shared" si="16"/>
        <v>0</v>
      </c>
      <c r="V283" s="28"/>
      <c r="W283" s="28"/>
      <c r="X283" s="28"/>
      <c r="Y283" s="27"/>
      <c r="Z283" s="27"/>
      <c r="AA283" s="27"/>
      <c r="AB283" s="27"/>
      <c r="AC283" s="27"/>
      <c r="AD283" s="3" t="str">
        <f t="shared" si="19"/>
        <v>ทันกำหนด</v>
      </c>
      <c r="AE283" s="4"/>
      <c r="AF283" s="4"/>
      <c r="AG283" s="4"/>
      <c r="AH283" s="5"/>
    </row>
    <row r="284" spans="1:34" ht="27.75" customHeight="1" x14ac:dyDescent="0.2">
      <c r="A284" s="2">
        <v>281</v>
      </c>
      <c r="B284" s="27"/>
      <c r="C284" s="9"/>
      <c r="D284" s="9"/>
      <c r="E284" s="10"/>
      <c r="F284" s="10"/>
      <c r="G284" s="10">
        <f t="shared" si="17"/>
        <v>0</v>
      </c>
      <c r="H284" s="10" t="str">
        <f t="shared" si="18"/>
        <v>ครบ</v>
      </c>
      <c r="I284" s="10"/>
      <c r="J284" s="10" t="e">
        <f>VLOOKUP(I284,Sheet2!$B$1:$C$9,2,FALSE)</f>
        <v>#N/A</v>
      </c>
      <c r="K284" s="28"/>
      <c r="L284" s="10"/>
      <c r="M284" s="10" t="e">
        <f>VLOOKUP(L284,Sheet2!$B$1:$C$9,2,FALSE)</f>
        <v>#N/A</v>
      </c>
      <c r="N284" s="28"/>
      <c r="O284" s="10"/>
      <c r="P284" s="10" t="e">
        <f>VLOOKUP(O284,Sheet2!$B$1:$C$9,2,FALSE)</f>
        <v>#N/A</v>
      </c>
      <c r="Q284" s="28"/>
      <c r="R284" s="10"/>
      <c r="S284" s="10" t="e">
        <f>VLOOKUP(R284,Sheet2!$B$1:$C$9,2,FALSE)</f>
        <v>#N/A</v>
      </c>
      <c r="T284" s="28"/>
      <c r="U284" s="28">
        <f t="shared" si="16"/>
        <v>0</v>
      </c>
      <c r="V284" s="28"/>
      <c r="W284" s="28"/>
      <c r="X284" s="28"/>
      <c r="Y284" s="27"/>
      <c r="Z284" s="27"/>
      <c r="AA284" s="27"/>
      <c r="AB284" s="27"/>
      <c r="AC284" s="27"/>
      <c r="AD284" s="3" t="str">
        <f t="shared" si="19"/>
        <v>ทันกำหนด</v>
      </c>
      <c r="AE284" s="4"/>
      <c r="AF284" s="4"/>
      <c r="AG284" s="4"/>
      <c r="AH284" s="5"/>
    </row>
    <row r="285" spans="1:34" ht="27.75" customHeight="1" x14ac:dyDescent="0.2">
      <c r="A285" s="2">
        <v>282</v>
      </c>
      <c r="B285" s="27"/>
      <c r="C285" s="9"/>
      <c r="D285" s="9"/>
      <c r="E285" s="10"/>
      <c r="F285" s="10"/>
      <c r="G285" s="10">
        <f t="shared" si="17"/>
        <v>0</v>
      </c>
      <c r="H285" s="10" t="str">
        <f t="shared" si="18"/>
        <v>ครบ</v>
      </c>
      <c r="I285" s="10"/>
      <c r="J285" s="10" t="e">
        <f>VLOOKUP(I285,Sheet2!$B$1:$C$9,2,FALSE)</f>
        <v>#N/A</v>
      </c>
      <c r="K285" s="28"/>
      <c r="L285" s="10"/>
      <c r="M285" s="10" t="e">
        <f>VLOOKUP(L285,Sheet2!$B$1:$C$9,2,FALSE)</f>
        <v>#N/A</v>
      </c>
      <c r="N285" s="28"/>
      <c r="O285" s="10"/>
      <c r="P285" s="10" t="e">
        <f>VLOOKUP(O285,Sheet2!$B$1:$C$9,2,FALSE)</f>
        <v>#N/A</v>
      </c>
      <c r="Q285" s="28"/>
      <c r="R285" s="10"/>
      <c r="S285" s="10" t="e">
        <f>VLOOKUP(R285,Sheet2!$B$1:$C$9,2,FALSE)</f>
        <v>#N/A</v>
      </c>
      <c r="T285" s="28"/>
      <c r="U285" s="28">
        <f t="shared" si="16"/>
        <v>0</v>
      </c>
      <c r="V285" s="28"/>
      <c r="W285" s="28"/>
      <c r="X285" s="28"/>
      <c r="Y285" s="27"/>
      <c r="Z285" s="27"/>
      <c r="AA285" s="27"/>
      <c r="AB285" s="27"/>
      <c r="AC285" s="27"/>
      <c r="AD285" s="3" t="str">
        <f t="shared" si="19"/>
        <v>ทันกำหนด</v>
      </c>
      <c r="AE285" s="4"/>
      <c r="AF285" s="4"/>
      <c r="AG285" s="4"/>
      <c r="AH285" s="5"/>
    </row>
    <row r="286" spans="1:34" ht="27.75" customHeight="1" x14ac:dyDescent="0.2">
      <c r="A286" s="2">
        <v>283</v>
      </c>
      <c r="B286" s="27"/>
      <c r="C286" s="9"/>
      <c r="D286" s="9"/>
      <c r="E286" s="10"/>
      <c r="F286" s="10"/>
      <c r="G286" s="10">
        <f t="shared" si="17"/>
        <v>0</v>
      </c>
      <c r="H286" s="10" t="str">
        <f t="shared" si="18"/>
        <v>ครบ</v>
      </c>
      <c r="I286" s="10"/>
      <c r="J286" s="10" t="e">
        <f>VLOOKUP(I286,Sheet2!$B$1:$C$9,2,FALSE)</f>
        <v>#N/A</v>
      </c>
      <c r="K286" s="28"/>
      <c r="L286" s="10"/>
      <c r="M286" s="10" t="e">
        <f>VLOOKUP(L286,Sheet2!$B$1:$C$9,2,FALSE)</f>
        <v>#N/A</v>
      </c>
      <c r="N286" s="28"/>
      <c r="O286" s="10"/>
      <c r="P286" s="10" t="e">
        <f>VLOOKUP(O286,Sheet2!$B$1:$C$9,2,FALSE)</f>
        <v>#N/A</v>
      </c>
      <c r="Q286" s="28"/>
      <c r="R286" s="10"/>
      <c r="S286" s="10" t="e">
        <f>VLOOKUP(R286,Sheet2!$B$1:$C$9,2,FALSE)</f>
        <v>#N/A</v>
      </c>
      <c r="T286" s="28"/>
      <c r="U286" s="28">
        <f t="shared" si="16"/>
        <v>0</v>
      </c>
      <c r="V286" s="28"/>
      <c r="W286" s="28"/>
      <c r="X286" s="28"/>
      <c r="Y286" s="27"/>
      <c r="Z286" s="27"/>
      <c r="AA286" s="27"/>
      <c r="AB286" s="27"/>
      <c r="AC286" s="27"/>
      <c r="AD286" s="3" t="str">
        <f t="shared" si="19"/>
        <v>ทันกำหนด</v>
      </c>
      <c r="AE286" s="4"/>
      <c r="AF286" s="4"/>
      <c r="AG286" s="4"/>
      <c r="AH286" s="5"/>
    </row>
    <row r="287" spans="1:34" ht="27.75" customHeight="1" x14ac:dyDescent="0.2">
      <c r="A287" s="2">
        <v>284</v>
      </c>
      <c r="B287" s="27"/>
      <c r="C287" s="9"/>
      <c r="D287" s="9"/>
      <c r="E287" s="10"/>
      <c r="F287" s="10"/>
      <c r="G287" s="10">
        <f t="shared" si="17"/>
        <v>0</v>
      </c>
      <c r="H287" s="10" t="str">
        <f t="shared" si="18"/>
        <v>ครบ</v>
      </c>
      <c r="I287" s="10"/>
      <c r="J287" s="10" t="e">
        <f>VLOOKUP(I287,Sheet2!$B$1:$C$9,2,FALSE)</f>
        <v>#N/A</v>
      </c>
      <c r="K287" s="28"/>
      <c r="L287" s="10"/>
      <c r="M287" s="10" t="e">
        <f>VLOOKUP(L287,Sheet2!$B$1:$C$9,2,FALSE)</f>
        <v>#N/A</v>
      </c>
      <c r="N287" s="28"/>
      <c r="O287" s="10"/>
      <c r="P287" s="10" t="e">
        <f>VLOOKUP(O287,Sheet2!$B$1:$C$9,2,FALSE)</f>
        <v>#N/A</v>
      </c>
      <c r="Q287" s="28"/>
      <c r="R287" s="10"/>
      <c r="S287" s="10" t="e">
        <f>VLOOKUP(R287,Sheet2!$B$1:$C$9,2,FALSE)</f>
        <v>#N/A</v>
      </c>
      <c r="T287" s="28"/>
      <c r="U287" s="28">
        <f t="shared" si="16"/>
        <v>0</v>
      </c>
      <c r="V287" s="28"/>
      <c r="W287" s="28"/>
      <c r="X287" s="28"/>
      <c r="Y287" s="27"/>
      <c r="Z287" s="27"/>
      <c r="AA287" s="27"/>
      <c r="AB287" s="27"/>
      <c r="AC287" s="27"/>
      <c r="AD287" s="3" t="str">
        <f t="shared" si="19"/>
        <v>ทันกำหนด</v>
      </c>
      <c r="AE287" s="4"/>
      <c r="AF287" s="4"/>
      <c r="AG287" s="4"/>
      <c r="AH287" s="5"/>
    </row>
    <row r="288" spans="1:34" ht="27.75" customHeight="1" x14ac:dyDescent="0.2">
      <c r="A288" s="2">
        <v>285</v>
      </c>
      <c r="B288" s="27"/>
      <c r="C288" s="9"/>
      <c r="D288" s="9"/>
      <c r="E288" s="10"/>
      <c r="F288" s="10"/>
      <c r="G288" s="10">
        <f t="shared" si="17"/>
        <v>0</v>
      </c>
      <c r="H288" s="10" t="str">
        <f t="shared" si="18"/>
        <v>ครบ</v>
      </c>
      <c r="I288" s="10"/>
      <c r="J288" s="10" t="e">
        <f>VLOOKUP(I288,Sheet2!$B$1:$C$9,2,FALSE)</f>
        <v>#N/A</v>
      </c>
      <c r="K288" s="28"/>
      <c r="L288" s="10"/>
      <c r="M288" s="10" t="e">
        <f>VLOOKUP(L288,Sheet2!$B$1:$C$9,2,FALSE)</f>
        <v>#N/A</v>
      </c>
      <c r="N288" s="28"/>
      <c r="O288" s="10"/>
      <c r="P288" s="10" t="e">
        <f>VLOOKUP(O288,Sheet2!$B$1:$C$9,2,FALSE)</f>
        <v>#N/A</v>
      </c>
      <c r="Q288" s="28"/>
      <c r="R288" s="10"/>
      <c r="S288" s="10" t="e">
        <f>VLOOKUP(R288,Sheet2!$B$1:$C$9,2,FALSE)</f>
        <v>#N/A</v>
      </c>
      <c r="T288" s="28"/>
      <c r="U288" s="28">
        <f t="shared" si="16"/>
        <v>0</v>
      </c>
      <c r="V288" s="28"/>
      <c r="W288" s="28"/>
      <c r="X288" s="28"/>
      <c r="Y288" s="27"/>
      <c r="Z288" s="27"/>
      <c r="AA288" s="27"/>
      <c r="AB288" s="27"/>
      <c r="AC288" s="27"/>
      <c r="AD288" s="3" t="str">
        <f t="shared" si="19"/>
        <v>ทันกำหนด</v>
      </c>
      <c r="AE288" s="4"/>
      <c r="AF288" s="4"/>
      <c r="AG288" s="4"/>
      <c r="AH288" s="5"/>
    </row>
    <row r="289" spans="1:34" ht="27.75" customHeight="1" x14ac:dyDescent="0.2">
      <c r="A289" s="2">
        <v>286</v>
      </c>
      <c r="B289" s="27"/>
      <c r="C289" s="9"/>
      <c r="D289" s="9"/>
      <c r="E289" s="10"/>
      <c r="F289" s="10"/>
      <c r="G289" s="10">
        <f t="shared" si="17"/>
        <v>0</v>
      </c>
      <c r="H289" s="10" t="str">
        <f t="shared" si="18"/>
        <v>ครบ</v>
      </c>
      <c r="I289" s="10"/>
      <c r="J289" s="10" t="e">
        <f>VLOOKUP(I289,Sheet2!$B$1:$C$9,2,FALSE)</f>
        <v>#N/A</v>
      </c>
      <c r="K289" s="28"/>
      <c r="L289" s="10"/>
      <c r="M289" s="10" t="e">
        <f>VLOOKUP(L289,Sheet2!$B$1:$C$9,2,FALSE)</f>
        <v>#N/A</v>
      </c>
      <c r="N289" s="28"/>
      <c r="O289" s="10"/>
      <c r="P289" s="10" t="e">
        <f>VLOOKUP(O289,Sheet2!$B$1:$C$9,2,FALSE)</f>
        <v>#N/A</v>
      </c>
      <c r="Q289" s="28"/>
      <c r="R289" s="10"/>
      <c r="S289" s="10" t="e">
        <f>VLOOKUP(R289,Sheet2!$B$1:$C$9,2,FALSE)</f>
        <v>#N/A</v>
      </c>
      <c r="T289" s="28"/>
      <c r="U289" s="28">
        <f t="shared" si="16"/>
        <v>0</v>
      </c>
      <c r="V289" s="28"/>
      <c r="W289" s="28"/>
      <c r="X289" s="28"/>
      <c r="Y289" s="27"/>
      <c r="Z289" s="27"/>
      <c r="AA289" s="27"/>
      <c r="AB289" s="27"/>
      <c r="AC289" s="27"/>
      <c r="AD289" s="3" t="str">
        <f t="shared" si="19"/>
        <v>ทันกำหนด</v>
      </c>
      <c r="AE289" s="4"/>
      <c r="AF289" s="4"/>
      <c r="AG289" s="4"/>
      <c r="AH289" s="5"/>
    </row>
    <row r="290" spans="1:34" ht="27.75" customHeight="1" x14ac:dyDescent="0.2">
      <c r="A290" s="2">
        <v>287</v>
      </c>
      <c r="B290" s="27"/>
      <c r="C290" s="9"/>
      <c r="D290" s="9"/>
      <c r="E290" s="10"/>
      <c r="F290" s="10"/>
      <c r="G290" s="10">
        <f t="shared" si="17"/>
        <v>0</v>
      </c>
      <c r="H290" s="10" t="str">
        <f t="shared" si="18"/>
        <v>ครบ</v>
      </c>
      <c r="I290" s="10"/>
      <c r="J290" s="10" t="e">
        <f>VLOOKUP(I290,Sheet2!$B$1:$C$9,2,FALSE)</f>
        <v>#N/A</v>
      </c>
      <c r="K290" s="28"/>
      <c r="L290" s="10"/>
      <c r="M290" s="10" t="e">
        <f>VLOOKUP(L290,Sheet2!$B$1:$C$9,2,FALSE)</f>
        <v>#N/A</v>
      </c>
      <c r="N290" s="28"/>
      <c r="O290" s="10"/>
      <c r="P290" s="10" t="e">
        <f>VLOOKUP(O290,Sheet2!$B$1:$C$9,2,FALSE)</f>
        <v>#N/A</v>
      </c>
      <c r="Q290" s="28"/>
      <c r="R290" s="10"/>
      <c r="S290" s="10" t="e">
        <f>VLOOKUP(R290,Sheet2!$B$1:$C$9,2,FALSE)</f>
        <v>#N/A</v>
      </c>
      <c r="T290" s="28"/>
      <c r="U290" s="28">
        <f t="shared" si="16"/>
        <v>0</v>
      </c>
      <c r="V290" s="28"/>
      <c r="W290" s="28"/>
      <c r="X290" s="28"/>
      <c r="Y290" s="27"/>
      <c r="Z290" s="27"/>
      <c r="AA290" s="27"/>
      <c r="AB290" s="27"/>
      <c r="AC290" s="27"/>
      <c r="AD290" s="3" t="str">
        <f t="shared" si="19"/>
        <v>ทันกำหนด</v>
      </c>
      <c r="AE290" s="4"/>
      <c r="AF290" s="4"/>
      <c r="AG290" s="4"/>
      <c r="AH290" s="5"/>
    </row>
    <row r="291" spans="1:34" ht="27.75" customHeight="1" x14ac:dyDescent="0.2">
      <c r="A291" s="2">
        <v>288</v>
      </c>
      <c r="B291" s="27"/>
      <c r="C291" s="9"/>
      <c r="D291" s="9"/>
      <c r="E291" s="10"/>
      <c r="F291" s="10"/>
      <c r="G291" s="10">
        <f t="shared" si="17"/>
        <v>0</v>
      </c>
      <c r="H291" s="10" t="str">
        <f t="shared" si="18"/>
        <v>ครบ</v>
      </c>
      <c r="I291" s="10"/>
      <c r="J291" s="10" t="e">
        <f>VLOOKUP(I291,Sheet2!$B$1:$C$9,2,FALSE)</f>
        <v>#N/A</v>
      </c>
      <c r="K291" s="28"/>
      <c r="L291" s="10"/>
      <c r="M291" s="10" t="e">
        <f>VLOOKUP(L291,Sheet2!$B$1:$C$9,2,FALSE)</f>
        <v>#N/A</v>
      </c>
      <c r="N291" s="28"/>
      <c r="O291" s="10"/>
      <c r="P291" s="10" t="e">
        <f>VLOOKUP(O291,Sheet2!$B$1:$C$9,2,FALSE)</f>
        <v>#N/A</v>
      </c>
      <c r="Q291" s="28"/>
      <c r="R291" s="10"/>
      <c r="S291" s="10" t="e">
        <f>VLOOKUP(R291,Sheet2!$B$1:$C$9,2,FALSE)</f>
        <v>#N/A</v>
      </c>
      <c r="T291" s="28"/>
      <c r="U291" s="28">
        <f t="shared" si="16"/>
        <v>0</v>
      </c>
      <c r="V291" s="28"/>
      <c r="W291" s="28"/>
      <c r="X291" s="28"/>
      <c r="Y291" s="27"/>
      <c r="Z291" s="27"/>
      <c r="AA291" s="27"/>
      <c r="AB291" s="27"/>
      <c r="AC291" s="27"/>
      <c r="AD291" s="3" t="str">
        <f t="shared" si="19"/>
        <v>ทันกำหนด</v>
      </c>
      <c r="AE291" s="4"/>
      <c r="AF291" s="4"/>
      <c r="AG291" s="4"/>
      <c r="AH291" s="5"/>
    </row>
    <row r="292" spans="1:34" ht="27.75" customHeight="1" x14ac:dyDescent="0.2">
      <c r="A292" s="2">
        <v>289</v>
      </c>
      <c r="B292" s="27"/>
      <c r="C292" s="9"/>
      <c r="D292" s="9"/>
      <c r="E292" s="10"/>
      <c r="F292" s="10"/>
      <c r="G292" s="10">
        <f t="shared" si="17"/>
        <v>0</v>
      </c>
      <c r="H292" s="10" t="str">
        <f t="shared" si="18"/>
        <v>ครบ</v>
      </c>
      <c r="I292" s="10"/>
      <c r="J292" s="10" t="e">
        <f>VLOOKUP(I292,Sheet2!$B$1:$C$9,2,FALSE)</f>
        <v>#N/A</v>
      </c>
      <c r="K292" s="28"/>
      <c r="L292" s="10"/>
      <c r="M292" s="10" t="e">
        <f>VLOOKUP(L292,Sheet2!$B$1:$C$9,2,FALSE)</f>
        <v>#N/A</v>
      </c>
      <c r="N292" s="28"/>
      <c r="O292" s="10"/>
      <c r="P292" s="10" t="e">
        <f>VLOOKUP(O292,Sheet2!$B$1:$C$9,2,FALSE)</f>
        <v>#N/A</v>
      </c>
      <c r="Q292" s="28"/>
      <c r="R292" s="10"/>
      <c r="S292" s="10" t="e">
        <f>VLOOKUP(R292,Sheet2!$B$1:$C$9,2,FALSE)</f>
        <v>#N/A</v>
      </c>
      <c r="T292" s="28"/>
      <c r="U292" s="28">
        <f t="shared" si="16"/>
        <v>0</v>
      </c>
      <c r="V292" s="28"/>
      <c r="W292" s="28"/>
      <c r="X292" s="28"/>
      <c r="Y292" s="27"/>
      <c r="Z292" s="27"/>
      <c r="AA292" s="27"/>
      <c r="AB292" s="27"/>
      <c r="AC292" s="27"/>
      <c r="AD292" s="3" t="str">
        <f t="shared" si="19"/>
        <v>ทันกำหนด</v>
      </c>
      <c r="AE292" s="4"/>
      <c r="AF292" s="4"/>
      <c r="AG292" s="4"/>
      <c r="AH292" s="5"/>
    </row>
    <row r="293" spans="1:34" ht="27.75" customHeight="1" x14ac:dyDescent="0.2">
      <c r="A293" s="2">
        <v>290</v>
      </c>
      <c r="B293" s="27"/>
      <c r="C293" s="9"/>
      <c r="D293" s="9"/>
      <c r="E293" s="10"/>
      <c r="F293" s="10"/>
      <c r="G293" s="10">
        <f t="shared" si="17"/>
        <v>0</v>
      </c>
      <c r="H293" s="10" t="str">
        <f t="shared" si="18"/>
        <v>ครบ</v>
      </c>
      <c r="I293" s="10"/>
      <c r="J293" s="10" t="e">
        <f>VLOOKUP(I293,Sheet2!$B$1:$C$9,2,FALSE)</f>
        <v>#N/A</v>
      </c>
      <c r="K293" s="28"/>
      <c r="L293" s="10"/>
      <c r="M293" s="10" t="e">
        <f>VLOOKUP(L293,Sheet2!$B$1:$C$9,2,FALSE)</f>
        <v>#N/A</v>
      </c>
      <c r="N293" s="28"/>
      <c r="O293" s="10"/>
      <c r="P293" s="10" t="e">
        <f>VLOOKUP(O293,Sheet2!$B$1:$C$9,2,FALSE)</f>
        <v>#N/A</v>
      </c>
      <c r="Q293" s="28"/>
      <c r="R293" s="10"/>
      <c r="S293" s="10" t="e">
        <f>VLOOKUP(R293,Sheet2!$B$1:$C$9,2,FALSE)</f>
        <v>#N/A</v>
      </c>
      <c r="T293" s="28"/>
      <c r="U293" s="28">
        <f t="shared" si="16"/>
        <v>0</v>
      </c>
      <c r="V293" s="28"/>
      <c r="W293" s="28"/>
      <c r="X293" s="28"/>
      <c r="Y293" s="27"/>
      <c r="Z293" s="27"/>
      <c r="AA293" s="27"/>
      <c r="AB293" s="27"/>
      <c r="AC293" s="27"/>
      <c r="AD293" s="3" t="str">
        <f t="shared" si="19"/>
        <v>ทันกำหนด</v>
      </c>
      <c r="AE293" s="4"/>
      <c r="AF293" s="4"/>
      <c r="AG293" s="4"/>
      <c r="AH293" s="5"/>
    </row>
    <row r="294" spans="1:34" ht="27.75" customHeight="1" x14ac:dyDescent="0.2">
      <c r="A294" s="2">
        <v>291</v>
      </c>
      <c r="B294" s="27"/>
      <c r="C294" s="9"/>
      <c r="D294" s="9"/>
      <c r="E294" s="10"/>
      <c r="F294" s="10"/>
      <c r="G294" s="10">
        <f t="shared" si="17"/>
        <v>0</v>
      </c>
      <c r="H294" s="10" t="str">
        <f t="shared" si="18"/>
        <v>ครบ</v>
      </c>
      <c r="I294" s="10"/>
      <c r="J294" s="10" t="e">
        <f>VLOOKUP(I294,Sheet2!$B$1:$C$9,2,FALSE)</f>
        <v>#N/A</v>
      </c>
      <c r="K294" s="28"/>
      <c r="L294" s="10"/>
      <c r="M294" s="10" t="e">
        <f>VLOOKUP(L294,Sheet2!$B$1:$C$9,2,FALSE)</f>
        <v>#N/A</v>
      </c>
      <c r="N294" s="28"/>
      <c r="O294" s="10"/>
      <c r="P294" s="10" t="e">
        <f>VLOOKUP(O294,Sheet2!$B$1:$C$9,2,FALSE)</f>
        <v>#N/A</v>
      </c>
      <c r="Q294" s="28"/>
      <c r="R294" s="10"/>
      <c r="S294" s="10" t="e">
        <f>VLOOKUP(R294,Sheet2!$B$1:$C$9,2,FALSE)</f>
        <v>#N/A</v>
      </c>
      <c r="T294" s="28"/>
      <c r="U294" s="28">
        <f t="shared" si="16"/>
        <v>0</v>
      </c>
      <c r="V294" s="28"/>
      <c r="W294" s="28"/>
      <c r="X294" s="28"/>
      <c r="Y294" s="27"/>
      <c r="Z294" s="27"/>
      <c r="AA294" s="27"/>
      <c r="AB294" s="27"/>
      <c r="AC294" s="27"/>
      <c r="AD294" s="3" t="str">
        <f t="shared" si="19"/>
        <v>ทันกำหนด</v>
      </c>
      <c r="AE294" s="4"/>
      <c r="AF294" s="4"/>
      <c r="AG294" s="4"/>
      <c r="AH294" s="5"/>
    </row>
    <row r="295" spans="1:34" ht="27.75" customHeight="1" x14ac:dyDescent="0.2">
      <c r="A295" s="2">
        <v>292</v>
      </c>
      <c r="B295" s="27"/>
      <c r="C295" s="9"/>
      <c r="D295" s="9"/>
      <c r="E295" s="10"/>
      <c r="F295" s="10"/>
      <c r="G295" s="10">
        <f t="shared" si="17"/>
        <v>0</v>
      </c>
      <c r="H295" s="10" t="str">
        <f t="shared" si="18"/>
        <v>ครบ</v>
      </c>
      <c r="I295" s="10"/>
      <c r="J295" s="10" t="e">
        <f>VLOOKUP(I295,Sheet2!$B$1:$C$9,2,FALSE)</f>
        <v>#N/A</v>
      </c>
      <c r="K295" s="28"/>
      <c r="L295" s="10"/>
      <c r="M295" s="10" t="e">
        <f>VLOOKUP(L295,Sheet2!$B$1:$C$9,2,FALSE)</f>
        <v>#N/A</v>
      </c>
      <c r="N295" s="28"/>
      <c r="O295" s="10"/>
      <c r="P295" s="10" t="e">
        <f>VLOOKUP(O295,Sheet2!$B$1:$C$9,2,FALSE)</f>
        <v>#N/A</v>
      </c>
      <c r="Q295" s="28"/>
      <c r="R295" s="10"/>
      <c r="S295" s="10" t="e">
        <f>VLOOKUP(R295,Sheet2!$B$1:$C$9,2,FALSE)</f>
        <v>#N/A</v>
      </c>
      <c r="T295" s="28"/>
      <c r="U295" s="28">
        <f t="shared" si="16"/>
        <v>0</v>
      </c>
      <c r="V295" s="28"/>
      <c r="W295" s="28"/>
      <c r="X295" s="28"/>
      <c r="Y295" s="27"/>
      <c r="Z295" s="27"/>
      <c r="AA295" s="27"/>
      <c r="AB295" s="27"/>
      <c r="AC295" s="27"/>
      <c r="AD295" s="3" t="str">
        <f t="shared" si="19"/>
        <v>ทันกำหนด</v>
      </c>
      <c r="AE295" s="4"/>
      <c r="AF295" s="4"/>
      <c r="AG295" s="4"/>
      <c r="AH295" s="5"/>
    </row>
    <row r="296" spans="1:34" ht="27.75" customHeight="1" x14ac:dyDescent="0.2">
      <c r="A296" s="2">
        <v>293</v>
      </c>
      <c r="B296" s="27"/>
      <c r="C296" s="9"/>
      <c r="D296" s="9"/>
      <c r="E296" s="10"/>
      <c r="F296" s="10"/>
      <c r="G296" s="10">
        <f t="shared" si="17"/>
        <v>0</v>
      </c>
      <c r="H296" s="10" t="str">
        <f t="shared" si="18"/>
        <v>ครบ</v>
      </c>
      <c r="I296" s="10"/>
      <c r="J296" s="10" t="e">
        <f>VLOOKUP(I296,Sheet2!$B$1:$C$9,2,FALSE)</f>
        <v>#N/A</v>
      </c>
      <c r="K296" s="28"/>
      <c r="L296" s="10"/>
      <c r="M296" s="10" t="e">
        <f>VLOOKUP(L296,Sheet2!$B$1:$C$9,2,FALSE)</f>
        <v>#N/A</v>
      </c>
      <c r="N296" s="28"/>
      <c r="O296" s="10"/>
      <c r="P296" s="10" t="e">
        <f>VLOOKUP(O296,Sheet2!$B$1:$C$9,2,FALSE)</f>
        <v>#N/A</v>
      </c>
      <c r="Q296" s="28"/>
      <c r="R296" s="10"/>
      <c r="S296" s="10" t="e">
        <f>VLOOKUP(R296,Sheet2!$B$1:$C$9,2,FALSE)</f>
        <v>#N/A</v>
      </c>
      <c r="T296" s="28"/>
      <c r="U296" s="28">
        <f t="shared" si="16"/>
        <v>0</v>
      </c>
      <c r="V296" s="28"/>
      <c r="W296" s="28"/>
      <c r="X296" s="28"/>
      <c r="Y296" s="27"/>
      <c r="Z296" s="27"/>
      <c r="AA296" s="27"/>
      <c r="AB296" s="27"/>
      <c r="AC296" s="27"/>
      <c r="AD296" s="3" t="str">
        <f t="shared" si="19"/>
        <v>ทันกำหนด</v>
      </c>
      <c r="AE296" s="4"/>
      <c r="AF296" s="4"/>
      <c r="AG296" s="4"/>
      <c r="AH296" s="5"/>
    </row>
    <row r="297" spans="1:34" ht="27.75" customHeight="1" x14ac:dyDescent="0.2">
      <c r="A297" s="2">
        <v>294</v>
      </c>
      <c r="B297" s="27"/>
      <c r="C297" s="9"/>
      <c r="D297" s="9"/>
      <c r="E297" s="10"/>
      <c r="F297" s="10"/>
      <c r="G297" s="10">
        <f t="shared" si="17"/>
        <v>0</v>
      </c>
      <c r="H297" s="10" t="str">
        <f t="shared" si="18"/>
        <v>ครบ</v>
      </c>
      <c r="I297" s="10"/>
      <c r="J297" s="10" t="e">
        <f>VLOOKUP(I297,Sheet2!$B$1:$C$9,2,FALSE)</f>
        <v>#N/A</v>
      </c>
      <c r="K297" s="28"/>
      <c r="L297" s="10"/>
      <c r="M297" s="10" t="e">
        <f>VLOOKUP(L297,Sheet2!$B$1:$C$9,2,FALSE)</f>
        <v>#N/A</v>
      </c>
      <c r="N297" s="28"/>
      <c r="O297" s="10"/>
      <c r="P297" s="10" t="e">
        <f>VLOOKUP(O297,Sheet2!$B$1:$C$9,2,FALSE)</f>
        <v>#N/A</v>
      </c>
      <c r="Q297" s="28"/>
      <c r="R297" s="10"/>
      <c r="S297" s="10" t="e">
        <f>VLOOKUP(R297,Sheet2!$B$1:$C$9,2,FALSE)</f>
        <v>#N/A</v>
      </c>
      <c r="T297" s="28"/>
      <c r="U297" s="28">
        <f t="shared" si="16"/>
        <v>0</v>
      </c>
      <c r="V297" s="28"/>
      <c r="W297" s="28"/>
      <c r="X297" s="28"/>
      <c r="Y297" s="27"/>
      <c r="Z297" s="27"/>
      <c r="AA297" s="27"/>
      <c r="AB297" s="27"/>
      <c r="AC297" s="27"/>
      <c r="AD297" s="3" t="str">
        <f t="shared" si="19"/>
        <v>ทันกำหนด</v>
      </c>
      <c r="AE297" s="4"/>
      <c r="AF297" s="4"/>
      <c r="AG297" s="4"/>
      <c r="AH297" s="5"/>
    </row>
    <row r="298" spans="1:34" ht="27.75" customHeight="1" x14ac:dyDescent="0.2">
      <c r="A298" s="2">
        <v>295</v>
      </c>
      <c r="B298" s="27"/>
      <c r="C298" s="9"/>
      <c r="D298" s="9"/>
      <c r="E298" s="10"/>
      <c r="F298" s="10"/>
      <c r="G298" s="10">
        <f t="shared" si="17"/>
        <v>0</v>
      </c>
      <c r="H298" s="10" t="str">
        <f t="shared" si="18"/>
        <v>ครบ</v>
      </c>
      <c r="I298" s="10"/>
      <c r="J298" s="10" t="e">
        <f>VLOOKUP(I298,Sheet2!$B$1:$C$9,2,FALSE)</f>
        <v>#N/A</v>
      </c>
      <c r="K298" s="28"/>
      <c r="L298" s="10"/>
      <c r="M298" s="10" t="e">
        <f>VLOOKUP(L298,Sheet2!$B$1:$C$9,2,FALSE)</f>
        <v>#N/A</v>
      </c>
      <c r="N298" s="28"/>
      <c r="O298" s="10"/>
      <c r="P298" s="10" t="e">
        <f>VLOOKUP(O298,Sheet2!$B$1:$C$9,2,FALSE)</f>
        <v>#N/A</v>
      </c>
      <c r="Q298" s="28"/>
      <c r="R298" s="10"/>
      <c r="S298" s="10" t="e">
        <f>VLOOKUP(R298,Sheet2!$B$1:$C$9,2,FALSE)</f>
        <v>#N/A</v>
      </c>
      <c r="T298" s="28"/>
      <c r="U298" s="28">
        <f t="shared" si="16"/>
        <v>0</v>
      </c>
      <c r="V298" s="28"/>
      <c r="W298" s="28"/>
      <c r="X298" s="28"/>
      <c r="Y298" s="27"/>
      <c r="Z298" s="27"/>
      <c r="AA298" s="27"/>
      <c r="AB298" s="27"/>
      <c r="AC298" s="27"/>
      <c r="AD298" s="3" t="str">
        <f t="shared" si="19"/>
        <v>ทันกำหนด</v>
      </c>
      <c r="AE298" s="4"/>
      <c r="AF298" s="4"/>
      <c r="AG298" s="4"/>
      <c r="AH298" s="5"/>
    </row>
    <row r="299" spans="1:34" ht="27.75" customHeight="1" x14ac:dyDescent="0.2">
      <c r="A299" s="2">
        <v>296</v>
      </c>
      <c r="B299" s="27"/>
      <c r="C299" s="9"/>
      <c r="D299" s="9"/>
      <c r="E299" s="10"/>
      <c r="F299" s="10"/>
      <c r="G299" s="10">
        <f t="shared" si="17"/>
        <v>0</v>
      </c>
      <c r="H299" s="10" t="str">
        <f t="shared" si="18"/>
        <v>ครบ</v>
      </c>
      <c r="I299" s="10"/>
      <c r="J299" s="10" t="e">
        <f>VLOOKUP(I299,Sheet2!$B$1:$C$9,2,FALSE)</f>
        <v>#N/A</v>
      </c>
      <c r="K299" s="28"/>
      <c r="L299" s="10"/>
      <c r="M299" s="10" t="e">
        <f>VLOOKUP(L299,Sheet2!$B$1:$C$9,2,FALSE)</f>
        <v>#N/A</v>
      </c>
      <c r="N299" s="28"/>
      <c r="O299" s="10"/>
      <c r="P299" s="10" t="e">
        <f>VLOOKUP(O299,Sheet2!$B$1:$C$9,2,FALSE)</f>
        <v>#N/A</v>
      </c>
      <c r="Q299" s="28"/>
      <c r="R299" s="10"/>
      <c r="S299" s="10" t="e">
        <f>VLOOKUP(R299,Sheet2!$B$1:$C$9,2,FALSE)</f>
        <v>#N/A</v>
      </c>
      <c r="T299" s="28"/>
      <c r="U299" s="28">
        <f t="shared" si="16"/>
        <v>0</v>
      </c>
      <c r="V299" s="28"/>
      <c r="W299" s="28"/>
      <c r="X299" s="28"/>
      <c r="Y299" s="27"/>
      <c r="Z299" s="27"/>
      <c r="AA299" s="27"/>
      <c r="AB299" s="27"/>
      <c r="AC299" s="27"/>
      <c r="AD299" s="3" t="str">
        <f t="shared" si="19"/>
        <v>ทันกำหนด</v>
      </c>
      <c r="AE299" s="4"/>
      <c r="AF299" s="4"/>
      <c r="AG299" s="4"/>
      <c r="AH299" s="5"/>
    </row>
    <row r="300" spans="1:34" ht="27.75" customHeight="1" x14ac:dyDescent="0.2">
      <c r="A300" s="2">
        <v>297</v>
      </c>
      <c r="B300" s="27"/>
      <c r="C300" s="9"/>
      <c r="D300" s="9"/>
      <c r="E300" s="10"/>
      <c r="F300" s="10"/>
      <c r="G300" s="10">
        <f t="shared" si="17"/>
        <v>0</v>
      </c>
      <c r="H300" s="10" t="str">
        <f t="shared" si="18"/>
        <v>ครบ</v>
      </c>
      <c r="I300" s="10"/>
      <c r="J300" s="10" t="e">
        <f>VLOOKUP(I300,Sheet2!$B$1:$C$9,2,FALSE)</f>
        <v>#N/A</v>
      </c>
      <c r="K300" s="28"/>
      <c r="L300" s="10"/>
      <c r="M300" s="10" t="e">
        <f>VLOOKUP(L300,Sheet2!$B$1:$C$9,2,FALSE)</f>
        <v>#N/A</v>
      </c>
      <c r="N300" s="28"/>
      <c r="O300" s="10"/>
      <c r="P300" s="10" t="e">
        <f>VLOOKUP(O300,Sheet2!$B$1:$C$9,2,FALSE)</f>
        <v>#N/A</v>
      </c>
      <c r="Q300" s="28"/>
      <c r="R300" s="10"/>
      <c r="S300" s="10" t="e">
        <f>VLOOKUP(R300,Sheet2!$B$1:$C$9,2,FALSE)</f>
        <v>#N/A</v>
      </c>
      <c r="T300" s="28"/>
      <c r="U300" s="28">
        <f t="shared" si="16"/>
        <v>0</v>
      </c>
      <c r="V300" s="28"/>
      <c r="W300" s="28"/>
      <c r="X300" s="28"/>
      <c r="Y300" s="27"/>
      <c r="Z300" s="27"/>
      <c r="AA300" s="27"/>
      <c r="AB300" s="27"/>
      <c r="AC300" s="27"/>
      <c r="AD300" s="3" t="str">
        <f t="shared" si="19"/>
        <v>ทันกำหนด</v>
      </c>
      <c r="AE300" s="4"/>
      <c r="AF300" s="4"/>
      <c r="AG300" s="4"/>
      <c r="AH300" s="5"/>
    </row>
    <row r="301" spans="1:34" ht="27.75" customHeight="1" x14ac:dyDescent="0.2">
      <c r="A301" s="2">
        <v>298</v>
      </c>
      <c r="B301" s="27"/>
      <c r="C301" s="9"/>
      <c r="D301" s="9"/>
      <c r="E301" s="10"/>
      <c r="F301" s="10"/>
      <c r="G301" s="10">
        <f t="shared" si="17"/>
        <v>0</v>
      </c>
      <c r="H301" s="10" t="str">
        <f t="shared" si="18"/>
        <v>ครบ</v>
      </c>
      <c r="I301" s="10"/>
      <c r="J301" s="10" t="e">
        <f>VLOOKUP(I301,Sheet2!$B$1:$C$9,2,FALSE)</f>
        <v>#N/A</v>
      </c>
      <c r="K301" s="28"/>
      <c r="L301" s="10"/>
      <c r="M301" s="10" t="e">
        <f>VLOOKUP(L301,Sheet2!$B$1:$C$9,2,FALSE)</f>
        <v>#N/A</v>
      </c>
      <c r="N301" s="28"/>
      <c r="O301" s="10"/>
      <c r="P301" s="10" t="e">
        <f>VLOOKUP(O301,Sheet2!$B$1:$C$9,2,FALSE)</f>
        <v>#N/A</v>
      </c>
      <c r="Q301" s="28"/>
      <c r="R301" s="10"/>
      <c r="S301" s="10" t="e">
        <f>VLOOKUP(R301,Sheet2!$B$1:$C$9,2,FALSE)</f>
        <v>#N/A</v>
      </c>
      <c r="T301" s="28"/>
      <c r="U301" s="28">
        <f t="shared" si="16"/>
        <v>0</v>
      </c>
      <c r="V301" s="28"/>
      <c r="W301" s="28"/>
      <c r="X301" s="28"/>
      <c r="Y301" s="27"/>
      <c r="Z301" s="27"/>
      <c r="AA301" s="27"/>
      <c r="AB301" s="27"/>
      <c r="AC301" s="27"/>
      <c r="AD301" s="3" t="str">
        <f t="shared" si="19"/>
        <v>ทันกำหนด</v>
      </c>
      <c r="AE301" s="4"/>
      <c r="AF301" s="4"/>
      <c r="AG301" s="4"/>
      <c r="AH301" s="5"/>
    </row>
    <row r="302" spans="1:34" ht="27.75" customHeight="1" x14ac:dyDescent="0.2">
      <c r="A302" s="2">
        <v>299</v>
      </c>
      <c r="B302" s="27"/>
      <c r="C302" s="9"/>
      <c r="D302" s="9"/>
      <c r="E302" s="10"/>
      <c r="F302" s="10"/>
      <c r="G302" s="10">
        <f t="shared" si="17"/>
        <v>0</v>
      </c>
      <c r="H302" s="10" t="str">
        <f t="shared" si="18"/>
        <v>ครบ</v>
      </c>
      <c r="I302" s="10"/>
      <c r="J302" s="10" t="e">
        <f>VLOOKUP(I302,Sheet2!$B$1:$C$9,2,FALSE)</f>
        <v>#N/A</v>
      </c>
      <c r="K302" s="28"/>
      <c r="L302" s="10"/>
      <c r="M302" s="10" t="e">
        <f>VLOOKUP(L302,Sheet2!$B$1:$C$9,2,FALSE)</f>
        <v>#N/A</v>
      </c>
      <c r="N302" s="28"/>
      <c r="O302" s="10"/>
      <c r="P302" s="10" t="e">
        <f>VLOOKUP(O302,Sheet2!$B$1:$C$9,2,FALSE)</f>
        <v>#N/A</v>
      </c>
      <c r="Q302" s="28"/>
      <c r="R302" s="10"/>
      <c r="S302" s="10" t="e">
        <f>VLOOKUP(R302,Sheet2!$B$1:$C$9,2,FALSE)</f>
        <v>#N/A</v>
      </c>
      <c r="T302" s="28"/>
      <c r="U302" s="28">
        <f t="shared" si="16"/>
        <v>0</v>
      </c>
      <c r="V302" s="28"/>
      <c r="W302" s="28"/>
      <c r="X302" s="28"/>
      <c r="Y302" s="27"/>
      <c r="Z302" s="27"/>
      <c r="AA302" s="27"/>
      <c r="AB302" s="27"/>
      <c r="AC302" s="27"/>
      <c r="AD302" s="3" t="str">
        <f t="shared" si="19"/>
        <v>ทันกำหนด</v>
      </c>
      <c r="AE302" s="4"/>
      <c r="AF302" s="4"/>
      <c r="AG302" s="4"/>
      <c r="AH302" s="5"/>
    </row>
    <row r="303" spans="1:34" ht="27.75" customHeight="1" x14ac:dyDescent="0.2">
      <c r="A303" s="2">
        <v>300</v>
      </c>
      <c r="B303" s="27"/>
      <c r="C303" s="9"/>
      <c r="D303" s="9"/>
      <c r="E303" s="10"/>
      <c r="F303" s="10"/>
      <c r="G303" s="10">
        <f t="shared" si="17"/>
        <v>0</v>
      </c>
      <c r="H303" s="10" t="str">
        <f t="shared" si="18"/>
        <v>ครบ</v>
      </c>
      <c r="I303" s="10"/>
      <c r="J303" s="10" t="e">
        <f>VLOOKUP(I303,Sheet2!$B$1:$C$9,2,FALSE)</f>
        <v>#N/A</v>
      </c>
      <c r="K303" s="28"/>
      <c r="L303" s="10"/>
      <c r="M303" s="10" t="e">
        <f>VLOOKUP(L303,Sheet2!$B$1:$C$9,2,FALSE)</f>
        <v>#N/A</v>
      </c>
      <c r="N303" s="28"/>
      <c r="O303" s="10"/>
      <c r="P303" s="10" t="e">
        <f>VLOOKUP(O303,Sheet2!$B$1:$C$9,2,FALSE)</f>
        <v>#N/A</v>
      </c>
      <c r="Q303" s="28"/>
      <c r="R303" s="10"/>
      <c r="S303" s="10" t="e">
        <f>VLOOKUP(R303,Sheet2!$B$1:$C$9,2,FALSE)</f>
        <v>#N/A</v>
      </c>
      <c r="T303" s="28"/>
      <c r="U303" s="28">
        <f t="shared" si="16"/>
        <v>0</v>
      </c>
      <c r="V303" s="28"/>
      <c r="W303" s="28"/>
      <c r="X303" s="28"/>
      <c r="Y303" s="27"/>
      <c r="Z303" s="27"/>
      <c r="AA303" s="27"/>
      <c r="AB303" s="27"/>
      <c r="AC303" s="27"/>
      <c r="AD303" s="3" t="str">
        <f t="shared" si="19"/>
        <v>ทันกำหนด</v>
      </c>
      <c r="AE303" s="4"/>
      <c r="AF303" s="4"/>
      <c r="AG303" s="4"/>
      <c r="AH303" s="5"/>
    </row>
    <row r="304" spans="1:34" ht="27.75" customHeight="1" x14ac:dyDescent="0.2">
      <c r="A304" s="2">
        <v>301</v>
      </c>
      <c r="B304" s="27"/>
      <c r="C304" s="9"/>
      <c r="D304" s="9"/>
      <c r="E304" s="10"/>
      <c r="F304" s="10"/>
      <c r="G304" s="10">
        <f t="shared" si="17"/>
        <v>0</v>
      </c>
      <c r="H304" s="10" t="str">
        <f t="shared" si="18"/>
        <v>ครบ</v>
      </c>
      <c r="I304" s="10"/>
      <c r="J304" s="10" t="e">
        <f>VLOOKUP(I304,Sheet2!$B$1:$C$9,2,FALSE)</f>
        <v>#N/A</v>
      </c>
      <c r="K304" s="28"/>
      <c r="L304" s="10"/>
      <c r="M304" s="10" t="e">
        <f>VLOOKUP(L304,Sheet2!$B$1:$C$9,2,FALSE)</f>
        <v>#N/A</v>
      </c>
      <c r="N304" s="28"/>
      <c r="O304" s="10"/>
      <c r="P304" s="10" t="e">
        <f>VLOOKUP(O304,Sheet2!$B$1:$C$9,2,FALSE)</f>
        <v>#N/A</v>
      </c>
      <c r="Q304" s="28"/>
      <c r="R304" s="10"/>
      <c r="S304" s="10" t="e">
        <f>VLOOKUP(R304,Sheet2!$B$1:$C$9,2,FALSE)</f>
        <v>#N/A</v>
      </c>
      <c r="T304" s="28"/>
      <c r="U304" s="28">
        <f t="shared" si="16"/>
        <v>0</v>
      </c>
      <c r="V304" s="28"/>
      <c r="W304" s="28"/>
      <c r="X304" s="28"/>
      <c r="Y304" s="27"/>
      <c r="Z304" s="27"/>
      <c r="AA304" s="27"/>
      <c r="AB304" s="27"/>
      <c r="AC304" s="27"/>
      <c r="AD304" s="3" t="str">
        <f t="shared" si="19"/>
        <v>ทันกำหนด</v>
      </c>
      <c r="AE304" s="4"/>
      <c r="AF304" s="4"/>
      <c r="AG304" s="4"/>
      <c r="AH304" s="5"/>
    </row>
    <row r="305" spans="1:34" ht="27.75" customHeight="1" x14ac:dyDescent="0.2">
      <c r="A305" s="2">
        <v>302</v>
      </c>
      <c r="B305" s="27"/>
      <c r="C305" s="9"/>
      <c r="D305" s="9"/>
      <c r="E305" s="10"/>
      <c r="F305" s="10"/>
      <c r="G305" s="10">
        <f t="shared" si="17"/>
        <v>0</v>
      </c>
      <c r="H305" s="10" t="str">
        <f t="shared" si="18"/>
        <v>ครบ</v>
      </c>
      <c r="I305" s="10"/>
      <c r="J305" s="10" t="e">
        <f>VLOOKUP(I305,Sheet2!$B$1:$C$9,2,FALSE)</f>
        <v>#N/A</v>
      </c>
      <c r="K305" s="28"/>
      <c r="L305" s="10"/>
      <c r="M305" s="10" t="e">
        <f>VLOOKUP(L305,Sheet2!$B$1:$C$9,2,FALSE)</f>
        <v>#N/A</v>
      </c>
      <c r="N305" s="28"/>
      <c r="O305" s="10"/>
      <c r="P305" s="10" t="e">
        <f>VLOOKUP(O305,Sheet2!$B$1:$C$9,2,FALSE)</f>
        <v>#N/A</v>
      </c>
      <c r="Q305" s="28"/>
      <c r="R305" s="10"/>
      <c r="S305" s="10" t="e">
        <f>VLOOKUP(R305,Sheet2!$B$1:$C$9,2,FALSE)</f>
        <v>#N/A</v>
      </c>
      <c r="T305" s="28"/>
      <c r="U305" s="28">
        <f t="shared" si="16"/>
        <v>0</v>
      </c>
      <c r="V305" s="28"/>
      <c r="W305" s="28"/>
      <c r="X305" s="28"/>
      <c r="Y305" s="27"/>
      <c r="Z305" s="27"/>
      <c r="AA305" s="27"/>
      <c r="AB305" s="27"/>
      <c r="AC305" s="27"/>
      <c r="AD305" s="3" t="str">
        <f t="shared" si="19"/>
        <v>ทันกำหนด</v>
      </c>
      <c r="AE305" s="4"/>
      <c r="AF305" s="4"/>
      <c r="AG305" s="4"/>
      <c r="AH305" s="5"/>
    </row>
    <row r="306" spans="1:34" ht="27.75" customHeight="1" x14ac:dyDescent="0.2">
      <c r="A306" s="2">
        <v>303</v>
      </c>
      <c r="B306" s="27"/>
      <c r="C306" s="9"/>
      <c r="D306" s="9"/>
      <c r="E306" s="10"/>
      <c r="F306" s="10"/>
      <c r="G306" s="10">
        <f t="shared" si="17"/>
        <v>0</v>
      </c>
      <c r="H306" s="10" t="str">
        <f t="shared" si="18"/>
        <v>ครบ</v>
      </c>
      <c r="I306" s="10"/>
      <c r="J306" s="10" t="e">
        <f>VLOOKUP(I306,Sheet2!$B$1:$C$9,2,FALSE)</f>
        <v>#N/A</v>
      </c>
      <c r="K306" s="28"/>
      <c r="L306" s="10"/>
      <c r="M306" s="10" t="e">
        <f>VLOOKUP(L306,Sheet2!$B$1:$C$9,2,FALSE)</f>
        <v>#N/A</v>
      </c>
      <c r="N306" s="28"/>
      <c r="O306" s="10"/>
      <c r="P306" s="10" t="e">
        <f>VLOOKUP(O306,Sheet2!$B$1:$C$9,2,FALSE)</f>
        <v>#N/A</v>
      </c>
      <c r="Q306" s="28"/>
      <c r="R306" s="10"/>
      <c r="S306" s="10" t="e">
        <f>VLOOKUP(R306,Sheet2!$B$1:$C$9,2,FALSE)</f>
        <v>#N/A</v>
      </c>
      <c r="T306" s="28"/>
      <c r="U306" s="28">
        <f t="shared" si="16"/>
        <v>0</v>
      </c>
      <c r="V306" s="28"/>
      <c r="W306" s="28"/>
      <c r="X306" s="28"/>
      <c r="Y306" s="27"/>
      <c r="Z306" s="27"/>
      <c r="AA306" s="27"/>
      <c r="AB306" s="27"/>
      <c r="AC306" s="27"/>
      <c r="AD306" s="3" t="str">
        <f t="shared" si="19"/>
        <v>ทันกำหนด</v>
      </c>
      <c r="AE306" s="4"/>
      <c r="AF306" s="4"/>
      <c r="AG306" s="4"/>
      <c r="AH306" s="5"/>
    </row>
    <row r="307" spans="1:34" ht="27.75" customHeight="1" x14ac:dyDescent="0.2">
      <c r="A307" s="2">
        <v>304</v>
      </c>
      <c r="B307" s="27"/>
      <c r="C307" s="9"/>
      <c r="D307" s="9"/>
      <c r="E307" s="10"/>
      <c r="F307" s="10"/>
      <c r="G307" s="10">
        <f t="shared" si="17"/>
        <v>0</v>
      </c>
      <c r="H307" s="10" t="str">
        <f t="shared" si="18"/>
        <v>ครบ</v>
      </c>
      <c r="I307" s="10"/>
      <c r="J307" s="10" t="e">
        <f>VLOOKUP(I307,Sheet2!$B$1:$C$9,2,FALSE)</f>
        <v>#N/A</v>
      </c>
      <c r="K307" s="28"/>
      <c r="L307" s="10"/>
      <c r="M307" s="10" t="e">
        <f>VLOOKUP(L307,Sheet2!$B$1:$C$9,2,FALSE)</f>
        <v>#N/A</v>
      </c>
      <c r="N307" s="28"/>
      <c r="O307" s="10"/>
      <c r="P307" s="10" t="e">
        <f>VLOOKUP(O307,Sheet2!$B$1:$C$9,2,FALSE)</f>
        <v>#N/A</v>
      </c>
      <c r="Q307" s="28"/>
      <c r="R307" s="10"/>
      <c r="S307" s="10" t="e">
        <f>VLOOKUP(R307,Sheet2!$B$1:$C$9,2,FALSE)</f>
        <v>#N/A</v>
      </c>
      <c r="T307" s="28"/>
      <c r="U307" s="28">
        <f t="shared" si="16"/>
        <v>0</v>
      </c>
      <c r="V307" s="28"/>
      <c r="W307" s="28"/>
      <c r="X307" s="28"/>
      <c r="Y307" s="27"/>
      <c r="Z307" s="27"/>
      <c r="AA307" s="27"/>
      <c r="AB307" s="27"/>
      <c r="AC307" s="27"/>
      <c r="AD307" s="3" t="str">
        <f t="shared" si="19"/>
        <v>ทันกำหนด</v>
      </c>
      <c r="AE307" s="4"/>
      <c r="AF307" s="4"/>
      <c r="AG307" s="4"/>
      <c r="AH307" s="5"/>
    </row>
    <row r="308" spans="1:34" ht="27.75" customHeight="1" x14ac:dyDescent="0.2">
      <c r="A308" s="2">
        <v>305</v>
      </c>
      <c r="B308" s="27"/>
      <c r="C308" s="9"/>
      <c r="D308" s="9"/>
      <c r="E308" s="10"/>
      <c r="F308" s="10"/>
      <c r="G308" s="10">
        <f t="shared" si="17"/>
        <v>0</v>
      </c>
      <c r="H308" s="10" t="str">
        <f t="shared" si="18"/>
        <v>ครบ</v>
      </c>
      <c r="I308" s="10"/>
      <c r="J308" s="10" t="e">
        <f>VLOOKUP(I308,Sheet2!$B$1:$C$9,2,FALSE)</f>
        <v>#N/A</v>
      </c>
      <c r="K308" s="28"/>
      <c r="L308" s="10"/>
      <c r="M308" s="10" t="e">
        <f>VLOOKUP(L308,Sheet2!$B$1:$C$9,2,FALSE)</f>
        <v>#N/A</v>
      </c>
      <c r="N308" s="28"/>
      <c r="O308" s="10"/>
      <c r="P308" s="10" t="e">
        <f>VLOOKUP(O308,Sheet2!$B$1:$C$9,2,FALSE)</f>
        <v>#N/A</v>
      </c>
      <c r="Q308" s="28"/>
      <c r="R308" s="10"/>
      <c r="S308" s="10" t="e">
        <f>VLOOKUP(R308,Sheet2!$B$1:$C$9,2,FALSE)</f>
        <v>#N/A</v>
      </c>
      <c r="T308" s="28"/>
      <c r="U308" s="28">
        <f t="shared" si="16"/>
        <v>0</v>
      </c>
      <c r="V308" s="28"/>
      <c r="W308" s="28"/>
      <c r="X308" s="28"/>
      <c r="Y308" s="27"/>
      <c r="Z308" s="27"/>
      <c r="AA308" s="27"/>
      <c r="AB308" s="27"/>
      <c r="AC308" s="27"/>
      <c r="AD308" s="3" t="str">
        <f t="shared" si="19"/>
        <v>ทันกำหนด</v>
      </c>
      <c r="AE308" s="4"/>
      <c r="AF308" s="4"/>
      <c r="AG308" s="4"/>
      <c r="AH308" s="5"/>
    </row>
    <row r="309" spans="1:34" ht="27.75" customHeight="1" x14ac:dyDescent="0.2">
      <c r="A309" s="2">
        <v>306</v>
      </c>
      <c r="B309" s="27"/>
      <c r="C309" s="9"/>
      <c r="D309" s="9"/>
      <c r="E309" s="10"/>
      <c r="F309" s="10"/>
      <c r="G309" s="10">
        <f t="shared" si="17"/>
        <v>0</v>
      </c>
      <c r="H309" s="10" t="str">
        <f t="shared" si="18"/>
        <v>ครบ</v>
      </c>
      <c r="I309" s="10"/>
      <c r="J309" s="10" t="e">
        <f>VLOOKUP(I309,Sheet2!$B$1:$C$9,2,FALSE)</f>
        <v>#N/A</v>
      </c>
      <c r="K309" s="28"/>
      <c r="L309" s="10"/>
      <c r="M309" s="10" t="e">
        <f>VLOOKUP(L309,Sheet2!$B$1:$C$9,2,FALSE)</f>
        <v>#N/A</v>
      </c>
      <c r="N309" s="28"/>
      <c r="O309" s="10"/>
      <c r="P309" s="10" t="e">
        <f>VLOOKUP(O309,Sheet2!$B$1:$C$9,2,FALSE)</f>
        <v>#N/A</v>
      </c>
      <c r="Q309" s="28"/>
      <c r="R309" s="10"/>
      <c r="S309" s="10" t="e">
        <f>VLOOKUP(R309,Sheet2!$B$1:$C$9,2,FALSE)</f>
        <v>#N/A</v>
      </c>
      <c r="T309" s="28"/>
      <c r="U309" s="28">
        <f t="shared" si="16"/>
        <v>0</v>
      </c>
      <c r="V309" s="28"/>
      <c r="W309" s="28"/>
      <c r="X309" s="28"/>
      <c r="Y309" s="27"/>
      <c r="Z309" s="27"/>
      <c r="AA309" s="27"/>
      <c r="AB309" s="27"/>
      <c r="AC309" s="27"/>
      <c r="AD309" s="3" t="str">
        <f t="shared" si="19"/>
        <v>ทันกำหนด</v>
      </c>
      <c r="AE309" s="4"/>
      <c r="AF309" s="4"/>
      <c r="AG309" s="4"/>
      <c r="AH309" s="5"/>
    </row>
    <row r="310" spans="1:34" ht="27.75" customHeight="1" x14ac:dyDescent="0.2">
      <c r="A310" s="2">
        <v>307</v>
      </c>
      <c r="B310" s="27"/>
      <c r="C310" s="9"/>
      <c r="D310" s="9"/>
      <c r="E310" s="10"/>
      <c r="F310" s="10"/>
      <c r="G310" s="10">
        <f t="shared" si="17"/>
        <v>0</v>
      </c>
      <c r="H310" s="10" t="str">
        <f t="shared" si="18"/>
        <v>ครบ</v>
      </c>
      <c r="I310" s="10"/>
      <c r="J310" s="10" t="e">
        <f>VLOOKUP(I310,Sheet2!$B$1:$C$9,2,FALSE)</f>
        <v>#N/A</v>
      </c>
      <c r="K310" s="28"/>
      <c r="L310" s="10"/>
      <c r="M310" s="10" t="e">
        <f>VLOOKUP(L310,Sheet2!$B$1:$C$9,2,FALSE)</f>
        <v>#N/A</v>
      </c>
      <c r="N310" s="28"/>
      <c r="O310" s="10"/>
      <c r="P310" s="10" t="e">
        <f>VLOOKUP(O310,Sheet2!$B$1:$C$9,2,FALSE)</f>
        <v>#N/A</v>
      </c>
      <c r="Q310" s="28"/>
      <c r="R310" s="10"/>
      <c r="S310" s="10" t="e">
        <f>VLOOKUP(R310,Sheet2!$B$1:$C$9,2,FALSE)</f>
        <v>#N/A</v>
      </c>
      <c r="T310" s="28"/>
      <c r="U310" s="28">
        <f t="shared" si="16"/>
        <v>0</v>
      </c>
      <c r="V310" s="28"/>
      <c r="W310" s="28"/>
      <c r="X310" s="28"/>
      <c r="Y310" s="27"/>
      <c r="Z310" s="27"/>
      <c r="AA310" s="27"/>
      <c r="AB310" s="27"/>
      <c r="AC310" s="27"/>
      <c r="AD310" s="3" t="str">
        <f t="shared" si="19"/>
        <v>ทันกำหนด</v>
      </c>
      <c r="AE310" s="4"/>
      <c r="AF310" s="4"/>
      <c r="AG310" s="4"/>
      <c r="AH310" s="5"/>
    </row>
    <row r="311" spans="1:34" ht="27.75" customHeight="1" x14ac:dyDescent="0.2">
      <c r="A311" s="2">
        <v>308</v>
      </c>
      <c r="B311" s="27"/>
      <c r="C311" s="9"/>
      <c r="D311" s="9"/>
      <c r="E311" s="10"/>
      <c r="F311" s="10"/>
      <c r="G311" s="10">
        <f t="shared" si="17"/>
        <v>0</v>
      </c>
      <c r="H311" s="10" t="str">
        <f t="shared" si="18"/>
        <v>ครบ</v>
      </c>
      <c r="I311" s="10"/>
      <c r="J311" s="10" t="e">
        <f>VLOOKUP(I311,Sheet2!$B$1:$C$9,2,FALSE)</f>
        <v>#N/A</v>
      </c>
      <c r="K311" s="28"/>
      <c r="L311" s="10"/>
      <c r="M311" s="10" t="e">
        <f>VLOOKUP(L311,Sheet2!$B$1:$C$9,2,FALSE)</f>
        <v>#N/A</v>
      </c>
      <c r="N311" s="28"/>
      <c r="O311" s="10"/>
      <c r="P311" s="10" t="e">
        <f>VLOOKUP(O311,Sheet2!$B$1:$C$9,2,FALSE)</f>
        <v>#N/A</v>
      </c>
      <c r="Q311" s="28"/>
      <c r="R311" s="10"/>
      <c r="S311" s="10" t="e">
        <f>VLOOKUP(R311,Sheet2!$B$1:$C$9,2,FALSE)</f>
        <v>#N/A</v>
      </c>
      <c r="T311" s="28"/>
      <c r="U311" s="28">
        <f t="shared" si="16"/>
        <v>0</v>
      </c>
      <c r="V311" s="28"/>
      <c r="W311" s="28"/>
      <c r="X311" s="28"/>
      <c r="Y311" s="27"/>
      <c r="Z311" s="27"/>
      <c r="AA311" s="27"/>
      <c r="AB311" s="27"/>
      <c r="AC311" s="27"/>
      <c r="AD311" s="3" t="str">
        <f t="shared" si="19"/>
        <v>ทันกำหนด</v>
      </c>
      <c r="AE311" s="4"/>
      <c r="AF311" s="4"/>
      <c r="AG311" s="4"/>
      <c r="AH311" s="5"/>
    </row>
    <row r="312" spans="1:34" ht="27.75" customHeight="1" x14ac:dyDescent="0.2">
      <c r="A312" s="2">
        <v>309</v>
      </c>
      <c r="B312" s="27"/>
      <c r="C312" s="9"/>
      <c r="D312" s="9"/>
      <c r="E312" s="10"/>
      <c r="F312" s="10"/>
      <c r="G312" s="10">
        <f t="shared" si="17"/>
        <v>0</v>
      </c>
      <c r="H312" s="10" t="str">
        <f t="shared" si="18"/>
        <v>ครบ</v>
      </c>
      <c r="I312" s="10"/>
      <c r="J312" s="10" t="e">
        <f>VLOOKUP(I312,Sheet2!$B$1:$C$9,2,FALSE)</f>
        <v>#N/A</v>
      </c>
      <c r="K312" s="28"/>
      <c r="L312" s="10"/>
      <c r="M312" s="10" t="e">
        <f>VLOOKUP(L312,Sheet2!$B$1:$C$9,2,FALSE)</f>
        <v>#N/A</v>
      </c>
      <c r="N312" s="28"/>
      <c r="O312" s="10"/>
      <c r="P312" s="10" t="e">
        <f>VLOOKUP(O312,Sheet2!$B$1:$C$9,2,FALSE)</f>
        <v>#N/A</v>
      </c>
      <c r="Q312" s="28"/>
      <c r="R312" s="10"/>
      <c r="S312" s="10" t="e">
        <f>VLOOKUP(R312,Sheet2!$B$1:$C$9,2,FALSE)</f>
        <v>#N/A</v>
      </c>
      <c r="T312" s="28"/>
      <c r="U312" s="28">
        <f t="shared" si="16"/>
        <v>0</v>
      </c>
      <c r="V312" s="28"/>
      <c r="W312" s="28"/>
      <c r="X312" s="28"/>
      <c r="Y312" s="27"/>
      <c r="Z312" s="27"/>
      <c r="AA312" s="27"/>
      <c r="AB312" s="27"/>
      <c r="AC312" s="27"/>
      <c r="AD312" s="3" t="str">
        <f t="shared" si="19"/>
        <v>ทันกำหนด</v>
      </c>
      <c r="AE312" s="4"/>
      <c r="AF312" s="4"/>
      <c r="AG312" s="4"/>
      <c r="AH312" s="5"/>
    </row>
    <row r="313" spans="1:34" ht="27.75" customHeight="1" x14ac:dyDescent="0.2">
      <c r="A313" s="2">
        <v>310</v>
      </c>
      <c r="B313" s="27"/>
      <c r="C313" s="9"/>
      <c r="D313" s="9"/>
      <c r="E313" s="10"/>
      <c r="F313" s="10"/>
      <c r="G313" s="10">
        <f t="shared" si="17"/>
        <v>0</v>
      </c>
      <c r="H313" s="10" t="str">
        <f t="shared" si="18"/>
        <v>ครบ</v>
      </c>
      <c r="I313" s="10"/>
      <c r="J313" s="10" t="e">
        <f>VLOOKUP(I313,Sheet2!$B$1:$C$9,2,FALSE)</f>
        <v>#N/A</v>
      </c>
      <c r="K313" s="28"/>
      <c r="L313" s="10"/>
      <c r="M313" s="10" t="e">
        <f>VLOOKUP(L313,Sheet2!$B$1:$C$9,2,FALSE)</f>
        <v>#N/A</v>
      </c>
      <c r="N313" s="28"/>
      <c r="O313" s="10"/>
      <c r="P313" s="10" t="e">
        <f>VLOOKUP(O313,Sheet2!$B$1:$C$9,2,FALSE)</f>
        <v>#N/A</v>
      </c>
      <c r="Q313" s="28"/>
      <c r="R313" s="10"/>
      <c r="S313" s="10" t="e">
        <f>VLOOKUP(R313,Sheet2!$B$1:$C$9,2,FALSE)</f>
        <v>#N/A</v>
      </c>
      <c r="T313" s="28"/>
      <c r="U313" s="28">
        <f t="shared" si="16"/>
        <v>0</v>
      </c>
      <c r="V313" s="28"/>
      <c r="W313" s="28"/>
      <c r="X313" s="28"/>
      <c r="Y313" s="27"/>
      <c r="Z313" s="27"/>
      <c r="AA313" s="27"/>
      <c r="AB313" s="27"/>
      <c r="AC313" s="27"/>
      <c r="AD313" s="3" t="str">
        <f t="shared" si="19"/>
        <v>ทันกำหนด</v>
      </c>
      <c r="AE313" s="4"/>
      <c r="AF313" s="4"/>
      <c r="AG313" s="4"/>
      <c r="AH313" s="5"/>
    </row>
    <row r="314" spans="1:34" ht="27.75" customHeight="1" x14ac:dyDescent="0.2">
      <c r="A314" s="2">
        <v>311</v>
      </c>
      <c r="B314" s="27"/>
      <c r="C314" s="9"/>
      <c r="D314" s="9"/>
      <c r="E314" s="10"/>
      <c r="F314" s="10"/>
      <c r="G314" s="10">
        <f t="shared" si="17"/>
        <v>0</v>
      </c>
      <c r="H314" s="10" t="str">
        <f t="shared" si="18"/>
        <v>ครบ</v>
      </c>
      <c r="I314" s="10"/>
      <c r="J314" s="10" t="e">
        <f>VLOOKUP(I314,Sheet2!$B$1:$C$9,2,FALSE)</f>
        <v>#N/A</v>
      </c>
      <c r="K314" s="28"/>
      <c r="L314" s="10"/>
      <c r="M314" s="10" t="e">
        <f>VLOOKUP(L314,Sheet2!$B$1:$C$9,2,FALSE)</f>
        <v>#N/A</v>
      </c>
      <c r="N314" s="28"/>
      <c r="O314" s="10"/>
      <c r="P314" s="10" t="e">
        <f>VLOOKUP(O314,Sheet2!$B$1:$C$9,2,FALSE)</f>
        <v>#N/A</v>
      </c>
      <c r="Q314" s="28"/>
      <c r="R314" s="10"/>
      <c r="S314" s="10" t="e">
        <f>VLOOKUP(R314,Sheet2!$B$1:$C$9,2,FALSE)</f>
        <v>#N/A</v>
      </c>
      <c r="T314" s="28"/>
      <c r="U314" s="28">
        <f t="shared" si="16"/>
        <v>0</v>
      </c>
      <c r="V314" s="28"/>
      <c r="W314" s="28"/>
      <c r="X314" s="28"/>
      <c r="Y314" s="27"/>
      <c r="Z314" s="27"/>
      <c r="AA314" s="27"/>
      <c r="AB314" s="27"/>
      <c r="AC314" s="27"/>
      <c r="AD314" s="3" t="str">
        <f t="shared" si="19"/>
        <v>ทันกำหนด</v>
      </c>
      <c r="AE314" s="4"/>
      <c r="AF314" s="4"/>
      <c r="AG314" s="4"/>
      <c r="AH314" s="5"/>
    </row>
    <row r="315" spans="1:34" ht="27.75" customHeight="1" x14ac:dyDescent="0.2">
      <c r="A315" s="2">
        <v>312</v>
      </c>
      <c r="B315" s="27"/>
      <c r="C315" s="9"/>
      <c r="D315" s="9"/>
      <c r="E315" s="10"/>
      <c r="F315" s="10"/>
      <c r="G315" s="10">
        <f t="shared" si="17"/>
        <v>0</v>
      </c>
      <c r="H315" s="10" t="str">
        <f t="shared" si="18"/>
        <v>ครบ</v>
      </c>
      <c r="I315" s="10"/>
      <c r="J315" s="10" t="e">
        <f>VLOOKUP(I315,Sheet2!$B$1:$C$9,2,FALSE)</f>
        <v>#N/A</v>
      </c>
      <c r="K315" s="28"/>
      <c r="L315" s="10"/>
      <c r="M315" s="10" t="e">
        <f>VLOOKUP(L315,Sheet2!$B$1:$C$9,2,FALSE)</f>
        <v>#N/A</v>
      </c>
      <c r="N315" s="28"/>
      <c r="O315" s="10"/>
      <c r="P315" s="10" t="e">
        <f>VLOOKUP(O315,Sheet2!$B$1:$C$9,2,FALSE)</f>
        <v>#N/A</v>
      </c>
      <c r="Q315" s="28"/>
      <c r="R315" s="10"/>
      <c r="S315" s="10" t="e">
        <f>VLOOKUP(R315,Sheet2!$B$1:$C$9,2,FALSE)</f>
        <v>#N/A</v>
      </c>
      <c r="T315" s="28"/>
      <c r="U315" s="28">
        <f t="shared" si="16"/>
        <v>0</v>
      </c>
      <c r="V315" s="28"/>
      <c r="W315" s="28"/>
      <c r="X315" s="28"/>
      <c r="Y315" s="27"/>
      <c r="Z315" s="27"/>
      <c r="AA315" s="27"/>
      <c r="AB315" s="27"/>
      <c r="AC315" s="27"/>
      <c r="AD315" s="3" t="str">
        <f t="shared" si="19"/>
        <v>ทันกำหนด</v>
      </c>
      <c r="AE315" s="4"/>
      <c r="AF315" s="4"/>
      <c r="AG315" s="4"/>
      <c r="AH315" s="5"/>
    </row>
    <row r="316" spans="1:34" ht="27.75" customHeight="1" x14ac:dyDescent="0.2">
      <c r="A316" s="2">
        <v>313</v>
      </c>
      <c r="B316" s="27"/>
      <c r="C316" s="9"/>
      <c r="D316" s="9"/>
      <c r="E316" s="10"/>
      <c r="F316" s="10"/>
      <c r="G316" s="10">
        <f t="shared" si="17"/>
        <v>0</v>
      </c>
      <c r="H316" s="10" t="str">
        <f t="shared" si="18"/>
        <v>ครบ</v>
      </c>
      <c r="I316" s="10"/>
      <c r="J316" s="10" t="e">
        <f>VLOOKUP(I316,Sheet2!$B$1:$C$9,2,FALSE)</f>
        <v>#N/A</v>
      </c>
      <c r="K316" s="28"/>
      <c r="L316" s="10"/>
      <c r="M316" s="10" t="e">
        <f>VLOOKUP(L316,Sheet2!$B$1:$C$9,2,FALSE)</f>
        <v>#N/A</v>
      </c>
      <c r="N316" s="28"/>
      <c r="O316" s="10"/>
      <c r="P316" s="10" t="e">
        <f>VLOOKUP(O316,Sheet2!$B$1:$C$9,2,FALSE)</f>
        <v>#N/A</v>
      </c>
      <c r="Q316" s="28"/>
      <c r="R316" s="10"/>
      <c r="S316" s="10" t="e">
        <f>VLOOKUP(R316,Sheet2!$B$1:$C$9,2,FALSE)</f>
        <v>#N/A</v>
      </c>
      <c r="T316" s="28"/>
      <c r="U316" s="28">
        <f t="shared" si="16"/>
        <v>0</v>
      </c>
      <c r="V316" s="28"/>
      <c r="W316" s="28"/>
      <c r="X316" s="28"/>
      <c r="Y316" s="27"/>
      <c r="Z316" s="27"/>
      <c r="AA316" s="27"/>
      <c r="AB316" s="27"/>
      <c r="AC316" s="27"/>
      <c r="AD316" s="3" t="str">
        <f t="shared" si="19"/>
        <v>ทันกำหนด</v>
      </c>
      <c r="AE316" s="4"/>
      <c r="AF316" s="4"/>
      <c r="AG316" s="4"/>
      <c r="AH316" s="5"/>
    </row>
    <row r="317" spans="1:34" ht="27.75" customHeight="1" x14ac:dyDescent="0.2">
      <c r="A317" s="2">
        <v>314</v>
      </c>
      <c r="B317" s="27"/>
      <c r="C317" s="9"/>
      <c r="D317" s="9"/>
      <c r="E317" s="10"/>
      <c r="F317" s="10"/>
      <c r="G317" s="10">
        <f t="shared" si="17"/>
        <v>0</v>
      </c>
      <c r="H317" s="10" t="str">
        <f t="shared" si="18"/>
        <v>ครบ</v>
      </c>
      <c r="I317" s="10"/>
      <c r="J317" s="10" t="e">
        <f>VLOOKUP(I317,Sheet2!$B$1:$C$9,2,FALSE)</f>
        <v>#N/A</v>
      </c>
      <c r="K317" s="28"/>
      <c r="L317" s="10"/>
      <c r="M317" s="10" t="e">
        <f>VLOOKUP(L317,Sheet2!$B$1:$C$9,2,FALSE)</f>
        <v>#N/A</v>
      </c>
      <c r="N317" s="28"/>
      <c r="O317" s="10"/>
      <c r="P317" s="10" t="e">
        <f>VLOOKUP(O317,Sheet2!$B$1:$C$9,2,FALSE)</f>
        <v>#N/A</v>
      </c>
      <c r="Q317" s="28"/>
      <c r="R317" s="10"/>
      <c r="S317" s="10" t="e">
        <f>VLOOKUP(R317,Sheet2!$B$1:$C$9,2,FALSE)</f>
        <v>#N/A</v>
      </c>
      <c r="T317" s="28"/>
      <c r="U317" s="28">
        <f t="shared" si="16"/>
        <v>0</v>
      </c>
      <c r="V317" s="28"/>
      <c r="W317" s="28"/>
      <c r="X317" s="28"/>
      <c r="Y317" s="27"/>
      <c r="Z317" s="27"/>
      <c r="AA317" s="27"/>
      <c r="AB317" s="27"/>
      <c r="AC317" s="27"/>
      <c r="AD317" s="3" t="str">
        <f t="shared" si="19"/>
        <v>ทันกำหนด</v>
      </c>
      <c r="AE317" s="4"/>
      <c r="AF317" s="4"/>
      <c r="AG317" s="4"/>
      <c r="AH317" s="5"/>
    </row>
    <row r="318" spans="1:34" ht="27.75" customHeight="1" x14ac:dyDescent="0.2">
      <c r="A318" s="2">
        <v>315</v>
      </c>
      <c r="B318" s="27"/>
      <c r="C318" s="9"/>
      <c r="D318" s="9"/>
      <c r="E318" s="10"/>
      <c r="F318" s="10"/>
      <c r="G318" s="10">
        <f t="shared" si="17"/>
        <v>0</v>
      </c>
      <c r="H318" s="10" t="str">
        <f t="shared" si="18"/>
        <v>ครบ</v>
      </c>
      <c r="I318" s="10"/>
      <c r="J318" s="10" t="e">
        <f>VLOOKUP(I318,Sheet2!$B$1:$C$9,2,FALSE)</f>
        <v>#N/A</v>
      </c>
      <c r="K318" s="28"/>
      <c r="L318" s="10"/>
      <c r="M318" s="10" t="e">
        <f>VLOOKUP(L318,Sheet2!$B$1:$C$9,2,FALSE)</f>
        <v>#N/A</v>
      </c>
      <c r="N318" s="28"/>
      <c r="O318" s="10"/>
      <c r="P318" s="10" t="e">
        <f>VLOOKUP(O318,Sheet2!$B$1:$C$9,2,FALSE)</f>
        <v>#N/A</v>
      </c>
      <c r="Q318" s="28"/>
      <c r="R318" s="10"/>
      <c r="S318" s="10" t="e">
        <f>VLOOKUP(R318,Sheet2!$B$1:$C$9,2,FALSE)</f>
        <v>#N/A</v>
      </c>
      <c r="T318" s="28"/>
      <c r="U318" s="28">
        <f t="shared" si="16"/>
        <v>0</v>
      </c>
      <c r="V318" s="28"/>
      <c r="W318" s="28"/>
      <c r="X318" s="28"/>
      <c r="Y318" s="27"/>
      <c r="Z318" s="27"/>
      <c r="AA318" s="27"/>
      <c r="AB318" s="27"/>
      <c r="AC318" s="27"/>
      <c r="AD318" s="3" t="str">
        <f t="shared" si="19"/>
        <v>ทันกำหนด</v>
      </c>
      <c r="AE318" s="4"/>
      <c r="AF318" s="4"/>
      <c r="AG318" s="4"/>
      <c r="AH318" s="5"/>
    </row>
    <row r="319" spans="1:34" ht="27.75" customHeight="1" x14ac:dyDescent="0.2">
      <c r="A319" s="2">
        <v>316</v>
      </c>
      <c r="B319" s="27"/>
      <c r="C319" s="9"/>
      <c r="D319" s="9"/>
      <c r="E319" s="10"/>
      <c r="F319" s="10"/>
      <c r="G319" s="10">
        <f t="shared" si="17"/>
        <v>0</v>
      </c>
      <c r="H319" s="10" t="str">
        <f t="shared" si="18"/>
        <v>ครบ</v>
      </c>
      <c r="I319" s="10"/>
      <c r="J319" s="10" t="e">
        <f>VLOOKUP(I319,Sheet2!$B$1:$C$9,2,FALSE)</f>
        <v>#N/A</v>
      </c>
      <c r="K319" s="28"/>
      <c r="L319" s="10"/>
      <c r="M319" s="10" t="e">
        <f>VLOOKUP(L319,Sheet2!$B$1:$C$9,2,FALSE)</f>
        <v>#N/A</v>
      </c>
      <c r="N319" s="28"/>
      <c r="O319" s="10"/>
      <c r="P319" s="10" t="e">
        <f>VLOOKUP(O319,Sheet2!$B$1:$C$9,2,FALSE)</f>
        <v>#N/A</v>
      </c>
      <c r="Q319" s="28"/>
      <c r="R319" s="10"/>
      <c r="S319" s="10" t="e">
        <f>VLOOKUP(R319,Sheet2!$B$1:$C$9,2,FALSE)</f>
        <v>#N/A</v>
      </c>
      <c r="T319" s="28"/>
      <c r="U319" s="28">
        <f t="shared" si="16"/>
        <v>0</v>
      </c>
      <c r="V319" s="28"/>
      <c r="W319" s="28"/>
      <c r="X319" s="28"/>
      <c r="Y319" s="27"/>
      <c r="Z319" s="27"/>
      <c r="AA319" s="27"/>
      <c r="AB319" s="27"/>
      <c r="AC319" s="27"/>
      <c r="AD319" s="3" t="str">
        <f t="shared" si="19"/>
        <v>ทันกำหนด</v>
      </c>
      <c r="AE319" s="4"/>
      <c r="AF319" s="4"/>
      <c r="AG319" s="4"/>
      <c r="AH319" s="5"/>
    </row>
    <row r="320" spans="1:34" ht="27.75" customHeight="1" x14ac:dyDescent="0.2">
      <c r="A320" s="2">
        <v>317</v>
      </c>
      <c r="B320" s="27"/>
      <c r="C320" s="9"/>
      <c r="D320" s="9"/>
      <c r="E320" s="10"/>
      <c r="F320" s="10"/>
      <c r="G320" s="10">
        <f t="shared" si="17"/>
        <v>0</v>
      </c>
      <c r="H320" s="10" t="str">
        <f t="shared" si="18"/>
        <v>ครบ</v>
      </c>
      <c r="I320" s="10"/>
      <c r="J320" s="10" t="e">
        <f>VLOOKUP(I320,Sheet2!$B$1:$C$9,2,FALSE)</f>
        <v>#N/A</v>
      </c>
      <c r="K320" s="28"/>
      <c r="L320" s="10"/>
      <c r="M320" s="10" t="e">
        <f>VLOOKUP(L320,Sheet2!$B$1:$C$9,2,FALSE)</f>
        <v>#N/A</v>
      </c>
      <c r="N320" s="28"/>
      <c r="O320" s="10"/>
      <c r="P320" s="10" t="e">
        <f>VLOOKUP(O320,Sheet2!$B$1:$C$9,2,FALSE)</f>
        <v>#N/A</v>
      </c>
      <c r="Q320" s="28"/>
      <c r="R320" s="10"/>
      <c r="S320" s="10" t="e">
        <f>VLOOKUP(R320,Sheet2!$B$1:$C$9,2,FALSE)</f>
        <v>#N/A</v>
      </c>
      <c r="T320" s="28"/>
      <c r="U320" s="28">
        <f t="shared" si="16"/>
        <v>0</v>
      </c>
      <c r="V320" s="28"/>
      <c r="W320" s="28"/>
      <c r="X320" s="28"/>
      <c r="Y320" s="27"/>
      <c r="Z320" s="27"/>
      <c r="AA320" s="27"/>
      <c r="AB320" s="27"/>
      <c r="AC320" s="27"/>
      <c r="AD320" s="3" t="str">
        <f t="shared" si="19"/>
        <v>ทันกำหนด</v>
      </c>
      <c r="AE320" s="4"/>
      <c r="AF320" s="4"/>
      <c r="AG320" s="4"/>
      <c r="AH320" s="5"/>
    </row>
    <row r="321" spans="1:34" ht="27.75" customHeight="1" x14ac:dyDescent="0.2">
      <c r="A321" s="2">
        <v>318</v>
      </c>
      <c r="B321" s="27"/>
      <c r="C321" s="9"/>
      <c r="D321" s="9"/>
      <c r="E321" s="10"/>
      <c r="F321" s="10"/>
      <c r="G321" s="10">
        <f t="shared" si="17"/>
        <v>0</v>
      </c>
      <c r="H321" s="10" t="str">
        <f t="shared" si="18"/>
        <v>ครบ</v>
      </c>
      <c r="I321" s="10"/>
      <c r="J321" s="10" t="e">
        <f>VLOOKUP(I321,Sheet2!$B$1:$C$9,2,FALSE)</f>
        <v>#N/A</v>
      </c>
      <c r="K321" s="28"/>
      <c r="L321" s="10"/>
      <c r="M321" s="10" t="e">
        <f>VLOOKUP(L321,Sheet2!$B$1:$C$9,2,FALSE)</f>
        <v>#N/A</v>
      </c>
      <c r="N321" s="28"/>
      <c r="O321" s="10"/>
      <c r="P321" s="10" t="e">
        <f>VLOOKUP(O321,Sheet2!$B$1:$C$9,2,FALSE)</f>
        <v>#N/A</v>
      </c>
      <c r="Q321" s="28"/>
      <c r="R321" s="10"/>
      <c r="S321" s="10" t="e">
        <f>VLOOKUP(R321,Sheet2!$B$1:$C$9,2,FALSE)</f>
        <v>#N/A</v>
      </c>
      <c r="T321" s="28"/>
      <c r="U321" s="28">
        <f t="shared" si="16"/>
        <v>0</v>
      </c>
      <c r="V321" s="28"/>
      <c r="W321" s="28"/>
      <c r="X321" s="28"/>
      <c r="Y321" s="27"/>
      <c r="Z321" s="27"/>
      <c r="AA321" s="27"/>
      <c r="AB321" s="27"/>
      <c r="AC321" s="27"/>
      <c r="AD321" s="3" t="str">
        <f t="shared" si="19"/>
        <v>ทันกำหนด</v>
      </c>
      <c r="AE321" s="4"/>
      <c r="AF321" s="4"/>
      <c r="AG321" s="4"/>
      <c r="AH321" s="5"/>
    </row>
    <row r="322" spans="1:34" ht="27.75" customHeight="1" x14ac:dyDescent="0.2">
      <c r="A322" s="2">
        <v>319</v>
      </c>
      <c r="B322" s="27"/>
      <c r="C322" s="9"/>
      <c r="D322" s="9"/>
      <c r="E322" s="10"/>
      <c r="F322" s="10"/>
      <c r="G322" s="10">
        <f t="shared" si="17"/>
        <v>0</v>
      </c>
      <c r="H322" s="10" t="str">
        <f t="shared" si="18"/>
        <v>ครบ</v>
      </c>
      <c r="I322" s="10"/>
      <c r="J322" s="10" t="e">
        <f>VLOOKUP(I322,Sheet2!$B$1:$C$9,2,FALSE)</f>
        <v>#N/A</v>
      </c>
      <c r="K322" s="28"/>
      <c r="L322" s="10"/>
      <c r="M322" s="10" t="e">
        <f>VLOOKUP(L322,Sheet2!$B$1:$C$9,2,FALSE)</f>
        <v>#N/A</v>
      </c>
      <c r="N322" s="28"/>
      <c r="O322" s="10"/>
      <c r="P322" s="10" t="e">
        <f>VLOOKUP(O322,Sheet2!$B$1:$C$9,2,FALSE)</f>
        <v>#N/A</v>
      </c>
      <c r="Q322" s="28"/>
      <c r="R322" s="10"/>
      <c r="S322" s="10" t="e">
        <f>VLOOKUP(R322,Sheet2!$B$1:$C$9,2,FALSE)</f>
        <v>#N/A</v>
      </c>
      <c r="T322" s="28"/>
      <c r="U322" s="28">
        <f t="shared" si="16"/>
        <v>0</v>
      </c>
      <c r="V322" s="28"/>
      <c r="W322" s="28"/>
      <c r="X322" s="28"/>
      <c r="Y322" s="27"/>
      <c r="Z322" s="27"/>
      <c r="AA322" s="27"/>
      <c r="AB322" s="27"/>
      <c r="AC322" s="27"/>
      <c r="AD322" s="3" t="str">
        <f t="shared" si="19"/>
        <v>ทันกำหนด</v>
      </c>
      <c r="AE322" s="4"/>
      <c r="AF322" s="4"/>
      <c r="AG322" s="4"/>
      <c r="AH322" s="5"/>
    </row>
    <row r="323" spans="1:34" ht="27.75" customHeight="1" x14ac:dyDescent="0.2">
      <c r="A323" s="2">
        <v>320</v>
      </c>
      <c r="B323" s="27"/>
      <c r="C323" s="9"/>
      <c r="D323" s="32"/>
      <c r="E323" s="10"/>
      <c r="F323" s="10"/>
      <c r="G323" s="10">
        <f t="shared" si="17"/>
        <v>0</v>
      </c>
      <c r="H323" s="10" t="str">
        <f t="shared" si="18"/>
        <v>ครบ</v>
      </c>
      <c r="I323" s="10"/>
      <c r="J323" s="10" t="e">
        <f>VLOOKUP(I323,Sheet2!$B$1:$C$9,2,FALSE)</f>
        <v>#N/A</v>
      </c>
      <c r="K323" s="28"/>
      <c r="L323" s="10"/>
      <c r="M323" s="10" t="e">
        <f>VLOOKUP(L323,Sheet2!$B$1:$C$9,2,FALSE)</f>
        <v>#N/A</v>
      </c>
      <c r="N323" s="28"/>
      <c r="O323" s="10"/>
      <c r="P323" s="10" t="e">
        <f>VLOOKUP(O323,Sheet2!$B$1:$C$9,2,FALSE)</f>
        <v>#N/A</v>
      </c>
      <c r="Q323" s="28"/>
      <c r="R323" s="10"/>
      <c r="S323" s="10" t="e">
        <f>VLOOKUP(R323,Sheet2!$B$1:$C$9,2,FALSE)</f>
        <v>#N/A</v>
      </c>
      <c r="T323" s="28"/>
      <c r="U323" s="28">
        <f t="shared" si="16"/>
        <v>0</v>
      </c>
      <c r="V323" s="28"/>
      <c r="W323" s="28"/>
      <c r="X323" s="28"/>
      <c r="Y323" s="27"/>
      <c r="Z323" s="27"/>
      <c r="AA323" s="27"/>
      <c r="AB323" s="27"/>
      <c r="AC323" s="27"/>
      <c r="AD323" s="3" t="str">
        <f t="shared" si="19"/>
        <v>ทันกำหนด</v>
      </c>
      <c r="AE323" s="4"/>
      <c r="AF323" s="4"/>
      <c r="AG323" s="4"/>
      <c r="AH323" s="5"/>
    </row>
    <row r="324" spans="1:34" ht="27.75" customHeight="1" x14ac:dyDescent="0.2">
      <c r="A324" s="2">
        <v>321</v>
      </c>
      <c r="B324" s="27"/>
      <c r="C324" s="9"/>
      <c r="D324" s="32"/>
      <c r="E324" s="10"/>
      <c r="F324" s="10"/>
      <c r="G324" s="10">
        <f t="shared" si="17"/>
        <v>0</v>
      </c>
      <c r="H324" s="10" t="str">
        <f t="shared" si="18"/>
        <v>ครบ</v>
      </c>
      <c r="I324" s="10"/>
      <c r="J324" s="10" t="e">
        <f>VLOOKUP(I324,Sheet2!$B$1:$C$9,2,FALSE)</f>
        <v>#N/A</v>
      </c>
      <c r="K324" s="28"/>
      <c r="L324" s="10"/>
      <c r="M324" s="10" t="e">
        <f>VLOOKUP(L324,Sheet2!$B$1:$C$9,2,FALSE)</f>
        <v>#N/A</v>
      </c>
      <c r="N324" s="28"/>
      <c r="O324" s="10"/>
      <c r="P324" s="10" t="e">
        <f>VLOOKUP(O324,Sheet2!$B$1:$C$9,2,FALSE)</f>
        <v>#N/A</v>
      </c>
      <c r="Q324" s="28"/>
      <c r="R324" s="10"/>
      <c r="S324" s="10" t="e">
        <f>VLOOKUP(R324,Sheet2!$B$1:$C$9,2,FALSE)</f>
        <v>#N/A</v>
      </c>
      <c r="T324" s="28"/>
      <c r="U324" s="28">
        <f t="shared" si="16"/>
        <v>0</v>
      </c>
      <c r="V324" s="28"/>
      <c r="W324" s="28"/>
      <c r="X324" s="28"/>
      <c r="Y324" s="27"/>
      <c r="Z324" s="27"/>
      <c r="AA324" s="27"/>
      <c r="AB324" s="27"/>
      <c r="AC324" s="27"/>
      <c r="AD324" s="3" t="str">
        <f t="shared" si="19"/>
        <v>ทันกำหนด</v>
      </c>
      <c r="AE324" s="4"/>
      <c r="AF324" s="4"/>
      <c r="AG324" s="4"/>
      <c r="AH324" s="5"/>
    </row>
    <row r="325" spans="1:34" ht="27.75" customHeight="1" x14ac:dyDescent="0.2">
      <c r="A325" s="2">
        <v>322</v>
      </c>
      <c r="B325" s="27"/>
      <c r="C325" s="9"/>
      <c r="D325" s="9"/>
      <c r="E325" s="10"/>
      <c r="F325" s="10"/>
      <c r="G325" s="10">
        <f t="shared" si="17"/>
        <v>0</v>
      </c>
      <c r="H325" s="10" t="str">
        <f t="shared" si="18"/>
        <v>ครบ</v>
      </c>
      <c r="I325" s="10"/>
      <c r="J325" s="10" t="e">
        <f>VLOOKUP(I325,Sheet2!$B$1:$C$9,2,FALSE)</f>
        <v>#N/A</v>
      </c>
      <c r="K325" s="28"/>
      <c r="L325" s="10"/>
      <c r="M325" s="10" t="e">
        <f>VLOOKUP(L325,Sheet2!$B$1:$C$9,2,FALSE)</f>
        <v>#N/A</v>
      </c>
      <c r="N325" s="28"/>
      <c r="O325" s="10"/>
      <c r="P325" s="10" t="e">
        <f>VLOOKUP(O325,Sheet2!$B$1:$C$9,2,FALSE)</f>
        <v>#N/A</v>
      </c>
      <c r="Q325" s="28"/>
      <c r="R325" s="10"/>
      <c r="S325" s="10" t="e">
        <f>VLOOKUP(R325,Sheet2!$B$1:$C$9,2,FALSE)</f>
        <v>#N/A</v>
      </c>
      <c r="T325" s="28"/>
      <c r="U325" s="28">
        <f t="shared" ref="U325:U388" si="20">$K325+$N325+$Q325+$T325</f>
        <v>0</v>
      </c>
      <c r="V325" s="28"/>
      <c r="W325" s="28"/>
      <c r="X325" s="28"/>
      <c r="Y325" s="27"/>
      <c r="Z325" s="27"/>
      <c r="AA325" s="27"/>
      <c r="AB325" s="27"/>
      <c r="AC325" s="27"/>
      <c r="AD325" s="3" t="str">
        <f t="shared" si="19"/>
        <v>ทันกำหนด</v>
      </c>
      <c r="AE325" s="4"/>
      <c r="AF325" s="4"/>
      <c r="AG325" s="4"/>
      <c r="AH325" s="5"/>
    </row>
    <row r="326" spans="1:34" ht="27.75" customHeight="1" x14ac:dyDescent="0.2">
      <c r="A326" s="2">
        <v>323</v>
      </c>
      <c r="B326" s="27"/>
      <c r="C326" s="9"/>
      <c r="D326" s="9"/>
      <c r="E326" s="10"/>
      <c r="F326" s="10"/>
      <c r="G326" s="10">
        <f t="shared" ref="G326:G389" si="21">$E326-$F326</f>
        <v>0</v>
      </c>
      <c r="H326" s="10" t="str">
        <f t="shared" si="18"/>
        <v>ครบ</v>
      </c>
      <c r="I326" s="10"/>
      <c r="J326" s="10" t="e">
        <f>VLOOKUP(I326,Sheet2!$B$1:$C$9,2,FALSE)</f>
        <v>#N/A</v>
      </c>
      <c r="K326" s="28"/>
      <c r="L326" s="10"/>
      <c r="M326" s="10" t="e">
        <f>VLOOKUP(L326,Sheet2!$B$1:$C$9,2,FALSE)</f>
        <v>#N/A</v>
      </c>
      <c r="N326" s="28"/>
      <c r="O326" s="10"/>
      <c r="P326" s="10" t="e">
        <f>VLOOKUP(O326,Sheet2!$B$1:$C$9,2,FALSE)</f>
        <v>#N/A</v>
      </c>
      <c r="Q326" s="28"/>
      <c r="R326" s="10"/>
      <c r="S326" s="10" t="e">
        <f>VLOOKUP(R326,Sheet2!$B$1:$C$9,2,FALSE)</f>
        <v>#N/A</v>
      </c>
      <c r="T326" s="28"/>
      <c r="U326" s="28">
        <f t="shared" si="20"/>
        <v>0</v>
      </c>
      <c r="V326" s="28"/>
      <c r="W326" s="28"/>
      <c r="X326" s="28"/>
      <c r="Y326" s="27"/>
      <c r="Z326" s="27"/>
      <c r="AA326" s="27"/>
      <c r="AB326" s="27"/>
      <c r="AC326" s="27"/>
      <c r="AD326" s="3" t="str">
        <f t="shared" si="19"/>
        <v>ทันกำหนด</v>
      </c>
      <c r="AE326" s="4"/>
      <c r="AF326" s="4"/>
      <c r="AG326" s="4"/>
      <c r="AH326" s="5"/>
    </row>
    <row r="327" spans="1:34" ht="27.75" customHeight="1" x14ac:dyDescent="0.2">
      <c r="A327" s="2">
        <v>324</v>
      </c>
      <c r="B327" s="27"/>
      <c r="C327" s="9"/>
      <c r="D327" s="9"/>
      <c r="E327" s="10"/>
      <c r="F327" s="10"/>
      <c r="G327" s="10">
        <f t="shared" si="21"/>
        <v>0</v>
      </c>
      <c r="H327" s="10" t="str">
        <f t="shared" si="18"/>
        <v>ครบ</v>
      </c>
      <c r="I327" s="10"/>
      <c r="J327" s="10" t="e">
        <f>VLOOKUP(I327,Sheet2!$B$1:$C$9,2,FALSE)</f>
        <v>#N/A</v>
      </c>
      <c r="K327" s="28"/>
      <c r="L327" s="10"/>
      <c r="M327" s="10" t="e">
        <f>VLOOKUP(L327,Sheet2!$B$1:$C$9,2,FALSE)</f>
        <v>#N/A</v>
      </c>
      <c r="N327" s="28"/>
      <c r="O327" s="10"/>
      <c r="P327" s="10" t="e">
        <f>VLOOKUP(O327,Sheet2!$B$1:$C$9,2,FALSE)</f>
        <v>#N/A</v>
      </c>
      <c r="Q327" s="28"/>
      <c r="R327" s="10"/>
      <c r="S327" s="10" t="e">
        <f>VLOOKUP(R327,Sheet2!$B$1:$C$9,2,FALSE)</f>
        <v>#N/A</v>
      </c>
      <c r="T327" s="28"/>
      <c r="U327" s="28">
        <f t="shared" si="20"/>
        <v>0</v>
      </c>
      <c r="V327" s="28"/>
      <c r="W327" s="28"/>
      <c r="X327" s="28"/>
      <c r="Y327" s="27"/>
      <c r="Z327" s="27"/>
      <c r="AA327" s="27"/>
      <c r="AB327" s="27"/>
      <c r="AC327" s="27"/>
      <c r="AD327" s="3" t="str">
        <f t="shared" si="19"/>
        <v>ทันกำหนด</v>
      </c>
      <c r="AE327" s="4"/>
      <c r="AF327" s="4"/>
      <c r="AG327" s="4"/>
      <c r="AH327" s="5"/>
    </row>
    <row r="328" spans="1:34" ht="27.75" customHeight="1" x14ac:dyDescent="0.2">
      <c r="A328" s="2">
        <v>325</v>
      </c>
      <c r="B328" s="27"/>
      <c r="C328" s="9"/>
      <c r="D328" s="9"/>
      <c r="E328" s="10"/>
      <c r="F328" s="10"/>
      <c r="G328" s="10">
        <f t="shared" si="21"/>
        <v>0</v>
      </c>
      <c r="H328" s="10" t="str">
        <f t="shared" ref="H328:H391" si="22">IF($G328=0,"ครบ","ไม่ครบ")</f>
        <v>ครบ</v>
      </c>
      <c r="I328" s="10"/>
      <c r="J328" s="10" t="e">
        <f>VLOOKUP(I328,Sheet2!$B$1:$C$9,2,FALSE)</f>
        <v>#N/A</v>
      </c>
      <c r="K328" s="28"/>
      <c r="L328" s="10"/>
      <c r="M328" s="10" t="e">
        <f>VLOOKUP(L328,Sheet2!$B$1:$C$9,2,FALSE)</f>
        <v>#N/A</v>
      </c>
      <c r="N328" s="28"/>
      <c r="O328" s="10"/>
      <c r="P328" s="10" t="e">
        <f>VLOOKUP(O328,Sheet2!$B$1:$C$9,2,FALSE)</f>
        <v>#N/A</v>
      </c>
      <c r="Q328" s="28"/>
      <c r="R328" s="10"/>
      <c r="S328" s="10" t="e">
        <f>VLOOKUP(R328,Sheet2!$B$1:$C$9,2,FALSE)</f>
        <v>#N/A</v>
      </c>
      <c r="T328" s="28"/>
      <c r="U328" s="28">
        <f t="shared" si="20"/>
        <v>0</v>
      </c>
      <c r="V328" s="28"/>
      <c r="W328" s="28"/>
      <c r="X328" s="28"/>
      <c r="Y328" s="27"/>
      <c r="Z328" s="27"/>
      <c r="AA328" s="27"/>
      <c r="AB328" s="27"/>
      <c r="AC328" s="27"/>
      <c r="AD328" s="3" t="str">
        <f t="shared" si="19"/>
        <v>ทันกำหนด</v>
      </c>
      <c r="AE328" s="4"/>
      <c r="AF328" s="4"/>
      <c r="AG328" s="4"/>
      <c r="AH328" s="5"/>
    </row>
    <row r="329" spans="1:34" ht="27.75" customHeight="1" x14ac:dyDescent="0.2">
      <c r="A329" s="2">
        <v>326</v>
      </c>
      <c r="B329" s="27"/>
      <c r="C329" s="9"/>
      <c r="D329" s="9"/>
      <c r="E329" s="10"/>
      <c r="F329" s="10"/>
      <c r="G329" s="10">
        <f t="shared" si="21"/>
        <v>0</v>
      </c>
      <c r="H329" s="10" t="str">
        <f t="shared" si="22"/>
        <v>ครบ</v>
      </c>
      <c r="I329" s="10"/>
      <c r="J329" s="10" t="e">
        <f>VLOOKUP(I329,Sheet2!$B$1:$C$9,2,FALSE)</f>
        <v>#N/A</v>
      </c>
      <c r="K329" s="28"/>
      <c r="L329" s="10"/>
      <c r="M329" s="10" t="e">
        <f>VLOOKUP(L329,Sheet2!$B$1:$C$9,2,FALSE)</f>
        <v>#N/A</v>
      </c>
      <c r="N329" s="28"/>
      <c r="O329" s="10"/>
      <c r="P329" s="10" t="e">
        <f>VLOOKUP(O329,Sheet2!$B$1:$C$9,2,FALSE)</f>
        <v>#N/A</v>
      </c>
      <c r="Q329" s="28"/>
      <c r="R329" s="10"/>
      <c r="S329" s="10" t="e">
        <f>VLOOKUP(R329,Sheet2!$B$1:$C$9,2,FALSE)</f>
        <v>#N/A</v>
      </c>
      <c r="T329" s="28"/>
      <c r="U329" s="28">
        <f t="shared" si="20"/>
        <v>0</v>
      </c>
      <c r="V329" s="28"/>
      <c r="W329" s="28"/>
      <c r="X329" s="28"/>
      <c r="Y329" s="27"/>
      <c r="Z329" s="27"/>
      <c r="AA329" s="27"/>
      <c r="AB329" s="27"/>
      <c r="AC329" s="27"/>
      <c r="AD329" s="3" t="str">
        <f t="shared" si="19"/>
        <v>ทันกำหนด</v>
      </c>
      <c r="AE329" s="4"/>
      <c r="AF329" s="4"/>
      <c r="AG329" s="4"/>
      <c r="AH329" s="5"/>
    </row>
    <row r="330" spans="1:34" ht="27.75" customHeight="1" x14ac:dyDescent="0.2">
      <c r="A330" s="2">
        <v>327</v>
      </c>
      <c r="B330" s="27"/>
      <c r="C330" s="9"/>
      <c r="D330" s="9"/>
      <c r="E330" s="10"/>
      <c r="F330" s="10"/>
      <c r="G330" s="10">
        <f t="shared" si="21"/>
        <v>0</v>
      </c>
      <c r="H330" s="10" t="str">
        <f t="shared" si="22"/>
        <v>ครบ</v>
      </c>
      <c r="I330" s="10"/>
      <c r="J330" s="10" t="e">
        <f>VLOOKUP(I330,Sheet2!$B$1:$C$9,2,FALSE)</f>
        <v>#N/A</v>
      </c>
      <c r="K330" s="28"/>
      <c r="L330" s="10"/>
      <c r="M330" s="10" t="e">
        <f>VLOOKUP(L330,Sheet2!$B$1:$C$9,2,FALSE)</f>
        <v>#N/A</v>
      </c>
      <c r="N330" s="28"/>
      <c r="O330" s="10"/>
      <c r="P330" s="10" t="e">
        <f>VLOOKUP(O330,Sheet2!$B$1:$C$9,2,FALSE)</f>
        <v>#N/A</v>
      </c>
      <c r="Q330" s="28"/>
      <c r="R330" s="10"/>
      <c r="S330" s="10" t="e">
        <f>VLOOKUP(R330,Sheet2!$B$1:$C$9,2,FALSE)</f>
        <v>#N/A</v>
      </c>
      <c r="T330" s="28"/>
      <c r="U330" s="28">
        <f t="shared" si="20"/>
        <v>0</v>
      </c>
      <c r="V330" s="28"/>
      <c r="W330" s="28"/>
      <c r="X330" s="28"/>
      <c r="Y330" s="27"/>
      <c r="Z330" s="27"/>
      <c r="AA330" s="27"/>
      <c r="AB330" s="27"/>
      <c r="AC330" s="27"/>
      <c r="AD330" s="3" t="str">
        <f t="shared" ref="AD330:AD584" si="23">IF($AA330&gt;$Z330,"เกินกำหนด","ทันกำหนด")</f>
        <v>ทันกำหนด</v>
      </c>
      <c r="AE330" s="4"/>
      <c r="AF330" s="4"/>
      <c r="AG330" s="4"/>
      <c r="AH330" s="5"/>
    </row>
    <row r="331" spans="1:34" ht="27.75" customHeight="1" x14ac:dyDescent="0.2">
      <c r="A331" s="2">
        <v>328</v>
      </c>
      <c r="B331" s="27"/>
      <c r="C331" s="9"/>
      <c r="D331" s="9"/>
      <c r="E331" s="10"/>
      <c r="F331" s="10"/>
      <c r="G331" s="10">
        <f t="shared" si="21"/>
        <v>0</v>
      </c>
      <c r="H331" s="10" t="str">
        <f t="shared" si="22"/>
        <v>ครบ</v>
      </c>
      <c r="I331" s="10"/>
      <c r="J331" s="10" t="e">
        <f>VLOOKUP(I331,Sheet2!$B$1:$C$9,2,FALSE)</f>
        <v>#N/A</v>
      </c>
      <c r="K331" s="28"/>
      <c r="L331" s="10"/>
      <c r="M331" s="10" t="e">
        <f>VLOOKUP(L331,Sheet2!$B$1:$C$9,2,FALSE)</f>
        <v>#N/A</v>
      </c>
      <c r="N331" s="28"/>
      <c r="O331" s="10"/>
      <c r="P331" s="10" t="e">
        <f>VLOOKUP(O331,Sheet2!$B$1:$C$9,2,FALSE)</f>
        <v>#N/A</v>
      </c>
      <c r="Q331" s="28"/>
      <c r="R331" s="10"/>
      <c r="S331" s="10" t="e">
        <f>VLOOKUP(R331,Sheet2!$B$1:$C$9,2,FALSE)</f>
        <v>#N/A</v>
      </c>
      <c r="T331" s="28"/>
      <c r="U331" s="28">
        <f t="shared" si="20"/>
        <v>0</v>
      </c>
      <c r="V331" s="28"/>
      <c r="W331" s="28"/>
      <c r="X331" s="28"/>
      <c r="Y331" s="27"/>
      <c r="Z331" s="27"/>
      <c r="AA331" s="27"/>
      <c r="AB331" s="27"/>
      <c r="AC331" s="27"/>
      <c r="AD331" s="3" t="str">
        <f t="shared" si="23"/>
        <v>ทันกำหนด</v>
      </c>
      <c r="AE331" s="4"/>
      <c r="AF331" s="4"/>
      <c r="AG331" s="4"/>
      <c r="AH331" s="5"/>
    </row>
    <row r="332" spans="1:34" ht="27.75" customHeight="1" x14ac:dyDescent="0.2">
      <c r="A332" s="2">
        <v>329</v>
      </c>
      <c r="B332" s="27"/>
      <c r="C332" s="9"/>
      <c r="D332" s="9"/>
      <c r="E332" s="10"/>
      <c r="F332" s="10"/>
      <c r="G332" s="10">
        <f t="shared" si="21"/>
        <v>0</v>
      </c>
      <c r="H332" s="10" t="str">
        <f t="shared" si="22"/>
        <v>ครบ</v>
      </c>
      <c r="I332" s="10"/>
      <c r="J332" s="10" t="e">
        <f>VLOOKUP(I332,Sheet2!$B$1:$C$9,2,FALSE)</f>
        <v>#N/A</v>
      </c>
      <c r="K332" s="28"/>
      <c r="L332" s="10"/>
      <c r="M332" s="10" t="e">
        <f>VLOOKUP(L332,Sheet2!$B$1:$C$9,2,FALSE)</f>
        <v>#N/A</v>
      </c>
      <c r="N332" s="28"/>
      <c r="O332" s="10"/>
      <c r="P332" s="10" t="e">
        <f>VLOOKUP(O332,Sheet2!$B$1:$C$9,2,FALSE)</f>
        <v>#N/A</v>
      </c>
      <c r="Q332" s="28"/>
      <c r="R332" s="10"/>
      <c r="S332" s="10" t="e">
        <f>VLOOKUP(R332,Sheet2!$B$1:$C$9,2,FALSE)</f>
        <v>#N/A</v>
      </c>
      <c r="T332" s="28"/>
      <c r="U332" s="28">
        <f t="shared" si="20"/>
        <v>0</v>
      </c>
      <c r="V332" s="28"/>
      <c r="W332" s="28"/>
      <c r="X332" s="28"/>
      <c r="Y332" s="27"/>
      <c r="Z332" s="27"/>
      <c r="AA332" s="27"/>
      <c r="AB332" s="27"/>
      <c r="AC332" s="27"/>
      <c r="AD332" s="3" t="str">
        <f t="shared" si="23"/>
        <v>ทันกำหนด</v>
      </c>
      <c r="AE332" s="4"/>
      <c r="AF332" s="4"/>
      <c r="AG332" s="4"/>
      <c r="AH332" s="5"/>
    </row>
    <row r="333" spans="1:34" ht="27.75" customHeight="1" x14ac:dyDescent="0.2">
      <c r="A333" s="2">
        <v>330</v>
      </c>
      <c r="B333" s="27"/>
      <c r="C333" s="9"/>
      <c r="D333" s="9"/>
      <c r="E333" s="10"/>
      <c r="F333" s="10"/>
      <c r="G333" s="10">
        <f t="shared" si="21"/>
        <v>0</v>
      </c>
      <c r="H333" s="10" t="str">
        <f t="shared" si="22"/>
        <v>ครบ</v>
      </c>
      <c r="I333" s="10"/>
      <c r="J333" s="10" t="e">
        <f>VLOOKUP(I333,Sheet2!$B$1:$C$9,2,FALSE)</f>
        <v>#N/A</v>
      </c>
      <c r="K333" s="28"/>
      <c r="L333" s="10"/>
      <c r="M333" s="10" t="e">
        <f>VLOOKUP(L333,Sheet2!$B$1:$C$9,2,FALSE)</f>
        <v>#N/A</v>
      </c>
      <c r="N333" s="28"/>
      <c r="O333" s="10"/>
      <c r="P333" s="10" t="e">
        <f>VLOOKUP(O333,Sheet2!$B$1:$C$9,2,FALSE)</f>
        <v>#N/A</v>
      </c>
      <c r="Q333" s="28"/>
      <c r="R333" s="10"/>
      <c r="S333" s="10" t="e">
        <f>VLOOKUP(R333,Sheet2!$B$1:$C$9,2,FALSE)</f>
        <v>#N/A</v>
      </c>
      <c r="T333" s="28"/>
      <c r="U333" s="28">
        <f t="shared" si="20"/>
        <v>0</v>
      </c>
      <c r="V333" s="28"/>
      <c r="W333" s="28"/>
      <c r="X333" s="28"/>
      <c r="Y333" s="27"/>
      <c r="Z333" s="27"/>
      <c r="AA333" s="27"/>
      <c r="AB333" s="27"/>
      <c r="AC333" s="27"/>
      <c r="AD333" s="3" t="str">
        <f t="shared" si="23"/>
        <v>ทันกำหนด</v>
      </c>
      <c r="AE333" s="4"/>
      <c r="AF333" s="4"/>
      <c r="AG333" s="4"/>
      <c r="AH333" s="5"/>
    </row>
    <row r="334" spans="1:34" ht="27.75" customHeight="1" x14ac:dyDescent="0.2">
      <c r="A334" s="2">
        <v>331</v>
      </c>
      <c r="B334" s="27"/>
      <c r="C334" s="9"/>
      <c r="D334" s="9"/>
      <c r="E334" s="10"/>
      <c r="F334" s="10"/>
      <c r="G334" s="10">
        <f t="shared" si="21"/>
        <v>0</v>
      </c>
      <c r="H334" s="10" t="str">
        <f t="shared" si="22"/>
        <v>ครบ</v>
      </c>
      <c r="I334" s="10"/>
      <c r="J334" s="10" t="e">
        <f>VLOOKUP(I334,Sheet2!$B$1:$C$9,2,FALSE)</f>
        <v>#N/A</v>
      </c>
      <c r="K334" s="28"/>
      <c r="L334" s="10"/>
      <c r="M334" s="10" t="e">
        <f>VLOOKUP(L334,Sheet2!$B$1:$C$9,2,FALSE)</f>
        <v>#N/A</v>
      </c>
      <c r="N334" s="28"/>
      <c r="O334" s="10"/>
      <c r="P334" s="10" t="e">
        <f>VLOOKUP(O334,Sheet2!$B$1:$C$9,2,FALSE)</f>
        <v>#N/A</v>
      </c>
      <c r="Q334" s="28"/>
      <c r="R334" s="10"/>
      <c r="S334" s="10" t="e">
        <f>VLOOKUP(R334,Sheet2!$B$1:$C$9,2,FALSE)</f>
        <v>#N/A</v>
      </c>
      <c r="T334" s="28"/>
      <c r="U334" s="28">
        <f t="shared" si="20"/>
        <v>0</v>
      </c>
      <c r="V334" s="28"/>
      <c r="W334" s="28"/>
      <c r="X334" s="28"/>
      <c r="Y334" s="27"/>
      <c r="Z334" s="27"/>
      <c r="AA334" s="27"/>
      <c r="AB334" s="27"/>
      <c r="AC334" s="27"/>
      <c r="AD334" s="3" t="str">
        <f t="shared" si="23"/>
        <v>ทันกำหนด</v>
      </c>
      <c r="AE334" s="4"/>
      <c r="AF334" s="4"/>
      <c r="AG334" s="4"/>
      <c r="AH334" s="5"/>
    </row>
    <row r="335" spans="1:34" ht="27.75" customHeight="1" x14ac:dyDescent="0.2">
      <c r="A335" s="2">
        <v>332</v>
      </c>
      <c r="B335" s="27"/>
      <c r="C335" s="9"/>
      <c r="D335" s="9"/>
      <c r="E335" s="10"/>
      <c r="F335" s="10"/>
      <c r="G335" s="10">
        <f t="shared" si="21"/>
        <v>0</v>
      </c>
      <c r="H335" s="10" t="str">
        <f t="shared" si="22"/>
        <v>ครบ</v>
      </c>
      <c r="I335" s="10"/>
      <c r="J335" s="10" t="e">
        <f>VLOOKUP(I335,Sheet2!$B$1:$C$9,2,FALSE)</f>
        <v>#N/A</v>
      </c>
      <c r="K335" s="28"/>
      <c r="L335" s="10"/>
      <c r="M335" s="10" t="e">
        <f>VLOOKUP(L335,Sheet2!$B$1:$C$9,2,FALSE)</f>
        <v>#N/A</v>
      </c>
      <c r="N335" s="28"/>
      <c r="O335" s="10"/>
      <c r="P335" s="10" t="e">
        <f>VLOOKUP(O335,Sheet2!$B$1:$C$9,2,FALSE)</f>
        <v>#N/A</v>
      </c>
      <c r="Q335" s="28"/>
      <c r="R335" s="10"/>
      <c r="S335" s="10" t="e">
        <f>VLOOKUP(R335,Sheet2!$B$1:$C$9,2,FALSE)</f>
        <v>#N/A</v>
      </c>
      <c r="T335" s="28"/>
      <c r="U335" s="28">
        <f t="shared" si="20"/>
        <v>0</v>
      </c>
      <c r="V335" s="28"/>
      <c r="W335" s="28"/>
      <c r="X335" s="28"/>
      <c r="Y335" s="27"/>
      <c r="Z335" s="27"/>
      <c r="AA335" s="27"/>
      <c r="AB335" s="27"/>
      <c r="AC335" s="27"/>
      <c r="AD335" s="3" t="str">
        <f t="shared" si="23"/>
        <v>ทันกำหนด</v>
      </c>
      <c r="AE335" s="4"/>
      <c r="AF335" s="4"/>
      <c r="AG335" s="4"/>
      <c r="AH335" s="5"/>
    </row>
    <row r="336" spans="1:34" ht="27.75" customHeight="1" x14ac:dyDescent="0.2">
      <c r="A336" s="2">
        <v>333</v>
      </c>
      <c r="B336" s="27"/>
      <c r="C336" s="9"/>
      <c r="D336" s="9"/>
      <c r="E336" s="10"/>
      <c r="F336" s="10"/>
      <c r="G336" s="10">
        <f t="shared" si="21"/>
        <v>0</v>
      </c>
      <c r="H336" s="10" t="str">
        <f t="shared" si="22"/>
        <v>ครบ</v>
      </c>
      <c r="I336" s="10"/>
      <c r="J336" s="10" t="e">
        <f>VLOOKUP(I336,Sheet2!$B$1:$C$9,2,FALSE)</f>
        <v>#N/A</v>
      </c>
      <c r="K336" s="28"/>
      <c r="L336" s="10"/>
      <c r="M336" s="10" t="e">
        <f>VLOOKUP(L336,Sheet2!$B$1:$C$9,2,FALSE)</f>
        <v>#N/A</v>
      </c>
      <c r="N336" s="28"/>
      <c r="O336" s="10"/>
      <c r="P336" s="10" t="e">
        <f>VLOOKUP(O336,Sheet2!$B$1:$C$9,2,FALSE)</f>
        <v>#N/A</v>
      </c>
      <c r="Q336" s="28"/>
      <c r="R336" s="10"/>
      <c r="S336" s="10" t="e">
        <f>VLOOKUP(R336,Sheet2!$B$1:$C$9,2,FALSE)</f>
        <v>#N/A</v>
      </c>
      <c r="T336" s="28"/>
      <c r="U336" s="28">
        <f t="shared" si="20"/>
        <v>0</v>
      </c>
      <c r="V336" s="28"/>
      <c r="W336" s="28"/>
      <c r="X336" s="28"/>
      <c r="Y336" s="27"/>
      <c r="Z336" s="27"/>
      <c r="AA336" s="27"/>
      <c r="AB336" s="27"/>
      <c r="AC336" s="27"/>
      <c r="AD336" s="3" t="str">
        <f t="shared" si="23"/>
        <v>ทันกำหนด</v>
      </c>
      <c r="AE336" s="4"/>
      <c r="AF336" s="4"/>
      <c r="AG336" s="4"/>
      <c r="AH336" s="5"/>
    </row>
    <row r="337" spans="1:34" ht="27.75" customHeight="1" x14ac:dyDescent="0.2">
      <c r="A337" s="2">
        <v>334</v>
      </c>
      <c r="B337" s="27"/>
      <c r="C337" s="9"/>
      <c r="D337" s="9"/>
      <c r="E337" s="10"/>
      <c r="F337" s="10"/>
      <c r="G337" s="10">
        <f t="shared" si="21"/>
        <v>0</v>
      </c>
      <c r="H337" s="10" t="str">
        <f t="shared" si="22"/>
        <v>ครบ</v>
      </c>
      <c r="I337" s="10"/>
      <c r="J337" s="10" t="e">
        <f>VLOOKUP(I337,Sheet2!$B$1:$C$9,2,FALSE)</f>
        <v>#N/A</v>
      </c>
      <c r="K337" s="28"/>
      <c r="L337" s="10"/>
      <c r="M337" s="10" t="e">
        <f>VLOOKUP(L337,Sheet2!$B$1:$C$9,2,FALSE)</f>
        <v>#N/A</v>
      </c>
      <c r="N337" s="28"/>
      <c r="O337" s="10"/>
      <c r="P337" s="10" t="e">
        <f>VLOOKUP(O337,Sheet2!$B$1:$C$9,2,FALSE)</f>
        <v>#N/A</v>
      </c>
      <c r="Q337" s="28"/>
      <c r="R337" s="10"/>
      <c r="S337" s="10" t="e">
        <f>VLOOKUP(R337,Sheet2!$B$1:$C$9,2,FALSE)</f>
        <v>#N/A</v>
      </c>
      <c r="T337" s="28"/>
      <c r="U337" s="28">
        <f t="shared" si="20"/>
        <v>0</v>
      </c>
      <c r="V337" s="28"/>
      <c r="W337" s="28"/>
      <c r="X337" s="28"/>
      <c r="Y337" s="27"/>
      <c r="Z337" s="27"/>
      <c r="AA337" s="27"/>
      <c r="AB337" s="27"/>
      <c r="AC337" s="27"/>
      <c r="AD337" s="3" t="str">
        <f t="shared" si="23"/>
        <v>ทันกำหนด</v>
      </c>
      <c r="AE337" s="4"/>
      <c r="AF337" s="4"/>
      <c r="AG337" s="4"/>
      <c r="AH337" s="5"/>
    </row>
    <row r="338" spans="1:34" ht="27.75" customHeight="1" x14ac:dyDescent="0.2">
      <c r="A338" s="2">
        <v>335</v>
      </c>
      <c r="B338" s="27"/>
      <c r="C338" s="9"/>
      <c r="D338" s="9"/>
      <c r="E338" s="10"/>
      <c r="F338" s="10"/>
      <c r="G338" s="10">
        <f t="shared" si="21"/>
        <v>0</v>
      </c>
      <c r="H338" s="10" t="str">
        <f t="shared" si="22"/>
        <v>ครบ</v>
      </c>
      <c r="I338" s="10"/>
      <c r="J338" s="10" t="e">
        <f>VLOOKUP(I338,Sheet2!$B$1:$C$9,2,FALSE)</f>
        <v>#N/A</v>
      </c>
      <c r="K338" s="28"/>
      <c r="L338" s="10"/>
      <c r="M338" s="10" t="e">
        <f>VLOOKUP(L338,Sheet2!$B$1:$C$9,2,FALSE)</f>
        <v>#N/A</v>
      </c>
      <c r="N338" s="28"/>
      <c r="O338" s="10"/>
      <c r="P338" s="10" t="e">
        <f>VLOOKUP(O338,Sheet2!$B$1:$C$9,2,FALSE)</f>
        <v>#N/A</v>
      </c>
      <c r="Q338" s="28"/>
      <c r="R338" s="10"/>
      <c r="S338" s="10" t="e">
        <f>VLOOKUP(R338,Sheet2!$B$1:$C$9,2,FALSE)</f>
        <v>#N/A</v>
      </c>
      <c r="T338" s="28"/>
      <c r="U338" s="28">
        <f t="shared" si="20"/>
        <v>0</v>
      </c>
      <c r="V338" s="28"/>
      <c r="W338" s="28"/>
      <c r="X338" s="28"/>
      <c r="Y338" s="27"/>
      <c r="Z338" s="27"/>
      <c r="AA338" s="27"/>
      <c r="AB338" s="27"/>
      <c r="AC338" s="27"/>
      <c r="AD338" s="3" t="str">
        <f t="shared" si="23"/>
        <v>ทันกำหนด</v>
      </c>
      <c r="AE338" s="4"/>
      <c r="AF338" s="4"/>
      <c r="AG338" s="4"/>
      <c r="AH338" s="5"/>
    </row>
    <row r="339" spans="1:34" ht="27.75" customHeight="1" x14ac:dyDescent="0.2">
      <c r="A339" s="2">
        <v>336</v>
      </c>
      <c r="B339" s="27"/>
      <c r="C339" s="9"/>
      <c r="D339" s="9"/>
      <c r="E339" s="10"/>
      <c r="F339" s="10"/>
      <c r="G339" s="10">
        <f t="shared" si="21"/>
        <v>0</v>
      </c>
      <c r="H339" s="10" t="str">
        <f t="shared" si="22"/>
        <v>ครบ</v>
      </c>
      <c r="I339" s="10"/>
      <c r="J339" s="10" t="e">
        <f>VLOOKUP(I339,Sheet2!$B$1:$C$9,2,FALSE)</f>
        <v>#N/A</v>
      </c>
      <c r="K339" s="28"/>
      <c r="L339" s="10"/>
      <c r="M339" s="10" t="e">
        <f>VLOOKUP(L339,Sheet2!$B$1:$C$9,2,FALSE)</f>
        <v>#N/A</v>
      </c>
      <c r="N339" s="28"/>
      <c r="O339" s="10"/>
      <c r="P339" s="10" t="e">
        <f>VLOOKUP(O339,Sheet2!$B$1:$C$9,2,FALSE)</f>
        <v>#N/A</v>
      </c>
      <c r="Q339" s="28"/>
      <c r="R339" s="10"/>
      <c r="S339" s="10" t="e">
        <f>VLOOKUP(R339,Sheet2!$B$1:$C$9,2,FALSE)</f>
        <v>#N/A</v>
      </c>
      <c r="T339" s="28"/>
      <c r="U339" s="28">
        <f t="shared" si="20"/>
        <v>0</v>
      </c>
      <c r="V339" s="28"/>
      <c r="W339" s="28"/>
      <c r="X339" s="28"/>
      <c r="Y339" s="27"/>
      <c r="Z339" s="27"/>
      <c r="AA339" s="27"/>
      <c r="AB339" s="27"/>
      <c r="AC339" s="27"/>
      <c r="AD339" s="3" t="str">
        <f t="shared" si="23"/>
        <v>ทันกำหนด</v>
      </c>
      <c r="AE339" s="4"/>
      <c r="AF339" s="4"/>
      <c r="AG339" s="4"/>
      <c r="AH339" s="5"/>
    </row>
    <row r="340" spans="1:34" ht="27.75" customHeight="1" x14ac:dyDescent="0.2">
      <c r="A340" s="2">
        <v>337</v>
      </c>
      <c r="B340" s="27"/>
      <c r="C340" s="9"/>
      <c r="D340" s="9"/>
      <c r="E340" s="10"/>
      <c r="F340" s="10"/>
      <c r="G340" s="10">
        <f t="shared" si="21"/>
        <v>0</v>
      </c>
      <c r="H340" s="10" t="str">
        <f t="shared" si="22"/>
        <v>ครบ</v>
      </c>
      <c r="I340" s="10"/>
      <c r="J340" s="10" t="e">
        <f>VLOOKUP(I340,Sheet2!$B$1:$C$9,2,FALSE)</f>
        <v>#N/A</v>
      </c>
      <c r="K340" s="28"/>
      <c r="L340" s="10"/>
      <c r="M340" s="10" t="e">
        <f>VLOOKUP(L340,Sheet2!$B$1:$C$9,2,FALSE)</f>
        <v>#N/A</v>
      </c>
      <c r="N340" s="28"/>
      <c r="O340" s="10"/>
      <c r="P340" s="10" t="e">
        <f>VLOOKUP(O340,Sheet2!$B$1:$C$9,2,FALSE)</f>
        <v>#N/A</v>
      </c>
      <c r="Q340" s="28"/>
      <c r="R340" s="10"/>
      <c r="S340" s="10" t="e">
        <f>VLOOKUP(R340,Sheet2!$B$1:$C$9,2,FALSE)</f>
        <v>#N/A</v>
      </c>
      <c r="T340" s="28"/>
      <c r="U340" s="28">
        <f t="shared" si="20"/>
        <v>0</v>
      </c>
      <c r="V340" s="28"/>
      <c r="W340" s="28"/>
      <c r="X340" s="28"/>
      <c r="Y340" s="27"/>
      <c r="Z340" s="27"/>
      <c r="AA340" s="27"/>
      <c r="AB340" s="27"/>
      <c r="AC340" s="27"/>
      <c r="AD340" s="3" t="str">
        <f t="shared" si="23"/>
        <v>ทันกำหนด</v>
      </c>
      <c r="AE340" s="4"/>
      <c r="AF340" s="4"/>
      <c r="AG340" s="4"/>
      <c r="AH340" s="5"/>
    </row>
    <row r="341" spans="1:34" ht="27.75" customHeight="1" x14ac:dyDescent="0.2">
      <c r="A341" s="2">
        <v>338</v>
      </c>
      <c r="B341" s="27"/>
      <c r="C341" s="9"/>
      <c r="D341" s="9"/>
      <c r="E341" s="10"/>
      <c r="F341" s="10"/>
      <c r="G341" s="10">
        <f t="shared" si="21"/>
        <v>0</v>
      </c>
      <c r="H341" s="10" t="str">
        <f t="shared" si="22"/>
        <v>ครบ</v>
      </c>
      <c r="I341" s="10"/>
      <c r="J341" s="10" t="e">
        <f>VLOOKUP(I341,Sheet2!$B$1:$C$9,2,FALSE)</f>
        <v>#N/A</v>
      </c>
      <c r="K341" s="28"/>
      <c r="L341" s="10"/>
      <c r="M341" s="10" t="e">
        <f>VLOOKUP(L341,Sheet2!$B$1:$C$9,2,FALSE)</f>
        <v>#N/A</v>
      </c>
      <c r="N341" s="28"/>
      <c r="O341" s="10"/>
      <c r="P341" s="10" t="e">
        <f>VLOOKUP(O341,Sheet2!$B$1:$C$9,2,FALSE)</f>
        <v>#N/A</v>
      </c>
      <c r="Q341" s="28"/>
      <c r="R341" s="10"/>
      <c r="S341" s="10" t="e">
        <f>VLOOKUP(R341,Sheet2!$B$1:$C$9,2,FALSE)</f>
        <v>#N/A</v>
      </c>
      <c r="T341" s="28"/>
      <c r="U341" s="28">
        <f t="shared" si="20"/>
        <v>0</v>
      </c>
      <c r="V341" s="28"/>
      <c r="W341" s="28"/>
      <c r="X341" s="28"/>
      <c r="Y341" s="27"/>
      <c r="Z341" s="27"/>
      <c r="AA341" s="27"/>
      <c r="AB341" s="27"/>
      <c r="AC341" s="27"/>
      <c r="AD341" s="3" t="str">
        <f t="shared" si="23"/>
        <v>ทันกำหนด</v>
      </c>
      <c r="AE341" s="4"/>
      <c r="AF341" s="4"/>
      <c r="AG341" s="4"/>
      <c r="AH341" s="5"/>
    </row>
    <row r="342" spans="1:34" ht="27.75" customHeight="1" x14ac:dyDescent="0.2">
      <c r="A342" s="2">
        <v>339</v>
      </c>
      <c r="B342" s="27"/>
      <c r="C342" s="9"/>
      <c r="D342" s="9"/>
      <c r="E342" s="10"/>
      <c r="F342" s="10"/>
      <c r="G342" s="10">
        <f t="shared" si="21"/>
        <v>0</v>
      </c>
      <c r="H342" s="10" t="str">
        <f t="shared" si="22"/>
        <v>ครบ</v>
      </c>
      <c r="I342" s="10"/>
      <c r="J342" s="10" t="e">
        <f>VLOOKUP(I342,Sheet2!$B$1:$C$9,2,FALSE)</f>
        <v>#N/A</v>
      </c>
      <c r="K342" s="28"/>
      <c r="L342" s="10"/>
      <c r="M342" s="10" t="e">
        <f>VLOOKUP(L342,Sheet2!$B$1:$C$9,2,FALSE)</f>
        <v>#N/A</v>
      </c>
      <c r="N342" s="28"/>
      <c r="O342" s="10"/>
      <c r="P342" s="10" t="e">
        <f>VLOOKUP(O342,Sheet2!$B$1:$C$9,2,FALSE)</f>
        <v>#N/A</v>
      </c>
      <c r="Q342" s="28"/>
      <c r="R342" s="10"/>
      <c r="S342" s="10" t="e">
        <f>VLOOKUP(R342,Sheet2!$B$1:$C$9,2,FALSE)</f>
        <v>#N/A</v>
      </c>
      <c r="T342" s="28"/>
      <c r="U342" s="28">
        <f t="shared" si="20"/>
        <v>0</v>
      </c>
      <c r="V342" s="28"/>
      <c r="W342" s="28"/>
      <c r="X342" s="28"/>
      <c r="Y342" s="27"/>
      <c r="Z342" s="27"/>
      <c r="AA342" s="27"/>
      <c r="AB342" s="27"/>
      <c r="AC342" s="27"/>
      <c r="AD342" s="3" t="str">
        <f t="shared" si="23"/>
        <v>ทันกำหนด</v>
      </c>
      <c r="AE342" s="4"/>
      <c r="AF342" s="4"/>
      <c r="AG342" s="4"/>
      <c r="AH342" s="5"/>
    </row>
    <row r="343" spans="1:34" ht="27.75" customHeight="1" x14ac:dyDescent="0.2">
      <c r="A343" s="2">
        <v>340</v>
      </c>
      <c r="B343" s="27"/>
      <c r="C343" s="9"/>
      <c r="D343" s="9"/>
      <c r="E343" s="10"/>
      <c r="F343" s="10"/>
      <c r="G343" s="10">
        <f t="shared" si="21"/>
        <v>0</v>
      </c>
      <c r="H343" s="10" t="str">
        <f t="shared" si="22"/>
        <v>ครบ</v>
      </c>
      <c r="I343" s="10"/>
      <c r="J343" s="10" t="e">
        <f>VLOOKUP(I343,Sheet2!$B$1:$C$9,2,FALSE)</f>
        <v>#N/A</v>
      </c>
      <c r="K343" s="28"/>
      <c r="L343" s="10"/>
      <c r="M343" s="10" t="e">
        <f>VLOOKUP(L343,Sheet2!$B$1:$C$9,2,FALSE)</f>
        <v>#N/A</v>
      </c>
      <c r="N343" s="28"/>
      <c r="O343" s="10"/>
      <c r="P343" s="10" t="e">
        <f>VLOOKUP(O343,Sheet2!$B$1:$C$9,2,FALSE)</f>
        <v>#N/A</v>
      </c>
      <c r="Q343" s="28"/>
      <c r="R343" s="10"/>
      <c r="S343" s="10" t="e">
        <f>VLOOKUP(R343,Sheet2!$B$1:$C$9,2,FALSE)</f>
        <v>#N/A</v>
      </c>
      <c r="T343" s="28"/>
      <c r="U343" s="28">
        <f t="shared" si="20"/>
        <v>0</v>
      </c>
      <c r="V343" s="28"/>
      <c r="W343" s="28"/>
      <c r="X343" s="28"/>
      <c r="Y343" s="27"/>
      <c r="Z343" s="27"/>
      <c r="AA343" s="27"/>
      <c r="AB343" s="27"/>
      <c r="AC343" s="27"/>
      <c r="AD343" s="3" t="str">
        <f t="shared" si="23"/>
        <v>ทันกำหนด</v>
      </c>
      <c r="AE343" s="4"/>
      <c r="AF343" s="4"/>
      <c r="AG343" s="4"/>
      <c r="AH343" s="5"/>
    </row>
    <row r="344" spans="1:34" ht="27.75" customHeight="1" x14ac:dyDescent="0.2">
      <c r="A344" s="2">
        <v>341</v>
      </c>
      <c r="B344" s="27"/>
      <c r="C344" s="9"/>
      <c r="D344" s="9"/>
      <c r="E344" s="10"/>
      <c r="F344" s="10"/>
      <c r="G344" s="10">
        <f t="shared" si="21"/>
        <v>0</v>
      </c>
      <c r="H344" s="10" t="str">
        <f t="shared" si="22"/>
        <v>ครบ</v>
      </c>
      <c r="I344" s="10"/>
      <c r="J344" s="10" t="e">
        <f>VLOOKUP(I344,Sheet2!$B$1:$C$9,2,FALSE)</f>
        <v>#N/A</v>
      </c>
      <c r="K344" s="28"/>
      <c r="L344" s="10"/>
      <c r="M344" s="10" t="e">
        <f>VLOOKUP(L344,Sheet2!$B$1:$C$9,2,FALSE)</f>
        <v>#N/A</v>
      </c>
      <c r="N344" s="28"/>
      <c r="O344" s="10"/>
      <c r="P344" s="10" t="e">
        <f>VLOOKUP(O344,Sheet2!$B$1:$C$9,2,FALSE)</f>
        <v>#N/A</v>
      </c>
      <c r="Q344" s="28"/>
      <c r="R344" s="10"/>
      <c r="S344" s="10" t="e">
        <f>VLOOKUP(R344,Sheet2!$B$1:$C$9,2,FALSE)</f>
        <v>#N/A</v>
      </c>
      <c r="T344" s="28"/>
      <c r="U344" s="28">
        <f t="shared" si="20"/>
        <v>0</v>
      </c>
      <c r="V344" s="28"/>
      <c r="W344" s="28"/>
      <c r="X344" s="28"/>
      <c r="Y344" s="27"/>
      <c r="Z344" s="27"/>
      <c r="AA344" s="27"/>
      <c r="AB344" s="27"/>
      <c r="AC344" s="27"/>
      <c r="AD344" s="3" t="str">
        <f t="shared" si="23"/>
        <v>ทันกำหนด</v>
      </c>
      <c r="AE344" s="4"/>
      <c r="AF344" s="4"/>
      <c r="AG344" s="4"/>
      <c r="AH344" s="5"/>
    </row>
    <row r="345" spans="1:34" ht="27.75" customHeight="1" x14ac:dyDescent="0.2">
      <c r="A345" s="2">
        <v>342</v>
      </c>
      <c r="B345" s="27"/>
      <c r="C345" s="9"/>
      <c r="D345" s="9"/>
      <c r="E345" s="10"/>
      <c r="F345" s="10"/>
      <c r="G345" s="10">
        <f t="shared" si="21"/>
        <v>0</v>
      </c>
      <c r="H345" s="10" t="str">
        <f t="shared" si="22"/>
        <v>ครบ</v>
      </c>
      <c r="I345" s="10"/>
      <c r="J345" s="10" t="e">
        <f>VLOOKUP(I345,Sheet2!$B$1:$C$9,2,FALSE)</f>
        <v>#N/A</v>
      </c>
      <c r="K345" s="28"/>
      <c r="L345" s="10"/>
      <c r="M345" s="10" t="e">
        <f>VLOOKUP(L345,Sheet2!$B$1:$C$9,2,FALSE)</f>
        <v>#N/A</v>
      </c>
      <c r="N345" s="28"/>
      <c r="O345" s="10"/>
      <c r="P345" s="10" t="e">
        <f>VLOOKUP(O345,Sheet2!$B$1:$C$9,2,FALSE)</f>
        <v>#N/A</v>
      </c>
      <c r="Q345" s="28"/>
      <c r="R345" s="10"/>
      <c r="S345" s="10" t="e">
        <f>VLOOKUP(R345,Sheet2!$B$1:$C$9,2,FALSE)</f>
        <v>#N/A</v>
      </c>
      <c r="T345" s="28"/>
      <c r="U345" s="28">
        <f t="shared" si="20"/>
        <v>0</v>
      </c>
      <c r="V345" s="28"/>
      <c r="W345" s="28"/>
      <c r="X345" s="28"/>
      <c r="Y345" s="27"/>
      <c r="Z345" s="27"/>
      <c r="AA345" s="27"/>
      <c r="AB345" s="27"/>
      <c r="AC345" s="27"/>
      <c r="AD345" s="3" t="str">
        <f t="shared" si="23"/>
        <v>ทันกำหนด</v>
      </c>
      <c r="AE345" s="4"/>
      <c r="AF345" s="4"/>
      <c r="AG345" s="4"/>
      <c r="AH345" s="5"/>
    </row>
    <row r="346" spans="1:34" ht="27.75" customHeight="1" x14ac:dyDescent="0.2">
      <c r="A346" s="2">
        <v>343</v>
      </c>
      <c r="B346" s="27"/>
      <c r="C346" s="9"/>
      <c r="D346" s="9"/>
      <c r="E346" s="10"/>
      <c r="F346" s="10"/>
      <c r="G346" s="10">
        <f t="shared" si="21"/>
        <v>0</v>
      </c>
      <c r="H346" s="10" t="str">
        <f t="shared" si="22"/>
        <v>ครบ</v>
      </c>
      <c r="I346" s="10"/>
      <c r="J346" s="10" t="e">
        <f>VLOOKUP(I346,Sheet2!$B$1:$C$9,2,FALSE)</f>
        <v>#N/A</v>
      </c>
      <c r="K346" s="28"/>
      <c r="L346" s="10"/>
      <c r="M346" s="10" t="e">
        <f>VLOOKUP(L346,Sheet2!$B$1:$C$9,2,FALSE)</f>
        <v>#N/A</v>
      </c>
      <c r="N346" s="28"/>
      <c r="O346" s="10"/>
      <c r="P346" s="10" t="e">
        <f>VLOOKUP(O346,Sheet2!$B$1:$C$9,2,FALSE)</f>
        <v>#N/A</v>
      </c>
      <c r="Q346" s="28"/>
      <c r="R346" s="10"/>
      <c r="S346" s="10" t="e">
        <f>VLOOKUP(R346,Sheet2!$B$1:$C$9,2,FALSE)</f>
        <v>#N/A</v>
      </c>
      <c r="T346" s="28"/>
      <c r="U346" s="28">
        <f t="shared" si="20"/>
        <v>0</v>
      </c>
      <c r="V346" s="28"/>
      <c r="W346" s="28"/>
      <c r="X346" s="28"/>
      <c r="Y346" s="27"/>
      <c r="Z346" s="27"/>
      <c r="AA346" s="27"/>
      <c r="AB346" s="27"/>
      <c r="AC346" s="27"/>
      <c r="AD346" s="3" t="str">
        <f t="shared" si="23"/>
        <v>ทันกำหนด</v>
      </c>
      <c r="AE346" s="4"/>
      <c r="AF346" s="4"/>
      <c r="AG346" s="4"/>
      <c r="AH346" s="5"/>
    </row>
    <row r="347" spans="1:34" ht="27.75" customHeight="1" x14ac:dyDescent="0.2">
      <c r="A347" s="2">
        <v>344</v>
      </c>
      <c r="B347" s="27"/>
      <c r="C347" s="9"/>
      <c r="D347" s="9"/>
      <c r="E347" s="10"/>
      <c r="F347" s="10"/>
      <c r="G347" s="10">
        <f t="shared" si="21"/>
        <v>0</v>
      </c>
      <c r="H347" s="10" t="str">
        <f t="shared" si="22"/>
        <v>ครบ</v>
      </c>
      <c r="I347" s="10"/>
      <c r="J347" s="10" t="e">
        <f>VLOOKUP(I347,Sheet2!$B$1:$C$9,2,FALSE)</f>
        <v>#N/A</v>
      </c>
      <c r="K347" s="28"/>
      <c r="L347" s="10"/>
      <c r="M347" s="10" t="e">
        <f>VLOOKUP(L347,Sheet2!$B$1:$C$9,2,FALSE)</f>
        <v>#N/A</v>
      </c>
      <c r="N347" s="28"/>
      <c r="O347" s="10"/>
      <c r="P347" s="10" t="e">
        <f>VLOOKUP(O347,Sheet2!$B$1:$C$9,2,FALSE)</f>
        <v>#N/A</v>
      </c>
      <c r="Q347" s="28"/>
      <c r="R347" s="10"/>
      <c r="S347" s="10" t="e">
        <f>VLOOKUP(R347,Sheet2!$B$1:$C$9,2,FALSE)</f>
        <v>#N/A</v>
      </c>
      <c r="T347" s="28"/>
      <c r="U347" s="28">
        <f t="shared" si="20"/>
        <v>0</v>
      </c>
      <c r="V347" s="28"/>
      <c r="W347" s="28"/>
      <c r="X347" s="28"/>
      <c r="Y347" s="27"/>
      <c r="Z347" s="27"/>
      <c r="AA347" s="27"/>
      <c r="AB347" s="27"/>
      <c r="AC347" s="27"/>
      <c r="AD347" s="3" t="str">
        <f t="shared" si="23"/>
        <v>ทันกำหนด</v>
      </c>
      <c r="AE347" s="4"/>
      <c r="AF347" s="4"/>
      <c r="AG347" s="4"/>
      <c r="AH347" s="5"/>
    </row>
    <row r="348" spans="1:34" ht="27.75" customHeight="1" x14ac:dyDescent="0.2">
      <c r="A348" s="2">
        <v>345</v>
      </c>
      <c r="B348" s="27"/>
      <c r="C348" s="9"/>
      <c r="D348" s="9"/>
      <c r="E348" s="10"/>
      <c r="F348" s="10"/>
      <c r="G348" s="10">
        <f t="shared" si="21"/>
        <v>0</v>
      </c>
      <c r="H348" s="10" t="str">
        <f t="shared" si="22"/>
        <v>ครบ</v>
      </c>
      <c r="I348" s="10"/>
      <c r="J348" s="10" t="e">
        <f>VLOOKUP(I348,Sheet2!$B$1:$C$9,2,FALSE)</f>
        <v>#N/A</v>
      </c>
      <c r="K348" s="28"/>
      <c r="L348" s="10"/>
      <c r="M348" s="10" t="e">
        <f>VLOOKUP(L348,Sheet2!$B$1:$C$9,2,FALSE)</f>
        <v>#N/A</v>
      </c>
      <c r="N348" s="28"/>
      <c r="O348" s="10"/>
      <c r="P348" s="10" t="e">
        <f>VLOOKUP(O348,Sheet2!$B$1:$C$9,2,FALSE)</f>
        <v>#N/A</v>
      </c>
      <c r="Q348" s="28"/>
      <c r="R348" s="10"/>
      <c r="S348" s="10" t="e">
        <f>VLOOKUP(R348,Sheet2!$B$1:$C$9,2,FALSE)</f>
        <v>#N/A</v>
      </c>
      <c r="T348" s="28"/>
      <c r="U348" s="28">
        <f t="shared" si="20"/>
        <v>0</v>
      </c>
      <c r="V348" s="28"/>
      <c r="W348" s="28"/>
      <c r="X348" s="28"/>
      <c r="Y348" s="27"/>
      <c r="Z348" s="27"/>
      <c r="AA348" s="27"/>
      <c r="AB348" s="27"/>
      <c r="AC348" s="27"/>
      <c r="AD348" s="3" t="str">
        <f t="shared" si="23"/>
        <v>ทันกำหนด</v>
      </c>
      <c r="AE348" s="4"/>
      <c r="AF348" s="4"/>
      <c r="AG348" s="4"/>
      <c r="AH348" s="5"/>
    </row>
    <row r="349" spans="1:34" ht="27.75" customHeight="1" x14ac:dyDescent="0.2">
      <c r="A349" s="2">
        <v>346</v>
      </c>
      <c r="B349" s="27"/>
      <c r="C349" s="9"/>
      <c r="D349" s="9"/>
      <c r="E349" s="10"/>
      <c r="F349" s="10"/>
      <c r="G349" s="10">
        <f t="shared" si="21"/>
        <v>0</v>
      </c>
      <c r="H349" s="10" t="str">
        <f t="shared" si="22"/>
        <v>ครบ</v>
      </c>
      <c r="I349" s="10"/>
      <c r="J349" s="10" t="e">
        <f>VLOOKUP(I349,Sheet2!$B$1:$C$9,2,FALSE)</f>
        <v>#N/A</v>
      </c>
      <c r="K349" s="28"/>
      <c r="L349" s="10"/>
      <c r="M349" s="10" t="e">
        <f>VLOOKUP(L349,Sheet2!$B$1:$C$9,2,FALSE)</f>
        <v>#N/A</v>
      </c>
      <c r="N349" s="28"/>
      <c r="O349" s="10"/>
      <c r="P349" s="10" t="e">
        <f>VLOOKUP(O349,Sheet2!$B$1:$C$9,2,FALSE)</f>
        <v>#N/A</v>
      </c>
      <c r="Q349" s="28"/>
      <c r="R349" s="10"/>
      <c r="S349" s="10" t="e">
        <f>VLOOKUP(R349,Sheet2!$B$1:$C$9,2,FALSE)</f>
        <v>#N/A</v>
      </c>
      <c r="T349" s="28"/>
      <c r="U349" s="28">
        <f t="shared" si="20"/>
        <v>0</v>
      </c>
      <c r="V349" s="28"/>
      <c r="W349" s="28"/>
      <c r="X349" s="28"/>
      <c r="Y349" s="27"/>
      <c r="Z349" s="27"/>
      <c r="AA349" s="27"/>
      <c r="AB349" s="27"/>
      <c r="AC349" s="27"/>
      <c r="AD349" s="3" t="str">
        <f t="shared" si="23"/>
        <v>ทันกำหนด</v>
      </c>
      <c r="AE349" s="4"/>
      <c r="AF349" s="4"/>
      <c r="AG349" s="4"/>
      <c r="AH349" s="5"/>
    </row>
    <row r="350" spans="1:34" ht="27.75" customHeight="1" x14ac:dyDescent="0.2">
      <c r="A350" s="2">
        <v>347</v>
      </c>
      <c r="B350" s="27"/>
      <c r="C350" s="9"/>
      <c r="D350" s="9"/>
      <c r="E350" s="10"/>
      <c r="F350" s="10"/>
      <c r="G350" s="10">
        <f t="shared" si="21"/>
        <v>0</v>
      </c>
      <c r="H350" s="10" t="str">
        <f t="shared" si="22"/>
        <v>ครบ</v>
      </c>
      <c r="I350" s="10"/>
      <c r="J350" s="10" t="e">
        <f>VLOOKUP(I350,Sheet2!$B$1:$C$9,2,FALSE)</f>
        <v>#N/A</v>
      </c>
      <c r="K350" s="28"/>
      <c r="L350" s="10"/>
      <c r="M350" s="10" t="e">
        <f>VLOOKUP(L350,Sheet2!$B$1:$C$9,2,FALSE)</f>
        <v>#N/A</v>
      </c>
      <c r="N350" s="28"/>
      <c r="O350" s="10"/>
      <c r="P350" s="10" t="e">
        <f>VLOOKUP(O350,Sheet2!$B$1:$C$9,2,FALSE)</f>
        <v>#N/A</v>
      </c>
      <c r="Q350" s="28"/>
      <c r="R350" s="10"/>
      <c r="S350" s="10" t="e">
        <f>VLOOKUP(R350,Sheet2!$B$1:$C$9,2,FALSE)</f>
        <v>#N/A</v>
      </c>
      <c r="T350" s="28"/>
      <c r="U350" s="28">
        <f t="shared" si="20"/>
        <v>0</v>
      </c>
      <c r="V350" s="28"/>
      <c r="W350" s="28"/>
      <c r="X350" s="28"/>
      <c r="Y350" s="27"/>
      <c r="Z350" s="27"/>
      <c r="AA350" s="27"/>
      <c r="AB350" s="27"/>
      <c r="AC350" s="27"/>
      <c r="AD350" s="3" t="str">
        <f t="shared" si="23"/>
        <v>ทันกำหนด</v>
      </c>
      <c r="AE350" s="4"/>
      <c r="AF350" s="4"/>
      <c r="AG350" s="4"/>
      <c r="AH350" s="5"/>
    </row>
    <row r="351" spans="1:34" ht="27.75" customHeight="1" x14ac:dyDescent="0.2">
      <c r="A351" s="2">
        <v>348</v>
      </c>
      <c r="B351" s="27"/>
      <c r="C351" s="9"/>
      <c r="D351" s="9"/>
      <c r="E351" s="10"/>
      <c r="F351" s="10"/>
      <c r="G351" s="10">
        <f t="shared" si="21"/>
        <v>0</v>
      </c>
      <c r="H351" s="10" t="str">
        <f t="shared" si="22"/>
        <v>ครบ</v>
      </c>
      <c r="I351" s="10"/>
      <c r="J351" s="10" t="e">
        <f>VLOOKUP(I351,Sheet2!$B$1:$C$9,2,FALSE)</f>
        <v>#N/A</v>
      </c>
      <c r="K351" s="28"/>
      <c r="L351" s="10"/>
      <c r="M351" s="10" t="e">
        <f>VLOOKUP(L351,Sheet2!$B$1:$C$9,2,FALSE)</f>
        <v>#N/A</v>
      </c>
      <c r="N351" s="28"/>
      <c r="O351" s="10"/>
      <c r="P351" s="10" t="e">
        <f>VLOOKUP(O351,Sheet2!$B$1:$C$9,2,FALSE)</f>
        <v>#N/A</v>
      </c>
      <c r="Q351" s="28"/>
      <c r="R351" s="10"/>
      <c r="S351" s="10" t="e">
        <f>VLOOKUP(R351,Sheet2!$B$1:$C$9,2,FALSE)</f>
        <v>#N/A</v>
      </c>
      <c r="T351" s="28"/>
      <c r="U351" s="28">
        <f t="shared" si="20"/>
        <v>0</v>
      </c>
      <c r="V351" s="28"/>
      <c r="W351" s="28"/>
      <c r="X351" s="28"/>
      <c r="Y351" s="27"/>
      <c r="Z351" s="27"/>
      <c r="AA351" s="27"/>
      <c r="AB351" s="27"/>
      <c r="AC351" s="27"/>
      <c r="AD351" s="3" t="str">
        <f t="shared" si="23"/>
        <v>ทันกำหนด</v>
      </c>
      <c r="AE351" s="4"/>
      <c r="AF351" s="4"/>
      <c r="AG351" s="4"/>
      <c r="AH351" s="5"/>
    </row>
    <row r="352" spans="1:34" ht="27.75" customHeight="1" x14ac:dyDescent="0.2">
      <c r="A352" s="2">
        <v>349</v>
      </c>
      <c r="B352" s="27"/>
      <c r="C352" s="9"/>
      <c r="D352" s="9"/>
      <c r="E352" s="10"/>
      <c r="F352" s="10"/>
      <c r="G352" s="10">
        <f t="shared" si="21"/>
        <v>0</v>
      </c>
      <c r="H352" s="10" t="str">
        <f t="shared" si="22"/>
        <v>ครบ</v>
      </c>
      <c r="I352" s="10"/>
      <c r="J352" s="10" t="e">
        <f>VLOOKUP(I352,Sheet2!$B$1:$C$9,2,FALSE)</f>
        <v>#N/A</v>
      </c>
      <c r="K352" s="28"/>
      <c r="L352" s="10"/>
      <c r="M352" s="10" t="e">
        <f>VLOOKUP(L352,Sheet2!$B$1:$C$9,2,FALSE)</f>
        <v>#N/A</v>
      </c>
      <c r="N352" s="28"/>
      <c r="O352" s="10"/>
      <c r="P352" s="10" t="e">
        <f>VLOOKUP(O352,Sheet2!$B$1:$C$9,2,FALSE)</f>
        <v>#N/A</v>
      </c>
      <c r="Q352" s="28"/>
      <c r="R352" s="10"/>
      <c r="S352" s="10" t="e">
        <f>VLOOKUP(R352,Sheet2!$B$1:$C$9,2,FALSE)</f>
        <v>#N/A</v>
      </c>
      <c r="T352" s="28"/>
      <c r="U352" s="28">
        <f t="shared" si="20"/>
        <v>0</v>
      </c>
      <c r="V352" s="28"/>
      <c r="W352" s="28"/>
      <c r="X352" s="28"/>
      <c r="Y352" s="27"/>
      <c r="Z352" s="27"/>
      <c r="AA352" s="27"/>
      <c r="AB352" s="27"/>
      <c r="AC352" s="27"/>
      <c r="AD352" s="3" t="str">
        <f t="shared" si="23"/>
        <v>ทันกำหนด</v>
      </c>
      <c r="AE352" s="4"/>
      <c r="AF352" s="4"/>
      <c r="AG352" s="4"/>
      <c r="AH352" s="5"/>
    </row>
    <row r="353" spans="1:34" ht="27.75" customHeight="1" x14ac:dyDescent="0.2">
      <c r="A353" s="2">
        <v>350</v>
      </c>
      <c r="B353" s="27"/>
      <c r="C353" s="9"/>
      <c r="D353" s="9"/>
      <c r="E353" s="10"/>
      <c r="F353" s="10"/>
      <c r="G353" s="10">
        <f t="shared" si="21"/>
        <v>0</v>
      </c>
      <c r="H353" s="10" t="str">
        <f t="shared" si="22"/>
        <v>ครบ</v>
      </c>
      <c r="I353" s="10"/>
      <c r="J353" s="10" t="e">
        <f>VLOOKUP(I353,Sheet2!$B$1:$C$9,2,FALSE)</f>
        <v>#N/A</v>
      </c>
      <c r="K353" s="28"/>
      <c r="L353" s="10"/>
      <c r="M353" s="10" t="e">
        <f>VLOOKUP(L353,Sheet2!$B$1:$C$9,2,FALSE)</f>
        <v>#N/A</v>
      </c>
      <c r="N353" s="28"/>
      <c r="O353" s="10"/>
      <c r="P353" s="10" t="e">
        <f>VLOOKUP(O353,Sheet2!$B$1:$C$9,2,FALSE)</f>
        <v>#N/A</v>
      </c>
      <c r="Q353" s="28"/>
      <c r="R353" s="10"/>
      <c r="S353" s="10" t="e">
        <f>VLOOKUP(R353,Sheet2!$B$1:$C$9,2,FALSE)</f>
        <v>#N/A</v>
      </c>
      <c r="T353" s="28"/>
      <c r="U353" s="28">
        <f t="shared" si="20"/>
        <v>0</v>
      </c>
      <c r="V353" s="28"/>
      <c r="W353" s="28"/>
      <c r="X353" s="28"/>
      <c r="Y353" s="27"/>
      <c r="Z353" s="27"/>
      <c r="AA353" s="27"/>
      <c r="AB353" s="27"/>
      <c r="AC353" s="27"/>
      <c r="AD353" s="3" t="str">
        <f t="shared" si="23"/>
        <v>ทันกำหนด</v>
      </c>
      <c r="AE353" s="4"/>
      <c r="AF353" s="4"/>
      <c r="AG353" s="4"/>
      <c r="AH353" s="5"/>
    </row>
    <row r="354" spans="1:34" ht="27.75" customHeight="1" x14ac:dyDescent="0.2">
      <c r="A354" s="2">
        <v>351</v>
      </c>
      <c r="B354" s="27"/>
      <c r="C354" s="9"/>
      <c r="D354" s="9"/>
      <c r="E354" s="10"/>
      <c r="F354" s="10"/>
      <c r="G354" s="10">
        <f t="shared" si="21"/>
        <v>0</v>
      </c>
      <c r="H354" s="10" t="str">
        <f t="shared" si="22"/>
        <v>ครบ</v>
      </c>
      <c r="I354" s="10"/>
      <c r="J354" s="10" t="e">
        <f>VLOOKUP(I354,Sheet2!$B$1:$C$9,2,FALSE)</f>
        <v>#N/A</v>
      </c>
      <c r="K354" s="28"/>
      <c r="L354" s="10"/>
      <c r="M354" s="10" t="e">
        <f>VLOOKUP(L354,Sheet2!$B$1:$C$9,2,FALSE)</f>
        <v>#N/A</v>
      </c>
      <c r="N354" s="28"/>
      <c r="O354" s="10"/>
      <c r="P354" s="10" t="e">
        <f>VLOOKUP(O354,Sheet2!$B$1:$C$9,2,FALSE)</f>
        <v>#N/A</v>
      </c>
      <c r="Q354" s="28"/>
      <c r="R354" s="10"/>
      <c r="S354" s="10" t="e">
        <f>VLOOKUP(R354,Sheet2!$B$1:$C$9,2,FALSE)</f>
        <v>#N/A</v>
      </c>
      <c r="T354" s="28"/>
      <c r="U354" s="28">
        <f t="shared" si="20"/>
        <v>0</v>
      </c>
      <c r="V354" s="28"/>
      <c r="W354" s="28"/>
      <c r="X354" s="28"/>
      <c r="Y354" s="27"/>
      <c r="Z354" s="27"/>
      <c r="AA354" s="27"/>
      <c r="AB354" s="27"/>
      <c r="AC354" s="27"/>
      <c r="AD354" s="3" t="str">
        <f t="shared" si="23"/>
        <v>ทันกำหนด</v>
      </c>
      <c r="AE354" s="4"/>
      <c r="AF354" s="4"/>
      <c r="AG354" s="4"/>
      <c r="AH354" s="5"/>
    </row>
    <row r="355" spans="1:34" ht="27.75" customHeight="1" x14ac:dyDescent="0.2">
      <c r="A355" s="2">
        <v>352</v>
      </c>
      <c r="B355" s="27"/>
      <c r="C355" s="9"/>
      <c r="D355" s="9"/>
      <c r="E355" s="10"/>
      <c r="F355" s="10"/>
      <c r="G355" s="10">
        <f t="shared" si="21"/>
        <v>0</v>
      </c>
      <c r="H355" s="10" t="str">
        <f t="shared" si="22"/>
        <v>ครบ</v>
      </c>
      <c r="I355" s="10"/>
      <c r="J355" s="10" t="e">
        <f>VLOOKUP(I355,Sheet2!$B$1:$C$9,2,FALSE)</f>
        <v>#N/A</v>
      </c>
      <c r="K355" s="28"/>
      <c r="L355" s="10"/>
      <c r="M355" s="10" t="e">
        <f>VLOOKUP(L355,Sheet2!$B$1:$C$9,2,FALSE)</f>
        <v>#N/A</v>
      </c>
      <c r="N355" s="28"/>
      <c r="O355" s="10"/>
      <c r="P355" s="10" t="e">
        <f>VLOOKUP(O355,Sheet2!$B$1:$C$9,2,FALSE)</f>
        <v>#N/A</v>
      </c>
      <c r="Q355" s="28"/>
      <c r="R355" s="10"/>
      <c r="S355" s="10" t="e">
        <f>VLOOKUP(R355,Sheet2!$B$1:$C$9,2,FALSE)</f>
        <v>#N/A</v>
      </c>
      <c r="T355" s="28"/>
      <c r="U355" s="28">
        <f t="shared" si="20"/>
        <v>0</v>
      </c>
      <c r="V355" s="28"/>
      <c r="W355" s="28"/>
      <c r="X355" s="28"/>
      <c r="Y355" s="27"/>
      <c r="Z355" s="27"/>
      <c r="AA355" s="27"/>
      <c r="AB355" s="27"/>
      <c r="AC355" s="27"/>
      <c r="AD355" s="3" t="str">
        <f t="shared" si="23"/>
        <v>ทันกำหนด</v>
      </c>
      <c r="AE355" s="4"/>
      <c r="AF355" s="4"/>
      <c r="AG355" s="4"/>
      <c r="AH355" s="5"/>
    </row>
    <row r="356" spans="1:34" ht="27.75" customHeight="1" x14ac:dyDescent="0.2">
      <c r="A356" s="2">
        <v>353</v>
      </c>
      <c r="B356" s="27"/>
      <c r="C356" s="9"/>
      <c r="D356" s="9"/>
      <c r="E356" s="10"/>
      <c r="F356" s="10"/>
      <c r="G356" s="10">
        <f t="shared" si="21"/>
        <v>0</v>
      </c>
      <c r="H356" s="10" t="str">
        <f t="shared" si="22"/>
        <v>ครบ</v>
      </c>
      <c r="I356" s="10"/>
      <c r="J356" s="10" t="e">
        <f>VLOOKUP(I356,Sheet2!$B$1:$C$9,2,FALSE)</f>
        <v>#N/A</v>
      </c>
      <c r="K356" s="28"/>
      <c r="L356" s="10"/>
      <c r="M356" s="10" t="e">
        <f>VLOOKUP(L356,Sheet2!$B$1:$C$9,2,FALSE)</f>
        <v>#N/A</v>
      </c>
      <c r="N356" s="28"/>
      <c r="O356" s="10"/>
      <c r="P356" s="10" t="e">
        <f>VLOOKUP(O356,Sheet2!$B$1:$C$9,2,FALSE)</f>
        <v>#N/A</v>
      </c>
      <c r="Q356" s="28"/>
      <c r="R356" s="10"/>
      <c r="S356" s="10" t="e">
        <f>VLOOKUP(R356,Sheet2!$B$1:$C$9,2,FALSE)</f>
        <v>#N/A</v>
      </c>
      <c r="T356" s="28"/>
      <c r="U356" s="28">
        <f t="shared" si="20"/>
        <v>0</v>
      </c>
      <c r="V356" s="28"/>
      <c r="W356" s="28"/>
      <c r="X356" s="28"/>
      <c r="Y356" s="27"/>
      <c r="Z356" s="27"/>
      <c r="AA356" s="27"/>
      <c r="AB356" s="27"/>
      <c r="AC356" s="27"/>
      <c r="AD356" s="3" t="str">
        <f t="shared" si="23"/>
        <v>ทันกำหนด</v>
      </c>
      <c r="AE356" s="4"/>
      <c r="AF356" s="4"/>
      <c r="AG356" s="4"/>
      <c r="AH356" s="5"/>
    </row>
    <row r="357" spans="1:34" ht="27.75" customHeight="1" x14ac:dyDescent="0.2">
      <c r="A357" s="2">
        <v>354</v>
      </c>
      <c r="B357" s="27"/>
      <c r="C357" s="9"/>
      <c r="D357" s="9"/>
      <c r="E357" s="10"/>
      <c r="F357" s="10"/>
      <c r="G357" s="10">
        <f t="shared" si="21"/>
        <v>0</v>
      </c>
      <c r="H357" s="10" t="str">
        <f t="shared" si="22"/>
        <v>ครบ</v>
      </c>
      <c r="I357" s="10"/>
      <c r="J357" s="10" t="e">
        <f>VLOOKUP(I357,Sheet2!$B$1:$C$9,2,FALSE)</f>
        <v>#N/A</v>
      </c>
      <c r="K357" s="28"/>
      <c r="L357" s="10"/>
      <c r="M357" s="10" t="e">
        <f>VLOOKUP(L357,Sheet2!$B$1:$C$9,2,FALSE)</f>
        <v>#N/A</v>
      </c>
      <c r="N357" s="28"/>
      <c r="O357" s="10"/>
      <c r="P357" s="10" t="e">
        <f>VLOOKUP(O357,Sheet2!$B$1:$C$9,2,FALSE)</f>
        <v>#N/A</v>
      </c>
      <c r="Q357" s="28"/>
      <c r="R357" s="10"/>
      <c r="S357" s="10" t="e">
        <f>VLOOKUP(R357,Sheet2!$B$1:$C$9,2,FALSE)</f>
        <v>#N/A</v>
      </c>
      <c r="T357" s="28"/>
      <c r="U357" s="28">
        <f t="shared" si="20"/>
        <v>0</v>
      </c>
      <c r="V357" s="28"/>
      <c r="W357" s="28"/>
      <c r="X357" s="28"/>
      <c r="Y357" s="27"/>
      <c r="Z357" s="27"/>
      <c r="AA357" s="27"/>
      <c r="AB357" s="27"/>
      <c r="AC357" s="27"/>
      <c r="AD357" s="3" t="str">
        <f t="shared" si="23"/>
        <v>ทันกำหนด</v>
      </c>
      <c r="AE357" s="4"/>
      <c r="AF357" s="4"/>
      <c r="AG357" s="4"/>
      <c r="AH357" s="5"/>
    </row>
    <row r="358" spans="1:34" ht="27.75" customHeight="1" x14ac:dyDescent="0.2">
      <c r="A358" s="2">
        <v>355</v>
      </c>
      <c r="B358" s="27"/>
      <c r="C358" s="9"/>
      <c r="D358" s="9"/>
      <c r="E358" s="10"/>
      <c r="F358" s="10"/>
      <c r="G358" s="10">
        <f t="shared" si="21"/>
        <v>0</v>
      </c>
      <c r="H358" s="10" t="str">
        <f t="shared" si="22"/>
        <v>ครบ</v>
      </c>
      <c r="I358" s="10"/>
      <c r="J358" s="10" t="e">
        <f>VLOOKUP(I358,Sheet2!$B$1:$C$9,2,FALSE)</f>
        <v>#N/A</v>
      </c>
      <c r="K358" s="28"/>
      <c r="L358" s="10"/>
      <c r="M358" s="10" t="e">
        <f>VLOOKUP(L358,Sheet2!$B$1:$C$9,2,FALSE)</f>
        <v>#N/A</v>
      </c>
      <c r="N358" s="28"/>
      <c r="O358" s="10"/>
      <c r="P358" s="10" t="e">
        <f>VLOOKUP(O358,Sheet2!$B$1:$C$9,2,FALSE)</f>
        <v>#N/A</v>
      </c>
      <c r="Q358" s="28"/>
      <c r="R358" s="10"/>
      <c r="S358" s="10" t="e">
        <f>VLOOKUP(R358,Sheet2!$B$1:$C$9,2,FALSE)</f>
        <v>#N/A</v>
      </c>
      <c r="T358" s="28"/>
      <c r="U358" s="28">
        <f t="shared" si="20"/>
        <v>0</v>
      </c>
      <c r="V358" s="28"/>
      <c r="W358" s="28"/>
      <c r="X358" s="28"/>
      <c r="Y358" s="27"/>
      <c r="Z358" s="27"/>
      <c r="AA358" s="27"/>
      <c r="AB358" s="27"/>
      <c r="AC358" s="27"/>
      <c r="AD358" s="3" t="str">
        <f t="shared" si="23"/>
        <v>ทันกำหนด</v>
      </c>
      <c r="AE358" s="4"/>
      <c r="AF358" s="4"/>
      <c r="AG358" s="4"/>
      <c r="AH358" s="5"/>
    </row>
    <row r="359" spans="1:34" ht="27.75" customHeight="1" x14ac:dyDescent="0.2">
      <c r="A359" s="2">
        <v>356</v>
      </c>
      <c r="B359" s="27"/>
      <c r="C359" s="9"/>
      <c r="D359" s="9"/>
      <c r="E359" s="10"/>
      <c r="F359" s="10"/>
      <c r="G359" s="10">
        <f t="shared" si="21"/>
        <v>0</v>
      </c>
      <c r="H359" s="10" t="str">
        <f t="shared" si="22"/>
        <v>ครบ</v>
      </c>
      <c r="I359" s="10"/>
      <c r="J359" s="10" t="e">
        <f>VLOOKUP(I359,Sheet2!$B$1:$C$9,2,FALSE)</f>
        <v>#N/A</v>
      </c>
      <c r="K359" s="28"/>
      <c r="L359" s="10"/>
      <c r="M359" s="10" t="e">
        <f>VLOOKUP(L359,Sheet2!$B$1:$C$9,2,FALSE)</f>
        <v>#N/A</v>
      </c>
      <c r="N359" s="28"/>
      <c r="O359" s="10"/>
      <c r="P359" s="10" t="e">
        <f>VLOOKUP(O359,Sheet2!$B$1:$C$9,2,FALSE)</f>
        <v>#N/A</v>
      </c>
      <c r="Q359" s="28"/>
      <c r="R359" s="10"/>
      <c r="S359" s="10" t="e">
        <f>VLOOKUP(R359,Sheet2!$B$1:$C$9,2,FALSE)</f>
        <v>#N/A</v>
      </c>
      <c r="T359" s="28"/>
      <c r="U359" s="28">
        <f t="shared" si="20"/>
        <v>0</v>
      </c>
      <c r="V359" s="28"/>
      <c r="W359" s="28"/>
      <c r="X359" s="28"/>
      <c r="Y359" s="27"/>
      <c r="Z359" s="27"/>
      <c r="AA359" s="27"/>
      <c r="AB359" s="27"/>
      <c r="AC359" s="27"/>
      <c r="AD359" s="3" t="str">
        <f t="shared" si="23"/>
        <v>ทันกำหนด</v>
      </c>
      <c r="AE359" s="4"/>
      <c r="AF359" s="4"/>
      <c r="AG359" s="4"/>
      <c r="AH359" s="5"/>
    </row>
    <row r="360" spans="1:34" ht="27.75" customHeight="1" x14ac:dyDescent="0.2">
      <c r="A360" s="2">
        <v>357</v>
      </c>
      <c r="B360" s="27"/>
      <c r="C360" s="9"/>
      <c r="D360" s="32"/>
      <c r="E360" s="10"/>
      <c r="F360" s="10"/>
      <c r="G360" s="10">
        <f t="shared" si="21"/>
        <v>0</v>
      </c>
      <c r="H360" s="10" t="str">
        <f t="shared" si="22"/>
        <v>ครบ</v>
      </c>
      <c r="I360" s="10"/>
      <c r="J360" s="10" t="e">
        <f>VLOOKUP(I360,Sheet2!$B$1:$C$9,2,FALSE)</f>
        <v>#N/A</v>
      </c>
      <c r="K360" s="28"/>
      <c r="L360" s="10"/>
      <c r="M360" s="10" t="e">
        <f>VLOOKUP(L360,Sheet2!$B$1:$C$9,2,FALSE)</f>
        <v>#N/A</v>
      </c>
      <c r="N360" s="28"/>
      <c r="O360" s="10"/>
      <c r="P360" s="10" t="e">
        <f>VLOOKUP(O360,Sheet2!$B$1:$C$9,2,FALSE)</f>
        <v>#N/A</v>
      </c>
      <c r="Q360" s="28"/>
      <c r="R360" s="10"/>
      <c r="S360" s="10" t="e">
        <f>VLOOKUP(R360,Sheet2!$B$1:$C$9,2,FALSE)</f>
        <v>#N/A</v>
      </c>
      <c r="T360" s="28"/>
      <c r="U360" s="28">
        <f t="shared" si="20"/>
        <v>0</v>
      </c>
      <c r="V360" s="28"/>
      <c r="W360" s="28"/>
      <c r="X360" s="28"/>
      <c r="Y360" s="27"/>
      <c r="Z360" s="27"/>
      <c r="AA360" s="27"/>
      <c r="AB360" s="27"/>
      <c r="AC360" s="27"/>
      <c r="AD360" s="3" t="str">
        <f t="shared" si="23"/>
        <v>ทันกำหนด</v>
      </c>
      <c r="AE360" s="4"/>
      <c r="AF360" s="4"/>
      <c r="AG360" s="4"/>
      <c r="AH360" s="5"/>
    </row>
    <row r="361" spans="1:34" ht="27.75" customHeight="1" x14ac:dyDescent="0.2">
      <c r="A361" s="2">
        <v>358</v>
      </c>
      <c r="B361" s="27"/>
      <c r="C361" s="9"/>
      <c r="D361" s="32"/>
      <c r="E361" s="10"/>
      <c r="F361" s="10"/>
      <c r="G361" s="10">
        <f t="shared" si="21"/>
        <v>0</v>
      </c>
      <c r="H361" s="10" t="str">
        <f t="shared" si="22"/>
        <v>ครบ</v>
      </c>
      <c r="I361" s="10"/>
      <c r="J361" s="10" t="e">
        <f>VLOOKUP(I361,Sheet2!$B$1:$C$9,2,FALSE)</f>
        <v>#N/A</v>
      </c>
      <c r="K361" s="28"/>
      <c r="L361" s="10"/>
      <c r="M361" s="10" t="e">
        <f>VLOOKUP(L361,Sheet2!$B$1:$C$9,2,FALSE)</f>
        <v>#N/A</v>
      </c>
      <c r="N361" s="28"/>
      <c r="O361" s="10"/>
      <c r="P361" s="10" t="e">
        <f>VLOOKUP(O361,Sheet2!$B$1:$C$9,2,FALSE)</f>
        <v>#N/A</v>
      </c>
      <c r="Q361" s="28"/>
      <c r="R361" s="10"/>
      <c r="S361" s="10" t="e">
        <f>VLOOKUP(R361,Sheet2!$B$1:$C$9,2,FALSE)</f>
        <v>#N/A</v>
      </c>
      <c r="T361" s="28"/>
      <c r="U361" s="28">
        <f t="shared" si="20"/>
        <v>0</v>
      </c>
      <c r="V361" s="28"/>
      <c r="W361" s="28"/>
      <c r="X361" s="28"/>
      <c r="Y361" s="27"/>
      <c r="Z361" s="27"/>
      <c r="AA361" s="27"/>
      <c r="AB361" s="27"/>
      <c r="AC361" s="27"/>
      <c r="AD361" s="3" t="str">
        <f t="shared" si="23"/>
        <v>ทันกำหนด</v>
      </c>
      <c r="AE361" s="4"/>
      <c r="AF361" s="4"/>
      <c r="AG361" s="4"/>
      <c r="AH361" s="5"/>
    </row>
    <row r="362" spans="1:34" ht="27.75" customHeight="1" x14ac:dyDescent="0.2">
      <c r="A362" s="2">
        <v>359</v>
      </c>
      <c r="B362" s="27"/>
      <c r="C362" s="9"/>
      <c r="D362" s="9"/>
      <c r="E362" s="10"/>
      <c r="F362" s="10"/>
      <c r="G362" s="10">
        <f t="shared" si="21"/>
        <v>0</v>
      </c>
      <c r="H362" s="10" t="str">
        <f t="shared" si="22"/>
        <v>ครบ</v>
      </c>
      <c r="I362" s="10"/>
      <c r="J362" s="10" t="e">
        <f>VLOOKUP(I362,Sheet2!$B$1:$C$9,2,FALSE)</f>
        <v>#N/A</v>
      </c>
      <c r="K362" s="28"/>
      <c r="L362" s="10"/>
      <c r="M362" s="10" t="e">
        <f>VLOOKUP(L362,Sheet2!$B$1:$C$9,2,FALSE)</f>
        <v>#N/A</v>
      </c>
      <c r="N362" s="28"/>
      <c r="O362" s="10"/>
      <c r="P362" s="10" t="e">
        <f>VLOOKUP(O362,Sheet2!$B$1:$C$9,2,FALSE)</f>
        <v>#N/A</v>
      </c>
      <c r="Q362" s="28"/>
      <c r="R362" s="10"/>
      <c r="S362" s="10" t="e">
        <f>VLOOKUP(R362,Sheet2!$B$1:$C$9,2,FALSE)</f>
        <v>#N/A</v>
      </c>
      <c r="T362" s="28"/>
      <c r="U362" s="28">
        <f t="shared" si="20"/>
        <v>0</v>
      </c>
      <c r="V362" s="28"/>
      <c r="W362" s="28"/>
      <c r="X362" s="28"/>
      <c r="Y362" s="27"/>
      <c r="Z362" s="27"/>
      <c r="AA362" s="27"/>
      <c r="AB362" s="27"/>
      <c r="AC362" s="27"/>
      <c r="AD362" s="3" t="str">
        <f t="shared" si="23"/>
        <v>ทันกำหนด</v>
      </c>
      <c r="AE362" s="4"/>
      <c r="AF362" s="4"/>
      <c r="AG362" s="4"/>
      <c r="AH362" s="5"/>
    </row>
    <row r="363" spans="1:34" ht="27.75" customHeight="1" x14ac:dyDescent="0.2">
      <c r="A363" s="2">
        <v>360</v>
      </c>
      <c r="B363" s="27"/>
      <c r="C363" s="9"/>
      <c r="D363" s="9"/>
      <c r="E363" s="10"/>
      <c r="F363" s="10"/>
      <c r="G363" s="10">
        <f t="shared" si="21"/>
        <v>0</v>
      </c>
      <c r="H363" s="10" t="str">
        <f t="shared" si="22"/>
        <v>ครบ</v>
      </c>
      <c r="I363" s="10"/>
      <c r="J363" s="10" t="e">
        <f>VLOOKUP(I363,Sheet2!$B$1:$C$9,2,FALSE)</f>
        <v>#N/A</v>
      </c>
      <c r="K363" s="28"/>
      <c r="L363" s="10"/>
      <c r="M363" s="10" t="e">
        <f>VLOOKUP(L363,Sheet2!$B$1:$C$9,2,FALSE)</f>
        <v>#N/A</v>
      </c>
      <c r="N363" s="28"/>
      <c r="O363" s="10"/>
      <c r="P363" s="10" t="e">
        <f>VLOOKUP(O363,Sheet2!$B$1:$C$9,2,FALSE)</f>
        <v>#N/A</v>
      </c>
      <c r="Q363" s="28"/>
      <c r="R363" s="10"/>
      <c r="S363" s="10" t="e">
        <f>VLOOKUP(R363,Sheet2!$B$1:$C$9,2,FALSE)</f>
        <v>#N/A</v>
      </c>
      <c r="T363" s="28"/>
      <c r="U363" s="28">
        <f t="shared" si="20"/>
        <v>0</v>
      </c>
      <c r="V363" s="28"/>
      <c r="W363" s="28"/>
      <c r="X363" s="28"/>
      <c r="Y363" s="27"/>
      <c r="Z363" s="27"/>
      <c r="AA363" s="27"/>
      <c r="AB363" s="27"/>
      <c r="AC363" s="27"/>
      <c r="AD363" s="3" t="str">
        <f t="shared" si="23"/>
        <v>ทันกำหนด</v>
      </c>
      <c r="AE363" s="4"/>
      <c r="AF363" s="4"/>
      <c r="AG363" s="4"/>
      <c r="AH363" s="5"/>
    </row>
    <row r="364" spans="1:34" ht="27.75" customHeight="1" x14ac:dyDescent="0.2">
      <c r="A364" s="2">
        <v>361</v>
      </c>
      <c r="B364" s="27"/>
      <c r="C364" s="9"/>
      <c r="D364" s="9"/>
      <c r="E364" s="10"/>
      <c r="F364" s="10"/>
      <c r="G364" s="10">
        <f t="shared" si="21"/>
        <v>0</v>
      </c>
      <c r="H364" s="10" t="str">
        <f t="shared" si="22"/>
        <v>ครบ</v>
      </c>
      <c r="I364" s="10"/>
      <c r="J364" s="10" t="e">
        <f>VLOOKUP(I364,Sheet2!$B$1:$C$9,2,FALSE)</f>
        <v>#N/A</v>
      </c>
      <c r="K364" s="28"/>
      <c r="L364" s="10"/>
      <c r="M364" s="10" t="e">
        <f>VLOOKUP(L364,Sheet2!$B$1:$C$9,2,FALSE)</f>
        <v>#N/A</v>
      </c>
      <c r="N364" s="28"/>
      <c r="O364" s="10"/>
      <c r="P364" s="10" t="e">
        <f>VLOOKUP(O364,Sheet2!$B$1:$C$9,2,FALSE)</f>
        <v>#N/A</v>
      </c>
      <c r="Q364" s="28"/>
      <c r="R364" s="10"/>
      <c r="S364" s="10" t="e">
        <f>VLOOKUP(R364,Sheet2!$B$1:$C$9,2,FALSE)</f>
        <v>#N/A</v>
      </c>
      <c r="T364" s="28"/>
      <c r="U364" s="28">
        <f t="shared" si="20"/>
        <v>0</v>
      </c>
      <c r="V364" s="28"/>
      <c r="W364" s="28"/>
      <c r="X364" s="28"/>
      <c r="Y364" s="27"/>
      <c r="Z364" s="27"/>
      <c r="AA364" s="27"/>
      <c r="AB364" s="27"/>
      <c r="AC364" s="27"/>
      <c r="AD364" s="3" t="str">
        <f t="shared" si="23"/>
        <v>ทันกำหนด</v>
      </c>
      <c r="AE364" s="4"/>
      <c r="AF364" s="4"/>
      <c r="AG364" s="4"/>
      <c r="AH364" s="5"/>
    </row>
    <row r="365" spans="1:34" ht="27.75" customHeight="1" x14ac:dyDescent="0.2">
      <c r="A365" s="2">
        <v>362</v>
      </c>
      <c r="B365" s="27"/>
      <c r="C365" s="9"/>
      <c r="D365" s="9"/>
      <c r="E365" s="10"/>
      <c r="F365" s="10"/>
      <c r="G365" s="10">
        <f t="shared" si="21"/>
        <v>0</v>
      </c>
      <c r="H365" s="10" t="str">
        <f t="shared" si="22"/>
        <v>ครบ</v>
      </c>
      <c r="I365" s="10"/>
      <c r="J365" s="10" t="e">
        <f>VLOOKUP(I365,Sheet2!$B$1:$C$9,2,FALSE)</f>
        <v>#N/A</v>
      </c>
      <c r="K365" s="28"/>
      <c r="L365" s="10"/>
      <c r="M365" s="10" t="e">
        <f>VLOOKUP(L365,Sheet2!$B$1:$C$9,2,FALSE)</f>
        <v>#N/A</v>
      </c>
      <c r="N365" s="28"/>
      <c r="O365" s="10"/>
      <c r="P365" s="10" t="e">
        <f>VLOOKUP(O365,Sheet2!$B$1:$C$9,2,FALSE)</f>
        <v>#N/A</v>
      </c>
      <c r="Q365" s="28"/>
      <c r="R365" s="10"/>
      <c r="S365" s="10" t="e">
        <f>VLOOKUP(R365,Sheet2!$B$1:$C$9,2,FALSE)</f>
        <v>#N/A</v>
      </c>
      <c r="T365" s="28"/>
      <c r="U365" s="28">
        <f t="shared" si="20"/>
        <v>0</v>
      </c>
      <c r="V365" s="28"/>
      <c r="W365" s="28"/>
      <c r="X365" s="28"/>
      <c r="Y365" s="27"/>
      <c r="Z365" s="27"/>
      <c r="AA365" s="27"/>
      <c r="AB365" s="27"/>
      <c r="AC365" s="27"/>
      <c r="AD365" s="3" t="str">
        <f t="shared" si="23"/>
        <v>ทันกำหนด</v>
      </c>
      <c r="AE365" s="4"/>
      <c r="AF365" s="4"/>
      <c r="AG365" s="4"/>
      <c r="AH365" s="5"/>
    </row>
    <row r="366" spans="1:34" ht="27.75" customHeight="1" x14ac:dyDescent="0.2">
      <c r="A366" s="2">
        <v>363</v>
      </c>
      <c r="B366" s="27"/>
      <c r="C366" s="9"/>
      <c r="D366" s="32"/>
      <c r="E366" s="10"/>
      <c r="F366" s="10"/>
      <c r="G366" s="10">
        <f t="shared" si="21"/>
        <v>0</v>
      </c>
      <c r="H366" s="10" t="str">
        <f t="shared" si="22"/>
        <v>ครบ</v>
      </c>
      <c r="I366" s="10"/>
      <c r="J366" s="10" t="e">
        <f>VLOOKUP(I366,Sheet2!$B$1:$C$9,2,FALSE)</f>
        <v>#N/A</v>
      </c>
      <c r="K366" s="28"/>
      <c r="L366" s="10"/>
      <c r="M366" s="10" t="e">
        <f>VLOOKUP(L366,Sheet2!$B$1:$C$9,2,FALSE)</f>
        <v>#N/A</v>
      </c>
      <c r="N366" s="28"/>
      <c r="O366" s="10"/>
      <c r="P366" s="10" t="e">
        <f>VLOOKUP(O366,Sheet2!$B$1:$C$9,2,FALSE)</f>
        <v>#N/A</v>
      </c>
      <c r="Q366" s="28"/>
      <c r="R366" s="10"/>
      <c r="S366" s="10" t="e">
        <f>VLOOKUP(R366,Sheet2!$B$1:$C$9,2,FALSE)</f>
        <v>#N/A</v>
      </c>
      <c r="T366" s="28"/>
      <c r="U366" s="28">
        <f t="shared" si="20"/>
        <v>0</v>
      </c>
      <c r="V366" s="28"/>
      <c r="W366" s="28"/>
      <c r="X366" s="28"/>
      <c r="Y366" s="27"/>
      <c r="Z366" s="27"/>
      <c r="AA366" s="27"/>
      <c r="AB366" s="27"/>
      <c r="AC366" s="27"/>
      <c r="AD366" s="3" t="str">
        <f t="shared" si="23"/>
        <v>ทันกำหนด</v>
      </c>
      <c r="AE366" s="4"/>
      <c r="AF366" s="4"/>
      <c r="AG366" s="4"/>
      <c r="AH366" s="5"/>
    </row>
    <row r="367" spans="1:34" ht="27.75" customHeight="1" x14ac:dyDescent="0.2">
      <c r="A367" s="2">
        <v>364</v>
      </c>
      <c r="B367" s="27"/>
      <c r="C367" s="9"/>
      <c r="D367" s="9"/>
      <c r="E367" s="10"/>
      <c r="F367" s="10"/>
      <c r="G367" s="10">
        <f t="shared" si="21"/>
        <v>0</v>
      </c>
      <c r="H367" s="10" t="str">
        <f t="shared" si="22"/>
        <v>ครบ</v>
      </c>
      <c r="I367" s="10"/>
      <c r="J367" s="10" t="e">
        <f>VLOOKUP(I367,Sheet2!$B$1:$C$9,2,FALSE)</f>
        <v>#N/A</v>
      </c>
      <c r="K367" s="28"/>
      <c r="L367" s="10"/>
      <c r="M367" s="10" t="e">
        <f>VLOOKUP(L367,Sheet2!$B$1:$C$9,2,FALSE)</f>
        <v>#N/A</v>
      </c>
      <c r="N367" s="28"/>
      <c r="O367" s="10"/>
      <c r="P367" s="10" t="e">
        <f>VLOOKUP(O367,Sheet2!$B$1:$C$9,2,FALSE)</f>
        <v>#N/A</v>
      </c>
      <c r="Q367" s="28"/>
      <c r="R367" s="10"/>
      <c r="S367" s="10" t="e">
        <f>VLOOKUP(R367,Sheet2!$B$1:$C$9,2,FALSE)</f>
        <v>#N/A</v>
      </c>
      <c r="T367" s="28"/>
      <c r="U367" s="28">
        <f t="shared" si="20"/>
        <v>0</v>
      </c>
      <c r="V367" s="28"/>
      <c r="W367" s="28"/>
      <c r="X367" s="28"/>
      <c r="Y367" s="27"/>
      <c r="Z367" s="27"/>
      <c r="AA367" s="27"/>
      <c r="AB367" s="27"/>
      <c r="AC367" s="27"/>
      <c r="AD367" s="3" t="str">
        <f t="shared" si="23"/>
        <v>ทันกำหนด</v>
      </c>
      <c r="AE367" s="4"/>
      <c r="AF367" s="4"/>
      <c r="AG367" s="4"/>
      <c r="AH367" s="5"/>
    </row>
    <row r="368" spans="1:34" ht="27.75" customHeight="1" x14ac:dyDescent="0.2">
      <c r="A368" s="2">
        <v>365</v>
      </c>
      <c r="B368" s="27"/>
      <c r="C368" s="9"/>
      <c r="D368" s="9"/>
      <c r="E368" s="10"/>
      <c r="F368" s="10"/>
      <c r="G368" s="10">
        <f t="shared" si="21"/>
        <v>0</v>
      </c>
      <c r="H368" s="10" t="str">
        <f t="shared" si="22"/>
        <v>ครบ</v>
      </c>
      <c r="I368" s="10"/>
      <c r="J368" s="10" t="e">
        <f>VLOOKUP(I368,Sheet2!$B$1:$C$9,2,FALSE)</f>
        <v>#N/A</v>
      </c>
      <c r="K368" s="28"/>
      <c r="L368" s="10"/>
      <c r="M368" s="10" t="e">
        <f>VLOOKUP(L368,Sheet2!$B$1:$C$9,2,FALSE)</f>
        <v>#N/A</v>
      </c>
      <c r="N368" s="28"/>
      <c r="O368" s="10"/>
      <c r="P368" s="10" t="e">
        <f>VLOOKUP(O368,Sheet2!$B$1:$C$9,2,FALSE)</f>
        <v>#N/A</v>
      </c>
      <c r="Q368" s="28"/>
      <c r="R368" s="10"/>
      <c r="S368" s="10" t="e">
        <f>VLOOKUP(R368,Sheet2!$B$1:$C$9,2,FALSE)</f>
        <v>#N/A</v>
      </c>
      <c r="T368" s="28"/>
      <c r="U368" s="28">
        <f t="shared" si="20"/>
        <v>0</v>
      </c>
      <c r="V368" s="28"/>
      <c r="W368" s="28"/>
      <c r="X368" s="28"/>
      <c r="Y368" s="27"/>
      <c r="Z368" s="27"/>
      <c r="AA368" s="27"/>
      <c r="AB368" s="27"/>
      <c r="AC368" s="27"/>
      <c r="AD368" s="3" t="str">
        <f t="shared" si="23"/>
        <v>ทันกำหนด</v>
      </c>
      <c r="AE368" s="4"/>
      <c r="AF368" s="4"/>
      <c r="AG368" s="4"/>
      <c r="AH368" s="5"/>
    </row>
    <row r="369" spans="1:34" ht="27.75" customHeight="1" x14ac:dyDescent="0.2">
      <c r="A369" s="2">
        <v>366</v>
      </c>
      <c r="B369" s="27"/>
      <c r="C369" s="9"/>
      <c r="D369" s="9"/>
      <c r="E369" s="10"/>
      <c r="F369" s="10"/>
      <c r="G369" s="10">
        <f t="shared" si="21"/>
        <v>0</v>
      </c>
      <c r="H369" s="10" t="str">
        <f t="shared" si="22"/>
        <v>ครบ</v>
      </c>
      <c r="I369" s="10"/>
      <c r="J369" s="10" t="e">
        <f>VLOOKUP(I369,Sheet2!$B$1:$C$9,2,FALSE)</f>
        <v>#N/A</v>
      </c>
      <c r="K369" s="28"/>
      <c r="L369" s="10"/>
      <c r="M369" s="10" t="e">
        <f>VLOOKUP(L369,Sheet2!$B$1:$C$9,2,FALSE)</f>
        <v>#N/A</v>
      </c>
      <c r="N369" s="28"/>
      <c r="O369" s="10"/>
      <c r="P369" s="10" t="e">
        <f>VLOOKUP(O369,Sheet2!$B$1:$C$9,2,FALSE)</f>
        <v>#N/A</v>
      </c>
      <c r="Q369" s="28"/>
      <c r="R369" s="10"/>
      <c r="S369" s="10" t="e">
        <f>VLOOKUP(R369,Sheet2!$B$1:$C$9,2,FALSE)</f>
        <v>#N/A</v>
      </c>
      <c r="T369" s="28"/>
      <c r="U369" s="28">
        <f t="shared" si="20"/>
        <v>0</v>
      </c>
      <c r="V369" s="28"/>
      <c r="W369" s="28"/>
      <c r="X369" s="28"/>
      <c r="Y369" s="27"/>
      <c r="Z369" s="27"/>
      <c r="AA369" s="27"/>
      <c r="AB369" s="27"/>
      <c r="AC369" s="27"/>
      <c r="AD369" s="3" t="str">
        <f t="shared" si="23"/>
        <v>ทันกำหนด</v>
      </c>
      <c r="AE369" s="4"/>
      <c r="AF369" s="4"/>
      <c r="AG369" s="4"/>
      <c r="AH369" s="5"/>
    </row>
    <row r="370" spans="1:34" ht="27.75" customHeight="1" x14ac:dyDescent="0.2">
      <c r="A370" s="2">
        <v>367</v>
      </c>
      <c r="B370" s="27"/>
      <c r="C370" s="9"/>
      <c r="D370" s="9"/>
      <c r="E370" s="10"/>
      <c r="F370" s="10"/>
      <c r="G370" s="10">
        <f t="shared" si="21"/>
        <v>0</v>
      </c>
      <c r="H370" s="10" t="str">
        <f t="shared" si="22"/>
        <v>ครบ</v>
      </c>
      <c r="I370" s="10"/>
      <c r="J370" s="10" t="e">
        <f>VLOOKUP(I370,Sheet2!$B$1:$C$9,2,FALSE)</f>
        <v>#N/A</v>
      </c>
      <c r="K370" s="28"/>
      <c r="L370" s="10"/>
      <c r="M370" s="10" t="e">
        <f>VLOOKUP(L370,Sheet2!$B$1:$C$9,2,FALSE)</f>
        <v>#N/A</v>
      </c>
      <c r="N370" s="28"/>
      <c r="O370" s="10"/>
      <c r="P370" s="10" t="e">
        <f>VLOOKUP(O370,Sheet2!$B$1:$C$9,2,FALSE)</f>
        <v>#N/A</v>
      </c>
      <c r="Q370" s="28"/>
      <c r="R370" s="10"/>
      <c r="S370" s="10" t="e">
        <f>VLOOKUP(R370,Sheet2!$B$1:$C$9,2,FALSE)</f>
        <v>#N/A</v>
      </c>
      <c r="T370" s="28"/>
      <c r="U370" s="28">
        <f t="shared" si="20"/>
        <v>0</v>
      </c>
      <c r="V370" s="28"/>
      <c r="W370" s="28"/>
      <c r="X370" s="28"/>
      <c r="Y370" s="27"/>
      <c r="Z370" s="27"/>
      <c r="AA370" s="27"/>
      <c r="AB370" s="27"/>
      <c r="AC370" s="27"/>
      <c r="AD370" s="3" t="str">
        <f t="shared" si="23"/>
        <v>ทันกำหนด</v>
      </c>
      <c r="AE370" s="4"/>
      <c r="AF370" s="4"/>
      <c r="AG370" s="4"/>
      <c r="AH370" s="5"/>
    </row>
    <row r="371" spans="1:34" ht="27.75" customHeight="1" x14ac:dyDescent="0.2">
      <c r="A371" s="2">
        <v>368</v>
      </c>
      <c r="B371" s="27"/>
      <c r="C371" s="9"/>
      <c r="D371" s="9"/>
      <c r="E371" s="10"/>
      <c r="F371" s="10"/>
      <c r="G371" s="10">
        <f t="shared" si="21"/>
        <v>0</v>
      </c>
      <c r="H371" s="10" t="str">
        <f t="shared" si="22"/>
        <v>ครบ</v>
      </c>
      <c r="I371" s="10"/>
      <c r="J371" s="10" t="e">
        <f>VLOOKUP(I371,Sheet2!$B$1:$C$9,2,FALSE)</f>
        <v>#N/A</v>
      </c>
      <c r="K371" s="28"/>
      <c r="L371" s="10"/>
      <c r="M371" s="10" t="e">
        <f>VLOOKUP(L371,Sheet2!$B$1:$C$9,2,FALSE)</f>
        <v>#N/A</v>
      </c>
      <c r="N371" s="28"/>
      <c r="O371" s="10"/>
      <c r="P371" s="10" t="e">
        <f>VLOOKUP(O371,Sheet2!$B$1:$C$9,2,FALSE)</f>
        <v>#N/A</v>
      </c>
      <c r="Q371" s="28"/>
      <c r="R371" s="10"/>
      <c r="S371" s="10" t="e">
        <f>VLOOKUP(R371,Sheet2!$B$1:$C$9,2,FALSE)</f>
        <v>#N/A</v>
      </c>
      <c r="T371" s="28"/>
      <c r="U371" s="28">
        <f t="shared" si="20"/>
        <v>0</v>
      </c>
      <c r="V371" s="28"/>
      <c r="W371" s="28"/>
      <c r="X371" s="28"/>
      <c r="Y371" s="27"/>
      <c r="Z371" s="27"/>
      <c r="AA371" s="27"/>
      <c r="AB371" s="27"/>
      <c r="AC371" s="27"/>
      <c r="AD371" s="3" t="str">
        <f t="shared" si="23"/>
        <v>ทันกำหนด</v>
      </c>
      <c r="AE371" s="4"/>
      <c r="AF371" s="4"/>
      <c r="AG371" s="4"/>
      <c r="AH371" s="5"/>
    </row>
    <row r="372" spans="1:34" ht="27.75" customHeight="1" x14ac:dyDescent="0.2">
      <c r="A372" s="2">
        <v>369</v>
      </c>
      <c r="B372" s="27"/>
      <c r="C372" s="9"/>
      <c r="D372" s="9"/>
      <c r="E372" s="10"/>
      <c r="F372" s="10"/>
      <c r="G372" s="10">
        <f t="shared" si="21"/>
        <v>0</v>
      </c>
      <c r="H372" s="10" t="str">
        <f t="shared" si="22"/>
        <v>ครบ</v>
      </c>
      <c r="I372" s="10"/>
      <c r="J372" s="10" t="e">
        <f>VLOOKUP(I372,Sheet2!$B$1:$C$9,2,FALSE)</f>
        <v>#N/A</v>
      </c>
      <c r="K372" s="28"/>
      <c r="L372" s="10"/>
      <c r="M372" s="10" t="e">
        <f>VLOOKUP(L372,Sheet2!$B$1:$C$9,2,FALSE)</f>
        <v>#N/A</v>
      </c>
      <c r="N372" s="28"/>
      <c r="O372" s="10"/>
      <c r="P372" s="10" t="e">
        <f>VLOOKUP(O372,Sheet2!$B$1:$C$9,2,FALSE)</f>
        <v>#N/A</v>
      </c>
      <c r="Q372" s="28"/>
      <c r="R372" s="10"/>
      <c r="S372" s="10" t="e">
        <f>VLOOKUP(R372,Sheet2!$B$1:$C$9,2,FALSE)</f>
        <v>#N/A</v>
      </c>
      <c r="T372" s="28"/>
      <c r="U372" s="28">
        <f t="shared" si="20"/>
        <v>0</v>
      </c>
      <c r="V372" s="28"/>
      <c r="W372" s="28"/>
      <c r="X372" s="28"/>
      <c r="Y372" s="27"/>
      <c r="Z372" s="27"/>
      <c r="AA372" s="27"/>
      <c r="AB372" s="27"/>
      <c r="AC372" s="27"/>
      <c r="AD372" s="3" t="str">
        <f t="shared" si="23"/>
        <v>ทันกำหนด</v>
      </c>
      <c r="AE372" s="4"/>
      <c r="AF372" s="4"/>
      <c r="AG372" s="4"/>
      <c r="AH372" s="5"/>
    </row>
    <row r="373" spans="1:34" ht="27.75" customHeight="1" x14ac:dyDescent="0.2">
      <c r="A373" s="2">
        <v>370</v>
      </c>
      <c r="B373" s="27"/>
      <c r="C373" s="9"/>
      <c r="D373" s="9"/>
      <c r="E373" s="10"/>
      <c r="F373" s="10"/>
      <c r="G373" s="10">
        <f t="shared" si="21"/>
        <v>0</v>
      </c>
      <c r="H373" s="10" t="str">
        <f t="shared" si="22"/>
        <v>ครบ</v>
      </c>
      <c r="I373" s="10"/>
      <c r="J373" s="10" t="e">
        <f>VLOOKUP(I373,Sheet2!$B$1:$C$9,2,FALSE)</f>
        <v>#N/A</v>
      </c>
      <c r="K373" s="28"/>
      <c r="L373" s="10"/>
      <c r="M373" s="10" t="e">
        <f>VLOOKUP(L373,Sheet2!$B$1:$C$9,2,FALSE)</f>
        <v>#N/A</v>
      </c>
      <c r="N373" s="28"/>
      <c r="O373" s="10"/>
      <c r="P373" s="10" t="e">
        <f>VLOOKUP(O373,Sheet2!$B$1:$C$9,2,FALSE)</f>
        <v>#N/A</v>
      </c>
      <c r="Q373" s="28"/>
      <c r="R373" s="10"/>
      <c r="S373" s="10" t="e">
        <f>VLOOKUP(R373,Sheet2!$B$1:$C$9,2,FALSE)</f>
        <v>#N/A</v>
      </c>
      <c r="T373" s="28"/>
      <c r="U373" s="28">
        <f t="shared" si="20"/>
        <v>0</v>
      </c>
      <c r="V373" s="28"/>
      <c r="W373" s="28"/>
      <c r="X373" s="28"/>
      <c r="Y373" s="27"/>
      <c r="Z373" s="27"/>
      <c r="AA373" s="27"/>
      <c r="AB373" s="27"/>
      <c r="AC373" s="27"/>
      <c r="AD373" s="3" t="str">
        <f t="shared" si="23"/>
        <v>ทันกำหนด</v>
      </c>
      <c r="AE373" s="4"/>
      <c r="AF373" s="4"/>
      <c r="AG373" s="4"/>
      <c r="AH373" s="5"/>
    </row>
    <row r="374" spans="1:34" ht="27.75" customHeight="1" x14ac:dyDescent="0.2">
      <c r="A374" s="2">
        <v>371</v>
      </c>
      <c r="B374" s="27"/>
      <c r="C374" s="9"/>
      <c r="D374" s="9"/>
      <c r="E374" s="10"/>
      <c r="F374" s="10"/>
      <c r="G374" s="10">
        <f t="shared" si="21"/>
        <v>0</v>
      </c>
      <c r="H374" s="10" t="str">
        <f t="shared" si="22"/>
        <v>ครบ</v>
      </c>
      <c r="I374" s="10"/>
      <c r="J374" s="10" t="e">
        <f>VLOOKUP(I374,Sheet2!$B$1:$C$9,2,FALSE)</f>
        <v>#N/A</v>
      </c>
      <c r="K374" s="28"/>
      <c r="L374" s="10"/>
      <c r="M374" s="10" t="e">
        <f>VLOOKUP(L374,Sheet2!$B$1:$C$9,2,FALSE)</f>
        <v>#N/A</v>
      </c>
      <c r="N374" s="28"/>
      <c r="O374" s="10"/>
      <c r="P374" s="10" t="e">
        <f>VLOOKUP(O374,Sheet2!$B$1:$C$9,2,FALSE)</f>
        <v>#N/A</v>
      </c>
      <c r="Q374" s="28"/>
      <c r="R374" s="10"/>
      <c r="S374" s="10" t="e">
        <f>VLOOKUP(R374,Sheet2!$B$1:$C$9,2,FALSE)</f>
        <v>#N/A</v>
      </c>
      <c r="T374" s="28"/>
      <c r="U374" s="28">
        <f t="shared" si="20"/>
        <v>0</v>
      </c>
      <c r="V374" s="28"/>
      <c r="W374" s="28"/>
      <c r="X374" s="28"/>
      <c r="Y374" s="27"/>
      <c r="Z374" s="27"/>
      <c r="AA374" s="27"/>
      <c r="AB374" s="27"/>
      <c r="AC374" s="27"/>
      <c r="AD374" s="3" t="str">
        <f t="shared" si="23"/>
        <v>ทันกำหนด</v>
      </c>
      <c r="AE374" s="4"/>
      <c r="AF374" s="4"/>
      <c r="AG374" s="4"/>
      <c r="AH374" s="5"/>
    </row>
    <row r="375" spans="1:34" ht="27.75" customHeight="1" x14ac:dyDescent="0.2">
      <c r="A375" s="2">
        <v>372</v>
      </c>
      <c r="B375" s="27"/>
      <c r="C375" s="9"/>
      <c r="D375" s="9"/>
      <c r="E375" s="10"/>
      <c r="F375" s="10"/>
      <c r="G375" s="10">
        <f t="shared" si="21"/>
        <v>0</v>
      </c>
      <c r="H375" s="10" t="str">
        <f t="shared" si="22"/>
        <v>ครบ</v>
      </c>
      <c r="I375" s="10"/>
      <c r="J375" s="10" t="e">
        <f>VLOOKUP(I375,Sheet2!$B$1:$C$9,2,FALSE)</f>
        <v>#N/A</v>
      </c>
      <c r="K375" s="28"/>
      <c r="L375" s="10"/>
      <c r="M375" s="10" t="e">
        <f>VLOOKUP(L375,Sheet2!$B$1:$C$9,2,FALSE)</f>
        <v>#N/A</v>
      </c>
      <c r="N375" s="28"/>
      <c r="O375" s="10"/>
      <c r="P375" s="10" t="e">
        <f>VLOOKUP(O375,Sheet2!$B$1:$C$9,2,FALSE)</f>
        <v>#N/A</v>
      </c>
      <c r="Q375" s="28"/>
      <c r="R375" s="10"/>
      <c r="S375" s="10" t="e">
        <f>VLOOKUP(R375,Sheet2!$B$1:$C$9,2,FALSE)</f>
        <v>#N/A</v>
      </c>
      <c r="T375" s="28"/>
      <c r="U375" s="28">
        <f t="shared" si="20"/>
        <v>0</v>
      </c>
      <c r="V375" s="28"/>
      <c r="W375" s="28"/>
      <c r="X375" s="28"/>
      <c r="Y375" s="27"/>
      <c r="Z375" s="27"/>
      <c r="AA375" s="27"/>
      <c r="AB375" s="27"/>
      <c r="AC375" s="27"/>
      <c r="AD375" s="3" t="str">
        <f t="shared" si="23"/>
        <v>ทันกำหนด</v>
      </c>
      <c r="AE375" s="4"/>
      <c r="AF375" s="4"/>
      <c r="AG375" s="4"/>
      <c r="AH375" s="5"/>
    </row>
    <row r="376" spans="1:34" ht="27.75" customHeight="1" x14ac:dyDescent="0.2">
      <c r="A376" s="2">
        <v>373</v>
      </c>
      <c r="B376" s="27"/>
      <c r="C376" s="9"/>
      <c r="D376" s="9"/>
      <c r="E376" s="10"/>
      <c r="F376" s="10"/>
      <c r="G376" s="10">
        <f t="shared" si="21"/>
        <v>0</v>
      </c>
      <c r="H376" s="10" t="str">
        <f t="shared" si="22"/>
        <v>ครบ</v>
      </c>
      <c r="I376" s="10"/>
      <c r="J376" s="10" t="e">
        <f>VLOOKUP(I376,Sheet2!$B$1:$C$9,2,FALSE)</f>
        <v>#N/A</v>
      </c>
      <c r="K376" s="28"/>
      <c r="L376" s="10"/>
      <c r="M376" s="10" t="e">
        <f>VLOOKUP(L376,Sheet2!$B$1:$C$9,2,FALSE)</f>
        <v>#N/A</v>
      </c>
      <c r="N376" s="28"/>
      <c r="O376" s="10"/>
      <c r="P376" s="10" t="e">
        <f>VLOOKUP(O376,Sheet2!$B$1:$C$9,2,FALSE)</f>
        <v>#N/A</v>
      </c>
      <c r="Q376" s="28"/>
      <c r="R376" s="10"/>
      <c r="S376" s="10" t="e">
        <f>VLOOKUP(R376,Sheet2!$B$1:$C$9,2,FALSE)</f>
        <v>#N/A</v>
      </c>
      <c r="T376" s="28"/>
      <c r="U376" s="28">
        <f t="shared" si="20"/>
        <v>0</v>
      </c>
      <c r="V376" s="28"/>
      <c r="W376" s="28"/>
      <c r="X376" s="28"/>
      <c r="Y376" s="27"/>
      <c r="Z376" s="27"/>
      <c r="AA376" s="27"/>
      <c r="AB376" s="27"/>
      <c r="AC376" s="27"/>
      <c r="AD376" s="3" t="str">
        <f t="shared" si="23"/>
        <v>ทันกำหนด</v>
      </c>
      <c r="AE376" s="4"/>
      <c r="AF376" s="4"/>
      <c r="AG376" s="4"/>
      <c r="AH376" s="5"/>
    </row>
    <row r="377" spans="1:34" ht="27.75" customHeight="1" x14ac:dyDescent="0.2">
      <c r="A377" s="2">
        <v>374</v>
      </c>
      <c r="B377" s="27"/>
      <c r="C377" s="9"/>
      <c r="D377" s="9"/>
      <c r="E377" s="10"/>
      <c r="F377" s="10"/>
      <c r="G377" s="10">
        <f t="shared" si="21"/>
        <v>0</v>
      </c>
      <c r="H377" s="10" t="str">
        <f t="shared" si="22"/>
        <v>ครบ</v>
      </c>
      <c r="I377" s="10"/>
      <c r="J377" s="10" t="e">
        <f>VLOOKUP(I377,Sheet2!$B$1:$C$9,2,FALSE)</f>
        <v>#N/A</v>
      </c>
      <c r="K377" s="28"/>
      <c r="L377" s="10"/>
      <c r="M377" s="10" t="e">
        <f>VLOOKUP(L377,Sheet2!$B$1:$C$9,2,FALSE)</f>
        <v>#N/A</v>
      </c>
      <c r="N377" s="28"/>
      <c r="O377" s="10"/>
      <c r="P377" s="10" t="e">
        <f>VLOOKUP(O377,Sheet2!$B$1:$C$9,2,FALSE)</f>
        <v>#N/A</v>
      </c>
      <c r="Q377" s="28"/>
      <c r="R377" s="10"/>
      <c r="S377" s="10" t="e">
        <f>VLOOKUP(R377,Sheet2!$B$1:$C$9,2,FALSE)</f>
        <v>#N/A</v>
      </c>
      <c r="T377" s="28"/>
      <c r="U377" s="28">
        <f t="shared" si="20"/>
        <v>0</v>
      </c>
      <c r="V377" s="28"/>
      <c r="W377" s="28"/>
      <c r="X377" s="28"/>
      <c r="Y377" s="27"/>
      <c r="Z377" s="27"/>
      <c r="AA377" s="27"/>
      <c r="AB377" s="27"/>
      <c r="AC377" s="27"/>
      <c r="AD377" s="3" t="str">
        <f t="shared" si="23"/>
        <v>ทันกำหนด</v>
      </c>
      <c r="AE377" s="4"/>
      <c r="AF377" s="4"/>
      <c r="AG377" s="4"/>
      <c r="AH377" s="5"/>
    </row>
    <row r="378" spans="1:34" ht="27.75" customHeight="1" x14ac:dyDescent="0.2">
      <c r="A378" s="2">
        <v>375</v>
      </c>
      <c r="B378" s="27"/>
      <c r="C378" s="9"/>
      <c r="D378" s="9"/>
      <c r="E378" s="10"/>
      <c r="F378" s="10"/>
      <c r="G378" s="10">
        <f t="shared" si="21"/>
        <v>0</v>
      </c>
      <c r="H378" s="10" t="str">
        <f t="shared" si="22"/>
        <v>ครบ</v>
      </c>
      <c r="I378" s="10"/>
      <c r="J378" s="10" t="e">
        <f>VLOOKUP(I378,Sheet2!$B$1:$C$9,2,FALSE)</f>
        <v>#N/A</v>
      </c>
      <c r="K378" s="28"/>
      <c r="L378" s="10"/>
      <c r="M378" s="10" t="e">
        <f>VLOOKUP(L378,Sheet2!$B$1:$C$9,2,FALSE)</f>
        <v>#N/A</v>
      </c>
      <c r="N378" s="28"/>
      <c r="O378" s="10"/>
      <c r="P378" s="10" t="e">
        <f>VLOOKUP(O378,Sheet2!$B$1:$C$9,2,FALSE)</f>
        <v>#N/A</v>
      </c>
      <c r="Q378" s="28"/>
      <c r="R378" s="10"/>
      <c r="S378" s="10" t="e">
        <f>VLOOKUP(R378,Sheet2!$B$1:$C$9,2,FALSE)</f>
        <v>#N/A</v>
      </c>
      <c r="T378" s="28"/>
      <c r="U378" s="28">
        <f t="shared" si="20"/>
        <v>0</v>
      </c>
      <c r="V378" s="28"/>
      <c r="W378" s="28"/>
      <c r="X378" s="28"/>
      <c r="Y378" s="27"/>
      <c r="Z378" s="27"/>
      <c r="AA378" s="27"/>
      <c r="AB378" s="27"/>
      <c r="AC378" s="27"/>
      <c r="AD378" s="3" t="str">
        <f t="shared" si="23"/>
        <v>ทันกำหนด</v>
      </c>
      <c r="AE378" s="4"/>
      <c r="AF378" s="4"/>
      <c r="AG378" s="4"/>
      <c r="AH378" s="5"/>
    </row>
    <row r="379" spans="1:34" ht="27.75" customHeight="1" x14ac:dyDescent="0.2">
      <c r="A379" s="2">
        <v>376</v>
      </c>
      <c r="B379" s="27"/>
      <c r="C379" s="9"/>
      <c r="D379" s="9"/>
      <c r="E379" s="10"/>
      <c r="F379" s="10"/>
      <c r="G379" s="10">
        <f t="shared" si="21"/>
        <v>0</v>
      </c>
      <c r="H379" s="10" t="str">
        <f t="shared" si="22"/>
        <v>ครบ</v>
      </c>
      <c r="I379" s="10"/>
      <c r="J379" s="10" t="e">
        <f>VLOOKUP(I379,Sheet2!$B$1:$C$9,2,FALSE)</f>
        <v>#N/A</v>
      </c>
      <c r="K379" s="28"/>
      <c r="L379" s="10"/>
      <c r="M379" s="10" t="e">
        <f>VLOOKUP(L379,Sheet2!$B$1:$C$9,2,FALSE)</f>
        <v>#N/A</v>
      </c>
      <c r="N379" s="28"/>
      <c r="O379" s="10"/>
      <c r="P379" s="10" t="e">
        <f>VLOOKUP(O379,Sheet2!$B$1:$C$9,2,FALSE)</f>
        <v>#N/A</v>
      </c>
      <c r="Q379" s="28"/>
      <c r="R379" s="10"/>
      <c r="S379" s="10" t="e">
        <f>VLOOKUP(R379,Sheet2!$B$1:$C$9,2,FALSE)</f>
        <v>#N/A</v>
      </c>
      <c r="T379" s="28"/>
      <c r="U379" s="28">
        <f t="shared" si="20"/>
        <v>0</v>
      </c>
      <c r="V379" s="28"/>
      <c r="W379" s="28"/>
      <c r="X379" s="28"/>
      <c r="Y379" s="27"/>
      <c r="Z379" s="27"/>
      <c r="AA379" s="27"/>
      <c r="AB379" s="27"/>
      <c r="AC379" s="27"/>
      <c r="AD379" s="3" t="str">
        <f t="shared" si="23"/>
        <v>ทันกำหนด</v>
      </c>
      <c r="AE379" s="4"/>
      <c r="AF379" s="4"/>
      <c r="AG379" s="4"/>
      <c r="AH379" s="5"/>
    </row>
    <row r="380" spans="1:34" ht="27.75" customHeight="1" x14ac:dyDescent="0.2">
      <c r="A380" s="2">
        <v>377</v>
      </c>
      <c r="B380" s="27"/>
      <c r="C380" s="9"/>
      <c r="D380" s="9"/>
      <c r="E380" s="10"/>
      <c r="F380" s="10"/>
      <c r="G380" s="10">
        <f t="shared" si="21"/>
        <v>0</v>
      </c>
      <c r="H380" s="10" t="str">
        <f t="shared" si="22"/>
        <v>ครบ</v>
      </c>
      <c r="I380" s="10"/>
      <c r="J380" s="10" t="e">
        <f>VLOOKUP(I380,Sheet2!$B$1:$C$9,2,FALSE)</f>
        <v>#N/A</v>
      </c>
      <c r="K380" s="28"/>
      <c r="L380" s="10"/>
      <c r="M380" s="10" t="e">
        <f>VLOOKUP(L380,Sheet2!$B$1:$C$9,2,FALSE)</f>
        <v>#N/A</v>
      </c>
      <c r="N380" s="28"/>
      <c r="O380" s="10"/>
      <c r="P380" s="10" t="e">
        <f>VLOOKUP(O380,Sheet2!$B$1:$C$9,2,FALSE)</f>
        <v>#N/A</v>
      </c>
      <c r="Q380" s="28"/>
      <c r="R380" s="10"/>
      <c r="S380" s="10" t="e">
        <f>VLOOKUP(R380,Sheet2!$B$1:$C$9,2,FALSE)</f>
        <v>#N/A</v>
      </c>
      <c r="T380" s="28"/>
      <c r="U380" s="28">
        <f t="shared" si="20"/>
        <v>0</v>
      </c>
      <c r="V380" s="28"/>
      <c r="W380" s="28"/>
      <c r="X380" s="28"/>
      <c r="Y380" s="27"/>
      <c r="Z380" s="27"/>
      <c r="AA380" s="27"/>
      <c r="AB380" s="27"/>
      <c r="AC380" s="27"/>
      <c r="AD380" s="3" t="str">
        <f t="shared" si="23"/>
        <v>ทันกำหนด</v>
      </c>
      <c r="AE380" s="4"/>
      <c r="AF380" s="4"/>
      <c r="AG380" s="4"/>
      <c r="AH380" s="5"/>
    </row>
    <row r="381" spans="1:34" ht="27.75" customHeight="1" x14ac:dyDescent="0.2">
      <c r="A381" s="2">
        <v>378</v>
      </c>
      <c r="B381" s="27"/>
      <c r="C381" s="9"/>
      <c r="D381" s="9"/>
      <c r="E381" s="10"/>
      <c r="F381" s="10"/>
      <c r="G381" s="10">
        <f t="shared" si="21"/>
        <v>0</v>
      </c>
      <c r="H381" s="10" t="str">
        <f t="shared" si="22"/>
        <v>ครบ</v>
      </c>
      <c r="I381" s="10"/>
      <c r="J381" s="10" t="e">
        <f>VLOOKUP(I381,Sheet2!$B$1:$C$9,2,FALSE)</f>
        <v>#N/A</v>
      </c>
      <c r="K381" s="28"/>
      <c r="L381" s="10"/>
      <c r="M381" s="10" t="e">
        <f>VLOOKUP(L381,Sheet2!$B$1:$C$9,2,FALSE)</f>
        <v>#N/A</v>
      </c>
      <c r="N381" s="28"/>
      <c r="O381" s="10"/>
      <c r="P381" s="10" t="e">
        <f>VLOOKUP(O381,Sheet2!$B$1:$C$9,2,FALSE)</f>
        <v>#N/A</v>
      </c>
      <c r="Q381" s="28"/>
      <c r="R381" s="10"/>
      <c r="S381" s="10" t="e">
        <f>VLOOKUP(R381,Sheet2!$B$1:$C$9,2,FALSE)</f>
        <v>#N/A</v>
      </c>
      <c r="T381" s="28"/>
      <c r="U381" s="28">
        <f t="shared" si="20"/>
        <v>0</v>
      </c>
      <c r="V381" s="28"/>
      <c r="W381" s="28"/>
      <c r="X381" s="28"/>
      <c r="Y381" s="27"/>
      <c r="Z381" s="27"/>
      <c r="AA381" s="27"/>
      <c r="AB381" s="27"/>
      <c r="AC381" s="27"/>
      <c r="AD381" s="3" t="str">
        <f t="shared" si="23"/>
        <v>ทันกำหนด</v>
      </c>
      <c r="AE381" s="4"/>
      <c r="AF381" s="4"/>
      <c r="AG381" s="4"/>
      <c r="AH381" s="5"/>
    </row>
    <row r="382" spans="1:34" ht="27.75" customHeight="1" x14ac:dyDescent="0.2">
      <c r="A382" s="2">
        <v>379</v>
      </c>
      <c r="B382" s="27"/>
      <c r="C382" s="9"/>
      <c r="D382" s="9"/>
      <c r="E382" s="10"/>
      <c r="F382" s="10"/>
      <c r="G382" s="10">
        <f t="shared" si="21"/>
        <v>0</v>
      </c>
      <c r="H382" s="10" t="str">
        <f t="shared" si="22"/>
        <v>ครบ</v>
      </c>
      <c r="I382" s="10"/>
      <c r="J382" s="10" t="e">
        <f>VLOOKUP(I382,Sheet2!$B$1:$C$9,2,FALSE)</f>
        <v>#N/A</v>
      </c>
      <c r="K382" s="28"/>
      <c r="L382" s="10"/>
      <c r="M382" s="10" t="e">
        <f>VLOOKUP(L382,Sheet2!$B$1:$C$9,2,FALSE)</f>
        <v>#N/A</v>
      </c>
      <c r="N382" s="28"/>
      <c r="O382" s="10"/>
      <c r="P382" s="10" t="e">
        <f>VLOOKUP(O382,Sheet2!$B$1:$C$9,2,FALSE)</f>
        <v>#N/A</v>
      </c>
      <c r="Q382" s="28"/>
      <c r="R382" s="10"/>
      <c r="S382" s="10" t="e">
        <f>VLOOKUP(R382,Sheet2!$B$1:$C$9,2,FALSE)</f>
        <v>#N/A</v>
      </c>
      <c r="T382" s="28"/>
      <c r="U382" s="28">
        <f t="shared" si="20"/>
        <v>0</v>
      </c>
      <c r="V382" s="28"/>
      <c r="W382" s="28"/>
      <c r="X382" s="28"/>
      <c r="Y382" s="27"/>
      <c r="Z382" s="27"/>
      <c r="AA382" s="27"/>
      <c r="AB382" s="27"/>
      <c r="AC382" s="27"/>
      <c r="AD382" s="3" t="str">
        <f t="shared" si="23"/>
        <v>ทันกำหนด</v>
      </c>
      <c r="AE382" s="4"/>
      <c r="AF382" s="4"/>
      <c r="AG382" s="4"/>
      <c r="AH382" s="5"/>
    </row>
    <row r="383" spans="1:34" ht="27.75" customHeight="1" x14ac:dyDescent="0.2">
      <c r="A383" s="2">
        <v>380</v>
      </c>
      <c r="B383" s="27"/>
      <c r="C383" s="9"/>
      <c r="D383" s="9"/>
      <c r="E383" s="10"/>
      <c r="F383" s="10"/>
      <c r="G383" s="10">
        <f t="shared" si="21"/>
        <v>0</v>
      </c>
      <c r="H383" s="10" t="str">
        <f t="shared" si="22"/>
        <v>ครบ</v>
      </c>
      <c r="I383" s="10"/>
      <c r="J383" s="10" t="e">
        <f>VLOOKUP(I383,Sheet2!$B$1:$C$9,2,FALSE)</f>
        <v>#N/A</v>
      </c>
      <c r="K383" s="28"/>
      <c r="L383" s="10"/>
      <c r="M383" s="10" t="e">
        <f>VLOOKUP(L383,Sheet2!$B$1:$C$9,2,FALSE)</f>
        <v>#N/A</v>
      </c>
      <c r="N383" s="28"/>
      <c r="O383" s="10"/>
      <c r="P383" s="10" t="e">
        <f>VLOOKUP(O383,Sheet2!$B$1:$C$9,2,FALSE)</f>
        <v>#N/A</v>
      </c>
      <c r="Q383" s="28"/>
      <c r="R383" s="10"/>
      <c r="S383" s="10" t="e">
        <f>VLOOKUP(R383,Sheet2!$B$1:$C$9,2,FALSE)</f>
        <v>#N/A</v>
      </c>
      <c r="T383" s="28"/>
      <c r="U383" s="28">
        <f t="shared" si="20"/>
        <v>0</v>
      </c>
      <c r="V383" s="28"/>
      <c r="W383" s="28"/>
      <c r="X383" s="28"/>
      <c r="Y383" s="27"/>
      <c r="Z383" s="27"/>
      <c r="AA383" s="27"/>
      <c r="AB383" s="27"/>
      <c r="AC383" s="27"/>
      <c r="AD383" s="3" t="str">
        <f t="shared" si="23"/>
        <v>ทันกำหนด</v>
      </c>
      <c r="AE383" s="4"/>
      <c r="AF383" s="4"/>
      <c r="AG383" s="4"/>
      <c r="AH383" s="5"/>
    </row>
    <row r="384" spans="1:34" ht="27.75" customHeight="1" x14ac:dyDescent="0.2">
      <c r="A384" s="2">
        <v>381</v>
      </c>
      <c r="B384" s="27"/>
      <c r="C384" s="9"/>
      <c r="D384" s="9"/>
      <c r="E384" s="10"/>
      <c r="F384" s="10"/>
      <c r="G384" s="10">
        <f t="shared" si="21"/>
        <v>0</v>
      </c>
      <c r="H384" s="10" t="str">
        <f t="shared" si="22"/>
        <v>ครบ</v>
      </c>
      <c r="I384" s="10"/>
      <c r="J384" s="10" t="e">
        <f>VLOOKUP(I384,Sheet2!$B$1:$C$9,2,FALSE)</f>
        <v>#N/A</v>
      </c>
      <c r="K384" s="28"/>
      <c r="L384" s="10"/>
      <c r="M384" s="10" t="e">
        <f>VLOOKUP(L384,Sheet2!$B$1:$C$9,2,FALSE)</f>
        <v>#N/A</v>
      </c>
      <c r="N384" s="28"/>
      <c r="O384" s="10"/>
      <c r="P384" s="10" t="e">
        <f>VLOOKUP(O384,Sheet2!$B$1:$C$9,2,FALSE)</f>
        <v>#N/A</v>
      </c>
      <c r="Q384" s="28"/>
      <c r="R384" s="10"/>
      <c r="S384" s="10" t="e">
        <f>VLOOKUP(R384,Sheet2!$B$1:$C$9,2,FALSE)</f>
        <v>#N/A</v>
      </c>
      <c r="T384" s="28"/>
      <c r="U384" s="28">
        <f t="shared" si="20"/>
        <v>0</v>
      </c>
      <c r="V384" s="28"/>
      <c r="W384" s="28"/>
      <c r="X384" s="28"/>
      <c r="Y384" s="27"/>
      <c r="Z384" s="27"/>
      <c r="AA384" s="27"/>
      <c r="AB384" s="27"/>
      <c r="AC384" s="27"/>
      <c r="AD384" s="3" t="str">
        <f t="shared" si="23"/>
        <v>ทันกำหนด</v>
      </c>
      <c r="AE384" s="4"/>
      <c r="AF384" s="4"/>
      <c r="AG384" s="4"/>
      <c r="AH384" s="5"/>
    </row>
    <row r="385" spans="1:34" ht="27.75" customHeight="1" x14ac:dyDescent="0.2">
      <c r="A385" s="2">
        <v>382</v>
      </c>
      <c r="B385" s="27"/>
      <c r="C385" s="9"/>
      <c r="D385" s="9"/>
      <c r="E385" s="10"/>
      <c r="F385" s="10"/>
      <c r="G385" s="10">
        <f t="shared" si="21"/>
        <v>0</v>
      </c>
      <c r="H385" s="10" t="str">
        <f t="shared" si="22"/>
        <v>ครบ</v>
      </c>
      <c r="I385" s="10"/>
      <c r="J385" s="10" t="e">
        <f>VLOOKUP(I385,Sheet2!$B$1:$C$9,2,FALSE)</f>
        <v>#N/A</v>
      </c>
      <c r="K385" s="28"/>
      <c r="L385" s="10"/>
      <c r="M385" s="10" t="e">
        <f>VLOOKUP(L385,Sheet2!$B$1:$C$9,2,FALSE)</f>
        <v>#N/A</v>
      </c>
      <c r="N385" s="28"/>
      <c r="O385" s="10"/>
      <c r="P385" s="10" t="e">
        <f>VLOOKUP(O385,Sheet2!$B$1:$C$9,2,FALSE)</f>
        <v>#N/A</v>
      </c>
      <c r="Q385" s="28"/>
      <c r="R385" s="10"/>
      <c r="S385" s="10" t="e">
        <f>VLOOKUP(R385,Sheet2!$B$1:$C$9,2,FALSE)</f>
        <v>#N/A</v>
      </c>
      <c r="T385" s="28"/>
      <c r="U385" s="28">
        <f t="shared" si="20"/>
        <v>0</v>
      </c>
      <c r="V385" s="28"/>
      <c r="W385" s="28"/>
      <c r="X385" s="28"/>
      <c r="Y385" s="27"/>
      <c r="Z385" s="27"/>
      <c r="AA385" s="27"/>
      <c r="AB385" s="27"/>
      <c r="AC385" s="27"/>
      <c r="AD385" s="3" t="str">
        <f t="shared" si="23"/>
        <v>ทันกำหนด</v>
      </c>
      <c r="AE385" s="4"/>
      <c r="AF385" s="4"/>
      <c r="AG385" s="4"/>
      <c r="AH385" s="5"/>
    </row>
    <row r="386" spans="1:34" ht="27.75" customHeight="1" x14ac:dyDescent="0.2">
      <c r="A386" s="2">
        <v>383</v>
      </c>
      <c r="B386" s="27"/>
      <c r="C386" s="9"/>
      <c r="D386" s="9"/>
      <c r="E386" s="10"/>
      <c r="F386" s="10"/>
      <c r="G386" s="10">
        <f t="shared" si="21"/>
        <v>0</v>
      </c>
      <c r="H386" s="10" t="str">
        <f t="shared" si="22"/>
        <v>ครบ</v>
      </c>
      <c r="I386" s="10"/>
      <c r="J386" s="10" t="e">
        <f>VLOOKUP(I386,Sheet2!$B$1:$C$9,2,FALSE)</f>
        <v>#N/A</v>
      </c>
      <c r="K386" s="28"/>
      <c r="L386" s="10"/>
      <c r="M386" s="10" t="e">
        <f>VLOOKUP(L386,Sheet2!$B$1:$C$9,2,FALSE)</f>
        <v>#N/A</v>
      </c>
      <c r="N386" s="28"/>
      <c r="O386" s="10"/>
      <c r="P386" s="10" t="e">
        <f>VLOOKUP(O386,Sheet2!$B$1:$C$9,2,FALSE)</f>
        <v>#N/A</v>
      </c>
      <c r="Q386" s="28"/>
      <c r="R386" s="10"/>
      <c r="S386" s="10" t="e">
        <f>VLOOKUP(R386,Sheet2!$B$1:$C$9,2,FALSE)</f>
        <v>#N/A</v>
      </c>
      <c r="T386" s="28"/>
      <c r="U386" s="28">
        <f t="shared" si="20"/>
        <v>0</v>
      </c>
      <c r="V386" s="28"/>
      <c r="W386" s="28"/>
      <c r="X386" s="28"/>
      <c r="Y386" s="27"/>
      <c r="Z386" s="27"/>
      <c r="AA386" s="27"/>
      <c r="AB386" s="27"/>
      <c r="AC386" s="27"/>
      <c r="AD386" s="3" t="str">
        <f t="shared" si="23"/>
        <v>ทันกำหนด</v>
      </c>
      <c r="AE386" s="4"/>
      <c r="AF386" s="4"/>
      <c r="AG386" s="4"/>
      <c r="AH386" s="5"/>
    </row>
    <row r="387" spans="1:34" ht="27.75" customHeight="1" x14ac:dyDescent="0.2">
      <c r="A387" s="2">
        <v>384</v>
      </c>
      <c r="B387" s="27"/>
      <c r="C387" s="9"/>
      <c r="D387" s="9"/>
      <c r="E387" s="10"/>
      <c r="F387" s="10"/>
      <c r="G387" s="10">
        <f t="shared" si="21"/>
        <v>0</v>
      </c>
      <c r="H387" s="10" t="str">
        <f t="shared" si="22"/>
        <v>ครบ</v>
      </c>
      <c r="I387" s="10"/>
      <c r="J387" s="10" t="e">
        <f>VLOOKUP(I387,Sheet2!$B$1:$C$9,2,FALSE)</f>
        <v>#N/A</v>
      </c>
      <c r="K387" s="28"/>
      <c r="L387" s="10"/>
      <c r="M387" s="10" t="e">
        <f>VLOOKUP(L387,Sheet2!$B$1:$C$9,2,FALSE)</f>
        <v>#N/A</v>
      </c>
      <c r="N387" s="28"/>
      <c r="O387" s="10"/>
      <c r="P387" s="10" t="e">
        <f>VLOOKUP(O387,Sheet2!$B$1:$C$9,2,FALSE)</f>
        <v>#N/A</v>
      </c>
      <c r="Q387" s="28"/>
      <c r="R387" s="10"/>
      <c r="S387" s="10" t="e">
        <f>VLOOKUP(R387,Sheet2!$B$1:$C$9,2,FALSE)</f>
        <v>#N/A</v>
      </c>
      <c r="T387" s="28"/>
      <c r="U387" s="28">
        <f t="shared" si="20"/>
        <v>0</v>
      </c>
      <c r="V387" s="28"/>
      <c r="W387" s="28"/>
      <c r="X387" s="28"/>
      <c r="Y387" s="27"/>
      <c r="Z387" s="27"/>
      <c r="AA387" s="27"/>
      <c r="AB387" s="27"/>
      <c r="AC387" s="27"/>
      <c r="AD387" s="3" t="str">
        <f t="shared" si="23"/>
        <v>ทันกำหนด</v>
      </c>
      <c r="AE387" s="4"/>
      <c r="AF387" s="4"/>
      <c r="AG387" s="4"/>
      <c r="AH387" s="5"/>
    </row>
    <row r="388" spans="1:34" ht="27.75" customHeight="1" x14ac:dyDescent="0.2">
      <c r="A388" s="2">
        <v>385</v>
      </c>
      <c r="B388" s="27"/>
      <c r="C388" s="9"/>
      <c r="D388" s="9"/>
      <c r="E388" s="10"/>
      <c r="F388" s="10"/>
      <c r="G388" s="10">
        <f t="shared" si="21"/>
        <v>0</v>
      </c>
      <c r="H388" s="10" t="str">
        <f t="shared" si="22"/>
        <v>ครบ</v>
      </c>
      <c r="I388" s="10"/>
      <c r="J388" s="10" t="e">
        <f>VLOOKUP(I388,Sheet2!$B$1:$C$9,2,FALSE)</f>
        <v>#N/A</v>
      </c>
      <c r="K388" s="28"/>
      <c r="L388" s="10"/>
      <c r="M388" s="10" t="e">
        <f>VLOOKUP(L388,Sheet2!$B$1:$C$9,2,FALSE)</f>
        <v>#N/A</v>
      </c>
      <c r="N388" s="28"/>
      <c r="O388" s="10"/>
      <c r="P388" s="10" t="e">
        <f>VLOOKUP(O388,Sheet2!$B$1:$C$9,2,FALSE)</f>
        <v>#N/A</v>
      </c>
      <c r="Q388" s="28"/>
      <c r="R388" s="10"/>
      <c r="S388" s="10" t="e">
        <f>VLOOKUP(R388,Sheet2!$B$1:$C$9,2,FALSE)</f>
        <v>#N/A</v>
      </c>
      <c r="T388" s="28"/>
      <c r="U388" s="28">
        <f t="shared" si="20"/>
        <v>0</v>
      </c>
      <c r="V388" s="28"/>
      <c r="W388" s="28"/>
      <c r="X388" s="28"/>
      <c r="Y388" s="27"/>
      <c r="Z388" s="27"/>
      <c r="AA388" s="27"/>
      <c r="AB388" s="27"/>
      <c r="AC388" s="27"/>
      <c r="AD388" s="3" t="str">
        <f t="shared" si="23"/>
        <v>ทันกำหนด</v>
      </c>
      <c r="AE388" s="4"/>
      <c r="AF388" s="4"/>
      <c r="AG388" s="4"/>
      <c r="AH388" s="5"/>
    </row>
    <row r="389" spans="1:34" ht="27.75" customHeight="1" x14ac:dyDescent="0.2">
      <c r="A389" s="2">
        <v>386</v>
      </c>
      <c r="B389" s="27"/>
      <c r="C389" s="9"/>
      <c r="D389" s="34"/>
      <c r="E389" s="10"/>
      <c r="F389" s="10"/>
      <c r="G389" s="10">
        <f t="shared" si="21"/>
        <v>0</v>
      </c>
      <c r="H389" s="10" t="str">
        <f t="shared" si="22"/>
        <v>ครบ</v>
      </c>
      <c r="I389" s="10"/>
      <c r="J389" s="10" t="e">
        <f>VLOOKUP(I389,Sheet2!$B$1:$C$9,2,FALSE)</f>
        <v>#N/A</v>
      </c>
      <c r="K389" s="28"/>
      <c r="L389" s="10"/>
      <c r="M389" s="10" t="e">
        <f>VLOOKUP(L389,Sheet2!$B$1:$C$9,2,FALSE)</f>
        <v>#N/A</v>
      </c>
      <c r="N389" s="28"/>
      <c r="O389" s="10"/>
      <c r="P389" s="10" t="e">
        <f>VLOOKUP(O389,Sheet2!$B$1:$C$9,2,FALSE)</f>
        <v>#N/A</v>
      </c>
      <c r="Q389" s="28"/>
      <c r="R389" s="10"/>
      <c r="S389" s="10" t="e">
        <f>VLOOKUP(R389,Sheet2!$B$1:$C$9,2,FALSE)</f>
        <v>#N/A</v>
      </c>
      <c r="T389" s="28"/>
      <c r="U389" s="28">
        <f t="shared" ref="U389:U452" si="24">$K389+$N389+$Q389+$T389</f>
        <v>0</v>
      </c>
      <c r="V389" s="28"/>
      <c r="W389" s="28"/>
      <c r="X389" s="28"/>
      <c r="Y389" s="27"/>
      <c r="Z389" s="27"/>
      <c r="AA389" s="27"/>
      <c r="AB389" s="27"/>
      <c r="AC389" s="27"/>
      <c r="AD389" s="3" t="str">
        <f t="shared" si="23"/>
        <v>ทันกำหนด</v>
      </c>
      <c r="AE389" s="4"/>
      <c r="AF389" s="4"/>
      <c r="AG389" s="4"/>
      <c r="AH389" s="5"/>
    </row>
    <row r="390" spans="1:34" ht="27.75" customHeight="1" x14ac:dyDescent="0.2">
      <c r="A390" s="2">
        <v>387</v>
      </c>
      <c r="B390" s="27"/>
      <c r="C390" s="9"/>
      <c r="D390" s="9"/>
      <c r="E390" s="10"/>
      <c r="F390" s="10"/>
      <c r="G390" s="10">
        <f t="shared" ref="G390:G603" si="25">$E390-$F390</f>
        <v>0</v>
      </c>
      <c r="H390" s="10" t="str">
        <f t="shared" si="22"/>
        <v>ครบ</v>
      </c>
      <c r="I390" s="10"/>
      <c r="J390" s="10" t="e">
        <f>VLOOKUP(I390,Sheet2!$B$1:$C$9,2,FALSE)</f>
        <v>#N/A</v>
      </c>
      <c r="K390" s="28"/>
      <c r="L390" s="10"/>
      <c r="M390" s="10" t="e">
        <f>VLOOKUP(L390,Sheet2!$B$1:$C$9,2,FALSE)</f>
        <v>#N/A</v>
      </c>
      <c r="N390" s="28"/>
      <c r="O390" s="10"/>
      <c r="P390" s="10" t="e">
        <f>VLOOKUP(O390,Sheet2!$B$1:$C$9,2,FALSE)</f>
        <v>#N/A</v>
      </c>
      <c r="Q390" s="28"/>
      <c r="R390" s="10"/>
      <c r="S390" s="10" t="e">
        <f>VLOOKUP(R390,Sheet2!$B$1:$C$9,2,FALSE)</f>
        <v>#N/A</v>
      </c>
      <c r="T390" s="28"/>
      <c r="U390" s="28">
        <f t="shared" si="24"/>
        <v>0</v>
      </c>
      <c r="V390" s="28"/>
      <c r="W390" s="28"/>
      <c r="X390" s="28"/>
      <c r="Y390" s="27"/>
      <c r="Z390" s="27"/>
      <c r="AA390" s="27"/>
      <c r="AB390" s="27"/>
      <c r="AC390" s="27"/>
      <c r="AD390" s="3" t="str">
        <f t="shared" si="23"/>
        <v>ทันกำหนด</v>
      </c>
      <c r="AE390" s="4"/>
      <c r="AF390" s="4"/>
      <c r="AG390" s="4"/>
      <c r="AH390" s="5"/>
    </row>
    <row r="391" spans="1:34" ht="27.75" customHeight="1" x14ac:dyDescent="0.2">
      <c r="A391" s="2">
        <v>388</v>
      </c>
      <c r="B391" s="27"/>
      <c r="C391" s="9"/>
      <c r="D391" s="9"/>
      <c r="E391" s="10"/>
      <c r="F391" s="10"/>
      <c r="G391" s="10">
        <f t="shared" si="25"/>
        <v>0</v>
      </c>
      <c r="H391" s="10" t="str">
        <f t="shared" si="22"/>
        <v>ครบ</v>
      </c>
      <c r="I391" s="10"/>
      <c r="J391" s="10" t="e">
        <f>VLOOKUP(I391,Sheet2!$B$1:$C$9,2,FALSE)</f>
        <v>#N/A</v>
      </c>
      <c r="K391" s="28"/>
      <c r="L391" s="10"/>
      <c r="M391" s="10" t="e">
        <f>VLOOKUP(L391,Sheet2!$B$1:$C$9,2,FALSE)</f>
        <v>#N/A</v>
      </c>
      <c r="N391" s="28"/>
      <c r="O391" s="10"/>
      <c r="P391" s="10" t="e">
        <f>VLOOKUP(O391,Sheet2!$B$1:$C$9,2,FALSE)</f>
        <v>#N/A</v>
      </c>
      <c r="Q391" s="28"/>
      <c r="R391" s="10"/>
      <c r="S391" s="10" t="e">
        <f>VLOOKUP(R391,Sheet2!$B$1:$C$9,2,FALSE)</f>
        <v>#N/A</v>
      </c>
      <c r="T391" s="28"/>
      <c r="U391" s="28">
        <f t="shared" si="24"/>
        <v>0</v>
      </c>
      <c r="V391" s="28"/>
      <c r="W391" s="28"/>
      <c r="X391" s="28"/>
      <c r="Y391" s="27"/>
      <c r="Z391" s="27"/>
      <c r="AA391" s="27"/>
      <c r="AB391" s="27"/>
      <c r="AC391" s="27"/>
      <c r="AD391" s="3" t="str">
        <f t="shared" si="23"/>
        <v>ทันกำหนด</v>
      </c>
      <c r="AE391" s="4"/>
      <c r="AF391" s="4"/>
      <c r="AG391" s="4"/>
      <c r="AH391" s="5"/>
    </row>
    <row r="392" spans="1:34" ht="27.75" customHeight="1" x14ac:dyDescent="0.2">
      <c r="A392" s="2">
        <v>389</v>
      </c>
      <c r="B392" s="27"/>
      <c r="C392" s="9"/>
      <c r="D392" s="9"/>
      <c r="E392" s="10"/>
      <c r="F392" s="10"/>
      <c r="G392" s="10">
        <f t="shared" si="25"/>
        <v>0</v>
      </c>
      <c r="H392" s="10" t="str">
        <f t="shared" ref="H392:H603" si="26">IF($G392=0,"ครบ","ไม่ครบ")</f>
        <v>ครบ</v>
      </c>
      <c r="I392" s="10"/>
      <c r="J392" s="10" t="e">
        <f>VLOOKUP(I392,Sheet2!$B$1:$C$9,2,FALSE)</f>
        <v>#N/A</v>
      </c>
      <c r="K392" s="28"/>
      <c r="L392" s="10"/>
      <c r="M392" s="10" t="e">
        <f>VLOOKUP(L392,Sheet2!$B$1:$C$9,2,FALSE)</f>
        <v>#N/A</v>
      </c>
      <c r="N392" s="28"/>
      <c r="O392" s="10"/>
      <c r="P392" s="10" t="e">
        <f>VLOOKUP(O392,Sheet2!$B$1:$C$9,2,FALSE)</f>
        <v>#N/A</v>
      </c>
      <c r="Q392" s="28"/>
      <c r="R392" s="10"/>
      <c r="S392" s="10" t="e">
        <f>VLOOKUP(R392,Sheet2!$B$1:$C$9,2,FALSE)</f>
        <v>#N/A</v>
      </c>
      <c r="T392" s="28"/>
      <c r="U392" s="28">
        <f t="shared" si="24"/>
        <v>0</v>
      </c>
      <c r="V392" s="28"/>
      <c r="W392" s="28"/>
      <c r="X392" s="28"/>
      <c r="Y392" s="27"/>
      <c r="Z392" s="27"/>
      <c r="AA392" s="27"/>
      <c r="AB392" s="27"/>
      <c r="AC392" s="27"/>
      <c r="AD392" s="3" t="str">
        <f t="shared" si="23"/>
        <v>ทันกำหนด</v>
      </c>
      <c r="AE392" s="4"/>
      <c r="AF392" s="4"/>
      <c r="AG392" s="4"/>
      <c r="AH392" s="5"/>
    </row>
    <row r="393" spans="1:34" ht="27.75" customHeight="1" x14ac:dyDescent="0.2">
      <c r="A393" s="2">
        <v>390</v>
      </c>
      <c r="B393" s="27"/>
      <c r="C393" s="9"/>
      <c r="D393" s="9"/>
      <c r="E393" s="10"/>
      <c r="F393" s="10"/>
      <c r="G393" s="10">
        <f t="shared" si="25"/>
        <v>0</v>
      </c>
      <c r="H393" s="10" t="str">
        <f t="shared" si="26"/>
        <v>ครบ</v>
      </c>
      <c r="I393" s="10"/>
      <c r="J393" s="10" t="e">
        <f>VLOOKUP(I393,Sheet2!$B$1:$C$9,2,FALSE)</f>
        <v>#N/A</v>
      </c>
      <c r="K393" s="28"/>
      <c r="L393" s="10"/>
      <c r="M393" s="10" t="e">
        <f>VLOOKUP(L393,Sheet2!$B$1:$C$9,2,FALSE)</f>
        <v>#N/A</v>
      </c>
      <c r="N393" s="28"/>
      <c r="O393" s="10"/>
      <c r="P393" s="10" t="e">
        <f>VLOOKUP(O393,Sheet2!$B$1:$C$9,2,FALSE)</f>
        <v>#N/A</v>
      </c>
      <c r="Q393" s="28"/>
      <c r="R393" s="10"/>
      <c r="S393" s="10" t="e">
        <f>VLOOKUP(R393,Sheet2!$B$1:$C$9,2,FALSE)</f>
        <v>#N/A</v>
      </c>
      <c r="T393" s="28"/>
      <c r="U393" s="28">
        <f t="shared" si="24"/>
        <v>0</v>
      </c>
      <c r="V393" s="28"/>
      <c r="W393" s="28"/>
      <c r="X393" s="28"/>
      <c r="Y393" s="27"/>
      <c r="Z393" s="27"/>
      <c r="AA393" s="27"/>
      <c r="AB393" s="27"/>
      <c r="AC393" s="27"/>
      <c r="AD393" s="3" t="str">
        <f t="shared" si="23"/>
        <v>ทันกำหนด</v>
      </c>
      <c r="AE393" s="4"/>
      <c r="AF393" s="4"/>
      <c r="AG393" s="4"/>
      <c r="AH393" s="5"/>
    </row>
    <row r="394" spans="1:34" ht="27.75" customHeight="1" x14ac:dyDescent="0.2">
      <c r="A394" s="2">
        <v>391</v>
      </c>
      <c r="B394" s="27"/>
      <c r="C394" s="9"/>
      <c r="D394" s="9"/>
      <c r="E394" s="10"/>
      <c r="F394" s="10"/>
      <c r="G394" s="10">
        <f t="shared" si="25"/>
        <v>0</v>
      </c>
      <c r="H394" s="10" t="str">
        <f t="shared" si="26"/>
        <v>ครบ</v>
      </c>
      <c r="I394" s="10"/>
      <c r="J394" s="10" t="e">
        <f>VLOOKUP(I394,Sheet2!$B$1:$C$9,2,FALSE)</f>
        <v>#N/A</v>
      </c>
      <c r="K394" s="28"/>
      <c r="L394" s="10"/>
      <c r="M394" s="10" t="e">
        <f>VLOOKUP(L394,Sheet2!$B$1:$C$9,2,FALSE)</f>
        <v>#N/A</v>
      </c>
      <c r="N394" s="28"/>
      <c r="O394" s="10"/>
      <c r="P394" s="10" t="e">
        <f>VLOOKUP(O394,Sheet2!$B$1:$C$9,2,FALSE)</f>
        <v>#N/A</v>
      </c>
      <c r="Q394" s="28"/>
      <c r="R394" s="10"/>
      <c r="S394" s="10" t="e">
        <f>VLOOKUP(R394,Sheet2!$B$1:$C$9,2,FALSE)</f>
        <v>#N/A</v>
      </c>
      <c r="T394" s="28"/>
      <c r="U394" s="28">
        <f t="shared" si="24"/>
        <v>0</v>
      </c>
      <c r="V394" s="28"/>
      <c r="W394" s="28"/>
      <c r="X394" s="28"/>
      <c r="Y394" s="27"/>
      <c r="Z394" s="27"/>
      <c r="AA394" s="27"/>
      <c r="AB394" s="27"/>
      <c r="AC394" s="27"/>
      <c r="AD394" s="3" t="str">
        <f t="shared" si="23"/>
        <v>ทันกำหนด</v>
      </c>
      <c r="AE394" s="4"/>
      <c r="AF394" s="4"/>
      <c r="AG394" s="4"/>
      <c r="AH394" s="5"/>
    </row>
    <row r="395" spans="1:34" ht="27.75" customHeight="1" x14ac:dyDescent="0.2">
      <c r="A395" s="2">
        <v>392</v>
      </c>
      <c r="B395" s="27"/>
      <c r="C395" s="9"/>
      <c r="D395" s="9"/>
      <c r="E395" s="10"/>
      <c r="F395" s="10"/>
      <c r="G395" s="10">
        <f t="shared" si="25"/>
        <v>0</v>
      </c>
      <c r="H395" s="10" t="str">
        <f t="shared" si="26"/>
        <v>ครบ</v>
      </c>
      <c r="I395" s="10"/>
      <c r="J395" s="10" t="e">
        <f>VLOOKUP(I395,Sheet2!$B$1:$C$9,2,FALSE)</f>
        <v>#N/A</v>
      </c>
      <c r="K395" s="28"/>
      <c r="L395" s="10"/>
      <c r="M395" s="10" t="e">
        <f>VLOOKUP(L395,Sheet2!$B$1:$C$9,2,FALSE)</f>
        <v>#N/A</v>
      </c>
      <c r="N395" s="28"/>
      <c r="O395" s="10"/>
      <c r="P395" s="10" t="e">
        <f>VLOOKUP(O395,Sheet2!$B$1:$C$9,2,FALSE)</f>
        <v>#N/A</v>
      </c>
      <c r="Q395" s="28"/>
      <c r="R395" s="10"/>
      <c r="S395" s="10" t="e">
        <f>VLOOKUP(R395,Sheet2!$B$1:$C$9,2,FALSE)</f>
        <v>#N/A</v>
      </c>
      <c r="T395" s="28"/>
      <c r="U395" s="28">
        <f t="shared" si="24"/>
        <v>0</v>
      </c>
      <c r="V395" s="28"/>
      <c r="W395" s="28"/>
      <c r="X395" s="28"/>
      <c r="Y395" s="27"/>
      <c r="Z395" s="27"/>
      <c r="AA395" s="27"/>
      <c r="AB395" s="27"/>
      <c r="AC395" s="27"/>
      <c r="AD395" s="3" t="str">
        <f t="shared" si="23"/>
        <v>ทันกำหนด</v>
      </c>
      <c r="AE395" s="4"/>
      <c r="AF395" s="4"/>
      <c r="AG395" s="4"/>
      <c r="AH395" s="5"/>
    </row>
    <row r="396" spans="1:34" ht="27.75" customHeight="1" x14ac:dyDescent="0.2">
      <c r="A396" s="2">
        <v>393</v>
      </c>
      <c r="B396" s="27"/>
      <c r="C396" s="9"/>
      <c r="D396" s="9"/>
      <c r="E396" s="10"/>
      <c r="F396" s="10"/>
      <c r="G396" s="10">
        <f t="shared" si="25"/>
        <v>0</v>
      </c>
      <c r="H396" s="10" t="str">
        <f t="shared" si="26"/>
        <v>ครบ</v>
      </c>
      <c r="I396" s="10"/>
      <c r="J396" s="10" t="e">
        <f>VLOOKUP(I396,Sheet2!$B$1:$C$9,2,FALSE)</f>
        <v>#N/A</v>
      </c>
      <c r="K396" s="28"/>
      <c r="L396" s="10"/>
      <c r="M396" s="10" t="e">
        <f>VLOOKUP(L396,Sheet2!$B$1:$C$9,2,FALSE)</f>
        <v>#N/A</v>
      </c>
      <c r="N396" s="28"/>
      <c r="O396" s="10"/>
      <c r="P396" s="10" t="e">
        <f>VLOOKUP(O396,Sheet2!$B$1:$C$9,2,FALSE)</f>
        <v>#N/A</v>
      </c>
      <c r="Q396" s="28"/>
      <c r="R396" s="10"/>
      <c r="S396" s="10" t="e">
        <f>VLOOKUP(R396,Sheet2!$B$1:$C$9,2,FALSE)</f>
        <v>#N/A</v>
      </c>
      <c r="T396" s="28"/>
      <c r="U396" s="28">
        <f t="shared" si="24"/>
        <v>0</v>
      </c>
      <c r="V396" s="28"/>
      <c r="W396" s="28"/>
      <c r="X396" s="28"/>
      <c r="Y396" s="27"/>
      <c r="Z396" s="27"/>
      <c r="AA396" s="27"/>
      <c r="AB396" s="27"/>
      <c r="AC396" s="27"/>
      <c r="AD396" s="3" t="str">
        <f t="shared" si="23"/>
        <v>ทันกำหนด</v>
      </c>
      <c r="AE396" s="4"/>
      <c r="AF396" s="4"/>
      <c r="AG396" s="4"/>
      <c r="AH396" s="5"/>
    </row>
    <row r="397" spans="1:34" ht="27.75" customHeight="1" x14ac:dyDescent="0.2">
      <c r="A397" s="2">
        <v>394</v>
      </c>
      <c r="B397" s="27"/>
      <c r="C397" s="9"/>
      <c r="D397" s="9"/>
      <c r="E397" s="10"/>
      <c r="F397" s="10"/>
      <c r="G397" s="10">
        <f t="shared" si="25"/>
        <v>0</v>
      </c>
      <c r="H397" s="10" t="str">
        <f t="shared" si="26"/>
        <v>ครบ</v>
      </c>
      <c r="I397" s="10"/>
      <c r="J397" s="10" t="e">
        <f>VLOOKUP(I397,Sheet2!$B$1:$C$9,2,FALSE)</f>
        <v>#N/A</v>
      </c>
      <c r="K397" s="28"/>
      <c r="L397" s="10"/>
      <c r="M397" s="10" t="e">
        <f>VLOOKUP(L397,Sheet2!$B$1:$C$9,2,FALSE)</f>
        <v>#N/A</v>
      </c>
      <c r="N397" s="28"/>
      <c r="O397" s="10"/>
      <c r="P397" s="10" t="e">
        <f>VLOOKUP(O397,Sheet2!$B$1:$C$9,2,FALSE)</f>
        <v>#N/A</v>
      </c>
      <c r="Q397" s="28"/>
      <c r="R397" s="10"/>
      <c r="S397" s="10" t="e">
        <f>VLOOKUP(R397,Sheet2!$B$1:$C$9,2,FALSE)</f>
        <v>#N/A</v>
      </c>
      <c r="T397" s="28"/>
      <c r="U397" s="28">
        <f t="shared" si="24"/>
        <v>0</v>
      </c>
      <c r="V397" s="28"/>
      <c r="W397" s="28"/>
      <c r="X397" s="28"/>
      <c r="Y397" s="27"/>
      <c r="Z397" s="27"/>
      <c r="AA397" s="27"/>
      <c r="AB397" s="27"/>
      <c r="AC397" s="27"/>
      <c r="AD397" s="3" t="str">
        <f t="shared" si="23"/>
        <v>ทันกำหนด</v>
      </c>
      <c r="AE397" s="4"/>
      <c r="AF397" s="4"/>
      <c r="AG397" s="4"/>
      <c r="AH397" s="5"/>
    </row>
    <row r="398" spans="1:34" ht="27.75" customHeight="1" x14ac:dyDescent="0.2">
      <c r="A398" s="2">
        <v>395</v>
      </c>
      <c r="B398" s="27"/>
      <c r="C398" s="9"/>
      <c r="D398" s="9"/>
      <c r="E398" s="10"/>
      <c r="F398" s="10"/>
      <c r="G398" s="10">
        <f t="shared" si="25"/>
        <v>0</v>
      </c>
      <c r="H398" s="10" t="str">
        <f t="shared" si="26"/>
        <v>ครบ</v>
      </c>
      <c r="I398" s="10"/>
      <c r="J398" s="10" t="e">
        <f>VLOOKUP(I398,Sheet2!$B$1:$C$9,2,FALSE)</f>
        <v>#N/A</v>
      </c>
      <c r="K398" s="28"/>
      <c r="L398" s="10"/>
      <c r="M398" s="10" t="e">
        <f>VLOOKUP(L398,Sheet2!$B$1:$C$9,2,FALSE)</f>
        <v>#N/A</v>
      </c>
      <c r="N398" s="28"/>
      <c r="O398" s="10"/>
      <c r="P398" s="10" t="e">
        <f>VLOOKUP(O398,Sheet2!$B$1:$C$9,2,FALSE)</f>
        <v>#N/A</v>
      </c>
      <c r="Q398" s="28"/>
      <c r="R398" s="10"/>
      <c r="S398" s="10" t="e">
        <f>VLOOKUP(R398,Sheet2!$B$1:$C$9,2,FALSE)</f>
        <v>#N/A</v>
      </c>
      <c r="T398" s="28"/>
      <c r="U398" s="28">
        <f t="shared" si="24"/>
        <v>0</v>
      </c>
      <c r="V398" s="28"/>
      <c r="W398" s="28"/>
      <c r="X398" s="28"/>
      <c r="Y398" s="27"/>
      <c r="Z398" s="27"/>
      <c r="AA398" s="27"/>
      <c r="AB398" s="27"/>
      <c r="AC398" s="27"/>
      <c r="AD398" s="3" t="str">
        <f t="shared" si="23"/>
        <v>ทันกำหนด</v>
      </c>
      <c r="AE398" s="4"/>
      <c r="AF398" s="4"/>
      <c r="AG398" s="4"/>
      <c r="AH398" s="5"/>
    </row>
    <row r="399" spans="1:34" ht="27.75" customHeight="1" x14ac:dyDescent="0.2">
      <c r="A399" s="2">
        <v>396</v>
      </c>
      <c r="B399" s="27"/>
      <c r="C399" s="9"/>
      <c r="D399" s="9"/>
      <c r="E399" s="10"/>
      <c r="F399" s="10"/>
      <c r="G399" s="10">
        <f t="shared" si="25"/>
        <v>0</v>
      </c>
      <c r="H399" s="10" t="str">
        <f t="shared" si="26"/>
        <v>ครบ</v>
      </c>
      <c r="I399" s="10"/>
      <c r="J399" s="10" t="e">
        <f>VLOOKUP(I399,Sheet2!$B$1:$C$9,2,FALSE)</f>
        <v>#N/A</v>
      </c>
      <c r="K399" s="28"/>
      <c r="L399" s="10"/>
      <c r="M399" s="10" t="e">
        <f>VLOOKUP(L399,Sheet2!$B$1:$C$9,2,FALSE)</f>
        <v>#N/A</v>
      </c>
      <c r="N399" s="28"/>
      <c r="O399" s="10"/>
      <c r="P399" s="10" t="e">
        <f>VLOOKUP(O399,Sheet2!$B$1:$C$9,2,FALSE)</f>
        <v>#N/A</v>
      </c>
      <c r="Q399" s="28"/>
      <c r="R399" s="10"/>
      <c r="S399" s="10" t="e">
        <f>VLOOKUP(R399,Sheet2!$B$1:$C$9,2,FALSE)</f>
        <v>#N/A</v>
      </c>
      <c r="T399" s="28"/>
      <c r="U399" s="28">
        <f t="shared" si="24"/>
        <v>0</v>
      </c>
      <c r="V399" s="28"/>
      <c r="W399" s="28"/>
      <c r="X399" s="28"/>
      <c r="Y399" s="27"/>
      <c r="Z399" s="27"/>
      <c r="AA399" s="27"/>
      <c r="AB399" s="27"/>
      <c r="AC399" s="27"/>
      <c r="AD399" s="3" t="str">
        <f t="shared" si="23"/>
        <v>ทันกำหนด</v>
      </c>
      <c r="AE399" s="4"/>
      <c r="AF399" s="4"/>
      <c r="AG399" s="4"/>
      <c r="AH399" s="5"/>
    </row>
    <row r="400" spans="1:34" ht="27.75" customHeight="1" x14ac:dyDescent="0.2">
      <c r="A400" s="2">
        <v>397</v>
      </c>
      <c r="B400" s="27"/>
      <c r="C400" s="9"/>
      <c r="D400" s="9"/>
      <c r="E400" s="10"/>
      <c r="F400" s="10"/>
      <c r="G400" s="10">
        <f t="shared" si="25"/>
        <v>0</v>
      </c>
      <c r="H400" s="10" t="str">
        <f t="shared" si="26"/>
        <v>ครบ</v>
      </c>
      <c r="I400" s="10"/>
      <c r="J400" s="10" t="e">
        <f>VLOOKUP(I400,Sheet2!$B$1:$C$9,2,FALSE)</f>
        <v>#N/A</v>
      </c>
      <c r="K400" s="28"/>
      <c r="L400" s="10"/>
      <c r="M400" s="10" t="e">
        <f>VLOOKUP(L400,Sheet2!$B$1:$C$9,2,FALSE)</f>
        <v>#N/A</v>
      </c>
      <c r="N400" s="28"/>
      <c r="O400" s="10"/>
      <c r="P400" s="10" t="e">
        <f>VLOOKUP(O400,Sheet2!$B$1:$C$9,2,FALSE)</f>
        <v>#N/A</v>
      </c>
      <c r="Q400" s="28"/>
      <c r="R400" s="10"/>
      <c r="S400" s="10" t="e">
        <f>VLOOKUP(R400,Sheet2!$B$1:$C$9,2,FALSE)</f>
        <v>#N/A</v>
      </c>
      <c r="T400" s="28"/>
      <c r="U400" s="28">
        <f t="shared" si="24"/>
        <v>0</v>
      </c>
      <c r="V400" s="28"/>
      <c r="W400" s="28"/>
      <c r="X400" s="28"/>
      <c r="Y400" s="27"/>
      <c r="Z400" s="27"/>
      <c r="AA400" s="27"/>
      <c r="AB400" s="27"/>
      <c r="AC400" s="27"/>
      <c r="AD400" s="3" t="str">
        <f t="shared" si="23"/>
        <v>ทันกำหนด</v>
      </c>
      <c r="AE400" s="4"/>
      <c r="AF400" s="4"/>
      <c r="AG400" s="4"/>
      <c r="AH400" s="5"/>
    </row>
    <row r="401" spans="1:34" ht="27.75" customHeight="1" x14ac:dyDescent="0.2">
      <c r="A401" s="2">
        <v>398</v>
      </c>
      <c r="B401" s="27"/>
      <c r="C401" s="9"/>
      <c r="D401" s="9"/>
      <c r="E401" s="10"/>
      <c r="F401" s="10"/>
      <c r="G401" s="10">
        <f t="shared" si="25"/>
        <v>0</v>
      </c>
      <c r="H401" s="10" t="str">
        <f t="shared" si="26"/>
        <v>ครบ</v>
      </c>
      <c r="I401" s="10"/>
      <c r="J401" s="10" t="e">
        <f>VLOOKUP(I401,Sheet2!$B$1:$C$9,2,FALSE)</f>
        <v>#N/A</v>
      </c>
      <c r="K401" s="28"/>
      <c r="L401" s="10"/>
      <c r="M401" s="10" t="e">
        <f>VLOOKUP(L401,Sheet2!$B$1:$C$9,2,FALSE)</f>
        <v>#N/A</v>
      </c>
      <c r="N401" s="28"/>
      <c r="O401" s="10"/>
      <c r="P401" s="10" t="e">
        <f>VLOOKUP(O401,Sheet2!$B$1:$C$9,2,FALSE)</f>
        <v>#N/A</v>
      </c>
      <c r="Q401" s="28"/>
      <c r="R401" s="10"/>
      <c r="S401" s="10" t="e">
        <f>VLOOKUP(R401,Sheet2!$B$1:$C$9,2,FALSE)</f>
        <v>#N/A</v>
      </c>
      <c r="T401" s="28"/>
      <c r="U401" s="28">
        <f t="shared" si="24"/>
        <v>0</v>
      </c>
      <c r="V401" s="28"/>
      <c r="W401" s="28"/>
      <c r="X401" s="28"/>
      <c r="Y401" s="27"/>
      <c r="Z401" s="27"/>
      <c r="AA401" s="27"/>
      <c r="AB401" s="27"/>
      <c r="AC401" s="27"/>
      <c r="AD401" s="3" t="str">
        <f t="shared" si="23"/>
        <v>ทันกำหนด</v>
      </c>
      <c r="AE401" s="4"/>
      <c r="AF401" s="4"/>
      <c r="AG401" s="4"/>
      <c r="AH401" s="5"/>
    </row>
    <row r="402" spans="1:34" ht="27.75" customHeight="1" x14ac:dyDescent="0.2">
      <c r="A402" s="2">
        <v>399</v>
      </c>
      <c r="B402" s="27"/>
      <c r="C402" s="9"/>
      <c r="D402" s="9"/>
      <c r="E402" s="10"/>
      <c r="F402" s="10"/>
      <c r="G402" s="10">
        <f t="shared" si="25"/>
        <v>0</v>
      </c>
      <c r="H402" s="10" t="str">
        <f t="shared" si="26"/>
        <v>ครบ</v>
      </c>
      <c r="I402" s="10"/>
      <c r="J402" s="10" t="e">
        <f>VLOOKUP(I402,Sheet2!$B$1:$C$9,2,FALSE)</f>
        <v>#N/A</v>
      </c>
      <c r="K402" s="28"/>
      <c r="L402" s="10"/>
      <c r="M402" s="10" t="e">
        <f>VLOOKUP(L402,Sheet2!$B$1:$C$9,2,FALSE)</f>
        <v>#N/A</v>
      </c>
      <c r="N402" s="28"/>
      <c r="O402" s="10"/>
      <c r="P402" s="10" t="e">
        <f>VLOOKUP(O402,Sheet2!$B$1:$C$9,2,FALSE)</f>
        <v>#N/A</v>
      </c>
      <c r="Q402" s="28"/>
      <c r="R402" s="10"/>
      <c r="S402" s="10" t="e">
        <f>VLOOKUP(R402,Sheet2!$B$1:$C$9,2,FALSE)</f>
        <v>#N/A</v>
      </c>
      <c r="T402" s="28"/>
      <c r="U402" s="28">
        <f t="shared" si="24"/>
        <v>0</v>
      </c>
      <c r="V402" s="28"/>
      <c r="W402" s="28"/>
      <c r="X402" s="28"/>
      <c r="Y402" s="27"/>
      <c r="Z402" s="27"/>
      <c r="AA402" s="27"/>
      <c r="AB402" s="27"/>
      <c r="AC402" s="27"/>
      <c r="AD402" s="3" t="str">
        <f t="shared" si="23"/>
        <v>ทันกำหนด</v>
      </c>
      <c r="AE402" s="4"/>
      <c r="AF402" s="4"/>
      <c r="AG402" s="4"/>
      <c r="AH402" s="5"/>
    </row>
    <row r="403" spans="1:34" ht="27.75" customHeight="1" x14ac:dyDescent="0.2">
      <c r="A403" s="2">
        <v>400</v>
      </c>
      <c r="B403" s="27"/>
      <c r="C403" s="9"/>
      <c r="D403" s="9"/>
      <c r="E403" s="10"/>
      <c r="F403" s="10"/>
      <c r="G403" s="10">
        <f t="shared" si="25"/>
        <v>0</v>
      </c>
      <c r="H403" s="10" t="str">
        <f t="shared" si="26"/>
        <v>ครบ</v>
      </c>
      <c r="I403" s="10"/>
      <c r="J403" s="10" t="e">
        <f>VLOOKUP(I403,Sheet2!$B$1:$C$9,2,FALSE)</f>
        <v>#N/A</v>
      </c>
      <c r="K403" s="28"/>
      <c r="L403" s="10"/>
      <c r="M403" s="10" t="e">
        <f>VLOOKUP(L403,Sheet2!$B$1:$C$9,2,FALSE)</f>
        <v>#N/A</v>
      </c>
      <c r="N403" s="28"/>
      <c r="O403" s="10"/>
      <c r="P403" s="10" t="e">
        <f>VLOOKUP(O403,Sheet2!$B$1:$C$9,2,FALSE)</f>
        <v>#N/A</v>
      </c>
      <c r="Q403" s="28"/>
      <c r="R403" s="10"/>
      <c r="S403" s="10" t="e">
        <f>VLOOKUP(R403,Sheet2!$B$1:$C$9,2,FALSE)</f>
        <v>#N/A</v>
      </c>
      <c r="T403" s="28"/>
      <c r="U403" s="28">
        <f t="shared" si="24"/>
        <v>0</v>
      </c>
      <c r="V403" s="28"/>
      <c r="W403" s="28"/>
      <c r="X403" s="28"/>
      <c r="Y403" s="27"/>
      <c r="Z403" s="27"/>
      <c r="AA403" s="27"/>
      <c r="AB403" s="27"/>
      <c r="AC403" s="27"/>
      <c r="AD403" s="3" t="str">
        <f t="shared" si="23"/>
        <v>ทันกำหนด</v>
      </c>
      <c r="AE403" s="4"/>
      <c r="AF403" s="4"/>
      <c r="AG403" s="4"/>
      <c r="AH403" s="5"/>
    </row>
    <row r="404" spans="1:34" ht="27.75" customHeight="1" x14ac:dyDescent="0.2">
      <c r="A404" s="2">
        <v>401</v>
      </c>
      <c r="B404" s="27"/>
      <c r="C404" s="9"/>
      <c r="D404" s="9"/>
      <c r="E404" s="10"/>
      <c r="F404" s="10"/>
      <c r="G404" s="10">
        <f t="shared" si="25"/>
        <v>0</v>
      </c>
      <c r="H404" s="10" t="str">
        <f t="shared" si="26"/>
        <v>ครบ</v>
      </c>
      <c r="I404" s="10"/>
      <c r="J404" s="10" t="e">
        <f>VLOOKUP(I404,Sheet2!$B$1:$C$9,2,FALSE)</f>
        <v>#N/A</v>
      </c>
      <c r="K404" s="28"/>
      <c r="L404" s="10"/>
      <c r="M404" s="10" t="e">
        <f>VLOOKUP(L404,Sheet2!$B$1:$C$9,2,FALSE)</f>
        <v>#N/A</v>
      </c>
      <c r="N404" s="28"/>
      <c r="O404" s="10"/>
      <c r="P404" s="10" t="e">
        <f>VLOOKUP(O404,Sheet2!$B$1:$C$9,2,FALSE)</f>
        <v>#N/A</v>
      </c>
      <c r="Q404" s="28"/>
      <c r="R404" s="10"/>
      <c r="S404" s="10" t="e">
        <f>VLOOKUP(R404,Sheet2!$B$1:$C$9,2,FALSE)</f>
        <v>#N/A</v>
      </c>
      <c r="T404" s="28"/>
      <c r="U404" s="28">
        <f t="shared" si="24"/>
        <v>0</v>
      </c>
      <c r="V404" s="28"/>
      <c r="W404" s="28"/>
      <c r="X404" s="28"/>
      <c r="Y404" s="27"/>
      <c r="Z404" s="27"/>
      <c r="AA404" s="27"/>
      <c r="AB404" s="27"/>
      <c r="AC404" s="27"/>
      <c r="AD404" s="3" t="str">
        <f t="shared" si="23"/>
        <v>ทันกำหนด</v>
      </c>
      <c r="AE404" s="4"/>
      <c r="AF404" s="4"/>
      <c r="AG404" s="4"/>
      <c r="AH404" s="5"/>
    </row>
    <row r="405" spans="1:34" ht="27.75" customHeight="1" x14ac:dyDescent="0.2">
      <c r="A405" s="2">
        <v>402</v>
      </c>
      <c r="B405" s="27"/>
      <c r="C405" s="9"/>
      <c r="D405" s="9"/>
      <c r="E405" s="10"/>
      <c r="F405" s="10"/>
      <c r="G405" s="10">
        <f t="shared" si="25"/>
        <v>0</v>
      </c>
      <c r="H405" s="10" t="str">
        <f t="shared" si="26"/>
        <v>ครบ</v>
      </c>
      <c r="I405" s="10"/>
      <c r="J405" s="10" t="e">
        <f>VLOOKUP(I405,Sheet2!$B$1:$C$9,2,FALSE)</f>
        <v>#N/A</v>
      </c>
      <c r="K405" s="28"/>
      <c r="L405" s="10"/>
      <c r="M405" s="10" t="e">
        <f>VLOOKUP(L405,Sheet2!$B$1:$C$9,2,FALSE)</f>
        <v>#N/A</v>
      </c>
      <c r="N405" s="28"/>
      <c r="O405" s="10"/>
      <c r="P405" s="10" t="e">
        <f>VLOOKUP(O405,Sheet2!$B$1:$C$9,2,FALSE)</f>
        <v>#N/A</v>
      </c>
      <c r="Q405" s="28"/>
      <c r="R405" s="10"/>
      <c r="S405" s="10" t="e">
        <f>VLOOKUP(R405,Sheet2!$B$1:$C$9,2,FALSE)</f>
        <v>#N/A</v>
      </c>
      <c r="T405" s="28"/>
      <c r="U405" s="28">
        <f t="shared" si="24"/>
        <v>0</v>
      </c>
      <c r="V405" s="28"/>
      <c r="W405" s="28"/>
      <c r="X405" s="28"/>
      <c r="Y405" s="27"/>
      <c r="Z405" s="27"/>
      <c r="AA405" s="27"/>
      <c r="AB405" s="27"/>
      <c r="AC405" s="27"/>
      <c r="AD405" s="3" t="str">
        <f t="shared" si="23"/>
        <v>ทันกำหนด</v>
      </c>
      <c r="AE405" s="4"/>
      <c r="AF405" s="4"/>
      <c r="AG405" s="4"/>
      <c r="AH405" s="5"/>
    </row>
    <row r="406" spans="1:34" ht="27.75" customHeight="1" x14ac:dyDescent="0.2">
      <c r="A406" s="2">
        <v>403</v>
      </c>
      <c r="B406" s="27"/>
      <c r="C406" s="9"/>
      <c r="D406" s="9"/>
      <c r="E406" s="10"/>
      <c r="F406" s="10"/>
      <c r="G406" s="10">
        <f t="shared" si="25"/>
        <v>0</v>
      </c>
      <c r="H406" s="10" t="str">
        <f t="shared" si="26"/>
        <v>ครบ</v>
      </c>
      <c r="I406" s="10"/>
      <c r="J406" s="10" t="e">
        <f>VLOOKUP(I406,Sheet2!$B$1:$C$9,2,FALSE)</f>
        <v>#N/A</v>
      </c>
      <c r="K406" s="28"/>
      <c r="L406" s="10"/>
      <c r="M406" s="10" t="e">
        <f>VLOOKUP(L406,Sheet2!$B$1:$C$9,2,FALSE)</f>
        <v>#N/A</v>
      </c>
      <c r="N406" s="28"/>
      <c r="O406" s="10"/>
      <c r="P406" s="10" t="e">
        <f>VLOOKUP(O406,Sheet2!$B$1:$C$9,2,FALSE)</f>
        <v>#N/A</v>
      </c>
      <c r="Q406" s="28"/>
      <c r="R406" s="10"/>
      <c r="S406" s="10" t="e">
        <f>VLOOKUP(R406,Sheet2!$B$1:$C$9,2,FALSE)</f>
        <v>#N/A</v>
      </c>
      <c r="T406" s="28"/>
      <c r="U406" s="28">
        <f t="shared" si="24"/>
        <v>0</v>
      </c>
      <c r="V406" s="28"/>
      <c r="W406" s="28"/>
      <c r="X406" s="28"/>
      <c r="Y406" s="27"/>
      <c r="Z406" s="27"/>
      <c r="AA406" s="27"/>
      <c r="AB406" s="27"/>
      <c r="AC406" s="27"/>
      <c r="AD406" s="3" t="str">
        <f t="shared" si="23"/>
        <v>ทันกำหนด</v>
      </c>
      <c r="AE406" s="4"/>
      <c r="AF406" s="4"/>
      <c r="AG406" s="4"/>
      <c r="AH406" s="5"/>
    </row>
    <row r="407" spans="1:34" ht="27.75" customHeight="1" x14ac:dyDescent="0.2">
      <c r="A407" s="2">
        <v>404</v>
      </c>
      <c r="B407" s="27"/>
      <c r="C407" s="9"/>
      <c r="D407" s="9"/>
      <c r="E407" s="10"/>
      <c r="F407" s="10"/>
      <c r="G407" s="10">
        <f t="shared" si="25"/>
        <v>0</v>
      </c>
      <c r="H407" s="10" t="str">
        <f t="shared" si="26"/>
        <v>ครบ</v>
      </c>
      <c r="I407" s="10"/>
      <c r="J407" s="10" t="e">
        <f>VLOOKUP(I407,Sheet2!$B$1:$C$9,2,FALSE)</f>
        <v>#N/A</v>
      </c>
      <c r="K407" s="28"/>
      <c r="L407" s="10"/>
      <c r="M407" s="10" t="e">
        <f>VLOOKUP(L407,Sheet2!$B$1:$C$9,2,FALSE)</f>
        <v>#N/A</v>
      </c>
      <c r="N407" s="28"/>
      <c r="O407" s="10"/>
      <c r="P407" s="10" t="e">
        <f>VLOOKUP(O407,Sheet2!$B$1:$C$9,2,FALSE)</f>
        <v>#N/A</v>
      </c>
      <c r="Q407" s="28"/>
      <c r="R407" s="10"/>
      <c r="S407" s="10" t="e">
        <f>VLOOKUP(R407,Sheet2!$B$1:$C$9,2,FALSE)</f>
        <v>#N/A</v>
      </c>
      <c r="T407" s="28"/>
      <c r="U407" s="28">
        <f t="shared" si="24"/>
        <v>0</v>
      </c>
      <c r="V407" s="28"/>
      <c r="W407" s="28"/>
      <c r="X407" s="28"/>
      <c r="Y407" s="27"/>
      <c r="Z407" s="27"/>
      <c r="AA407" s="27"/>
      <c r="AB407" s="27"/>
      <c r="AC407" s="27"/>
      <c r="AD407" s="3" t="str">
        <f t="shared" si="23"/>
        <v>ทันกำหนด</v>
      </c>
      <c r="AE407" s="4"/>
      <c r="AF407" s="4"/>
      <c r="AG407" s="4"/>
      <c r="AH407" s="5"/>
    </row>
    <row r="408" spans="1:34" ht="27.75" customHeight="1" x14ac:dyDescent="0.2">
      <c r="A408" s="2">
        <v>405</v>
      </c>
      <c r="B408" s="27"/>
      <c r="C408" s="9"/>
      <c r="D408" s="9"/>
      <c r="E408" s="10"/>
      <c r="F408" s="10"/>
      <c r="G408" s="10">
        <f t="shared" si="25"/>
        <v>0</v>
      </c>
      <c r="H408" s="10" t="str">
        <f t="shared" si="26"/>
        <v>ครบ</v>
      </c>
      <c r="I408" s="10"/>
      <c r="J408" s="10" t="e">
        <f>VLOOKUP(I408,Sheet2!$B$1:$C$9,2,FALSE)</f>
        <v>#N/A</v>
      </c>
      <c r="K408" s="28"/>
      <c r="L408" s="10"/>
      <c r="M408" s="10" t="e">
        <f>VLOOKUP(L408,Sheet2!$B$1:$C$9,2,FALSE)</f>
        <v>#N/A</v>
      </c>
      <c r="N408" s="28"/>
      <c r="O408" s="10"/>
      <c r="P408" s="10" t="e">
        <f>VLOOKUP(O408,Sheet2!$B$1:$C$9,2,FALSE)</f>
        <v>#N/A</v>
      </c>
      <c r="Q408" s="28"/>
      <c r="R408" s="10"/>
      <c r="S408" s="10" t="e">
        <f>VLOOKUP(R408,Sheet2!$B$1:$C$9,2,FALSE)</f>
        <v>#N/A</v>
      </c>
      <c r="T408" s="28"/>
      <c r="U408" s="28">
        <f t="shared" si="24"/>
        <v>0</v>
      </c>
      <c r="V408" s="28"/>
      <c r="W408" s="28"/>
      <c r="X408" s="28"/>
      <c r="Y408" s="27"/>
      <c r="Z408" s="27"/>
      <c r="AA408" s="27"/>
      <c r="AB408" s="27"/>
      <c r="AC408" s="27"/>
      <c r="AD408" s="3" t="str">
        <f t="shared" si="23"/>
        <v>ทันกำหนด</v>
      </c>
      <c r="AE408" s="4"/>
      <c r="AF408" s="4"/>
      <c r="AG408" s="4"/>
      <c r="AH408" s="5"/>
    </row>
    <row r="409" spans="1:34" ht="27.75" customHeight="1" x14ac:dyDescent="0.2">
      <c r="A409" s="2">
        <v>406</v>
      </c>
      <c r="B409" s="27"/>
      <c r="C409" s="9"/>
      <c r="D409" s="9"/>
      <c r="E409" s="10"/>
      <c r="F409" s="10"/>
      <c r="G409" s="10">
        <f t="shared" si="25"/>
        <v>0</v>
      </c>
      <c r="H409" s="10" t="str">
        <f t="shared" si="26"/>
        <v>ครบ</v>
      </c>
      <c r="I409" s="10"/>
      <c r="J409" s="10" t="e">
        <f>VLOOKUP(I409,Sheet2!$B$1:$C$9,2,FALSE)</f>
        <v>#N/A</v>
      </c>
      <c r="K409" s="28"/>
      <c r="L409" s="10"/>
      <c r="M409" s="10" t="e">
        <f>VLOOKUP(L409,Sheet2!$B$1:$C$9,2,FALSE)</f>
        <v>#N/A</v>
      </c>
      <c r="N409" s="28"/>
      <c r="O409" s="10"/>
      <c r="P409" s="10" t="e">
        <f>VLOOKUP(O409,Sheet2!$B$1:$C$9,2,FALSE)</f>
        <v>#N/A</v>
      </c>
      <c r="Q409" s="28"/>
      <c r="R409" s="10"/>
      <c r="S409" s="10" t="e">
        <f>VLOOKUP(R409,Sheet2!$B$1:$C$9,2,FALSE)</f>
        <v>#N/A</v>
      </c>
      <c r="T409" s="28"/>
      <c r="U409" s="28">
        <f t="shared" si="24"/>
        <v>0</v>
      </c>
      <c r="V409" s="28"/>
      <c r="W409" s="28"/>
      <c r="X409" s="28"/>
      <c r="Y409" s="27"/>
      <c r="Z409" s="27"/>
      <c r="AA409" s="27"/>
      <c r="AB409" s="27"/>
      <c r="AC409" s="27"/>
      <c r="AD409" s="3" t="str">
        <f t="shared" si="23"/>
        <v>ทันกำหนด</v>
      </c>
      <c r="AE409" s="4"/>
      <c r="AF409" s="4"/>
      <c r="AG409" s="4"/>
      <c r="AH409" s="5"/>
    </row>
    <row r="410" spans="1:34" ht="27.75" customHeight="1" x14ac:dyDescent="0.2">
      <c r="A410" s="2">
        <v>407</v>
      </c>
      <c r="B410" s="27"/>
      <c r="C410" s="9"/>
      <c r="D410" s="9"/>
      <c r="E410" s="10"/>
      <c r="F410" s="10"/>
      <c r="G410" s="10">
        <f t="shared" si="25"/>
        <v>0</v>
      </c>
      <c r="H410" s="10" t="str">
        <f t="shared" si="26"/>
        <v>ครบ</v>
      </c>
      <c r="I410" s="10"/>
      <c r="J410" s="10" t="e">
        <f>VLOOKUP(I410,Sheet2!$B$1:$C$9,2,FALSE)</f>
        <v>#N/A</v>
      </c>
      <c r="K410" s="28"/>
      <c r="L410" s="10"/>
      <c r="M410" s="10" t="e">
        <f>VLOOKUP(L410,Sheet2!$B$1:$C$9,2,FALSE)</f>
        <v>#N/A</v>
      </c>
      <c r="N410" s="28"/>
      <c r="O410" s="10"/>
      <c r="P410" s="10" t="e">
        <f>VLOOKUP(O410,Sheet2!$B$1:$C$9,2,FALSE)</f>
        <v>#N/A</v>
      </c>
      <c r="Q410" s="28"/>
      <c r="R410" s="10"/>
      <c r="S410" s="10" t="e">
        <f>VLOOKUP(R410,Sheet2!$B$1:$C$9,2,FALSE)</f>
        <v>#N/A</v>
      </c>
      <c r="T410" s="28"/>
      <c r="U410" s="28">
        <f t="shared" si="24"/>
        <v>0</v>
      </c>
      <c r="V410" s="28"/>
      <c r="W410" s="28"/>
      <c r="X410" s="28"/>
      <c r="Y410" s="27"/>
      <c r="Z410" s="27"/>
      <c r="AA410" s="27"/>
      <c r="AB410" s="27"/>
      <c r="AC410" s="27"/>
      <c r="AD410" s="3" t="str">
        <f t="shared" si="23"/>
        <v>ทันกำหนด</v>
      </c>
      <c r="AE410" s="4"/>
      <c r="AF410" s="4"/>
      <c r="AG410" s="4"/>
      <c r="AH410" s="5"/>
    </row>
    <row r="411" spans="1:34" ht="27.75" customHeight="1" x14ac:dyDescent="0.2">
      <c r="A411" s="2">
        <v>408</v>
      </c>
      <c r="B411" s="27"/>
      <c r="C411" s="9"/>
      <c r="D411" s="9"/>
      <c r="E411" s="10"/>
      <c r="F411" s="10"/>
      <c r="G411" s="10">
        <f t="shared" si="25"/>
        <v>0</v>
      </c>
      <c r="H411" s="10" t="str">
        <f t="shared" si="26"/>
        <v>ครบ</v>
      </c>
      <c r="I411" s="10"/>
      <c r="J411" s="10" t="e">
        <f>VLOOKUP(I411,Sheet2!$B$1:$C$9,2,FALSE)</f>
        <v>#N/A</v>
      </c>
      <c r="K411" s="28"/>
      <c r="L411" s="10"/>
      <c r="M411" s="10" t="e">
        <f>VLOOKUP(L411,Sheet2!$B$1:$C$9,2,FALSE)</f>
        <v>#N/A</v>
      </c>
      <c r="N411" s="28"/>
      <c r="O411" s="10"/>
      <c r="P411" s="10" t="e">
        <f>VLOOKUP(O411,Sheet2!$B$1:$C$9,2,FALSE)</f>
        <v>#N/A</v>
      </c>
      <c r="Q411" s="28"/>
      <c r="R411" s="10"/>
      <c r="S411" s="10" t="e">
        <f>VLOOKUP(R411,Sheet2!$B$1:$C$9,2,FALSE)</f>
        <v>#N/A</v>
      </c>
      <c r="T411" s="28"/>
      <c r="U411" s="28">
        <f t="shared" si="24"/>
        <v>0</v>
      </c>
      <c r="V411" s="28"/>
      <c r="W411" s="28"/>
      <c r="X411" s="28"/>
      <c r="Y411" s="27"/>
      <c r="Z411" s="27"/>
      <c r="AA411" s="27"/>
      <c r="AB411" s="27"/>
      <c r="AC411" s="27"/>
      <c r="AD411" s="3" t="str">
        <f t="shared" si="23"/>
        <v>ทันกำหนด</v>
      </c>
      <c r="AE411" s="4"/>
      <c r="AF411" s="4"/>
      <c r="AG411" s="4"/>
      <c r="AH411" s="5"/>
    </row>
    <row r="412" spans="1:34" ht="27.75" customHeight="1" x14ac:dyDescent="0.2">
      <c r="A412" s="2">
        <v>409</v>
      </c>
      <c r="B412" s="27"/>
      <c r="C412" s="9"/>
      <c r="D412" s="9"/>
      <c r="E412" s="10"/>
      <c r="F412" s="10"/>
      <c r="G412" s="10">
        <f t="shared" si="25"/>
        <v>0</v>
      </c>
      <c r="H412" s="10" t="str">
        <f t="shared" si="26"/>
        <v>ครบ</v>
      </c>
      <c r="I412" s="10"/>
      <c r="J412" s="10" t="e">
        <f>VLOOKUP(I412,Sheet2!$B$1:$C$9,2,FALSE)</f>
        <v>#N/A</v>
      </c>
      <c r="K412" s="28"/>
      <c r="L412" s="10"/>
      <c r="M412" s="10" t="e">
        <f>VLOOKUP(L412,Sheet2!$B$1:$C$9,2,FALSE)</f>
        <v>#N/A</v>
      </c>
      <c r="N412" s="28"/>
      <c r="O412" s="10"/>
      <c r="P412" s="10" t="e">
        <f>VLOOKUP(O412,Sheet2!$B$1:$C$9,2,FALSE)</f>
        <v>#N/A</v>
      </c>
      <c r="Q412" s="28"/>
      <c r="R412" s="10"/>
      <c r="S412" s="10" t="e">
        <f>VLOOKUP(R412,Sheet2!$B$1:$C$9,2,FALSE)</f>
        <v>#N/A</v>
      </c>
      <c r="T412" s="28"/>
      <c r="U412" s="28">
        <f t="shared" si="24"/>
        <v>0</v>
      </c>
      <c r="V412" s="28"/>
      <c r="W412" s="28"/>
      <c r="X412" s="28"/>
      <c r="Y412" s="27"/>
      <c r="Z412" s="27"/>
      <c r="AA412" s="27"/>
      <c r="AB412" s="27"/>
      <c r="AC412" s="27"/>
      <c r="AD412" s="3" t="str">
        <f t="shared" si="23"/>
        <v>ทันกำหนด</v>
      </c>
      <c r="AE412" s="4"/>
      <c r="AF412" s="4"/>
      <c r="AG412" s="4"/>
      <c r="AH412" s="5"/>
    </row>
    <row r="413" spans="1:34" ht="27.75" customHeight="1" x14ac:dyDescent="0.2">
      <c r="A413" s="2">
        <v>410</v>
      </c>
      <c r="B413" s="27"/>
      <c r="C413" s="9"/>
      <c r="D413" s="9"/>
      <c r="E413" s="10"/>
      <c r="F413" s="10"/>
      <c r="G413" s="10">
        <f t="shared" si="25"/>
        <v>0</v>
      </c>
      <c r="H413" s="10" t="str">
        <f t="shared" si="26"/>
        <v>ครบ</v>
      </c>
      <c r="I413" s="10"/>
      <c r="J413" s="10" t="e">
        <f>VLOOKUP(I413,Sheet2!$B$1:$C$9,2,FALSE)</f>
        <v>#N/A</v>
      </c>
      <c r="K413" s="28"/>
      <c r="L413" s="10"/>
      <c r="M413" s="10" t="e">
        <f>VLOOKUP(L413,Sheet2!$B$1:$C$9,2,FALSE)</f>
        <v>#N/A</v>
      </c>
      <c r="N413" s="28"/>
      <c r="O413" s="10"/>
      <c r="P413" s="10" t="e">
        <f>VLOOKUP(O413,Sheet2!$B$1:$C$9,2,FALSE)</f>
        <v>#N/A</v>
      </c>
      <c r="Q413" s="28"/>
      <c r="R413" s="10"/>
      <c r="S413" s="10" t="e">
        <f>VLOOKUP(R413,Sheet2!$B$1:$C$9,2,FALSE)</f>
        <v>#N/A</v>
      </c>
      <c r="T413" s="28"/>
      <c r="U413" s="28">
        <f t="shared" si="24"/>
        <v>0</v>
      </c>
      <c r="V413" s="28"/>
      <c r="W413" s="28"/>
      <c r="X413" s="28"/>
      <c r="Y413" s="27"/>
      <c r="Z413" s="27"/>
      <c r="AA413" s="27"/>
      <c r="AB413" s="27"/>
      <c r="AC413" s="27"/>
      <c r="AD413" s="3" t="str">
        <f t="shared" si="23"/>
        <v>ทันกำหนด</v>
      </c>
      <c r="AE413" s="4"/>
      <c r="AF413" s="4"/>
      <c r="AG413" s="4"/>
      <c r="AH413" s="5"/>
    </row>
    <row r="414" spans="1:34" ht="27.75" customHeight="1" x14ac:dyDescent="0.2">
      <c r="A414" s="2">
        <v>411</v>
      </c>
      <c r="B414" s="27"/>
      <c r="C414" s="9"/>
      <c r="D414" s="9"/>
      <c r="E414" s="10"/>
      <c r="F414" s="10"/>
      <c r="G414" s="10">
        <f t="shared" si="25"/>
        <v>0</v>
      </c>
      <c r="H414" s="10" t="str">
        <f t="shared" si="26"/>
        <v>ครบ</v>
      </c>
      <c r="I414" s="10"/>
      <c r="J414" s="10" t="e">
        <f>VLOOKUP(I414,Sheet2!$B$1:$C$9,2,FALSE)</f>
        <v>#N/A</v>
      </c>
      <c r="K414" s="28"/>
      <c r="L414" s="10"/>
      <c r="M414" s="10" t="e">
        <f>VLOOKUP(L414,Sheet2!$B$1:$C$9,2,FALSE)</f>
        <v>#N/A</v>
      </c>
      <c r="N414" s="28"/>
      <c r="O414" s="10"/>
      <c r="P414" s="10" t="e">
        <f>VLOOKUP(O414,Sheet2!$B$1:$C$9,2,FALSE)</f>
        <v>#N/A</v>
      </c>
      <c r="Q414" s="28"/>
      <c r="R414" s="10"/>
      <c r="S414" s="10" t="e">
        <f>VLOOKUP(R414,Sheet2!$B$1:$C$9,2,FALSE)</f>
        <v>#N/A</v>
      </c>
      <c r="T414" s="28"/>
      <c r="U414" s="28">
        <f t="shared" si="24"/>
        <v>0</v>
      </c>
      <c r="V414" s="28"/>
      <c r="W414" s="28"/>
      <c r="X414" s="28"/>
      <c r="Y414" s="27"/>
      <c r="Z414" s="27"/>
      <c r="AA414" s="27"/>
      <c r="AB414" s="27"/>
      <c r="AC414" s="27"/>
      <c r="AD414" s="3" t="str">
        <f t="shared" si="23"/>
        <v>ทันกำหนด</v>
      </c>
      <c r="AE414" s="4"/>
      <c r="AF414" s="4"/>
      <c r="AG414" s="4"/>
      <c r="AH414" s="5"/>
    </row>
    <row r="415" spans="1:34" ht="27.75" customHeight="1" x14ac:dyDescent="0.2">
      <c r="A415" s="2">
        <v>412</v>
      </c>
      <c r="B415" s="27"/>
      <c r="C415" s="9"/>
      <c r="D415" s="9"/>
      <c r="E415" s="10"/>
      <c r="F415" s="10"/>
      <c r="G415" s="10">
        <f t="shared" si="25"/>
        <v>0</v>
      </c>
      <c r="H415" s="10" t="str">
        <f t="shared" si="26"/>
        <v>ครบ</v>
      </c>
      <c r="I415" s="10"/>
      <c r="J415" s="10" t="e">
        <f>VLOOKUP(I415,Sheet2!$B$1:$C$9,2,FALSE)</f>
        <v>#N/A</v>
      </c>
      <c r="K415" s="28"/>
      <c r="L415" s="10"/>
      <c r="M415" s="10" t="e">
        <f>VLOOKUP(L415,Sheet2!$B$1:$C$9,2,FALSE)</f>
        <v>#N/A</v>
      </c>
      <c r="N415" s="28"/>
      <c r="O415" s="10"/>
      <c r="P415" s="10" t="e">
        <f>VLOOKUP(O415,Sheet2!$B$1:$C$9,2,FALSE)</f>
        <v>#N/A</v>
      </c>
      <c r="Q415" s="28"/>
      <c r="R415" s="10"/>
      <c r="S415" s="10" t="e">
        <f>VLOOKUP(R415,Sheet2!$B$1:$C$9,2,FALSE)</f>
        <v>#N/A</v>
      </c>
      <c r="T415" s="28"/>
      <c r="U415" s="28">
        <f t="shared" si="24"/>
        <v>0</v>
      </c>
      <c r="V415" s="28"/>
      <c r="W415" s="28"/>
      <c r="X415" s="28"/>
      <c r="Y415" s="27"/>
      <c r="Z415" s="27"/>
      <c r="AA415" s="27"/>
      <c r="AB415" s="27"/>
      <c r="AC415" s="27"/>
      <c r="AD415" s="3" t="str">
        <f t="shared" si="23"/>
        <v>ทันกำหนด</v>
      </c>
      <c r="AE415" s="4"/>
      <c r="AF415" s="4"/>
      <c r="AG415" s="4"/>
      <c r="AH415" s="5"/>
    </row>
    <row r="416" spans="1:34" ht="27.75" customHeight="1" x14ac:dyDescent="0.2">
      <c r="A416" s="2">
        <v>413</v>
      </c>
      <c r="B416" s="27"/>
      <c r="C416" s="9"/>
      <c r="D416" s="9"/>
      <c r="E416" s="10"/>
      <c r="F416" s="10"/>
      <c r="G416" s="10">
        <f t="shared" si="25"/>
        <v>0</v>
      </c>
      <c r="H416" s="10" t="str">
        <f t="shared" si="26"/>
        <v>ครบ</v>
      </c>
      <c r="I416" s="10"/>
      <c r="J416" s="10" t="e">
        <f>VLOOKUP(I416,Sheet2!$B$1:$C$9,2,FALSE)</f>
        <v>#N/A</v>
      </c>
      <c r="K416" s="28"/>
      <c r="L416" s="10"/>
      <c r="M416" s="10" t="e">
        <f>VLOOKUP(L416,Sheet2!$B$1:$C$9,2,FALSE)</f>
        <v>#N/A</v>
      </c>
      <c r="N416" s="28"/>
      <c r="O416" s="10"/>
      <c r="P416" s="10" t="e">
        <f>VLOOKUP(O416,Sheet2!$B$1:$C$9,2,FALSE)</f>
        <v>#N/A</v>
      </c>
      <c r="Q416" s="28"/>
      <c r="R416" s="10"/>
      <c r="S416" s="10" t="e">
        <f>VLOOKUP(R416,Sheet2!$B$1:$C$9,2,FALSE)</f>
        <v>#N/A</v>
      </c>
      <c r="T416" s="28"/>
      <c r="U416" s="28">
        <f t="shared" si="24"/>
        <v>0</v>
      </c>
      <c r="V416" s="28"/>
      <c r="W416" s="28"/>
      <c r="X416" s="28"/>
      <c r="Y416" s="27"/>
      <c r="Z416" s="27"/>
      <c r="AA416" s="27"/>
      <c r="AB416" s="27"/>
      <c r="AC416" s="27"/>
      <c r="AD416" s="3" t="str">
        <f t="shared" si="23"/>
        <v>ทันกำหนด</v>
      </c>
      <c r="AE416" s="4"/>
      <c r="AF416" s="4"/>
      <c r="AG416" s="4"/>
      <c r="AH416" s="5"/>
    </row>
    <row r="417" spans="1:34" ht="27.75" customHeight="1" x14ac:dyDescent="0.2">
      <c r="A417" s="2">
        <v>414</v>
      </c>
      <c r="B417" s="27"/>
      <c r="C417" s="9"/>
      <c r="D417" s="9"/>
      <c r="E417" s="10"/>
      <c r="F417" s="10"/>
      <c r="G417" s="10">
        <f t="shared" si="25"/>
        <v>0</v>
      </c>
      <c r="H417" s="10" t="str">
        <f t="shared" si="26"/>
        <v>ครบ</v>
      </c>
      <c r="I417" s="10"/>
      <c r="J417" s="10" t="e">
        <f>VLOOKUP(I417,Sheet2!$B$1:$C$9,2,FALSE)</f>
        <v>#N/A</v>
      </c>
      <c r="K417" s="28"/>
      <c r="L417" s="10"/>
      <c r="M417" s="10" t="e">
        <f>VLOOKUP(L417,Sheet2!$B$1:$C$9,2,FALSE)</f>
        <v>#N/A</v>
      </c>
      <c r="N417" s="28"/>
      <c r="O417" s="10"/>
      <c r="P417" s="10" t="e">
        <f>VLOOKUP(O417,Sheet2!$B$1:$C$9,2,FALSE)</f>
        <v>#N/A</v>
      </c>
      <c r="Q417" s="28"/>
      <c r="R417" s="10"/>
      <c r="S417" s="10" t="e">
        <f>VLOOKUP(R417,Sheet2!$B$1:$C$9,2,FALSE)</f>
        <v>#N/A</v>
      </c>
      <c r="T417" s="28"/>
      <c r="U417" s="28">
        <f t="shared" si="24"/>
        <v>0</v>
      </c>
      <c r="V417" s="28"/>
      <c r="W417" s="28"/>
      <c r="X417" s="28"/>
      <c r="Y417" s="27"/>
      <c r="Z417" s="27"/>
      <c r="AA417" s="27"/>
      <c r="AB417" s="27"/>
      <c r="AC417" s="27"/>
      <c r="AD417" s="3" t="str">
        <f t="shared" si="23"/>
        <v>ทันกำหนด</v>
      </c>
      <c r="AE417" s="4"/>
      <c r="AF417" s="4"/>
      <c r="AG417" s="4"/>
      <c r="AH417" s="5"/>
    </row>
    <row r="418" spans="1:34" ht="27.75" customHeight="1" x14ac:dyDescent="0.2">
      <c r="A418" s="2">
        <v>415</v>
      </c>
      <c r="B418" s="27"/>
      <c r="C418" s="9"/>
      <c r="D418" s="9"/>
      <c r="E418" s="10"/>
      <c r="F418" s="10"/>
      <c r="G418" s="10">
        <f t="shared" si="25"/>
        <v>0</v>
      </c>
      <c r="H418" s="10" t="str">
        <f t="shared" si="26"/>
        <v>ครบ</v>
      </c>
      <c r="I418" s="10"/>
      <c r="J418" s="10" t="e">
        <f>VLOOKUP(I418,Sheet2!$B$1:$C$9,2,FALSE)</f>
        <v>#N/A</v>
      </c>
      <c r="K418" s="28"/>
      <c r="L418" s="10"/>
      <c r="M418" s="10" t="e">
        <f>VLOOKUP(L418,Sheet2!$B$1:$C$9,2,FALSE)</f>
        <v>#N/A</v>
      </c>
      <c r="N418" s="28"/>
      <c r="O418" s="10"/>
      <c r="P418" s="10" t="e">
        <f>VLOOKUP(O418,Sheet2!$B$1:$C$9,2,FALSE)</f>
        <v>#N/A</v>
      </c>
      <c r="Q418" s="28"/>
      <c r="R418" s="10"/>
      <c r="S418" s="10" t="e">
        <f>VLOOKUP(R418,Sheet2!$B$1:$C$9,2,FALSE)</f>
        <v>#N/A</v>
      </c>
      <c r="T418" s="28"/>
      <c r="U418" s="28">
        <f t="shared" si="24"/>
        <v>0</v>
      </c>
      <c r="V418" s="28"/>
      <c r="W418" s="28"/>
      <c r="X418" s="28"/>
      <c r="Y418" s="27"/>
      <c r="Z418" s="27"/>
      <c r="AA418" s="27"/>
      <c r="AB418" s="27"/>
      <c r="AC418" s="27"/>
      <c r="AD418" s="3" t="str">
        <f t="shared" si="23"/>
        <v>ทันกำหนด</v>
      </c>
      <c r="AE418" s="4"/>
      <c r="AF418" s="4"/>
      <c r="AG418" s="4"/>
      <c r="AH418" s="5"/>
    </row>
    <row r="419" spans="1:34" ht="27.75" customHeight="1" x14ac:dyDescent="0.2">
      <c r="A419" s="2">
        <v>416</v>
      </c>
      <c r="B419" s="27"/>
      <c r="C419" s="9"/>
      <c r="D419" s="9"/>
      <c r="E419" s="10"/>
      <c r="F419" s="10"/>
      <c r="G419" s="10">
        <f t="shared" si="25"/>
        <v>0</v>
      </c>
      <c r="H419" s="10" t="str">
        <f t="shared" si="26"/>
        <v>ครบ</v>
      </c>
      <c r="I419" s="10"/>
      <c r="J419" s="10" t="e">
        <f>VLOOKUP(I419,Sheet2!$B$1:$C$9,2,FALSE)</f>
        <v>#N/A</v>
      </c>
      <c r="K419" s="28"/>
      <c r="L419" s="10"/>
      <c r="M419" s="10" t="e">
        <f>VLOOKUP(L419,Sheet2!$B$1:$C$9,2,FALSE)</f>
        <v>#N/A</v>
      </c>
      <c r="N419" s="28"/>
      <c r="O419" s="10"/>
      <c r="P419" s="10" t="e">
        <f>VLOOKUP(O419,Sheet2!$B$1:$C$9,2,FALSE)</f>
        <v>#N/A</v>
      </c>
      <c r="Q419" s="28"/>
      <c r="R419" s="10"/>
      <c r="S419" s="10" t="e">
        <f>VLOOKUP(R419,Sheet2!$B$1:$C$9,2,FALSE)</f>
        <v>#N/A</v>
      </c>
      <c r="T419" s="28"/>
      <c r="U419" s="28">
        <f t="shared" si="24"/>
        <v>0</v>
      </c>
      <c r="V419" s="28"/>
      <c r="W419" s="28"/>
      <c r="X419" s="28"/>
      <c r="Y419" s="27"/>
      <c r="Z419" s="27"/>
      <c r="AA419" s="27"/>
      <c r="AB419" s="27"/>
      <c r="AC419" s="27"/>
      <c r="AD419" s="3" t="str">
        <f t="shared" si="23"/>
        <v>ทันกำหนด</v>
      </c>
      <c r="AE419" s="4"/>
      <c r="AF419" s="4"/>
      <c r="AG419" s="4"/>
      <c r="AH419" s="5"/>
    </row>
    <row r="420" spans="1:34" ht="27.75" customHeight="1" x14ac:dyDescent="0.2">
      <c r="A420" s="2">
        <v>417</v>
      </c>
      <c r="B420" s="27"/>
      <c r="C420" s="9"/>
      <c r="D420" s="9"/>
      <c r="E420" s="10"/>
      <c r="F420" s="10"/>
      <c r="G420" s="10">
        <f t="shared" si="25"/>
        <v>0</v>
      </c>
      <c r="H420" s="10" t="str">
        <f t="shared" si="26"/>
        <v>ครบ</v>
      </c>
      <c r="I420" s="10"/>
      <c r="J420" s="10" t="e">
        <f>VLOOKUP(I420,Sheet2!$B$1:$C$9,2,FALSE)</f>
        <v>#N/A</v>
      </c>
      <c r="K420" s="28"/>
      <c r="L420" s="10"/>
      <c r="M420" s="10" t="e">
        <f>VLOOKUP(L420,Sheet2!$B$1:$C$9,2,FALSE)</f>
        <v>#N/A</v>
      </c>
      <c r="N420" s="28"/>
      <c r="O420" s="10"/>
      <c r="P420" s="10" t="e">
        <f>VLOOKUP(O420,Sheet2!$B$1:$C$9,2,FALSE)</f>
        <v>#N/A</v>
      </c>
      <c r="Q420" s="28"/>
      <c r="R420" s="10"/>
      <c r="S420" s="10" t="e">
        <f>VLOOKUP(R420,Sheet2!$B$1:$C$9,2,FALSE)</f>
        <v>#N/A</v>
      </c>
      <c r="T420" s="28"/>
      <c r="U420" s="28">
        <f t="shared" si="24"/>
        <v>0</v>
      </c>
      <c r="V420" s="28"/>
      <c r="W420" s="28"/>
      <c r="X420" s="28"/>
      <c r="Y420" s="27"/>
      <c r="Z420" s="27"/>
      <c r="AA420" s="27"/>
      <c r="AB420" s="27"/>
      <c r="AC420" s="27"/>
      <c r="AD420" s="3" t="str">
        <f t="shared" si="23"/>
        <v>ทันกำหนด</v>
      </c>
      <c r="AE420" s="4"/>
      <c r="AF420" s="4"/>
      <c r="AG420" s="4"/>
      <c r="AH420" s="5"/>
    </row>
    <row r="421" spans="1:34" ht="27.75" customHeight="1" x14ac:dyDescent="0.2">
      <c r="A421" s="2">
        <v>418</v>
      </c>
      <c r="B421" s="27"/>
      <c r="C421" s="9"/>
      <c r="D421" s="9"/>
      <c r="E421" s="10"/>
      <c r="F421" s="10"/>
      <c r="G421" s="10">
        <f t="shared" si="25"/>
        <v>0</v>
      </c>
      <c r="H421" s="10" t="str">
        <f t="shared" si="26"/>
        <v>ครบ</v>
      </c>
      <c r="I421" s="10"/>
      <c r="J421" s="10" t="e">
        <f>VLOOKUP(I421,Sheet2!$B$1:$C$9,2,FALSE)</f>
        <v>#N/A</v>
      </c>
      <c r="K421" s="28"/>
      <c r="L421" s="10"/>
      <c r="M421" s="10" t="e">
        <f>VLOOKUP(L421,Sheet2!$B$1:$C$9,2,FALSE)</f>
        <v>#N/A</v>
      </c>
      <c r="N421" s="28"/>
      <c r="O421" s="10"/>
      <c r="P421" s="10" t="e">
        <f>VLOOKUP(O421,Sheet2!$B$1:$C$9,2,FALSE)</f>
        <v>#N/A</v>
      </c>
      <c r="Q421" s="28"/>
      <c r="R421" s="10"/>
      <c r="S421" s="10" t="e">
        <f>VLOOKUP(R421,Sheet2!$B$1:$C$9,2,FALSE)</f>
        <v>#N/A</v>
      </c>
      <c r="T421" s="28"/>
      <c r="U421" s="28">
        <f t="shared" si="24"/>
        <v>0</v>
      </c>
      <c r="V421" s="28"/>
      <c r="W421" s="28"/>
      <c r="X421" s="28"/>
      <c r="Y421" s="27"/>
      <c r="Z421" s="27"/>
      <c r="AA421" s="27"/>
      <c r="AB421" s="27"/>
      <c r="AC421" s="27"/>
      <c r="AD421" s="3" t="str">
        <f t="shared" si="23"/>
        <v>ทันกำหนด</v>
      </c>
      <c r="AE421" s="4"/>
      <c r="AF421" s="4"/>
      <c r="AG421" s="4"/>
      <c r="AH421" s="5"/>
    </row>
    <row r="422" spans="1:34" ht="27.75" customHeight="1" x14ac:dyDescent="0.2">
      <c r="A422" s="2">
        <v>419</v>
      </c>
      <c r="B422" s="27"/>
      <c r="C422" s="9"/>
      <c r="D422" s="9"/>
      <c r="E422" s="10"/>
      <c r="F422" s="10"/>
      <c r="G422" s="10">
        <f t="shared" si="25"/>
        <v>0</v>
      </c>
      <c r="H422" s="10" t="str">
        <f t="shared" si="26"/>
        <v>ครบ</v>
      </c>
      <c r="I422" s="10"/>
      <c r="J422" s="10" t="e">
        <f>VLOOKUP(I422,Sheet2!$B$1:$C$9,2,FALSE)</f>
        <v>#N/A</v>
      </c>
      <c r="K422" s="28"/>
      <c r="L422" s="10"/>
      <c r="M422" s="10" t="e">
        <f>VLOOKUP(L422,Sheet2!$B$1:$C$9,2,FALSE)</f>
        <v>#N/A</v>
      </c>
      <c r="N422" s="28"/>
      <c r="O422" s="10"/>
      <c r="P422" s="10" t="e">
        <f>VLOOKUP(O422,Sheet2!$B$1:$C$9,2,FALSE)</f>
        <v>#N/A</v>
      </c>
      <c r="Q422" s="28"/>
      <c r="R422" s="10"/>
      <c r="S422" s="10" t="e">
        <f>VLOOKUP(R422,Sheet2!$B$1:$C$9,2,FALSE)</f>
        <v>#N/A</v>
      </c>
      <c r="T422" s="28"/>
      <c r="U422" s="28">
        <f t="shared" si="24"/>
        <v>0</v>
      </c>
      <c r="V422" s="28"/>
      <c r="W422" s="28"/>
      <c r="X422" s="28"/>
      <c r="Y422" s="27"/>
      <c r="Z422" s="27"/>
      <c r="AA422" s="27"/>
      <c r="AB422" s="27"/>
      <c r="AC422" s="27"/>
      <c r="AD422" s="3" t="str">
        <f t="shared" si="23"/>
        <v>ทันกำหนด</v>
      </c>
      <c r="AE422" s="4"/>
      <c r="AF422" s="4"/>
      <c r="AG422" s="4"/>
      <c r="AH422" s="5"/>
    </row>
    <row r="423" spans="1:34" ht="27.75" customHeight="1" x14ac:dyDescent="0.2">
      <c r="A423" s="2">
        <v>420</v>
      </c>
      <c r="B423" s="27"/>
      <c r="C423" s="9"/>
      <c r="D423" s="9"/>
      <c r="E423" s="10"/>
      <c r="F423" s="10"/>
      <c r="G423" s="10">
        <f t="shared" si="25"/>
        <v>0</v>
      </c>
      <c r="H423" s="10" t="str">
        <f t="shared" si="26"/>
        <v>ครบ</v>
      </c>
      <c r="I423" s="10"/>
      <c r="J423" s="10" t="e">
        <f>VLOOKUP(I423,Sheet2!$B$1:$C$9,2,FALSE)</f>
        <v>#N/A</v>
      </c>
      <c r="K423" s="28"/>
      <c r="L423" s="10"/>
      <c r="M423" s="10" t="e">
        <f>VLOOKUP(L423,Sheet2!$B$1:$C$9,2,FALSE)</f>
        <v>#N/A</v>
      </c>
      <c r="N423" s="28"/>
      <c r="O423" s="10"/>
      <c r="P423" s="10" t="e">
        <f>VLOOKUP(O423,Sheet2!$B$1:$C$9,2,FALSE)</f>
        <v>#N/A</v>
      </c>
      <c r="Q423" s="28"/>
      <c r="R423" s="10"/>
      <c r="S423" s="10" t="e">
        <f>VLOOKUP(R423,Sheet2!$B$1:$C$9,2,FALSE)</f>
        <v>#N/A</v>
      </c>
      <c r="T423" s="28"/>
      <c r="U423" s="28">
        <f t="shared" si="24"/>
        <v>0</v>
      </c>
      <c r="V423" s="28"/>
      <c r="W423" s="28"/>
      <c r="X423" s="28"/>
      <c r="Y423" s="27"/>
      <c r="Z423" s="27"/>
      <c r="AA423" s="27"/>
      <c r="AB423" s="27"/>
      <c r="AC423" s="27"/>
      <c r="AD423" s="3" t="str">
        <f t="shared" si="23"/>
        <v>ทันกำหนด</v>
      </c>
      <c r="AE423" s="4"/>
      <c r="AF423" s="4"/>
      <c r="AG423" s="4"/>
      <c r="AH423" s="5"/>
    </row>
    <row r="424" spans="1:34" ht="27.75" customHeight="1" x14ac:dyDescent="0.2">
      <c r="A424" s="2">
        <v>421</v>
      </c>
      <c r="B424" s="27"/>
      <c r="C424" s="9"/>
      <c r="D424" s="9"/>
      <c r="E424" s="10"/>
      <c r="F424" s="10"/>
      <c r="G424" s="10">
        <f t="shared" si="25"/>
        <v>0</v>
      </c>
      <c r="H424" s="10" t="str">
        <f t="shared" si="26"/>
        <v>ครบ</v>
      </c>
      <c r="I424" s="10"/>
      <c r="J424" s="10" t="e">
        <f>VLOOKUP(I424,Sheet2!$B$1:$C$9,2,FALSE)</f>
        <v>#N/A</v>
      </c>
      <c r="K424" s="28"/>
      <c r="L424" s="10"/>
      <c r="M424" s="10" t="e">
        <f>VLOOKUP(L424,Sheet2!$B$1:$C$9,2,FALSE)</f>
        <v>#N/A</v>
      </c>
      <c r="N424" s="28"/>
      <c r="O424" s="10"/>
      <c r="P424" s="10" t="e">
        <f>VLOOKUP(O424,Sheet2!$B$1:$C$9,2,FALSE)</f>
        <v>#N/A</v>
      </c>
      <c r="Q424" s="28"/>
      <c r="R424" s="10"/>
      <c r="S424" s="10" t="e">
        <f>VLOOKUP(R424,Sheet2!$B$1:$C$9,2,FALSE)</f>
        <v>#N/A</v>
      </c>
      <c r="T424" s="28"/>
      <c r="U424" s="28">
        <f t="shared" si="24"/>
        <v>0</v>
      </c>
      <c r="V424" s="28"/>
      <c r="W424" s="28"/>
      <c r="X424" s="28"/>
      <c r="Y424" s="27"/>
      <c r="Z424" s="27"/>
      <c r="AA424" s="27"/>
      <c r="AB424" s="27"/>
      <c r="AC424" s="27"/>
      <c r="AD424" s="3" t="str">
        <f t="shared" si="23"/>
        <v>ทันกำหนด</v>
      </c>
      <c r="AE424" s="4"/>
      <c r="AF424" s="4"/>
      <c r="AG424" s="4"/>
      <c r="AH424" s="5"/>
    </row>
    <row r="425" spans="1:34" ht="27.75" customHeight="1" x14ac:dyDescent="0.2">
      <c r="A425" s="2">
        <v>422</v>
      </c>
      <c r="B425" s="27"/>
      <c r="C425" s="9"/>
      <c r="D425" s="9"/>
      <c r="E425" s="10"/>
      <c r="F425" s="10"/>
      <c r="G425" s="10">
        <f t="shared" si="25"/>
        <v>0</v>
      </c>
      <c r="H425" s="10" t="str">
        <f t="shared" si="26"/>
        <v>ครบ</v>
      </c>
      <c r="I425" s="10"/>
      <c r="J425" s="10" t="e">
        <f>VLOOKUP(I425,Sheet2!$B$1:$C$9,2,FALSE)</f>
        <v>#N/A</v>
      </c>
      <c r="K425" s="28"/>
      <c r="L425" s="10"/>
      <c r="M425" s="10" t="e">
        <f>VLOOKUP(L425,Sheet2!$B$1:$C$9,2,FALSE)</f>
        <v>#N/A</v>
      </c>
      <c r="N425" s="28"/>
      <c r="O425" s="10"/>
      <c r="P425" s="10" t="e">
        <f>VLOOKUP(O425,Sheet2!$B$1:$C$9,2,FALSE)</f>
        <v>#N/A</v>
      </c>
      <c r="Q425" s="28"/>
      <c r="R425" s="10"/>
      <c r="S425" s="10" t="e">
        <f>VLOOKUP(R425,Sheet2!$B$1:$C$9,2,FALSE)</f>
        <v>#N/A</v>
      </c>
      <c r="T425" s="28"/>
      <c r="U425" s="28">
        <f t="shared" si="24"/>
        <v>0</v>
      </c>
      <c r="V425" s="28"/>
      <c r="W425" s="28"/>
      <c r="X425" s="28"/>
      <c r="Y425" s="27"/>
      <c r="Z425" s="27"/>
      <c r="AA425" s="27"/>
      <c r="AB425" s="27"/>
      <c r="AC425" s="27"/>
      <c r="AD425" s="3" t="str">
        <f t="shared" si="23"/>
        <v>ทันกำหนด</v>
      </c>
      <c r="AE425" s="4"/>
      <c r="AF425" s="4"/>
      <c r="AG425" s="4"/>
      <c r="AH425" s="5"/>
    </row>
    <row r="426" spans="1:34" ht="27.75" customHeight="1" x14ac:dyDescent="0.2">
      <c r="A426" s="2">
        <v>423</v>
      </c>
      <c r="B426" s="27"/>
      <c r="C426" s="9"/>
      <c r="D426" s="9"/>
      <c r="E426" s="10"/>
      <c r="F426" s="10"/>
      <c r="G426" s="10">
        <f t="shared" si="25"/>
        <v>0</v>
      </c>
      <c r="H426" s="10" t="str">
        <f t="shared" si="26"/>
        <v>ครบ</v>
      </c>
      <c r="I426" s="10"/>
      <c r="J426" s="10" t="e">
        <f>VLOOKUP(I426,Sheet2!$B$1:$C$9,2,FALSE)</f>
        <v>#N/A</v>
      </c>
      <c r="K426" s="28"/>
      <c r="L426" s="10"/>
      <c r="M426" s="10" t="e">
        <f>VLOOKUP(L426,Sheet2!$B$1:$C$9,2,FALSE)</f>
        <v>#N/A</v>
      </c>
      <c r="N426" s="28"/>
      <c r="O426" s="10"/>
      <c r="P426" s="10" t="e">
        <f>VLOOKUP(O426,Sheet2!$B$1:$C$9,2,FALSE)</f>
        <v>#N/A</v>
      </c>
      <c r="Q426" s="28"/>
      <c r="R426" s="10"/>
      <c r="S426" s="10" t="e">
        <f>VLOOKUP(R426,Sheet2!$B$1:$C$9,2,FALSE)</f>
        <v>#N/A</v>
      </c>
      <c r="T426" s="28"/>
      <c r="U426" s="28">
        <f t="shared" si="24"/>
        <v>0</v>
      </c>
      <c r="V426" s="28"/>
      <c r="W426" s="28"/>
      <c r="X426" s="28"/>
      <c r="Y426" s="27"/>
      <c r="Z426" s="27"/>
      <c r="AA426" s="27"/>
      <c r="AB426" s="27"/>
      <c r="AC426" s="27"/>
      <c r="AD426" s="3" t="str">
        <f t="shared" si="23"/>
        <v>ทันกำหนด</v>
      </c>
      <c r="AE426" s="4"/>
      <c r="AF426" s="4"/>
      <c r="AG426" s="4"/>
      <c r="AH426" s="5"/>
    </row>
    <row r="427" spans="1:34" ht="27.75" customHeight="1" x14ac:dyDescent="0.2">
      <c r="A427" s="2">
        <v>424</v>
      </c>
      <c r="B427" s="27"/>
      <c r="C427" s="9"/>
      <c r="D427" s="9"/>
      <c r="E427" s="10"/>
      <c r="F427" s="10"/>
      <c r="G427" s="10">
        <f t="shared" si="25"/>
        <v>0</v>
      </c>
      <c r="H427" s="10" t="str">
        <f t="shared" si="26"/>
        <v>ครบ</v>
      </c>
      <c r="I427" s="10"/>
      <c r="J427" s="10" t="e">
        <f>VLOOKUP(I427,Sheet2!$B$1:$C$9,2,FALSE)</f>
        <v>#N/A</v>
      </c>
      <c r="K427" s="28"/>
      <c r="L427" s="10"/>
      <c r="M427" s="10" t="e">
        <f>VLOOKUP(L427,Sheet2!$B$1:$C$9,2,FALSE)</f>
        <v>#N/A</v>
      </c>
      <c r="N427" s="28"/>
      <c r="O427" s="10"/>
      <c r="P427" s="10" t="e">
        <f>VLOOKUP(O427,Sheet2!$B$1:$C$9,2,FALSE)</f>
        <v>#N/A</v>
      </c>
      <c r="Q427" s="28"/>
      <c r="R427" s="10"/>
      <c r="S427" s="10" t="e">
        <f>VLOOKUP(R427,Sheet2!$B$1:$C$9,2,FALSE)</f>
        <v>#N/A</v>
      </c>
      <c r="T427" s="28"/>
      <c r="U427" s="28">
        <f t="shared" si="24"/>
        <v>0</v>
      </c>
      <c r="V427" s="28"/>
      <c r="W427" s="28"/>
      <c r="X427" s="28"/>
      <c r="Y427" s="27"/>
      <c r="Z427" s="27"/>
      <c r="AA427" s="27"/>
      <c r="AB427" s="27"/>
      <c r="AC427" s="27"/>
      <c r="AD427" s="3" t="str">
        <f t="shared" si="23"/>
        <v>ทันกำหนด</v>
      </c>
      <c r="AE427" s="4"/>
      <c r="AF427" s="4"/>
      <c r="AG427" s="4"/>
      <c r="AH427" s="5"/>
    </row>
    <row r="428" spans="1:34" ht="27.75" customHeight="1" x14ac:dyDescent="0.2">
      <c r="A428" s="2">
        <v>425</v>
      </c>
      <c r="B428" s="27"/>
      <c r="C428" s="9"/>
      <c r="D428" s="9"/>
      <c r="E428" s="10"/>
      <c r="F428" s="10"/>
      <c r="G428" s="10">
        <f t="shared" si="25"/>
        <v>0</v>
      </c>
      <c r="H428" s="10" t="str">
        <f t="shared" si="26"/>
        <v>ครบ</v>
      </c>
      <c r="I428" s="10"/>
      <c r="J428" s="10" t="e">
        <f>VLOOKUP(I428,Sheet2!$B$1:$C$9,2,FALSE)</f>
        <v>#N/A</v>
      </c>
      <c r="K428" s="28"/>
      <c r="L428" s="10"/>
      <c r="M428" s="10" t="e">
        <f>VLOOKUP(L428,Sheet2!$B$1:$C$9,2,FALSE)</f>
        <v>#N/A</v>
      </c>
      <c r="N428" s="28"/>
      <c r="O428" s="10"/>
      <c r="P428" s="10" t="e">
        <f>VLOOKUP(O428,Sheet2!$B$1:$C$9,2,FALSE)</f>
        <v>#N/A</v>
      </c>
      <c r="Q428" s="28"/>
      <c r="R428" s="10"/>
      <c r="S428" s="10" t="e">
        <f>VLOOKUP(R428,Sheet2!$B$1:$C$9,2,FALSE)</f>
        <v>#N/A</v>
      </c>
      <c r="T428" s="28"/>
      <c r="U428" s="28">
        <f t="shared" si="24"/>
        <v>0</v>
      </c>
      <c r="V428" s="28"/>
      <c r="W428" s="28"/>
      <c r="X428" s="28"/>
      <c r="Y428" s="27"/>
      <c r="Z428" s="27"/>
      <c r="AA428" s="27"/>
      <c r="AB428" s="27"/>
      <c r="AC428" s="27"/>
      <c r="AD428" s="3" t="str">
        <f t="shared" si="23"/>
        <v>ทันกำหนด</v>
      </c>
      <c r="AE428" s="4"/>
      <c r="AF428" s="4"/>
      <c r="AG428" s="4"/>
      <c r="AH428" s="5"/>
    </row>
    <row r="429" spans="1:34" ht="27.75" customHeight="1" x14ac:dyDescent="0.2">
      <c r="A429" s="2">
        <v>426</v>
      </c>
      <c r="B429" s="27"/>
      <c r="C429" s="9"/>
      <c r="D429" s="9"/>
      <c r="E429" s="10"/>
      <c r="F429" s="10"/>
      <c r="G429" s="10">
        <f t="shared" si="25"/>
        <v>0</v>
      </c>
      <c r="H429" s="10" t="str">
        <f t="shared" si="26"/>
        <v>ครบ</v>
      </c>
      <c r="I429" s="10"/>
      <c r="J429" s="10" t="e">
        <f>VLOOKUP(I429,Sheet2!$B$1:$C$9,2,FALSE)</f>
        <v>#N/A</v>
      </c>
      <c r="K429" s="28"/>
      <c r="L429" s="10"/>
      <c r="M429" s="10" t="e">
        <f>VLOOKUP(L429,Sheet2!$B$1:$C$9,2,FALSE)</f>
        <v>#N/A</v>
      </c>
      <c r="N429" s="28"/>
      <c r="O429" s="10"/>
      <c r="P429" s="10" t="e">
        <f>VLOOKUP(O429,Sheet2!$B$1:$C$9,2,FALSE)</f>
        <v>#N/A</v>
      </c>
      <c r="Q429" s="28"/>
      <c r="R429" s="10"/>
      <c r="S429" s="10" t="e">
        <f>VLOOKUP(R429,Sheet2!$B$1:$C$9,2,FALSE)</f>
        <v>#N/A</v>
      </c>
      <c r="T429" s="28"/>
      <c r="U429" s="28">
        <f t="shared" si="24"/>
        <v>0</v>
      </c>
      <c r="V429" s="28"/>
      <c r="W429" s="28"/>
      <c r="X429" s="28"/>
      <c r="Y429" s="27"/>
      <c r="Z429" s="27"/>
      <c r="AA429" s="27"/>
      <c r="AB429" s="27"/>
      <c r="AC429" s="27"/>
      <c r="AD429" s="3" t="str">
        <f t="shared" si="23"/>
        <v>ทันกำหนด</v>
      </c>
      <c r="AE429" s="4"/>
      <c r="AF429" s="4"/>
      <c r="AG429" s="4"/>
      <c r="AH429" s="5"/>
    </row>
    <row r="430" spans="1:34" ht="27.75" customHeight="1" x14ac:dyDescent="0.2">
      <c r="A430" s="2">
        <v>427</v>
      </c>
      <c r="B430" s="27"/>
      <c r="C430" s="9"/>
      <c r="D430" s="9"/>
      <c r="E430" s="10"/>
      <c r="F430" s="10"/>
      <c r="G430" s="10">
        <f t="shared" si="25"/>
        <v>0</v>
      </c>
      <c r="H430" s="10" t="str">
        <f t="shared" si="26"/>
        <v>ครบ</v>
      </c>
      <c r="I430" s="10"/>
      <c r="J430" s="10" t="e">
        <f>VLOOKUP(I430,Sheet2!$B$1:$C$9,2,FALSE)</f>
        <v>#N/A</v>
      </c>
      <c r="K430" s="28"/>
      <c r="L430" s="10"/>
      <c r="M430" s="10" t="e">
        <f>VLOOKUP(L430,Sheet2!$B$1:$C$9,2,FALSE)</f>
        <v>#N/A</v>
      </c>
      <c r="N430" s="28"/>
      <c r="O430" s="10"/>
      <c r="P430" s="10" t="e">
        <f>VLOOKUP(O430,Sheet2!$B$1:$C$9,2,FALSE)</f>
        <v>#N/A</v>
      </c>
      <c r="Q430" s="28"/>
      <c r="R430" s="10"/>
      <c r="S430" s="10" t="e">
        <f>VLOOKUP(R430,Sheet2!$B$1:$C$9,2,FALSE)</f>
        <v>#N/A</v>
      </c>
      <c r="T430" s="28"/>
      <c r="U430" s="28">
        <f t="shared" si="24"/>
        <v>0</v>
      </c>
      <c r="V430" s="28"/>
      <c r="W430" s="28"/>
      <c r="X430" s="28"/>
      <c r="Y430" s="27"/>
      <c r="Z430" s="27"/>
      <c r="AA430" s="27"/>
      <c r="AB430" s="27"/>
      <c r="AC430" s="27"/>
      <c r="AD430" s="3" t="str">
        <f t="shared" si="23"/>
        <v>ทันกำหนด</v>
      </c>
      <c r="AE430" s="4"/>
      <c r="AF430" s="4"/>
      <c r="AG430" s="4"/>
      <c r="AH430" s="5"/>
    </row>
    <row r="431" spans="1:34" ht="27.75" customHeight="1" x14ac:dyDescent="0.2">
      <c r="A431" s="2">
        <v>428</v>
      </c>
      <c r="B431" s="27"/>
      <c r="C431" s="9"/>
      <c r="D431" s="9"/>
      <c r="E431" s="10"/>
      <c r="F431" s="10"/>
      <c r="G431" s="10">
        <f t="shared" si="25"/>
        <v>0</v>
      </c>
      <c r="H431" s="10" t="str">
        <f t="shared" si="26"/>
        <v>ครบ</v>
      </c>
      <c r="I431" s="10"/>
      <c r="J431" s="10" t="e">
        <f>VLOOKUP(I431,Sheet2!$B$1:$C$9,2,FALSE)</f>
        <v>#N/A</v>
      </c>
      <c r="K431" s="28"/>
      <c r="L431" s="10"/>
      <c r="M431" s="10" t="e">
        <f>VLOOKUP(L431,Sheet2!$B$1:$C$9,2,FALSE)</f>
        <v>#N/A</v>
      </c>
      <c r="N431" s="28"/>
      <c r="O431" s="10"/>
      <c r="P431" s="10" t="e">
        <f>VLOOKUP(O431,Sheet2!$B$1:$C$9,2,FALSE)</f>
        <v>#N/A</v>
      </c>
      <c r="Q431" s="28"/>
      <c r="R431" s="10"/>
      <c r="S431" s="10" t="e">
        <f>VLOOKUP(R431,Sheet2!$B$1:$C$9,2,FALSE)</f>
        <v>#N/A</v>
      </c>
      <c r="T431" s="28"/>
      <c r="U431" s="28">
        <f t="shared" si="24"/>
        <v>0</v>
      </c>
      <c r="V431" s="28"/>
      <c r="W431" s="28"/>
      <c r="X431" s="28"/>
      <c r="Y431" s="27"/>
      <c r="Z431" s="27"/>
      <c r="AA431" s="27"/>
      <c r="AB431" s="27"/>
      <c r="AC431" s="27"/>
      <c r="AD431" s="3" t="str">
        <f t="shared" si="23"/>
        <v>ทันกำหนด</v>
      </c>
      <c r="AE431" s="4"/>
      <c r="AF431" s="4"/>
      <c r="AG431" s="4"/>
      <c r="AH431" s="5"/>
    </row>
    <row r="432" spans="1:34" ht="27.75" customHeight="1" x14ac:dyDescent="0.2">
      <c r="A432" s="2">
        <v>429</v>
      </c>
      <c r="B432" s="27"/>
      <c r="C432" s="9"/>
      <c r="D432" s="9"/>
      <c r="E432" s="10"/>
      <c r="F432" s="10"/>
      <c r="G432" s="10">
        <f t="shared" si="25"/>
        <v>0</v>
      </c>
      <c r="H432" s="10" t="str">
        <f t="shared" si="26"/>
        <v>ครบ</v>
      </c>
      <c r="I432" s="10"/>
      <c r="J432" s="10" t="e">
        <f>VLOOKUP(I432,Sheet2!$B$1:$C$9,2,FALSE)</f>
        <v>#N/A</v>
      </c>
      <c r="K432" s="28"/>
      <c r="L432" s="10"/>
      <c r="M432" s="10" t="e">
        <f>VLOOKUP(L432,Sheet2!$B$1:$C$9,2,FALSE)</f>
        <v>#N/A</v>
      </c>
      <c r="N432" s="28"/>
      <c r="O432" s="10"/>
      <c r="P432" s="10" t="e">
        <f>VLOOKUP(O432,Sheet2!$B$1:$C$9,2,FALSE)</f>
        <v>#N/A</v>
      </c>
      <c r="Q432" s="28"/>
      <c r="R432" s="10"/>
      <c r="S432" s="10" t="e">
        <f>VLOOKUP(R432,Sheet2!$B$1:$C$9,2,FALSE)</f>
        <v>#N/A</v>
      </c>
      <c r="T432" s="28"/>
      <c r="U432" s="28">
        <f t="shared" si="24"/>
        <v>0</v>
      </c>
      <c r="V432" s="28"/>
      <c r="W432" s="28"/>
      <c r="X432" s="28"/>
      <c r="Y432" s="27"/>
      <c r="Z432" s="27"/>
      <c r="AA432" s="27"/>
      <c r="AB432" s="27"/>
      <c r="AC432" s="27"/>
      <c r="AD432" s="3" t="str">
        <f t="shared" si="23"/>
        <v>ทันกำหนด</v>
      </c>
      <c r="AE432" s="4"/>
      <c r="AF432" s="4"/>
      <c r="AG432" s="4"/>
      <c r="AH432" s="5"/>
    </row>
    <row r="433" spans="1:34" ht="27.75" customHeight="1" x14ac:dyDescent="0.2">
      <c r="A433" s="2">
        <v>430</v>
      </c>
      <c r="B433" s="27"/>
      <c r="C433" s="9"/>
      <c r="D433" s="9"/>
      <c r="E433" s="10"/>
      <c r="F433" s="10"/>
      <c r="G433" s="10">
        <f t="shared" si="25"/>
        <v>0</v>
      </c>
      <c r="H433" s="10" t="str">
        <f t="shared" si="26"/>
        <v>ครบ</v>
      </c>
      <c r="I433" s="10"/>
      <c r="J433" s="10" t="e">
        <f>VLOOKUP(I433,Sheet2!$B$1:$C$9,2,FALSE)</f>
        <v>#N/A</v>
      </c>
      <c r="K433" s="28"/>
      <c r="L433" s="10"/>
      <c r="M433" s="10" t="e">
        <f>VLOOKUP(L433,Sheet2!$B$1:$C$9,2,FALSE)</f>
        <v>#N/A</v>
      </c>
      <c r="N433" s="28"/>
      <c r="O433" s="10"/>
      <c r="P433" s="10" t="e">
        <f>VLOOKUP(O433,Sheet2!$B$1:$C$9,2,FALSE)</f>
        <v>#N/A</v>
      </c>
      <c r="Q433" s="28"/>
      <c r="R433" s="10"/>
      <c r="S433" s="10" t="e">
        <f>VLOOKUP(R433,Sheet2!$B$1:$C$9,2,FALSE)</f>
        <v>#N/A</v>
      </c>
      <c r="T433" s="28"/>
      <c r="U433" s="28">
        <f t="shared" si="24"/>
        <v>0</v>
      </c>
      <c r="V433" s="28"/>
      <c r="W433" s="28"/>
      <c r="X433" s="28"/>
      <c r="Y433" s="27"/>
      <c r="Z433" s="27"/>
      <c r="AA433" s="27"/>
      <c r="AB433" s="27"/>
      <c r="AC433" s="27"/>
      <c r="AD433" s="3" t="str">
        <f t="shared" si="23"/>
        <v>ทันกำหนด</v>
      </c>
      <c r="AE433" s="4"/>
      <c r="AF433" s="4"/>
      <c r="AG433" s="4"/>
      <c r="AH433" s="5"/>
    </row>
    <row r="434" spans="1:34" ht="27.75" customHeight="1" x14ac:dyDescent="0.2">
      <c r="A434" s="2">
        <v>431</v>
      </c>
      <c r="B434" s="27"/>
      <c r="C434" s="9"/>
      <c r="D434" s="9"/>
      <c r="E434" s="10"/>
      <c r="F434" s="10"/>
      <c r="G434" s="10">
        <f t="shared" si="25"/>
        <v>0</v>
      </c>
      <c r="H434" s="10" t="str">
        <f t="shared" si="26"/>
        <v>ครบ</v>
      </c>
      <c r="I434" s="10"/>
      <c r="J434" s="10" t="e">
        <f>VLOOKUP(I434,Sheet2!$B$1:$C$9,2,FALSE)</f>
        <v>#N/A</v>
      </c>
      <c r="K434" s="28"/>
      <c r="L434" s="10"/>
      <c r="M434" s="10" t="e">
        <f>VLOOKUP(L434,Sheet2!$B$1:$C$9,2,FALSE)</f>
        <v>#N/A</v>
      </c>
      <c r="N434" s="28"/>
      <c r="O434" s="10"/>
      <c r="P434" s="10" t="e">
        <f>VLOOKUP(O434,Sheet2!$B$1:$C$9,2,FALSE)</f>
        <v>#N/A</v>
      </c>
      <c r="Q434" s="28"/>
      <c r="R434" s="10"/>
      <c r="S434" s="10" t="e">
        <f>VLOOKUP(R434,Sheet2!$B$1:$C$9,2,FALSE)</f>
        <v>#N/A</v>
      </c>
      <c r="T434" s="28"/>
      <c r="U434" s="28">
        <f t="shared" si="24"/>
        <v>0</v>
      </c>
      <c r="V434" s="28"/>
      <c r="W434" s="28"/>
      <c r="X434" s="28"/>
      <c r="Y434" s="27"/>
      <c r="Z434" s="27"/>
      <c r="AA434" s="27"/>
      <c r="AB434" s="27"/>
      <c r="AC434" s="27"/>
      <c r="AD434" s="3" t="str">
        <f t="shared" si="23"/>
        <v>ทันกำหนด</v>
      </c>
      <c r="AE434" s="4"/>
      <c r="AF434" s="4"/>
      <c r="AG434" s="4"/>
      <c r="AH434" s="5"/>
    </row>
    <row r="435" spans="1:34" ht="27.75" customHeight="1" x14ac:dyDescent="0.2">
      <c r="A435" s="2">
        <v>432</v>
      </c>
      <c r="B435" s="27"/>
      <c r="C435" s="9"/>
      <c r="D435" s="9"/>
      <c r="E435" s="10"/>
      <c r="F435" s="10"/>
      <c r="G435" s="10">
        <f t="shared" si="25"/>
        <v>0</v>
      </c>
      <c r="H435" s="10" t="str">
        <f t="shared" si="26"/>
        <v>ครบ</v>
      </c>
      <c r="I435" s="10"/>
      <c r="J435" s="10" t="e">
        <f>VLOOKUP(I435,Sheet2!$B$1:$C$9,2,FALSE)</f>
        <v>#N/A</v>
      </c>
      <c r="K435" s="28"/>
      <c r="L435" s="10"/>
      <c r="M435" s="10" t="e">
        <f>VLOOKUP(L435,Sheet2!$B$1:$C$9,2,FALSE)</f>
        <v>#N/A</v>
      </c>
      <c r="N435" s="28"/>
      <c r="O435" s="10"/>
      <c r="P435" s="10" t="e">
        <f>VLOOKUP(O435,Sheet2!$B$1:$C$9,2,FALSE)</f>
        <v>#N/A</v>
      </c>
      <c r="Q435" s="28"/>
      <c r="R435" s="10"/>
      <c r="S435" s="10" t="e">
        <f>VLOOKUP(R435,Sheet2!$B$1:$C$9,2,FALSE)</f>
        <v>#N/A</v>
      </c>
      <c r="T435" s="28"/>
      <c r="U435" s="28">
        <f t="shared" si="24"/>
        <v>0</v>
      </c>
      <c r="V435" s="28"/>
      <c r="W435" s="28"/>
      <c r="X435" s="28"/>
      <c r="Y435" s="27"/>
      <c r="Z435" s="27"/>
      <c r="AA435" s="27"/>
      <c r="AB435" s="27"/>
      <c r="AC435" s="27"/>
      <c r="AD435" s="3" t="str">
        <f t="shared" si="23"/>
        <v>ทันกำหนด</v>
      </c>
      <c r="AE435" s="4"/>
      <c r="AF435" s="4"/>
      <c r="AG435" s="4"/>
      <c r="AH435" s="5"/>
    </row>
    <row r="436" spans="1:34" ht="27.75" customHeight="1" x14ac:dyDescent="0.2">
      <c r="A436" s="2">
        <v>433</v>
      </c>
      <c r="B436" s="27"/>
      <c r="C436" s="9"/>
      <c r="D436" s="9"/>
      <c r="E436" s="10"/>
      <c r="F436" s="10"/>
      <c r="G436" s="10">
        <f t="shared" si="25"/>
        <v>0</v>
      </c>
      <c r="H436" s="10" t="str">
        <f t="shared" si="26"/>
        <v>ครบ</v>
      </c>
      <c r="I436" s="10"/>
      <c r="J436" s="10" t="e">
        <f>VLOOKUP(I436,Sheet2!$B$1:$C$9,2,FALSE)</f>
        <v>#N/A</v>
      </c>
      <c r="K436" s="28"/>
      <c r="L436" s="10"/>
      <c r="M436" s="10" t="e">
        <f>VLOOKUP(L436,Sheet2!$B$1:$C$9,2,FALSE)</f>
        <v>#N/A</v>
      </c>
      <c r="N436" s="28"/>
      <c r="O436" s="10"/>
      <c r="P436" s="10" t="e">
        <f>VLOOKUP(O436,Sheet2!$B$1:$C$9,2,FALSE)</f>
        <v>#N/A</v>
      </c>
      <c r="Q436" s="28"/>
      <c r="R436" s="10"/>
      <c r="S436" s="10" t="e">
        <f>VLOOKUP(R436,Sheet2!$B$1:$C$9,2,FALSE)</f>
        <v>#N/A</v>
      </c>
      <c r="T436" s="28"/>
      <c r="U436" s="28">
        <f t="shared" si="24"/>
        <v>0</v>
      </c>
      <c r="V436" s="28"/>
      <c r="W436" s="28"/>
      <c r="X436" s="28"/>
      <c r="Y436" s="27"/>
      <c r="Z436" s="27"/>
      <c r="AA436" s="27"/>
      <c r="AB436" s="27"/>
      <c r="AC436" s="27"/>
      <c r="AD436" s="3" t="str">
        <f t="shared" si="23"/>
        <v>ทันกำหนด</v>
      </c>
      <c r="AE436" s="4"/>
      <c r="AF436" s="4"/>
      <c r="AG436" s="4"/>
      <c r="AH436" s="5"/>
    </row>
    <row r="437" spans="1:34" ht="27.75" customHeight="1" x14ac:dyDescent="0.2">
      <c r="A437" s="2">
        <v>434</v>
      </c>
      <c r="B437" s="27"/>
      <c r="C437" s="9"/>
      <c r="D437" s="9"/>
      <c r="E437" s="10"/>
      <c r="F437" s="10"/>
      <c r="G437" s="10">
        <f t="shared" si="25"/>
        <v>0</v>
      </c>
      <c r="H437" s="10" t="str">
        <f t="shared" si="26"/>
        <v>ครบ</v>
      </c>
      <c r="I437" s="10"/>
      <c r="J437" s="10" t="e">
        <f>VLOOKUP(I437,Sheet2!$B$1:$C$9,2,FALSE)</f>
        <v>#N/A</v>
      </c>
      <c r="K437" s="28"/>
      <c r="L437" s="10"/>
      <c r="M437" s="10" t="e">
        <f>VLOOKUP(L437,Sheet2!$B$1:$C$9,2,FALSE)</f>
        <v>#N/A</v>
      </c>
      <c r="N437" s="28"/>
      <c r="O437" s="10"/>
      <c r="P437" s="10" t="e">
        <f>VLOOKUP(O437,Sheet2!$B$1:$C$9,2,FALSE)</f>
        <v>#N/A</v>
      </c>
      <c r="Q437" s="28"/>
      <c r="R437" s="10"/>
      <c r="S437" s="10" t="e">
        <f>VLOOKUP(R437,Sheet2!$B$1:$C$9,2,FALSE)</f>
        <v>#N/A</v>
      </c>
      <c r="T437" s="28"/>
      <c r="U437" s="28">
        <f t="shared" si="24"/>
        <v>0</v>
      </c>
      <c r="V437" s="28"/>
      <c r="W437" s="28"/>
      <c r="X437" s="28"/>
      <c r="Y437" s="27"/>
      <c r="Z437" s="27"/>
      <c r="AA437" s="27"/>
      <c r="AB437" s="27"/>
      <c r="AC437" s="27"/>
      <c r="AD437" s="3" t="str">
        <f t="shared" si="23"/>
        <v>ทันกำหนด</v>
      </c>
      <c r="AE437" s="4"/>
      <c r="AF437" s="4"/>
      <c r="AG437" s="4"/>
      <c r="AH437" s="5"/>
    </row>
    <row r="438" spans="1:34" ht="27.75" customHeight="1" x14ac:dyDescent="0.2">
      <c r="A438" s="2">
        <v>435</v>
      </c>
      <c r="B438" s="27"/>
      <c r="C438" s="9"/>
      <c r="D438" s="9"/>
      <c r="E438" s="10"/>
      <c r="F438" s="10"/>
      <c r="G438" s="10">
        <f t="shared" si="25"/>
        <v>0</v>
      </c>
      <c r="H438" s="10" t="str">
        <f t="shared" si="26"/>
        <v>ครบ</v>
      </c>
      <c r="I438" s="10"/>
      <c r="J438" s="10" t="e">
        <f>VLOOKUP(I438,Sheet2!$B$1:$C$9,2,FALSE)</f>
        <v>#N/A</v>
      </c>
      <c r="K438" s="28"/>
      <c r="L438" s="10"/>
      <c r="M438" s="10" t="e">
        <f>VLOOKUP(L438,Sheet2!$B$1:$C$9,2,FALSE)</f>
        <v>#N/A</v>
      </c>
      <c r="N438" s="28"/>
      <c r="O438" s="10"/>
      <c r="P438" s="10" t="e">
        <f>VLOOKUP(O438,Sheet2!$B$1:$C$9,2,FALSE)</f>
        <v>#N/A</v>
      </c>
      <c r="Q438" s="28"/>
      <c r="R438" s="10"/>
      <c r="S438" s="10" t="e">
        <f>VLOOKUP(R438,Sheet2!$B$1:$C$9,2,FALSE)</f>
        <v>#N/A</v>
      </c>
      <c r="T438" s="28"/>
      <c r="U438" s="28">
        <f t="shared" si="24"/>
        <v>0</v>
      </c>
      <c r="V438" s="28"/>
      <c r="W438" s="28"/>
      <c r="X438" s="28"/>
      <c r="Y438" s="27"/>
      <c r="Z438" s="27"/>
      <c r="AA438" s="27"/>
      <c r="AB438" s="27"/>
      <c r="AC438" s="27"/>
      <c r="AD438" s="3" t="str">
        <f t="shared" si="23"/>
        <v>ทันกำหนด</v>
      </c>
      <c r="AE438" s="4"/>
      <c r="AF438" s="4"/>
      <c r="AG438" s="4"/>
      <c r="AH438" s="5"/>
    </row>
    <row r="439" spans="1:34" ht="27.75" customHeight="1" x14ac:dyDescent="0.2">
      <c r="A439" s="2">
        <v>436</v>
      </c>
      <c r="B439" s="27"/>
      <c r="C439" s="9"/>
      <c r="D439" s="9"/>
      <c r="E439" s="10"/>
      <c r="F439" s="10"/>
      <c r="G439" s="10">
        <f t="shared" si="25"/>
        <v>0</v>
      </c>
      <c r="H439" s="10" t="str">
        <f t="shared" si="26"/>
        <v>ครบ</v>
      </c>
      <c r="I439" s="10"/>
      <c r="J439" s="10" t="e">
        <f>VLOOKUP(I439,Sheet2!$B$1:$C$9,2,FALSE)</f>
        <v>#N/A</v>
      </c>
      <c r="K439" s="28"/>
      <c r="L439" s="10"/>
      <c r="M439" s="10" t="e">
        <f>VLOOKUP(L439,Sheet2!$B$1:$C$9,2,FALSE)</f>
        <v>#N/A</v>
      </c>
      <c r="N439" s="28"/>
      <c r="O439" s="10"/>
      <c r="P439" s="10" t="e">
        <f>VLOOKUP(O439,Sheet2!$B$1:$C$9,2,FALSE)</f>
        <v>#N/A</v>
      </c>
      <c r="Q439" s="28"/>
      <c r="R439" s="10"/>
      <c r="S439" s="10" t="e">
        <f>VLOOKUP(R439,Sheet2!$B$1:$C$9,2,FALSE)</f>
        <v>#N/A</v>
      </c>
      <c r="T439" s="28"/>
      <c r="U439" s="28">
        <f t="shared" si="24"/>
        <v>0</v>
      </c>
      <c r="V439" s="28"/>
      <c r="W439" s="28"/>
      <c r="X439" s="28"/>
      <c r="Y439" s="27"/>
      <c r="Z439" s="27"/>
      <c r="AA439" s="27"/>
      <c r="AB439" s="27"/>
      <c r="AC439" s="27"/>
      <c r="AD439" s="3" t="str">
        <f t="shared" si="23"/>
        <v>ทันกำหนด</v>
      </c>
      <c r="AE439" s="4"/>
      <c r="AF439" s="4"/>
      <c r="AG439" s="4"/>
      <c r="AH439" s="5"/>
    </row>
    <row r="440" spans="1:34" ht="27.75" customHeight="1" x14ac:dyDescent="0.2">
      <c r="A440" s="2">
        <v>437</v>
      </c>
      <c r="B440" s="27"/>
      <c r="C440" s="9"/>
      <c r="D440" s="9"/>
      <c r="E440" s="10"/>
      <c r="F440" s="10"/>
      <c r="G440" s="10">
        <f t="shared" si="25"/>
        <v>0</v>
      </c>
      <c r="H440" s="10" t="str">
        <f t="shared" si="26"/>
        <v>ครบ</v>
      </c>
      <c r="I440" s="10"/>
      <c r="J440" s="10" t="e">
        <f>VLOOKUP(I440,Sheet2!$B$1:$C$9,2,FALSE)</f>
        <v>#N/A</v>
      </c>
      <c r="K440" s="28"/>
      <c r="L440" s="10"/>
      <c r="M440" s="10" t="e">
        <f>VLOOKUP(L440,Sheet2!$B$1:$C$9,2,FALSE)</f>
        <v>#N/A</v>
      </c>
      <c r="N440" s="28"/>
      <c r="O440" s="10"/>
      <c r="P440" s="10" t="e">
        <f>VLOOKUP(O440,Sheet2!$B$1:$C$9,2,FALSE)</f>
        <v>#N/A</v>
      </c>
      <c r="Q440" s="28"/>
      <c r="R440" s="10"/>
      <c r="S440" s="10" t="e">
        <f>VLOOKUP(R440,Sheet2!$B$1:$C$9,2,FALSE)</f>
        <v>#N/A</v>
      </c>
      <c r="T440" s="28"/>
      <c r="U440" s="28">
        <f t="shared" si="24"/>
        <v>0</v>
      </c>
      <c r="V440" s="28"/>
      <c r="W440" s="28"/>
      <c r="X440" s="28"/>
      <c r="Y440" s="27"/>
      <c r="Z440" s="27"/>
      <c r="AA440" s="27"/>
      <c r="AB440" s="27"/>
      <c r="AC440" s="27"/>
      <c r="AD440" s="3" t="str">
        <f t="shared" si="23"/>
        <v>ทันกำหนด</v>
      </c>
      <c r="AE440" s="4"/>
      <c r="AF440" s="4"/>
      <c r="AG440" s="4"/>
      <c r="AH440" s="5"/>
    </row>
    <row r="441" spans="1:34" ht="27.75" customHeight="1" x14ac:dyDescent="0.2">
      <c r="A441" s="2">
        <v>438</v>
      </c>
      <c r="B441" s="27"/>
      <c r="C441" s="9"/>
      <c r="D441" s="9"/>
      <c r="E441" s="10"/>
      <c r="F441" s="10"/>
      <c r="G441" s="10">
        <f t="shared" si="25"/>
        <v>0</v>
      </c>
      <c r="H441" s="10" t="str">
        <f t="shared" si="26"/>
        <v>ครบ</v>
      </c>
      <c r="I441" s="10"/>
      <c r="J441" s="10" t="e">
        <f>VLOOKUP(I441,Sheet2!$B$1:$C$9,2,FALSE)</f>
        <v>#N/A</v>
      </c>
      <c r="K441" s="28"/>
      <c r="L441" s="10"/>
      <c r="M441" s="10" t="e">
        <f>VLOOKUP(L441,Sheet2!$B$1:$C$9,2,FALSE)</f>
        <v>#N/A</v>
      </c>
      <c r="N441" s="28"/>
      <c r="O441" s="10"/>
      <c r="P441" s="10" t="e">
        <f>VLOOKUP(O441,Sheet2!$B$1:$C$9,2,FALSE)</f>
        <v>#N/A</v>
      </c>
      <c r="Q441" s="28"/>
      <c r="R441" s="10"/>
      <c r="S441" s="10" t="e">
        <f>VLOOKUP(R441,Sheet2!$B$1:$C$9,2,FALSE)</f>
        <v>#N/A</v>
      </c>
      <c r="T441" s="28"/>
      <c r="U441" s="28">
        <f t="shared" si="24"/>
        <v>0</v>
      </c>
      <c r="V441" s="28"/>
      <c r="W441" s="28"/>
      <c r="X441" s="28"/>
      <c r="Y441" s="27"/>
      <c r="Z441" s="27"/>
      <c r="AA441" s="27"/>
      <c r="AB441" s="27"/>
      <c r="AC441" s="27"/>
      <c r="AD441" s="3" t="str">
        <f t="shared" si="23"/>
        <v>ทันกำหนด</v>
      </c>
      <c r="AE441" s="4"/>
      <c r="AF441" s="4"/>
      <c r="AG441" s="4"/>
      <c r="AH441" s="5"/>
    </row>
    <row r="442" spans="1:34" ht="27.75" customHeight="1" x14ac:dyDescent="0.2">
      <c r="A442" s="2">
        <v>439</v>
      </c>
      <c r="B442" s="27"/>
      <c r="C442" s="9"/>
      <c r="D442" s="9"/>
      <c r="E442" s="10"/>
      <c r="F442" s="10"/>
      <c r="G442" s="10">
        <f t="shared" si="25"/>
        <v>0</v>
      </c>
      <c r="H442" s="10" t="str">
        <f t="shared" si="26"/>
        <v>ครบ</v>
      </c>
      <c r="I442" s="10"/>
      <c r="J442" s="10" t="e">
        <f>VLOOKUP(I442,Sheet2!$B$1:$C$9,2,FALSE)</f>
        <v>#N/A</v>
      </c>
      <c r="K442" s="28"/>
      <c r="L442" s="10"/>
      <c r="M442" s="10" t="e">
        <f>VLOOKUP(L442,Sheet2!$B$1:$C$9,2,FALSE)</f>
        <v>#N/A</v>
      </c>
      <c r="N442" s="28"/>
      <c r="O442" s="10"/>
      <c r="P442" s="10" t="e">
        <f>VLOOKUP(O442,Sheet2!$B$1:$C$9,2,FALSE)</f>
        <v>#N/A</v>
      </c>
      <c r="Q442" s="28"/>
      <c r="R442" s="10"/>
      <c r="S442" s="10" t="e">
        <f>VLOOKUP(R442,Sheet2!$B$1:$C$9,2,FALSE)</f>
        <v>#N/A</v>
      </c>
      <c r="T442" s="28"/>
      <c r="U442" s="28">
        <f t="shared" si="24"/>
        <v>0</v>
      </c>
      <c r="V442" s="28"/>
      <c r="W442" s="28"/>
      <c r="X442" s="28"/>
      <c r="Y442" s="27"/>
      <c r="Z442" s="27"/>
      <c r="AA442" s="27"/>
      <c r="AB442" s="27"/>
      <c r="AC442" s="27"/>
      <c r="AD442" s="3" t="str">
        <f t="shared" si="23"/>
        <v>ทันกำหนด</v>
      </c>
      <c r="AE442" s="4"/>
      <c r="AF442" s="4"/>
      <c r="AG442" s="4"/>
      <c r="AH442" s="5"/>
    </row>
    <row r="443" spans="1:34" ht="27.75" customHeight="1" x14ac:dyDescent="0.2">
      <c r="A443" s="2">
        <v>440</v>
      </c>
      <c r="B443" s="27"/>
      <c r="C443" s="9"/>
      <c r="D443" s="9"/>
      <c r="E443" s="10"/>
      <c r="F443" s="10"/>
      <c r="G443" s="10">
        <f t="shared" si="25"/>
        <v>0</v>
      </c>
      <c r="H443" s="10" t="str">
        <f t="shared" si="26"/>
        <v>ครบ</v>
      </c>
      <c r="I443" s="10"/>
      <c r="J443" s="10" t="e">
        <f>VLOOKUP(I443,Sheet2!$B$1:$C$9,2,FALSE)</f>
        <v>#N/A</v>
      </c>
      <c r="K443" s="28"/>
      <c r="L443" s="10"/>
      <c r="M443" s="10" t="e">
        <f>VLOOKUP(L443,Sheet2!$B$1:$C$9,2,FALSE)</f>
        <v>#N/A</v>
      </c>
      <c r="N443" s="28"/>
      <c r="O443" s="10"/>
      <c r="P443" s="10" t="e">
        <f>VLOOKUP(O443,Sheet2!$B$1:$C$9,2,FALSE)</f>
        <v>#N/A</v>
      </c>
      <c r="Q443" s="28"/>
      <c r="R443" s="10"/>
      <c r="S443" s="10" t="e">
        <f>VLOOKUP(R443,Sheet2!$B$1:$C$9,2,FALSE)</f>
        <v>#N/A</v>
      </c>
      <c r="T443" s="28"/>
      <c r="U443" s="28">
        <f t="shared" si="24"/>
        <v>0</v>
      </c>
      <c r="V443" s="28"/>
      <c r="W443" s="28"/>
      <c r="X443" s="28"/>
      <c r="Y443" s="27"/>
      <c r="Z443" s="27"/>
      <c r="AA443" s="27"/>
      <c r="AB443" s="27"/>
      <c r="AC443" s="27"/>
      <c r="AD443" s="3" t="str">
        <f t="shared" si="23"/>
        <v>ทันกำหนด</v>
      </c>
      <c r="AE443" s="4"/>
      <c r="AF443" s="4"/>
      <c r="AG443" s="4"/>
      <c r="AH443" s="5"/>
    </row>
    <row r="444" spans="1:34" ht="27.75" customHeight="1" x14ac:dyDescent="0.2">
      <c r="A444" s="2">
        <v>441</v>
      </c>
      <c r="B444" s="27"/>
      <c r="C444" s="9"/>
      <c r="D444" s="9"/>
      <c r="E444" s="10"/>
      <c r="F444" s="10"/>
      <c r="G444" s="10">
        <f t="shared" si="25"/>
        <v>0</v>
      </c>
      <c r="H444" s="10" t="str">
        <f t="shared" si="26"/>
        <v>ครบ</v>
      </c>
      <c r="I444" s="10"/>
      <c r="J444" s="10" t="e">
        <f>VLOOKUP(I444,Sheet2!$B$1:$C$9,2,FALSE)</f>
        <v>#N/A</v>
      </c>
      <c r="K444" s="28"/>
      <c r="L444" s="10"/>
      <c r="M444" s="10" t="e">
        <f>VLOOKUP(L444,Sheet2!$B$1:$C$9,2,FALSE)</f>
        <v>#N/A</v>
      </c>
      <c r="N444" s="28"/>
      <c r="O444" s="10"/>
      <c r="P444" s="10" t="e">
        <f>VLOOKUP(O444,Sheet2!$B$1:$C$9,2,FALSE)</f>
        <v>#N/A</v>
      </c>
      <c r="Q444" s="28"/>
      <c r="R444" s="10"/>
      <c r="S444" s="10" t="e">
        <f>VLOOKUP(R444,Sheet2!$B$1:$C$9,2,FALSE)</f>
        <v>#N/A</v>
      </c>
      <c r="T444" s="28"/>
      <c r="U444" s="28">
        <f t="shared" si="24"/>
        <v>0</v>
      </c>
      <c r="V444" s="28"/>
      <c r="W444" s="28"/>
      <c r="X444" s="28"/>
      <c r="Y444" s="27"/>
      <c r="Z444" s="27"/>
      <c r="AA444" s="27"/>
      <c r="AB444" s="27"/>
      <c r="AC444" s="27"/>
      <c r="AD444" s="3" t="str">
        <f t="shared" si="23"/>
        <v>ทันกำหนด</v>
      </c>
      <c r="AE444" s="4"/>
      <c r="AF444" s="4"/>
      <c r="AG444" s="4"/>
      <c r="AH444" s="5"/>
    </row>
    <row r="445" spans="1:34" ht="27.75" customHeight="1" x14ac:dyDescent="0.2">
      <c r="A445" s="2">
        <v>442</v>
      </c>
      <c r="B445" s="27"/>
      <c r="C445" s="9"/>
      <c r="D445" s="9"/>
      <c r="E445" s="10"/>
      <c r="F445" s="10"/>
      <c r="G445" s="10">
        <f t="shared" si="25"/>
        <v>0</v>
      </c>
      <c r="H445" s="10" t="str">
        <f t="shared" si="26"/>
        <v>ครบ</v>
      </c>
      <c r="I445" s="10"/>
      <c r="J445" s="10" t="e">
        <f>VLOOKUP(I445,Sheet2!$B$1:$C$9,2,FALSE)</f>
        <v>#N/A</v>
      </c>
      <c r="K445" s="28"/>
      <c r="L445" s="10"/>
      <c r="M445" s="10" t="e">
        <f>VLOOKUP(L445,Sheet2!$B$1:$C$9,2,FALSE)</f>
        <v>#N/A</v>
      </c>
      <c r="N445" s="28"/>
      <c r="O445" s="10"/>
      <c r="P445" s="10" t="e">
        <f>VLOOKUP(O445,Sheet2!$B$1:$C$9,2,FALSE)</f>
        <v>#N/A</v>
      </c>
      <c r="Q445" s="28"/>
      <c r="R445" s="10"/>
      <c r="S445" s="10" t="e">
        <f>VLOOKUP(R445,Sheet2!$B$1:$C$9,2,FALSE)</f>
        <v>#N/A</v>
      </c>
      <c r="T445" s="28"/>
      <c r="U445" s="28">
        <f t="shared" si="24"/>
        <v>0</v>
      </c>
      <c r="V445" s="28"/>
      <c r="W445" s="28"/>
      <c r="X445" s="28"/>
      <c r="Y445" s="27"/>
      <c r="Z445" s="27"/>
      <c r="AA445" s="27"/>
      <c r="AB445" s="27"/>
      <c r="AC445" s="27"/>
      <c r="AD445" s="3" t="str">
        <f t="shared" si="23"/>
        <v>ทันกำหนด</v>
      </c>
      <c r="AE445" s="4"/>
      <c r="AF445" s="4"/>
      <c r="AG445" s="4"/>
      <c r="AH445" s="5"/>
    </row>
    <row r="446" spans="1:34" ht="27.75" customHeight="1" x14ac:dyDescent="0.2">
      <c r="A446" s="2">
        <v>443</v>
      </c>
      <c r="B446" s="27"/>
      <c r="C446" s="9"/>
      <c r="D446" s="9"/>
      <c r="E446" s="10"/>
      <c r="F446" s="10"/>
      <c r="G446" s="10">
        <f t="shared" si="25"/>
        <v>0</v>
      </c>
      <c r="H446" s="10" t="str">
        <f t="shared" si="26"/>
        <v>ครบ</v>
      </c>
      <c r="I446" s="10"/>
      <c r="J446" s="10" t="e">
        <f>VLOOKUP(I446,Sheet2!$B$1:$C$9,2,FALSE)</f>
        <v>#N/A</v>
      </c>
      <c r="K446" s="28"/>
      <c r="L446" s="10"/>
      <c r="M446" s="10" t="e">
        <f>VLOOKUP(L446,Sheet2!$B$1:$C$9,2,FALSE)</f>
        <v>#N/A</v>
      </c>
      <c r="N446" s="28"/>
      <c r="O446" s="10"/>
      <c r="P446" s="10" t="e">
        <f>VLOOKUP(O446,Sheet2!$B$1:$C$9,2,FALSE)</f>
        <v>#N/A</v>
      </c>
      <c r="Q446" s="28"/>
      <c r="R446" s="10"/>
      <c r="S446" s="10" t="e">
        <f>VLOOKUP(R446,Sheet2!$B$1:$C$9,2,FALSE)</f>
        <v>#N/A</v>
      </c>
      <c r="T446" s="28"/>
      <c r="U446" s="28">
        <f t="shared" si="24"/>
        <v>0</v>
      </c>
      <c r="V446" s="28"/>
      <c r="W446" s="28"/>
      <c r="X446" s="28"/>
      <c r="Y446" s="27"/>
      <c r="Z446" s="27"/>
      <c r="AA446" s="27"/>
      <c r="AB446" s="27"/>
      <c r="AC446" s="27"/>
      <c r="AD446" s="3" t="str">
        <f t="shared" si="23"/>
        <v>ทันกำหนด</v>
      </c>
      <c r="AE446" s="4"/>
      <c r="AF446" s="4"/>
      <c r="AG446" s="4"/>
      <c r="AH446" s="5"/>
    </row>
    <row r="447" spans="1:34" ht="27.75" customHeight="1" x14ac:dyDescent="0.2">
      <c r="A447" s="2">
        <v>444</v>
      </c>
      <c r="B447" s="27"/>
      <c r="C447" s="9"/>
      <c r="D447" s="9"/>
      <c r="E447" s="10"/>
      <c r="F447" s="10"/>
      <c r="G447" s="10">
        <f t="shared" si="25"/>
        <v>0</v>
      </c>
      <c r="H447" s="10" t="str">
        <f t="shared" si="26"/>
        <v>ครบ</v>
      </c>
      <c r="I447" s="10"/>
      <c r="J447" s="10" t="e">
        <f>VLOOKUP(I447,Sheet2!$B$1:$C$9,2,FALSE)</f>
        <v>#N/A</v>
      </c>
      <c r="K447" s="28"/>
      <c r="L447" s="10"/>
      <c r="M447" s="10" t="e">
        <f>VLOOKUP(L447,Sheet2!$B$1:$C$9,2,FALSE)</f>
        <v>#N/A</v>
      </c>
      <c r="N447" s="28"/>
      <c r="O447" s="10"/>
      <c r="P447" s="10" t="e">
        <f>VLOOKUP(O447,Sheet2!$B$1:$C$9,2,FALSE)</f>
        <v>#N/A</v>
      </c>
      <c r="Q447" s="28"/>
      <c r="R447" s="10"/>
      <c r="S447" s="10" t="e">
        <f>VLOOKUP(R447,Sheet2!$B$1:$C$9,2,FALSE)</f>
        <v>#N/A</v>
      </c>
      <c r="T447" s="28"/>
      <c r="U447" s="28">
        <f t="shared" si="24"/>
        <v>0</v>
      </c>
      <c r="V447" s="28"/>
      <c r="W447" s="28"/>
      <c r="X447" s="28"/>
      <c r="Y447" s="27"/>
      <c r="Z447" s="27"/>
      <c r="AA447" s="27"/>
      <c r="AB447" s="27"/>
      <c r="AC447" s="27"/>
      <c r="AD447" s="3" t="str">
        <f t="shared" si="23"/>
        <v>ทันกำหนด</v>
      </c>
      <c r="AE447" s="4"/>
      <c r="AF447" s="4"/>
      <c r="AG447" s="4"/>
      <c r="AH447" s="5"/>
    </row>
    <row r="448" spans="1:34" ht="27.75" customHeight="1" x14ac:dyDescent="0.2">
      <c r="A448" s="2">
        <v>445</v>
      </c>
      <c r="B448" s="27"/>
      <c r="C448" s="9"/>
      <c r="D448" s="9"/>
      <c r="E448" s="10"/>
      <c r="F448" s="10"/>
      <c r="G448" s="10">
        <f t="shared" si="25"/>
        <v>0</v>
      </c>
      <c r="H448" s="10" t="str">
        <f t="shared" si="26"/>
        <v>ครบ</v>
      </c>
      <c r="I448" s="10"/>
      <c r="J448" s="10" t="e">
        <f>VLOOKUP(I448,Sheet2!$B$1:$C$9,2,FALSE)</f>
        <v>#N/A</v>
      </c>
      <c r="K448" s="28"/>
      <c r="L448" s="10"/>
      <c r="M448" s="10" t="e">
        <f>VLOOKUP(L448,Sheet2!$B$1:$C$9,2,FALSE)</f>
        <v>#N/A</v>
      </c>
      <c r="N448" s="28"/>
      <c r="O448" s="10"/>
      <c r="P448" s="10" t="e">
        <f>VLOOKUP(O448,Sheet2!$B$1:$C$9,2,FALSE)</f>
        <v>#N/A</v>
      </c>
      <c r="Q448" s="28"/>
      <c r="R448" s="10"/>
      <c r="S448" s="10" t="e">
        <f>VLOOKUP(R448,Sheet2!$B$1:$C$9,2,FALSE)</f>
        <v>#N/A</v>
      </c>
      <c r="T448" s="28"/>
      <c r="U448" s="28">
        <f t="shared" si="24"/>
        <v>0</v>
      </c>
      <c r="V448" s="28"/>
      <c r="W448" s="28"/>
      <c r="X448" s="28"/>
      <c r="Y448" s="27"/>
      <c r="Z448" s="27"/>
      <c r="AA448" s="27"/>
      <c r="AB448" s="27"/>
      <c r="AC448" s="27"/>
      <c r="AD448" s="3" t="str">
        <f t="shared" si="23"/>
        <v>ทันกำหนด</v>
      </c>
      <c r="AE448" s="4"/>
      <c r="AF448" s="4"/>
      <c r="AG448" s="4"/>
      <c r="AH448" s="5"/>
    </row>
    <row r="449" spans="1:34" ht="27.75" customHeight="1" x14ac:dyDescent="0.2">
      <c r="A449" s="2">
        <v>446</v>
      </c>
      <c r="B449" s="27"/>
      <c r="C449" s="9"/>
      <c r="D449" s="9"/>
      <c r="E449" s="10"/>
      <c r="F449" s="10"/>
      <c r="G449" s="10">
        <f t="shared" si="25"/>
        <v>0</v>
      </c>
      <c r="H449" s="10" t="str">
        <f t="shared" si="26"/>
        <v>ครบ</v>
      </c>
      <c r="I449" s="10"/>
      <c r="J449" s="10" t="e">
        <f>VLOOKUP(I449,Sheet2!$B$1:$C$9,2,FALSE)</f>
        <v>#N/A</v>
      </c>
      <c r="K449" s="28"/>
      <c r="L449" s="10"/>
      <c r="M449" s="10" t="e">
        <f>VLOOKUP(L449,Sheet2!$B$1:$C$9,2,FALSE)</f>
        <v>#N/A</v>
      </c>
      <c r="N449" s="28"/>
      <c r="O449" s="10"/>
      <c r="P449" s="10" t="e">
        <f>VLOOKUP(O449,Sheet2!$B$1:$C$9,2,FALSE)</f>
        <v>#N/A</v>
      </c>
      <c r="Q449" s="28"/>
      <c r="R449" s="10"/>
      <c r="S449" s="10" t="e">
        <f>VLOOKUP(R449,Sheet2!$B$1:$C$9,2,FALSE)</f>
        <v>#N/A</v>
      </c>
      <c r="T449" s="28"/>
      <c r="U449" s="28">
        <f t="shared" si="24"/>
        <v>0</v>
      </c>
      <c r="V449" s="28"/>
      <c r="W449" s="28"/>
      <c r="X449" s="28"/>
      <c r="Y449" s="27"/>
      <c r="Z449" s="27"/>
      <c r="AA449" s="27"/>
      <c r="AB449" s="27"/>
      <c r="AC449" s="27"/>
      <c r="AD449" s="3" t="str">
        <f t="shared" si="23"/>
        <v>ทันกำหนด</v>
      </c>
      <c r="AE449" s="4"/>
      <c r="AF449" s="4"/>
      <c r="AG449" s="4"/>
      <c r="AH449" s="5"/>
    </row>
    <row r="450" spans="1:34" ht="27.75" customHeight="1" x14ac:dyDescent="0.2">
      <c r="A450" s="2">
        <v>447</v>
      </c>
      <c r="B450" s="27"/>
      <c r="C450" s="9"/>
      <c r="D450" s="9"/>
      <c r="E450" s="10"/>
      <c r="F450" s="10"/>
      <c r="G450" s="10">
        <f t="shared" si="25"/>
        <v>0</v>
      </c>
      <c r="H450" s="10" t="str">
        <f t="shared" si="26"/>
        <v>ครบ</v>
      </c>
      <c r="I450" s="10"/>
      <c r="J450" s="10" t="e">
        <f>VLOOKUP(I450,Sheet2!$B$1:$C$9,2,FALSE)</f>
        <v>#N/A</v>
      </c>
      <c r="K450" s="28"/>
      <c r="L450" s="10"/>
      <c r="M450" s="10" t="e">
        <f>VLOOKUP(L450,Sheet2!$B$1:$C$9,2,FALSE)</f>
        <v>#N/A</v>
      </c>
      <c r="N450" s="28"/>
      <c r="O450" s="10"/>
      <c r="P450" s="10" t="e">
        <f>VLOOKUP(O450,Sheet2!$B$1:$C$9,2,FALSE)</f>
        <v>#N/A</v>
      </c>
      <c r="Q450" s="28"/>
      <c r="R450" s="10"/>
      <c r="S450" s="10" t="e">
        <f>VLOOKUP(R450,Sheet2!$B$1:$C$9,2,FALSE)</f>
        <v>#N/A</v>
      </c>
      <c r="T450" s="28"/>
      <c r="U450" s="28">
        <f t="shared" si="24"/>
        <v>0</v>
      </c>
      <c r="V450" s="28"/>
      <c r="W450" s="28"/>
      <c r="X450" s="28"/>
      <c r="Y450" s="27"/>
      <c r="Z450" s="27"/>
      <c r="AA450" s="27"/>
      <c r="AB450" s="27"/>
      <c r="AC450" s="27"/>
      <c r="AD450" s="3" t="str">
        <f t="shared" si="23"/>
        <v>ทันกำหนด</v>
      </c>
      <c r="AE450" s="4"/>
      <c r="AF450" s="4"/>
      <c r="AG450" s="4"/>
      <c r="AH450" s="5"/>
    </row>
    <row r="451" spans="1:34" ht="27.75" customHeight="1" x14ac:dyDescent="0.2">
      <c r="A451" s="2">
        <v>448</v>
      </c>
      <c r="B451" s="27"/>
      <c r="C451" s="9"/>
      <c r="D451" s="9"/>
      <c r="E451" s="10"/>
      <c r="F451" s="10"/>
      <c r="G451" s="10">
        <f t="shared" si="25"/>
        <v>0</v>
      </c>
      <c r="H451" s="10" t="str">
        <f t="shared" si="26"/>
        <v>ครบ</v>
      </c>
      <c r="I451" s="10"/>
      <c r="J451" s="10" t="e">
        <f>VLOOKUP(I451,Sheet2!$B$1:$C$9,2,FALSE)</f>
        <v>#N/A</v>
      </c>
      <c r="K451" s="28"/>
      <c r="L451" s="10"/>
      <c r="M451" s="10" t="e">
        <f>VLOOKUP(L451,Sheet2!$B$1:$C$9,2,FALSE)</f>
        <v>#N/A</v>
      </c>
      <c r="N451" s="28"/>
      <c r="O451" s="10"/>
      <c r="P451" s="10" t="e">
        <f>VLOOKUP(O451,Sheet2!$B$1:$C$9,2,FALSE)</f>
        <v>#N/A</v>
      </c>
      <c r="Q451" s="28"/>
      <c r="R451" s="10"/>
      <c r="S451" s="10" t="e">
        <f>VLOOKUP(R451,Sheet2!$B$1:$C$9,2,FALSE)</f>
        <v>#N/A</v>
      </c>
      <c r="T451" s="28"/>
      <c r="U451" s="28">
        <f t="shared" si="24"/>
        <v>0</v>
      </c>
      <c r="V451" s="28"/>
      <c r="W451" s="28"/>
      <c r="X451" s="28"/>
      <c r="Y451" s="27"/>
      <c r="Z451" s="27"/>
      <c r="AA451" s="27"/>
      <c r="AB451" s="27"/>
      <c r="AC451" s="27"/>
      <c r="AD451" s="3" t="str">
        <f t="shared" si="23"/>
        <v>ทันกำหนด</v>
      </c>
      <c r="AE451" s="4"/>
      <c r="AF451" s="4"/>
      <c r="AG451" s="4"/>
      <c r="AH451" s="5"/>
    </row>
    <row r="452" spans="1:34" ht="27.75" customHeight="1" x14ac:dyDescent="0.2">
      <c r="A452" s="2">
        <v>449</v>
      </c>
      <c r="B452" s="27"/>
      <c r="C452" s="9"/>
      <c r="D452" s="9"/>
      <c r="E452" s="10"/>
      <c r="F452" s="10"/>
      <c r="G452" s="10">
        <f t="shared" si="25"/>
        <v>0</v>
      </c>
      <c r="H452" s="10" t="str">
        <f t="shared" si="26"/>
        <v>ครบ</v>
      </c>
      <c r="I452" s="10"/>
      <c r="J452" s="10" t="e">
        <f>VLOOKUP(I452,Sheet2!$B$1:$C$9,2,FALSE)</f>
        <v>#N/A</v>
      </c>
      <c r="K452" s="28"/>
      <c r="L452" s="10"/>
      <c r="M452" s="10" t="e">
        <f>VLOOKUP(L452,Sheet2!$B$1:$C$9,2,FALSE)</f>
        <v>#N/A</v>
      </c>
      <c r="N452" s="28"/>
      <c r="O452" s="10"/>
      <c r="P452" s="10" t="e">
        <f>VLOOKUP(O452,Sheet2!$B$1:$C$9,2,FALSE)</f>
        <v>#N/A</v>
      </c>
      <c r="Q452" s="28"/>
      <c r="R452" s="10"/>
      <c r="S452" s="10" t="e">
        <f>VLOOKUP(R452,Sheet2!$B$1:$C$9,2,FALSE)</f>
        <v>#N/A</v>
      </c>
      <c r="T452" s="28"/>
      <c r="U452" s="28">
        <f t="shared" si="24"/>
        <v>0</v>
      </c>
      <c r="V452" s="28"/>
      <c r="W452" s="28"/>
      <c r="X452" s="28"/>
      <c r="Y452" s="27"/>
      <c r="Z452" s="27"/>
      <c r="AA452" s="27"/>
      <c r="AB452" s="27"/>
      <c r="AC452" s="27"/>
      <c r="AD452" s="3" t="str">
        <f t="shared" si="23"/>
        <v>ทันกำหนด</v>
      </c>
      <c r="AE452" s="4"/>
      <c r="AF452" s="4"/>
      <c r="AG452" s="4"/>
      <c r="AH452" s="5"/>
    </row>
    <row r="453" spans="1:34" ht="27.75" customHeight="1" x14ac:dyDescent="0.2">
      <c r="A453" s="2">
        <v>450</v>
      </c>
      <c r="B453" s="27"/>
      <c r="C453" s="9"/>
      <c r="D453" s="9"/>
      <c r="E453" s="10"/>
      <c r="F453" s="10"/>
      <c r="G453" s="10">
        <f t="shared" si="25"/>
        <v>0</v>
      </c>
      <c r="H453" s="10" t="str">
        <f t="shared" si="26"/>
        <v>ครบ</v>
      </c>
      <c r="I453" s="10"/>
      <c r="J453" s="10" t="e">
        <f>VLOOKUP(I453,Sheet2!$B$1:$C$9,2,FALSE)</f>
        <v>#N/A</v>
      </c>
      <c r="K453" s="28"/>
      <c r="L453" s="10"/>
      <c r="M453" s="10" t="e">
        <f>VLOOKUP(L453,Sheet2!$B$1:$C$9,2,FALSE)</f>
        <v>#N/A</v>
      </c>
      <c r="N453" s="28"/>
      <c r="O453" s="10"/>
      <c r="P453" s="10" t="e">
        <f>VLOOKUP(O453,Sheet2!$B$1:$C$9,2,FALSE)</f>
        <v>#N/A</v>
      </c>
      <c r="Q453" s="28"/>
      <c r="R453" s="10"/>
      <c r="S453" s="10" t="e">
        <f>VLOOKUP(R453,Sheet2!$B$1:$C$9,2,FALSE)</f>
        <v>#N/A</v>
      </c>
      <c r="T453" s="28"/>
      <c r="U453" s="28">
        <f t="shared" ref="U453:U577" si="27">$K453+$N453+$Q453+$T453</f>
        <v>0</v>
      </c>
      <c r="V453" s="28"/>
      <c r="W453" s="28"/>
      <c r="X453" s="28"/>
      <c r="Y453" s="27"/>
      <c r="Z453" s="27"/>
      <c r="AA453" s="27"/>
      <c r="AB453" s="27"/>
      <c r="AC453" s="27"/>
      <c r="AD453" s="3" t="str">
        <f t="shared" si="23"/>
        <v>ทันกำหนด</v>
      </c>
      <c r="AE453" s="4"/>
      <c r="AF453" s="4"/>
      <c r="AG453" s="4"/>
      <c r="AH453" s="5"/>
    </row>
    <row r="454" spans="1:34" ht="27.75" customHeight="1" x14ac:dyDescent="0.2">
      <c r="A454" s="2">
        <v>451</v>
      </c>
      <c r="B454" s="27"/>
      <c r="C454" s="9"/>
      <c r="D454" s="9"/>
      <c r="E454" s="10"/>
      <c r="F454" s="10"/>
      <c r="G454" s="10">
        <f t="shared" si="25"/>
        <v>0</v>
      </c>
      <c r="H454" s="10" t="str">
        <f t="shared" si="26"/>
        <v>ครบ</v>
      </c>
      <c r="I454" s="10"/>
      <c r="J454" s="10" t="e">
        <f>VLOOKUP(I454,Sheet2!$B$1:$C$9,2,FALSE)</f>
        <v>#N/A</v>
      </c>
      <c r="K454" s="28"/>
      <c r="L454" s="10"/>
      <c r="M454" s="10" t="e">
        <f>VLOOKUP(L454,Sheet2!$B$1:$C$9,2,FALSE)</f>
        <v>#N/A</v>
      </c>
      <c r="N454" s="28"/>
      <c r="O454" s="10"/>
      <c r="P454" s="10" t="e">
        <f>VLOOKUP(O454,Sheet2!$B$1:$C$9,2,FALSE)</f>
        <v>#N/A</v>
      </c>
      <c r="Q454" s="28"/>
      <c r="R454" s="10"/>
      <c r="S454" s="10" t="e">
        <f>VLOOKUP(R454,Sheet2!$B$1:$C$9,2,FALSE)</f>
        <v>#N/A</v>
      </c>
      <c r="T454" s="28"/>
      <c r="U454" s="28">
        <f t="shared" si="27"/>
        <v>0</v>
      </c>
      <c r="V454" s="28"/>
      <c r="W454" s="28"/>
      <c r="X454" s="28"/>
      <c r="Y454" s="27"/>
      <c r="Z454" s="27"/>
      <c r="AA454" s="27"/>
      <c r="AB454" s="27"/>
      <c r="AC454" s="27"/>
      <c r="AD454" s="3" t="str">
        <f t="shared" si="23"/>
        <v>ทันกำหนด</v>
      </c>
      <c r="AE454" s="4"/>
      <c r="AF454" s="4"/>
      <c r="AG454" s="4"/>
      <c r="AH454" s="5"/>
    </row>
    <row r="455" spans="1:34" ht="27.75" customHeight="1" x14ac:dyDescent="0.2">
      <c r="A455" s="2">
        <v>452</v>
      </c>
      <c r="B455" s="27"/>
      <c r="C455" s="9"/>
      <c r="D455" s="9"/>
      <c r="E455" s="10"/>
      <c r="F455" s="10"/>
      <c r="G455" s="10">
        <f t="shared" si="25"/>
        <v>0</v>
      </c>
      <c r="H455" s="10" t="str">
        <f t="shared" si="26"/>
        <v>ครบ</v>
      </c>
      <c r="I455" s="10"/>
      <c r="J455" s="10" t="e">
        <f>VLOOKUP(I455,Sheet2!$B$1:$C$9,2,FALSE)</f>
        <v>#N/A</v>
      </c>
      <c r="K455" s="28"/>
      <c r="L455" s="10"/>
      <c r="M455" s="10" t="e">
        <f>VLOOKUP(L455,Sheet2!$B$1:$C$9,2,FALSE)</f>
        <v>#N/A</v>
      </c>
      <c r="N455" s="28"/>
      <c r="O455" s="10"/>
      <c r="P455" s="10" t="e">
        <f>VLOOKUP(O455,Sheet2!$B$1:$C$9,2,FALSE)</f>
        <v>#N/A</v>
      </c>
      <c r="Q455" s="28"/>
      <c r="R455" s="10"/>
      <c r="S455" s="10" t="e">
        <f>VLOOKUP(R455,Sheet2!$B$1:$C$9,2,FALSE)</f>
        <v>#N/A</v>
      </c>
      <c r="T455" s="28"/>
      <c r="U455" s="28">
        <f t="shared" si="27"/>
        <v>0</v>
      </c>
      <c r="V455" s="28"/>
      <c r="W455" s="28"/>
      <c r="X455" s="28"/>
      <c r="Y455" s="27"/>
      <c r="Z455" s="27"/>
      <c r="AA455" s="27"/>
      <c r="AB455" s="27"/>
      <c r="AC455" s="27"/>
      <c r="AD455" s="3" t="str">
        <f t="shared" si="23"/>
        <v>ทันกำหนด</v>
      </c>
      <c r="AE455" s="4"/>
      <c r="AF455" s="4"/>
      <c r="AG455" s="4"/>
      <c r="AH455" s="5"/>
    </row>
    <row r="456" spans="1:34" ht="27.75" customHeight="1" x14ac:dyDescent="0.2">
      <c r="A456" s="2">
        <v>453</v>
      </c>
      <c r="B456" s="27"/>
      <c r="C456" s="9"/>
      <c r="D456" s="9"/>
      <c r="E456" s="10"/>
      <c r="F456" s="10"/>
      <c r="G456" s="10">
        <f t="shared" si="25"/>
        <v>0</v>
      </c>
      <c r="H456" s="10" t="str">
        <f t="shared" si="26"/>
        <v>ครบ</v>
      </c>
      <c r="I456" s="10"/>
      <c r="J456" s="10" t="e">
        <f>VLOOKUP(I456,Sheet2!$B$1:$C$9,2,FALSE)</f>
        <v>#N/A</v>
      </c>
      <c r="K456" s="28"/>
      <c r="L456" s="10"/>
      <c r="M456" s="10" t="e">
        <f>VLOOKUP(L456,Sheet2!$B$1:$C$9,2,FALSE)</f>
        <v>#N/A</v>
      </c>
      <c r="N456" s="28"/>
      <c r="O456" s="10"/>
      <c r="P456" s="10" t="e">
        <f>VLOOKUP(O456,Sheet2!$B$1:$C$9,2,FALSE)</f>
        <v>#N/A</v>
      </c>
      <c r="Q456" s="28"/>
      <c r="R456" s="10"/>
      <c r="S456" s="10" t="e">
        <f>VLOOKUP(R456,Sheet2!$B$1:$C$9,2,FALSE)</f>
        <v>#N/A</v>
      </c>
      <c r="T456" s="28"/>
      <c r="U456" s="28">
        <f t="shared" si="27"/>
        <v>0</v>
      </c>
      <c r="V456" s="28"/>
      <c r="W456" s="28"/>
      <c r="X456" s="28"/>
      <c r="Y456" s="27"/>
      <c r="Z456" s="27"/>
      <c r="AA456" s="27"/>
      <c r="AB456" s="27"/>
      <c r="AC456" s="27"/>
      <c r="AD456" s="3" t="str">
        <f t="shared" si="23"/>
        <v>ทันกำหนด</v>
      </c>
      <c r="AE456" s="4"/>
      <c r="AF456" s="4"/>
      <c r="AG456" s="4"/>
      <c r="AH456" s="5"/>
    </row>
    <row r="457" spans="1:34" ht="27.75" customHeight="1" x14ac:dyDescent="0.2">
      <c r="A457" s="2">
        <v>454</v>
      </c>
      <c r="B457" s="27"/>
      <c r="C457" s="9"/>
      <c r="D457" s="9"/>
      <c r="E457" s="10"/>
      <c r="F457" s="10"/>
      <c r="G457" s="10">
        <f t="shared" si="25"/>
        <v>0</v>
      </c>
      <c r="H457" s="10" t="str">
        <f t="shared" si="26"/>
        <v>ครบ</v>
      </c>
      <c r="I457" s="10"/>
      <c r="J457" s="10" t="e">
        <f>VLOOKUP(I457,Sheet2!$B$1:$C$9,2,FALSE)</f>
        <v>#N/A</v>
      </c>
      <c r="K457" s="28"/>
      <c r="L457" s="10"/>
      <c r="M457" s="10" t="e">
        <f>VLOOKUP(L457,Sheet2!$B$1:$C$9,2,FALSE)</f>
        <v>#N/A</v>
      </c>
      <c r="N457" s="28"/>
      <c r="O457" s="10"/>
      <c r="P457" s="10" t="e">
        <f>VLOOKUP(O457,Sheet2!$B$1:$C$9,2,FALSE)</f>
        <v>#N/A</v>
      </c>
      <c r="Q457" s="28"/>
      <c r="R457" s="10"/>
      <c r="S457" s="10" t="e">
        <f>VLOOKUP(R457,Sheet2!$B$1:$C$9,2,FALSE)</f>
        <v>#N/A</v>
      </c>
      <c r="T457" s="28"/>
      <c r="U457" s="28">
        <f t="shared" si="27"/>
        <v>0</v>
      </c>
      <c r="V457" s="28"/>
      <c r="W457" s="28"/>
      <c r="X457" s="28"/>
      <c r="Y457" s="27"/>
      <c r="Z457" s="27"/>
      <c r="AA457" s="27"/>
      <c r="AB457" s="27"/>
      <c r="AC457" s="27"/>
      <c r="AD457" s="3" t="str">
        <f t="shared" si="23"/>
        <v>ทันกำหนด</v>
      </c>
      <c r="AE457" s="4"/>
      <c r="AF457" s="4"/>
      <c r="AG457" s="4"/>
      <c r="AH457" s="5"/>
    </row>
    <row r="458" spans="1:34" ht="27.75" customHeight="1" x14ac:dyDescent="0.2">
      <c r="A458" s="2">
        <v>455</v>
      </c>
      <c r="B458" s="27"/>
      <c r="C458" s="9"/>
      <c r="D458" s="9"/>
      <c r="E458" s="10"/>
      <c r="F458" s="10"/>
      <c r="G458" s="10">
        <f t="shared" si="25"/>
        <v>0</v>
      </c>
      <c r="H458" s="10" t="str">
        <f t="shared" si="26"/>
        <v>ครบ</v>
      </c>
      <c r="I458" s="10"/>
      <c r="J458" s="10" t="e">
        <f>VLOOKUP(I458,Sheet2!$B$1:$C$9,2,FALSE)</f>
        <v>#N/A</v>
      </c>
      <c r="K458" s="28"/>
      <c r="L458" s="10"/>
      <c r="M458" s="10" t="e">
        <f>VLOOKUP(L458,Sheet2!$B$1:$C$9,2,FALSE)</f>
        <v>#N/A</v>
      </c>
      <c r="N458" s="28"/>
      <c r="O458" s="10"/>
      <c r="P458" s="10" t="e">
        <f>VLOOKUP(O458,Sheet2!$B$1:$C$9,2,FALSE)</f>
        <v>#N/A</v>
      </c>
      <c r="Q458" s="28"/>
      <c r="R458" s="10"/>
      <c r="S458" s="10" t="e">
        <f>VLOOKUP(R458,Sheet2!$B$1:$C$9,2,FALSE)</f>
        <v>#N/A</v>
      </c>
      <c r="T458" s="28"/>
      <c r="U458" s="28">
        <f t="shared" si="27"/>
        <v>0</v>
      </c>
      <c r="V458" s="28"/>
      <c r="W458" s="28"/>
      <c r="X458" s="28"/>
      <c r="Y458" s="27"/>
      <c r="Z458" s="27"/>
      <c r="AA458" s="27"/>
      <c r="AB458" s="27"/>
      <c r="AC458" s="27"/>
      <c r="AD458" s="3" t="str">
        <f t="shared" si="23"/>
        <v>ทันกำหนด</v>
      </c>
      <c r="AE458" s="4"/>
      <c r="AF458" s="4"/>
      <c r="AG458" s="4"/>
      <c r="AH458" s="5"/>
    </row>
    <row r="459" spans="1:34" ht="27.75" customHeight="1" x14ac:dyDescent="0.2">
      <c r="A459" s="2">
        <v>456</v>
      </c>
      <c r="B459" s="27"/>
      <c r="C459" s="9"/>
      <c r="D459" s="9"/>
      <c r="E459" s="10"/>
      <c r="F459" s="10"/>
      <c r="G459" s="10">
        <f t="shared" si="25"/>
        <v>0</v>
      </c>
      <c r="H459" s="10" t="str">
        <f t="shared" si="26"/>
        <v>ครบ</v>
      </c>
      <c r="I459" s="10"/>
      <c r="J459" s="10" t="e">
        <f>VLOOKUP(I459,Sheet2!$B$1:$C$9,2,FALSE)</f>
        <v>#N/A</v>
      </c>
      <c r="K459" s="28"/>
      <c r="L459" s="10"/>
      <c r="M459" s="10" t="e">
        <f>VLOOKUP(L459,Sheet2!$B$1:$C$9,2,FALSE)</f>
        <v>#N/A</v>
      </c>
      <c r="N459" s="28"/>
      <c r="O459" s="10"/>
      <c r="P459" s="10" t="e">
        <f>VLOOKUP(O459,Sheet2!$B$1:$C$9,2,FALSE)</f>
        <v>#N/A</v>
      </c>
      <c r="Q459" s="28"/>
      <c r="R459" s="10"/>
      <c r="S459" s="10" t="e">
        <f>VLOOKUP(R459,Sheet2!$B$1:$C$9,2,FALSE)</f>
        <v>#N/A</v>
      </c>
      <c r="T459" s="28"/>
      <c r="U459" s="28">
        <f t="shared" si="27"/>
        <v>0</v>
      </c>
      <c r="V459" s="28"/>
      <c r="W459" s="28"/>
      <c r="X459" s="28"/>
      <c r="Y459" s="27"/>
      <c r="Z459" s="27"/>
      <c r="AA459" s="27"/>
      <c r="AB459" s="27"/>
      <c r="AC459" s="27"/>
      <c r="AD459" s="3" t="str">
        <f t="shared" si="23"/>
        <v>ทันกำหนด</v>
      </c>
      <c r="AE459" s="4"/>
      <c r="AF459" s="4"/>
      <c r="AG459" s="4"/>
      <c r="AH459" s="5"/>
    </row>
    <row r="460" spans="1:34" ht="27.75" customHeight="1" x14ac:dyDescent="0.2">
      <c r="A460" s="2">
        <v>457</v>
      </c>
      <c r="B460" s="27"/>
      <c r="C460" s="9"/>
      <c r="D460" s="9"/>
      <c r="E460" s="10"/>
      <c r="F460" s="10"/>
      <c r="G460" s="10">
        <f t="shared" si="25"/>
        <v>0</v>
      </c>
      <c r="H460" s="10" t="str">
        <f t="shared" si="26"/>
        <v>ครบ</v>
      </c>
      <c r="I460" s="10"/>
      <c r="J460" s="10" t="e">
        <f>VLOOKUP(I460,Sheet2!$B$1:$C$9,2,FALSE)</f>
        <v>#N/A</v>
      </c>
      <c r="K460" s="28"/>
      <c r="L460" s="10"/>
      <c r="M460" s="10" t="e">
        <f>VLOOKUP(L460,Sheet2!$B$1:$C$9,2,FALSE)</f>
        <v>#N/A</v>
      </c>
      <c r="N460" s="28"/>
      <c r="O460" s="10"/>
      <c r="P460" s="10" t="e">
        <f>VLOOKUP(O460,Sheet2!$B$1:$C$9,2,FALSE)</f>
        <v>#N/A</v>
      </c>
      <c r="Q460" s="28"/>
      <c r="R460" s="10"/>
      <c r="S460" s="10" t="e">
        <f>VLOOKUP(R460,Sheet2!$B$1:$C$9,2,FALSE)</f>
        <v>#N/A</v>
      </c>
      <c r="T460" s="28"/>
      <c r="U460" s="28">
        <f t="shared" si="27"/>
        <v>0</v>
      </c>
      <c r="V460" s="28"/>
      <c r="W460" s="28"/>
      <c r="X460" s="28"/>
      <c r="Y460" s="27"/>
      <c r="Z460" s="27"/>
      <c r="AA460" s="27"/>
      <c r="AB460" s="27"/>
      <c r="AC460" s="27"/>
      <c r="AD460" s="3" t="str">
        <f t="shared" si="23"/>
        <v>ทันกำหนด</v>
      </c>
      <c r="AE460" s="4"/>
      <c r="AF460" s="4"/>
      <c r="AG460" s="4"/>
      <c r="AH460" s="5"/>
    </row>
    <row r="461" spans="1:34" ht="27.75" customHeight="1" x14ac:dyDescent="0.2">
      <c r="A461" s="2">
        <v>458</v>
      </c>
      <c r="B461" s="27"/>
      <c r="C461" s="9"/>
      <c r="D461" s="9"/>
      <c r="E461" s="10"/>
      <c r="F461" s="10"/>
      <c r="G461" s="10">
        <f t="shared" si="25"/>
        <v>0</v>
      </c>
      <c r="H461" s="10" t="str">
        <f t="shared" si="26"/>
        <v>ครบ</v>
      </c>
      <c r="I461" s="10"/>
      <c r="J461" s="10" t="e">
        <f>VLOOKUP(I461,Sheet2!$B$1:$C$9,2,FALSE)</f>
        <v>#N/A</v>
      </c>
      <c r="K461" s="28"/>
      <c r="L461" s="10"/>
      <c r="M461" s="10" t="e">
        <f>VLOOKUP(L461,Sheet2!$B$1:$C$9,2,FALSE)</f>
        <v>#N/A</v>
      </c>
      <c r="N461" s="28"/>
      <c r="O461" s="10"/>
      <c r="P461" s="10" t="e">
        <f>VLOOKUP(O461,Sheet2!$B$1:$C$9,2,FALSE)</f>
        <v>#N/A</v>
      </c>
      <c r="Q461" s="28"/>
      <c r="R461" s="10"/>
      <c r="S461" s="10" t="e">
        <f>VLOOKUP(R461,Sheet2!$B$1:$C$9,2,FALSE)</f>
        <v>#N/A</v>
      </c>
      <c r="T461" s="28"/>
      <c r="U461" s="28">
        <f t="shared" si="27"/>
        <v>0</v>
      </c>
      <c r="V461" s="28"/>
      <c r="W461" s="28"/>
      <c r="X461" s="28"/>
      <c r="Y461" s="27"/>
      <c r="Z461" s="27"/>
      <c r="AA461" s="27"/>
      <c r="AB461" s="27"/>
      <c r="AC461" s="27"/>
      <c r="AD461" s="3" t="str">
        <f t="shared" si="23"/>
        <v>ทันกำหนด</v>
      </c>
      <c r="AE461" s="4"/>
      <c r="AF461" s="4"/>
      <c r="AG461" s="4"/>
      <c r="AH461" s="5"/>
    </row>
    <row r="462" spans="1:34" ht="27.75" customHeight="1" x14ac:dyDescent="0.2">
      <c r="A462" s="2">
        <v>459</v>
      </c>
      <c r="B462" s="27"/>
      <c r="C462" s="9"/>
      <c r="D462" s="9"/>
      <c r="E462" s="10"/>
      <c r="F462" s="10"/>
      <c r="G462" s="10">
        <f t="shared" si="25"/>
        <v>0</v>
      </c>
      <c r="H462" s="10" t="str">
        <f t="shared" si="26"/>
        <v>ครบ</v>
      </c>
      <c r="I462" s="10"/>
      <c r="J462" s="10" t="e">
        <f>VLOOKUP(I462,Sheet2!$B$1:$C$9,2,FALSE)</f>
        <v>#N/A</v>
      </c>
      <c r="K462" s="28"/>
      <c r="L462" s="10"/>
      <c r="M462" s="10" t="e">
        <f>VLOOKUP(L462,Sheet2!$B$1:$C$9,2,FALSE)</f>
        <v>#N/A</v>
      </c>
      <c r="N462" s="28"/>
      <c r="O462" s="10"/>
      <c r="P462" s="10" t="e">
        <f>VLOOKUP(O462,Sheet2!$B$1:$C$9,2,FALSE)</f>
        <v>#N/A</v>
      </c>
      <c r="Q462" s="28"/>
      <c r="R462" s="10"/>
      <c r="S462" s="10" t="e">
        <f>VLOOKUP(R462,Sheet2!$B$1:$C$9,2,FALSE)</f>
        <v>#N/A</v>
      </c>
      <c r="T462" s="28"/>
      <c r="U462" s="28">
        <f t="shared" si="27"/>
        <v>0</v>
      </c>
      <c r="V462" s="28"/>
      <c r="W462" s="28"/>
      <c r="X462" s="28"/>
      <c r="Y462" s="27"/>
      <c r="Z462" s="27"/>
      <c r="AA462" s="27"/>
      <c r="AB462" s="27"/>
      <c r="AC462" s="27"/>
      <c r="AD462" s="3" t="str">
        <f t="shared" si="23"/>
        <v>ทันกำหนด</v>
      </c>
      <c r="AE462" s="4"/>
      <c r="AF462" s="4"/>
      <c r="AG462" s="4"/>
      <c r="AH462" s="5"/>
    </row>
    <row r="463" spans="1:34" ht="27.75" customHeight="1" x14ac:dyDescent="0.2">
      <c r="A463" s="2">
        <v>460</v>
      </c>
      <c r="B463" s="27"/>
      <c r="C463" s="9"/>
      <c r="D463" s="9"/>
      <c r="E463" s="10"/>
      <c r="F463" s="10"/>
      <c r="G463" s="10">
        <f t="shared" si="25"/>
        <v>0</v>
      </c>
      <c r="H463" s="10" t="str">
        <f t="shared" si="26"/>
        <v>ครบ</v>
      </c>
      <c r="I463" s="10"/>
      <c r="J463" s="10" t="e">
        <f>VLOOKUP(I463,Sheet2!$B$1:$C$9,2,FALSE)</f>
        <v>#N/A</v>
      </c>
      <c r="K463" s="28"/>
      <c r="L463" s="10"/>
      <c r="M463" s="10" t="e">
        <f>VLOOKUP(L463,Sheet2!$B$1:$C$9,2,FALSE)</f>
        <v>#N/A</v>
      </c>
      <c r="N463" s="28"/>
      <c r="O463" s="10"/>
      <c r="P463" s="10" t="e">
        <f>VLOOKUP(O463,Sheet2!$B$1:$C$9,2,FALSE)</f>
        <v>#N/A</v>
      </c>
      <c r="Q463" s="28"/>
      <c r="R463" s="10"/>
      <c r="S463" s="10" t="e">
        <f>VLOOKUP(R463,Sheet2!$B$1:$C$9,2,FALSE)</f>
        <v>#N/A</v>
      </c>
      <c r="T463" s="28"/>
      <c r="U463" s="28">
        <f t="shared" si="27"/>
        <v>0</v>
      </c>
      <c r="V463" s="28"/>
      <c r="W463" s="28"/>
      <c r="X463" s="28"/>
      <c r="Y463" s="27"/>
      <c r="Z463" s="27"/>
      <c r="AA463" s="27"/>
      <c r="AB463" s="27"/>
      <c r="AC463" s="27"/>
      <c r="AD463" s="3" t="str">
        <f t="shared" si="23"/>
        <v>ทันกำหนด</v>
      </c>
      <c r="AE463" s="4"/>
      <c r="AF463" s="4"/>
      <c r="AG463" s="4"/>
      <c r="AH463" s="5"/>
    </row>
    <row r="464" spans="1:34" ht="27.75" customHeight="1" x14ac:dyDescent="0.2">
      <c r="A464" s="2">
        <v>461</v>
      </c>
      <c r="B464" s="27"/>
      <c r="C464" s="9"/>
      <c r="D464" s="9"/>
      <c r="E464" s="10"/>
      <c r="F464" s="10"/>
      <c r="G464" s="10">
        <f t="shared" si="25"/>
        <v>0</v>
      </c>
      <c r="H464" s="10" t="str">
        <f t="shared" si="26"/>
        <v>ครบ</v>
      </c>
      <c r="I464" s="10"/>
      <c r="J464" s="10" t="e">
        <f>VLOOKUP(I464,Sheet2!$B$1:$C$9,2,FALSE)</f>
        <v>#N/A</v>
      </c>
      <c r="K464" s="28"/>
      <c r="L464" s="10"/>
      <c r="M464" s="10" t="e">
        <f>VLOOKUP(L464,Sheet2!$B$1:$C$9,2,FALSE)</f>
        <v>#N/A</v>
      </c>
      <c r="N464" s="28"/>
      <c r="O464" s="10"/>
      <c r="P464" s="10" t="e">
        <f>VLOOKUP(O464,Sheet2!$B$1:$C$9,2,FALSE)</f>
        <v>#N/A</v>
      </c>
      <c r="Q464" s="28"/>
      <c r="R464" s="10"/>
      <c r="S464" s="10" t="e">
        <f>VLOOKUP(R464,Sheet2!$B$1:$C$9,2,FALSE)</f>
        <v>#N/A</v>
      </c>
      <c r="T464" s="28"/>
      <c r="U464" s="28">
        <f t="shared" si="27"/>
        <v>0</v>
      </c>
      <c r="V464" s="28"/>
      <c r="W464" s="28"/>
      <c r="X464" s="28"/>
      <c r="Y464" s="27"/>
      <c r="Z464" s="27"/>
      <c r="AA464" s="27"/>
      <c r="AB464" s="27"/>
      <c r="AC464" s="27"/>
      <c r="AD464" s="3" t="str">
        <f t="shared" si="23"/>
        <v>ทันกำหนด</v>
      </c>
      <c r="AE464" s="4"/>
      <c r="AF464" s="4"/>
      <c r="AG464" s="4"/>
      <c r="AH464" s="5"/>
    </row>
    <row r="465" spans="1:34" ht="27.75" customHeight="1" x14ac:dyDescent="0.2">
      <c r="A465" s="2">
        <v>462</v>
      </c>
      <c r="B465" s="27"/>
      <c r="C465" s="9"/>
      <c r="D465" s="9"/>
      <c r="E465" s="10"/>
      <c r="F465" s="10"/>
      <c r="G465" s="10">
        <f t="shared" si="25"/>
        <v>0</v>
      </c>
      <c r="H465" s="10" t="str">
        <f t="shared" si="26"/>
        <v>ครบ</v>
      </c>
      <c r="I465" s="10"/>
      <c r="J465" s="10" t="e">
        <f>VLOOKUP(I465,Sheet2!$B$1:$C$9,2,FALSE)</f>
        <v>#N/A</v>
      </c>
      <c r="K465" s="28"/>
      <c r="L465" s="10"/>
      <c r="M465" s="10" t="e">
        <f>VLOOKUP(L465,Sheet2!$B$1:$C$9,2,FALSE)</f>
        <v>#N/A</v>
      </c>
      <c r="N465" s="28"/>
      <c r="O465" s="10"/>
      <c r="P465" s="10" t="e">
        <f>VLOOKUP(O465,Sheet2!$B$1:$C$9,2,FALSE)</f>
        <v>#N/A</v>
      </c>
      <c r="Q465" s="28"/>
      <c r="R465" s="10"/>
      <c r="S465" s="10" t="e">
        <f>VLOOKUP(R465,Sheet2!$B$1:$C$9,2,FALSE)</f>
        <v>#N/A</v>
      </c>
      <c r="T465" s="28"/>
      <c r="U465" s="28">
        <f t="shared" si="27"/>
        <v>0</v>
      </c>
      <c r="V465" s="28"/>
      <c r="W465" s="28"/>
      <c r="X465" s="28"/>
      <c r="Y465" s="27"/>
      <c r="Z465" s="27"/>
      <c r="AA465" s="27"/>
      <c r="AB465" s="27"/>
      <c r="AC465" s="27"/>
      <c r="AD465" s="3" t="str">
        <f t="shared" si="23"/>
        <v>ทันกำหนด</v>
      </c>
      <c r="AE465" s="4"/>
      <c r="AF465" s="4"/>
      <c r="AG465" s="4"/>
      <c r="AH465" s="5"/>
    </row>
    <row r="466" spans="1:34" ht="27.75" customHeight="1" x14ac:dyDescent="0.2">
      <c r="A466" s="2">
        <v>463</v>
      </c>
      <c r="B466" s="27"/>
      <c r="C466" s="9"/>
      <c r="D466" s="9"/>
      <c r="E466" s="10"/>
      <c r="F466" s="10"/>
      <c r="G466" s="10">
        <f t="shared" si="25"/>
        <v>0</v>
      </c>
      <c r="H466" s="10" t="str">
        <f t="shared" si="26"/>
        <v>ครบ</v>
      </c>
      <c r="I466" s="10"/>
      <c r="J466" s="10" t="e">
        <f>VLOOKUP(I466,Sheet2!$B$1:$C$9,2,FALSE)</f>
        <v>#N/A</v>
      </c>
      <c r="K466" s="28"/>
      <c r="L466" s="10"/>
      <c r="M466" s="10" t="e">
        <f>VLOOKUP(L466,Sheet2!$B$1:$C$9,2,FALSE)</f>
        <v>#N/A</v>
      </c>
      <c r="N466" s="28"/>
      <c r="O466" s="10"/>
      <c r="P466" s="10" t="e">
        <f>VLOOKUP(O466,Sheet2!$B$1:$C$9,2,FALSE)</f>
        <v>#N/A</v>
      </c>
      <c r="Q466" s="28"/>
      <c r="R466" s="10"/>
      <c r="S466" s="10" t="e">
        <f>VLOOKUP(R466,Sheet2!$B$1:$C$9,2,FALSE)</f>
        <v>#N/A</v>
      </c>
      <c r="T466" s="28"/>
      <c r="U466" s="28">
        <f t="shared" si="27"/>
        <v>0</v>
      </c>
      <c r="V466" s="28"/>
      <c r="W466" s="28"/>
      <c r="X466" s="28"/>
      <c r="Y466" s="27"/>
      <c r="Z466" s="27"/>
      <c r="AA466" s="27"/>
      <c r="AB466" s="27"/>
      <c r="AC466" s="27"/>
      <c r="AD466" s="3" t="str">
        <f t="shared" si="23"/>
        <v>ทันกำหนด</v>
      </c>
      <c r="AE466" s="4"/>
      <c r="AF466" s="4"/>
      <c r="AG466" s="4"/>
      <c r="AH466" s="5"/>
    </row>
    <row r="467" spans="1:34" ht="27.75" customHeight="1" x14ac:dyDescent="0.2">
      <c r="A467" s="2">
        <v>464</v>
      </c>
      <c r="B467" s="27"/>
      <c r="C467" s="9"/>
      <c r="D467" s="9"/>
      <c r="E467" s="10"/>
      <c r="F467" s="10"/>
      <c r="G467" s="10">
        <f t="shared" si="25"/>
        <v>0</v>
      </c>
      <c r="H467" s="10" t="str">
        <f t="shared" si="26"/>
        <v>ครบ</v>
      </c>
      <c r="I467" s="10"/>
      <c r="J467" s="10" t="e">
        <f>VLOOKUP(I467,Sheet2!$B$1:$C$9,2,FALSE)</f>
        <v>#N/A</v>
      </c>
      <c r="K467" s="28"/>
      <c r="L467" s="10"/>
      <c r="M467" s="10" t="e">
        <f>VLOOKUP(L467,Sheet2!$B$1:$C$9,2,FALSE)</f>
        <v>#N/A</v>
      </c>
      <c r="N467" s="28"/>
      <c r="O467" s="10"/>
      <c r="P467" s="10" t="e">
        <f>VLOOKUP(O467,Sheet2!$B$1:$C$9,2,FALSE)</f>
        <v>#N/A</v>
      </c>
      <c r="Q467" s="28"/>
      <c r="R467" s="10"/>
      <c r="S467" s="10" t="e">
        <f>VLOOKUP(R467,Sheet2!$B$1:$C$9,2,FALSE)</f>
        <v>#N/A</v>
      </c>
      <c r="T467" s="28"/>
      <c r="U467" s="28">
        <f t="shared" si="27"/>
        <v>0</v>
      </c>
      <c r="V467" s="28"/>
      <c r="W467" s="28"/>
      <c r="X467" s="28"/>
      <c r="Y467" s="27"/>
      <c r="Z467" s="27"/>
      <c r="AA467" s="27"/>
      <c r="AB467" s="27"/>
      <c r="AC467" s="27"/>
      <c r="AD467" s="3" t="str">
        <f t="shared" si="23"/>
        <v>ทันกำหนด</v>
      </c>
      <c r="AE467" s="4"/>
      <c r="AF467" s="4"/>
      <c r="AG467" s="4"/>
      <c r="AH467" s="5"/>
    </row>
    <row r="468" spans="1:34" ht="27.75" customHeight="1" x14ac:dyDescent="0.2">
      <c r="A468" s="2">
        <v>465</v>
      </c>
      <c r="B468" s="27"/>
      <c r="C468" s="9"/>
      <c r="D468" s="9"/>
      <c r="E468" s="10"/>
      <c r="F468" s="10"/>
      <c r="G468" s="10">
        <f t="shared" si="25"/>
        <v>0</v>
      </c>
      <c r="H468" s="10" t="str">
        <f t="shared" si="26"/>
        <v>ครบ</v>
      </c>
      <c r="I468" s="10"/>
      <c r="J468" s="10" t="e">
        <f>VLOOKUP(I468,Sheet2!$B$1:$C$9,2,FALSE)</f>
        <v>#N/A</v>
      </c>
      <c r="K468" s="28"/>
      <c r="L468" s="10"/>
      <c r="M468" s="10" t="e">
        <f>VLOOKUP(L468,Sheet2!$B$1:$C$9,2,FALSE)</f>
        <v>#N/A</v>
      </c>
      <c r="N468" s="28"/>
      <c r="O468" s="10"/>
      <c r="P468" s="10" t="e">
        <f>VLOOKUP(O468,Sheet2!$B$1:$C$9,2,FALSE)</f>
        <v>#N/A</v>
      </c>
      <c r="Q468" s="28"/>
      <c r="R468" s="10"/>
      <c r="S468" s="10" t="e">
        <f>VLOOKUP(R468,Sheet2!$B$1:$C$9,2,FALSE)</f>
        <v>#N/A</v>
      </c>
      <c r="T468" s="28"/>
      <c r="U468" s="28">
        <f t="shared" si="27"/>
        <v>0</v>
      </c>
      <c r="V468" s="28"/>
      <c r="W468" s="28"/>
      <c r="X468" s="28"/>
      <c r="Y468" s="27"/>
      <c r="Z468" s="27"/>
      <c r="AA468" s="27"/>
      <c r="AB468" s="27"/>
      <c r="AC468" s="27"/>
      <c r="AD468" s="3" t="str">
        <f t="shared" si="23"/>
        <v>ทันกำหนด</v>
      </c>
      <c r="AE468" s="4"/>
      <c r="AF468" s="4"/>
      <c r="AG468" s="4"/>
      <c r="AH468" s="5"/>
    </row>
    <row r="469" spans="1:34" ht="27.75" customHeight="1" x14ac:dyDescent="0.2">
      <c r="A469" s="2">
        <v>466</v>
      </c>
      <c r="B469" s="27"/>
      <c r="C469" s="9"/>
      <c r="D469" s="9"/>
      <c r="E469" s="10"/>
      <c r="F469" s="10"/>
      <c r="G469" s="10">
        <f t="shared" si="25"/>
        <v>0</v>
      </c>
      <c r="H469" s="10" t="str">
        <f t="shared" si="26"/>
        <v>ครบ</v>
      </c>
      <c r="I469" s="10"/>
      <c r="J469" s="10" t="e">
        <f>VLOOKUP(I469,Sheet2!$B$1:$C$9,2,FALSE)</f>
        <v>#N/A</v>
      </c>
      <c r="K469" s="28"/>
      <c r="L469" s="10"/>
      <c r="M469" s="10" t="e">
        <f>VLOOKUP(L469,Sheet2!$B$1:$C$9,2,FALSE)</f>
        <v>#N/A</v>
      </c>
      <c r="N469" s="28"/>
      <c r="O469" s="10"/>
      <c r="P469" s="10" t="e">
        <f>VLOOKUP(O469,Sheet2!$B$1:$C$9,2,FALSE)</f>
        <v>#N/A</v>
      </c>
      <c r="Q469" s="28"/>
      <c r="R469" s="10"/>
      <c r="S469" s="10" t="e">
        <f>VLOOKUP(R469,Sheet2!$B$1:$C$9,2,FALSE)</f>
        <v>#N/A</v>
      </c>
      <c r="T469" s="28"/>
      <c r="U469" s="28">
        <f t="shared" si="27"/>
        <v>0</v>
      </c>
      <c r="V469" s="28"/>
      <c r="W469" s="28"/>
      <c r="X469" s="28"/>
      <c r="Y469" s="27"/>
      <c r="Z469" s="27"/>
      <c r="AA469" s="27"/>
      <c r="AB469" s="27"/>
      <c r="AC469" s="27"/>
      <c r="AD469" s="3" t="str">
        <f t="shared" si="23"/>
        <v>ทันกำหนด</v>
      </c>
      <c r="AE469" s="4"/>
      <c r="AF469" s="4"/>
      <c r="AG469" s="4"/>
      <c r="AH469" s="5"/>
    </row>
    <row r="470" spans="1:34" ht="27.75" customHeight="1" x14ac:dyDescent="0.2">
      <c r="A470" s="2">
        <v>467</v>
      </c>
      <c r="B470" s="27"/>
      <c r="C470" s="9"/>
      <c r="D470" s="9"/>
      <c r="E470" s="10"/>
      <c r="F470" s="10"/>
      <c r="G470" s="10">
        <f t="shared" si="25"/>
        <v>0</v>
      </c>
      <c r="H470" s="10" t="str">
        <f t="shared" si="26"/>
        <v>ครบ</v>
      </c>
      <c r="I470" s="10"/>
      <c r="J470" s="10" t="e">
        <f>VLOOKUP(I470,Sheet2!$B$1:$C$9,2,FALSE)</f>
        <v>#N/A</v>
      </c>
      <c r="K470" s="28"/>
      <c r="L470" s="10"/>
      <c r="M470" s="10" t="e">
        <f>VLOOKUP(L470,Sheet2!$B$1:$C$9,2,FALSE)</f>
        <v>#N/A</v>
      </c>
      <c r="N470" s="28"/>
      <c r="O470" s="10"/>
      <c r="P470" s="10" t="e">
        <f>VLOOKUP(O470,Sheet2!$B$1:$C$9,2,FALSE)</f>
        <v>#N/A</v>
      </c>
      <c r="Q470" s="28"/>
      <c r="R470" s="10"/>
      <c r="S470" s="10" t="e">
        <f>VLOOKUP(R470,Sheet2!$B$1:$C$9,2,FALSE)</f>
        <v>#N/A</v>
      </c>
      <c r="T470" s="28"/>
      <c r="U470" s="28">
        <f t="shared" si="27"/>
        <v>0</v>
      </c>
      <c r="V470" s="28"/>
      <c r="W470" s="28"/>
      <c r="X470" s="28"/>
      <c r="Y470" s="27"/>
      <c r="Z470" s="27"/>
      <c r="AA470" s="27"/>
      <c r="AB470" s="27"/>
      <c r="AC470" s="27"/>
      <c r="AD470" s="3" t="str">
        <f t="shared" si="23"/>
        <v>ทันกำหนด</v>
      </c>
      <c r="AE470" s="4"/>
      <c r="AF470" s="4"/>
      <c r="AG470" s="4"/>
      <c r="AH470" s="5"/>
    </row>
    <row r="471" spans="1:34" ht="27.75" customHeight="1" x14ac:dyDescent="0.2">
      <c r="A471" s="2">
        <v>468</v>
      </c>
      <c r="B471" s="27"/>
      <c r="C471" s="9"/>
      <c r="D471" s="9"/>
      <c r="E471" s="10"/>
      <c r="F471" s="10"/>
      <c r="G471" s="10">
        <f t="shared" si="25"/>
        <v>0</v>
      </c>
      <c r="H471" s="10" t="str">
        <f t="shared" si="26"/>
        <v>ครบ</v>
      </c>
      <c r="I471" s="10"/>
      <c r="J471" s="10" t="e">
        <f>VLOOKUP(I471,Sheet2!$B$1:$C$9,2,FALSE)</f>
        <v>#N/A</v>
      </c>
      <c r="K471" s="28"/>
      <c r="L471" s="10"/>
      <c r="M471" s="10" t="e">
        <f>VLOOKUP(L471,Sheet2!$B$1:$C$9,2,FALSE)</f>
        <v>#N/A</v>
      </c>
      <c r="N471" s="28"/>
      <c r="O471" s="10"/>
      <c r="P471" s="10" t="e">
        <f>VLOOKUP(O471,Sheet2!$B$1:$C$9,2,FALSE)</f>
        <v>#N/A</v>
      </c>
      <c r="Q471" s="28"/>
      <c r="R471" s="10"/>
      <c r="S471" s="10" t="e">
        <f>VLOOKUP(R471,Sheet2!$B$1:$C$9,2,FALSE)</f>
        <v>#N/A</v>
      </c>
      <c r="T471" s="28"/>
      <c r="U471" s="28">
        <f t="shared" si="27"/>
        <v>0</v>
      </c>
      <c r="V471" s="28"/>
      <c r="W471" s="28"/>
      <c r="X471" s="28"/>
      <c r="Y471" s="27"/>
      <c r="Z471" s="27"/>
      <c r="AA471" s="27"/>
      <c r="AB471" s="27"/>
      <c r="AC471" s="27"/>
      <c r="AD471" s="3" t="str">
        <f t="shared" si="23"/>
        <v>ทันกำหนด</v>
      </c>
      <c r="AE471" s="4"/>
      <c r="AF471" s="4"/>
      <c r="AG471" s="4"/>
      <c r="AH471" s="5"/>
    </row>
    <row r="472" spans="1:34" ht="27.75" customHeight="1" x14ac:dyDescent="0.2">
      <c r="A472" s="2">
        <v>469</v>
      </c>
      <c r="B472" s="27"/>
      <c r="C472" s="9"/>
      <c r="D472" s="9"/>
      <c r="E472" s="10"/>
      <c r="F472" s="10"/>
      <c r="G472" s="10">
        <f t="shared" si="25"/>
        <v>0</v>
      </c>
      <c r="H472" s="10" t="str">
        <f t="shared" si="26"/>
        <v>ครบ</v>
      </c>
      <c r="I472" s="10"/>
      <c r="J472" s="10" t="e">
        <f>VLOOKUP(I472,Sheet2!$B$1:$C$9,2,FALSE)</f>
        <v>#N/A</v>
      </c>
      <c r="K472" s="28"/>
      <c r="L472" s="10"/>
      <c r="M472" s="10" t="e">
        <f>VLOOKUP(L472,Sheet2!$B$1:$C$9,2,FALSE)</f>
        <v>#N/A</v>
      </c>
      <c r="N472" s="28"/>
      <c r="O472" s="10"/>
      <c r="P472" s="10" t="e">
        <f>VLOOKUP(O472,Sheet2!$B$1:$C$9,2,FALSE)</f>
        <v>#N/A</v>
      </c>
      <c r="Q472" s="28"/>
      <c r="R472" s="10"/>
      <c r="S472" s="10" t="e">
        <f>VLOOKUP(R472,Sheet2!$B$1:$C$9,2,FALSE)</f>
        <v>#N/A</v>
      </c>
      <c r="T472" s="28"/>
      <c r="U472" s="28">
        <f t="shared" si="27"/>
        <v>0</v>
      </c>
      <c r="V472" s="28"/>
      <c r="W472" s="28"/>
      <c r="X472" s="28"/>
      <c r="Y472" s="27"/>
      <c r="Z472" s="27"/>
      <c r="AA472" s="27"/>
      <c r="AB472" s="27"/>
      <c r="AC472" s="27"/>
      <c r="AD472" s="3" t="str">
        <f t="shared" si="23"/>
        <v>ทันกำหนด</v>
      </c>
      <c r="AE472" s="4"/>
      <c r="AF472" s="4"/>
      <c r="AG472" s="4"/>
      <c r="AH472" s="5"/>
    </row>
    <row r="473" spans="1:34" ht="27.75" customHeight="1" x14ac:dyDescent="0.2">
      <c r="A473" s="2">
        <v>470</v>
      </c>
      <c r="B473" s="27"/>
      <c r="C473" s="9"/>
      <c r="D473" s="9"/>
      <c r="E473" s="10"/>
      <c r="F473" s="10"/>
      <c r="G473" s="10">
        <f t="shared" si="25"/>
        <v>0</v>
      </c>
      <c r="H473" s="10" t="str">
        <f t="shared" si="26"/>
        <v>ครบ</v>
      </c>
      <c r="I473" s="10"/>
      <c r="J473" s="10" t="e">
        <f>VLOOKUP(I473,Sheet2!$B$1:$C$9,2,FALSE)</f>
        <v>#N/A</v>
      </c>
      <c r="K473" s="28"/>
      <c r="L473" s="10"/>
      <c r="M473" s="10" t="e">
        <f>VLOOKUP(L473,Sheet2!$B$1:$C$9,2,FALSE)</f>
        <v>#N/A</v>
      </c>
      <c r="N473" s="28"/>
      <c r="O473" s="10"/>
      <c r="P473" s="10" t="e">
        <f>VLOOKUP(O473,Sheet2!$B$1:$C$9,2,FALSE)</f>
        <v>#N/A</v>
      </c>
      <c r="Q473" s="28"/>
      <c r="R473" s="10"/>
      <c r="S473" s="10" t="e">
        <f>VLOOKUP(R473,Sheet2!$B$1:$C$9,2,FALSE)</f>
        <v>#N/A</v>
      </c>
      <c r="T473" s="28"/>
      <c r="U473" s="28">
        <f t="shared" si="27"/>
        <v>0</v>
      </c>
      <c r="V473" s="28"/>
      <c r="W473" s="28"/>
      <c r="X473" s="28"/>
      <c r="Y473" s="27"/>
      <c r="Z473" s="27"/>
      <c r="AA473" s="27"/>
      <c r="AB473" s="27"/>
      <c r="AC473" s="27"/>
      <c r="AD473" s="3" t="str">
        <f t="shared" si="23"/>
        <v>ทันกำหนด</v>
      </c>
      <c r="AE473" s="4"/>
      <c r="AF473" s="4"/>
      <c r="AG473" s="4"/>
      <c r="AH473" s="5"/>
    </row>
    <row r="474" spans="1:34" ht="27.75" customHeight="1" x14ac:dyDescent="0.2">
      <c r="A474" s="2">
        <v>471</v>
      </c>
      <c r="B474" s="27"/>
      <c r="C474" s="9"/>
      <c r="D474" s="9"/>
      <c r="E474" s="10"/>
      <c r="F474" s="10"/>
      <c r="G474" s="10">
        <f t="shared" si="25"/>
        <v>0</v>
      </c>
      <c r="H474" s="10" t="str">
        <f t="shared" si="26"/>
        <v>ครบ</v>
      </c>
      <c r="I474" s="10"/>
      <c r="J474" s="10" t="e">
        <f>VLOOKUP(I474,Sheet2!$B$1:$C$9,2,FALSE)</f>
        <v>#N/A</v>
      </c>
      <c r="K474" s="28"/>
      <c r="L474" s="10"/>
      <c r="M474" s="10" t="e">
        <f>VLOOKUP(L474,Sheet2!$B$1:$C$9,2,FALSE)</f>
        <v>#N/A</v>
      </c>
      <c r="N474" s="28"/>
      <c r="O474" s="10"/>
      <c r="P474" s="10" t="e">
        <f>VLOOKUP(O474,Sheet2!$B$1:$C$9,2,FALSE)</f>
        <v>#N/A</v>
      </c>
      <c r="Q474" s="28"/>
      <c r="R474" s="10"/>
      <c r="S474" s="10" t="e">
        <f>VLOOKUP(R474,Sheet2!$B$1:$C$9,2,FALSE)</f>
        <v>#N/A</v>
      </c>
      <c r="T474" s="28"/>
      <c r="U474" s="28">
        <f t="shared" si="27"/>
        <v>0</v>
      </c>
      <c r="V474" s="28"/>
      <c r="W474" s="28"/>
      <c r="X474" s="28"/>
      <c r="Y474" s="27"/>
      <c r="Z474" s="27"/>
      <c r="AA474" s="27"/>
      <c r="AB474" s="27"/>
      <c r="AC474" s="27"/>
      <c r="AD474" s="3" t="str">
        <f t="shared" si="23"/>
        <v>ทันกำหนด</v>
      </c>
      <c r="AE474" s="4"/>
      <c r="AF474" s="4"/>
      <c r="AG474" s="4"/>
      <c r="AH474" s="5"/>
    </row>
    <row r="475" spans="1:34" ht="27.75" customHeight="1" x14ac:dyDescent="0.2">
      <c r="A475" s="2">
        <v>472</v>
      </c>
      <c r="B475" s="27"/>
      <c r="C475" s="9"/>
      <c r="D475" s="9"/>
      <c r="E475" s="10"/>
      <c r="F475" s="10"/>
      <c r="G475" s="10">
        <f t="shared" si="25"/>
        <v>0</v>
      </c>
      <c r="H475" s="10" t="str">
        <f t="shared" si="26"/>
        <v>ครบ</v>
      </c>
      <c r="I475" s="10"/>
      <c r="J475" s="10" t="e">
        <f>VLOOKUP(I475,Sheet2!$B$1:$C$9,2,FALSE)</f>
        <v>#N/A</v>
      </c>
      <c r="K475" s="28"/>
      <c r="L475" s="10"/>
      <c r="M475" s="10" t="e">
        <f>VLOOKUP(L475,Sheet2!$B$1:$C$9,2,FALSE)</f>
        <v>#N/A</v>
      </c>
      <c r="N475" s="28"/>
      <c r="O475" s="10"/>
      <c r="P475" s="10" t="e">
        <f>VLOOKUP(O475,Sheet2!$B$1:$C$9,2,FALSE)</f>
        <v>#N/A</v>
      </c>
      <c r="Q475" s="28"/>
      <c r="R475" s="10"/>
      <c r="S475" s="10" t="e">
        <f>VLOOKUP(R475,Sheet2!$B$1:$C$9,2,FALSE)</f>
        <v>#N/A</v>
      </c>
      <c r="T475" s="28"/>
      <c r="U475" s="28">
        <f t="shared" si="27"/>
        <v>0</v>
      </c>
      <c r="V475" s="28"/>
      <c r="W475" s="28"/>
      <c r="X475" s="28"/>
      <c r="Y475" s="27"/>
      <c r="Z475" s="27"/>
      <c r="AA475" s="27"/>
      <c r="AB475" s="27"/>
      <c r="AC475" s="27"/>
      <c r="AD475" s="3" t="str">
        <f t="shared" si="23"/>
        <v>ทันกำหนด</v>
      </c>
      <c r="AE475" s="4"/>
      <c r="AF475" s="4"/>
      <c r="AG475" s="4"/>
      <c r="AH475" s="5"/>
    </row>
    <row r="476" spans="1:34" ht="27.75" customHeight="1" x14ac:dyDescent="0.2">
      <c r="A476" s="2">
        <v>473</v>
      </c>
      <c r="B476" s="27"/>
      <c r="C476" s="9"/>
      <c r="D476" s="9"/>
      <c r="E476" s="10"/>
      <c r="F476" s="10"/>
      <c r="G476" s="10">
        <f t="shared" si="25"/>
        <v>0</v>
      </c>
      <c r="H476" s="10" t="str">
        <f t="shared" si="26"/>
        <v>ครบ</v>
      </c>
      <c r="I476" s="10"/>
      <c r="J476" s="10" t="e">
        <f>VLOOKUP(I476,Sheet2!$B$1:$C$9,2,FALSE)</f>
        <v>#N/A</v>
      </c>
      <c r="K476" s="28"/>
      <c r="L476" s="10"/>
      <c r="M476" s="10" t="e">
        <f>VLOOKUP(L476,Sheet2!$B$1:$C$9,2,FALSE)</f>
        <v>#N/A</v>
      </c>
      <c r="N476" s="28"/>
      <c r="O476" s="10"/>
      <c r="P476" s="10" t="e">
        <f>VLOOKUP(O476,Sheet2!$B$1:$C$9,2,FALSE)</f>
        <v>#N/A</v>
      </c>
      <c r="Q476" s="28"/>
      <c r="R476" s="10"/>
      <c r="S476" s="10" t="e">
        <f>VLOOKUP(R476,Sheet2!$B$1:$C$9,2,FALSE)</f>
        <v>#N/A</v>
      </c>
      <c r="T476" s="28"/>
      <c r="U476" s="28">
        <f t="shared" si="27"/>
        <v>0</v>
      </c>
      <c r="V476" s="28"/>
      <c r="W476" s="28"/>
      <c r="X476" s="28"/>
      <c r="Y476" s="27"/>
      <c r="Z476" s="27"/>
      <c r="AA476" s="27"/>
      <c r="AB476" s="27"/>
      <c r="AC476" s="27"/>
      <c r="AD476" s="3" t="str">
        <f t="shared" si="23"/>
        <v>ทันกำหนด</v>
      </c>
      <c r="AE476" s="4"/>
      <c r="AF476" s="4"/>
      <c r="AG476" s="4"/>
      <c r="AH476" s="5"/>
    </row>
    <row r="477" spans="1:34" ht="27.75" customHeight="1" x14ac:dyDescent="0.2">
      <c r="A477" s="2">
        <v>474</v>
      </c>
      <c r="B477" s="27"/>
      <c r="C477" s="9"/>
      <c r="D477" s="9"/>
      <c r="E477" s="10"/>
      <c r="F477" s="10"/>
      <c r="G477" s="10">
        <f t="shared" si="25"/>
        <v>0</v>
      </c>
      <c r="H477" s="10" t="str">
        <f t="shared" si="26"/>
        <v>ครบ</v>
      </c>
      <c r="I477" s="10"/>
      <c r="J477" s="10" t="e">
        <f>VLOOKUP(I477,Sheet2!$B$1:$C$9,2,FALSE)</f>
        <v>#N/A</v>
      </c>
      <c r="K477" s="28"/>
      <c r="L477" s="10"/>
      <c r="M477" s="10" t="e">
        <f>VLOOKUP(L477,Sheet2!$B$1:$C$9,2,FALSE)</f>
        <v>#N/A</v>
      </c>
      <c r="N477" s="28"/>
      <c r="O477" s="10"/>
      <c r="P477" s="10" t="e">
        <f>VLOOKUP(O477,Sheet2!$B$1:$C$9,2,FALSE)</f>
        <v>#N/A</v>
      </c>
      <c r="Q477" s="28"/>
      <c r="R477" s="10"/>
      <c r="S477" s="10" t="e">
        <f>VLOOKUP(R477,Sheet2!$B$1:$C$9,2,FALSE)</f>
        <v>#N/A</v>
      </c>
      <c r="T477" s="28"/>
      <c r="U477" s="28">
        <f t="shared" si="27"/>
        <v>0</v>
      </c>
      <c r="V477" s="28"/>
      <c r="W477" s="28"/>
      <c r="X477" s="28"/>
      <c r="Y477" s="27"/>
      <c r="Z477" s="27"/>
      <c r="AA477" s="27"/>
      <c r="AB477" s="27"/>
      <c r="AC477" s="27"/>
      <c r="AD477" s="3" t="str">
        <f t="shared" si="23"/>
        <v>ทันกำหนด</v>
      </c>
      <c r="AE477" s="4"/>
      <c r="AF477" s="4"/>
      <c r="AG477" s="4"/>
      <c r="AH477" s="5"/>
    </row>
    <row r="478" spans="1:34" ht="27.75" customHeight="1" x14ac:dyDescent="0.2">
      <c r="A478" s="2">
        <v>475</v>
      </c>
      <c r="B478" s="27"/>
      <c r="C478" s="9"/>
      <c r="D478" s="9"/>
      <c r="E478" s="10"/>
      <c r="F478" s="10"/>
      <c r="G478" s="10">
        <f t="shared" si="25"/>
        <v>0</v>
      </c>
      <c r="H478" s="10" t="str">
        <f t="shared" si="26"/>
        <v>ครบ</v>
      </c>
      <c r="I478" s="10"/>
      <c r="J478" s="10" t="e">
        <f>VLOOKUP(I478,Sheet2!$B$1:$C$9,2,FALSE)</f>
        <v>#N/A</v>
      </c>
      <c r="K478" s="28"/>
      <c r="L478" s="10"/>
      <c r="M478" s="10" t="e">
        <f>VLOOKUP(L478,Sheet2!$B$1:$C$9,2,FALSE)</f>
        <v>#N/A</v>
      </c>
      <c r="N478" s="28"/>
      <c r="O478" s="10"/>
      <c r="P478" s="10" t="e">
        <f>VLOOKUP(O478,Sheet2!$B$1:$C$9,2,FALSE)</f>
        <v>#N/A</v>
      </c>
      <c r="Q478" s="28"/>
      <c r="R478" s="10"/>
      <c r="S478" s="10" t="e">
        <f>VLOOKUP(R478,Sheet2!$B$1:$C$9,2,FALSE)</f>
        <v>#N/A</v>
      </c>
      <c r="T478" s="28"/>
      <c r="U478" s="28">
        <f t="shared" si="27"/>
        <v>0</v>
      </c>
      <c r="V478" s="28"/>
      <c r="W478" s="28"/>
      <c r="X478" s="28"/>
      <c r="Y478" s="27"/>
      <c r="Z478" s="27"/>
      <c r="AA478" s="27"/>
      <c r="AB478" s="27"/>
      <c r="AC478" s="27"/>
      <c r="AD478" s="3" t="str">
        <f t="shared" si="23"/>
        <v>ทันกำหนด</v>
      </c>
      <c r="AE478" s="4"/>
      <c r="AF478" s="4"/>
      <c r="AG478" s="4"/>
      <c r="AH478" s="5"/>
    </row>
    <row r="479" spans="1:34" ht="27.75" customHeight="1" x14ac:dyDescent="0.2">
      <c r="A479" s="2">
        <v>476</v>
      </c>
      <c r="B479" s="27"/>
      <c r="C479" s="9"/>
      <c r="D479" s="9"/>
      <c r="E479" s="10"/>
      <c r="F479" s="10"/>
      <c r="G479" s="10">
        <f t="shared" si="25"/>
        <v>0</v>
      </c>
      <c r="H479" s="10" t="str">
        <f t="shared" si="26"/>
        <v>ครบ</v>
      </c>
      <c r="I479" s="10"/>
      <c r="J479" s="10" t="e">
        <f>VLOOKUP(I479,Sheet2!$B$1:$C$9,2,FALSE)</f>
        <v>#N/A</v>
      </c>
      <c r="K479" s="28"/>
      <c r="L479" s="10"/>
      <c r="M479" s="10" t="e">
        <f>VLOOKUP(L479,Sheet2!$B$1:$C$9,2,FALSE)</f>
        <v>#N/A</v>
      </c>
      <c r="N479" s="28"/>
      <c r="O479" s="10"/>
      <c r="P479" s="10" t="e">
        <f>VLOOKUP(O479,Sheet2!$B$1:$C$9,2,FALSE)</f>
        <v>#N/A</v>
      </c>
      <c r="Q479" s="28"/>
      <c r="R479" s="10"/>
      <c r="S479" s="10" t="e">
        <f>VLOOKUP(R479,Sheet2!$B$1:$C$9,2,FALSE)</f>
        <v>#N/A</v>
      </c>
      <c r="T479" s="28"/>
      <c r="U479" s="28">
        <f t="shared" si="27"/>
        <v>0</v>
      </c>
      <c r="V479" s="28"/>
      <c r="W479" s="28"/>
      <c r="X479" s="28"/>
      <c r="Y479" s="27"/>
      <c r="Z479" s="27"/>
      <c r="AA479" s="27"/>
      <c r="AB479" s="27"/>
      <c r="AC479" s="27"/>
      <c r="AD479" s="3" t="str">
        <f t="shared" si="23"/>
        <v>ทันกำหนด</v>
      </c>
      <c r="AE479" s="4"/>
      <c r="AF479" s="4"/>
      <c r="AG479" s="4"/>
      <c r="AH479" s="5"/>
    </row>
    <row r="480" spans="1:34" ht="27.75" customHeight="1" x14ac:dyDescent="0.2">
      <c r="A480" s="2">
        <v>477</v>
      </c>
      <c r="B480" s="27"/>
      <c r="C480" s="9"/>
      <c r="D480" s="9"/>
      <c r="E480" s="10"/>
      <c r="F480" s="10"/>
      <c r="G480" s="10">
        <f t="shared" si="25"/>
        <v>0</v>
      </c>
      <c r="H480" s="10" t="str">
        <f t="shared" si="26"/>
        <v>ครบ</v>
      </c>
      <c r="I480" s="10"/>
      <c r="J480" s="10" t="e">
        <f>VLOOKUP(I480,Sheet2!$B$1:$C$9,2,FALSE)</f>
        <v>#N/A</v>
      </c>
      <c r="K480" s="28"/>
      <c r="L480" s="10"/>
      <c r="M480" s="10" t="e">
        <f>VLOOKUP(L480,Sheet2!$B$1:$C$9,2,FALSE)</f>
        <v>#N/A</v>
      </c>
      <c r="N480" s="28"/>
      <c r="O480" s="10"/>
      <c r="P480" s="10" t="e">
        <f>VLOOKUP(O480,Sheet2!$B$1:$C$9,2,FALSE)</f>
        <v>#N/A</v>
      </c>
      <c r="Q480" s="28"/>
      <c r="R480" s="10"/>
      <c r="S480" s="10" t="e">
        <f>VLOOKUP(R480,Sheet2!$B$1:$C$9,2,FALSE)</f>
        <v>#N/A</v>
      </c>
      <c r="T480" s="28"/>
      <c r="U480" s="28">
        <f t="shared" si="27"/>
        <v>0</v>
      </c>
      <c r="V480" s="28"/>
      <c r="W480" s="28"/>
      <c r="X480" s="28"/>
      <c r="Y480" s="27"/>
      <c r="Z480" s="27"/>
      <c r="AA480" s="27"/>
      <c r="AB480" s="27"/>
      <c r="AC480" s="27"/>
      <c r="AD480" s="3" t="str">
        <f t="shared" si="23"/>
        <v>ทันกำหนด</v>
      </c>
      <c r="AE480" s="4"/>
      <c r="AF480" s="4"/>
      <c r="AG480" s="4"/>
      <c r="AH480" s="5"/>
    </row>
    <row r="481" spans="1:34" ht="27.75" customHeight="1" x14ac:dyDescent="0.2">
      <c r="A481" s="2">
        <v>478</v>
      </c>
      <c r="B481" s="27"/>
      <c r="C481" s="9"/>
      <c r="D481" s="9"/>
      <c r="E481" s="10"/>
      <c r="F481" s="10"/>
      <c r="G481" s="10">
        <f t="shared" si="25"/>
        <v>0</v>
      </c>
      <c r="H481" s="10" t="str">
        <f t="shared" si="26"/>
        <v>ครบ</v>
      </c>
      <c r="I481" s="10"/>
      <c r="J481" s="10" t="e">
        <f>VLOOKUP(I481,Sheet2!$B$1:$C$9,2,FALSE)</f>
        <v>#N/A</v>
      </c>
      <c r="K481" s="28"/>
      <c r="L481" s="10"/>
      <c r="M481" s="10" t="e">
        <f>VLOOKUP(L481,Sheet2!$B$1:$C$9,2,FALSE)</f>
        <v>#N/A</v>
      </c>
      <c r="N481" s="28"/>
      <c r="O481" s="10"/>
      <c r="P481" s="10" t="e">
        <f>VLOOKUP(O481,Sheet2!$B$1:$C$9,2,FALSE)</f>
        <v>#N/A</v>
      </c>
      <c r="Q481" s="28"/>
      <c r="R481" s="10"/>
      <c r="S481" s="10" t="e">
        <f>VLOOKUP(R481,Sheet2!$B$1:$C$9,2,FALSE)</f>
        <v>#N/A</v>
      </c>
      <c r="T481" s="28"/>
      <c r="U481" s="28">
        <f t="shared" si="27"/>
        <v>0</v>
      </c>
      <c r="V481" s="28"/>
      <c r="W481" s="28"/>
      <c r="X481" s="28"/>
      <c r="Y481" s="27"/>
      <c r="Z481" s="27"/>
      <c r="AA481" s="27"/>
      <c r="AB481" s="27"/>
      <c r="AC481" s="27"/>
      <c r="AD481" s="3" t="str">
        <f t="shared" si="23"/>
        <v>ทันกำหนด</v>
      </c>
      <c r="AE481" s="4"/>
      <c r="AF481" s="4"/>
      <c r="AG481" s="4"/>
      <c r="AH481" s="5"/>
    </row>
    <row r="482" spans="1:34" ht="27.75" customHeight="1" x14ac:dyDescent="0.2">
      <c r="A482" s="2">
        <v>479</v>
      </c>
      <c r="B482" s="27"/>
      <c r="C482" s="9"/>
      <c r="D482" s="9"/>
      <c r="E482" s="10"/>
      <c r="F482" s="10"/>
      <c r="G482" s="10">
        <f t="shared" si="25"/>
        <v>0</v>
      </c>
      <c r="H482" s="10" t="str">
        <f t="shared" si="26"/>
        <v>ครบ</v>
      </c>
      <c r="I482" s="10"/>
      <c r="J482" s="10" t="e">
        <f>VLOOKUP(I482,Sheet2!$B$1:$C$9,2,FALSE)</f>
        <v>#N/A</v>
      </c>
      <c r="K482" s="28"/>
      <c r="L482" s="10"/>
      <c r="M482" s="10" t="e">
        <f>VLOOKUP(L482,Sheet2!$B$1:$C$9,2,FALSE)</f>
        <v>#N/A</v>
      </c>
      <c r="N482" s="28"/>
      <c r="O482" s="10"/>
      <c r="P482" s="10" t="e">
        <f>VLOOKUP(O482,Sheet2!$B$1:$C$9,2,FALSE)</f>
        <v>#N/A</v>
      </c>
      <c r="Q482" s="28"/>
      <c r="R482" s="10"/>
      <c r="S482" s="10" t="e">
        <f>VLOOKUP(R482,Sheet2!$B$1:$C$9,2,FALSE)</f>
        <v>#N/A</v>
      </c>
      <c r="T482" s="28"/>
      <c r="U482" s="28">
        <f t="shared" si="27"/>
        <v>0</v>
      </c>
      <c r="V482" s="28"/>
      <c r="W482" s="28"/>
      <c r="X482" s="28"/>
      <c r="Y482" s="27"/>
      <c r="Z482" s="27"/>
      <c r="AA482" s="27"/>
      <c r="AB482" s="27"/>
      <c r="AC482" s="27"/>
      <c r="AD482" s="3" t="str">
        <f t="shared" si="23"/>
        <v>ทันกำหนด</v>
      </c>
      <c r="AE482" s="4"/>
      <c r="AF482" s="4"/>
      <c r="AG482" s="4"/>
      <c r="AH482" s="5"/>
    </row>
    <row r="483" spans="1:34" ht="27.75" customHeight="1" x14ac:dyDescent="0.2">
      <c r="A483" s="2">
        <v>480</v>
      </c>
      <c r="B483" s="27"/>
      <c r="C483" s="9"/>
      <c r="D483" s="9"/>
      <c r="E483" s="10"/>
      <c r="F483" s="10"/>
      <c r="G483" s="10">
        <f t="shared" si="25"/>
        <v>0</v>
      </c>
      <c r="H483" s="10" t="str">
        <f t="shared" si="26"/>
        <v>ครบ</v>
      </c>
      <c r="I483" s="10"/>
      <c r="J483" s="10" t="e">
        <f>VLOOKUP(I483,Sheet2!$B$1:$C$9,2,FALSE)</f>
        <v>#N/A</v>
      </c>
      <c r="K483" s="28"/>
      <c r="L483" s="10"/>
      <c r="M483" s="10" t="e">
        <f>VLOOKUP(L483,Sheet2!$B$1:$C$9,2,FALSE)</f>
        <v>#N/A</v>
      </c>
      <c r="N483" s="28"/>
      <c r="O483" s="10"/>
      <c r="P483" s="10" t="e">
        <f>VLOOKUP(O483,Sheet2!$B$1:$C$9,2,FALSE)</f>
        <v>#N/A</v>
      </c>
      <c r="Q483" s="28"/>
      <c r="R483" s="10"/>
      <c r="S483" s="10" t="e">
        <f>VLOOKUP(R483,Sheet2!$B$1:$C$9,2,FALSE)</f>
        <v>#N/A</v>
      </c>
      <c r="T483" s="28"/>
      <c r="U483" s="28">
        <f t="shared" si="27"/>
        <v>0</v>
      </c>
      <c r="V483" s="28"/>
      <c r="W483" s="28"/>
      <c r="X483" s="28"/>
      <c r="Y483" s="27"/>
      <c r="Z483" s="27"/>
      <c r="AA483" s="27"/>
      <c r="AB483" s="27"/>
      <c r="AC483" s="27"/>
      <c r="AD483" s="3" t="str">
        <f t="shared" si="23"/>
        <v>ทันกำหนด</v>
      </c>
      <c r="AE483" s="4"/>
      <c r="AF483" s="4"/>
      <c r="AG483" s="4"/>
      <c r="AH483" s="5"/>
    </row>
    <row r="484" spans="1:34" ht="27.75" customHeight="1" x14ac:dyDescent="0.2">
      <c r="A484" s="2">
        <v>481</v>
      </c>
      <c r="B484" s="27"/>
      <c r="C484" s="9"/>
      <c r="D484" s="9"/>
      <c r="E484" s="10"/>
      <c r="F484" s="10"/>
      <c r="G484" s="10">
        <f t="shared" si="25"/>
        <v>0</v>
      </c>
      <c r="H484" s="10" t="str">
        <f t="shared" si="26"/>
        <v>ครบ</v>
      </c>
      <c r="I484" s="10"/>
      <c r="J484" s="10" t="e">
        <f>VLOOKUP(I484,Sheet2!$B$1:$C$9,2,FALSE)</f>
        <v>#N/A</v>
      </c>
      <c r="K484" s="28"/>
      <c r="L484" s="10"/>
      <c r="M484" s="10" t="e">
        <f>VLOOKUP(L484,Sheet2!$B$1:$C$9,2,FALSE)</f>
        <v>#N/A</v>
      </c>
      <c r="N484" s="28"/>
      <c r="O484" s="10"/>
      <c r="P484" s="10" t="e">
        <f>VLOOKUP(O484,Sheet2!$B$1:$C$9,2,FALSE)</f>
        <v>#N/A</v>
      </c>
      <c r="Q484" s="28"/>
      <c r="R484" s="10"/>
      <c r="S484" s="10" t="e">
        <f>VLOOKUP(R484,Sheet2!$B$1:$C$9,2,FALSE)</f>
        <v>#N/A</v>
      </c>
      <c r="T484" s="28"/>
      <c r="U484" s="28">
        <f t="shared" si="27"/>
        <v>0</v>
      </c>
      <c r="V484" s="28"/>
      <c r="W484" s="28"/>
      <c r="X484" s="28"/>
      <c r="Y484" s="27"/>
      <c r="Z484" s="27"/>
      <c r="AA484" s="27"/>
      <c r="AB484" s="27"/>
      <c r="AC484" s="27"/>
      <c r="AD484" s="3" t="str">
        <f t="shared" si="23"/>
        <v>ทันกำหนด</v>
      </c>
      <c r="AE484" s="4"/>
      <c r="AF484" s="4"/>
      <c r="AG484" s="4"/>
      <c r="AH484" s="5"/>
    </row>
    <row r="485" spans="1:34" ht="27.75" customHeight="1" x14ac:dyDescent="0.2">
      <c r="A485" s="2">
        <v>482</v>
      </c>
      <c r="B485" s="27"/>
      <c r="C485" s="9"/>
      <c r="D485" s="9"/>
      <c r="E485" s="10"/>
      <c r="F485" s="10"/>
      <c r="G485" s="10">
        <f t="shared" si="25"/>
        <v>0</v>
      </c>
      <c r="H485" s="10" t="str">
        <f t="shared" si="26"/>
        <v>ครบ</v>
      </c>
      <c r="I485" s="10"/>
      <c r="J485" s="10" t="e">
        <f>VLOOKUP(I485,Sheet2!$B$1:$C$9,2,FALSE)</f>
        <v>#N/A</v>
      </c>
      <c r="K485" s="28"/>
      <c r="L485" s="10"/>
      <c r="M485" s="10" t="e">
        <f>VLOOKUP(L485,Sheet2!$B$1:$C$9,2,FALSE)</f>
        <v>#N/A</v>
      </c>
      <c r="N485" s="28"/>
      <c r="O485" s="10"/>
      <c r="P485" s="10" t="e">
        <f>VLOOKUP(O485,Sheet2!$B$1:$C$9,2,FALSE)</f>
        <v>#N/A</v>
      </c>
      <c r="Q485" s="28"/>
      <c r="R485" s="10"/>
      <c r="S485" s="10" t="e">
        <f>VLOOKUP(R485,Sheet2!$B$1:$C$9,2,FALSE)</f>
        <v>#N/A</v>
      </c>
      <c r="T485" s="28"/>
      <c r="U485" s="28">
        <f t="shared" si="27"/>
        <v>0</v>
      </c>
      <c r="V485" s="28"/>
      <c r="W485" s="28"/>
      <c r="X485" s="28"/>
      <c r="Y485" s="27"/>
      <c r="Z485" s="27"/>
      <c r="AA485" s="27"/>
      <c r="AB485" s="27"/>
      <c r="AC485" s="27"/>
      <c r="AD485" s="3" t="str">
        <f t="shared" si="23"/>
        <v>ทันกำหนด</v>
      </c>
      <c r="AE485" s="4"/>
      <c r="AF485" s="4"/>
      <c r="AG485" s="4"/>
      <c r="AH485" s="5"/>
    </row>
    <row r="486" spans="1:34" ht="27.75" customHeight="1" x14ac:dyDescent="0.2">
      <c r="A486" s="2">
        <v>483</v>
      </c>
      <c r="B486" s="27"/>
      <c r="C486" s="9"/>
      <c r="D486" s="9"/>
      <c r="E486" s="10"/>
      <c r="F486" s="10"/>
      <c r="G486" s="10">
        <f t="shared" si="25"/>
        <v>0</v>
      </c>
      <c r="H486" s="10" t="str">
        <f t="shared" si="26"/>
        <v>ครบ</v>
      </c>
      <c r="I486" s="10"/>
      <c r="J486" s="10" t="e">
        <f>VLOOKUP(I486,Sheet2!$B$1:$C$9,2,FALSE)</f>
        <v>#N/A</v>
      </c>
      <c r="K486" s="28"/>
      <c r="L486" s="10"/>
      <c r="M486" s="10" t="e">
        <f>VLOOKUP(L486,Sheet2!$B$1:$C$9,2,FALSE)</f>
        <v>#N/A</v>
      </c>
      <c r="N486" s="28"/>
      <c r="O486" s="10"/>
      <c r="P486" s="10" t="e">
        <f>VLOOKUP(O486,Sheet2!$B$1:$C$9,2,FALSE)</f>
        <v>#N/A</v>
      </c>
      <c r="Q486" s="28"/>
      <c r="R486" s="10"/>
      <c r="S486" s="10" t="e">
        <f>VLOOKUP(R486,Sheet2!$B$1:$C$9,2,FALSE)</f>
        <v>#N/A</v>
      </c>
      <c r="T486" s="28"/>
      <c r="U486" s="28">
        <f t="shared" si="27"/>
        <v>0</v>
      </c>
      <c r="V486" s="28"/>
      <c r="W486" s="28"/>
      <c r="X486" s="28"/>
      <c r="Y486" s="27"/>
      <c r="Z486" s="27"/>
      <c r="AA486" s="27"/>
      <c r="AB486" s="27"/>
      <c r="AC486" s="27"/>
      <c r="AD486" s="3" t="str">
        <f t="shared" si="23"/>
        <v>ทันกำหนด</v>
      </c>
      <c r="AE486" s="4"/>
      <c r="AF486" s="4"/>
      <c r="AG486" s="4"/>
      <c r="AH486" s="5"/>
    </row>
    <row r="487" spans="1:34" ht="27.75" customHeight="1" x14ac:dyDescent="0.2">
      <c r="A487" s="2">
        <v>484</v>
      </c>
      <c r="B487" s="27"/>
      <c r="C487" s="9"/>
      <c r="D487" s="9"/>
      <c r="E487" s="10"/>
      <c r="F487" s="10"/>
      <c r="G487" s="10">
        <f t="shared" si="25"/>
        <v>0</v>
      </c>
      <c r="H487" s="10" t="str">
        <f t="shared" si="26"/>
        <v>ครบ</v>
      </c>
      <c r="I487" s="10"/>
      <c r="J487" s="10" t="e">
        <f>VLOOKUP(I487,Sheet2!$B$1:$C$9,2,FALSE)</f>
        <v>#N/A</v>
      </c>
      <c r="K487" s="28"/>
      <c r="L487" s="10"/>
      <c r="M487" s="10" t="e">
        <f>VLOOKUP(L487,Sheet2!$B$1:$C$9,2,FALSE)</f>
        <v>#N/A</v>
      </c>
      <c r="N487" s="28"/>
      <c r="O487" s="10"/>
      <c r="P487" s="10" t="e">
        <f>VLOOKUP(O487,Sheet2!$B$1:$C$9,2,FALSE)</f>
        <v>#N/A</v>
      </c>
      <c r="Q487" s="28"/>
      <c r="R487" s="10"/>
      <c r="S487" s="10" t="e">
        <f>VLOOKUP(R487,Sheet2!$B$1:$C$9,2,FALSE)</f>
        <v>#N/A</v>
      </c>
      <c r="T487" s="28"/>
      <c r="U487" s="28">
        <f t="shared" si="27"/>
        <v>0</v>
      </c>
      <c r="V487" s="28"/>
      <c r="W487" s="28"/>
      <c r="X487" s="28"/>
      <c r="Y487" s="27"/>
      <c r="Z487" s="27"/>
      <c r="AA487" s="27"/>
      <c r="AB487" s="27"/>
      <c r="AC487" s="27"/>
      <c r="AD487" s="3" t="str">
        <f t="shared" si="23"/>
        <v>ทันกำหนด</v>
      </c>
      <c r="AE487" s="4"/>
      <c r="AF487" s="4"/>
      <c r="AG487" s="4"/>
      <c r="AH487" s="5"/>
    </row>
    <row r="488" spans="1:34" ht="27.75" customHeight="1" x14ac:dyDescent="0.2">
      <c r="A488" s="2">
        <v>485</v>
      </c>
      <c r="B488" s="27"/>
      <c r="C488" s="9"/>
      <c r="D488" s="9"/>
      <c r="E488" s="10"/>
      <c r="F488" s="10"/>
      <c r="G488" s="10">
        <f t="shared" si="25"/>
        <v>0</v>
      </c>
      <c r="H488" s="10" t="str">
        <f t="shared" si="26"/>
        <v>ครบ</v>
      </c>
      <c r="I488" s="10"/>
      <c r="J488" s="10" t="e">
        <f>VLOOKUP(I488,Sheet2!$B$1:$C$9,2,FALSE)</f>
        <v>#N/A</v>
      </c>
      <c r="K488" s="28"/>
      <c r="L488" s="10"/>
      <c r="M488" s="10" t="e">
        <f>VLOOKUP(L488,Sheet2!$B$1:$C$9,2,FALSE)</f>
        <v>#N/A</v>
      </c>
      <c r="N488" s="28"/>
      <c r="O488" s="10"/>
      <c r="P488" s="10" t="e">
        <f>VLOOKUP(O488,Sheet2!$B$1:$C$9,2,FALSE)</f>
        <v>#N/A</v>
      </c>
      <c r="Q488" s="28"/>
      <c r="R488" s="10"/>
      <c r="S488" s="10" t="e">
        <f>VLOOKUP(R488,Sheet2!$B$1:$C$9,2,FALSE)</f>
        <v>#N/A</v>
      </c>
      <c r="T488" s="28"/>
      <c r="U488" s="28">
        <f t="shared" si="27"/>
        <v>0</v>
      </c>
      <c r="V488" s="28"/>
      <c r="W488" s="28"/>
      <c r="X488" s="28"/>
      <c r="Y488" s="27"/>
      <c r="Z488" s="27"/>
      <c r="AA488" s="27"/>
      <c r="AB488" s="27"/>
      <c r="AC488" s="27"/>
      <c r="AD488" s="3" t="str">
        <f t="shared" si="23"/>
        <v>ทันกำหนด</v>
      </c>
      <c r="AE488" s="4"/>
      <c r="AF488" s="4"/>
      <c r="AG488" s="4"/>
      <c r="AH488" s="5"/>
    </row>
    <row r="489" spans="1:34" ht="27.75" customHeight="1" x14ac:dyDescent="0.2">
      <c r="A489" s="2">
        <v>486</v>
      </c>
      <c r="B489" s="27"/>
      <c r="C489" s="9"/>
      <c r="D489" s="9"/>
      <c r="E489" s="10"/>
      <c r="F489" s="10"/>
      <c r="G489" s="10">
        <f t="shared" si="25"/>
        <v>0</v>
      </c>
      <c r="H489" s="10" t="str">
        <f t="shared" si="26"/>
        <v>ครบ</v>
      </c>
      <c r="I489" s="10"/>
      <c r="J489" s="10" t="e">
        <f>VLOOKUP(I489,Sheet2!$B$1:$C$9,2,FALSE)</f>
        <v>#N/A</v>
      </c>
      <c r="K489" s="28"/>
      <c r="L489" s="10"/>
      <c r="M489" s="10" t="e">
        <f>VLOOKUP(L489,Sheet2!$B$1:$C$9,2,FALSE)</f>
        <v>#N/A</v>
      </c>
      <c r="N489" s="28"/>
      <c r="O489" s="10"/>
      <c r="P489" s="10" t="e">
        <f>VLOOKUP(O489,Sheet2!$B$1:$C$9,2,FALSE)</f>
        <v>#N/A</v>
      </c>
      <c r="Q489" s="28"/>
      <c r="R489" s="10"/>
      <c r="S489" s="10" t="e">
        <f>VLOOKUP(R489,Sheet2!$B$1:$C$9,2,FALSE)</f>
        <v>#N/A</v>
      </c>
      <c r="T489" s="28"/>
      <c r="U489" s="28">
        <f t="shared" si="27"/>
        <v>0</v>
      </c>
      <c r="V489" s="28"/>
      <c r="W489" s="28"/>
      <c r="X489" s="28"/>
      <c r="Y489" s="27"/>
      <c r="Z489" s="27"/>
      <c r="AA489" s="27"/>
      <c r="AB489" s="27"/>
      <c r="AC489" s="27"/>
      <c r="AD489" s="3" t="str">
        <f t="shared" si="23"/>
        <v>ทันกำหนด</v>
      </c>
      <c r="AE489" s="4"/>
      <c r="AF489" s="4"/>
      <c r="AG489" s="4"/>
      <c r="AH489" s="5"/>
    </row>
    <row r="490" spans="1:34" ht="27.75" customHeight="1" x14ac:dyDescent="0.2">
      <c r="A490" s="2">
        <v>487</v>
      </c>
      <c r="B490" s="27"/>
      <c r="C490" s="9"/>
      <c r="D490" s="9"/>
      <c r="E490" s="10"/>
      <c r="F490" s="10"/>
      <c r="G490" s="10">
        <f t="shared" si="25"/>
        <v>0</v>
      </c>
      <c r="H490" s="10" t="str">
        <f t="shared" si="26"/>
        <v>ครบ</v>
      </c>
      <c r="I490" s="10"/>
      <c r="J490" s="10" t="e">
        <f>VLOOKUP(I490,Sheet2!$B$1:$C$9,2,FALSE)</f>
        <v>#N/A</v>
      </c>
      <c r="K490" s="28"/>
      <c r="L490" s="10"/>
      <c r="M490" s="10" t="e">
        <f>VLOOKUP(L490,Sheet2!$B$1:$C$9,2,FALSE)</f>
        <v>#N/A</v>
      </c>
      <c r="N490" s="28"/>
      <c r="O490" s="10"/>
      <c r="P490" s="10" t="e">
        <f>VLOOKUP(O490,Sheet2!$B$1:$C$9,2,FALSE)</f>
        <v>#N/A</v>
      </c>
      <c r="Q490" s="28"/>
      <c r="R490" s="10"/>
      <c r="S490" s="10" t="e">
        <f>VLOOKUP(R490,Sheet2!$B$1:$C$9,2,FALSE)</f>
        <v>#N/A</v>
      </c>
      <c r="T490" s="28"/>
      <c r="U490" s="28">
        <f t="shared" si="27"/>
        <v>0</v>
      </c>
      <c r="V490" s="28"/>
      <c r="W490" s="28"/>
      <c r="X490" s="28"/>
      <c r="Y490" s="27"/>
      <c r="Z490" s="27"/>
      <c r="AA490" s="27"/>
      <c r="AB490" s="27"/>
      <c r="AC490" s="27"/>
      <c r="AD490" s="3" t="str">
        <f t="shared" si="23"/>
        <v>ทันกำหนด</v>
      </c>
      <c r="AE490" s="4"/>
      <c r="AF490" s="4"/>
      <c r="AG490" s="4"/>
      <c r="AH490" s="5"/>
    </row>
    <row r="491" spans="1:34" ht="27.75" customHeight="1" x14ac:dyDescent="0.2">
      <c r="A491" s="2">
        <v>488</v>
      </c>
      <c r="B491" s="27"/>
      <c r="C491" s="9"/>
      <c r="D491" s="9"/>
      <c r="E491" s="10"/>
      <c r="F491" s="10"/>
      <c r="G491" s="10">
        <f t="shared" si="25"/>
        <v>0</v>
      </c>
      <c r="H491" s="10" t="str">
        <f t="shared" si="26"/>
        <v>ครบ</v>
      </c>
      <c r="I491" s="10"/>
      <c r="J491" s="10" t="e">
        <f>VLOOKUP(I491,Sheet2!$B$1:$C$9,2,FALSE)</f>
        <v>#N/A</v>
      </c>
      <c r="K491" s="28"/>
      <c r="L491" s="10"/>
      <c r="M491" s="10" t="e">
        <f>VLOOKUP(L491,Sheet2!$B$1:$C$9,2,FALSE)</f>
        <v>#N/A</v>
      </c>
      <c r="N491" s="28"/>
      <c r="O491" s="10"/>
      <c r="P491" s="10" t="e">
        <f>VLOOKUP(O491,Sheet2!$B$1:$C$9,2,FALSE)</f>
        <v>#N/A</v>
      </c>
      <c r="Q491" s="28"/>
      <c r="R491" s="10"/>
      <c r="S491" s="10" t="e">
        <f>VLOOKUP(R491,Sheet2!$B$1:$C$9,2,FALSE)</f>
        <v>#N/A</v>
      </c>
      <c r="T491" s="28"/>
      <c r="U491" s="28">
        <f t="shared" si="27"/>
        <v>0</v>
      </c>
      <c r="V491" s="28"/>
      <c r="W491" s="28"/>
      <c r="X491" s="28"/>
      <c r="Y491" s="27"/>
      <c r="Z491" s="27"/>
      <c r="AA491" s="27"/>
      <c r="AB491" s="27"/>
      <c r="AC491" s="27"/>
      <c r="AD491" s="3" t="str">
        <f t="shared" si="23"/>
        <v>ทันกำหนด</v>
      </c>
      <c r="AE491" s="4"/>
      <c r="AF491" s="4"/>
      <c r="AG491" s="4"/>
      <c r="AH491" s="5"/>
    </row>
    <row r="492" spans="1:34" ht="27.75" customHeight="1" x14ac:dyDescent="0.2">
      <c r="A492" s="2">
        <v>489</v>
      </c>
      <c r="B492" s="27"/>
      <c r="C492" s="9"/>
      <c r="D492" s="9"/>
      <c r="E492" s="10"/>
      <c r="F492" s="10"/>
      <c r="G492" s="10">
        <f t="shared" si="25"/>
        <v>0</v>
      </c>
      <c r="H492" s="10" t="str">
        <f t="shared" si="26"/>
        <v>ครบ</v>
      </c>
      <c r="I492" s="10"/>
      <c r="J492" s="10" t="e">
        <f>VLOOKUP(I492,Sheet2!$B$1:$C$9,2,FALSE)</f>
        <v>#N/A</v>
      </c>
      <c r="K492" s="28"/>
      <c r="L492" s="10"/>
      <c r="M492" s="10" t="e">
        <f>VLOOKUP(L492,Sheet2!$B$1:$C$9,2,FALSE)</f>
        <v>#N/A</v>
      </c>
      <c r="N492" s="28"/>
      <c r="O492" s="10"/>
      <c r="P492" s="10" t="e">
        <f>VLOOKUP(O492,Sheet2!$B$1:$C$9,2,FALSE)</f>
        <v>#N/A</v>
      </c>
      <c r="Q492" s="28"/>
      <c r="R492" s="10"/>
      <c r="S492" s="10" t="e">
        <f>VLOOKUP(R492,Sheet2!$B$1:$C$9,2,FALSE)</f>
        <v>#N/A</v>
      </c>
      <c r="T492" s="28"/>
      <c r="U492" s="28">
        <f t="shared" si="27"/>
        <v>0</v>
      </c>
      <c r="V492" s="28"/>
      <c r="W492" s="28"/>
      <c r="X492" s="28"/>
      <c r="Y492" s="27"/>
      <c r="Z492" s="27"/>
      <c r="AA492" s="27"/>
      <c r="AB492" s="27"/>
      <c r="AC492" s="27"/>
      <c r="AD492" s="3" t="str">
        <f t="shared" si="23"/>
        <v>ทันกำหนด</v>
      </c>
      <c r="AE492" s="4"/>
      <c r="AF492" s="4"/>
      <c r="AG492" s="4"/>
      <c r="AH492" s="5"/>
    </row>
    <row r="493" spans="1:34" ht="27.75" customHeight="1" x14ac:dyDescent="0.2">
      <c r="A493" s="2">
        <v>490</v>
      </c>
      <c r="B493" s="27"/>
      <c r="C493" s="9"/>
      <c r="D493" s="9"/>
      <c r="E493" s="10"/>
      <c r="F493" s="10"/>
      <c r="G493" s="10">
        <f t="shared" si="25"/>
        <v>0</v>
      </c>
      <c r="H493" s="10" t="str">
        <f t="shared" si="26"/>
        <v>ครบ</v>
      </c>
      <c r="I493" s="10"/>
      <c r="J493" s="10" t="e">
        <f>VLOOKUP(I493,Sheet2!$B$1:$C$9,2,FALSE)</f>
        <v>#N/A</v>
      </c>
      <c r="K493" s="28"/>
      <c r="L493" s="10"/>
      <c r="M493" s="10" t="e">
        <f>VLOOKUP(L493,Sheet2!$B$1:$C$9,2,FALSE)</f>
        <v>#N/A</v>
      </c>
      <c r="N493" s="28"/>
      <c r="O493" s="10"/>
      <c r="P493" s="10" t="e">
        <f>VLOOKUP(O493,Sheet2!$B$1:$C$9,2,FALSE)</f>
        <v>#N/A</v>
      </c>
      <c r="Q493" s="28"/>
      <c r="R493" s="10"/>
      <c r="S493" s="10" t="e">
        <f>VLOOKUP(R493,Sheet2!$B$1:$C$9,2,FALSE)</f>
        <v>#N/A</v>
      </c>
      <c r="T493" s="28"/>
      <c r="U493" s="28">
        <f t="shared" si="27"/>
        <v>0</v>
      </c>
      <c r="V493" s="28"/>
      <c r="W493" s="28"/>
      <c r="X493" s="28"/>
      <c r="Y493" s="27"/>
      <c r="Z493" s="27"/>
      <c r="AA493" s="27"/>
      <c r="AB493" s="27"/>
      <c r="AC493" s="27"/>
      <c r="AD493" s="3" t="str">
        <f t="shared" si="23"/>
        <v>ทันกำหนด</v>
      </c>
      <c r="AE493" s="4"/>
      <c r="AF493" s="4"/>
      <c r="AG493" s="4"/>
      <c r="AH493" s="5"/>
    </row>
    <row r="494" spans="1:34" ht="27.75" customHeight="1" x14ac:dyDescent="0.2">
      <c r="A494" s="2">
        <v>491</v>
      </c>
      <c r="B494" s="27"/>
      <c r="C494" s="9"/>
      <c r="D494" s="9"/>
      <c r="E494" s="10"/>
      <c r="F494" s="10"/>
      <c r="G494" s="10">
        <f t="shared" si="25"/>
        <v>0</v>
      </c>
      <c r="H494" s="10" t="str">
        <f t="shared" si="26"/>
        <v>ครบ</v>
      </c>
      <c r="I494" s="10"/>
      <c r="J494" s="10" t="e">
        <f>VLOOKUP(I494,Sheet2!$B$1:$C$9,2,FALSE)</f>
        <v>#N/A</v>
      </c>
      <c r="K494" s="28"/>
      <c r="L494" s="10"/>
      <c r="M494" s="10" t="e">
        <f>VLOOKUP(L494,Sheet2!$B$1:$C$9,2,FALSE)</f>
        <v>#N/A</v>
      </c>
      <c r="N494" s="28"/>
      <c r="O494" s="10"/>
      <c r="P494" s="10" t="e">
        <f>VLOOKUP(O494,Sheet2!$B$1:$C$9,2,FALSE)</f>
        <v>#N/A</v>
      </c>
      <c r="Q494" s="28"/>
      <c r="R494" s="10"/>
      <c r="S494" s="10" t="e">
        <f>VLOOKUP(R494,Sheet2!$B$1:$C$9,2,FALSE)</f>
        <v>#N/A</v>
      </c>
      <c r="T494" s="28"/>
      <c r="U494" s="28">
        <f t="shared" si="27"/>
        <v>0</v>
      </c>
      <c r="V494" s="28"/>
      <c r="W494" s="28"/>
      <c r="X494" s="28"/>
      <c r="Y494" s="27"/>
      <c r="Z494" s="27"/>
      <c r="AA494" s="27"/>
      <c r="AB494" s="27"/>
      <c r="AC494" s="27"/>
      <c r="AD494" s="3" t="str">
        <f t="shared" si="23"/>
        <v>ทันกำหนด</v>
      </c>
      <c r="AE494" s="4"/>
      <c r="AF494" s="4"/>
      <c r="AG494" s="4"/>
      <c r="AH494" s="5"/>
    </row>
    <row r="495" spans="1:34" ht="27.75" customHeight="1" x14ac:dyDescent="0.2">
      <c r="A495" s="2">
        <v>492</v>
      </c>
      <c r="B495" s="27"/>
      <c r="C495" s="9"/>
      <c r="D495" s="9"/>
      <c r="E495" s="10"/>
      <c r="F495" s="10"/>
      <c r="G495" s="10">
        <f t="shared" si="25"/>
        <v>0</v>
      </c>
      <c r="H495" s="10" t="str">
        <f t="shared" si="26"/>
        <v>ครบ</v>
      </c>
      <c r="I495" s="10"/>
      <c r="J495" s="10" t="e">
        <f>VLOOKUP(I495,Sheet2!$B$1:$C$9,2,FALSE)</f>
        <v>#N/A</v>
      </c>
      <c r="K495" s="28"/>
      <c r="L495" s="10"/>
      <c r="M495" s="10" t="e">
        <f>VLOOKUP(L495,Sheet2!$B$1:$C$9,2,FALSE)</f>
        <v>#N/A</v>
      </c>
      <c r="N495" s="28"/>
      <c r="O495" s="10"/>
      <c r="P495" s="10" t="e">
        <f>VLOOKUP(O495,Sheet2!$B$1:$C$9,2,FALSE)</f>
        <v>#N/A</v>
      </c>
      <c r="Q495" s="28"/>
      <c r="R495" s="10"/>
      <c r="S495" s="10" t="e">
        <f>VLOOKUP(R495,Sheet2!$B$1:$C$9,2,FALSE)</f>
        <v>#N/A</v>
      </c>
      <c r="T495" s="28"/>
      <c r="U495" s="28">
        <f t="shared" si="27"/>
        <v>0</v>
      </c>
      <c r="V495" s="28"/>
      <c r="W495" s="28"/>
      <c r="X495" s="28"/>
      <c r="Y495" s="27"/>
      <c r="Z495" s="27"/>
      <c r="AA495" s="27"/>
      <c r="AB495" s="27"/>
      <c r="AC495" s="27"/>
      <c r="AD495" s="3" t="str">
        <f t="shared" si="23"/>
        <v>ทันกำหนด</v>
      </c>
      <c r="AE495" s="4"/>
      <c r="AF495" s="4"/>
      <c r="AG495" s="4"/>
      <c r="AH495" s="5"/>
    </row>
    <row r="496" spans="1:34" ht="27.75" customHeight="1" x14ac:dyDescent="0.2">
      <c r="A496" s="2">
        <v>493</v>
      </c>
      <c r="B496" s="27"/>
      <c r="C496" s="9"/>
      <c r="D496" s="9"/>
      <c r="E496" s="10"/>
      <c r="F496" s="10"/>
      <c r="G496" s="10">
        <f t="shared" si="25"/>
        <v>0</v>
      </c>
      <c r="H496" s="10" t="str">
        <f t="shared" si="26"/>
        <v>ครบ</v>
      </c>
      <c r="I496" s="10"/>
      <c r="J496" s="10" t="e">
        <f>VLOOKUP(I496,Sheet2!$B$1:$C$9,2,FALSE)</f>
        <v>#N/A</v>
      </c>
      <c r="K496" s="28"/>
      <c r="L496" s="10"/>
      <c r="M496" s="10" t="e">
        <f>VLOOKUP(L496,Sheet2!$B$1:$C$9,2,FALSE)</f>
        <v>#N/A</v>
      </c>
      <c r="N496" s="28"/>
      <c r="O496" s="10"/>
      <c r="P496" s="10" t="e">
        <f>VLOOKUP(O496,Sheet2!$B$1:$C$9,2,FALSE)</f>
        <v>#N/A</v>
      </c>
      <c r="Q496" s="28"/>
      <c r="R496" s="10"/>
      <c r="S496" s="10" t="e">
        <f>VLOOKUP(R496,Sheet2!$B$1:$C$9,2,FALSE)</f>
        <v>#N/A</v>
      </c>
      <c r="T496" s="28"/>
      <c r="U496" s="28">
        <f t="shared" si="27"/>
        <v>0</v>
      </c>
      <c r="V496" s="28"/>
      <c r="W496" s="28"/>
      <c r="X496" s="28"/>
      <c r="Y496" s="27"/>
      <c r="Z496" s="27"/>
      <c r="AA496" s="27"/>
      <c r="AB496" s="27"/>
      <c r="AC496" s="27"/>
      <c r="AD496" s="3" t="str">
        <f t="shared" si="23"/>
        <v>ทันกำหนด</v>
      </c>
      <c r="AE496" s="4"/>
      <c r="AF496" s="4"/>
      <c r="AG496" s="4"/>
      <c r="AH496" s="5"/>
    </row>
    <row r="497" spans="1:34" ht="27.75" customHeight="1" x14ac:dyDescent="0.2">
      <c r="A497" s="2">
        <v>494</v>
      </c>
      <c r="B497" s="27"/>
      <c r="C497" s="9"/>
      <c r="D497" s="9"/>
      <c r="E497" s="10"/>
      <c r="F497" s="10"/>
      <c r="G497" s="10">
        <f t="shared" si="25"/>
        <v>0</v>
      </c>
      <c r="H497" s="10" t="str">
        <f t="shared" si="26"/>
        <v>ครบ</v>
      </c>
      <c r="I497" s="10"/>
      <c r="J497" s="10" t="e">
        <f>VLOOKUP(I497,Sheet2!$B$1:$C$9,2,FALSE)</f>
        <v>#N/A</v>
      </c>
      <c r="K497" s="28"/>
      <c r="L497" s="10"/>
      <c r="M497" s="10" t="e">
        <f>VLOOKUP(L497,Sheet2!$B$1:$C$9,2,FALSE)</f>
        <v>#N/A</v>
      </c>
      <c r="N497" s="28"/>
      <c r="O497" s="10"/>
      <c r="P497" s="10" t="e">
        <f>VLOOKUP(O497,Sheet2!$B$1:$C$9,2,FALSE)</f>
        <v>#N/A</v>
      </c>
      <c r="Q497" s="28"/>
      <c r="R497" s="10"/>
      <c r="S497" s="10" t="e">
        <f>VLOOKUP(R497,Sheet2!$B$1:$C$9,2,FALSE)</f>
        <v>#N/A</v>
      </c>
      <c r="T497" s="28"/>
      <c r="U497" s="28">
        <f t="shared" si="27"/>
        <v>0</v>
      </c>
      <c r="V497" s="28"/>
      <c r="W497" s="28"/>
      <c r="X497" s="28"/>
      <c r="Y497" s="27"/>
      <c r="Z497" s="27"/>
      <c r="AA497" s="27"/>
      <c r="AB497" s="27"/>
      <c r="AC497" s="27"/>
      <c r="AD497" s="3" t="str">
        <f t="shared" si="23"/>
        <v>ทันกำหนด</v>
      </c>
      <c r="AE497" s="4"/>
      <c r="AF497" s="4"/>
      <c r="AG497" s="4"/>
      <c r="AH497" s="5"/>
    </row>
    <row r="498" spans="1:34" ht="27.75" customHeight="1" x14ac:dyDescent="0.2">
      <c r="A498" s="2">
        <v>495</v>
      </c>
      <c r="B498" s="27"/>
      <c r="C498" s="9"/>
      <c r="D498" s="9"/>
      <c r="E498" s="10"/>
      <c r="F498" s="10"/>
      <c r="G498" s="10">
        <f t="shared" si="25"/>
        <v>0</v>
      </c>
      <c r="H498" s="10" t="str">
        <f t="shared" si="26"/>
        <v>ครบ</v>
      </c>
      <c r="I498" s="10"/>
      <c r="J498" s="10" t="e">
        <f>VLOOKUP(I498,Sheet2!$B$1:$C$9,2,FALSE)</f>
        <v>#N/A</v>
      </c>
      <c r="K498" s="28"/>
      <c r="L498" s="10"/>
      <c r="M498" s="10" t="e">
        <f>VLOOKUP(L498,Sheet2!$B$1:$C$9,2,FALSE)</f>
        <v>#N/A</v>
      </c>
      <c r="N498" s="28"/>
      <c r="O498" s="10"/>
      <c r="P498" s="10" t="e">
        <f>VLOOKUP(O498,Sheet2!$B$1:$C$9,2,FALSE)</f>
        <v>#N/A</v>
      </c>
      <c r="Q498" s="28"/>
      <c r="R498" s="10"/>
      <c r="S498" s="10" t="e">
        <f>VLOOKUP(R498,Sheet2!$B$1:$C$9,2,FALSE)</f>
        <v>#N/A</v>
      </c>
      <c r="T498" s="28"/>
      <c r="U498" s="28">
        <f t="shared" si="27"/>
        <v>0</v>
      </c>
      <c r="V498" s="28"/>
      <c r="W498" s="28"/>
      <c r="X498" s="28"/>
      <c r="Y498" s="27"/>
      <c r="Z498" s="27"/>
      <c r="AA498" s="27"/>
      <c r="AB498" s="27"/>
      <c r="AC498" s="27"/>
      <c r="AD498" s="3" t="str">
        <f t="shared" si="23"/>
        <v>ทันกำหนด</v>
      </c>
      <c r="AE498" s="4"/>
      <c r="AF498" s="4"/>
      <c r="AG498" s="4"/>
      <c r="AH498" s="5"/>
    </row>
    <row r="499" spans="1:34" ht="27.75" customHeight="1" x14ac:dyDescent="0.2">
      <c r="A499" s="2">
        <v>496</v>
      </c>
      <c r="B499" s="27"/>
      <c r="C499" s="9"/>
      <c r="D499" s="9"/>
      <c r="E499" s="10"/>
      <c r="F499" s="10"/>
      <c r="G499" s="10">
        <f t="shared" si="25"/>
        <v>0</v>
      </c>
      <c r="H499" s="10" t="str">
        <f t="shared" si="26"/>
        <v>ครบ</v>
      </c>
      <c r="I499" s="10"/>
      <c r="J499" s="10" t="e">
        <f>VLOOKUP(I499,Sheet2!$B$1:$C$9,2,FALSE)</f>
        <v>#N/A</v>
      </c>
      <c r="K499" s="28"/>
      <c r="L499" s="10"/>
      <c r="M499" s="10" t="e">
        <f>VLOOKUP(L499,Sheet2!$B$1:$C$9,2,FALSE)</f>
        <v>#N/A</v>
      </c>
      <c r="N499" s="28"/>
      <c r="O499" s="10"/>
      <c r="P499" s="10" t="e">
        <f>VLOOKUP(O499,Sheet2!$B$1:$C$9,2,FALSE)</f>
        <v>#N/A</v>
      </c>
      <c r="Q499" s="28"/>
      <c r="R499" s="10"/>
      <c r="S499" s="10" t="e">
        <f>VLOOKUP(R499,Sheet2!$B$1:$C$9,2,FALSE)</f>
        <v>#N/A</v>
      </c>
      <c r="T499" s="28"/>
      <c r="U499" s="28">
        <f t="shared" si="27"/>
        <v>0</v>
      </c>
      <c r="V499" s="28"/>
      <c r="W499" s="28"/>
      <c r="X499" s="28"/>
      <c r="Y499" s="27"/>
      <c r="Z499" s="27"/>
      <c r="AA499" s="27"/>
      <c r="AB499" s="27"/>
      <c r="AC499" s="27"/>
      <c r="AD499" s="3" t="str">
        <f t="shared" si="23"/>
        <v>ทันกำหนด</v>
      </c>
      <c r="AE499" s="4"/>
      <c r="AF499" s="4"/>
      <c r="AG499" s="4"/>
      <c r="AH499" s="5"/>
    </row>
    <row r="500" spans="1:34" ht="27.75" customHeight="1" x14ac:dyDescent="0.2">
      <c r="A500" s="2">
        <v>497</v>
      </c>
      <c r="B500" s="27"/>
      <c r="C500" s="9"/>
      <c r="D500" s="9"/>
      <c r="E500" s="10"/>
      <c r="F500" s="10"/>
      <c r="G500" s="10">
        <f t="shared" si="25"/>
        <v>0</v>
      </c>
      <c r="H500" s="10" t="str">
        <f t="shared" si="26"/>
        <v>ครบ</v>
      </c>
      <c r="I500" s="10"/>
      <c r="J500" s="10" t="e">
        <f>VLOOKUP(I500,Sheet2!$B$1:$C$9,2,FALSE)</f>
        <v>#N/A</v>
      </c>
      <c r="K500" s="28"/>
      <c r="L500" s="10"/>
      <c r="M500" s="10" t="e">
        <f>VLOOKUP(L500,Sheet2!$B$1:$C$9,2,FALSE)</f>
        <v>#N/A</v>
      </c>
      <c r="N500" s="28"/>
      <c r="O500" s="10"/>
      <c r="P500" s="10" t="e">
        <f>VLOOKUP(O500,Sheet2!$B$1:$C$9,2,FALSE)</f>
        <v>#N/A</v>
      </c>
      <c r="Q500" s="28"/>
      <c r="R500" s="10"/>
      <c r="S500" s="10" t="e">
        <f>VLOOKUP(R500,Sheet2!$B$1:$C$9,2,FALSE)</f>
        <v>#N/A</v>
      </c>
      <c r="T500" s="28"/>
      <c r="U500" s="28">
        <f t="shared" si="27"/>
        <v>0</v>
      </c>
      <c r="V500" s="28"/>
      <c r="W500" s="28"/>
      <c r="X500" s="28"/>
      <c r="Y500" s="27"/>
      <c r="Z500" s="27"/>
      <c r="AA500" s="27"/>
      <c r="AB500" s="27"/>
      <c r="AC500" s="27"/>
      <c r="AD500" s="3" t="str">
        <f t="shared" si="23"/>
        <v>ทันกำหนด</v>
      </c>
      <c r="AE500" s="4"/>
      <c r="AF500" s="4"/>
      <c r="AG500" s="4"/>
      <c r="AH500" s="5"/>
    </row>
    <row r="501" spans="1:34" ht="27.75" customHeight="1" x14ac:dyDescent="0.2">
      <c r="A501" s="2">
        <v>498</v>
      </c>
      <c r="B501" s="27"/>
      <c r="C501" s="9"/>
      <c r="D501" s="9"/>
      <c r="E501" s="10"/>
      <c r="F501" s="10"/>
      <c r="G501" s="10">
        <f t="shared" si="25"/>
        <v>0</v>
      </c>
      <c r="H501" s="10" t="str">
        <f t="shared" si="26"/>
        <v>ครบ</v>
      </c>
      <c r="I501" s="10"/>
      <c r="J501" s="10" t="e">
        <f>VLOOKUP(I501,Sheet2!$B$1:$C$9,2,FALSE)</f>
        <v>#N/A</v>
      </c>
      <c r="K501" s="28"/>
      <c r="L501" s="10"/>
      <c r="M501" s="10" t="e">
        <f>VLOOKUP(L501,Sheet2!$B$1:$C$9,2,FALSE)</f>
        <v>#N/A</v>
      </c>
      <c r="N501" s="28"/>
      <c r="O501" s="10"/>
      <c r="P501" s="10" t="e">
        <f>VLOOKUP(O501,Sheet2!$B$1:$C$9,2,FALSE)</f>
        <v>#N/A</v>
      </c>
      <c r="Q501" s="28"/>
      <c r="R501" s="10"/>
      <c r="S501" s="10" t="e">
        <f>VLOOKUP(R501,Sheet2!$B$1:$C$9,2,FALSE)</f>
        <v>#N/A</v>
      </c>
      <c r="T501" s="28"/>
      <c r="U501" s="28">
        <f t="shared" si="27"/>
        <v>0</v>
      </c>
      <c r="V501" s="28"/>
      <c r="W501" s="28"/>
      <c r="X501" s="28"/>
      <c r="Y501" s="27"/>
      <c r="Z501" s="27"/>
      <c r="AA501" s="27"/>
      <c r="AB501" s="27"/>
      <c r="AC501" s="27"/>
      <c r="AD501" s="3" t="str">
        <f t="shared" si="23"/>
        <v>ทันกำหนด</v>
      </c>
      <c r="AE501" s="4"/>
      <c r="AF501" s="4"/>
      <c r="AG501" s="4"/>
      <c r="AH501" s="5"/>
    </row>
    <row r="502" spans="1:34" ht="27.75" customHeight="1" x14ac:dyDescent="0.2">
      <c r="A502" s="2">
        <v>499</v>
      </c>
      <c r="B502" s="27"/>
      <c r="C502" s="9"/>
      <c r="D502" s="9"/>
      <c r="E502" s="10"/>
      <c r="F502" s="10"/>
      <c r="G502" s="10">
        <f t="shared" si="25"/>
        <v>0</v>
      </c>
      <c r="H502" s="10" t="str">
        <f t="shared" si="26"/>
        <v>ครบ</v>
      </c>
      <c r="I502" s="10"/>
      <c r="J502" s="10" t="e">
        <f>VLOOKUP(I502,Sheet2!$B$1:$C$9,2,FALSE)</f>
        <v>#N/A</v>
      </c>
      <c r="K502" s="28"/>
      <c r="L502" s="10"/>
      <c r="M502" s="10" t="e">
        <f>VLOOKUP(L502,Sheet2!$B$1:$C$9,2,FALSE)</f>
        <v>#N/A</v>
      </c>
      <c r="N502" s="28"/>
      <c r="O502" s="10"/>
      <c r="P502" s="10" t="e">
        <f>VLOOKUP(O502,Sheet2!$B$1:$C$9,2,FALSE)</f>
        <v>#N/A</v>
      </c>
      <c r="Q502" s="28"/>
      <c r="R502" s="10"/>
      <c r="S502" s="10" t="e">
        <f>VLOOKUP(R502,Sheet2!$B$1:$C$9,2,FALSE)</f>
        <v>#N/A</v>
      </c>
      <c r="T502" s="28"/>
      <c r="U502" s="28">
        <f t="shared" si="27"/>
        <v>0</v>
      </c>
      <c r="V502" s="28"/>
      <c r="W502" s="28"/>
      <c r="X502" s="28"/>
      <c r="Y502" s="27"/>
      <c r="Z502" s="27"/>
      <c r="AA502" s="27"/>
      <c r="AB502" s="27"/>
      <c r="AC502" s="27"/>
      <c r="AD502" s="3" t="str">
        <f t="shared" si="23"/>
        <v>ทันกำหนด</v>
      </c>
      <c r="AE502" s="4"/>
      <c r="AF502" s="4"/>
      <c r="AG502" s="4"/>
      <c r="AH502" s="5"/>
    </row>
    <row r="503" spans="1:34" ht="27.75" customHeight="1" x14ac:dyDescent="0.2">
      <c r="A503" s="2">
        <v>500</v>
      </c>
      <c r="B503" s="27"/>
      <c r="C503" s="9"/>
      <c r="D503" s="9"/>
      <c r="E503" s="10"/>
      <c r="F503" s="10"/>
      <c r="G503" s="10">
        <f t="shared" si="25"/>
        <v>0</v>
      </c>
      <c r="H503" s="10" t="str">
        <f t="shared" si="26"/>
        <v>ครบ</v>
      </c>
      <c r="I503" s="10"/>
      <c r="J503" s="10" t="e">
        <f>VLOOKUP(I503,Sheet2!$B$1:$C$9,2,FALSE)</f>
        <v>#N/A</v>
      </c>
      <c r="K503" s="28"/>
      <c r="L503" s="10"/>
      <c r="M503" s="10" t="e">
        <f>VLOOKUP(L503,Sheet2!$B$1:$C$9,2,FALSE)</f>
        <v>#N/A</v>
      </c>
      <c r="N503" s="28"/>
      <c r="O503" s="10"/>
      <c r="P503" s="10" t="e">
        <f>VLOOKUP(O503,Sheet2!$B$1:$C$9,2,FALSE)</f>
        <v>#N/A</v>
      </c>
      <c r="Q503" s="28"/>
      <c r="R503" s="10"/>
      <c r="S503" s="10" t="e">
        <f>VLOOKUP(R503,Sheet2!$B$1:$C$9,2,FALSE)</f>
        <v>#N/A</v>
      </c>
      <c r="T503" s="28"/>
      <c r="U503" s="28">
        <f t="shared" si="27"/>
        <v>0</v>
      </c>
      <c r="V503" s="28"/>
      <c r="W503" s="28"/>
      <c r="X503" s="28"/>
      <c r="Y503" s="27"/>
      <c r="Z503" s="27"/>
      <c r="AA503" s="27"/>
      <c r="AB503" s="27"/>
      <c r="AC503" s="27"/>
      <c r="AD503" s="3" t="str">
        <f t="shared" si="23"/>
        <v>ทันกำหนด</v>
      </c>
      <c r="AE503" s="4"/>
      <c r="AF503" s="4"/>
      <c r="AG503" s="4"/>
      <c r="AH503" s="5"/>
    </row>
    <row r="504" spans="1:34" ht="27.75" customHeight="1" x14ac:dyDescent="0.2">
      <c r="A504" s="2">
        <v>501</v>
      </c>
      <c r="B504" s="27"/>
      <c r="C504" s="9"/>
      <c r="D504" s="9"/>
      <c r="E504" s="10"/>
      <c r="F504" s="10"/>
      <c r="G504" s="10">
        <f t="shared" si="25"/>
        <v>0</v>
      </c>
      <c r="H504" s="10" t="str">
        <f t="shared" si="26"/>
        <v>ครบ</v>
      </c>
      <c r="I504" s="10"/>
      <c r="J504" s="10" t="e">
        <f>VLOOKUP(I504,Sheet2!$B$1:$C$9,2,FALSE)</f>
        <v>#N/A</v>
      </c>
      <c r="K504" s="28"/>
      <c r="L504" s="10"/>
      <c r="M504" s="10" t="e">
        <f>VLOOKUP(L504,Sheet2!$B$1:$C$9,2,FALSE)</f>
        <v>#N/A</v>
      </c>
      <c r="N504" s="28"/>
      <c r="O504" s="10"/>
      <c r="P504" s="10" t="e">
        <f>VLOOKUP(O504,Sheet2!$B$1:$C$9,2,FALSE)</f>
        <v>#N/A</v>
      </c>
      <c r="Q504" s="28"/>
      <c r="R504" s="10"/>
      <c r="S504" s="10" t="e">
        <f>VLOOKUP(R504,Sheet2!$B$1:$C$9,2,FALSE)</f>
        <v>#N/A</v>
      </c>
      <c r="T504" s="28"/>
      <c r="U504" s="28">
        <f t="shared" si="27"/>
        <v>0</v>
      </c>
      <c r="V504" s="28"/>
      <c r="W504" s="28"/>
      <c r="X504" s="28"/>
      <c r="Y504" s="27"/>
      <c r="Z504" s="27"/>
      <c r="AA504" s="27"/>
      <c r="AB504" s="27"/>
      <c r="AC504" s="27"/>
      <c r="AD504" s="3" t="str">
        <f t="shared" si="23"/>
        <v>ทันกำหนด</v>
      </c>
      <c r="AE504" s="4"/>
      <c r="AF504" s="4"/>
      <c r="AG504" s="4"/>
      <c r="AH504" s="5"/>
    </row>
    <row r="505" spans="1:34" ht="27.75" customHeight="1" x14ac:dyDescent="0.2">
      <c r="A505" s="2">
        <v>502</v>
      </c>
      <c r="B505" s="27"/>
      <c r="C505" s="9"/>
      <c r="D505" s="9"/>
      <c r="E505" s="10"/>
      <c r="F505" s="10"/>
      <c r="G505" s="10">
        <f t="shared" si="25"/>
        <v>0</v>
      </c>
      <c r="H505" s="10" t="str">
        <f t="shared" si="26"/>
        <v>ครบ</v>
      </c>
      <c r="I505" s="10"/>
      <c r="J505" s="10" t="e">
        <f>VLOOKUP(I505,Sheet2!$B$1:$C$9,2,FALSE)</f>
        <v>#N/A</v>
      </c>
      <c r="K505" s="28"/>
      <c r="L505" s="10"/>
      <c r="M505" s="10" t="e">
        <f>VLOOKUP(L505,Sheet2!$B$1:$C$9,2,FALSE)</f>
        <v>#N/A</v>
      </c>
      <c r="N505" s="28"/>
      <c r="O505" s="10"/>
      <c r="P505" s="10" t="e">
        <f>VLOOKUP(O505,Sheet2!$B$1:$C$9,2,FALSE)</f>
        <v>#N/A</v>
      </c>
      <c r="Q505" s="28"/>
      <c r="R505" s="10"/>
      <c r="S505" s="10" t="e">
        <f>VLOOKUP(R505,Sheet2!$B$1:$C$9,2,FALSE)</f>
        <v>#N/A</v>
      </c>
      <c r="T505" s="28"/>
      <c r="U505" s="28">
        <f t="shared" si="27"/>
        <v>0</v>
      </c>
      <c r="V505" s="28"/>
      <c r="W505" s="28"/>
      <c r="X505" s="28"/>
      <c r="Y505" s="27"/>
      <c r="Z505" s="27"/>
      <c r="AA505" s="27"/>
      <c r="AB505" s="27"/>
      <c r="AC505" s="27"/>
      <c r="AD505" s="3" t="str">
        <f t="shared" si="23"/>
        <v>ทันกำหนด</v>
      </c>
      <c r="AE505" s="4"/>
      <c r="AF505" s="4"/>
      <c r="AG505" s="4"/>
      <c r="AH505" s="5"/>
    </row>
    <row r="506" spans="1:34" ht="27.75" customHeight="1" x14ac:dyDescent="0.2">
      <c r="A506" s="2">
        <v>503</v>
      </c>
      <c r="B506" s="27"/>
      <c r="C506" s="9"/>
      <c r="D506" s="9"/>
      <c r="E506" s="10"/>
      <c r="F506" s="10"/>
      <c r="G506" s="10">
        <f t="shared" si="25"/>
        <v>0</v>
      </c>
      <c r="H506" s="10" t="str">
        <f t="shared" si="26"/>
        <v>ครบ</v>
      </c>
      <c r="I506" s="10"/>
      <c r="J506" s="10" t="e">
        <f>VLOOKUP(I506,Sheet2!$B$1:$C$9,2,FALSE)</f>
        <v>#N/A</v>
      </c>
      <c r="K506" s="28"/>
      <c r="L506" s="10"/>
      <c r="M506" s="10" t="e">
        <f>VLOOKUP(L506,Sheet2!$B$1:$C$9,2,FALSE)</f>
        <v>#N/A</v>
      </c>
      <c r="N506" s="28"/>
      <c r="O506" s="10"/>
      <c r="P506" s="10" t="e">
        <f>VLOOKUP(O506,Sheet2!$B$1:$C$9,2,FALSE)</f>
        <v>#N/A</v>
      </c>
      <c r="Q506" s="28"/>
      <c r="R506" s="10"/>
      <c r="S506" s="10" t="e">
        <f>VLOOKUP(R506,Sheet2!$B$1:$C$9,2,FALSE)</f>
        <v>#N/A</v>
      </c>
      <c r="T506" s="28"/>
      <c r="U506" s="28">
        <f t="shared" si="27"/>
        <v>0</v>
      </c>
      <c r="V506" s="28"/>
      <c r="W506" s="28"/>
      <c r="X506" s="28"/>
      <c r="Y506" s="27"/>
      <c r="Z506" s="27"/>
      <c r="AA506" s="27"/>
      <c r="AB506" s="27"/>
      <c r="AC506" s="27"/>
      <c r="AD506" s="3" t="str">
        <f t="shared" si="23"/>
        <v>ทันกำหนด</v>
      </c>
      <c r="AE506" s="4"/>
      <c r="AF506" s="4"/>
      <c r="AG506" s="4"/>
      <c r="AH506" s="5"/>
    </row>
    <row r="507" spans="1:34" ht="27.75" customHeight="1" x14ac:dyDescent="0.2">
      <c r="A507" s="2">
        <v>504</v>
      </c>
      <c r="B507" s="27"/>
      <c r="C507" s="9"/>
      <c r="D507" s="9"/>
      <c r="E507" s="10"/>
      <c r="F507" s="10"/>
      <c r="G507" s="10">
        <f t="shared" si="25"/>
        <v>0</v>
      </c>
      <c r="H507" s="10" t="str">
        <f t="shared" si="26"/>
        <v>ครบ</v>
      </c>
      <c r="I507" s="10"/>
      <c r="J507" s="10" t="e">
        <f>VLOOKUP(I507,Sheet2!$B$1:$C$9,2,FALSE)</f>
        <v>#N/A</v>
      </c>
      <c r="K507" s="28"/>
      <c r="L507" s="10"/>
      <c r="M507" s="10" t="e">
        <f>VLOOKUP(L507,Sheet2!$B$1:$C$9,2,FALSE)</f>
        <v>#N/A</v>
      </c>
      <c r="N507" s="28"/>
      <c r="O507" s="10"/>
      <c r="P507" s="10" t="e">
        <f>VLOOKUP(O507,Sheet2!$B$1:$C$9,2,FALSE)</f>
        <v>#N/A</v>
      </c>
      <c r="Q507" s="28"/>
      <c r="R507" s="10"/>
      <c r="S507" s="10" t="e">
        <f>VLOOKUP(R507,Sheet2!$B$1:$C$9,2,FALSE)</f>
        <v>#N/A</v>
      </c>
      <c r="T507" s="28"/>
      <c r="U507" s="28">
        <f t="shared" si="27"/>
        <v>0</v>
      </c>
      <c r="V507" s="28"/>
      <c r="W507" s="28"/>
      <c r="X507" s="28"/>
      <c r="Y507" s="27"/>
      <c r="Z507" s="27"/>
      <c r="AA507" s="27"/>
      <c r="AB507" s="27"/>
      <c r="AC507" s="27"/>
      <c r="AD507" s="3" t="str">
        <f t="shared" si="23"/>
        <v>ทันกำหนด</v>
      </c>
      <c r="AE507" s="4"/>
      <c r="AF507" s="4"/>
      <c r="AG507" s="4"/>
      <c r="AH507" s="5"/>
    </row>
    <row r="508" spans="1:34" ht="27.75" customHeight="1" x14ac:dyDescent="0.2">
      <c r="A508" s="2">
        <v>505</v>
      </c>
      <c r="B508" s="27"/>
      <c r="C508" s="9"/>
      <c r="D508" s="9"/>
      <c r="E508" s="10"/>
      <c r="F508" s="10"/>
      <c r="G508" s="10">
        <f t="shared" si="25"/>
        <v>0</v>
      </c>
      <c r="H508" s="10" t="str">
        <f t="shared" si="26"/>
        <v>ครบ</v>
      </c>
      <c r="I508" s="10"/>
      <c r="J508" s="10" t="e">
        <f>VLOOKUP(I508,Sheet2!$B$1:$C$9,2,FALSE)</f>
        <v>#N/A</v>
      </c>
      <c r="K508" s="28"/>
      <c r="L508" s="10"/>
      <c r="M508" s="10" t="e">
        <f>VLOOKUP(L508,Sheet2!$B$1:$C$9,2,FALSE)</f>
        <v>#N/A</v>
      </c>
      <c r="N508" s="28"/>
      <c r="O508" s="10"/>
      <c r="P508" s="10" t="e">
        <f>VLOOKUP(O508,Sheet2!$B$1:$C$9,2,FALSE)</f>
        <v>#N/A</v>
      </c>
      <c r="Q508" s="28"/>
      <c r="R508" s="10"/>
      <c r="S508" s="10" t="e">
        <f>VLOOKUP(R508,Sheet2!$B$1:$C$9,2,FALSE)</f>
        <v>#N/A</v>
      </c>
      <c r="T508" s="28"/>
      <c r="U508" s="28">
        <f t="shared" si="27"/>
        <v>0</v>
      </c>
      <c r="V508" s="28"/>
      <c r="W508" s="28"/>
      <c r="X508" s="28"/>
      <c r="Y508" s="27"/>
      <c r="Z508" s="27"/>
      <c r="AA508" s="27"/>
      <c r="AB508" s="27"/>
      <c r="AC508" s="27"/>
      <c r="AD508" s="3" t="str">
        <f t="shared" si="23"/>
        <v>ทันกำหนด</v>
      </c>
      <c r="AE508" s="4"/>
      <c r="AF508" s="4"/>
      <c r="AG508" s="4"/>
      <c r="AH508" s="5"/>
    </row>
    <row r="509" spans="1:34" ht="27.75" customHeight="1" x14ac:dyDescent="0.2">
      <c r="A509" s="2">
        <v>506</v>
      </c>
      <c r="B509" s="27"/>
      <c r="C509" s="9"/>
      <c r="D509" s="9"/>
      <c r="E509" s="10"/>
      <c r="F509" s="10"/>
      <c r="G509" s="10">
        <f t="shared" si="25"/>
        <v>0</v>
      </c>
      <c r="H509" s="10" t="str">
        <f t="shared" si="26"/>
        <v>ครบ</v>
      </c>
      <c r="I509" s="10"/>
      <c r="J509" s="10" t="e">
        <f>VLOOKUP(I509,Sheet2!$B$1:$C$9,2,FALSE)</f>
        <v>#N/A</v>
      </c>
      <c r="K509" s="28"/>
      <c r="L509" s="10"/>
      <c r="M509" s="10" t="e">
        <f>VLOOKUP(L509,Sheet2!$B$1:$C$9,2,FALSE)</f>
        <v>#N/A</v>
      </c>
      <c r="N509" s="28"/>
      <c r="O509" s="10"/>
      <c r="P509" s="10" t="e">
        <f>VLOOKUP(O509,Sheet2!$B$1:$C$9,2,FALSE)</f>
        <v>#N/A</v>
      </c>
      <c r="Q509" s="28"/>
      <c r="R509" s="10"/>
      <c r="S509" s="10" t="e">
        <f>VLOOKUP(R509,Sheet2!$B$1:$C$9,2,FALSE)</f>
        <v>#N/A</v>
      </c>
      <c r="T509" s="28"/>
      <c r="U509" s="28">
        <f t="shared" si="27"/>
        <v>0</v>
      </c>
      <c r="V509" s="28"/>
      <c r="W509" s="28"/>
      <c r="X509" s="28"/>
      <c r="Y509" s="27"/>
      <c r="Z509" s="27"/>
      <c r="AA509" s="27"/>
      <c r="AB509" s="27"/>
      <c r="AC509" s="27"/>
      <c r="AD509" s="3" t="str">
        <f t="shared" si="23"/>
        <v>ทันกำหนด</v>
      </c>
      <c r="AE509" s="4"/>
      <c r="AF509" s="4"/>
      <c r="AG509" s="4"/>
      <c r="AH509" s="5"/>
    </row>
    <row r="510" spans="1:34" ht="27.75" customHeight="1" x14ac:dyDescent="0.2">
      <c r="A510" s="2">
        <v>507</v>
      </c>
      <c r="B510" s="27"/>
      <c r="C510" s="9"/>
      <c r="D510" s="9"/>
      <c r="E510" s="10"/>
      <c r="F510" s="10"/>
      <c r="G510" s="10">
        <f t="shared" si="25"/>
        <v>0</v>
      </c>
      <c r="H510" s="10" t="str">
        <f t="shared" si="26"/>
        <v>ครบ</v>
      </c>
      <c r="I510" s="10"/>
      <c r="J510" s="10" t="e">
        <f>VLOOKUP(I510,Sheet2!$B$1:$C$9,2,FALSE)</f>
        <v>#N/A</v>
      </c>
      <c r="K510" s="28"/>
      <c r="L510" s="10"/>
      <c r="M510" s="10" t="e">
        <f>VLOOKUP(L510,Sheet2!$B$1:$C$9,2,FALSE)</f>
        <v>#N/A</v>
      </c>
      <c r="N510" s="28"/>
      <c r="O510" s="10"/>
      <c r="P510" s="10" t="e">
        <f>VLOOKUP(O510,Sheet2!$B$1:$C$9,2,FALSE)</f>
        <v>#N/A</v>
      </c>
      <c r="Q510" s="28"/>
      <c r="R510" s="10"/>
      <c r="S510" s="10" t="e">
        <f>VLOOKUP(R510,Sheet2!$B$1:$C$9,2,FALSE)</f>
        <v>#N/A</v>
      </c>
      <c r="T510" s="28"/>
      <c r="U510" s="28">
        <f t="shared" si="27"/>
        <v>0</v>
      </c>
      <c r="V510" s="28"/>
      <c r="W510" s="28"/>
      <c r="X510" s="28"/>
      <c r="Y510" s="27"/>
      <c r="Z510" s="27"/>
      <c r="AA510" s="27"/>
      <c r="AB510" s="27"/>
      <c r="AC510" s="27"/>
      <c r="AD510" s="3" t="str">
        <f t="shared" si="23"/>
        <v>ทันกำหนด</v>
      </c>
      <c r="AE510" s="4"/>
      <c r="AF510" s="4"/>
      <c r="AG510" s="4"/>
      <c r="AH510" s="5"/>
    </row>
    <row r="511" spans="1:34" ht="27.75" customHeight="1" x14ac:dyDescent="0.2">
      <c r="A511" s="2">
        <v>508</v>
      </c>
      <c r="B511" s="27"/>
      <c r="C511" s="9"/>
      <c r="D511" s="9"/>
      <c r="E511" s="10"/>
      <c r="F511" s="10"/>
      <c r="G511" s="10">
        <f t="shared" si="25"/>
        <v>0</v>
      </c>
      <c r="H511" s="10" t="str">
        <f t="shared" si="26"/>
        <v>ครบ</v>
      </c>
      <c r="I511" s="10"/>
      <c r="J511" s="10" t="e">
        <f>VLOOKUP(I511,Sheet2!$B$1:$C$9,2,FALSE)</f>
        <v>#N/A</v>
      </c>
      <c r="K511" s="28"/>
      <c r="L511" s="10"/>
      <c r="M511" s="10" t="e">
        <f>VLOOKUP(L511,Sheet2!$B$1:$C$9,2,FALSE)</f>
        <v>#N/A</v>
      </c>
      <c r="N511" s="28"/>
      <c r="O511" s="10"/>
      <c r="P511" s="10" t="e">
        <f>VLOOKUP(O511,Sheet2!$B$1:$C$9,2,FALSE)</f>
        <v>#N/A</v>
      </c>
      <c r="Q511" s="28"/>
      <c r="R511" s="10"/>
      <c r="S511" s="10" t="e">
        <f>VLOOKUP(R511,Sheet2!$B$1:$C$9,2,FALSE)</f>
        <v>#N/A</v>
      </c>
      <c r="T511" s="28"/>
      <c r="U511" s="28">
        <f t="shared" si="27"/>
        <v>0</v>
      </c>
      <c r="V511" s="28"/>
      <c r="W511" s="28"/>
      <c r="X511" s="28"/>
      <c r="Y511" s="27"/>
      <c r="Z511" s="27"/>
      <c r="AA511" s="27"/>
      <c r="AB511" s="27"/>
      <c r="AC511" s="27"/>
      <c r="AD511" s="3" t="str">
        <f t="shared" si="23"/>
        <v>ทันกำหนด</v>
      </c>
      <c r="AE511" s="4"/>
      <c r="AF511" s="4"/>
      <c r="AG511" s="4"/>
      <c r="AH511" s="5"/>
    </row>
    <row r="512" spans="1:34" ht="27.75" customHeight="1" x14ac:dyDescent="0.2">
      <c r="A512" s="2">
        <v>509</v>
      </c>
      <c r="B512" s="27"/>
      <c r="C512" s="9"/>
      <c r="D512" s="9"/>
      <c r="E512" s="10"/>
      <c r="F512" s="10"/>
      <c r="G512" s="10">
        <f t="shared" si="25"/>
        <v>0</v>
      </c>
      <c r="H512" s="10" t="str">
        <f t="shared" si="26"/>
        <v>ครบ</v>
      </c>
      <c r="I512" s="10"/>
      <c r="J512" s="10" t="e">
        <f>VLOOKUP(I512,Sheet2!$B$1:$C$9,2,FALSE)</f>
        <v>#N/A</v>
      </c>
      <c r="K512" s="28"/>
      <c r="L512" s="10"/>
      <c r="M512" s="10" t="e">
        <f>VLOOKUP(L512,Sheet2!$B$1:$C$9,2,FALSE)</f>
        <v>#N/A</v>
      </c>
      <c r="N512" s="28"/>
      <c r="O512" s="10"/>
      <c r="P512" s="10" t="e">
        <f>VLOOKUP(O512,Sheet2!$B$1:$C$9,2,FALSE)</f>
        <v>#N/A</v>
      </c>
      <c r="Q512" s="28"/>
      <c r="R512" s="10"/>
      <c r="S512" s="10" t="e">
        <f>VLOOKUP(R512,Sheet2!$B$1:$C$9,2,FALSE)</f>
        <v>#N/A</v>
      </c>
      <c r="T512" s="28"/>
      <c r="U512" s="28">
        <f t="shared" si="27"/>
        <v>0</v>
      </c>
      <c r="V512" s="28"/>
      <c r="W512" s="28"/>
      <c r="X512" s="28"/>
      <c r="Y512" s="27"/>
      <c r="Z512" s="27"/>
      <c r="AA512" s="27"/>
      <c r="AB512" s="27"/>
      <c r="AC512" s="27"/>
      <c r="AD512" s="3" t="str">
        <f t="shared" si="23"/>
        <v>ทันกำหนด</v>
      </c>
      <c r="AE512" s="4"/>
      <c r="AF512" s="4"/>
      <c r="AG512" s="4"/>
      <c r="AH512" s="5"/>
    </row>
    <row r="513" spans="1:34" ht="27.75" customHeight="1" x14ac:dyDescent="0.2">
      <c r="A513" s="2">
        <v>510</v>
      </c>
      <c r="B513" s="27"/>
      <c r="C513" s="9"/>
      <c r="D513" s="9"/>
      <c r="E513" s="10"/>
      <c r="F513" s="10"/>
      <c r="G513" s="10">
        <f t="shared" si="25"/>
        <v>0</v>
      </c>
      <c r="H513" s="10" t="str">
        <f t="shared" si="26"/>
        <v>ครบ</v>
      </c>
      <c r="I513" s="10"/>
      <c r="J513" s="10" t="e">
        <f>VLOOKUP(I513,Sheet2!$B$1:$C$9,2,FALSE)</f>
        <v>#N/A</v>
      </c>
      <c r="K513" s="28"/>
      <c r="L513" s="10"/>
      <c r="M513" s="10" t="e">
        <f>VLOOKUP(L513,Sheet2!$B$1:$C$9,2,FALSE)</f>
        <v>#N/A</v>
      </c>
      <c r="N513" s="28"/>
      <c r="O513" s="10"/>
      <c r="P513" s="10" t="e">
        <f>VLOOKUP(O513,Sheet2!$B$1:$C$9,2,FALSE)</f>
        <v>#N/A</v>
      </c>
      <c r="Q513" s="28"/>
      <c r="R513" s="10"/>
      <c r="S513" s="10" t="e">
        <f>VLOOKUP(R513,Sheet2!$B$1:$C$9,2,FALSE)</f>
        <v>#N/A</v>
      </c>
      <c r="T513" s="28"/>
      <c r="U513" s="28">
        <f t="shared" si="27"/>
        <v>0</v>
      </c>
      <c r="V513" s="28"/>
      <c r="W513" s="28"/>
      <c r="X513" s="28"/>
      <c r="Y513" s="27"/>
      <c r="Z513" s="27"/>
      <c r="AA513" s="27"/>
      <c r="AB513" s="27"/>
      <c r="AC513" s="27"/>
      <c r="AD513" s="3" t="str">
        <f t="shared" si="23"/>
        <v>ทันกำหนด</v>
      </c>
      <c r="AE513" s="4"/>
      <c r="AF513" s="4"/>
      <c r="AG513" s="4"/>
      <c r="AH513" s="5"/>
    </row>
    <row r="514" spans="1:34" ht="27.75" customHeight="1" x14ac:dyDescent="0.2">
      <c r="A514" s="2">
        <v>511</v>
      </c>
      <c r="B514" s="27"/>
      <c r="C514" s="9"/>
      <c r="D514" s="9"/>
      <c r="E514" s="10"/>
      <c r="F514" s="10"/>
      <c r="G514" s="10">
        <f t="shared" si="25"/>
        <v>0</v>
      </c>
      <c r="H514" s="10" t="str">
        <f t="shared" si="26"/>
        <v>ครบ</v>
      </c>
      <c r="I514" s="10"/>
      <c r="J514" s="10" t="e">
        <f>VLOOKUP(I514,Sheet2!$B$1:$C$9,2,FALSE)</f>
        <v>#N/A</v>
      </c>
      <c r="K514" s="28"/>
      <c r="L514" s="10"/>
      <c r="M514" s="10" t="e">
        <f>VLOOKUP(L514,Sheet2!$B$1:$C$9,2,FALSE)</f>
        <v>#N/A</v>
      </c>
      <c r="N514" s="28"/>
      <c r="O514" s="10"/>
      <c r="P514" s="10" t="e">
        <f>VLOOKUP(O514,Sheet2!$B$1:$C$9,2,FALSE)</f>
        <v>#N/A</v>
      </c>
      <c r="Q514" s="28"/>
      <c r="R514" s="10"/>
      <c r="S514" s="10" t="e">
        <f>VLOOKUP(R514,Sheet2!$B$1:$C$9,2,FALSE)</f>
        <v>#N/A</v>
      </c>
      <c r="T514" s="28"/>
      <c r="U514" s="28">
        <f t="shared" si="27"/>
        <v>0</v>
      </c>
      <c r="V514" s="28"/>
      <c r="W514" s="28"/>
      <c r="X514" s="28"/>
      <c r="Y514" s="27"/>
      <c r="Z514" s="27"/>
      <c r="AA514" s="27"/>
      <c r="AB514" s="27"/>
      <c r="AC514" s="27"/>
      <c r="AD514" s="3" t="str">
        <f t="shared" si="23"/>
        <v>ทันกำหนด</v>
      </c>
      <c r="AE514" s="4"/>
      <c r="AF514" s="4"/>
      <c r="AG514" s="4"/>
      <c r="AH514" s="5"/>
    </row>
    <row r="515" spans="1:34" ht="27.75" customHeight="1" x14ac:dyDescent="0.2">
      <c r="A515" s="2">
        <v>512</v>
      </c>
      <c r="B515" s="27"/>
      <c r="C515" s="9"/>
      <c r="D515" s="9"/>
      <c r="E515" s="10"/>
      <c r="F515" s="10"/>
      <c r="G515" s="10">
        <f t="shared" si="25"/>
        <v>0</v>
      </c>
      <c r="H515" s="10" t="str">
        <f t="shared" si="26"/>
        <v>ครบ</v>
      </c>
      <c r="I515" s="10"/>
      <c r="J515" s="10" t="e">
        <f>VLOOKUP(I515,Sheet2!$B$1:$C$9,2,FALSE)</f>
        <v>#N/A</v>
      </c>
      <c r="K515" s="28"/>
      <c r="L515" s="10"/>
      <c r="M515" s="10" t="e">
        <f>VLOOKUP(L515,Sheet2!$B$1:$C$9,2,FALSE)</f>
        <v>#N/A</v>
      </c>
      <c r="N515" s="28"/>
      <c r="O515" s="10"/>
      <c r="P515" s="10" t="e">
        <f>VLOOKUP(O515,Sheet2!$B$1:$C$9,2,FALSE)</f>
        <v>#N/A</v>
      </c>
      <c r="Q515" s="28"/>
      <c r="R515" s="10"/>
      <c r="S515" s="10" t="e">
        <f>VLOOKUP(R515,Sheet2!$B$1:$C$9,2,FALSE)</f>
        <v>#N/A</v>
      </c>
      <c r="T515" s="28"/>
      <c r="U515" s="28">
        <f t="shared" si="27"/>
        <v>0</v>
      </c>
      <c r="V515" s="28"/>
      <c r="W515" s="28"/>
      <c r="X515" s="28"/>
      <c r="Y515" s="27"/>
      <c r="Z515" s="27"/>
      <c r="AA515" s="27"/>
      <c r="AB515" s="27"/>
      <c r="AC515" s="27"/>
      <c r="AD515" s="3" t="str">
        <f t="shared" si="23"/>
        <v>ทันกำหนด</v>
      </c>
      <c r="AE515" s="4"/>
      <c r="AF515" s="4"/>
      <c r="AG515" s="4"/>
      <c r="AH515" s="5"/>
    </row>
    <row r="516" spans="1:34" ht="27.75" customHeight="1" x14ac:dyDescent="0.2">
      <c r="A516" s="2">
        <v>513</v>
      </c>
      <c r="B516" s="27"/>
      <c r="C516" s="9"/>
      <c r="D516" s="9"/>
      <c r="E516" s="10"/>
      <c r="F516" s="10"/>
      <c r="G516" s="10">
        <f t="shared" si="25"/>
        <v>0</v>
      </c>
      <c r="H516" s="10" t="str">
        <f t="shared" si="26"/>
        <v>ครบ</v>
      </c>
      <c r="I516" s="10"/>
      <c r="J516" s="10" t="e">
        <f>VLOOKUP(I516,Sheet2!$B$1:$C$9,2,FALSE)</f>
        <v>#N/A</v>
      </c>
      <c r="K516" s="28"/>
      <c r="L516" s="10"/>
      <c r="M516" s="10" t="e">
        <f>VLOOKUP(L516,Sheet2!$B$1:$C$9,2,FALSE)</f>
        <v>#N/A</v>
      </c>
      <c r="N516" s="28"/>
      <c r="O516" s="10"/>
      <c r="P516" s="10" t="e">
        <f>VLOOKUP(O516,Sheet2!$B$1:$C$9,2,FALSE)</f>
        <v>#N/A</v>
      </c>
      <c r="Q516" s="28"/>
      <c r="R516" s="10"/>
      <c r="S516" s="10" t="e">
        <f>VLOOKUP(R516,Sheet2!$B$1:$C$9,2,FALSE)</f>
        <v>#N/A</v>
      </c>
      <c r="T516" s="28"/>
      <c r="U516" s="28">
        <f t="shared" si="27"/>
        <v>0</v>
      </c>
      <c r="V516" s="28"/>
      <c r="W516" s="28"/>
      <c r="X516" s="28"/>
      <c r="Y516" s="27"/>
      <c r="Z516" s="27"/>
      <c r="AA516" s="27"/>
      <c r="AB516" s="27"/>
      <c r="AC516" s="27"/>
      <c r="AD516" s="3" t="str">
        <f t="shared" si="23"/>
        <v>ทันกำหนด</v>
      </c>
      <c r="AE516" s="4"/>
      <c r="AF516" s="4"/>
      <c r="AG516" s="4"/>
      <c r="AH516" s="5"/>
    </row>
    <row r="517" spans="1:34" ht="27.75" customHeight="1" x14ac:dyDescent="0.2">
      <c r="A517" s="2">
        <v>514</v>
      </c>
      <c r="B517" s="27"/>
      <c r="C517" s="9"/>
      <c r="D517" s="9"/>
      <c r="E517" s="10"/>
      <c r="F517" s="10"/>
      <c r="G517" s="10">
        <f t="shared" si="25"/>
        <v>0</v>
      </c>
      <c r="H517" s="10" t="str">
        <f t="shared" si="26"/>
        <v>ครบ</v>
      </c>
      <c r="I517" s="10"/>
      <c r="J517" s="10" t="e">
        <f>VLOOKUP(I517,Sheet2!$B$1:$C$9,2,FALSE)</f>
        <v>#N/A</v>
      </c>
      <c r="K517" s="28"/>
      <c r="L517" s="10"/>
      <c r="M517" s="10" t="e">
        <f>VLOOKUP(L517,Sheet2!$B$1:$C$9,2,FALSE)</f>
        <v>#N/A</v>
      </c>
      <c r="N517" s="28"/>
      <c r="O517" s="10"/>
      <c r="P517" s="10" t="e">
        <f>VLOOKUP(O517,Sheet2!$B$1:$C$9,2,FALSE)</f>
        <v>#N/A</v>
      </c>
      <c r="Q517" s="28"/>
      <c r="R517" s="10"/>
      <c r="S517" s="10" t="e">
        <f>VLOOKUP(R517,Sheet2!$B$1:$C$9,2,FALSE)</f>
        <v>#N/A</v>
      </c>
      <c r="T517" s="28"/>
      <c r="U517" s="28">
        <f t="shared" si="27"/>
        <v>0</v>
      </c>
      <c r="V517" s="28"/>
      <c r="W517" s="28"/>
      <c r="X517" s="28"/>
      <c r="Y517" s="27"/>
      <c r="Z517" s="27"/>
      <c r="AA517" s="27"/>
      <c r="AB517" s="27"/>
      <c r="AC517" s="27"/>
      <c r="AD517" s="3" t="str">
        <f t="shared" si="23"/>
        <v>ทันกำหนด</v>
      </c>
      <c r="AE517" s="4"/>
      <c r="AF517" s="4"/>
      <c r="AG517" s="4"/>
      <c r="AH517" s="5"/>
    </row>
    <row r="518" spans="1:34" ht="27.75" customHeight="1" x14ac:dyDescent="0.2">
      <c r="A518" s="2">
        <v>515</v>
      </c>
      <c r="B518" s="27"/>
      <c r="C518" s="9"/>
      <c r="D518" s="9"/>
      <c r="E518" s="10"/>
      <c r="F518" s="10"/>
      <c r="G518" s="10">
        <f t="shared" si="25"/>
        <v>0</v>
      </c>
      <c r="H518" s="10" t="str">
        <f t="shared" si="26"/>
        <v>ครบ</v>
      </c>
      <c r="I518" s="10"/>
      <c r="J518" s="10" t="e">
        <f>VLOOKUP(I518,Sheet2!$B$1:$C$9,2,FALSE)</f>
        <v>#N/A</v>
      </c>
      <c r="K518" s="28"/>
      <c r="L518" s="10"/>
      <c r="M518" s="10" t="e">
        <f>VLOOKUP(L518,Sheet2!$B$1:$C$9,2,FALSE)</f>
        <v>#N/A</v>
      </c>
      <c r="N518" s="28"/>
      <c r="O518" s="10"/>
      <c r="P518" s="10" t="e">
        <f>VLOOKUP(O518,Sheet2!$B$1:$C$9,2,FALSE)</f>
        <v>#N/A</v>
      </c>
      <c r="Q518" s="28"/>
      <c r="R518" s="10"/>
      <c r="S518" s="10" t="e">
        <f>VLOOKUP(R518,Sheet2!$B$1:$C$9,2,FALSE)</f>
        <v>#N/A</v>
      </c>
      <c r="T518" s="28"/>
      <c r="U518" s="28">
        <f t="shared" si="27"/>
        <v>0</v>
      </c>
      <c r="V518" s="28"/>
      <c r="W518" s="28"/>
      <c r="X518" s="28"/>
      <c r="Y518" s="27"/>
      <c r="Z518" s="27"/>
      <c r="AA518" s="27"/>
      <c r="AB518" s="27"/>
      <c r="AC518" s="27"/>
      <c r="AD518" s="3" t="str">
        <f t="shared" si="23"/>
        <v>ทันกำหนด</v>
      </c>
      <c r="AE518" s="4"/>
      <c r="AF518" s="4"/>
      <c r="AG518" s="4"/>
      <c r="AH518" s="5"/>
    </row>
    <row r="519" spans="1:34" ht="27.75" customHeight="1" x14ac:dyDescent="0.2">
      <c r="A519" s="2">
        <v>516</v>
      </c>
      <c r="B519" s="27"/>
      <c r="C519" s="9"/>
      <c r="D519" s="9"/>
      <c r="E519" s="10"/>
      <c r="F519" s="10"/>
      <c r="G519" s="10">
        <f t="shared" si="25"/>
        <v>0</v>
      </c>
      <c r="H519" s="10" t="str">
        <f t="shared" si="26"/>
        <v>ครบ</v>
      </c>
      <c r="I519" s="10"/>
      <c r="J519" s="10" t="e">
        <f>VLOOKUP(I519,Sheet2!$B$1:$C$9,2,FALSE)</f>
        <v>#N/A</v>
      </c>
      <c r="K519" s="28"/>
      <c r="L519" s="10"/>
      <c r="M519" s="10" t="e">
        <f>VLOOKUP(L519,Sheet2!$B$1:$C$9,2,FALSE)</f>
        <v>#N/A</v>
      </c>
      <c r="N519" s="28"/>
      <c r="O519" s="10"/>
      <c r="P519" s="10" t="e">
        <f>VLOOKUP(O519,Sheet2!$B$1:$C$9,2,FALSE)</f>
        <v>#N/A</v>
      </c>
      <c r="Q519" s="28"/>
      <c r="R519" s="10"/>
      <c r="S519" s="10" t="e">
        <f>VLOOKUP(R519,Sheet2!$B$1:$C$9,2,FALSE)</f>
        <v>#N/A</v>
      </c>
      <c r="T519" s="28"/>
      <c r="U519" s="28">
        <f t="shared" si="27"/>
        <v>0</v>
      </c>
      <c r="V519" s="28"/>
      <c r="W519" s="28"/>
      <c r="X519" s="28"/>
      <c r="Y519" s="27"/>
      <c r="Z519" s="27"/>
      <c r="AA519" s="27"/>
      <c r="AB519" s="27"/>
      <c r="AC519" s="27"/>
      <c r="AD519" s="3" t="str">
        <f t="shared" si="23"/>
        <v>ทันกำหนด</v>
      </c>
      <c r="AE519" s="4"/>
      <c r="AF519" s="4"/>
      <c r="AG519" s="4"/>
      <c r="AH519" s="5"/>
    </row>
    <row r="520" spans="1:34" ht="27.75" customHeight="1" x14ac:dyDescent="0.2">
      <c r="A520" s="2">
        <v>517</v>
      </c>
      <c r="B520" s="27"/>
      <c r="C520" s="9"/>
      <c r="D520" s="9"/>
      <c r="E520" s="10"/>
      <c r="F520" s="10"/>
      <c r="G520" s="10">
        <f t="shared" si="25"/>
        <v>0</v>
      </c>
      <c r="H520" s="10" t="str">
        <f t="shared" si="26"/>
        <v>ครบ</v>
      </c>
      <c r="I520" s="10"/>
      <c r="J520" s="10" t="e">
        <f>VLOOKUP(I520,Sheet2!$B$1:$C$9,2,FALSE)</f>
        <v>#N/A</v>
      </c>
      <c r="K520" s="28"/>
      <c r="L520" s="10"/>
      <c r="M520" s="10" t="e">
        <f>VLOOKUP(L520,Sheet2!$B$1:$C$9,2,FALSE)</f>
        <v>#N/A</v>
      </c>
      <c r="N520" s="28"/>
      <c r="O520" s="10"/>
      <c r="P520" s="10" t="e">
        <f>VLOOKUP(O520,Sheet2!$B$1:$C$9,2,FALSE)</f>
        <v>#N/A</v>
      </c>
      <c r="Q520" s="28"/>
      <c r="R520" s="10"/>
      <c r="S520" s="10" t="e">
        <f>VLOOKUP(R520,Sheet2!$B$1:$C$9,2,FALSE)</f>
        <v>#N/A</v>
      </c>
      <c r="T520" s="28"/>
      <c r="U520" s="28">
        <f t="shared" si="27"/>
        <v>0</v>
      </c>
      <c r="V520" s="28"/>
      <c r="W520" s="28"/>
      <c r="X520" s="28"/>
      <c r="Y520" s="27"/>
      <c r="Z520" s="27"/>
      <c r="AA520" s="27"/>
      <c r="AB520" s="27"/>
      <c r="AC520" s="27"/>
      <c r="AD520" s="3" t="str">
        <f t="shared" si="23"/>
        <v>ทันกำหนด</v>
      </c>
      <c r="AE520" s="4"/>
      <c r="AF520" s="4"/>
      <c r="AG520" s="4"/>
      <c r="AH520" s="5"/>
    </row>
    <row r="521" spans="1:34" ht="27.75" customHeight="1" x14ac:dyDescent="0.2">
      <c r="A521" s="2">
        <v>518</v>
      </c>
      <c r="B521" s="27"/>
      <c r="C521" s="9"/>
      <c r="D521" s="9"/>
      <c r="E521" s="10"/>
      <c r="F521" s="10"/>
      <c r="G521" s="10">
        <f t="shared" si="25"/>
        <v>0</v>
      </c>
      <c r="H521" s="10" t="str">
        <f t="shared" si="26"/>
        <v>ครบ</v>
      </c>
      <c r="I521" s="10"/>
      <c r="J521" s="10" t="e">
        <f>VLOOKUP(I521,Sheet2!$B$1:$C$9,2,FALSE)</f>
        <v>#N/A</v>
      </c>
      <c r="K521" s="28"/>
      <c r="L521" s="10"/>
      <c r="M521" s="10" t="e">
        <f>VLOOKUP(L521,Sheet2!$B$1:$C$9,2,FALSE)</f>
        <v>#N/A</v>
      </c>
      <c r="N521" s="28"/>
      <c r="O521" s="10"/>
      <c r="P521" s="10" t="e">
        <f>VLOOKUP(O521,Sheet2!$B$1:$C$9,2,FALSE)</f>
        <v>#N/A</v>
      </c>
      <c r="Q521" s="28"/>
      <c r="R521" s="10"/>
      <c r="S521" s="10" t="e">
        <f>VLOOKUP(R521,Sheet2!$B$1:$C$9,2,FALSE)</f>
        <v>#N/A</v>
      </c>
      <c r="T521" s="28"/>
      <c r="U521" s="28">
        <f t="shared" si="27"/>
        <v>0</v>
      </c>
      <c r="V521" s="28"/>
      <c r="W521" s="28"/>
      <c r="X521" s="28"/>
      <c r="Y521" s="27"/>
      <c r="Z521" s="27"/>
      <c r="AA521" s="27"/>
      <c r="AB521" s="27"/>
      <c r="AC521" s="27"/>
      <c r="AD521" s="3" t="str">
        <f t="shared" si="23"/>
        <v>ทันกำหนด</v>
      </c>
      <c r="AE521" s="4"/>
      <c r="AF521" s="4"/>
      <c r="AG521" s="4"/>
      <c r="AH521" s="5"/>
    </row>
    <row r="522" spans="1:34" ht="27.75" customHeight="1" x14ac:dyDescent="0.2">
      <c r="A522" s="2">
        <v>519</v>
      </c>
      <c r="B522" s="27"/>
      <c r="C522" s="9"/>
      <c r="D522" s="9"/>
      <c r="E522" s="10"/>
      <c r="F522" s="10"/>
      <c r="G522" s="10">
        <f t="shared" si="25"/>
        <v>0</v>
      </c>
      <c r="H522" s="10" t="str">
        <f t="shared" si="26"/>
        <v>ครบ</v>
      </c>
      <c r="I522" s="10"/>
      <c r="J522" s="10" t="e">
        <f>VLOOKUP(I522,Sheet2!$B$1:$C$9,2,FALSE)</f>
        <v>#N/A</v>
      </c>
      <c r="K522" s="28"/>
      <c r="L522" s="10"/>
      <c r="M522" s="10" t="e">
        <f>VLOOKUP(L522,Sheet2!$B$1:$C$9,2,FALSE)</f>
        <v>#N/A</v>
      </c>
      <c r="N522" s="28"/>
      <c r="O522" s="10"/>
      <c r="P522" s="10" t="e">
        <f>VLOOKUP(O522,Sheet2!$B$1:$C$9,2,FALSE)</f>
        <v>#N/A</v>
      </c>
      <c r="Q522" s="28"/>
      <c r="R522" s="10"/>
      <c r="S522" s="10" t="e">
        <f>VLOOKUP(R522,Sheet2!$B$1:$C$9,2,FALSE)</f>
        <v>#N/A</v>
      </c>
      <c r="T522" s="28"/>
      <c r="U522" s="28">
        <f t="shared" si="27"/>
        <v>0</v>
      </c>
      <c r="V522" s="28"/>
      <c r="W522" s="28"/>
      <c r="X522" s="28"/>
      <c r="Y522" s="27"/>
      <c r="Z522" s="27"/>
      <c r="AA522" s="27"/>
      <c r="AB522" s="27"/>
      <c r="AC522" s="27"/>
      <c r="AD522" s="3" t="str">
        <f t="shared" si="23"/>
        <v>ทันกำหนด</v>
      </c>
      <c r="AE522" s="4"/>
      <c r="AF522" s="4"/>
      <c r="AG522" s="4"/>
      <c r="AH522" s="5"/>
    </row>
    <row r="523" spans="1:34" ht="27.75" customHeight="1" x14ac:dyDescent="0.2">
      <c r="A523" s="2">
        <v>520</v>
      </c>
      <c r="B523" s="27"/>
      <c r="C523" s="9"/>
      <c r="D523" s="9"/>
      <c r="E523" s="10"/>
      <c r="F523" s="10"/>
      <c r="G523" s="10">
        <f t="shared" si="25"/>
        <v>0</v>
      </c>
      <c r="H523" s="10" t="str">
        <f t="shared" si="26"/>
        <v>ครบ</v>
      </c>
      <c r="I523" s="10"/>
      <c r="J523" s="10" t="e">
        <f>VLOOKUP(I523,Sheet2!$B$1:$C$9,2,FALSE)</f>
        <v>#N/A</v>
      </c>
      <c r="K523" s="28"/>
      <c r="L523" s="10"/>
      <c r="M523" s="10" t="e">
        <f>VLOOKUP(L523,Sheet2!$B$1:$C$9,2,FALSE)</f>
        <v>#N/A</v>
      </c>
      <c r="N523" s="28"/>
      <c r="O523" s="10"/>
      <c r="P523" s="10" t="e">
        <f>VLOOKUP(O523,Sheet2!$B$1:$C$9,2,FALSE)</f>
        <v>#N/A</v>
      </c>
      <c r="Q523" s="28"/>
      <c r="R523" s="10"/>
      <c r="S523" s="10" t="e">
        <f>VLOOKUP(R523,Sheet2!$B$1:$C$9,2,FALSE)</f>
        <v>#N/A</v>
      </c>
      <c r="T523" s="28"/>
      <c r="U523" s="28">
        <f t="shared" si="27"/>
        <v>0</v>
      </c>
      <c r="V523" s="28"/>
      <c r="W523" s="28"/>
      <c r="X523" s="28"/>
      <c r="Y523" s="27"/>
      <c r="Z523" s="27"/>
      <c r="AA523" s="27"/>
      <c r="AB523" s="27"/>
      <c r="AC523" s="27"/>
      <c r="AD523" s="3" t="str">
        <f t="shared" si="23"/>
        <v>ทันกำหนด</v>
      </c>
      <c r="AE523" s="4"/>
      <c r="AF523" s="4"/>
      <c r="AG523" s="4"/>
      <c r="AH523" s="5"/>
    </row>
    <row r="524" spans="1:34" ht="27.75" customHeight="1" x14ac:dyDescent="0.2">
      <c r="A524" s="2">
        <v>521</v>
      </c>
      <c r="B524" s="27"/>
      <c r="C524" s="9"/>
      <c r="D524" s="9"/>
      <c r="E524" s="10"/>
      <c r="F524" s="10"/>
      <c r="G524" s="10">
        <f t="shared" si="25"/>
        <v>0</v>
      </c>
      <c r="H524" s="10" t="str">
        <f t="shared" si="26"/>
        <v>ครบ</v>
      </c>
      <c r="I524" s="10"/>
      <c r="J524" s="10" t="e">
        <f>VLOOKUP(I524,Sheet2!$B$1:$C$9,2,FALSE)</f>
        <v>#N/A</v>
      </c>
      <c r="K524" s="28"/>
      <c r="L524" s="10"/>
      <c r="M524" s="10" t="e">
        <f>VLOOKUP(L524,Sheet2!$B$1:$C$9,2,FALSE)</f>
        <v>#N/A</v>
      </c>
      <c r="N524" s="28"/>
      <c r="O524" s="10"/>
      <c r="P524" s="10" t="e">
        <f>VLOOKUP(O524,Sheet2!$B$1:$C$9,2,FALSE)</f>
        <v>#N/A</v>
      </c>
      <c r="Q524" s="28"/>
      <c r="R524" s="10"/>
      <c r="S524" s="10" t="e">
        <f>VLOOKUP(R524,Sheet2!$B$1:$C$9,2,FALSE)</f>
        <v>#N/A</v>
      </c>
      <c r="T524" s="28"/>
      <c r="U524" s="28">
        <f t="shared" si="27"/>
        <v>0</v>
      </c>
      <c r="V524" s="28"/>
      <c r="W524" s="28"/>
      <c r="X524" s="28"/>
      <c r="Y524" s="27"/>
      <c r="Z524" s="27"/>
      <c r="AA524" s="27"/>
      <c r="AB524" s="27"/>
      <c r="AC524" s="27"/>
      <c r="AD524" s="3" t="str">
        <f t="shared" si="23"/>
        <v>ทันกำหนด</v>
      </c>
      <c r="AE524" s="4"/>
      <c r="AF524" s="4"/>
      <c r="AG524" s="4"/>
      <c r="AH524" s="5"/>
    </row>
    <row r="525" spans="1:34" ht="27.75" customHeight="1" x14ac:dyDescent="0.2">
      <c r="A525" s="2">
        <v>522</v>
      </c>
      <c r="B525" s="27"/>
      <c r="C525" s="9"/>
      <c r="D525" s="9"/>
      <c r="E525" s="10"/>
      <c r="F525" s="10"/>
      <c r="G525" s="10">
        <f t="shared" si="25"/>
        <v>0</v>
      </c>
      <c r="H525" s="10" t="str">
        <f t="shared" si="26"/>
        <v>ครบ</v>
      </c>
      <c r="I525" s="10"/>
      <c r="J525" s="10" t="e">
        <f>VLOOKUP(I525,Sheet2!$B$1:$C$9,2,FALSE)</f>
        <v>#N/A</v>
      </c>
      <c r="K525" s="28"/>
      <c r="L525" s="10"/>
      <c r="M525" s="10" t="e">
        <f>VLOOKUP(L525,Sheet2!$B$1:$C$9,2,FALSE)</f>
        <v>#N/A</v>
      </c>
      <c r="N525" s="28"/>
      <c r="O525" s="10"/>
      <c r="P525" s="10" t="e">
        <f>VLOOKUP(O525,Sheet2!$B$1:$C$9,2,FALSE)</f>
        <v>#N/A</v>
      </c>
      <c r="Q525" s="28"/>
      <c r="R525" s="10"/>
      <c r="S525" s="10" t="e">
        <f>VLOOKUP(R525,Sheet2!$B$1:$C$9,2,FALSE)</f>
        <v>#N/A</v>
      </c>
      <c r="T525" s="28"/>
      <c r="U525" s="28">
        <f t="shared" si="27"/>
        <v>0</v>
      </c>
      <c r="V525" s="28"/>
      <c r="W525" s="28"/>
      <c r="X525" s="28"/>
      <c r="Y525" s="27"/>
      <c r="Z525" s="27"/>
      <c r="AA525" s="27"/>
      <c r="AB525" s="27"/>
      <c r="AC525" s="27"/>
      <c r="AD525" s="3" t="str">
        <f t="shared" si="23"/>
        <v>ทันกำหนด</v>
      </c>
      <c r="AE525" s="4"/>
      <c r="AF525" s="4"/>
      <c r="AG525" s="4"/>
      <c r="AH525" s="5"/>
    </row>
    <row r="526" spans="1:34" ht="27.75" customHeight="1" x14ac:dyDescent="0.2">
      <c r="A526" s="2">
        <v>523</v>
      </c>
      <c r="B526" s="27"/>
      <c r="C526" s="9"/>
      <c r="D526" s="9"/>
      <c r="E526" s="10"/>
      <c r="F526" s="10"/>
      <c r="G526" s="10">
        <f t="shared" si="25"/>
        <v>0</v>
      </c>
      <c r="H526" s="10" t="str">
        <f t="shared" si="26"/>
        <v>ครบ</v>
      </c>
      <c r="I526" s="10"/>
      <c r="J526" s="10" t="e">
        <f>VLOOKUP(I526,Sheet2!$B$1:$C$9,2,FALSE)</f>
        <v>#N/A</v>
      </c>
      <c r="K526" s="28"/>
      <c r="L526" s="10"/>
      <c r="M526" s="10" t="e">
        <f>VLOOKUP(L526,Sheet2!$B$1:$C$9,2,FALSE)</f>
        <v>#N/A</v>
      </c>
      <c r="N526" s="28"/>
      <c r="O526" s="10"/>
      <c r="P526" s="10" t="e">
        <f>VLOOKUP(O526,Sheet2!$B$1:$C$9,2,FALSE)</f>
        <v>#N/A</v>
      </c>
      <c r="Q526" s="28"/>
      <c r="R526" s="10"/>
      <c r="S526" s="10" t="e">
        <f>VLOOKUP(R526,Sheet2!$B$1:$C$9,2,FALSE)</f>
        <v>#N/A</v>
      </c>
      <c r="T526" s="28"/>
      <c r="U526" s="28">
        <f t="shared" si="27"/>
        <v>0</v>
      </c>
      <c r="V526" s="28"/>
      <c r="W526" s="28"/>
      <c r="X526" s="28"/>
      <c r="Y526" s="27"/>
      <c r="Z526" s="27"/>
      <c r="AA526" s="27"/>
      <c r="AB526" s="27"/>
      <c r="AC526" s="27"/>
      <c r="AD526" s="3" t="str">
        <f t="shared" si="23"/>
        <v>ทันกำหนด</v>
      </c>
      <c r="AE526" s="4"/>
      <c r="AF526" s="4"/>
      <c r="AG526" s="4"/>
      <c r="AH526" s="5"/>
    </row>
    <row r="527" spans="1:34" ht="27.75" customHeight="1" x14ac:dyDescent="0.2">
      <c r="A527" s="2">
        <v>524</v>
      </c>
      <c r="B527" s="27"/>
      <c r="C527" s="9"/>
      <c r="D527" s="9"/>
      <c r="E527" s="10"/>
      <c r="F527" s="10"/>
      <c r="G527" s="10">
        <f t="shared" si="25"/>
        <v>0</v>
      </c>
      <c r="H527" s="10" t="str">
        <f t="shared" si="26"/>
        <v>ครบ</v>
      </c>
      <c r="I527" s="10"/>
      <c r="J527" s="10" t="e">
        <f>VLOOKUP(I527,Sheet2!$B$1:$C$9,2,FALSE)</f>
        <v>#N/A</v>
      </c>
      <c r="K527" s="28"/>
      <c r="L527" s="10"/>
      <c r="M527" s="10" t="e">
        <f>VLOOKUP(L527,Sheet2!$B$1:$C$9,2,FALSE)</f>
        <v>#N/A</v>
      </c>
      <c r="N527" s="28"/>
      <c r="O527" s="10"/>
      <c r="P527" s="10" t="e">
        <f>VLOOKUP(O527,Sheet2!$B$1:$C$9,2,FALSE)</f>
        <v>#N/A</v>
      </c>
      <c r="Q527" s="28"/>
      <c r="R527" s="10"/>
      <c r="S527" s="10" t="e">
        <f>VLOOKUP(R527,Sheet2!$B$1:$C$9,2,FALSE)</f>
        <v>#N/A</v>
      </c>
      <c r="T527" s="28"/>
      <c r="U527" s="28">
        <f t="shared" si="27"/>
        <v>0</v>
      </c>
      <c r="V527" s="28"/>
      <c r="W527" s="28"/>
      <c r="X527" s="28"/>
      <c r="Y527" s="27"/>
      <c r="Z527" s="27"/>
      <c r="AA527" s="27"/>
      <c r="AB527" s="27"/>
      <c r="AC527" s="27"/>
      <c r="AD527" s="3" t="str">
        <f t="shared" si="23"/>
        <v>ทันกำหนด</v>
      </c>
      <c r="AE527" s="4"/>
      <c r="AF527" s="4"/>
      <c r="AG527" s="4"/>
      <c r="AH527" s="5"/>
    </row>
    <row r="528" spans="1:34" ht="27.75" customHeight="1" x14ac:dyDescent="0.2">
      <c r="A528" s="2">
        <v>525</v>
      </c>
      <c r="B528" s="27"/>
      <c r="C528" s="9"/>
      <c r="D528" s="9"/>
      <c r="E528" s="10"/>
      <c r="F528" s="10"/>
      <c r="G528" s="10">
        <f t="shared" si="25"/>
        <v>0</v>
      </c>
      <c r="H528" s="10" t="str">
        <f t="shared" si="26"/>
        <v>ครบ</v>
      </c>
      <c r="I528" s="10"/>
      <c r="J528" s="10" t="e">
        <f>VLOOKUP(I528,Sheet2!$B$1:$C$9,2,FALSE)</f>
        <v>#N/A</v>
      </c>
      <c r="K528" s="28"/>
      <c r="L528" s="10"/>
      <c r="M528" s="10" t="e">
        <f>VLOOKUP(L528,Sheet2!$B$1:$C$9,2,FALSE)</f>
        <v>#N/A</v>
      </c>
      <c r="N528" s="28"/>
      <c r="O528" s="10"/>
      <c r="P528" s="10" t="e">
        <f>VLOOKUP(O528,Sheet2!$B$1:$C$9,2,FALSE)</f>
        <v>#N/A</v>
      </c>
      <c r="Q528" s="28"/>
      <c r="R528" s="10"/>
      <c r="S528" s="10" t="e">
        <f>VLOOKUP(R528,Sheet2!$B$1:$C$9,2,FALSE)</f>
        <v>#N/A</v>
      </c>
      <c r="T528" s="28"/>
      <c r="U528" s="28">
        <f t="shared" si="27"/>
        <v>0</v>
      </c>
      <c r="V528" s="28"/>
      <c r="W528" s="28"/>
      <c r="X528" s="28"/>
      <c r="Y528" s="27"/>
      <c r="Z528" s="27"/>
      <c r="AA528" s="27"/>
      <c r="AB528" s="27"/>
      <c r="AC528" s="27"/>
      <c r="AD528" s="3" t="str">
        <f t="shared" si="23"/>
        <v>ทันกำหนด</v>
      </c>
      <c r="AE528" s="4"/>
      <c r="AF528" s="4"/>
      <c r="AG528" s="4"/>
      <c r="AH528" s="5"/>
    </row>
    <row r="529" spans="1:34" ht="27.75" customHeight="1" x14ac:dyDescent="0.2">
      <c r="A529" s="2">
        <v>526</v>
      </c>
      <c r="B529" s="27"/>
      <c r="C529" s="9"/>
      <c r="D529" s="9"/>
      <c r="E529" s="10"/>
      <c r="F529" s="10"/>
      <c r="G529" s="10">
        <f t="shared" si="25"/>
        <v>0</v>
      </c>
      <c r="H529" s="10" t="str">
        <f t="shared" si="26"/>
        <v>ครบ</v>
      </c>
      <c r="I529" s="10"/>
      <c r="J529" s="10" t="e">
        <f>VLOOKUP(I529,Sheet2!$B$1:$C$9,2,FALSE)</f>
        <v>#N/A</v>
      </c>
      <c r="K529" s="28"/>
      <c r="L529" s="10"/>
      <c r="M529" s="10" t="e">
        <f>VLOOKUP(L529,Sheet2!$B$1:$C$9,2,FALSE)</f>
        <v>#N/A</v>
      </c>
      <c r="N529" s="28"/>
      <c r="O529" s="10"/>
      <c r="P529" s="10" t="e">
        <f>VLOOKUP(O529,Sheet2!$B$1:$C$9,2,FALSE)</f>
        <v>#N/A</v>
      </c>
      <c r="Q529" s="28"/>
      <c r="R529" s="10"/>
      <c r="S529" s="10" t="e">
        <f>VLOOKUP(R529,Sheet2!$B$1:$C$9,2,FALSE)</f>
        <v>#N/A</v>
      </c>
      <c r="T529" s="28"/>
      <c r="U529" s="28">
        <f t="shared" si="27"/>
        <v>0</v>
      </c>
      <c r="V529" s="28"/>
      <c r="W529" s="28"/>
      <c r="X529" s="28"/>
      <c r="Y529" s="27"/>
      <c r="Z529" s="27"/>
      <c r="AA529" s="27"/>
      <c r="AB529" s="27"/>
      <c r="AC529" s="27"/>
      <c r="AD529" s="3" t="str">
        <f t="shared" si="23"/>
        <v>ทันกำหนด</v>
      </c>
      <c r="AE529" s="4"/>
      <c r="AF529" s="4"/>
      <c r="AG529" s="4"/>
      <c r="AH529" s="5"/>
    </row>
    <row r="530" spans="1:34" ht="27.75" customHeight="1" x14ac:dyDescent="0.2">
      <c r="A530" s="2">
        <v>527</v>
      </c>
      <c r="B530" s="27"/>
      <c r="C530" s="9"/>
      <c r="D530" s="9"/>
      <c r="E530" s="10"/>
      <c r="F530" s="10"/>
      <c r="G530" s="10">
        <f t="shared" si="25"/>
        <v>0</v>
      </c>
      <c r="H530" s="10" t="str">
        <f t="shared" si="26"/>
        <v>ครบ</v>
      </c>
      <c r="I530" s="10"/>
      <c r="J530" s="10" t="e">
        <f>VLOOKUP(I530,Sheet2!$B$1:$C$9,2,FALSE)</f>
        <v>#N/A</v>
      </c>
      <c r="K530" s="28"/>
      <c r="L530" s="10"/>
      <c r="M530" s="10" t="e">
        <f>VLOOKUP(L530,Sheet2!$B$1:$C$9,2,FALSE)</f>
        <v>#N/A</v>
      </c>
      <c r="N530" s="28"/>
      <c r="O530" s="10"/>
      <c r="P530" s="10" t="e">
        <f>VLOOKUP(O530,Sheet2!$B$1:$C$9,2,FALSE)</f>
        <v>#N/A</v>
      </c>
      <c r="Q530" s="28"/>
      <c r="R530" s="10"/>
      <c r="S530" s="10" t="e">
        <f>VLOOKUP(R530,Sheet2!$B$1:$C$9,2,FALSE)</f>
        <v>#N/A</v>
      </c>
      <c r="T530" s="28"/>
      <c r="U530" s="28">
        <f t="shared" si="27"/>
        <v>0</v>
      </c>
      <c r="V530" s="28"/>
      <c r="W530" s="28"/>
      <c r="X530" s="28"/>
      <c r="Y530" s="27"/>
      <c r="Z530" s="27"/>
      <c r="AA530" s="27"/>
      <c r="AB530" s="27"/>
      <c r="AC530" s="27"/>
      <c r="AD530" s="3" t="str">
        <f t="shared" si="23"/>
        <v>ทันกำหนด</v>
      </c>
      <c r="AE530" s="4"/>
      <c r="AF530" s="4"/>
      <c r="AG530" s="4"/>
      <c r="AH530" s="5"/>
    </row>
    <row r="531" spans="1:34" ht="27.75" customHeight="1" x14ac:dyDescent="0.2">
      <c r="A531" s="2">
        <v>528</v>
      </c>
      <c r="B531" s="27"/>
      <c r="C531" s="9"/>
      <c r="D531" s="9"/>
      <c r="E531" s="10"/>
      <c r="F531" s="10"/>
      <c r="G531" s="10">
        <f t="shared" si="25"/>
        <v>0</v>
      </c>
      <c r="H531" s="10" t="str">
        <f t="shared" si="26"/>
        <v>ครบ</v>
      </c>
      <c r="I531" s="10"/>
      <c r="J531" s="10" t="e">
        <f>VLOOKUP(I531,Sheet2!$B$1:$C$9,2,FALSE)</f>
        <v>#N/A</v>
      </c>
      <c r="K531" s="28"/>
      <c r="L531" s="10"/>
      <c r="M531" s="10" t="e">
        <f>VLOOKUP(L531,Sheet2!$B$1:$C$9,2,FALSE)</f>
        <v>#N/A</v>
      </c>
      <c r="N531" s="28"/>
      <c r="O531" s="10"/>
      <c r="P531" s="10" t="e">
        <f>VLOOKUP(O531,Sheet2!$B$1:$C$9,2,FALSE)</f>
        <v>#N/A</v>
      </c>
      <c r="Q531" s="28"/>
      <c r="R531" s="10"/>
      <c r="S531" s="10" t="e">
        <f>VLOOKUP(R531,Sheet2!$B$1:$C$9,2,FALSE)</f>
        <v>#N/A</v>
      </c>
      <c r="T531" s="28"/>
      <c r="U531" s="28">
        <f t="shared" si="27"/>
        <v>0</v>
      </c>
      <c r="V531" s="28"/>
      <c r="W531" s="28"/>
      <c r="X531" s="28"/>
      <c r="Y531" s="27"/>
      <c r="Z531" s="27"/>
      <c r="AA531" s="27"/>
      <c r="AB531" s="27"/>
      <c r="AC531" s="27"/>
      <c r="AD531" s="3" t="str">
        <f t="shared" si="23"/>
        <v>ทันกำหนด</v>
      </c>
      <c r="AE531" s="4"/>
      <c r="AF531" s="4"/>
      <c r="AG531" s="4"/>
      <c r="AH531" s="5"/>
    </row>
    <row r="532" spans="1:34" ht="27.75" customHeight="1" x14ac:dyDescent="0.2">
      <c r="A532" s="2">
        <v>529</v>
      </c>
      <c r="B532" s="27"/>
      <c r="C532" s="9"/>
      <c r="D532" s="9"/>
      <c r="E532" s="10"/>
      <c r="F532" s="10"/>
      <c r="G532" s="10">
        <f t="shared" si="25"/>
        <v>0</v>
      </c>
      <c r="H532" s="10" t="str">
        <f t="shared" si="26"/>
        <v>ครบ</v>
      </c>
      <c r="I532" s="10"/>
      <c r="J532" s="10" t="e">
        <f>VLOOKUP(I532,Sheet2!$B$1:$C$9,2,FALSE)</f>
        <v>#N/A</v>
      </c>
      <c r="K532" s="28"/>
      <c r="L532" s="10"/>
      <c r="M532" s="10" t="e">
        <f>VLOOKUP(L532,Sheet2!$B$1:$C$9,2,FALSE)</f>
        <v>#N/A</v>
      </c>
      <c r="N532" s="28"/>
      <c r="O532" s="10"/>
      <c r="P532" s="10" t="e">
        <f>VLOOKUP(O532,Sheet2!$B$1:$C$9,2,FALSE)</f>
        <v>#N/A</v>
      </c>
      <c r="Q532" s="28"/>
      <c r="R532" s="10"/>
      <c r="S532" s="10" t="e">
        <f>VLOOKUP(R532,Sheet2!$B$1:$C$9,2,FALSE)</f>
        <v>#N/A</v>
      </c>
      <c r="T532" s="28"/>
      <c r="U532" s="28">
        <f t="shared" si="27"/>
        <v>0</v>
      </c>
      <c r="V532" s="28"/>
      <c r="W532" s="28"/>
      <c r="X532" s="28"/>
      <c r="Y532" s="27"/>
      <c r="Z532" s="27"/>
      <c r="AA532" s="27"/>
      <c r="AB532" s="27"/>
      <c r="AC532" s="27"/>
      <c r="AD532" s="3" t="str">
        <f t="shared" si="23"/>
        <v>ทันกำหนด</v>
      </c>
      <c r="AE532" s="4"/>
      <c r="AF532" s="4"/>
      <c r="AG532" s="4"/>
      <c r="AH532" s="5"/>
    </row>
    <row r="533" spans="1:34" ht="27.75" customHeight="1" x14ac:dyDescent="0.2">
      <c r="A533" s="2">
        <v>530</v>
      </c>
      <c r="B533" s="27"/>
      <c r="C533" s="9"/>
      <c r="D533" s="9"/>
      <c r="E533" s="10"/>
      <c r="F533" s="10"/>
      <c r="G533" s="10">
        <f t="shared" si="25"/>
        <v>0</v>
      </c>
      <c r="H533" s="10" t="str">
        <f t="shared" si="26"/>
        <v>ครบ</v>
      </c>
      <c r="I533" s="10"/>
      <c r="J533" s="10" t="e">
        <f>VLOOKUP(I533,Sheet2!$B$1:$C$9,2,FALSE)</f>
        <v>#N/A</v>
      </c>
      <c r="K533" s="28"/>
      <c r="L533" s="10"/>
      <c r="M533" s="10" t="e">
        <f>VLOOKUP(L533,Sheet2!$B$1:$C$9,2,FALSE)</f>
        <v>#N/A</v>
      </c>
      <c r="N533" s="28"/>
      <c r="O533" s="10"/>
      <c r="P533" s="10" t="e">
        <f>VLOOKUP(O533,Sheet2!$B$1:$C$9,2,FALSE)</f>
        <v>#N/A</v>
      </c>
      <c r="Q533" s="28"/>
      <c r="R533" s="10"/>
      <c r="S533" s="10" t="e">
        <f>VLOOKUP(R533,Sheet2!$B$1:$C$9,2,FALSE)</f>
        <v>#N/A</v>
      </c>
      <c r="T533" s="28"/>
      <c r="U533" s="28">
        <f t="shared" si="27"/>
        <v>0</v>
      </c>
      <c r="V533" s="28"/>
      <c r="W533" s="28"/>
      <c r="X533" s="28"/>
      <c r="Y533" s="27"/>
      <c r="Z533" s="27"/>
      <c r="AA533" s="27"/>
      <c r="AB533" s="27"/>
      <c r="AC533" s="27"/>
      <c r="AD533" s="3" t="str">
        <f t="shared" si="23"/>
        <v>ทันกำหนด</v>
      </c>
      <c r="AE533" s="4"/>
      <c r="AF533" s="4"/>
      <c r="AG533" s="4"/>
      <c r="AH533" s="5"/>
    </row>
    <row r="534" spans="1:34" ht="27.75" customHeight="1" x14ac:dyDescent="0.2">
      <c r="A534" s="2">
        <v>531</v>
      </c>
      <c r="B534" s="27"/>
      <c r="C534" s="9"/>
      <c r="D534" s="9"/>
      <c r="E534" s="10"/>
      <c r="F534" s="10"/>
      <c r="G534" s="10">
        <f t="shared" si="25"/>
        <v>0</v>
      </c>
      <c r="H534" s="10" t="str">
        <f t="shared" si="26"/>
        <v>ครบ</v>
      </c>
      <c r="I534" s="10"/>
      <c r="J534" s="10" t="e">
        <f>VLOOKUP(I534,Sheet2!$B$1:$C$9,2,FALSE)</f>
        <v>#N/A</v>
      </c>
      <c r="K534" s="28"/>
      <c r="L534" s="10"/>
      <c r="M534" s="10" t="e">
        <f>VLOOKUP(L534,Sheet2!$B$1:$C$9,2,FALSE)</f>
        <v>#N/A</v>
      </c>
      <c r="N534" s="28"/>
      <c r="O534" s="10"/>
      <c r="P534" s="10" t="e">
        <f>VLOOKUP(O534,Sheet2!$B$1:$C$9,2,FALSE)</f>
        <v>#N/A</v>
      </c>
      <c r="Q534" s="28"/>
      <c r="R534" s="10"/>
      <c r="S534" s="10" t="e">
        <f>VLOOKUP(R534,Sheet2!$B$1:$C$9,2,FALSE)</f>
        <v>#N/A</v>
      </c>
      <c r="T534" s="28"/>
      <c r="U534" s="28">
        <f t="shared" si="27"/>
        <v>0</v>
      </c>
      <c r="V534" s="28"/>
      <c r="W534" s="28"/>
      <c r="X534" s="28"/>
      <c r="Y534" s="27"/>
      <c r="Z534" s="27"/>
      <c r="AA534" s="27"/>
      <c r="AB534" s="27"/>
      <c r="AC534" s="27"/>
      <c r="AD534" s="3" t="str">
        <f t="shared" si="23"/>
        <v>ทันกำหนด</v>
      </c>
      <c r="AE534" s="4"/>
      <c r="AF534" s="4"/>
      <c r="AG534" s="4"/>
      <c r="AH534" s="5"/>
    </row>
    <row r="535" spans="1:34" ht="27.75" customHeight="1" x14ac:dyDescent="0.2">
      <c r="A535" s="2">
        <v>532</v>
      </c>
      <c r="B535" s="27"/>
      <c r="C535" s="9"/>
      <c r="D535" s="9"/>
      <c r="E535" s="10"/>
      <c r="F535" s="10"/>
      <c r="G535" s="10">
        <f t="shared" si="25"/>
        <v>0</v>
      </c>
      <c r="H535" s="10" t="str">
        <f t="shared" si="26"/>
        <v>ครบ</v>
      </c>
      <c r="I535" s="10"/>
      <c r="J535" s="10" t="e">
        <f>VLOOKUP(I535,Sheet2!$B$1:$C$9,2,FALSE)</f>
        <v>#N/A</v>
      </c>
      <c r="K535" s="28"/>
      <c r="L535" s="10"/>
      <c r="M535" s="10" t="e">
        <f>VLOOKUP(L535,Sheet2!$B$1:$C$9,2,FALSE)</f>
        <v>#N/A</v>
      </c>
      <c r="N535" s="28"/>
      <c r="O535" s="10"/>
      <c r="P535" s="10" t="e">
        <f>VLOOKUP(O535,Sheet2!$B$1:$C$9,2,FALSE)</f>
        <v>#N/A</v>
      </c>
      <c r="Q535" s="28"/>
      <c r="R535" s="10"/>
      <c r="S535" s="10" t="e">
        <f>VLOOKUP(R535,Sheet2!$B$1:$C$9,2,FALSE)</f>
        <v>#N/A</v>
      </c>
      <c r="T535" s="28"/>
      <c r="U535" s="28">
        <f t="shared" si="27"/>
        <v>0</v>
      </c>
      <c r="V535" s="28"/>
      <c r="W535" s="28"/>
      <c r="X535" s="28"/>
      <c r="Y535" s="27"/>
      <c r="Z535" s="27"/>
      <c r="AA535" s="27"/>
      <c r="AB535" s="27"/>
      <c r="AC535" s="27"/>
      <c r="AD535" s="3" t="str">
        <f t="shared" si="23"/>
        <v>ทันกำหนด</v>
      </c>
      <c r="AE535" s="4"/>
      <c r="AF535" s="4"/>
      <c r="AG535" s="4"/>
      <c r="AH535" s="5"/>
    </row>
    <row r="536" spans="1:34" ht="27.75" customHeight="1" x14ac:dyDescent="0.2">
      <c r="A536" s="2">
        <v>533</v>
      </c>
      <c r="B536" s="27"/>
      <c r="C536" s="9"/>
      <c r="D536" s="9"/>
      <c r="E536" s="10"/>
      <c r="F536" s="10"/>
      <c r="G536" s="10">
        <f t="shared" si="25"/>
        <v>0</v>
      </c>
      <c r="H536" s="10" t="str">
        <f t="shared" si="26"/>
        <v>ครบ</v>
      </c>
      <c r="I536" s="10"/>
      <c r="J536" s="10" t="e">
        <f>VLOOKUP(I536,Sheet2!$B$1:$C$9,2,FALSE)</f>
        <v>#N/A</v>
      </c>
      <c r="K536" s="28"/>
      <c r="L536" s="10"/>
      <c r="M536" s="10" t="e">
        <f>VLOOKUP(L536,Sheet2!$B$1:$C$9,2,FALSE)</f>
        <v>#N/A</v>
      </c>
      <c r="N536" s="28"/>
      <c r="O536" s="10"/>
      <c r="P536" s="10" t="e">
        <f>VLOOKUP(O536,Sheet2!$B$1:$C$9,2,FALSE)</f>
        <v>#N/A</v>
      </c>
      <c r="Q536" s="28"/>
      <c r="R536" s="10"/>
      <c r="S536" s="10" t="e">
        <f>VLOOKUP(R536,Sheet2!$B$1:$C$9,2,FALSE)</f>
        <v>#N/A</v>
      </c>
      <c r="T536" s="28"/>
      <c r="U536" s="28">
        <f t="shared" si="27"/>
        <v>0</v>
      </c>
      <c r="V536" s="28"/>
      <c r="W536" s="28"/>
      <c r="X536" s="28"/>
      <c r="Y536" s="27"/>
      <c r="Z536" s="27"/>
      <c r="AA536" s="27"/>
      <c r="AB536" s="27"/>
      <c r="AC536" s="27"/>
      <c r="AD536" s="3" t="str">
        <f t="shared" si="23"/>
        <v>ทันกำหนด</v>
      </c>
      <c r="AE536" s="4"/>
      <c r="AF536" s="4"/>
      <c r="AG536" s="4"/>
      <c r="AH536" s="5"/>
    </row>
    <row r="537" spans="1:34" ht="27.75" customHeight="1" x14ac:dyDescent="0.2">
      <c r="A537" s="2">
        <v>534</v>
      </c>
      <c r="B537" s="27"/>
      <c r="C537" s="9"/>
      <c r="D537" s="9"/>
      <c r="E537" s="10"/>
      <c r="F537" s="10"/>
      <c r="G537" s="10">
        <f t="shared" si="25"/>
        <v>0</v>
      </c>
      <c r="H537" s="10" t="str">
        <f t="shared" si="26"/>
        <v>ครบ</v>
      </c>
      <c r="I537" s="10"/>
      <c r="J537" s="10" t="e">
        <f>VLOOKUP(I537,Sheet2!$B$1:$C$9,2,FALSE)</f>
        <v>#N/A</v>
      </c>
      <c r="K537" s="28"/>
      <c r="L537" s="10"/>
      <c r="M537" s="10" t="e">
        <f>VLOOKUP(L537,Sheet2!$B$1:$C$9,2,FALSE)</f>
        <v>#N/A</v>
      </c>
      <c r="N537" s="28"/>
      <c r="O537" s="10"/>
      <c r="P537" s="10" t="e">
        <f>VLOOKUP(O537,Sheet2!$B$1:$C$9,2,FALSE)</f>
        <v>#N/A</v>
      </c>
      <c r="Q537" s="28"/>
      <c r="R537" s="10"/>
      <c r="S537" s="10" t="e">
        <f>VLOOKUP(R537,Sheet2!$B$1:$C$9,2,FALSE)</f>
        <v>#N/A</v>
      </c>
      <c r="T537" s="28"/>
      <c r="U537" s="28">
        <f t="shared" si="27"/>
        <v>0</v>
      </c>
      <c r="V537" s="28"/>
      <c r="W537" s="28"/>
      <c r="X537" s="28"/>
      <c r="Y537" s="27"/>
      <c r="Z537" s="27"/>
      <c r="AA537" s="27"/>
      <c r="AB537" s="27"/>
      <c r="AC537" s="27"/>
      <c r="AD537" s="3" t="str">
        <f t="shared" si="23"/>
        <v>ทันกำหนด</v>
      </c>
      <c r="AE537" s="4"/>
      <c r="AF537" s="4"/>
      <c r="AG537" s="4"/>
      <c r="AH537" s="5"/>
    </row>
    <row r="538" spans="1:34" ht="27.75" customHeight="1" x14ac:dyDescent="0.2">
      <c r="A538" s="2">
        <v>535</v>
      </c>
      <c r="B538" s="27"/>
      <c r="C538" s="9"/>
      <c r="D538" s="9"/>
      <c r="E538" s="10"/>
      <c r="F538" s="10"/>
      <c r="G538" s="10">
        <f t="shared" si="25"/>
        <v>0</v>
      </c>
      <c r="H538" s="10" t="str">
        <f t="shared" si="26"/>
        <v>ครบ</v>
      </c>
      <c r="I538" s="10"/>
      <c r="J538" s="10" t="e">
        <f>VLOOKUP(I538,Sheet2!$B$1:$C$9,2,FALSE)</f>
        <v>#N/A</v>
      </c>
      <c r="K538" s="28"/>
      <c r="L538" s="10"/>
      <c r="M538" s="10" t="e">
        <f>VLOOKUP(L538,Sheet2!$B$1:$C$9,2,FALSE)</f>
        <v>#N/A</v>
      </c>
      <c r="N538" s="28"/>
      <c r="O538" s="10"/>
      <c r="P538" s="10" t="e">
        <f>VLOOKUP(O538,Sheet2!$B$1:$C$9,2,FALSE)</f>
        <v>#N/A</v>
      </c>
      <c r="Q538" s="28"/>
      <c r="R538" s="10"/>
      <c r="S538" s="10" t="e">
        <f>VLOOKUP(R538,Sheet2!$B$1:$C$9,2,FALSE)</f>
        <v>#N/A</v>
      </c>
      <c r="T538" s="28"/>
      <c r="U538" s="28">
        <f t="shared" si="27"/>
        <v>0</v>
      </c>
      <c r="V538" s="28"/>
      <c r="W538" s="28"/>
      <c r="X538" s="28"/>
      <c r="Y538" s="27"/>
      <c r="Z538" s="27"/>
      <c r="AA538" s="27"/>
      <c r="AB538" s="27"/>
      <c r="AC538" s="27"/>
      <c r="AD538" s="3" t="str">
        <f t="shared" si="23"/>
        <v>ทันกำหนด</v>
      </c>
      <c r="AE538" s="4"/>
      <c r="AF538" s="4"/>
      <c r="AG538" s="4"/>
      <c r="AH538" s="5"/>
    </row>
    <row r="539" spans="1:34" ht="27.75" customHeight="1" x14ac:dyDescent="0.2">
      <c r="A539" s="2">
        <v>536</v>
      </c>
      <c r="B539" s="27"/>
      <c r="C539" s="9"/>
      <c r="D539" s="9"/>
      <c r="E539" s="10"/>
      <c r="F539" s="10"/>
      <c r="G539" s="10">
        <f t="shared" si="25"/>
        <v>0</v>
      </c>
      <c r="H539" s="10" t="str">
        <f t="shared" si="26"/>
        <v>ครบ</v>
      </c>
      <c r="I539" s="10"/>
      <c r="J539" s="10" t="e">
        <f>VLOOKUP(I539,Sheet2!$B$1:$C$9,2,FALSE)</f>
        <v>#N/A</v>
      </c>
      <c r="K539" s="28"/>
      <c r="L539" s="10"/>
      <c r="M539" s="10" t="e">
        <f>VLOOKUP(L539,Sheet2!$B$1:$C$9,2,FALSE)</f>
        <v>#N/A</v>
      </c>
      <c r="N539" s="28"/>
      <c r="O539" s="10"/>
      <c r="P539" s="10" t="e">
        <f>VLOOKUP(O539,Sheet2!$B$1:$C$9,2,FALSE)</f>
        <v>#N/A</v>
      </c>
      <c r="Q539" s="28"/>
      <c r="R539" s="10"/>
      <c r="S539" s="10" t="e">
        <f>VLOOKUP(R539,Sheet2!$B$1:$C$9,2,FALSE)</f>
        <v>#N/A</v>
      </c>
      <c r="T539" s="28"/>
      <c r="U539" s="28">
        <f t="shared" si="27"/>
        <v>0</v>
      </c>
      <c r="V539" s="28"/>
      <c r="W539" s="28"/>
      <c r="X539" s="28"/>
      <c r="Y539" s="27"/>
      <c r="Z539" s="27"/>
      <c r="AA539" s="27"/>
      <c r="AB539" s="27"/>
      <c r="AC539" s="27"/>
      <c r="AD539" s="3" t="str">
        <f t="shared" si="23"/>
        <v>ทันกำหนด</v>
      </c>
      <c r="AE539" s="4"/>
      <c r="AF539" s="4"/>
      <c r="AG539" s="4"/>
      <c r="AH539" s="5"/>
    </row>
    <row r="540" spans="1:34" ht="27.75" customHeight="1" x14ac:dyDescent="0.2">
      <c r="A540" s="2">
        <v>537</v>
      </c>
      <c r="B540" s="27"/>
      <c r="C540" s="9"/>
      <c r="D540" s="9"/>
      <c r="E540" s="10"/>
      <c r="F540" s="10"/>
      <c r="G540" s="10">
        <f t="shared" si="25"/>
        <v>0</v>
      </c>
      <c r="H540" s="10" t="str">
        <f t="shared" si="26"/>
        <v>ครบ</v>
      </c>
      <c r="I540" s="10"/>
      <c r="J540" s="10" t="e">
        <f>VLOOKUP(I540,Sheet2!$B$1:$C$9,2,FALSE)</f>
        <v>#N/A</v>
      </c>
      <c r="K540" s="28"/>
      <c r="L540" s="10"/>
      <c r="M540" s="10" t="e">
        <f>VLOOKUP(L540,Sheet2!$B$1:$C$9,2,FALSE)</f>
        <v>#N/A</v>
      </c>
      <c r="N540" s="28"/>
      <c r="O540" s="10"/>
      <c r="P540" s="10" t="e">
        <f>VLOOKUP(O540,Sheet2!$B$1:$C$9,2,FALSE)</f>
        <v>#N/A</v>
      </c>
      <c r="Q540" s="28"/>
      <c r="R540" s="10"/>
      <c r="S540" s="10" t="e">
        <f>VLOOKUP(R540,Sheet2!$B$1:$C$9,2,FALSE)</f>
        <v>#N/A</v>
      </c>
      <c r="T540" s="28"/>
      <c r="U540" s="28">
        <f t="shared" si="27"/>
        <v>0</v>
      </c>
      <c r="V540" s="28"/>
      <c r="W540" s="28"/>
      <c r="X540" s="28"/>
      <c r="Y540" s="27"/>
      <c r="Z540" s="27"/>
      <c r="AA540" s="27"/>
      <c r="AB540" s="27"/>
      <c r="AC540" s="27"/>
      <c r="AD540" s="3" t="str">
        <f t="shared" si="23"/>
        <v>ทันกำหนด</v>
      </c>
      <c r="AE540" s="4"/>
      <c r="AF540" s="4"/>
      <c r="AG540" s="4"/>
      <c r="AH540" s="5"/>
    </row>
    <row r="541" spans="1:34" ht="27.75" customHeight="1" x14ac:dyDescent="0.2">
      <c r="A541" s="2">
        <v>538</v>
      </c>
      <c r="B541" s="27"/>
      <c r="C541" s="9"/>
      <c r="D541" s="9"/>
      <c r="E541" s="10"/>
      <c r="F541" s="10"/>
      <c r="G541" s="10">
        <f t="shared" si="25"/>
        <v>0</v>
      </c>
      <c r="H541" s="10" t="str">
        <f t="shared" si="26"/>
        <v>ครบ</v>
      </c>
      <c r="I541" s="10"/>
      <c r="J541" s="10" t="e">
        <f>VLOOKUP(I541,Sheet2!$B$1:$C$9,2,FALSE)</f>
        <v>#N/A</v>
      </c>
      <c r="K541" s="28"/>
      <c r="L541" s="10"/>
      <c r="M541" s="10" t="e">
        <f>VLOOKUP(L541,Sheet2!$B$1:$C$9,2,FALSE)</f>
        <v>#N/A</v>
      </c>
      <c r="N541" s="28"/>
      <c r="O541" s="10"/>
      <c r="P541" s="10" t="e">
        <f>VLOOKUP(O541,Sheet2!$B$1:$C$9,2,FALSE)</f>
        <v>#N/A</v>
      </c>
      <c r="Q541" s="28"/>
      <c r="R541" s="10"/>
      <c r="S541" s="10" t="e">
        <f>VLOOKUP(R541,Sheet2!$B$1:$C$9,2,FALSE)</f>
        <v>#N/A</v>
      </c>
      <c r="T541" s="28"/>
      <c r="U541" s="28">
        <f t="shared" si="27"/>
        <v>0</v>
      </c>
      <c r="V541" s="28"/>
      <c r="W541" s="28"/>
      <c r="X541" s="28"/>
      <c r="Y541" s="27"/>
      <c r="Z541" s="27"/>
      <c r="AA541" s="27"/>
      <c r="AB541" s="27"/>
      <c r="AC541" s="27"/>
      <c r="AD541" s="3" t="str">
        <f t="shared" si="23"/>
        <v>ทันกำหนด</v>
      </c>
      <c r="AE541" s="4"/>
      <c r="AF541" s="4"/>
      <c r="AG541" s="4"/>
      <c r="AH541" s="5"/>
    </row>
    <row r="542" spans="1:34" ht="27.75" customHeight="1" x14ac:dyDescent="0.2">
      <c r="A542" s="2">
        <v>539</v>
      </c>
      <c r="B542" s="27"/>
      <c r="C542" s="9"/>
      <c r="D542" s="9"/>
      <c r="E542" s="10"/>
      <c r="F542" s="10"/>
      <c r="G542" s="10">
        <f t="shared" si="25"/>
        <v>0</v>
      </c>
      <c r="H542" s="10" t="str">
        <f t="shared" si="26"/>
        <v>ครบ</v>
      </c>
      <c r="I542" s="10"/>
      <c r="J542" s="10" t="e">
        <f>VLOOKUP(I542,Sheet2!$B$1:$C$9,2,FALSE)</f>
        <v>#N/A</v>
      </c>
      <c r="K542" s="28"/>
      <c r="L542" s="10"/>
      <c r="M542" s="10" t="e">
        <f>VLOOKUP(L542,Sheet2!$B$1:$C$9,2,FALSE)</f>
        <v>#N/A</v>
      </c>
      <c r="N542" s="28"/>
      <c r="O542" s="10"/>
      <c r="P542" s="10" t="e">
        <f>VLOOKUP(O542,Sheet2!$B$1:$C$9,2,FALSE)</f>
        <v>#N/A</v>
      </c>
      <c r="Q542" s="28"/>
      <c r="R542" s="10"/>
      <c r="S542" s="10" t="e">
        <f>VLOOKUP(R542,Sheet2!$B$1:$C$9,2,FALSE)</f>
        <v>#N/A</v>
      </c>
      <c r="T542" s="28"/>
      <c r="U542" s="28">
        <f t="shared" si="27"/>
        <v>0</v>
      </c>
      <c r="V542" s="28"/>
      <c r="W542" s="28"/>
      <c r="X542" s="28"/>
      <c r="Y542" s="27"/>
      <c r="Z542" s="27"/>
      <c r="AA542" s="27"/>
      <c r="AB542" s="27"/>
      <c r="AC542" s="27"/>
      <c r="AD542" s="3" t="str">
        <f t="shared" si="23"/>
        <v>ทันกำหนด</v>
      </c>
      <c r="AE542" s="4"/>
      <c r="AF542" s="4"/>
      <c r="AG542" s="4"/>
      <c r="AH542" s="5"/>
    </row>
    <row r="543" spans="1:34" ht="27.75" customHeight="1" x14ac:dyDescent="0.2">
      <c r="A543" s="2">
        <v>540</v>
      </c>
      <c r="B543" s="27"/>
      <c r="C543" s="9"/>
      <c r="D543" s="9"/>
      <c r="E543" s="10"/>
      <c r="F543" s="10"/>
      <c r="G543" s="10">
        <f t="shared" si="25"/>
        <v>0</v>
      </c>
      <c r="H543" s="10" t="str">
        <f t="shared" si="26"/>
        <v>ครบ</v>
      </c>
      <c r="I543" s="10"/>
      <c r="J543" s="10" t="e">
        <f>VLOOKUP(I543,Sheet2!$B$1:$C$9,2,FALSE)</f>
        <v>#N/A</v>
      </c>
      <c r="K543" s="28"/>
      <c r="L543" s="10"/>
      <c r="M543" s="10" t="e">
        <f>VLOOKUP(L543,Sheet2!$B$1:$C$9,2,FALSE)</f>
        <v>#N/A</v>
      </c>
      <c r="N543" s="28"/>
      <c r="O543" s="10"/>
      <c r="P543" s="10" t="e">
        <f>VLOOKUP(O543,Sheet2!$B$1:$C$9,2,FALSE)</f>
        <v>#N/A</v>
      </c>
      <c r="Q543" s="28"/>
      <c r="R543" s="10"/>
      <c r="S543" s="10" t="e">
        <f>VLOOKUP(R543,Sheet2!$B$1:$C$9,2,FALSE)</f>
        <v>#N/A</v>
      </c>
      <c r="T543" s="28"/>
      <c r="U543" s="28">
        <f t="shared" si="27"/>
        <v>0</v>
      </c>
      <c r="V543" s="28"/>
      <c r="W543" s="28"/>
      <c r="X543" s="28"/>
      <c r="Y543" s="27"/>
      <c r="Z543" s="27"/>
      <c r="AA543" s="27"/>
      <c r="AB543" s="27"/>
      <c r="AC543" s="27"/>
      <c r="AD543" s="3" t="str">
        <f t="shared" si="23"/>
        <v>ทันกำหนด</v>
      </c>
      <c r="AE543" s="4"/>
      <c r="AF543" s="4"/>
      <c r="AG543" s="4"/>
      <c r="AH543" s="5"/>
    </row>
    <row r="544" spans="1:34" ht="27.75" customHeight="1" x14ac:dyDescent="0.2">
      <c r="A544" s="2">
        <v>541</v>
      </c>
      <c r="B544" s="27"/>
      <c r="C544" s="9"/>
      <c r="D544" s="9"/>
      <c r="E544" s="10"/>
      <c r="F544" s="10"/>
      <c r="G544" s="10">
        <f t="shared" si="25"/>
        <v>0</v>
      </c>
      <c r="H544" s="10" t="str">
        <f t="shared" si="26"/>
        <v>ครบ</v>
      </c>
      <c r="I544" s="10"/>
      <c r="J544" s="10" t="e">
        <f>VLOOKUP(I544,Sheet2!$B$1:$C$9,2,FALSE)</f>
        <v>#N/A</v>
      </c>
      <c r="K544" s="28"/>
      <c r="L544" s="10"/>
      <c r="M544" s="10" t="e">
        <f>VLOOKUP(L544,Sheet2!$B$1:$C$9,2,FALSE)</f>
        <v>#N/A</v>
      </c>
      <c r="N544" s="28"/>
      <c r="O544" s="10"/>
      <c r="P544" s="10" t="e">
        <f>VLOOKUP(O544,Sheet2!$B$1:$C$9,2,FALSE)</f>
        <v>#N/A</v>
      </c>
      <c r="Q544" s="28"/>
      <c r="R544" s="10"/>
      <c r="S544" s="10" t="e">
        <f>VLOOKUP(R544,Sheet2!$B$1:$C$9,2,FALSE)</f>
        <v>#N/A</v>
      </c>
      <c r="T544" s="28"/>
      <c r="U544" s="28">
        <f t="shared" si="27"/>
        <v>0</v>
      </c>
      <c r="V544" s="28"/>
      <c r="W544" s="28"/>
      <c r="X544" s="28"/>
      <c r="Y544" s="27"/>
      <c r="Z544" s="27"/>
      <c r="AA544" s="27"/>
      <c r="AB544" s="27"/>
      <c r="AC544" s="27"/>
      <c r="AD544" s="3" t="str">
        <f t="shared" si="23"/>
        <v>ทันกำหนด</v>
      </c>
      <c r="AE544" s="4"/>
      <c r="AF544" s="4"/>
      <c r="AG544" s="4"/>
      <c r="AH544" s="5"/>
    </row>
    <row r="545" spans="1:34" ht="27.75" customHeight="1" x14ac:dyDescent="0.2">
      <c r="A545" s="2">
        <v>542</v>
      </c>
      <c r="B545" s="27"/>
      <c r="C545" s="9"/>
      <c r="D545" s="9"/>
      <c r="E545" s="10"/>
      <c r="F545" s="10"/>
      <c r="G545" s="10">
        <f t="shared" si="25"/>
        <v>0</v>
      </c>
      <c r="H545" s="10" t="str">
        <f t="shared" si="26"/>
        <v>ครบ</v>
      </c>
      <c r="I545" s="10"/>
      <c r="J545" s="10" t="e">
        <f>VLOOKUP(I545,Sheet2!$B$1:$C$9,2,FALSE)</f>
        <v>#N/A</v>
      </c>
      <c r="K545" s="28"/>
      <c r="L545" s="10"/>
      <c r="M545" s="10" t="e">
        <f>VLOOKUP(L545,Sheet2!$B$1:$C$9,2,FALSE)</f>
        <v>#N/A</v>
      </c>
      <c r="N545" s="28"/>
      <c r="O545" s="10"/>
      <c r="P545" s="10" t="e">
        <f>VLOOKUP(O545,Sheet2!$B$1:$C$9,2,FALSE)</f>
        <v>#N/A</v>
      </c>
      <c r="Q545" s="28"/>
      <c r="R545" s="10"/>
      <c r="S545" s="10" t="e">
        <f>VLOOKUP(R545,Sheet2!$B$1:$C$9,2,FALSE)</f>
        <v>#N/A</v>
      </c>
      <c r="T545" s="28"/>
      <c r="U545" s="28">
        <f t="shared" si="27"/>
        <v>0</v>
      </c>
      <c r="V545" s="28"/>
      <c r="W545" s="28"/>
      <c r="X545" s="28"/>
      <c r="Y545" s="27"/>
      <c r="Z545" s="27"/>
      <c r="AA545" s="27"/>
      <c r="AB545" s="27"/>
      <c r="AC545" s="27"/>
      <c r="AD545" s="3" t="str">
        <f t="shared" si="23"/>
        <v>ทันกำหนด</v>
      </c>
      <c r="AE545" s="4"/>
      <c r="AF545" s="4"/>
      <c r="AG545" s="4"/>
      <c r="AH545" s="5"/>
    </row>
    <row r="546" spans="1:34" ht="27.75" customHeight="1" x14ac:dyDescent="0.2">
      <c r="A546" s="2">
        <v>543</v>
      </c>
      <c r="B546" s="27"/>
      <c r="C546" s="9"/>
      <c r="D546" s="9"/>
      <c r="E546" s="10"/>
      <c r="F546" s="10"/>
      <c r="G546" s="10">
        <f t="shared" si="25"/>
        <v>0</v>
      </c>
      <c r="H546" s="10" t="str">
        <f t="shared" si="26"/>
        <v>ครบ</v>
      </c>
      <c r="I546" s="10"/>
      <c r="J546" s="10" t="e">
        <f>VLOOKUP(I546,Sheet2!$B$1:$C$9,2,FALSE)</f>
        <v>#N/A</v>
      </c>
      <c r="K546" s="28"/>
      <c r="L546" s="10"/>
      <c r="M546" s="10" t="e">
        <f>VLOOKUP(L546,Sheet2!$B$1:$C$9,2,FALSE)</f>
        <v>#N/A</v>
      </c>
      <c r="N546" s="28"/>
      <c r="O546" s="10"/>
      <c r="P546" s="10" t="e">
        <f>VLOOKUP(O546,Sheet2!$B$1:$C$9,2,FALSE)</f>
        <v>#N/A</v>
      </c>
      <c r="Q546" s="28"/>
      <c r="R546" s="10"/>
      <c r="S546" s="10" t="e">
        <f>VLOOKUP(R546,Sheet2!$B$1:$C$9,2,FALSE)</f>
        <v>#N/A</v>
      </c>
      <c r="T546" s="28"/>
      <c r="U546" s="28">
        <f t="shared" si="27"/>
        <v>0</v>
      </c>
      <c r="V546" s="28"/>
      <c r="W546" s="28"/>
      <c r="X546" s="28"/>
      <c r="Y546" s="27"/>
      <c r="Z546" s="27"/>
      <c r="AA546" s="27"/>
      <c r="AB546" s="27"/>
      <c r="AC546" s="27"/>
      <c r="AD546" s="3" t="str">
        <f t="shared" si="23"/>
        <v>ทันกำหนด</v>
      </c>
      <c r="AE546" s="4"/>
      <c r="AF546" s="4"/>
      <c r="AG546" s="4"/>
      <c r="AH546" s="5"/>
    </row>
    <row r="547" spans="1:34" ht="27.75" customHeight="1" x14ac:dyDescent="0.2">
      <c r="A547" s="2">
        <v>544</v>
      </c>
      <c r="B547" s="27"/>
      <c r="C547" s="9"/>
      <c r="D547" s="9"/>
      <c r="E547" s="10"/>
      <c r="F547" s="10"/>
      <c r="G547" s="10">
        <f t="shared" si="25"/>
        <v>0</v>
      </c>
      <c r="H547" s="10" t="str">
        <f t="shared" si="26"/>
        <v>ครบ</v>
      </c>
      <c r="I547" s="10"/>
      <c r="J547" s="10" t="e">
        <f>VLOOKUP(I547,Sheet2!$B$1:$C$9,2,FALSE)</f>
        <v>#N/A</v>
      </c>
      <c r="K547" s="28"/>
      <c r="L547" s="10"/>
      <c r="M547" s="10" t="e">
        <f>VLOOKUP(L547,Sheet2!$B$1:$C$9,2,FALSE)</f>
        <v>#N/A</v>
      </c>
      <c r="N547" s="28"/>
      <c r="O547" s="10"/>
      <c r="P547" s="10" t="e">
        <f>VLOOKUP(O547,Sheet2!$B$1:$C$9,2,FALSE)</f>
        <v>#N/A</v>
      </c>
      <c r="Q547" s="28"/>
      <c r="R547" s="10"/>
      <c r="S547" s="10" t="e">
        <f>VLOOKUP(R547,Sheet2!$B$1:$C$9,2,FALSE)</f>
        <v>#N/A</v>
      </c>
      <c r="T547" s="28"/>
      <c r="U547" s="28">
        <f t="shared" si="27"/>
        <v>0</v>
      </c>
      <c r="V547" s="28"/>
      <c r="W547" s="28"/>
      <c r="X547" s="28"/>
      <c r="Y547" s="27"/>
      <c r="Z547" s="27"/>
      <c r="AA547" s="27"/>
      <c r="AB547" s="27"/>
      <c r="AC547" s="27"/>
      <c r="AD547" s="3" t="str">
        <f t="shared" si="23"/>
        <v>ทันกำหนด</v>
      </c>
      <c r="AE547" s="4"/>
      <c r="AF547" s="4"/>
      <c r="AG547" s="4"/>
      <c r="AH547" s="5"/>
    </row>
    <row r="548" spans="1:34" ht="27.75" customHeight="1" x14ac:dyDescent="0.2">
      <c r="A548" s="2">
        <v>545</v>
      </c>
      <c r="B548" s="27"/>
      <c r="C548" s="9"/>
      <c r="D548" s="9"/>
      <c r="E548" s="10"/>
      <c r="F548" s="10"/>
      <c r="G548" s="10">
        <f t="shared" si="25"/>
        <v>0</v>
      </c>
      <c r="H548" s="10" t="str">
        <f t="shared" si="26"/>
        <v>ครบ</v>
      </c>
      <c r="I548" s="10"/>
      <c r="J548" s="10" t="e">
        <f>VLOOKUP(I548,Sheet2!$B$1:$C$9,2,FALSE)</f>
        <v>#N/A</v>
      </c>
      <c r="K548" s="28"/>
      <c r="L548" s="10"/>
      <c r="M548" s="10" t="e">
        <f>VLOOKUP(L548,Sheet2!$B$1:$C$9,2,FALSE)</f>
        <v>#N/A</v>
      </c>
      <c r="N548" s="28"/>
      <c r="O548" s="10"/>
      <c r="P548" s="10" t="e">
        <f>VLOOKUP(O548,Sheet2!$B$1:$C$9,2,FALSE)</f>
        <v>#N/A</v>
      </c>
      <c r="Q548" s="28"/>
      <c r="R548" s="10"/>
      <c r="S548" s="10" t="e">
        <f>VLOOKUP(R548,Sheet2!$B$1:$C$9,2,FALSE)</f>
        <v>#N/A</v>
      </c>
      <c r="T548" s="28"/>
      <c r="U548" s="28">
        <f t="shared" si="27"/>
        <v>0</v>
      </c>
      <c r="V548" s="28"/>
      <c r="W548" s="28"/>
      <c r="X548" s="28"/>
      <c r="Y548" s="27"/>
      <c r="Z548" s="27"/>
      <c r="AA548" s="27"/>
      <c r="AB548" s="27"/>
      <c r="AC548" s="27"/>
      <c r="AD548" s="3" t="str">
        <f t="shared" si="23"/>
        <v>ทันกำหนด</v>
      </c>
      <c r="AE548" s="4"/>
      <c r="AF548" s="4"/>
      <c r="AG548" s="4"/>
      <c r="AH548" s="5"/>
    </row>
    <row r="549" spans="1:34" ht="27.75" customHeight="1" x14ac:dyDescent="0.2">
      <c r="A549" s="2">
        <v>546</v>
      </c>
      <c r="B549" s="27"/>
      <c r="C549" s="9"/>
      <c r="D549" s="9"/>
      <c r="E549" s="10"/>
      <c r="F549" s="10"/>
      <c r="G549" s="10">
        <f t="shared" si="25"/>
        <v>0</v>
      </c>
      <c r="H549" s="10" t="str">
        <f t="shared" si="26"/>
        <v>ครบ</v>
      </c>
      <c r="I549" s="10"/>
      <c r="J549" s="10" t="e">
        <f>VLOOKUP(I549,Sheet2!$B$1:$C$9,2,FALSE)</f>
        <v>#N/A</v>
      </c>
      <c r="K549" s="28"/>
      <c r="L549" s="10"/>
      <c r="M549" s="10" t="e">
        <f>VLOOKUP(L549,Sheet2!$B$1:$C$9,2,FALSE)</f>
        <v>#N/A</v>
      </c>
      <c r="N549" s="28"/>
      <c r="O549" s="10"/>
      <c r="P549" s="10" t="e">
        <f>VLOOKUP(O549,Sheet2!$B$1:$C$9,2,FALSE)</f>
        <v>#N/A</v>
      </c>
      <c r="Q549" s="28"/>
      <c r="R549" s="10"/>
      <c r="S549" s="10" t="e">
        <f>VLOOKUP(R549,Sheet2!$B$1:$C$9,2,FALSE)</f>
        <v>#N/A</v>
      </c>
      <c r="T549" s="28"/>
      <c r="U549" s="28">
        <f t="shared" si="27"/>
        <v>0</v>
      </c>
      <c r="V549" s="28"/>
      <c r="W549" s="28"/>
      <c r="X549" s="28"/>
      <c r="Y549" s="27"/>
      <c r="Z549" s="27"/>
      <c r="AA549" s="27"/>
      <c r="AB549" s="27"/>
      <c r="AC549" s="27"/>
      <c r="AD549" s="3" t="str">
        <f t="shared" si="23"/>
        <v>ทันกำหนด</v>
      </c>
      <c r="AE549" s="4"/>
      <c r="AF549" s="4"/>
      <c r="AG549" s="4"/>
      <c r="AH549" s="5"/>
    </row>
    <row r="550" spans="1:34" ht="27.75" customHeight="1" x14ac:dyDescent="0.2">
      <c r="A550" s="2">
        <v>547</v>
      </c>
      <c r="B550" s="27"/>
      <c r="C550" s="9"/>
      <c r="D550" s="9"/>
      <c r="E550" s="10"/>
      <c r="F550" s="10"/>
      <c r="G550" s="10">
        <f t="shared" si="25"/>
        <v>0</v>
      </c>
      <c r="H550" s="10" t="str">
        <f t="shared" si="26"/>
        <v>ครบ</v>
      </c>
      <c r="I550" s="10"/>
      <c r="J550" s="10" t="e">
        <f>VLOOKUP(I550,Sheet2!$B$1:$C$9,2,FALSE)</f>
        <v>#N/A</v>
      </c>
      <c r="K550" s="28"/>
      <c r="L550" s="10"/>
      <c r="M550" s="10" t="e">
        <f>VLOOKUP(L550,Sheet2!$B$1:$C$9,2,FALSE)</f>
        <v>#N/A</v>
      </c>
      <c r="N550" s="28"/>
      <c r="O550" s="10"/>
      <c r="P550" s="10" t="e">
        <f>VLOOKUP(O550,Sheet2!$B$1:$C$9,2,FALSE)</f>
        <v>#N/A</v>
      </c>
      <c r="Q550" s="28"/>
      <c r="R550" s="10"/>
      <c r="S550" s="10" t="e">
        <f>VLOOKUP(R550,Sheet2!$B$1:$C$9,2,FALSE)</f>
        <v>#N/A</v>
      </c>
      <c r="T550" s="28"/>
      <c r="U550" s="28">
        <f t="shared" si="27"/>
        <v>0</v>
      </c>
      <c r="V550" s="28"/>
      <c r="W550" s="28"/>
      <c r="X550" s="28"/>
      <c r="Y550" s="27"/>
      <c r="Z550" s="27"/>
      <c r="AA550" s="27"/>
      <c r="AB550" s="27"/>
      <c r="AC550" s="27"/>
      <c r="AD550" s="3" t="str">
        <f t="shared" si="23"/>
        <v>ทันกำหนด</v>
      </c>
      <c r="AE550" s="4"/>
      <c r="AF550" s="4"/>
      <c r="AG550" s="4"/>
      <c r="AH550" s="5"/>
    </row>
    <row r="551" spans="1:34" ht="27.75" customHeight="1" x14ac:dyDescent="0.2">
      <c r="A551" s="2">
        <v>548</v>
      </c>
      <c r="B551" s="27"/>
      <c r="C551" s="9"/>
      <c r="D551" s="9"/>
      <c r="E551" s="10"/>
      <c r="F551" s="10"/>
      <c r="G551" s="10">
        <f t="shared" si="25"/>
        <v>0</v>
      </c>
      <c r="H551" s="10" t="str">
        <f t="shared" si="26"/>
        <v>ครบ</v>
      </c>
      <c r="I551" s="10"/>
      <c r="J551" s="10" t="e">
        <f>VLOOKUP(I551,Sheet2!$B$1:$C$9,2,FALSE)</f>
        <v>#N/A</v>
      </c>
      <c r="K551" s="28"/>
      <c r="L551" s="10"/>
      <c r="M551" s="10" t="e">
        <f>VLOOKUP(L551,Sheet2!$B$1:$C$9,2,FALSE)</f>
        <v>#N/A</v>
      </c>
      <c r="N551" s="28"/>
      <c r="O551" s="10"/>
      <c r="P551" s="10" t="e">
        <f>VLOOKUP(O551,Sheet2!$B$1:$C$9,2,FALSE)</f>
        <v>#N/A</v>
      </c>
      <c r="Q551" s="28"/>
      <c r="R551" s="10"/>
      <c r="S551" s="10" t="e">
        <f>VLOOKUP(R551,Sheet2!$B$1:$C$9,2,FALSE)</f>
        <v>#N/A</v>
      </c>
      <c r="T551" s="28"/>
      <c r="U551" s="28">
        <f t="shared" si="27"/>
        <v>0</v>
      </c>
      <c r="V551" s="28"/>
      <c r="W551" s="28"/>
      <c r="X551" s="28"/>
      <c r="Y551" s="27"/>
      <c r="Z551" s="27"/>
      <c r="AA551" s="27"/>
      <c r="AB551" s="27"/>
      <c r="AC551" s="27"/>
      <c r="AD551" s="3" t="str">
        <f t="shared" si="23"/>
        <v>ทันกำหนด</v>
      </c>
      <c r="AE551" s="4"/>
      <c r="AF551" s="4"/>
      <c r="AG551" s="4"/>
      <c r="AH551" s="5"/>
    </row>
    <row r="552" spans="1:34" ht="27.75" customHeight="1" x14ac:dyDescent="0.2">
      <c r="A552" s="2">
        <v>549</v>
      </c>
      <c r="B552" s="27"/>
      <c r="C552" s="9"/>
      <c r="D552" s="9"/>
      <c r="E552" s="10"/>
      <c r="F552" s="10"/>
      <c r="G552" s="10">
        <f t="shared" si="25"/>
        <v>0</v>
      </c>
      <c r="H552" s="10" t="str">
        <f t="shared" si="26"/>
        <v>ครบ</v>
      </c>
      <c r="I552" s="10"/>
      <c r="J552" s="10" t="e">
        <f>VLOOKUP(I552,Sheet2!$B$1:$C$9,2,FALSE)</f>
        <v>#N/A</v>
      </c>
      <c r="K552" s="28"/>
      <c r="L552" s="10"/>
      <c r="M552" s="10" t="e">
        <f>VLOOKUP(L552,Sheet2!$B$1:$C$9,2,FALSE)</f>
        <v>#N/A</v>
      </c>
      <c r="N552" s="28"/>
      <c r="O552" s="10"/>
      <c r="P552" s="10" t="e">
        <f>VLOOKUP(O552,Sheet2!$B$1:$C$9,2,FALSE)</f>
        <v>#N/A</v>
      </c>
      <c r="Q552" s="28"/>
      <c r="R552" s="10"/>
      <c r="S552" s="10" t="e">
        <f>VLOOKUP(R552,Sheet2!$B$1:$C$9,2,FALSE)</f>
        <v>#N/A</v>
      </c>
      <c r="T552" s="28"/>
      <c r="U552" s="28">
        <f t="shared" si="27"/>
        <v>0</v>
      </c>
      <c r="V552" s="28"/>
      <c r="W552" s="28"/>
      <c r="X552" s="28"/>
      <c r="Y552" s="27"/>
      <c r="Z552" s="27"/>
      <c r="AA552" s="27"/>
      <c r="AB552" s="27"/>
      <c r="AC552" s="27"/>
      <c r="AD552" s="3" t="str">
        <f t="shared" si="23"/>
        <v>ทันกำหนด</v>
      </c>
      <c r="AE552" s="4"/>
      <c r="AF552" s="4"/>
      <c r="AG552" s="4"/>
      <c r="AH552" s="5"/>
    </row>
    <row r="553" spans="1:34" ht="27.75" customHeight="1" x14ac:dyDescent="0.2">
      <c r="A553" s="2">
        <v>550</v>
      </c>
      <c r="B553" s="27"/>
      <c r="C553" s="9"/>
      <c r="D553" s="9"/>
      <c r="E553" s="10"/>
      <c r="F553" s="10"/>
      <c r="G553" s="10">
        <f t="shared" si="25"/>
        <v>0</v>
      </c>
      <c r="H553" s="10" t="str">
        <f t="shared" si="26"/>
        <v>ครบ</v>
      </c>
      <c r="I553" s="10"/>
      <c r="J553" s="10" t="e">
        <f>VLOOKUP(I553,Sheet2!$B$1:$C$9,2,FALSE)</f>
        <v>#N/A</v>
      </c>
      <c r="K553" s="28"/>
      <c r="L553" s="10"/>
      <c r="M553" s="10" t="e">
        <f>VLOOKUP(L553,Sheet2!$B$1:$C$9,2,FALSE)</f>
        <v>#N/A</v>
      </c>
      <c r="N553" s="28"/>
      <c r="O553" s="10"/>
      <c r="P553" s="10" t="e">
        <f>VLOOKUP(O553,Sheet2!$B$1:$C$9,2,FALSE)</f>
        <v>#N/A</v>
      </c>
      <c r="Q553" s="28"/>
      <c r="R553" s="10"/>
      <c r="S553" s="10" t="e">
        <f>VLOOKUP(R553,Sheet2!$B$1:$C$9,2,FALSE)</f>
        <v>#N/A</v>
      </c>
      <c r="T553" s="28"/>
      <c r="U553" s="28">
        <f t="shared" si="27"/>
        <v>0</v>
      </c>
      <c r="V553" s="28"/>
      <c r="W553" s="28"/>
      <c r="X553" s="28"/>
      <c r="Y553" s="27"/>
      <c r="Z553" s="27"/>
      <c r="AA553" s="27"/>
      <c r="AB553" s="27"/>
      <c r="AC553" s="27"/>
      <c r="AD553" s="3" t="str">
        <f t="shared" si="23"/>
        <v>ทันกำหนด</v>
      </c>
      <c r="AE553" s="4"/>
      <c r="AF553" s="4"/>
      <c r="AG553" s="4"/>
      <c r="AH553" s="5"/>
    </row>
    <row r="554" spans="1:34" ht="27.75" customHeight="1" x14ac:dyDescent="0.2">
      <c r="A554" s="2">
        <v>551</v>
      </c>
      <c r="B554" s="27"/>
      <c r="C554" s="9"/>
      <c r="D554" s="9"/>
      <c r="E554" s="10"/>
      <c r="F554" s="10"/>
      <c r="G554" s="10">
        <f t="shared" si="25"/>
        <v>0</v>
      </c>
      <c r="H554" s="10" t="str">
        <f t="shared" si="26"/>
        <v>ครบ</v>
      </c>
      <c r="I554" s="10"/>
      <c r="J554" s="10" t="e">
        <f>VLOOKUP(I554,Sheet2!$B$1:$C$9,2,FALSE)</f>
        <v>#N/A</v>
      </c>
      <c r="K554" s="28"/>
      <c r="L554" s="10"/>
      <c r="M554" s="10" t="e">
        <f>VLOOKUP(L554,Sheet2!$B$1:$C$9,2,FALSE)</f>
        <v>#N/A</v>
      </c>
      <c r="N554" s="28"/>
      <c r="O554" s="10"/>
      <c r="P554" s="10" t="e">
        <f>VLOOKUP(O554,Sheet2!$B$1:$C$9,2,FALSE)</f>
        <v>#N/A</v>
      </c>
      <c r="Q554" s="28"/>
      <c r="R554" s="10"/>
      <c r="S554" s="10" t="e">
        <f>VLOOKUP(R554,Sheet2!$B$1:$C$9,2,FALSE)</f>
        <v>#N/A</v>
      </c>
      <c r="T554" s="28"/>
      <c r="U554" s="28">
        <f t="shared" si="27"/>
        <v>0</v>
      </c>
      <c r="V554" s="28"/>
      <c r="W554" s="28"/>
      <c r="X554" s="28"/>
      <c r="Y554" s="27"/>
      <c r="Z554" s="27"/>
      <c r="AA554" s="27"/>
      <c r="AB554" s="27"/>
      <c r="AC554" s="27"/>
      <c r="AD554" s="3" t="str">
        <f t="shared" si="23"/>
        <v>ทันกำหนด</v>
      </c>
      <c r="AE554" s="4"/>
      <c r="AF554" s="4"/>
      <c r="AG554" s="4"/>
      <c r="AH554" s="5"/>
    </row>
    <row r="555" spans="1:34" ht="27.75" customHeight="1" x14ac:dyDescent="0.2">
      <c r="A555" s="2">
        <v>552</v>
      </c>
      <c r="B555" s="27"/>
      <c r="C555" s="9"/>
      <c r="D555" s="9"/>
      <c r="E555" s="10"/>
      <c r="F555" s="10"/>
      <c r="G555" s="10">
        <f t="shared" si="25"/>
        <v>0</v>
      </c>
      <c r="H555" s="10" t="str">
        <f t="shared" si="26"/>
        <v>ครบ</v>
      </c>
      <c r="I555" s="10"/>
      <c r="J555" s="10" t="e">
        <f>VLOOKUP(I555,Sheet2!$B$1:$C$9,2,FALSE)</f>
        <v>#N/A</v>
      </c>
      <c r="K555" s="28"/>
      <c r="L555" s="10"/>
      <c r="M555" s="10" t="e">
        <f>VLOOKUP(L555,Sheet2!$B$1:$C$9,2,FALSE)</f>
        <v>#N/A</v>
      </c>
      <c r="N555" s="28"/>
      <c r="O555" s="10"/>
      <c r="P555" s="10" t="e">
        <f>VLOOKUP(O555,Sheet2!$B$1:$C$9,2,FALSE)</f>
        <v>#N/A</v>
      </c>
      <c r="Q555" s="28"/>
      <c r="R555" s="10"/>
      <c r="S555" s="10" t="e">
        <f>VLOOKUP(R555,Sheet2!$B$1:$C$9,2,FALSE)</f>
        <v>#N/A</v>
      </c>
      <c r="T555" s="28"/>
      <c r="U555" s="28">
        <f t="shared" si="27"/>
        <v>0</v>
      </c>
      <c r="V555" s="28"/>
      <c r="W555" s="28"/>
      <c r="X555" s="28"/>
      <c r="Y555" s="27"/>
      <c r="Z555" s="27"/>
      <c r="AA555" s="27"/>
      <c r="AB555" s="27"/>
      <c r="AC555" s="27"/>
      <c r="AD555" s="3" t="str">
        <f t="shared" si="23"/>
        <v>ทันกำหนด</v>
      </c>
      <c r="AE555" s="4"/>
      <c r="AF555" s="4"/>
      <c r="AG555" s="4"/>
      <c r="AH555" s="5"/>
    </row>
    <row r="556" spans="1:34" ht="27.75" customHeight="1" x14ac:dyDescent="0.2">
      <c r="A556" s="2">
        <v>553</v>
      </c>
      <c r="B556" s="27"/>
      <c r="C556" s="9"/>
      <c r="D556" s="9"/>
      <c r="E556" s="10"/>
      <c r="F556" s="10"/>
      <c r="G556" s="10">
        <f t="shared" si="25"/>
        <v>0</v>
      </c>
      <c r="H556" s="10" t="str">
        <f t="shared" si="26"/>
        <v>ครบ</v>
      </c>
      <c r="I556" s="10"/>
      <c r="J556" s="10" t="e">
        <f>VLOOKUP(I556,Sheet2!$B$1:$C$9,2,FALSE)</f>
        <v>#N/A</v>
      </c>
      <c r="K556" s="28"/>
      <c r="L556" s="10"/>
      <c r="M556" s="10" t="e">
        <f>VLOOKUP(L556,Sheet2!$B$1:$C$9,2,FALSE)</f>
        <v>#N/A</v>
      </c>
      <c r="N556" s="28"/>
      <c r="O556" s="10"/>
      <c r="P556" s="10" t="e">
        <f>VLOOKUP(O556,Sheet2!$B$1:$C$9,2,FALSE)</f>
        <v>#N/A</v>
      </c>
      <c r="Q556" s="28"/>
      <c r="R556" s="10"/>
      <c r="S556" s="10" t="e">
        <f>VLOOKUP(R556,Sheet2!$B$1:$C$9,2,FALSE)</f>
        <v>#N/A</v>
      </c>
      <c r="T556" s="28"/>
      <c r="U556" s="28">
        <f t="shared" si="27"/>
        <v>0</v>
      </c>
      <c r="V556" s="28"/>
      <c r="W556" s="28"/>
      <c r="X556" s="28"/>
      <c r="Y556" s="27"/>
      <c r="Z556" s="27"/>
      <c r="AA556" s="27"/>
      <c r="AB556" s="27"/>
      <c r="AC556" s="27"/>
      <c r="AD556" s="3" t="str">
        <f t="shared" si="23"/>
        <v>ทันกำหนด</v>
      </c>
      <c r="AE556" s="4"/>
      <c r="AF556" s="4"/>
      <c r="AG556" s="4"/>
      <c r="AH556" s="5"/>
    </row>
    <row r="557" spans="1:34" ht="27.75" customHeight="1" x14ac:dyDescent="0.2">
      <c r="A557" s="2">
        <v>554</v>
      </c>
      <c r="B557" s="27"/>
      <c r="C557" s="9"/>
      <c r="D557" s="9"/>
      <c r="E557" s="10"/>
      <c r="F557" s="10"/>
      <c r="G557" s="10">
        <f t="shared" si="25"/>
        <v>0</v>
      </c>
      <c r="H557" s="10" t="str">
        <f t="shared" si="26"/>
        <v>ครบ</v>
      </c>
      <c r="I557" s="10"/>
      <c r="J557" s="10" t="e">
        <f>VLOOKUP(I557,Sheet2!$B$1:$C$9,2,FALSE)</f>
        <v>#N/A</v>
      </c>
      <c r="K557" s="28"/>
      <c r="L557" s="10"/>
      <c r="M557" s="10" t="e">
        <f>VLOOKUP(L557,Sheet2!$B$1:$C$9,2,FALSE)</f>
        <v>#N/A</v>
      </c>
      <c r="N557" s="28"/>
      <c r="O557" s="10"/>
      <c r="P557" s="10" t="e">
        <f>VLOOKUP(O557,Sheet2!$B$1:$C$9,2,FALSE)</f>
        <v>#N/A</v>
      </c>
      <c r="Q557" s="28"/>
      <c r="R557" s="10"/>
      <c r="S557" s="10" t="e">
        <f>VLOOKUP(R557,Sheet2!$B$1:$C$9,2,FALSE)</f>
        <v>#N/A</v>
      </c>
      <c r="T557" s="28"/>
      <c r="U557" s="28">
        <f t="shared" si="27"/>
        <v>0</v>
      </c>
      <c r="V557" s="28"/>
      <c r="W557" s="28"/>
      <c r="X557" s="28"/>
      <c r="Y557" s="27"/>
      <c r="Z557" s="27"/>
      <c r="AA557" s="27"/>
      <c r="AB557" s="27"/>
      <c r="AC557" s="27"/>
      <c r="AD557" s="3" t="str">
        <f t="shared" si="23"/>
        <v>ทันกำหนด</v>
      </c>
      <c r="AE557" s="4"/>
      <c r="AF557" s="4"/>
      <c r="AG557" s="4"/>
      <c r="AH557" s="5"/>
    </row>
    <row r="558" spans="1:34" ht="27.75" customHeight="1" x14ac:dyDescent="0.2">
      <c r="A558" s="2">
        <v>555</v>
      </c>
      <c r="B558" s="27"/>
      <c r="C558" s="9"/>
      <c r="D558" s="9"/>
      <c r="E558" s="10"/>
      <c r="F558" s="10"/>
      <c r="G558" s="10">
        <f t="shared" si="25"/>
        <v>0</v>
      </c>
      <c r="H558" s="10" t="str">
        <f t="shared" si="26"/>
        <v>ครบ</v>
      </c>
      <c r="I558" s="10"/>
      <c r="J558" s="10" t="e">
        <f>VLOOKUP(I558,Sheet2!$B$1:$C$9,2,FALSE)</f>
        <v>#N/A</v>
      </c>
      <c r="K558" s="28"/>
      <c r="L558" s="10"/>
      <c r="M558" s="10" t="e">
        <f>VLOOKUP(L558,Sheet2!$B$1:$C$9,2,FALSE)</f>
        <v>#N/A</v>
      </c>
      <c r="N558" s="28"/>
      <c r="O558" s="10"/>
      <c r="P558" s="10" t="e">
        <f>VLOOKUP(O558,Sheet2!$B$1:$C$9,2,FALSE)</f>
        <v>#N/A</v>
      </c>
      <c r="Q558" s="28"/>
      <c r="R558" s="10"/>
      <c r="S558" s="10" t="e">
        <f>VLOOKUP(R558,Sheet2!$B$1:$C$9,2,FALSE)</f>
        <v>#N/A</v>
      </c>
      <c r="T558" s="28"/>
      <c r="U558" s="28">
        <f t="shared" si="27"/>
        <v>0</v>
      </c>
      <c r="V558" s="28"/>
      <c r="W558" s="28"/>
      <c r="X558" s="28"/>
      <c r="Y558" s="27"/>
      <c r="Z558" s="27"/>
      <c r="AA558" s="27"/>
      <c r="AB558" s="27"/>
      <c r="AC558" s="27"/>
      <c r="AD558" s="3" t="str">
        <f t="shared" si="23"/>
        <v>ทันกำหนด</v>
      </c>
      <c r="AE558" s="4"/>
      <c r="AF558" s="4"/>
      <c r="AG558" s="4"/>
      <c r="AH558" s="5"/>
    </row>
    <row r="559" spans="1:34" ht="27.75" customHeight="1" x14ac:dyDescent="0.2">
      <c r="A559" s="2">
        <v>556</v>
      </c>
      <c r="B559" s="27"/>
      <c r="C559" s="9"/>
      <c r="D559" s="9"/>
      <c r="E559" s="10"/>
      <c r="F559" s="10"/>
      <c r="G559" s="10">
        <f t="shared" si="25"/>
        <v>0</v>
      </c>
      <c r="H559" s="10" t="str">
        <f t="shared" si="26"/>
        <v>ครบ</v>
      </c>
      <c r="I559" s="10"/>
      <c r="J559" s="10" t="e">
        <f>VLOOKUP(I559,Sheet2!$B$1:$C$9,2,FALSE)</f>
        <v>#N/A</v>
      </c>
      <c r="K559" s="28"/>
      <c r="L559" s="10"/>
      <c r="M559" s="10" t="e">
        <f>VLOOKUP(L559,Sheet2!$B$1:$C$9,2,FALSE)</f>
        <v>#N/A</v>
      </c>
      <c r="N559" s="28"/>
      <c r="O559" s="10"/>
      <c r="P559" s="10" t="e">
        <f>VLOOKUP(O559,Sheet2!$B$1:$C$9,2,FALSE)</f>
        <v>#N/A</v>
      </c>
      <c r="Q559" s="28"/>
      <c r="R559" s="10"/>
      <c r="S559" s="10" t="e">
        <f>VLOOKUP(R559,Sheet2!$B$1:$C$9,2,FALSE)</f>
        <v>#N/A</v>
      </c>
      <c r="T559" s="28"/>
      <c r="U559" s="28">
        <f t="shared" si="27"/>
        <v>0</v>
      </c>
      <c r="V559" s="28"/>
      <c r="W559" s="28"/>
      <c r="X559" s="28"/>
      <c r="Y559" s="27"/>
      <c r="Z559" s="27"/>
      <c r="AA559" s="27"/>
      <c r="AB559" s="27"/>
      <c r="AC559" s="27"/>
      <c r="AD559" s="3" t="str">
        <f t="shared" si="23"/>
        <v>ทันกำหนด</v>
      </c>
      <c r="AE559" s="4"/>
      <c r="AF559" s="4"/>
      <c r="AG559" s="4"/>
      <c r="AH559" s="5"/>
    </row>
    <row r="560" spans="1:34" ht="27.75" customHeight="1" x14ac:dyDescent="0.2">
      <c r="A560" s="2">
        <v>557</v>
      </c>
      <c r="B560" s="27"/>
      <c r="C560" s="9"/>
      <c r="D560" s="9"/>
      <c r="E560" s="10"/>
      <c r="F560" s="10"/>
      <c r="G560" s="10">
        <f t="shared" si="25"/>
        <v>0</v>
      </c>
      <c r="H560" s="10" t="str">
        <f t="shared" si="26"/>
        <v>ครบ</v>
      </c>
      <c r="I560" s="10"/>
      <c r="J560" s="10" t="e">
        <f>VLOOKUP(I560,Sheet2!$B$1:$C$9,2,FALSE)</f>
        <v>#N/A</v>
      </c>
      <c r="K560" s="28"/>
      <c r="L560" s="10"/>
      <c r="M560" s="10" t="e">
        <f>VLOOKUP(L560,Sheet2!$B$1:$C$9,2,FALSE)</f>
        <v>#N/A</v>
      </c>
      <c r="N560" s="28"/>
      <c r="O560" s="10"/>
      <c r="P560" s="10" t="e">
        <f>VLOOKUP(O560,Sheet2!$B$1:$C$9,2,FALSE)</f>
        <v>#N/A</v>
      </c>
      <c r="Q560" s="28"/>
      <c r="R560" s="10"/>
      <c r="S560" s="10" t="e">
        <f>VLOOKUP(R560,Sheet2!$B$1:$C$9,2,FALSE)</f>
        <v>#N/A</v>
      </c>
      <c r="T560" s="28"/>
      <c r="U560" s="28">
        <f t="shared" si="27"/>
        <v>0</v>
      </c>
      <c r="V560" s="28"/>
      <c r="W560" s="28"/>
      <c r="X560" s="28"/>
      <c r="Y560" s="27"/>
      <c r="Z560" s="27"/>
      <c r="AA560" s="27"/>
      <c r="AB560" s="27"/>
      <c r="AC560" s="27"/>
      <c r="AD560" s="3" t="str">
        <f t="shared" si="23"/>
        <v>ทันกำหนด</v>
      </c>
      <c r="AE560" s="4"/>
      <c r="AF560" s="4"/>
      <c r="AG560" s="4"/>
      <c r="AH560" s="5"/>
    </row>
    <row r="561" spans="1:34" ht="27.75" customHeight="1" x14ac:dyDescent="0.2">
      <c r="A561" s="2">
        <v>558</v>
      </c>
      <c r="B561" s="27"/>
      <c r="C561" s="9"/>
      <c r="D561" s="9"/>
      <c r="E561" s="10"/>
      <c r="F561" s="10"/>
      <c r="G561" s="10">
        <f t="shared" si="25"/>
        <v>0</v>
      </c>
      <c r="H561" s="10" t="str">
        <f t="shared" si="26"/>
        <v>ครบ</v>
      </c>
      <c r="I561" s="10"/>
      <c r="J561" s="10" t="e">
        <f>VLOOKUP(I561,Sheet2!$B$1:$C$9,2,FALSE)</f>
        <v>#N/A</v>
      </c>
      <c r="K561" s="28"/>
      <c r="L561" s="10"/>
      <c r="M561" s="10" t="e">
        <f>VLOOKUP(L561,Sheet2!$B$1:$C$9,2,FALSE)</f>
        <v>#N/A</v>
      </c>
      <c r="N561" s="28"/>
      <c r="O561" s="10"/>
      <c r="P561" s="10" t="e">
        <f>VLOOKUP(O561,Sheet2!$B$1:$C$9,2,FALSE)</f>
        <v>#N/A</v>
      </c>
      <c r="Q561" s="28"/>
      <c r="R561" s="10"/>
      <c r="S561" s="10" t="e">
        <f>VLOOKUP(R561,Sheet2!$B$1:$C$9,2,FALSE)</f>
        <v>#N/A</v>
      </c>
      <c r="T561" s="28"/>
      <c r="U561" s="28">
        <f t="shared" si="27"/>
        <v>0</v>
      </c>
      <c r="V561" s="28"/>
      <c r="W561" s="28"/>
      <c r="X561" s="28"/>
      <c r="Y561" s="27"/>
      <c r="Z561" s="27"/>
      <c r="AA561" s="27"/>
      <c r="AB561" s="27"/>
      <c r="AC561" s="27"/>
      <c r="AD561" s="3" t="str">
        <f t="shared" si="23"/>
        <v>ทันกำหนด</v>
      </c>
      <c r="AE561" s="4"/>
      <c r="AF561" s="4"/>
      <c r="AG561" s="4"/>
      <c r="AH561" s="5"/>
    </row>
    <row r="562" spans="1:34" ht="27.75" customHeight="1" x14ac:dyDescent="0.2">
      <c r="A562" s="2">
        <v>559</v>
      </c>
      <c r="B562" s="27"/>
      <c r="C562" s="9"/>
      <c r="D562" s="9"/>
      <c r="E562" s="10"/>
      <c r="F562" s="10"/>
      <c r="G562" s="10">
        <f t="shared" si="25"/>
        <v>0</v>
      </c>
      <c r="H562" s="10" t="str">
        <f t="shared" si="26"/>
        <v>ครบ</v>
      </c>
      <c r="I562" s="10"/>
      <c r="J562" s="10" t="e">
        <f>VLOOKUP(I562,Sheet2!$B$1:$C$9,2,FALSE)</f>
        <v>#N/A</v>
      </c>
      <c r="K562" s="28"/>
      <c r="L562" s="10"/>
      <c r="M562" s="10" t="e">
        <f>VLOOKUP(L562,Sheet2!$B$1:$C$9,2,FALSE)</f>
        <v>#N/A</v>
      </c>
      <c r="N562" s="28"/>
      <c r="O562" s="10"/>
      <c r="P562" s="10" t="e">
        <f>VLOOKUP(O562,Sheet2!$B$1:$C$9,2,FALSE)</f>
        <v>#N/A</v>
      </c>
      <c r="Q562" s="28"/>
      <c r="R562" s="10"/>
      <c r="S562" s="10" t="e">
        <f>VLOOKUP(R562,Sheet2!$B$1:$C$9,2,FALSE)</f>
        <v>#N/A</v>
      </c>
      <c r="T562" s="28"/>
      <c r="U562" s="28">
        <f t="shared" si="27"/>
        <v>0</v>
      </c>
      <c r="V562" s="28"/>
      <c r="W562" s="28"/>
      <c r="X562" s="28"/>
      <c r="Y562" s="27"/>
      <c r="Z562" s="27"/>
      <c r="AA562" s="27"/>
      <c r="AB562" s="27"/>
      <c r="AC562" s="27"/>
      <c r="AD562" s="3" t="str">
        <f t="shared" si="23"/>
        <v>ทันกำหนด</v>
      </c>
      <c r="AE562" s="4"/>
      <c r="AF562" s="4"/>
      <c r="AG562" s="4"/>
      <c r="AH562" s="5"/>
    </row>
    <row r="563" spans="1:34" ht="27.75" customHeight="1" x14ac:dyDescent="0.2">
      <c r="A563" s="2">
        <v>560</v>
      </c>
      <c r="B563" s="27"/>
      <c r="C563" s="9"/>
      <c r="D563" s="9"/>
      <c r="E563" s="10"/>
      <c r="F563" s="10"/>
      <c r="G563" s="10">
        <f t="shared" si="25"/>
        <v>0</v>
      </c>
      <c r="H563" s="10" t="str">
        <f t="shared" si="26"/>
        <v>ครบ</v>
      </c>
      <c r="I563" s="10"/>
      <c r="J563" s="10" t="e">
        <f>VLOOKUP(I563,Sheet2!$B$1:$C$9,2,FALSE)</f>
        <v>#N/A</v>
      </c>
      <c r="K563" s="28"/>
      <c r="L563" s="10"/>
      <c r="M563" s="10" t="e">
        <f>VLOOKUP(L563,Sheet2!$B$1:$C$9,2,FALSE)</f>
        <v>#N/A</v>
      </c>
      <c r="N563" s="28"/>
      <c r="O563" s="10"/>
      <c r="P563" s="10" t="e">
        <f>VLOOKUP(O563,Sheet2!$B$1:$C$9,2,FALSE)</f>
        <v>#N/A</v>
      </c>
      <c r="Q563" s="28"/>
      <c r="R563" s="10"/>
      <c r="S563" s="10" t="e">
        <f>VLOOKUP(R563,Sheet2!$B$1:$C$9,2,FALSE)</f>
        <v>#N/A</v>
      </c>
      <c r="T563" s="28"/>
      <c r="U563" s="28">
        <f t="shared" si="27"/>
        <v>0</v>
      </c>
      <c r="V563" s="28"/>
      <c r="W563" s="28"/>
      <c r="X563" s="28"/>
      <c r="Y563" s="27"/>
      <c r="Z563" s="27"/>
      <c r="AA563" s="27"/>
      <c r="AB563" s="27"/>
      <c r="AC563" s="27"/>
      <c r="AD563" s="3" t="str">
        <f t="shared" si="23"/>
        <v>ทันกำหนด</v>
      </c>
      <c r="AE563" s="4"/>
      <c r="AF563" s="4"/>
      <c r="AG563" s="4"/>
      <c r="AH563" s="5"/>
    </row>
    <row r="564" spans="1:34" ht="27.75" customHeight="1" x14ac:dyDescent="0.2">
      <c r="A564" s="2">
        <v>561</v>
      </c>
      <c r="B564" s="27"/>
      <c r="C564" s="9"/>
      <c r="D564" s="9"/>
      <c r="E564" s="10"/>
      <c r="F564" s="10"/>
      <c r="G564" s="10">
        <f t="shared" si="25"/>
        <v>0</v>
      </c>
      <c r="H564" s="10" t="str">
        <f t="shared" si="26"/>
        <v>ครบ</v>
      </c>
      <c r="I564" s="10"/>
      <c r="J564" s="10" t="e">
        <f>VLOOKUP(I564,Sheet2!$B$1:$C$9,2,FALSE)</f>
        <v>#N/A</v>
      </c>
      <c r="K564" s="28"/>
      <c r="L564" s="10"/>
      <c r="M564" s="10" t="e">
        <f>VLOOKUP(L564,Sheet2!$B$1:$C$9,2,FALSE)</f>
        <v>#N/A</v>
      </c>
      <c r="N564" s="28"/>
      <c r="O564" s="10"/>
      <c r="P564" s="10" t="e">
        <f>VLOOKUP(O564,Sheet2!$B$1:$C$9,2,FALSE)</f>
        <v>#N/A</v>
      </c>
      <c r="Q564" s="28"/>
      <c r="R564" s="10"/>
      <c r="S564" s="10" t="e">
        <f>VLOOKUP(R564,Sheet2!$B$1:$C$9,2,FALSE)</f>
        <v>#N/A</v>
      </c>
      <c r="T564" s="28"/>
      <c r="U564" s="28">
        <f t="shared" si="27"/>
        <v>0</v>
      </c>
      <c r="V564" s="28"/>
      <c r="W564" s="28"/>
      <c r="X564" s="28"/>
      <c r="Y564" s="27"/>
      <c r="Z564" s="27"/>
      <c r="AA564" s="27"/>
      <c r="AB564" s="27"/>
      <c r="AC564" s="27"/>
      <c r="AD564" s="3" t="str">
        <f t="shared" si="23"/>
        <v>ทันกำหนด</v>
      </c>
      <c r="AE564" s="4"/>
      <c r="AF564" s="4"/>
      <c r="AG564" s="4"/>
      <c r="AH564" s="5"/>
    </row>
    <row r="565" spans="1:34" ht="27.75" customHeight="1" x14ac:dyDescent="0.2">
      <c r="A565" s="2">
        <v>562</v>
      </c>
      <c r="B565" s="27"/>
      <c r="C565" s="9"/>
      <c r="D565" s="9"/>
      <c r="E565" s="10"/>
      <c r="F565" s="10"/>
      <c r="G565" s="10">
        <f t="shared" si="25"/>
        <v>0</v>
      </c>
      <c r="H565" s="10" t="str">
        <f t="shared" si="26"/>
        <v>ครบ</v>
      </c>
      <c r="I565" s="10"/>
      <c r="J565" s="10" t="e">
        <f>VLOOKUP(I565,Sheet2!$B$1:$C$9,2,FALSE)</f>
        <v>#N/A</v>
      </c>
      <c r="K565" s="28"/>
      <c r="L565" s="10"/>
      <c r="M565" s="10" t="e">
        <f>VLOOKUP(L565,Sheet2!$B$1:$C$9,2,FALSE)</f>
        <v>#N/A</v>
      </c>
      <c r="N565" s="28"/>
      <c r="O565" s="10"/>
      <c r="P565" s="10" t="e">
        <f>VLOOKUP(O565,Sheet2!$B$1:$C$9,2,FALSE)</f>
        <v>#N/A</v>
      </c>
      <c r="Q565" s="28"/>
      <c r="R565" s="10"/>
      <c r="S565" s="10" t="e">
        <f>VLOOKUP(R565,Sheet2!$B$1:$C$9,2,FALSE)</f>
        <v>#N/A</v>
      </c>
      <c r="T565" s="28"/>
      <c r="U565" s="28">
        <f t="shared" si="27"/>
        <v>0</v>
      </c>
      <c r="V565" s="28"/>
      <c r="W565" s="28"/>
      <c r="X565" s="28"/>
      <c r="Y565" s="27"/>
      <c r="Z565" s="27"/>
      <c r="AA565" s="27"/>
      <c r="AB565" s="27"/>
      <c r="AC565" s="27"/>
      <c r="AD565" s="3" t="str">
        <f t="shared" si="23"/>
        <v>ทันกำหนด</v>
      </c>
      <c r="AE565" s="4"/>
      <c r="AF565" s="4"/>
      <c r="AG565" s="4"/>
      <c r="AH565" s="5"/>
    </row>
    <row r="566" spans="1:34" ht="27.75" customHeight="1" x14ac:dyDescent="0.2">
      <c r="A566" s="2">
        <v>563</v>
      </c>
      <c r="B566" s="27"/>
      <c r="C566" s="9"/>
      <c r="D566" s="9"/>
      <c r="E566" s="10"/>
      <c r="F566" s="10"/>
      <c r="G566" s="10">
        <f t="shared" si="25"/>
        <v>0</v>
      </c>
      <c r="H566" s="10" t="str">
        <f t="shared" si="26"/>
        <v>ครบ</v>
      </c>
      <c r="I566" s="10"/>
      <c r="J566" s="10" t="e">
        <f>VLOOKUP(I566,Sheet2!$B$1:$C$9,2,FALSE)</f>
        <v>#N/A</v>
      </c>
      <c r="K566" s="28"/>
      <c r="L566" s="10"/>
      <c r="M566" s="10" t="e">
        <f>VLOOKUP(L566,Sheet2!$B$1:$C$9,2,FALSE)</f>
        <v>#N/A</v>
      </c>
      <c r="N566" s="28"/>
      <c r="O566" s="10"/>
      <c r="P566" s="10" t="e">
        <f>VLOOKUP(O566,Sheet2!$B$1:$C$9,2,FALSE)</f>
        <v>#N/A</v>
      </c>
      <c r="Q566" s="28"/>
      <c r="R566" s="10"/>
      <c r="S566" s="10" t="e">
        <f>VLOOKUP(R566,Sheet2!$B$1:$C$9,2,FALSE)</f>
        <v>#N/A</v>
      </c>
      <c r="T566" s="28"/>
      <c r="U566" s="28">
        <f t="shared" si="27"/>
        <v>0</v>
      </c>
      <c r="V566" s="28"/>
      <c r="W566" s="28"/>
      <c r="X566" s="28"/>
      <c r="Y566" s="27"/>
      <c r="Z566" s="27"/>
      <c r="AA566" s="27"/>
      <c r="AB566" s="27"/>
      <c r="AC566" s="27"/>
      <c r="AD566" s="3" t="str">
        <f t="shared" si="23"/>
        <v>ทันกำหนด</v>
      </c>
      <c r="AE566" s="4"/>
      <c r="AF566" s="4"/>
      <c r="AG566" s="4"/>
      <c r="AH566" s="5"/>
    </row>
    <row r="567" spans="1:34" ht="27.75" customHeight="1" x14ac:dyDescent="0.2">
      <c r="A567" s="2">
        <v>564</v>
      </c>
      <c r="B567" s="27"/>
      <c r="C567" s="9"/>
      <c r="D567" s="9"/>
      <c r="E567" s="10"/>
      <c r="F567" s="10"/>
      <c r="G567" s="10">
        <f t="shared" si="25"/>
        <v>0</v>
      </c>
      <c r="H567" s="10" t="str">
        <f t="shared" si="26"/>
        <v>ครบ</v>
      </c>
      <c r="I567" s="10"/>
      <c r="J567" s="10" t="e">
        <f>VLOOKUP(I567,Sheet2!$B$1:$C$9,2,FALSE)</f>
        <v>#N/A</v>
      </c>
      <c r="K567" s="28"/>
      <c r="L567" s="10"/>
      <c r="M567" s="10" t="e">
        <f>VLOOKUP(L567,Sheet2!$B$1:$C$9,2,FALSE)</f>
        <v>#N/A</v>
      </c>
      <c r="N567" s="28"/>
      <c r="O567" s="10"/>
      <c r="P567" s="10" t="e">
        <f>VLOOKUP(O567,Sheet2!$B$1:$C$9,2,FALSE)</f>
        <v>#N/A</v>
      </c>
      <c r="Q567" s="28"/>
      <c r="R567" s="10"/>
      <c r="S567" s="10" t="e">
        <f>VLOOKUP(R567,Sheet2!$B$1:$C$9,2,FALSE)</f>
        <v>#N/A</v>
      </c>
      <c r="T567" s="28"/>
      <c r="U567" s="28">
        <f t="shared" si="27"/>
        <v>0</v>
      </c>
      <c r="V567" s="28"/>
      <c r="W567" s="28"/>
      <c r="X567" s="28"/>
      <c r="Y567" s="27"/>
      <c r="Z567" s="27"/>
      <c r="AA567" s="27"/>
      <c r="AB567" s="27"/>
      <c r="AC567" s="27"/>
      <c r="AD567" s="3" t="str">
        <f t="shared" si="23"/>
        <v>ทันกำหนด</v>
      </c>
      <c r="AE567" s="4"/>
      <c r="AF567" s="4"/>
      <c r="AG567" s="4"/>
      <c r="AH567" s="5"/>
    </row>
    <row r="568" spans="1:34" ht="27.75" customHeight="1" x14ac:dyDescent="0.2">
      <c r="A568" s="2">
        <v>565</v>
      </c>
      <c r="B568" s="27"/>
      <c r="C568" s="9"/>
      <c r="D568" s="9"/>
      <c r="E568" s="10"/>
      <c r="F568" s="10"/>
      <c r="G568" s="10">
        <f t="shared" si="25"/>
        <v>0</v>
      </c>
      <c r="H568" s="10" t="str">
        <f t="shared" si="26"/>
        <v>ครบ</v>
      </c>
      <c r="I568" s="10"/>
      <c r="J568" s="10" t="e">
        <f>VLOOKUP(I568,Sheet2!$B$1:$C$9,2,FALSE)</f>
        <v>#N/A</v>
      </c>
      <c r="K568" s="28"/>
      <c r="L568" s="10"/>
      <c r="M568" s="10" t="e">
        <f>VLOOKUP(L568,Sheet2!$B$1:$C$9,2,FALSE)</f>
        <v>#N/A</v>
      </c>
      <c r="N568" s="28"/>
      <c r="O568" s="10"/>
      <c r="P568" s="10" t="e">
        <f>VLOOKUP(O568,Sheet2!$B$1:$C$9,2,FALSE)</f>
        <v>#N/A</v>
      </c>
      <c r="Q568" s="28"/>
      <c r="R568" s="10"/>
      <c r="S568" s="10" t="e">
        <f>VLOOKUP(R568,Sheet2!$B$1:$C$9,2,FALSE)</f>
        <v>#N/A</v>
      </c>
      <c r="T568" s="28"/>
      <c r="U568" s="28">
        <f t="shared" si="27"/>
        <v>0</v>
      </c>
      <c r="V568" s="28"/>
      <c r="W568" s="28"/>
      <c r="X568" s="28"/>
      <c r="Y568" s="27"/>
      <c r="Z568" s="27"/>
      <c r="AA568" s="27"/>
      <c r="AB568" s="27"/>
      <c r="AC568" s="27"/>
      <c r="AD568" s="3" t="str">
        <f t="shared" si="23"/>
        <v>ทันกำหนด</v>
      </c>
      <c r="AE568" s="4"/>
      <c r="AF568" s="4"/>
      <c r="AG568" s="4"/>
      <c r="AH568" s="5"/>
    </row>
    <row r="569" spans="1:34" ht="27.75" customHeight="1" x14ac:dyDescent="0.2">
      <c r="A569" s="2">
        <v>566</v>
      </c>
      <c r="B569" s="27"/>
      <c r="C569" s="9"/>
      <c r="D569" s="9"/>
      <c r="E569" s="10"/>
      <c r="F569" s="10"/>
      <c r="G569" s="10">
        <f t="shared" si="25"/>
        <v>0</v>
      </c>
      <c r="H569" s="10" t="str">
        <f t="shared" si="26"/>
        <v>ครบ</v>
      </c>
      <c r="I569" s="10"/>
      <c r="J569" s="10" t="e">
        <f>VLOOKUP(I569,Sheet2!$B$1:$C$9,2,FALSE)</f>
        <v>#N/A</v>
      </c>
      <c r="K569" s="28"/>
      <c r="L569" s="10"/>
      <c r="M569" s="10" t="e">
        <f>VLOOKUP(L569,Sheet2!$B$1:$C$9,2,FALSE)</f>
        <v>#N/A</v>
      </c>
      <c r="N569" s="28"/>
      <c r="O569" s="10"/>
      <c r="P569" s="10" t="e">
        <f>VLOOKUP(O569,Sheet2!$B$1:$C$9,2,FALSE)</f>
        <v>#N/A</v>
      </c>
      <c r="Q569" s="28"/>
      <c r="R569" s="10"/>
      <c r="S569" s="10" t="e">
        <f>VLOOKUP(R569,Sheet2!$B$1:$C$9,2,FALSE)</f>
        <v>#N/A</v>
      </c>
      <c r="T569" s="28"/>
      <c r="U569" s="28">
        <f t="shared" si="27"/>
        <v>0</v>
      </c>
      <c r="V569" s="28"/>
      <c r="W569" s="28"/>
      <c r="X569" s="28"/>
      <c r="Y569" s="27"/>
      <c r="Z569" s="27"/>
      <c r="AA569" s="27"/>
      <c r="AB569" s="27"/>
      <c r="AC569" s="27"/>
      <c r="AD569" s="3" t="str">
        <f t="shared" si="23"/>
        <v>ทันกำหนด</v>
      </c>
      <c r="AE569" s="4"/>
      <c r="AF569" s="4"/>
      <c r="AG569" s="4"/>
      <c r="AH569" s="5"/>
    </row>
    <row r="570" spans="1:34" ht="27.75" customHeight="1" x14ac:dyDescent="0.2">
      <c r="A570" s="2">
        <v>567</v>
      </c>
      <c r="B570" s="27"/>
      <c r="C570" s="9"/>
      <c r="D570" s="9"/>
      <c r="E570" s="10"/>
      <c r="F570" s="10"/>
      <c r="G570" s="10">
        <f t="shared" si="25"/>
        <v>0</v>
      </c>
      <c r="H570" s="10" t="str">
        <f t="shared" si="26"/>
        <v>ครบ</v>
      </c>
      <c r="I570" s="10"/>
      <c r="J570" s="10" t="e">
        <f>VLOOKUP(I570,Sheet2!$B$1:$C$9,2,FALSE)</f>
        <v>#N/A</v>
      </c>
      <c r="K570" s="28"/>
      <c r="L570" s="10"/>
      <c r="M570" s="10" t="e">
        <f>VLOOKUP(L570,Sheet2!$B$1:$C$9,2,FALSE)</f>
        <v>#N/A</v>
      </c>
      <c r="N570" s="28"/>
      <c r="O570" s="10"/>
      <c r="P570" s="10" t="e">
        <f>VLOOKUP(O570,Sheet2!$B$1:$C$9,2,FALSE)</f>
        <v>#N/A</v>
      </c>
      <c r="Q570" s="28"/>
      <c r="R570" s="10"/>
      <c r="S570" s="10" t="e">
        <f>VLOOKUP(R570,Sheet2!$B$1:$C$9,2,FALSE)</f>
        <v>#N/A</v>
      </c>
      <c r="T570" s="28"/>
      <c r="U570" s="28">
        <f t="shared" si="27"/>
        <v>0</v>
      </c>
      <c r="V570" s="28"/>
      <c r="W570" s="28"/>
      <c r="X570" s="28"/>
      <c r="Y570" s="27"/>
      <c r="Z570" s="27"/>
      <c r="AA570" s="27"/>
      <c r="AB570" s="27"/>
      <c r="AC570" s="27"/>
      <c r="AD570" s="3" t="str">
        <f t="shared" si="23"/>
        <v>ทันกำหนด</v>
      </c>
      <c r="AE570" s="4"/>
      <c r="AF570" s="4"/>
      <c r="AG570" s="4"/>
      <c r="AH570" s="5"/>
    </row>
    <row r="571" spans="1:34" ht="27.75" customHeight="1" x14ac:dyDescent="0.2">
      <c r="A571" s="2">
        <v>568</v>
      </c>
      <c r="B571" s="27"/>
      <c r="C571" s="9"/>
      <c r="D571" s="9"/>
      <c r="E571" s="10"/>
      <c r="F571" s="10"/>
      <c r="G571" s="10">
        <f t="shared" si="25"/>
        <v>0</v>
      </c>
      <c r="H571" s="10" t="str">
        <f t="shared" si="26"/>
        <v>ครบ</v>
      </c>
      <c r="I571" s="10"/>
      <c r="J571" s="10" t="e">
        <f>VLOOKUP(I571,Sheet2!$B$1:$C$9,2,FALSE)</f>
        <v>#N/A</v>
      </c>
      <c r="K571" s="28"/>
      <c r="L571" s="10"/>
      <c r="M571" s="10" t="e">
        <f>VLOOKUP(L571,Sheet2!$B$1:$C$9,2,FALSE)</f>
        <v>#N/A</v>
      </c>
      <c r="N571" s="28"/>
      <c r="O571" s="10"/>
      <c r="P571" s="10" t="e">
        <f>VLOOKUP(O571,Sheet2!$B$1:$C$9,2,FALSE)</f>
        <v>#N/A</v>
      </c>
      <c r="Q571" s="28"/>
      <c r="R571" s="10"/>
      <c r="S571" s="10" t="e">
        <f>VLOOKUP(R571,Sheet2!$B$1:$C$9,2,FALSE)</f>
        <v>#N/A</v>
      </c>
      <c r="T571" s="28"/>
      <c r="U571" s="28">
        <f t="shared" si="27"/>
        <v>0</v>
      </c>
      <c r="V571" s="28"/>
      <c r="W571" s="28"/>
      <c r="X571" s="28"/>
      <c r="Y571" s="27"/>
      <c r="Z571" s="27"/>
      <c r="AA571" s="27"/>
      <c r="AB571" s="27"/>
      <c r="AC571" s="27"/>
      <c r="AD571" s="3" t="str">
        <f t="shared" si="23"/>
        <v>ทันกำหนด</v>
      </c>
      <c r="AE571" s="4"/>
      <c r="AF571" s="4"/>
      <c r="AG571" s="4"/>
      <c r="AH571" s="5"/>
    </row>
    <row r="572" spans="1:34" ht="27.75" customHeight="1" x14ac:dyDescent="0.2">
      <c r="A572" s="2">
        <v>569</v>
      </c>
      <c r="B572" s="27"/>
      <c r="C572" s="9"/>
      <c r="D572" s="9"/>
      <c r="E572" s="10"/>
      <c r="F572" s="10"/>
      <c r="G572" s="10">
        <f t="shared" si="25"/>
        <v>0</v>
      </c>
      <c r="H572" s="10" t="str">
        <f t="shared" si="26"/>
        <v>ครบ</v>
      </c>
      <c r="I572" s="10"/>
      <c r="J572" s="10" t="e">
        <f>VLOOKUP(I572,Sheet2!$B$1:$C$9,2,FALSE)</f>
        <v>#N/A</v>
      </c>
      <c r="K572" s="28"/>
      <c r="L572" s="10"/>
      <c r="M572" s="10" t="e">
        <f>VLOOKUP(L572,Sheet2!$B$1:$C$9,2,FALSE)</f>
        <v>#N/A</v>
      </c>
      <c r="N572" s="28"/>
      <c r="O572" s="10"/>
      <c r="P572" s="10" t="e">
        <f>VLOOKUP(O572,Sheet2!$B$1:$C$9,2,FALSE)</f>
        <v>#N/A</v>
      </c>
      <c r="Q572" s="28"/>
      <c r="R572" s="10"/>
      <c r="S572" s="10" t="e">
        <f>VLOOKUP(R572,Sheet2!$B$1:$C$9,2,FALSE)</f>
        <v>#N/A</v>
      </c>
      <c r="T572" s="28"/>
      <c r="U572" s="28">
        <f t="shared" si="27"/>
        <v>0</v>
      </c>
      <c r="V572" s="28"/>
      <c r="W572" s="28"/>
      <c r="X572" s="28"/>
      <c r="Y572" s="27"/>
      <c r="Z572" s="27"/>
      <c r="AA572" s="27"/>
      <c r="AB572" s="27"/>
      <c r="AC572" s="27"/>
      <c r="AD572" s="3" t="str">
        <f t="shared" si="23"/>
        <v>ทันกำหนด</v>
      </c>
      <c r="AE572" s="4"/>
      <c r="AF572" s="4"/>
      <c r="AG572" s="4"/>
      <c r="AH572" s="5"/>
    </row>
    <row r="573" spans="1:34" ht="27.75" customHeight="1" x14ac:dyDescent="0.2">
      <c r="A573" s="2">
        <v>570</v>
      </c>
      <c r="B573" s="27"/>
      <c r="C573" s="9"/>
      <c r="D573" s="9"/>
      <c r="E573" s="10"/>
      <c r="F573" s="10"/>
      <c r="G573" s="10">
        <f t="shared" si="25"/>
        <v>0</v>
      </c>
      <c r="H573" s="10" t="str">
        <f t="shared" si="26"/>
        <v>ครบ</v>
      </c>
      <c r="I573" s="10"/>
      <c r="J573" s="10" t="e">
        <f>VLOOKUP(I573,Sheet2!$B$1:$C$9,2,FALSE)</f>
        <v>#N/A</v>
      </c>
      <c r="K573" s="28"/>
      <c r="L573" s="10"/>
      <c r="M573" s="10" t="e">
        <f>VLOOKUP(L573,Sheet2!$B$1:$C$9,2,FALSE)</f>
        <v>#N/A</v>
      </c>
      <c r="N573" s="28"/>
      <c r="O573" s="10"/>
      <c r="P573" s="10" t="e">
        <f>VLOOKUP(O573,Sheet2!$B$1:$C$9,2,FALSE)</f>
        <v>#N/A</v>
      </c>
      <c r="Q573" s="28"/>
      <c r="R573" s="10"/>
      <c r="S573" s="10" t="e">
        <f>VLOOKUP(R573,Sheet2!$B$1:$C$9,2,FALSE)</f>
        <v>#N/A</v>
      </c>
      <c r="T573" s="28"/>
      <c r="U573" s="28">
        <f t="shared" si="27"/>
        <v>0</v>
      </c>
      <c r="V573" s="28"/>
      <c r="W573" s="28"/>
      <c r="X573" s="28"/>
      <c r="Y573" s="27"/>
      <c r="Z573" s="27"/>
      <c r="AA573" s="27"/>
      <c r="AB573" s="27"/>
      <c r="AC573" s="27"/>
      <c r="AD573" s="3" t="str">
        <f t="shared" si="23"/>
        <v>ทันกำหนด</v>
      </c>
      <c r="AE573" s="4"/>
      <c r="AF573" s="4"/>
      <c r="AG573" s="4"/>
      <c r="AH573" s="5"/>
    </row>
    <row r="574" spans="1:34" ht="27.75" customHeight="1" x14ac:dyDescent="0.2">
      <c r="A574" s="2">
        <v>571</v>
      </c>
      <c r="B574" s="27"/>
      <c r="C574" s="9"/>
      <c r="D574" s="9"/>
      <c r="E574" s="10"/>
      <c r="F574" s="10"/>
      <c r="G574" s="10">
        <f t="shared" si="25"/>
        <v>0</v>
      </c>
      <c r="H574" s="10" t="str">
        <f t="shared" si="26"/>
        <v>ครบ</v>
      </c>
      <c r="I574" s="10"/>
      <c r="J574" s="10" t="e">
        <f>VLOOKUP(I574,Sheet2!$B$1:$C$9,2,FALSE)</f>
        <v>#N/A</v>
      </c>
      <c r="K574" s="28"/>
      <c r="L574" s="10"/>
      <c r="M574" s="10" t="e">
        <f>VLOOKUP(L574,Sheet2!$B$1:$C$9,2,FALSE)</f>
        <v>#N/A</v>
      </c>
      <c r="N574" s="28"/>
      <c r="O574" s="10"/>
      <c r="P574" s="10" t="e">
        <f>VLOOKUP(O574,Sheet2!$B$1:$C$9,2,FALSE)</f>
        <v>#N/A</v>
      </c>
      <c r="Q574" s="28"/>
      <c r="R574" s="10"/>
      <c r="S574" s="10" t="e">
        <f>VLOOKUP(R574,Sheet2!$B$1:$C$9,2,FALSE)</f>
        <v>#N/A</v>
      </c>
      <c r="T574" s="28"/>
      <c r="U574" s="28">
        <f t="shared" si="27"/>
        <v>0</v>
      </c>
      <c r="V574" s="28"/>
      <c r="W574" s="28"/>
      <c r="X574" s="28"/>
      <c r="Y574" s="27"/>
      <c r="Z574" s="27"/>
      <c r="AA574" s="27"/>
      <c r="AB574" s="27"/>
      <c r="AC574" s="27"/>
      <c r="AD574" s="3" t="str">
        <f t="shared" si="23"/>
        <v>ทันกำหนด</v>
      </c>
      <c r="AE574" s="4"/>
      <c r="AF574" s="4"/>
      <c r="AG574" s="4"/>
      <c r="AH574" s="5"/>
    </row>
    <row r="575" spans="1:34" ht="27.75" customHeight="1" x14ac:dyDescent="0.2">
      <c r="A575" s="2">
        <v>572</v>
      </c>
      <c r="B575" s="27"/>
      <c r="C575" s="9"/>
      <c r="D575" s="9"/>
      <c r="E575" s="10"/>
      <c r="F575" s="10"/>
      <c r="G575" s="10">
        <f t="shared" si="25"/>
        <v>0</v>
      </c>
      <c r="H575" s="10" t="str">
        <f t="shared" si="26"/>
        <v>ครบ</v>
      </c>
      <c r="I575" s="10"/>
      <c r="J575" s="10" t="e">
        <f>VLOOKUP(I575,Sheet2!$B$1:$C$9,2,FALSE)</f>
        <v>#N/A</v>
      </c>
      <c r="K575" s="28"/>
      <c r="L575" s="10"/>
      <c r="M575" s="10" t="e">
        <f>VLOOKUP(L575,Sheet2!$B$1:$C$9,2,FALSE)</f>
        <v>#N/A</v>
      </c>
      <c r="N575" s="28"/>
      <c r="O575" s="10"/>
      <c r="P575" s="10" t="e">
        <f>VLOOKUP(O575,Sheet2!$B$1:$C$9,2,FALSE)</f>
        <v>#N/A</v>
      </c>
      <c r="Q575" s="28"/>
      <c r="R575" s="10"/>
      <c r="S575" s="10" t="e">
        <f>VLOOKUP(R575,Sheet2!$B$1:$C$9,2,FALSE)</f>
        <v>#N/A</v>
      </c>
      <c r="T575" s="28"/>
      <c r="U575" s="28">
        <f t="shared" si="27"/>
        <v>0</v>
      </c>
      <c r="V575" s="28"/>
      <c r="W575" s="28"/>
      <c r="X575" s="28"/>
      <c r="Y575" s="27"/>
      <c r="Z575" s="27"/>
      <c r="AA575" s="27"/>
      <c r="AB575" s="27"/>
      <c r="AC575" s="27"/>
      <c r="AD575" s="3" t="str">
        <f t="shared" si="23"/>
        <v>ทันกำหนด</v>
      </c>
      <c r="AE575" s="4"/>
      <c r="AF575" s="4"/>
      <c r="AG575" s="4"/>
      <c r="AH575" s="5"/>
    </row>
    <row r="576" spans="1:34" ht="27.75" customHeight="1" x14ac:dyDescent="0.2">
      <c r="A576" s="2">
        <v>573</v>
      </c>
      <c r="B576" s="27"/>
      <c r="C576" s="9"/>
      <c r="D576" s="9"/>
      <c r="E576" s="10"/>
      <c r="F576" s="10"/>
      <c r="G576" s="10">
        <f t="shared" si="25"/>
        <v>0</v>
      </c>
      <c r="H576" s="10" t="str">
        <f t="shared" si="26"/>
        <v>ครบ</v>
      </c>
      <c r="I576" s="10"/>
      <c r="J576" s="10" t="e">
        <f>VLOOKUP(I576,Sheet2!$B$1:$C$9,2,FALSE)</f>
        <v>#N/A</v>
      </c>
      <c r="K576" s="28"/>
      <c r="L576" s="10"/>
      <c r="M576" s="10" t="e">
        <f>VLOOKUP(L576,Sheet2!$B$1:$C$9,2,FALSE)</f>
        <v>#N/A</v>
      </c>
      <c r="N576" s="28"/>
      <c r="O576" s="10"/>
      <c r="P576" s="10" t="e">
        <f>VLOOKUP(O576,Sheet2!$B$1:$C$9,2,FALSE)</f>
        <v>#N/A</v>
      </c>
      <c r="Q576" s="28"/>
      <c r="R576" s="10"/>
      <c r="S576" s="10" t="e">
        <f>VLOOKUP(R576,Sheet2!$B$1:$C$9,2,FALSE)</f>
        <v>#N/A</v>
      </c>
      <c r="T576" s="28"/>
      <c r="U576" s="28">
        <f t="shared" si="27"/>
        <v>0</v>
      </c>
      <c r="V576" s="28"/>
      <c r="W576" s="28"/>
      <c r="X576" s="28"/>
      <c r="Y576" s="27"/>
      <c r="Z576" s="27"/>
      <c r="AA576" s="27"/>
      <c r="AB576" s="27"/>
      <c r="AC576" s="27"/>
      <c r="AD576" s="3" t="str">
        <f t="shared" si="23"/>
        <v>ทันกำหนด</v>
      </c>
      <c r="AE576" s="4"/>
      <c r="AF576" s="4"/>
      <c r="AG576" s="4"/>
      <c r="AH576" s="5"/>
    </row>
    <row r="577" spans="1:34" ht="27.75" customHeight="1" x14ac:dyDescent="0.2">
      <c r="A577" s="2">
        <v>574</v>
      </c>
      <c r="B577" s="27"/>
      <c r="C577" s="9"/>
      <c r="D577" s="9"/>
      <c r="E577" s="10"/>
      <c r="F577" s="10"/>
      <c r="G577" s="10">
        <f t="shared" si="25"/>
        <v>0</v>
      </c>
      <c r="H577" s="10" t="str">
        <f t="shared" si="26"/>
        <v>ครบ</v>
      </c>
      <c r="I577" s="10"/>
      <c r="J577" s="10" t="e">
        <f>VLOOKUP(I577,Sheet2!$B$1:$C$9,2,FALSE)</f>
        <v>#N/A</v>
      </c>
      <c r="K577" s="28"/>
      <c r="L577" s="10"/>
      <c r="M577" s="10" t="e">
        <f>VLOOKUP(L577,Sheet2!$B$1:$C$9,2,FALSE)</f>
        <v>#N/A</v>
      </c>
      <c r="N577" s="28"/>
      <c r="O577" s="10"/>
      <c r="P577" s="10" t="e">
        <f>VLOOKUP(O577,Sheet2!$B$1:$C$9,2,FALSE)</f>
        <v>#N/A</v>
      </c>
      <c r="Q577" s="28"/>
      <c r="R577" s="10"/>
      <c r="S577" s="10" t="e">
        <f>VLOOKUP(R577,Sheet2!$B$1:$C$9,2,FALSE)</f>
        <v>#N/A</v>
      </c>
      <c r="T577" s="28"/>
      <c r="U577" s="28">
        <f t="shared" si="27"/>
        <v>0</v>
      </c>
      <c r="V577" s="28"/>
      <c r="W577" s="28"/>
      <c r="X577" s="28"/>
      <c r="Y577" s="27"/>
      <c r="Z577" s="27"/>
      <c r="AA577" s="27"/>
      <c r="AB577" s="27"/>
      <c r="AC577" s="27"/>
      <c r="AD577" s="3" t="str">
        <f t="shared" si="23"/>
        <v>ทันกำหนด</v>
      </c>
      <c r="AE577" s="4"/>
      <c r="AF577" s="4"/>
      <c r="AG577" s="4"/>
      <c r="AH577" s="5"/>
    </row>
    <row r="578" spans="1:34" ht="27.75" customHeight="1" x14ac:dyDescent="0.2">
      <c r="A578" s="2">
        <v>575</v>
      </c>
      <c r="B578" s="27"/>
      <c r="C578" s="9"/>
      <c r="D578" s="9"/>
      <c r="E578" s="10"/>
      <c r="F578" s="10"/>
      <c r="G578" s="10">
        <f t="shared" si="25"/>
        <v>0</v>
      </c>
      <c r="H578" s="10" t="str">
        <f t="shared" si="26"/>
        <v>ครบ</v>
      </c>
      <c r="I578" s="10"/>
      <c r="J578" s="10" t="e">
        <f>VLOOKUP(I578,Sheet2!$B$1:$C$9,2,FALSE)</f>
        <v>#N/A</v>
      </c>
      <c r="K578" s="28"/>
      <c r="L578" s="10"/>
      <c r="M578" s="10" t="e">
        <f>VLOOKUP(L578,Sheet2!$B$1:$C$9,2,FALSE)</f>
        <v>#N/A</v>
      </c>
      <c r="N578" s="28"/>
      <c r="O578" s="10"/>
      <c r="P578" s="10" t="e">
        <f>VLOOKUP(O578,Sheet2!$B$1:$C$9,2,FALSE)</f>
        <v>#N/A</v>
      </c>
      <c r="Q578" s="28"/>
      <c r="R578" s="10"/>
      <c r="S578" s="10" t="e">
        <f>VLOOKUP(R578,Sheet2!$B$1:$C$9,2,FALSE)</f>
        <v>#N/A</v>
      </c>
      <c r="T578" s="28"/>
      <c r="U578" s="28">
        <f t="shared" ref="U578:U603" si="28">$K578+$N578+$Q578+$T578</f>
        <v>0</v>
      </c>
      <c r="V578" s="28"/>
      <c r="W578" s="28"/>
      <c r="X578" s="28"/>
      <c r="Y578" s="27"/>
      <c r="Z578" s="27"/>
      <c r="AA578" s="27"/>
      <c r="AB578" s="27"/>
      <c r="AC578" s="27"/>
      <c r="AD578" s="3" t="str">
        <f t="shared" si="23"/>
        <v>ทันกำหนด</v>
      </c>
      <c r="AE578" s="4"/>
      <c r="AF578" s="4"/>
      <c r="AG578" s="4"/>
      <c r="AH578" s="5"/>
    </row>
    <row r="579" spans="1:34" ht="27.75" customHeight="1" x14ac:dyDescent="0.2">
      <c r="A579" s="2">
        <v>576</v>
      </c>
      <c r="B579" s="27"/>
      <c r="C579" s="9"/>
      <c r="D579" s="9"/>
      <c r="E579" s="10"/>
      <c r="F579" s="10"/>
      <c r="G579" s="10">
        <f t="shared" si="25"/>
        <v>0</v>
      </c>
      <c r="H579" s="10" t="str">
        <f t="shared" si="26"/>
        <v>ครบ</v>
      </c>
      <c r="I579" s="10"/>
      <c r="J579" s="10" t="e">
        <f>VLOOKUP(I579,Sheet2!$B$1:$C$9,2,FALSE)</f>
        <v>#N/A</v>
      </c>
      <c r="K579" s="28"/>
      <c r="L579" s="10"/>
      <c r="M579" s="10" t="e">
        <f>VLOOKUP(L579,Sheet2!$B$1:$C$9,2,FALSE)</f>
        <v>#N/A</v>
      </c>
      <c r="N579" s="28"/>
      <c r="O579" s="10"/>
      <c r="P579" s="10" t="e">
        <f>VLOOKUP(O579,Sheet2!$B$1:$C$9,2,FALSE)</f>
        <v>#N/A</v>
      </c>
      <c r="Q579" s="28"/>
      <c r="R579" s="10"/>
      <c r="S579" s="10" t="e">
        <f>VLOOKUP(R579,Sheet2!$B$1:$C$9,2,FALSE)</f>
        <v>#N/A</v>
      </c>
      <c r="T579" s="28"/>
      <c r="U579" s="28">
        <f t="shared" si="28"/>
        <v>0</v>
      </c>
      <c r="V579" s="28"/>
      <c r="W579" s="28"/>
      <c r="X579" s="28"/>
      <c r="Y579" s="27"/>
      <c r="Z579" s="27"/>
      <c r="AA579" s="27"/>
      <c r="AB579" s="27"/>
      <c r="AC579" s="27"/>
      <c r="AD579" s="3" t="str">
        <f t="shared" si="23"/>
        <v>ทันกำหนด</v>
      </c>
      <c r="AE579" s="4"/>
      <c r="AF579" s="4"/>
      <c r="AG579" s="4"/>
      <c r="AH579" s="5"/>
    </row>
    <row r="580" spans="1:34" ht="27.75" customHeight="1" x14ac:dyDescent="0.2">
      <c r="A580" s="2">
        <v>577</v>
      </c>
      <c r="B580" s="27"/>
      <c r="C580" s="9"/>
      <c r="D580" s="9"/>
      <c r="E580" s="10"/>
      <c r="F580" s="10"/>
      <c r="G580" s="10">
        <f t="shared" si="25"/>
        <v>0</v>
      </c>
      <c r="H580" s="10" t="str">
        <f t="shared" si="26"/>
        <v>ครบ</v>
      </c>
      <c r="I580" s="10"/>
      <c r="J580" s="10" t="e">
        <f>VLOOKUP(I580,Sheet2!$B$1:$C$9,2,FALSE)</f>
        <v>#N/A</v>
      </c>
      <c r="K580" s="28"/>
      <c r="L580" s="10"/>
      <c r="M580" s="10" t="e">
        <f>VLOOKUP(L580,Sheet2!$B$1:$C$9,2,FALSE)</f>
        <v>#N/A</v>
      </c>
      <c r="N580" s="28"/>
      <c r="O580" s="10"/>
      <c r="P580" s="10" t="e">
        <f>VLOOKUP(O580,Sheet2!$B$1:$C$9,2,FALSE)</f>
        <v>#N/A</v>
      </c>
      <c r="Q580" s="28"/>
      <c r="R580" s="10"/>
      <c r="S580" s="10" t="e">
        <f>VLOOKUP(R580,Sheet2!$B$1:$C$9,2,FALSE)</f>
        <v>#N/A</v>
      </c>
      <c r="T580" s="28"/>
      <c r="U580" s="28">
        <f t="shared" si="28"/>
        <v>0</v>
      </c>
      <c r="V580" s="28"/>
      <c r="W580" s="28"/>
      <c r="X580" s="28"/>
      <c r="Y580" s="27"/>
      <c r="Z580" s="27"/>
      <c r="AA580" s="27"/>
      <c r="AB580" s="27"/>
      <c r="AC580" s="27"/>
      <c r="AD580" s="3" t="str">
        <f t="shared" si="23"/>
        <v>ทันกำหนด</v>
      </c>
      <c r="AE580" s="4"/>
      <c r="AF580" s="4"/>
      <c r="AG580" s="4"/>
      <c r="AH580" s="5"/>
    </row>
    <row r="581" spans="1:34" ht="27.75" customHeight="1" x14ac:dyDescent="0.2">
      <c r="A581" s="2">
        <v>578</v>
      </c>
      <c r="B581" s="27"/>
      <c r="C581" s="9"/>
      <c r="D581" s="9"/>
      <c r="E581" s="10"/>
      <c r="F581" s="10"/>
      <c r="G581" s="10">
        <f t="shared" si="25"/>
        <v>0</v>
      </c>
      <c r="H581" s="10" t="str">
        <f t="shared" si="26"/>
        <v>ครบ</v>
      </c>
      <c r="I581" s="10"/>
      <c r="J581" s="10" t="e">
        <f>VLOOKUP(I581,Sheet2!$B$1:$C$9,2,FALSE)</f>
        <v>#N/A</v>
      </c>
      <c r="K581" s="28"/>
      <c r="L581" s="10"/>
      <c r="M581" s="10" t="e">
        <f>VLOOKUP(L581,Sheet2!$B$1:$C$9,2,FALSE)</f>
        <v>#N/A</v>
      </c>
      <c r="N581" s="28"/>
      <c r="O581" s="10"/>
      <c r="P581" s="10" t="e">
        <f>VLOOKUP(O581,Sheet2!$B$1:$C$9,2,FALSE)</f>
        <v>#N/A</v>
      </c>
      <c r="Q581" s="28"/>
      <c r="R581" s="10"/>
      <c r="S581" s="10" t="e">
        <f>VLOOKUP(R581,Sheet2!$B$1:$C$9,2,FALSE)</f>
        <v>#N/A</v>
      </c>
      <c r="T581" s="28"/>
      <c r="U581" s="28">
        <f t="shared" si="28"/>
        <v>0</v>
      </c>
      <c r="V581" s="28"/>
      <c r="W581" s="28"/>
      <c r="X581" s="28"/>
      <c r="Y581" s="27"/>
      <c r="Z581" s="27"/>
      <c r="AA581" s="27"/>
      <c r="AB581" s="27"/>
      <c r="AC581" s="27"/>
      <c r="AD581" s="3" t="str">
        <f t="shared" si="23"/>
        <v>ทันกำหนด</v>
      </c>
      <c r="AE581" s="4"/>
      <c r="AF581" s="4"/>
      <c r="AG581" s="4"/>
      <c r="AH581" s="5"/>
    </row>
    <row r="582" spans="1:34" ht="27.75" customHeight="1" x14ac:dyDescent="0.2">
      <c r="A582" s="2">
        <v>579</v>
      </c>
      <c r="B582" s="27"/>
      <c r="C582" s="9"/>
      <c r="D582" s="9"/>
      <c r="E582" s="10"/>
      <c r="F582" s="10"/>
      <c r="G582" s="10">
        <f t="shared" si="25"/>
        <v>0</v>
      </c>
      <c r="H582" s="10" t="str">
        <f t="shared" si="26"/>
        <v>ครบ</v>
      </c>
      <c r="I582" s="10"/>
      <c r="J582" s="10" t="e">
        <f>VLOOKUP(I582,Sheet2!$B$1:$C$9,2,FALSE)</f>
        <v>#N/A</v>
      </c>
      <c r="K582" s="28"/>
      <c r="L582" s="10"/>
      <c r="M582" s="10" t="e">
        <f>VLOOKUP(L582,Sheet2!$B$1:$C$9,2,FALSE)</f>
        <v>#N/A</v>
      </c>
      <c r="N582" s="28"/>
      <c r="O582" s="10"/>
      <c r="P582" s="10" t="e">
        <f>VLOOKUP(O582,Sheet2!$B$1:$C$9,2,FALSE)</f>
        <v>#N/A</v>
      </c>
      <c r="Q582" s="28"/>
      <c r="R582" s="10"/>
      <c r="S582" s="10" t="e">
        <f>VLOOKUP(R582,Sheet2!$B$1:$C$9,2,FALSE)</f>
        <v>#N/A</v>
      </c>
      <c r="T582" s="28"/>
      <c r="U582" s="28">
        <f t="shared" si="28"/>
        <v>0</v>
      </c>
      <c r="V582" s="28"/>
      <c r="W582" s="28"/>
      <c r="X582" s="28"/>
      <c r="Y582" s="27"/>
      <c r="Z582" s="27"/>
      <c r="AA582" s="27"/>
      <c r="AB582" s="27"/>
      <c r="AC582" s="27"/>
      <c r="AD582" s="3" t="str">
        <f t="shared" si="23"/>
        <v>ทันกำหนด</v>
      </c>
      <c r="AE582" s="4"/>
      <c r="AF582" s="4"/>
      <c r="AG582" s="4"/>
      <c r="AH582" s="5"/>
    </row>
    <row r="583" spans="1:34" ht="27.75" customHeight="1" x14ac:dyDescent="0.2">
      <c r="A583" s="2">
        <v>580</v>
      </c>
      <c r="B583" s="27"/>
      <c r="C583" s="9"/>
      <c r="D583" s="9"/>
      <c r="E583" s="10"/>
      <c r="F583" s="10"/>
      <c r="G583" s="10">
        <f t="shared" si="25"/>
        <v>0</v>
      </c>
      <c r="H583" s="10" t="str">
        <f t="shared" si="26"/>
        <v>ครบ</v>
      </c>
      <c r="I583" s="10"/>
      <c r="J583" s="10" t="e">
        <f>VLOOKUP(I583,Sheet2!$B$1:$C$9,2,FALSE)</f>
        <v>#N/A</v>
      </c>
      <c r="K583" s="28"/>
      <c r="L583" s="10"/>
      <c r="M583" s="10" t="e">
        <f>VLOOKUP(L583,Sheet2!$B$1:$C$9,2,FALSE)</f>
        <v>#N/A</v>
      </c>
      <c r="N583" s="28"/>
      <c r="O583" s="10"/>
      <c r="P583" s="10" t="e">
        <f>VLOOKUP(O583,Sheet2!$B$1:$C$9,2,FALSE)</f>
        <v>#N/A</v>
      </c>
      <c r="Q583" s="28"/>
      <c r="R583" s="10"/>
      <c r="S583" s="10" t="e">
        <f>VLOOKUP(R583,Sheet2!$B$1:$C$9,2,FALSE)</f>
        <v>#N/A</v>
      </c>
      <c r="T583" s="28"/>
      <c r="U583" s="28">
        <f t="shared" si="28"/>
        <v>0</v>
      </c>
      <c r="V583" s="28"/>
      <c r="W583" s="28"/>
      <c r="X583" s="28"/>
      <c r="Y583" s="27"/>
      <c r="Z583" s="27"/>
      <c r="AA583" s="27"/>
      <c r="AB583" s="27"/>
      <c r="AC583" s="27"/>
      <c r="AD583" s="3" t="str">
        <f t="shared" si="23"/>
        <v>ทันกำหนด</v>
      </c>
      <c r="AE583" s="4"/>
      <c r="AF583" s="4"/>
      <c r="AG583" s="4"/>
      <c r="AH583" s="5"/>
    </row>
    <row r="584" spans="1:34" ht="27.75" customHeight="1" x14ac:dyDescent="0.2">
      <c r="A584" s="2">
        <v>581</v>
      </c>
      <c r="B584" s="27"/>
      <c r="C584" s="9"/>
      <c r="D584" s="9"/>
      <c r="E584" s="10"/>
      <c r="F584" s="10"/>
      <c r="G584" s="10">
        <f t="shared" si="25"/>
        <v>0</v>
      </c>
      <c r="H584" s="10" t="str">
        <f t="shared" si="26"/>
        <v>ครบ</v>
      </c>
      <c r="I584" s="10"/>
      <c r="J584" s="10" t="e">
        <f>VLOOKUP(I584,Sheet2!$B$1:$C$9,2,FALSE)</f>
        <v>#N/A</v>
      </c>
      <c r="K584" s="28"/>
      <c r="L584" s="10"/>
      <c r="M584" s="10" t="e">
        <f>VLOOKUP(L584,Sheet2!$B$1:$C$9,2,FALSE)</f>
        <v>#N/A</v>
      </c>
      <c r="N584" s="28"/>
      <c r="O584" s="10"/>
      <c r="P584" s="10" t="e">
        <f>VLOOKUP(O584,Sheet2!$B$1:$C$9,2,FALSE)</f>
        <v>#N/A</v>
      </c>
      <c r="Q584" s="28"/>
      <c r="R584" s="10"/>
      <c r="S584" s="10" t="e">
        <f>VLOOKUP(R584,Sheet2!$B$1:$C$9,2,FALSE)</f>
        <v>#N/A</v>
      </c>
      <c r="T584" s="28"/>
      <c r="U584" s="28">
        <f t="shared" si="28"/>
        <v>0</v>
      </c>
      <c r="V584" s="28"/>
      <c r="W584" s="28"/>
      <c r="X584" s="28"/>
      <c r="Y584" s="27"/>
      <c r="Z584" s="27"/>
      <c r="AA584" s="27"/>
      <c r="AB584" s="27"/>
      <c r="AC584" s="27"/>
      <c r="AD584" s="3" t="str">
        <f t="shared" si="23"/>
        <v>ทันกำหนด</v>
      </c>
      <c r="AE584" s="4"/>
      <c r="AF584" s="4"/>
      <c r="AG584" s="4"/>
      <c r="AH584" s="5"/>
    </row>
    <row r="585" spans="1:34" ht="27.75" customHeight="1" x14ac:dyDescent="0.2">
      <c r="A585" s="2">
        <v>582</v>
      </c>
      <c r="B585" s="27"/>
      <c r="C585" s="9"/>
      <c r="D585" s="9"/>
      <c r="E585" s="10"/>
      <c r="F585" s="10"/>
      <c r="G585" s="10">
        <f t="shared" si="25"/>
        <v>0</v>
      </c>
      <c r="H585" s="10" t="str">
        <f t="shared" si="26"/>
        <v>ครบ</v>
      </c>
      <c r="I585" s="10"/>
      <c r="J585" s="10" t="e">
        <f>VLOOKUP(I585,Sheet2!$B$1:$C$9,2,FALSE)</f>
        <v>#N/A</v>
      </c>
      <c r="K585" s="28"/>
      <c r="L585" s="10"/>
      <c r="M585" s="10" t="e">
        <f>VLOOKUP(L585,Sheet2!$B$1:$C$9,2,FALSE)</f>
        <v>#N/A</v>
      </c>
      <c r="N585" s="28"/>
      <c r="O585" s="10"/>
      <c r="P585" s="10" t="e">
        <f>VLOOKUP(O585,Sheet2!$B$1:$C$9,2,FALSE)</f>
        <v>#N/A</v>
      </c>
      <c r="Q585" s="28"/>
      <c r="R585" s="10"/>
      <c r="S585" s="10" t="e">
        <f>VLOOKUP(R585,Sheet2!$B$1:$C$9,2,FALSE)</f>
        <v>#N/A</v>
      </c>
      <c r="T585" s="28"/>
      <c r="U585" s="28">
        <f t="shared" si="28"/>
        <v>0</v>
      </c>
      <c r="V585" s="28"/>
      <c r="W585" s="28"/>
      <c r="X585" s="28"/>
      <c r="Y585" s="27"/>
      <c r="Z585" s="27"/>
      <c r="AA585" s="27"/>
      <c r="AB585" s="27"/>
      <c r="AC585" s="27"/>
      <c r="AD585" s="3" t="str">
        <f t="shared" ref="AD585:AD603" si="29">IF($AA585&gt;$Z585,"เกินกำหนด","ทันกำหนด")</f>
        <v>ทันกำหนด</v>
      </c>
      <c r="AE585" s="4"/>
      <c r="AF585" s="4"/>
      <c r="AG585" s="4"/>
      <c r="AH585" s="5"/>
    </row>
    <row r="586" spans="1:34" ht="27.75" customHeight="1" x14ac:dyDescent="0.2">
      <c r="A586" s="2">
        <v>583</v>
      </c>
      <c r="B586" s="27"/>
      <c r="C586" s="9"/>
      <c r="D586" s="9"/>
      <c r="E586" s="10"/>
      <c r="F586" s="10"/>
      <c r="G586" s="10">
        <f t="shared" si="25"/>
        <v>0</v>
      </c>
      <c r="H586" s="10" t="str">
        <f t="shared" si="26"/>
        <v>ครบ</v>
      </c>
      <c r="I586" s="10"/>
      <c r="J586" s="10" t="e">
        <f>VLOOKUP(I586,Sheet2!$B$1:$C$9,2,FALSE)</f>
        <v>#N/A</v>
      </c>
      <c r="K586" s="28"/>
      <c r="L586" s="10"/>
      <c r="M586" s="10" t="e">
        <f>VLOOKUP(L586,Sheet2!$B$1:$C$9,2,FALSE)</f>
        <v>#N/A</v>
      </c>
      <c r="N586" s="28"/>
      <c r="O586" s="10"/>
      <c r="P586" s="10" t="e">
        <f>VLOOKUP(O586,Sheet2!$B$1:$C$9,2,FALSE)</f>
        <v>#N/A</v>
      </c>
      <c r="Q586" s="28"/>
      <c r="R586" s="10"/>
      <c r="S586" s="10" t="e">
        <f>VLOOKUP(R586,Sheet2!$B$1:$C$9,2,FALSE)</f>
        <v>#N/A</v>
      </c>
      <c r="T586" s="28"/>
      <c r="U586" s="28">
        <f t="shared" si="28"/>
        <v>0</v>
      </c>
      <c r="V586" s="28"/>
      <c r="W586" s="28"/>
      <c r="X586" s="28"/>
      <c r="Y586" s="27"/>
      <c r="Z586" s="27"/>
      <c r="AA586" s="27"/>
      <c r="AB586" s="27"/>
      <c r="AC586" s="27"/>
      <c r="AD586" s="3" t="str">
        <f t="shared" si="29"/>
        <v>ทันกำหนด</v>
      </c>
      <c r="AE586" s="4"/>
      <c r="AF586" s="4"/>
      <c r="AG586" s="4"/>
      <c r="AH586" s="5"/>
    </row>
    <row r="587" spans="1:34" ht="27.75" customHeight="1" x14ac:dyDescent="0.2">
      <c r="A587" s="2">
        <v>584</v>
      </c>
      <c r="B587" s="27"/>
      <c r="C587" s="9"/>
      <c r="D587" s="9"/>
      <c r="E587" s="10"/>
      <c r="F587" s="10"/>
      <c r="G587" s="10">
        <f t="shared" si="25"/>
        <v>0</v>
      </c>
      <c r="H587" s="10" t="str">
        <f t="shared" si="26"/>
        <v>ครบ</v>
      </c>
      <c r="I587" s="10"/>
      <c r="J587" s="10" t="e">
        <f>VLOOKUP(I587,Sheet2!$B$1:$C$9,2,FALSE)</f>
        <v>#N/A</v>
      </c>
      <c r="K587" s="28"/>
      <c r="L587" s="10"/>
      <c r="M587" s="10" t="e">
        <f>VLOOKUP(L587,Sheet2!$B$1:$C$9,2,FALSE)</f>
        <v>#N/A</v>
      </c>
      <c r="N587" s="28"/>
      <c r="O587" s="10"/>
      <c r="P587" s="10" t="e">
        <f>VLOOKUP(O587,Sheet2!$B$1:$C$9,2,FALSE)</f>
        <v>#N/A</v>
      </c>
      <c r="Q587" s="28"/>
      <c r="R587" s="10"/>
      <c r="S587" s="10" t="e">
        <f>VLOOKUP(R587,Sheet2!$B$1:$C$9,2,FALSE)</f>
        <v>#N/A</v>
      </c>
      <c r="T587" s="28"/>
      <c r="U587" s="28">
        <f t="shared" si="28"/>
        <v>0</v>
      </c>
      <c r="V587" s="28"/>
      <c r="W587" s="28"/>
      <c r="X587" s="28"/>
      <c r="Y587" s="27"/>
      <c r="Z587" s="27"/>
      <c r="AA587" s="27"/>
      <c r="AB587" s="27"/>
      <c r="AC587" s="27"/>
      <c r="AD587" s="3" t="str">
        <f t="shared" si="29"/>
        <v>ทันกำหนด</v>
      </c>
      <c r="AE587" s="4"/>
      <c r="AF587" s="4"/>
      <c r="AG587" s="4"/>
      <c r="AH587" s="5"/>
    </row>
    <row r="588" spans="1:34" ht="27.75" customHeight="1" x14ac:dyDescent="0.2">
      <c r="A588" s="2">
        <v>585</v>
      </c>
      <c r="B588" s="27"/>
      <c r="C588" s="9"/>
      <c r="D588" s="9"/>
      <c r="E588" s="10"/>
      <c r="F588" s="10"/>
      <c r="G588" s="10">
        <f t="shared" si="25"/>
        <v>0</v>
      </c>
      <c r="H588" s="10" t="str">
        <f t="shared" si="26"/>
        <v>ครบ</v>
      </c>
      <c r="I588" s="10"/>
      <c r="J588" s="10" t="e">
        <f>VLOOKUP(I588,Sheet2!$B$1:$C$9,2,FALSE)</f>
        <v>#N/A</v>
      </c>
      <c r="K588" s="28"/>
      <c r="L588" s="10"/>
      <c r="M588" s="10" t="e">
        <f>VLOOKUP(L588,Sheet2!$B$1:$C$9,2,FALSE)</f>
        <v>#N/A</v>
      </c>
      <c r="N588" s="28"/>
      <c r="O588" s="10"/>
      <c r="P588" s="10" t="e">
        <f>VLOOKUP(O588,Sheet2!$B$1:$C$9,2,FALSE)</f>
        <v>#N/A</v>
      </c>
      <c r="Q588" s="28"/>
      <c r="R588" s="10"/>
      <c r="S588" s="10" t="e">
        <f>VLOOKUP(R588,Sheet2!$B$1:$C$9,2,FALSE)</f>
        <v>#N/A</v>
      </c>
      <c r="T588" s="28"/>
      <c r="U588" s="28">
        <f t="shared" si="28"/>
        <v>0</v>
      </c>
      <c r="V588" s="28"/>
      <c r="W588" s="28"/>
      <c r="X588" s="28"/>
      <c r="Y588" s="27"/>
      <c r="Z588" s="27"/>
      <c r="AA588" s="27"/>
      <c r="AB588" s="27"/>
      <c r="AC588" s="27"/>
      <c r="AD588" s="3" t="str">
        <f t="shared" si="29"/>
        <v>ทันกำหนด</v>
      </c>
      <c r="AE588" s="4"/>
      <c r="AF588" s="4"/>
      <c r="AG588" s="4"/>
      <c r="AH588" s="5"/>
    </row>
    <row r="589" spans="1:34" ht="27.75" customHeight="1" x14ac:dyDescent="0.2">
      <c r="A589" s="2">
        <v>586</v>
      </c>
      <c r="B589" s="27"/>
      <c r="C589" s="9"/>
      <c r="D589" s="9"/>
      <c r="E589" s="10"/>
      <c r="F589" s="10"/>
      <c r="G589" s="10">
        <f t="shared" si="25"/>
        <v>0</v>
      </c>
      <c r="H589" s="10" t="str">
        <f t="shared" si="26"/>
        <v>ครบ</v>
      </c>
      <c r="I589" s="10"/>
      <c r="J589" s="10" t="e">
        <f>VLOOKUP(I589,Sheet2!$B$1:$C$9,2,FALSE)</f>
        <v>#N/A</v>
      </c>
      <c r="K589" s="28"/>
      <c r="L589" s="10"/>
      <c r="M589" s="10" t="e">
        <f>VLOOKUP(L589,Sheet2!$B$1:$C$9,2,FALSE)</f>
        <v>#N/A</v>
      </c>
      <c r="N589" s="28"/>
      <c r="O589" s="10"/>
      <c r="P589" s="10" t="e">
        <f>VLOOKUP(O589,Sheet2!$B$1:$C$9,2,FALSE)</f>
        <v>#N/A</v>
      </c>
      <c r="Q589" s="28"/>
      <c r="R589" s="10"/>
      <c r="S589" s="10" t="e">
        <f>VLOOKUP(R589,Sheet2!$B$1:$C$9,2,FALSE)</f>
        <v>#N/A</v>
      </c>
      <c r="T589" s="28"/>
      <c r="U589" s="28">
        <f t="shared" si="28"/>
        <v>0</v>
      </c>
      <c r="V589" s="28"/>
      <c r="W589" s="28"/>
      <c r="X589" s="28"/>
      <c r="Y589" s="27"/>
      <c r="Z589" s="27"/>
      <c r="AA589" s="27"/>
      <c r="AB589" s="27"/>
      <c r="AC589" s="27"/>
      <c r="AD589" s="3" t="str">
        <f t="shared" si="29"/>
        <v>ทันกำหนด</v>
      </c>
      <c r="AE589" s="4"/>
      <c r="AF589" s="4"/>
      <c r="AG589" s="4"/>
      <c r="AH589" s="5"/>
    </row>
    <row r="590" spans="1:34" ht="27.75" customHeight="1" x14ac:dyDescent="0.2">
      <c r="A590" s="2">
        <v>587</v>
      </c>
      <c r="B590" s="27"/>
      <c r="C590" s="9"/>
      <c r="D590" s="9"/>
      <c r="E590" s="10"/>
      <c r="F590" s="10"/>
      <c r="G590" s="10">
        <f t="shared" si="25"/>
        <v>0</v>
      </c>
      <c r="H590" s="10" t="str">
        <f t="shared" si="26"/>
        <v>ครบ</v>
      </c>
      <c r="I590" s="10"/>
      <c r="J590" s="10" t="e">
        <f>VLOOKUP(I590,Sheet2!$B$1:$C$9,2,FALSE)</f>
        <v>#N/A</v>
      </c>
      <c r="K590" s="28"/>
      <c r="L590" s="10"/>
      <c r="M590" s="10" t="e">
        <f>VLOOKUP(L590,Sheet2!$B$1:$C$9,2,FALSE)</f>
        <v>#N/A</v>
      </c>
      <c r="N590" s="28"/>
      <c r="O590" s="10"/>
      <c r="P590" s="10" t="e">
        <f>VLOOKUP(O590,Sheet2!$B$1:$C$9,2,FALSE)</f>
        <v>#N/A</v>
      </c>
      <c r="Q590" s="28"/>
      <c r="R590" s="10"/>
      <c r="S590" s="10" t="e">
        <f>VLOOKUP(R590,Sheet2!$B$1:$C$9,2,FALSE)</f>
        <v>#N/A</v>
      </c>
      <c r="T590" s="28"/>
      <c r="U590" s="28">
        <f t="shared" si="28"/>
        <v>0</v>
      </c>
      <c r="V590" s="28"/>
      <c r="W590" s="28"/>
      <c r="X590" s="28"/>
      <c r="Y590" s="27"/>
      <c r="Z590" s="27"/>
      <c r="AA590" s="27"/>
      <c r="AB590" s="27"/>
      <c r="AC590" s="27"/>
      <c r="AD590" s="3" t="str">
        <f t="shared" si="29"/>
        <v>ทันกำหนด</v>
      </c>
      <c r="AE590" s="4"/>
      <c r="AF590" s="4"/>
      <c r="AG590" s="4"/>
      <c r="AH590" s="5"/>
    </row>
    <row r="591" spans="1:34" ht="27.75" customHeight="1" x14ac:dyDescent="0.2">
      <c r="A591" s="2">
        <v>588</v>
      </c>
      <c r="B591" s="27"/>
      <c r="C591" s="9"/>
      <c r="D591" s="9"/>
      <c r="E591" s="10"/>
      <c r="F591" s="10"/>
      <c r="G591" s="10">
        <f t="shared" si="25"/>
        <v>0</v>
      </c>
      <c r="H591" s="10" t="str">
        <f t="shared" si="26"/>
        <v>ครบ</v>
      </c>
      <c r="I591" s="10"/>
      <c r="J591" s="10" t="e">
        <f>VLOOKUP(I591,Sheet2!$B$1:$C$9,2,FALSE)</f>
        <v>#N/A</v>
      </c>
      <c r="K591" s="28"/>
      <c r="L591" s="10"/>
      <c r="M591" s="10" t="e">
        <f>VLOOKUP(L591,Sheet2!$B$1:$C$9,2,FALSE)</f>
        <v>#N/A</v>
      </c>
      <c r="N591" s="28"/>
      <c r="O591" s="10"/>
      <c r="P591" s="10" t="e">
        <f>VLOOKUP(O591,Sheet2!$B$1:$C$9,2,FALSE)</f>
        <v>#N/A</v>
      </c>
      <c r="Q591" s="28"/>
      <c r="R591" s="10"/>
      <c r="S591" s="10" t="e">
        <f>VLOOKUP(R591,Sheet2!$B$1:$C$9,2,FALSE)</f>
        <v>#N/A</v>
      </c>
      <c r="T591" s="28"/>
      <c r="U591" s="28">
        <f t="shared" si="28"/>
        <v>0</v>
      </c>
      <c r="V591" s="28"/>
      <c r="W591" s="28"/>
      <c r="X591" s="28"/>
      <c r="Y591" s="27"/>
      <c r="Z591" s="27"/>
      <c r="AA591" s="27"/>
      <c r="AB591" s="27"/>
      <c r="AC591" s="27"/>
      <c r="AD591" s="3" t="str">
        <f t="shared" si="29"/>
        <v>ทันกำหนด</v>
      </c>
      <c r="AE591" s="4"/>
      <c r="AF591" s="4"/>
      <c r="AG591" s="4"/>
      <c r="AH591" s="5"/>
    </row>
    <row r="592" spans="1:34" ht="27.75" customHeight="1" x14ac:dyDescent="0.2">
      <c r="A592" s="2">
        <v>589</v>
      </c>
      <c r="B592" s="27"/>
      <c r="C592" s="9"/>
      <c r="D592" s="9"/>
      <c r="E592" s="10"/>
      <c r="F592" s="10"/>
      <c r="G592" s="10">
        <f t="shared" si="25"/>
        <v>0</v>
      </c>
      <c r="H592" s="10" t="str">
        <f t="shared" si="26"/>
        <v>ครบ</v>
      </c>
      <c r="I592" s="10"/>
      <c r="J592" s="10" t="e">
        <f>VLOOKUP(I592,Sheet2!$B$1:$C$9,2,FALSE)</f>
        <v>#N/A</v>
      </c>
      <c r="K592" s="28"/>
      <c r="L592" s="10"/>
      <c r="M592" s="10" t="e">
        <f>VLOOKUP(L592,Sheet2!$B$1:$C$9,2,FALSE)</f>
        <v>#N/A</v>
      </c>
      <c r="N592" s="28"/>
      <c r="O592" s="10"/>
      <c r="P592" s="10" t="e">
        <f>VLOOKUP(O592,Sheet2!$B$1:$C$9,2,FALSE)</f>
        <v>#N/A</v>
      </c>
      <c r="Q592" s="28"/>
      <c r="R592" s="10"/>
      <c r="S592" s="10" t="e">
        <f>VLOOKUP(R592,Sheet2!$B$1:$C$9,2,FALSE)</f>
        <v>#N/A</v>
      </c>
      <c r="T592" s="28"/>
      <c r="U592" s="28">
        <f t="shared" si="28"/>
        <v>0</v>
      </c>
      <c r="V592" s="28"/>
      <c r="W592" s="28"/>
      <c r="X592" s="28"/>
      <c r="Y592" s="27"/>
      <c r="Z592" s="27"/>
      <c r="AA592" s="27"/>
      <c r="AB592" s="27"/>
      <c r="AC592" s="27"/>
      <c r="AD592" s="3" t="str">
        <f t="shared" si="29"/>
        <v>ทันกำหนด</v>
      </c>
      <c r="AE592" s="4"/>
      <c r="AF592" s="4"/>
      <c r="AG592" s="4"/>
      <c r="AH592" s="5"/>
    </row>
    <row r="593" spans="1:34" ht="27.75" customHeight="1" x14ac:dyDescent="0.2">
      <c r="A593" s="2">
        <v>590</v>
      </c>
      <c r="B593" s="27"/>
      <c r="C593" s="9"/>
      <c r="D593" s="9"/>
      <c r="E593" s="10"/>
      <c r="F593" s="10"/>
      <c r="G593" s="10">
        <f t="shared" si="25"/>
        <v>0</v>
      </c>
      <c r="H593" s="10" t="str">
        <f t="shared" si="26"/>
        <v>ครบ</v>
      </c>
      <c r="I593" s="10"/>
      <c r="J593" s="10" t="e">
        <f>VLOOKUP(I593,Sheet2!$B$1:$C$9,2,FALSE)</f>
        <v>#N/A</v>
      </c>
      <c r="K593" s="28"/>
      <c r="L593" s="10"/>
      <c r="M593" s="10" t="e">
        <f>VLOOKUP(L593,Sheet2!$B$1:$C$9,2,FALSE)</f>
        <v>#N/A</v>
      </c>
      <c r="N593" s="28"/>
      <c r="O593" s="10"/>
      <c r="P593" s="10" t="e">
        <f>VLOOKUP(O593,Sheet2!$B$1:$C$9,2,FALSE)</f>
        <v>#N/A</v>
      </c>
      <c r="Q593" s="28"/>
      <c r="R593" s="10"/>
      <c r="S593" s="10" t="e">
        <f>VLOOKUP(R593,Sheet2!$B$1:$C$9,2,FALSE)</f>
        <v>#N/A</v>
      </c>
      <c r="T593" s="28"/>
      <c r="U593" s="28">
        <f t="shared" si="28"/>
        <v>0</v>
      </c>
      <c r="V593" s="28"/>
      <c r="W593" s="28"/>
      <c r="X593" s="28"/>
      <c r="Y593" s="27"/>
      <c r="Z593" s="27"/>
      <c r="AA593" s="27"/>
      <c r="AB593" s="27"/>
      <c r="AC593" s="27"/>
      <c r="AD593" s="3" t="str">
        <f t="shared" si="29"/>
        <v>ทันกำหนด</v>
      </c>
      <c r="AE593" s="4"/>
      <c r="AF593" s="4"/>
      <c r="AG593" s="4"/>
      <c r="AH593" s="5"/>
    </row>
    <row r="594" spans="1:34" ht="27.75" customHeight="1" x14ac:dyDescent="0.2">
      <c r="A594" s="2">
        <v>591</v>
      </c>
      <c r="B594" s="27"/>
      <c r="C594" s="9"/>
      <c r="D594" s="9"/>
      <c r="E594" s="10"/>
      <c r="F594" s="10"/>
      <c r="G594" s="10">
        <f t="shared" si="25"/>
        <v>0</v>
      </c>
      <c r="H594" s="10" t="str">
        <f t="shared" si="26"/>
        <v>ครบ</v>
      </c>
      <c r="I594" s="10"/>
      <c r="J594" s="10" t="e">
        <f>VLOOKUP(I594,Sheet2!$B$1:$C$9,2,FALSE)</f>
        <v>#N/A</v>
      </c>
      <c r="K594" s="28"/>
      <c r="L594" s="10"/>
      <c r="M594" s="10" t="e">
        <f>VLOOKUP(L594,Sheet2!$B$1:$C$9,2,FALSE)</f>
        <v>#N/A</v>
      </c>
      <c r="N594" s="28"/>
      <c r="O594" s="10"/>
      <c r="P594" s="10" t="e">
        <f>VLOOKUP(O594,Sheet2!$B$1:$C$9,2,FALSE)</f>
        <v>#N/A</v>
      </c>
      <c r="Q594" s="28"/>
      <c r="R594" s="10"/>
      <c r="S594" s="10" t="e">
        <f>VLOOKUP(R594,Sheet2!$B$1:$C$9,2,FALSE)</f>
        <v>#N/A</v>
      </c>
      <c r="T594" s="28"/>
      <c r="U594" s="28">
        <f t="shared" si="28"/>
        <v>0</v>
      </c>
      <c r="V594" s="28"/>
      <c r="W594" s="28"/>
      <c r="X594" s="28"/>
      <c r="Y594" s="27"/>
      <c r="Z594" s="27"/>
      <c r="AA594" s="27"/>
      <c r="AB594" s="27"/>
      <c r="AC594" s="27"/>
      <c r="AD594" s="3" t="str">
        <f t="shared" si="29"/>
        <v>ทันกำหนด</v>
      </c>
      <c r="AE594" s="4"/>
      <c r="AF594" s="4"/>
      <c r="AG594" s="4"/>
      <c r="AH594" s="5"/>
    </row>
    <row r="595" spans="1:34" ht="27.75" customHeight="1" x14ac:dyDescent="0.2">
      <c r="A595" s="2">
        <v>592</v>
      </c>
      <c r="B595" s="27"/>
      <c r="C595" s="9"/>
      <c r="D595" s="9"/>
      <c r="E595" s="10"/>
      <c r="F595" s="10"/>
      <c r="G595" s="10">
        <f t="shared" si="25"/>
        <v>0</v>
      </c>
      <c r="H595" s="10" t="str">
        <f t="shared" si="26"/>
        <v>ครบ</v>
      </c>
      <c r="I595" s="10"/>
      <c r="J595" s="10" t="e">
        <f>VLOOKUP(I595,Sheet2!$B$1:$C$9,2,FALSE)</f>
        <v>#N/A</v>
      </c>
      <c r="K595" s="28"/>
      <c r="L595" s="10"/>
      <c r="M595" s="10" t="e">
        <f>VLOOKUP(L595,Sheet2!$B$1:$C$9,2,FALSE)</f>
        <v>#N/A</v>
      </c>
      <c r="N595" s="28"/>
      <c r="O595" s="10"/>
      <c r="P595" s="10" t="e">
        <f>VLOOKUP(O595,Sheet2!$B$1:$C$9,2,FALSE)</f>
        <v>#N/A</v>
      </c>
      <c r="Q595" s="28"/>
      <c r="R595" s="10"/>
      <c r="S595" s="10" t="e">
        <f>VLOOKUP(R595,Sheet2!$B$1:$C$9,2,FALSE)</f>
        <v>#N/A</v>
      </c>
      <c r="T595" s="28"/>
      <c r="U595" s="28">
        <f t="shared" si="28"/>
        <v>0</v>
      </c>
      <c r="V595" s="28"/>
      <c r="W595" s="28"/>
      <c r="X595" s="28"/>
      <c r="Y595" s="27"/>
      <c r="Z595" s="27"/>
      <c r="AA595" s="27"/>
      <c r="AB595" s="27"/>
      <c r="AC595" s="27"/>
      <c r="AD595" s="3" t="str">
        <f t="shared" si="29"/>
        <v>ทันกำหนด</v>
      </c>
      <c r="AE595" s="4"/>
      <c r="AF595" s="4"/>
      <c r="AG595" s="4"/>
      <c r="AH595" s="5"/>
    </row>
    <row r="596" spans="1:34" ht="27.75" customHeight="1" x14ac:dyDescent="0.2">
      <c r="A596" s="2">
        <v>593</v>
      </c>
      <c r="B596" s="27"/>
      <c r="C596" s="9"/>
      <c r="D596" s="9"/>
      <c r="E596" s="10"/>
      <c r="F596" s="10"/>
      <c r="G596" s="10">
        <f t="shared" si="25"/>
        <v>0</v>
      </c>
      <c r="H596" s="10" t="str">
        <f t="shared" si="26"/>
        <v>ครบ</v>
      </c>
      <c r="I596" s="10"/>
      <c r="J596" s="10" t="e">
        <f>VLOOKUP(I596,Sheet2!$B$1:$C$9,2,FALSE)</f>
        <v>#N/A</v>
      </c>
      <c r="K596" s="28"/>
      <c r="L596" s="10"/>
      <c r="M596" s="10" t="e">
        <f>VLOOKUP(L596,Sheet2!$B$1:$C$9,2,FALSE)</f>
        <v>#N/A</v>
      </c>
      <c r="N596" s="28"/>
      <c r="O596" s="10"/>
      <c r="P596" s="10" t="e">
        <f>VLOOKUP(O596,Sheet2!$B$1:$C$9,2,FALSE)</f>
        <v>#N/A</v>
      </c>
      <c r="Q596" s="28"/>
      <c r="R596" s="10"/>
      <c r="S596" s="10" t="e">
        <f>VLOOKUP(R596,Sheet2!$B$1:$C$9,2,FALSE)</f>
        <v>#N/A</v>
      </c>
      <c r="T596" s="28"/>
      <c r="U596" s="28">
        <f t="shared" si="28"/>
        <v>0</v>
      </c>
      <c r="V596" s="28"/>
      <c r="W596" s="28"/>
      <c r="X596" s="28"/>
      <c r="Y596" s="27"/>
      <c r="Z596" s="27"/>
      <c r="AA596" s="27"/>
      <c r="AB596" s="27"/>
      <c r="AC596" s="27"/>
      <c r="AD596" s="3" t="str">
        <f t="shared" si="29"/>
        <v>ทันกำหนด</v>
      </c>
      <c r="AE596" s="4"/>
      <c r="AF596" s="4"/>
      <c r="AG596" s="4"/>
      <c r="AH596" s="5"/>
    </row>
    <row r="597" spans="1:34" ht="27.75" customHeight="1" x14ac:dyDescent="0.2">
      <c r="A597" s="2">
        <v>594</v>
      </c>
      <c r="B597" s="27"/>
      <c r="C597" s="9"/>
      <c r="D597" s="9"/>
      <c r="E597" s="10"/>
      <c r="F597" s="10"/>
      <c r="G597" s="10">
        <f t="shared" si="25"/>
        <v>0</v>
      </c>
      <c r="H597" s="10" t="str">
        <f t="shared" si="26"/>
        <v>ครบ</v>
      </c>
      <c r="I597" s="10"/>
      <c r="J597" s="10" t="e">
        <f>VLOOKUP(I597,Sheet2!$B$1:$C$9,2,FALSE)</f>
        <v>#N/A</v>
      </c>
      <c r="K597" s="28"/>
      <c r="L597" s="10"/>
      <c r="M597" s="10" t="e">
        <f>VLOOKUP(L597,Sheet2!$B$1:$C$9,2,FALSE)</f>
        <v>#N/A</v>
      </c>
      <c r="N597" s="28"/>
      <c r="O597" s="10"/>
      <c r="P597" s="10" t="e">
        <f>VLOOKUP(O597,Sheet2!$B$1:$C$9,2,FALSE)</f>
        <v>#N/A</v>
      </c>
      <c r="Q597" s="28"/>
      <c r="R597" s="10"/>
      <c r="S597" s="10" t="e">
        <f>VLOOKUP(R597,Sheet2!$B$1:$C$9,2,FALSE)</f>
        <v>#N/A</v>
      </c>
      <c r="T597" s="28"/>
      <c r="U597" s="28">
        <f t="shared" si="28"/>
        <v>0</v>
      </c>
      <c r="V597" s="28"/>
      <c r="W597" s="28"/>
      <c r="X597" s="28"/>
      <c r="Y597" s="27"/>
      <c r="Z597" s="27"/>
      <c r="AA597" s="27"/>
      <c r="AB597" s="27"/>
      <c r="AC597" s="27"/>
      <c r="AD597" s="3" t="str">
        <f t="shared" si="29"/>
        <v>ทันกำหนด</v>
      </c>
      <c r="AE597" s="4"/>
      <c r="AF597" s="4"/>
      <c r="AG597" s="4"/>
      <c r="AH597" s="5"/>
    </row>
    <row r="598" spans="1:34" ht="27.75" customHeight="1" x14ac:dyDescent="0.2">
      <c r="A598" s="2">
        <v>595</v>
      </c>
      <c r="B598" s="27"/>
      <c r="C598" s="9"/>
      <c r="D598" s="9"/>
      <c r="E598" s="10"/>
      <c r="F598" s="10"/>
      <c r="G598" s="10">
        <f t="shared" si="25"/>
        <v>0</v>
      </c>
      <c r="H598" s="10" t="str">
        <f t="shared" si="26"/>
        <v>ครบ</v>
      </c>
      <c r="I598" s="10"/>
      <c r="J598" s="10" t="e">
        <f>VLOOKUP(I598,Sheet2!$B$1:$C$9,2,FALSE)</f>
        <v>#N/A</v>
      </c>
      <c r="K598" s="28"/>
      <c r="L598" s="10"/>
      <c r="M598" s="10" t="e">
        <f>VLOOKUP(L598,Sheet2!$B$1:$C$9,2,FALSE)</f>
        <v>#N/A</v>
      </c>
      <c r="N598" s="28"/>
      <c r="O598" s="10"/>
      <c r="P598" s="10" t="e">
        <f>VLOOKUP(O598,Sheet2!$B$1:$C$9,2,FALSE)</f>
        <v>#N/A</v>
      </c>
      <c r="Q598" s="28"/>
      <c r="R598" s="10"/>
      <c r="S598" s="10" t="e">
        <f>VLOOKUP(R598,Sheet2!$B$1:$C$9,2,FALSE)</f>
        <v>#N/A</v>
      </c>
      <c r="T598" s="28"/>
      <c r="U598" s="28">
        <f t="shared" si="28"/>
        <v>0</v>
      </c>
      <c r="V598" s="28"/>
      <c r="W598" s="28"/>
      <c r="X598" s="28"/>
      <c r="Y598" s="27"/>
      <c r="Z598" s="27"/>
      <c r="AA598" s="27"/>
      <c r="AB598" s="27"/>
      <c r="AC598" s="27"/>
      <c r="AD598" s="3" t="str">
        <f t="shared" si="29"/>
        <v>ทันกำหนด</v>
      </c>
      <c r="AE598" s="4"/>
      <c r="AF598" s="4"/>
      <c r="AG598" s="4"/>
      <c r="AH598" s="5"/>
    </row>
    <row r="599" spans="1:34" ht="27.75" customHeight="1" x14ac:dyDescent="0.2">
      <c r="A599" s="2">
        <v>596</v>
      </c>
      <c r="B599" s="27"/>
      <c r="C599" s="9"/>
      <c r="D599" s="9"/>
      <c r="E599" s="10"/>
      <c r="F599" s="10"/>
      <c r="G599" s="10">
        <f t="shared" si="25"/>
        <v>0</v>
      </c>
      <c r="H599" s="10" t="str">
        <f t="shared" si="26"/>
        <v>ครบ</v>
      </c>
      <c r="I599" s="10"/>
      <c r="J599" s="10" t="e">
        <f>VLOOKUP(I599,Sheet2!$B$1:$C$9,2,FALSE)</f>
        <v>#N/A</v>
      </c>
      <c r="K599" s="28"/>
      <c r="L599" s="10"/>
      <c r="M599" s="10" t="e">
        <f>VLOOKUP(L599,Sheet2!$B$1:$C$9,2,FALSE)</f>
        <v>#N/A</v>
      </c>
      <c r="N599" s="28"/>
      <c r="O599" s="10"/>
      <c r="P599" s="10" t="e">
        <f>VLOOKUP(O599,Sheet2!$B$1:$C$9,2,FALSE)</f>
        <v>#N/A</v>
      </c>
      <c r="Q599" s="28"/>
      <c r="R599" s="10"/>
      <c r="S599" s="10" t="e">
        <f>VLOOKUP(R599,Sheet2!$B$1:$C$9,2,FALSE)</f>
        <v>#N/A</v>
      </c>
      <c r="T599" s="28"/>
      <c r="U599" s="28">
        <f t="shared" si="28"/>
        <v>0</v>
      </c>
      <c r="V599" s="28"/>
      <c r="W599" s="28"/>
      <c r="X599" s="28"/>
      <c r="Y599" s="27"/>
      <c r="Z599" s="27"/>
      <c r="AA599" s="27"/>
      <c r="AB599" s="27"/>
      <c r="AC599" s="27"/>
      <c r="AD599" s="3" t="str">
        <f t="shared" si="29"/>
        <v>ทันกำหนด</v>
      </c>
      <c r="AE599" s="4"/>
      <c r="AF599" s="4"/>
      <c r="AG599" s="4"/>
      <c r="AH599" s="5"/>
    </row>
    <row r="600" spans="1:34" ht="27.75" customHeight="1" x14ac:dyDescent="0.2">
      <c r="A600" s="2">
        <v>597</v>
      </c>
      <c r="B600" s="27"/>
      <c r="C600" s="9"/>
      <c r="D600" s="9"/>
      <c r="E600" s="10"/>
      <c r="F600" s="10"/>
      <c r="G600" s="10">
        <f t="shared" si="25"/>
        <v>0</v>
      </c>
      <c r="H600" s="10" t="str">
        <f t="shared" si="26"/>
        <v>ครบ</v>
      </c>
      <c r="I600" s="10"/>
      <c r="J600" s="10" t="e">
        <f>VLOOKUP(I600,Sheet2!$B$1:$C$9,2,FALSE)</f>
        <v>#N/A</v>
      </c>
      <c r="K600" s="28"/>
      <c r="L600" s="10"/>
      <c r="M600" s="10" t="e">
        <f>VLOOKUP(L600,Sheet2!$B$1:$C$9,2,FALSE)</f>
        <v>#N/A</v>
      </c>
      <c r="N600" s="28"/>
      <c r="O600" s="10"/>
      <c r="P600" s="10" t="e">
        <f>VLOOKUP(O600,Sheet2!$B$1:$C$9,2,FALSE)</f>
        <v>#N/A</v>
      </c>
      <c r="Q600" s="28"/>
      <c r="R600" s="10"/>
      <c r="S600" s="10" t="e">
        <f>VLOOKUP(R600,Sheet2!$B$1:$C$9,2,FALSE)</f>
        <v>#N/A</v>
      </c>
      <c r="T600" s="28"/>
      <c r="U600" s="28">
        <f t="shared" si="28"/>
        <v>0</v>
      </c>
      <c r="V600" s="28"/>
      <c r="W600" s="28"/>
      <c r="X600" s="28"/>
      <c r="Y600" s="27"/>
      <c r="Z600" s="27"/>
      <c r="AA600" s="27"/>
      <c r="AB600" s="27"/>
      <c r="AC600" s="27"/>
      <c r="AD600" s="3" t="str">
        <f t="shared" si="29"/>
        <v>ทันกำหนด</v>
      </c>
      <c r="AE600" s="4"/>
      <c r="AF600" s="4"/>
      <c r="AG600" s="4"/>
      <c r="AH600" s="5"/>
    </row>
    <row r="601" spans="1:34" ht="27.75" customHeight="1" x14ac:dyDescent="0.2">
      <c r="A601" s="2">
        <v>598</v>
      </c>
      <c r="B601" s="27"/>
      <c r="C601" s="9"/>
      <c r="D601" s="9"/>
      <c r="E601" s="10"/>
      <c r="F601" s="10"/>
      <c r="G601" s="10">
        <f t="shared" si="25"/>
        <v>0</v>
      </c>
      <c r="H601" s="10" t="str">
        <f t="shared" si="26"/>
        <v>ครบ</v>
      </c>
      <c r="I601" s="10"/>
      <c r="J601" s="10" t="e">
        <f>VLOOKUP(I601,Sheet2!$B$1:$C$9,2,FALSE)</f>
        <v>#N/A</v>
      </c>
      <c r="K601" s="28"/>
      <c r="L601" s="10"/>
      <c r="M601" s="10" t="e">
        <f>VLOOKUP(L601,Sheet2!$B$1:$C$9,2,FALSE)</f>
        <v>#N/A</v>
      </c>
      <c r="N601" s="28"/>
      <c r="O601" s="10"/>
      <c r="P601" s="10" t="e">
        <f>VLOOKUP(O601,Sheet2!$B$1:$C$9,2,FALSE)</f>
        <v>#N/A</v>
      </c>
      <c r="Q601" s="28"/>
      <c r="R601" s="10"/>
      <c r="S601" s="10" t="e">
        <f>VLOOKUP(R601,Sheet2!$B$1:$C$9,2,FALSE)</f>
        <v>#N/A</v>
      </c>
      <c r="T601" s="28"/>
      <c r="U601" s="28">
        <f t="shared" si="28"/>
        <v>0</v>
      </c>
      <c r="V601" s="28"/>
      <c r="W601" s="28"/>
      <c r="X601" s="28"/>
      <c r="Y601" s="27"/>
      <c r="Z601" s="27"/>
      <c r="AA601" s="27"/>
      <c r="AB601" s="27"/>
      <c r="AC601" s="27"/>
      <c r="AD601" s="3" t="str">
        <f t="shared" si="29"/>
        <v>ทันกำหนด</v>
      </c>
      <c r="AE601" s="4"/>
      <c r="AF601" s="4"/>
      <c r="AG601" s="4"/>
      <c r="AH601" s="5"/>
    </row>
    <row r="602" spans="1:34" ht="27.75" customHeight="1" x14ac:dyDescent="0.2">
      <c r="A602" s="2">
        <v>599</v>
      </c>
      <c r="B602" s="27"/>
      <c r="C602" s="9"/>
      <c r="D602" s="9"/>
      <c r="E602" s="10"/>
      <c r="F602" s="10"/>
      <c r="G602" s="10">
        <f t="shared" si="25"/>
        <v>0</v>
      </c>
      <c r="H602" s="10" t="str">
        <f t="shared" si="26"/>
        <v>ครบ</v>
      </c>
      <c r="I602" s="10"/>
      <c r="J602" s="10" t="e">
        <f>VLOOKUP(I602,Sheet2!$B$1:$C$9,2,FALSE)</f>
        <v>#N/A</v>
      </c>
      <c r="K602" s="28"/>
      <c r="L602" s="10"/>
      <c r="M602" s="10" t="e">
        <f>VLOOKUP(L602,Sheet2!$B$1:$C$9,2,FALSE)</f>
        <v>#N/A</v>
      </c>
      <c r="N602" s="28"/>
      <c r="O602" s="10"/>
      <c r="P602" s="10" t="e">
        <f>VLOOKUP(O602,Sheet2!$B$1:$C$9,2,FALSE)</f>
        <v>#N/A</v>
      </c>
      <c r="Q602" s="28"/>
      <c r="R602" s="10"/>
      <c r="S602" s="10" t="e">
        <f>VLOOKUP(R602,Sheet2!$B$1:$C$9,2,FALSE)</f>
        <v>#N/A</v>
      </c>
      <c r="T602" s="28"/>
      <c r="U602" s="28">
        <f t="shared" si="28"/>
        <v>0</v>
      </c>
      <c r="V602" s="28"/>
      <c r="W602" s="28"/>
      <c r="X602" s="28"/>
      <c r="Y602" s="27"/>
      <c r="Z602" s="27"/>
      <c r="AA602" s="27"/>
      <c r="AB602" s="27"/>
      <c r="AC602" s="27"/>
      <c r="AD602" s="3" t="str">
        <f t="shared" si="29"/>
        <v>ทันกำหนด</v>
      </c>
      <c r="AE602" s="4"/>
      <c r="AF602" s="4"/>
      <c r="AG602" s="4"/>
      <c r="AH602" s="5"/>
    </row>
    <row r="603" spans="1:34" ht="27.75" customHeight="1" x14ac:dyDescent="0.2">
      <c r="A603" s="44">
        <v>600</v>
      </c>
      <c r="B603" s="27"/>
      <c r="C603" s="9"/>
      <c r="D603" s="9"/>
      <c r="E603" s="10"/>
      <c r="F603" s="10"/>
      <c r="G603" s="10">
        <f t="shared" si="25"/>
        <v>0</v>
      </c>
      <c r="H603" s="10" t="str">
        <f t="shared" si="26"/>
        <v>ครบ</v>
      </c>
      <c r="I603" s="10"/>
      <c r="J603" s="10" t="e">
        <f>VLOOKUP(I603,Sheet2!$B$1:$C$9,2,FALSE)</f>
        <v>#N/A</v>
      </c>
      <c r="K603" s="28"/>
      <c r="L603" s="10"/>
      <c r="M603" s="10" t="e">
        <f>VLOOKUP(L603,Sheet2!$B$1:$C$9,2,FALSE)</f>
        <v>#N/A</v>
      </c>
      <c r="N603" s="28"/>
      <c r="O603" s="10"/>
      <c r="P603" s="10" t="e">
        <f>VLOOKUP(O603,Sheet2!$B$1:$C$9,2,FALSE)</f>
        <v>#N/A</v>
      </c>
      <c r="Q603" s="28"/>
      <c r="R603" s="10"/>
      <c r="S603" s="10" t="e">
        <f>VLOOKUP(R603,Sheet2!$B$1:$C$9,2,FALSE)</f>
        <v>#N/A</v>
      </c>
      <c r="T603" s="28"/>
      <c r="U603" s="28">
        <f t="shared" si="28"/>
        <v>0</v>
      </c>
      <c r="V603" s="28"/>
      <c r="W603" s="28"/>
      <c r="X603" s="28"/>
      <c r="Y603" s="27"/>
      <c r="Z603" s="27"/>
      <c r="AA603" s="27"/>
      <c r="AB603" s="27"/>
      <c r="AC603" s="27"/>
      <c r="AD603" s="3" t="str">
        <f t="shared" si="29"/>
        <v>ทันกำหนด</v>
      </c>
      <c r="AE603" s="4"/>
      <c r="AF603" s="4"/>
      <c r="AG603" s="4"/>
      <c r="AH603" s="5"/>
    </row>
    <row r="604" spans="1:34" s="15" customFormat="1" ht="27.75" customHeight="1" x14ac:dyDescent="0.2">
      <c r="A604" s="11"/>
      <c r="B604" s="12"/>
      <c r="C604" s="12">
        <f>SUBTOTAL(103,C4:C603)</f>
        <v>0</v>
      </c>
      <c r="D604" s="12"/>
      <c r="E604" s="12">
        <f>SUBTOTAL(9,E4:E603)</f>
        <v>0</v>
      </c>
      <c r="F604" s="12"/>
      <c r="G604" s="12"/>
      <c r="H604" s="12"/>
      <c r="I604" s="12"/>
      <c r="J604" s="13"/>
      <c r="K604" s="14"/>
      <c r="L604" s="12"/>
      <c r="M604" s="12"/>
      <c r="N604" s="14"/>
      <c r="O604" s="12"/>
      <c r="P604" s="12"/>
      <c r="Q604" s="14"/>
      <c r="R604" s="12"/>
      <c r="S604" s="12"/>
      <c r="T604" s="14"/>
      <c r="U604" s="14"/>
      <c r="V604" s="17"/>
      <c r="W604" s="17"/>
      <c r="X604" s="17"/>
      <c r="Y604" s="12"/>
      <c r="Z604" s="12"/>
      <c r="AA604" s="12"/>
      <c r="AB604" s="12"/>
      <c r="AC604" s="12"/>
      <c r="AD604" s="12">
        <f>COUNTIF($AD$4:$AD603,"เกินกำหนด")</f>
        <v>0</v>
      </c>
      <c r="AE604" s="11">
        <f>SUM(AE4:AE603)</f>
        <v>0</v>
      </c>
      <c r="AF604" s="11">
        <f>SUM(AF4:AF603)</f>
        <v>0</v>
      </c>
      <c r="AG604" s="11">
        <f>SUM(AG4:AG603)</f>
        <v>0</v>
      </c>
      <c r="AH604" s="11"/>
    </row>
    <row r="605" spans="1:34" ht="27.75" customHeight="1" x14ac:dyDescent="0.2"/>
    <row r="606" spans="1:34" ht="27.75" customHeight="1" x14ac:dyDescent="0.2">
      <c r="C606" s="18" t="s">
        <v>18</v>
      </c>
      <c r="D606" s="19">
        <f>C604</f>
        <v>0</v>
      </c>
      <c r="E606" s="20"/>
    </row>
    <row r="607" spans="1:34" ht="27.75" customHeight="1" x14ac:dyDescent="0.2">
      <c r="C607" s="21" t="s">
        <v>19</v>
      </c>
      <c r="D607" s="22">
        <f>E604</f>
        <v>0</v>
      </c>
      <c r="E607" s="23"/>
    </row>
    <row r="608" spans="1:34" ht="27.75" customHeight="1" x14ac:dyDescent="0.2">
      <c r="C608" s="21" t="s">
        <v>20</v>
      </c>
      <c r="D608" s="22">
        <f>AD604</f>
        <v>0</v>
      </c>
      <c r="E608" s="23"/>
    </row>
    <row r="609" spans="3:26" s="13" customFormat="1" ht="27.75" customHeight="1" x14ac:dyDescent="0.2">
      <c r="C609" s="21" t="s">
        <v>21</v>
      </c>
      <c r="D609" s="22">
        <f>$D606-$D608</f>
        <v>0</v>
      </c>
      <c r="E609" s="23"/>
      <c r="K609" s="17"/>
      <c r="N609" s="17"/>
      <c r="Q609" s="17"/>
      <c r="T609" s="17"/>
      <c r="U609" s="17"/>
      <c r="V609" s="17"/>
      <c r="W609" s="17"/>
      <c r="X609" s="17"/>
    </row>
    <row r="610" spans="3:26" s="13" customFormat="1" ht="27.75" customHeight="1" x14ac:dyDescent="0.2">
      <c r="C610" s="21" t="s">
        <v>22</v>
      </c>
      <c r="D610" s="22">
        <f>AE604</f>
        <v>0</v>
      </c>
      <c r="E610" s="23"/>
      <c r="K610" s="17"/>
      <c r="N610" s="17"/>
      <c r="Q610" s="17"/>
      <c r="T610" s="17"/>
      <c r="U610" s="17"/>
      <c r="V610" s="17"/>
      <c r="W610" s="17"/>
      <c r="X610" s="17"/>
    </row>
    <row r="611" spans="3:26" s="13" customFormat="1" ht="27.75" customHeight="1" x14ac:dyDescent="0.2">
      <c r="C611" s="21" t="s">
        <v>23</v>
      </c>
      <c r="D611" s="22" t="e">
        <f>($D609/$D606)*100</f>
        <v>#DIV/0!</v>
      </c>
      <c r="E611" s="23" t="e">
        <f>IF(D611&gt;=90,"ผ่าน","ไม่ผ่าน")</f>
        <v>#DIV/0!</v>
      </c>
      <c r="K611" s="17"/>
      <c r="N611" s="17"/>
      <c r="Q611" s="17"/>
      <c r="T611" s="17"/>
      <c r="U611" s="17"/>
      <c r="V611" s="17"/>
      <c r="W611" s="17"/>
      <c r="X611" s="17"/>
    </row>
    <row r="612" spans="3:26" s="13" customFormat="1" ht="27.75" customHeight="1" x14ac:dyDescent="0.2">
      <c r="C612" s="24" t="s">
        <v>24</v>
      </c>
      <c r="D612" s="25" t="e">
        <f>($D610/$D607)*100</f>
        <v>#DIV/0!</v>
      </c>
      <c r="E612" s="26" t="e">
        <f>IF(D612&lt;=5,"ผ่าน","ไม่ผ่าน")</f>
        <v>#DIV/0!</v>
      </c>
      <c r="K612" s="17"/>
      <c r="N612" s="17"/>
      <c r="Q612" s="17"/>
      <c r="T612" s="17"/>
      <c r="U612" s="17"/>
      <c r="V612" s="17"/>
      <c r="W612" s="17"/>
      <c r="X612" s="17"/>
    </row>
    <row r="613" spans="3:26" s="13" customFormat="1" x14ac:dyDescent="0.2">
      <c r="C613" s="16"/>
      <c r="D613" s="16"/>
      <c r="K613" s="17"/>
      <c r="M613" s="13" t="s">
        <v>37</v>
      </c>
      <c r="N613" s="17"/>
      <c r="Q613" s="17"/>
      <c r="T613" s="17"/>
      <c r="U613" s="17"/>
      <c r="V613" s="17"/>
      <c r="W613" s="17"/>
      <c r="X613" s="17"/>
    </row>
    <row r="616" spans="3:26" s="13" customFormat="1" x14ac:dyDescent="0.2">
      <c r="C616" s="16">
        <f>SUBTOTAL(103,C4:C603)</f>
        <v>0</v>
      </c>
      <c r="D616" s="16"/>
      <c r="E616" s="13">
        <f>SUBTOTAL(9,E4:E603)</f>
        <v>0</v>
      </c>
      <c r="K616" s="17"/>
      <c r="N616" s="17"/>
      <c r="Q616" s="17"/>
      <c r="T616" s="17"/>
      <c r="U616" s="17"/>
      <c r="V616" s="17"/>
      <c r="W616" s="17"/>
      <c r="X616" s="17"/>
      <c r="Z616" s="13" t="s">
        <v>37</v>
      </c>
    </row>
    <row r="617" spans="3:26" s="13" customFormat="1" x14ac:dyDescent="0.2">
      <c r="C617" s="16"/>
      <c r="D617" s="16"/>
      <c r="G617" s="13" t="s">
        <v>38</v>
      </c>
      <c r="K617" s="17"/>
      <c r="N617" s="17"/>
      <c r="Q617" s="17"/>
      <c r="T617" s="17"/>
      <c r="U617" s="17"/>
      <c r="V617" s="17"/>
      <c r="W617" s="17"/>
      <c r="X617" s="17"/>
    </row>
    <row r="618" spans="3:26" s="13" customFormat="1" x14ac:dyDescent="0.2">
      <c r="C618" s="16"/>
      <c r="D618" s="16" t="s">
        <v>39</v>
      </c>
      <c r="K618" s="17"/>
      <c r="N618" s="17"/>
      <c r="Q618" s="17"/>
      <c r="T618" s="17"/>
      <c r="U618" s="17"/>
      <c r="V618" s="17"/>
      <c r="W618" s="17"/>
      <c r="X618" s="17"/>
    </row>
    <row r="652" spans="22:24" x14ac:dyDescent="0.2">
      <c r="V652" s="37"/>
      <c r="W652" s="37"/>
      <c r="X652" s="37"/>
    </row>
    <row r="704" spans="22:24" x14ac:dyDescent="0.2">
      <c r="V704" s="14"/>
      <c r="W704" s="14"/>
      <c r="X704" s="14"/>
    </row>
  </sheetData>
  <autoFilter ref="A3:AH612" xr:uid="{00000000-0009-0000-0000-000000000000}"/>
  <mergeCells count="32">
    <mergeCell ref="T2:T3"/>
    <mergeCell ref="AD2:AD3"/>
    <mergeCell ref="AE2:AF2"/>
    <mergeCell ref="AG2:AG3"/>
    <mergeCell ref="AH2:AH3"/>
    <mergeCell ref="V2:X2"/>
    <mergeCell ref="Y2:Y3"/>
    <mergeCell ref="Z2:Z3"/>
    <mergeCell ref="AA2:AA3"/>
    <mergeCell ref="AB2:AB3"/>
    <mergeCell ref="AC2:AC3"/>
    <mergeCell ref="O2:O3"/>
    <mergeCell ref="P2:P3"/>
    <mergeCell ref="Q2:Q3"/>
    <mergeCell ref="R2:R3"/>
    <mergeCell ref="S2:S3"/>
    <mergeCell ref="A1:AH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J2:J3"/>
    <mergeCell ref="K2:K3"/>
    <mergeCell ref="L2:L3"/>
    <mergeCell ref="M2:M3"/>
    <mergeCell ref="N2:N3"/>
  </mergeCells>
  <conditionalFormatting sqref="A2:V2">
    <cfRule type="containsText" dxfId="222" priority="60" operator="containsText" text="เกินกำหนด">
      <formula>NOT(ISERROR(SEARCH("เกินกำหนด",A2)))</formula>
    </cfRule>
    <cfRule type="containsText" dxfId="221" priority="59" operator="containsText" text="เกินกำหนด">
      <formula>NOT(ISERROR(SEARCH("เกินกำหนด",A2)))</formula>
    </cfRule>
    <cfRule type="containsText" dxfId="220" priority="58" operator="containsText" text="เกินกำหนด">
      <formula>NOT(ISERROR(SEARCH("เกินกำหนด",A2)))</formula>
    </cfRule>
    <cfRule type="containsText" dxfId="219" priority="57" operator="containsText" text="ทันกำหนด">
      <formula>NOT(ISERROR(SEARCH("ทันกำหนด",A2)))</formula>
    </cfRule>
  </conditionalFormatting>
  <conditionalFormatting sqref="E606:E612">
    <cfRule type="containsText" dxfId="218" priority="116" operator="containsText" text="ผ่าน">
      <formula>NOT(ISERROR(SEARCH("ผ่าน",E606)))</formula>
    </cfRule>
  </conditionalFormatting>
  <conditionalFormatting sqref="H4:J612">
    <cfRule type="containsText" dxfId="217" priority="15" operator="containsText" text="ไม่ครบ">
      <formula>NOT(ISERROR(SEARCH("ไม่ครบ",H4)))</formula>
    </cfRule>
    <cfRule type="containsText" dxfId="216" priority="16" operator="containsText" text="ไม่ครบ">
      <formula>NOT(ISERROR(SEARCH("ไม่ครบ",H4)))</formula>
    </cfRule>
  </conditionalFormatting>
  <conditionalFormatting sqref="J4:J603">
    <cfRule type="containsText" dxfId="215" priority="13" operator="containsText" text="ไม่ครบ">
      <formula>NOT(ISERROR(SEARCH("ไม่ครบ",J4)))</formula>
    </cfRule>
    <cfRule type="containsText" dxfId="214" priority="14" operator="containsText" text="ไม่ครบ">
      <formula>NOT(ISERROR(SEARCH("ไม่ครบ",J4)))</formula>
    </cfRule>
  </conditionalFormatting>
  <conditionalFormatting sqref="K4:K12">
    <cfRule type="containsText" dxfId="213" priority="102" operator="containsText" text="ไม่ครบ">
      <formula>NOT(ISERROR(SEARCH("ไม่ครบ",K4)))</formula>
    </cfRule>
    <cfRule type="containsText" dxfId="212" priority="101" operator="containsText" text="ไม่ครบ">
      <formula>NOT(ISERROR(SEARCH("ไม่ครบ",K4)))</formula>
    </cfRule>
  </conditionalFormatting>
  <conditionalFormatting sqref="K8:K41">
    <cfRule type="containsText" dxfId="211" priority="106" operator="containsText" text="ไม่ครบ">
      <formula>NOT(ISERROR(SEARCH("ไม่ครบ",K8)))</formula>
    </cfRule>
    <cfRule type="containsText" dxfId="210" priority="105" operator="containsText" text="ไม่ครบ">
      <formula>NOT(ISERROR(SEARCH("ไม่ครบ",K8)))</formula>
    </cfRule>
  </conditionalFormatting>
  <conditionalFormatting sqref="K42:K74">
    <cfRule type="containsText" dxfId="209" priority="110" operator="containsText" text="ไม่ครบ">
      <formula>NOT(ISERROR(SEARCH("ไม่ครบ",K42)))</formula>
    </cfRule>
    <cfRule type="containsText" dxfId="208" priority="109" operator="containsText" text="ไม่ครบ">
      <formula>NOT(ISERROR(SEARCH("ไม่ครบ",K42)))</formula>
    </cfRule>
  </conditionalFormatting>
  <conditionalFormatting sqref="K68:K71">
    <cfRule type="containsText" dxfId="207" priority="108" operator="containsText" text="ไม่ครบ">
      <formula>NOT(ISERROR(SEARCH("ไม่ครบ",K68)))</formula>
    </cfRule>
    <cfRule type="containsText" dxfId="206" priority="107" operator="containsText" text="ไม่ครบ">
      <formula>NOT(ISERROR(SEARCH("ไม่ครบ",K68)))</formula>
    </cfRule>
  </conditionalFormatting>
  <conditionalFormatting sqref="K430:K483">
    <cfRule type="containsText" dxfId="205" priority="95" operator="containsText" text="ไม่ครบ">
      <formula>NOT(ISERROR(SEARCH("ไม่ครบ",K430)))</formula>
    </cfRule>
  </conditionalFormatting>
  <conditionalFormatting sqref="K439:K603">
    <cfRule type="containsText" dxfId="204" priority="68" operator="containsText" text="ไม่ครบ">
      <formula>NOT(ISERROR(SEARCH("ไม่ครบ",K439)))</formula>
    </cfRule>
  </conditionalFormatting>
  <conditionalFormatting sqref="K484:K603">
    <cfRule type="containsText" dxfId="203" priority="69" operator="containsText" text="ไม่ครบ">
      <formula>NOT(ISERROR(SEARCH("ไม่ครบ",K484)))</formula>
    </cfRule>
  </conditionalFormatting>
  <conditionalFormatting sqref="K606:K612 L606:L1048576 H613:K1048576 U604:U612">
    <cfRule type="containsText" dxfId="202" priority="118" operator="containsText" text="ไม่ครบ">
      <formula>NOT(ISERROR(SEARCH("ไม่ครบ",H604)))</formula>
    </cfRule>
  </conditionalFormatting>
  <conditionalFormatting sqref="K606:K612 L606:L1048576 H613:K1048576">
    <cfRule type="containsText" dxfId="201" priority="117" operator="containsText" text="ไม่ครบ">
      <formula>NOT(ISERROR(SEARCH("ไม่ครบ",H606)))</formula>
    </cfRule>
  </conditionalFormatting>
  <conditionalFormatting sqref="K75:L429">
    <cfRule type="containsText" dxfId="200" priority="96" operator="containsText" text="ไม่ครบ">
      <formula>NOT(ISERROR(SEARCH("ไม่ครบ",K75)))</formula>
    </cfRule>
  </conditionalFormatting>
  <conditionalFormatting sqref="K75:L438">
    <cfRule type="containsText" dxfId="199" priority="93" operator="containsText" text="ไม่ครบ">
      <formula>NOT(ISERROR(SEARCH("ไม่ครบ",K75)))</formula>
    </cfRule>
  </conditionalFormatting>
  <conditionalFormatting sqref="K604:L605">
    <cfRule type="containsText" dxfId="198" priority="111" operator="containsText" text="ไม่ครบ">
      <formula>NOT(ISERROR(SEARCH("ไม่ครบ",K604)))</formula>
    </cfRule>
    <cfRule type="containsText" dxfId="197" priority="112" operator="containsText" text="ไม่ครบ">
      <formula>NOT(ISERROR(SEARCH("ไม่ครบ",K604)))</formula>
    </cfRule>
  </conditionalFormatting>
  <conditionalFormatting sqref="L4:L74">
    <cfRule type="containsText" dxfId="196" priority="100" operator="containsText" text="ไม่ครบ">
      <formula>NOT(ISERROR(SEARCH("ไม่ครบ",L4)))</formula>
    </cfRule>
    <cfRule type="containsText" dxfId="195" priority="99" operator="containsText" text="ไม่ครบ">
      <formula>NOT(ISERROR(SEARCH("ไม่ครบ",L4)))</formula>
    </cfRule>
  </conditionalFormatting>
  <conditionalFormatting sqref="L430">
    <cfRule type="containsText" dxfId="194" priority="94" operator="containsText" text="ไม่ครบ">
      <formula>NOT(ISERROR(SEARCH("ไม่ครบ",L430)))</formula>
    </cfRule>
  </conditionalFormatting>
  <conditionalFormatting sqref="L431:L449">
    <cfRule type="containsText" dxfId="193" priority="98" operator="containsText" text="ไม่ครบ">
      <formula>NOT(ISERROR(SEARCH("ไม่ครบ",L431)))</formula>
    </cfRule>
  </conditionalFormatting>
  <conditionalFormatting sqref="L439:L449">
    <cfRule type="containsText" dxfId="192" priority="97" operator="containsText" text="ไม่ครบ">
      <formula>NOT(ISERROR(SEARCH("ไม่ครบ",L439)))</formula>
    </cfRule>
  </conditionalFormatting>
  <conditionalFormatting sqref="L440">
    <cfRule type="containsText" dxfId="191" priority="92" operator="containsText" text="ไม่ครบ">
      <formula>NOT(ISERROR(SEARCH("ไม่ครบ",L440)))</formula>
    </cfRule>
    <cfRule type="containsText" dxfId="190" priority="91" operator="containsText" text="ไม่ครบ">
      <formula>NOT(ISERROR(SEARCH("ไม่ครบ",L440)))</formula>
    </cfRule>
  </conditionalFormatting>
  <conditionalFormatting sqref="L450:L603">
    <cfRule type="containsText" dxfId="189" priority="89" operator="containsText" text="ไม่ครบ">
      <formula>NOT(ISERROR(SEARCH("ไม่ครบ",L450)))</formula>
    </cfRule>
    <cfRule type="containsText" dxfId="188" priority="90" operator="containsText" text="ไม่ครบ">
      <formula>NOT(ISERROR(SEARCH("ไม่ครบ",L450)))</formula>
    </cfRule>
  </conditionalFormatting>
  <conditionalFormatting sqref="M4:M603">
    <cfRule type="containsText" dxfId="187" priority="9" operator="containsText" text="ไม่ครบ">
      <formula>NOT(ISERROR(SEARCH("ไม่ครบ",M4)))</formula>
    </cfRule>
    <cfRule type="containsText" dxfId="186" priority="10" operator="containsText" text="ไม่ครบ">
      <formula>NOT(ISERROR(SEARCH("ไม่ครบ",M4)))</formula>
    </cfRule>
    <cfRule type="containsText" dxfId="185" priority="11" operator="containsText" text="ไม่ครบ">
      <formula>NOT(ISERROR(SEARCH("ไม่ครบ",M4)))</formula>
    </cfRule>
    <cfRule type="containsText" dxfId="184" priority="12" operator="containsText" text="ไม่ครบ">
      <formula>NOT(ISERROR(SEARCH("ไม่ครบ",M4)))</formula>
    </cfRule>
  </conditionalFormatting>
  <conditionalFormatting sqref="M604:T1048576">
    <cfRule type="containsText" dxfId="183" priority="103" operator="containsText" text="ไม่ครบ">
      <formula>NOT(ISERROR(SEARCH("ไม่ครบ",M604)))</formula>
    </cfRule>
    <cfRule type="containsText" dxfId="182" priority="104" operator="containsText" text="ไม่ครบ">
      <formula>NOT(ISERROR(SEARCH("ไม่ครบ",M604)))</formula>
    </cfRule>
  </conditionalFormatting>
  <conditionalFormatting sqref="N4:N12">
    <cfRule type="containsText" dxfId="181" priority="38" operator="containsText" text="ไม่ครบ">
      <formula>NOT(ISERROR(SEARCH("ไม่ครบ",N4)))</formula>
    </cfRule>
  </conditionalFormatting>
  <conditionalFormatting sqref="N12">
    <cfRule type="containsText" dxfId="180" priority="36" operator="containsText" text="ไม่ครบ">
      <formula>NOT(ISERROR(SEARCH("ไม่ครบ",N12)))</formula>
    </cfRule>
    <cfRule type="containsText" dxfId="179" priority="35" operator="containsText" text="ไม่ครบ">
      <formula>NOT(ISERROR(SEARCH("ไม่ครบ",N12)))</formula>
    </cfRule>
  </conditionalFormatting>
  <conditionalFormatting sqref="N13:N603">
    <cfRule type="containsText" dxfId="178" priority="64" operator="containsText" text="ไม่ครบ">
      <formula>NOT(ISERROR(SEARCH("ไม่ครบ",N13)))</formula>
    </cfRule>
  </conditionalFormatting>
  <conditionalFormatting sqref="N234:N603">
    <cfRule type="containsText" dxfId="177" priority="63" operator="containsText" text="ไม่ครบ">
      <formula>NOT(ISERROR(SEARCH("ไม่ครบ",N234)))</formula>
    </cfRule>
  </conditionalFormatting>
  <conditionalFormatting sqref="N4:O233">
    <cfRule type="containsText" dxfId="176" priority="37" operator="containsText" text="ไม่ครบ">
      <formula>NOT(ISERROR(SEARCH("ไม่ครบ",N4)))</formula>
    </cfRule>
  </conditionalFormatting>
  <conditionalFormatting sqref="O4:O405">
    <cfRule type="containsText" dxfId="175" priority="88" operator="containsText" text="ไม่ครบ">
      <formula>NOT(ISERROR(SEARCH("ไม่ครบ",O4)))</formula>
    </cfRule>
  </conditionalFormatting>
  <conditionalFormatting sqref="O234:O405">
    <cfRule type="containsText" dxfId="174" priority="87" operator="containsText" text="ไม่ครบ">
      <formula>NOT(ISERROR(SEARCH("ไม่ครบ",O234)))</formula>
    </cfRule>
  </conditionalFormatting>
  <conditionalFormatting sqref="O396">
    <cfRule type="containsText" dxfId="173" priority="86" operator="containsText" text="ไม่ครบ">
      <formula>NOT(ISERROR(SEARCH("ไม่ครบ",O396)))</formula>
    </cfRule>
    <cfRule type="containsText" dxfId="172" priority="85" operator="containsText" text="ไม่ครบ">
      <formula>NOT(ISERROR(SEARCH("ไม่ครบ",O396)))</formula>
    </cfRule>
  </conditionalFormatting>
  <conditionalFormatting sqref="O406:O603">
    <cfRule type="containsText" dxfId="171" priority="84" operator="containsText" text="ไม่ครบ">
      <formula>NOT(ISERROR(SEARCH("ไม่ครบ",O406)))</formula>
    </cfRule>
    <cfRule type="containsText" dxfId="170" priority="83" operator="containsText" text="ไม่ครบ">
      <formula>NOT(ISERROR(SEARCH("ไม่ครบ",O406)))</formula>
    </cfRule>
  </conditionalFormatting>
  <conditionalFormatting sqref="P4:P603">
    <cfRule type="containsText" dxfId="169" priority="8" operator="containsText" text="ไม่ครบ">
      <formula>NOT(ISERROR(SEARCH("ไม่ครบ",P4)))</formula>
    </cfRule>
    <cfRule type="containsText" dxfId="168" priority="7" operator="containsText" text="ไม่ครบ">
      <formula>NOT(ISERROR(SEARCH("ไม่ครบ",P4)))</formula>
    </cfRule>
    <cfRule type="containsText" dxfId="167" priority="6" operator="containsText" text="ไม่ครบ">
      <formula>NOT(ISERROR(SEARCH("ไม่ครบ",P4)))</formula>
    </cfRule>
    <cfRule type="containsText" dxfId="166" priority="5" operator="containsText" text="ไม่ครบ">
      <formula>NOT(ISERROR(SEARCH("ไม่ครบ",P4)))</formula>
    </cfRule>
  </conditionalFormatting>
  <conditionalFormatting sqref="Q4:Q279">
    <cfRule type="containsText" dxfId="165" priority="74" operator="containsText" text="ไม่ครบ">
      <formula>NOT(ISERROR(SEARCH("ไม่ครบ",Q4)))</formula>
    </cfRule>
  </conditionalFormatting>
  <conditionalFormatting sqref="Q234:Q603">
    <cfRule type="containsText" dxfId="164" priority="61" operator="containsText" text="ไม่ครบ">
      <formula>NOT(ISERROR(SEARCH("ไม่ครบ",Q234)))</formula>
    </cfRule>
  </conditionalFormatting>
  <conditionalFormatting sqref="Q280:Q603">
    <cfRule type="containsText" dxfId="163" priority="62" operator="containsText" text="ไม่ครบ">
      <formula>NOT(ISERROR(SEARCH("ไม่ครบ",Q280)))</formula>
    </cfRule>
  </conditionalFormatting>
  <conditionalFormatting sqref="Q4:R233">
    <cfRule type="containsText" dxfId="162" priority="73" operator="containsText" text="ไม่ครบ">
      <formula>NOT(ISERROR(SEARCH("ไม่ครบ",Q4)))</formula>
    </cfRule>
  </conditionalFormatting>
  <conditionalFormatting sqref="R4:R405">
    <cfRule type="containsText" dxfId="161" priority="82" operator="containsText" text="ไม่ครบ">
      <formula>NOT(ISERROR(SEARCH("ไม่ครบ",R4)))</formula>
    </cfRule>
  </conditionalFormatting>
  <conditionalFormatting sqref="R234:R405">
    <cfRule type="containsText" dxfId="160" priority="81" operator="containsText" text="ไม่ครบ">
      <formula>NOT(ISERROR(SEARCH("ไม่ครบ",R234)))</formula>
    </cfRule>
  </conditionalFormatting>
  <conditionalFormatting sqref="R396">
    <cfRule type="containsText" dxfId="159" priority="80" operator="containsText" text="ไม่ครบ">
      <formula>NOT(ISERROR(SEARCH("ไม่ครบ",R396)))</formula>
    </cfRule>
    <cfRule type="containsText" dxfId="158" priority="79" operator="containsText" text="ไม่ครบ">
      <formula>NOT(ISERROR(SEARCH("ไม่ครบ",R396)))</formula>
    </cfRule>
  </conditionalFormatting>
  <conditionalFormatting sqref="R406:R603">
    <cfRule type="containsText" dxfId="157" priority="78" operator="containsText" text="ไม่ครบ">
      <formula>NOT(ISERROR(SEARCH("ไม่ครบ",R406)))</formula>
    </cfRule>
    <cfRule type="containsText" dxfId="156" priority="77" operator="containsText" text="ไม่ครบ">
      <formula>NOT(ISERROR(SEARCH("ไม่ครบ",R406)))</formula>
    </cfRule>
  </conditionalFormatting>
  <conditionalFormatting sqref="S4:S603">
    <cfRule type="containsText" dxfId="155" priority="2" operator="containsText" text="ไม่ครบ">
      <formula>NOT(ISERROR(SEARCH("ไม่ครบ",S4)))</formula>
    </cfRule>
    <cfRule type="containsText" dxfId="154" priority="1" operator="containsText" text="ไม่ครบ">
      <formula>NOT(ISERROR(SEARCH("ไม่ครบ",S4)))</formula>
    </cfRule>
  </conditionalFormatting>
  <conditionalFormatting sqref="S4:U603">
    <cfRule type="containsText" dxfId="153" priority="4" operator="containsText" text="ไม่ครบ">
      <formula>NOT(ISERROR(SEARCH("ไม่ครบ",S4)))</formula>
    </cfRule>
    <cfRule type="containsText" dxfId="152" priority="3" operator="containsText" text="ไม่ครบ">
      <formula>NOT(ISERROR(SEARCH("ไม่ครบ",S4)))</formula>
    </cfRule>
  </conditionalFormatting>
  <conditionalFormatting sqref="U604:X612">
    <cfRule type="containsText" dxfId="151" priority="53" operator="containsText" text="ไม่ครบ">
      <formula>NOT(ISERROR(SEARCH("ไม่ครบ",U604)))</formula>
    </cfRule>
  </conditionalFormatting>
  <conditionalFormatting sqref="V4:X601">
    <cfRule type="containsText" dxfId="150" priority="56" operator="containsText" text="ไม่ครบ">
      <formula>NOT(ISERROR(SEARCH("ไม่ครบ",V4)))</formula>
    </cfRule>
  </conditionalFormatting>
  <conditionalFormatting sqref="V4:X602">
    <cfRule type="containsText" dxfId="149" priority="55" operator="containsText" text="ไม่ครบ">
      <formula>NOT(ISERROR(SEARCH("ไม่ครบ",V4)))</formula>
    </cfRule>
  </conditionalFormatting>
  <conditionalFormatting sqref="V602:X603">
    <cfRule type="containsText" dxfId="148" priority="52" operator="containsText" text="ไม่ครบ">
      <formula>NOT(ISERROR(SEARCH("ไม่ครบ",V602)))</formula>
    </cfRule>
  </conditionalFormatting>
  <conditionalFormatting sqref="V603:X603">
    <cfRule type="containsText" dxfId="147" priority="51" operator="containsText" text="ไม่ครบ">
      <formula>NOT(ISERROR(SEARCH("ไม่ครบ",V603)))</formula>
    </cfRule>
  </conditionalFormatting>
  <conditionalFormatting sqref="V604:X613">
    <cfRule type="containsText" dxfId="146" priority="54" operator="containsText" text="ไม่ครบ">
      <formula>NOT(ISERROR(SEARCH("ไม่ครบ",V604)))</formula>
    </cfRule>
  </conditionalFormatting>
  <conditionalFormatting sqref="V613:X613">
    <cfRule type="containsText" dxfId="145" priority="122" operator="containsText" text="ไม่ครบ">
      <formula>NOT(ISERROR(SEARCH("ไม่ครบ",V613)))</formula>
    </cfRule>
  </conditionalFormatting>
  <conditionalFormatting sqref="V614:X640">
    <cfRule type="containsText" dxfId="144" priority="47" operator="containsText" text="ไม่ครบ">
      <formula>NOT(ISERROR(SEARCH("ไม่ครบ",V614)))</formula>
    </cfRule>
    <cfRule type="containsText" dxfId="143" priority="48" operator="containsText" text="ไม่ครบ">
      <formula>NOT(ISERROR(SEARCH("ไม่ครบ",V614)))</formula>
    </cfRule>
  </conditionalFormatting>
  <conditionalFormatting sqref="V636:X650">
    <cfRule type="containsText" dxfId="142" priority="49" operator="containsText" text="ไม่ครบ">
      <formula>NOT(ISERROR(SEARCH("ไม่ครบ",V636)))</formula>
    </cfRule>
    <cfRule type="containsText" dxfId="141" priority="50" operator="containsText" text="ไม่ครบ">
      <formula>NOT(ISERROR(SEARCH("ไม่ครบ",V636)))</formula>
    </cfRule>
  </conditionalFormatting>
  <conditionalFormatting sqref="V651:X712">
    <cfRule type="containsText" dxfId="140" priority="45" operator="containsText" text="ไม่ครบ">
      <formula>NOT(ISERROR(SEARCH("ไม่ครบ",V651)))</formula>
    </cfRule>
    <cfRule type="containsText" dxfId="139" priority="46" operator="containsText" text="ไม่ครบ">
      <formula>NOT(ISERROR(SEARCH("ไม่ครบ",V651)))</formula>
    </cfRule>
  </conditionalFormatting>
  <conditionalFormatting sqref="Y2:AD2">
    <cfRule type="containsText" dxfId="138" priority="115" operator="containsText" text="ทันกำหนด">
      <formula>NOT(ISERROR(SEARCH("ทันกำหนด",Y2)))</formula>
    </cfRule>
    <cfRule type="containsText" dxfId="137" priority="119" operator="containsText" text="เกินกำหนด">
      <formula>NOT(ISERROR(SEARCH("เกินกำหนด",Y2)))</formula>
    </cfRule>
    <cfRule type="containsText" dxfId="136" priority="120" operator="containsText" text="เกินกำหนด">
      <formula>NOT(ISERROR(SEARCH("เกินกำหนด",Y2)))</formula>
    </cfRule>
    <cfRule type="containsText" dxfId="135" priority="121" operator="containsText" text="เกินกำหนด">
      <formula>NOT(ISERROR(SEARCH("เกินกำหนด",Y2)))</formula>
    </cfRule>
  </conditionalFormatting>
  <conditionalFormatting sqref="AD4:AD1048576">
    <cfRule type="containsText" dxfId="134" priority="72" operator="containsText" text="เกินกำหนด">
      <formula>NOT(ISERROR(SEARCH("เกินกำหนด",AD4)))</formula>
    </cfRule>
    <cfRule type="containsText" dxfId="133" priority="71" operator="containsText" text="เกินกำหนด">
      <formula>NOT(ISERROR(SEARCH("เกินกำหนด",AD4)))</formula>
    </cfRule>
    <cfRule type="containsText" dxfId="132" priority="70" operator="containsText" text="เกินกำหนด">
      <formula>NOT(ISERROR(SEARCH("เกินกำหนด",AD4)))</formula>
    </cfRule>
    <cfRule type="containsText" dxfId="131" priority="67" operator="containsText" text="ทันกำหนด">
      <formula>NOT(ISERROR(SEARCH("ทันกำหนด",AD4)))</formula>
    </cfRule>
  </conditionalFormatting>
  <conditionalFormatting sqref="AH2">
    <cfRule type="containsText" dxfId="130" priority="113" operator="containsText" text="งานด่วน">
      <formula>NOT(ISERROR(SEARCH("งานด่วน",AH2)))</formula>
    </cfRule>
    <cfRule type="containsText" dxfId="129" priority="114" operator="containsText" text="งานด่วน">
      <formula>NOT(ISERROR(SEARCH("งานด่วน",AH2)))</formula>
    </cfRule>
  </conditionalFormatting>
  <conditionalFormatting sqref="AH4:AH1048576">
    <cfRule type="containsText" dxfId="128" priority="65" operator="containsText" text="งานด่วน">
      <formula>NOT(ISERROR(SEARCH("งานด่วน",AH4)))</formula>
    </cfRule>
    <cfRule type="containsText" dxfId="127" priority="66" operator="containsText" text="งานด่วน">
      <formula>NOT(ISERROR(SEARCH("งานด่วน",AH4)))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EEBD3CD-978C-4B64-8953-21264B168E6C}">
          <x14:formula1>
            <xm:f>Sheet2!$D$1:$D$5</xm:f>
          </x14:formula1>
          <xm:sqref>V4:W703</xm:sqref>
        </x14:dataValidation>
        <x14:dataValidation type="list" allowBlank="1" showInputMessage="1" showErrorMessage="1" xr:uid="{8A98468C-DD51-4E4D-BAAB-9789E51C8582}">
          <x14:formula1>
            <xm:f>Sheet2!$B$1:$B$9</xm:f>
          </x14:formula1>
          <xm:sqref>L80 I79:I165 R396 O4:O5 O36 R4:R5 I267:I353 L34 L39:L40 L37 I5:I76 L440 O396 L20 R36 I355:I603 L45:L49 I168:I265</xm:sqref>
        </x14:dataValidation>
        <x14:dataValidation type="list" allowBlank="1" showInputMessage="1" xr:uid="{C6184FC8-8E2D-40AD-AF34-766FDC719900}">
          <x14:formula1>
            <xm:f>Sheet2!$B$1:$B$9</xm:f>
          </x14:formula1>
          <xm:sqref>L38 L81:L439 I4 O6:O35 L50:L79 I354 O397:O603 L441:L603 R397:R603 O37:O395 R6:R35 L41:L44 L21:L33 I266 I77:I78 I166:I167 L4:L19 R37:R395 L35:L36</xm:sqref>
        </x14:dataValidation>
        <x14:dataValidation type="list" allowBlank="1" showInputMessage="1" showErrorMessage="1" xr:uid="{EB29840F-FE3D-4EEA-9BA3-550EED32D5A7}">
          <x14:formula1>
            <xm:f>Sheet2!$E$1:$E$12</xm:f>
          </x14:formula1>
          <xm:sqref>X4:X703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6625-21ED-424F-BCA1-74FF33439DDE}">
  <sheetPr filterMode="1"/>
  <dimension ref="A1:AH660"/>
  <sheetViews>
    <sheetView tabSelected="1" zoomScale="75" zoomScaleNormal="75" workbookViewId="0">
      <pane ySplit="3" topLeftCell="A542" activePane="bottomLeft" state="frozen"/>
      <selection pane="bottomLeft" activeCell="F573" sqref="F573"/>
    </sheetView>
  </sheetViews>
  <sheetFormatPr defaultColWidth="9.125" defaultRowHeight="27.75" x14ac:dyDescent="0.2"/>
  <cols>
    <col min="1" max="1" width="13" style="13" bestFit="1" customWidth="1"/>
    <col min="2" max="2" width="13.125" style="13" customWidth="1"/>
    <col min="3" max="3" width="35.375" style="16" customWidth="1"/>
    <col min="4" max="4" width="80.375" style="16" customWidth="1"/>
    <col min="5" max="5" width="17.625" style="13" customWidth="1"/>
    <col min="6" max="8" width="12.875" style="13" customWidth="1"/>
    <col min="9" max="9" width="13.75" style="13" customWidth="1"/>
    <col min="10" max="10" width="21.375" style="13" customWidth="1"/>
    <col min="11" max="11" width="16.125" style="17" customWidth="1"/>
    <col min="12" max="12" width="13.75" style="13" customWidth="1"/>
    <col min="13" max="13" width="22.75" style="13" customWidth="1"/>
    <col min="14" max="14" width="16.75" style="17" customWidth="1"/>
    <col min="15" max="15" width="13.75" style="13" customWidth="1"/>
    <col min="16" max="16" width="22.75" style="13" customWidth="1"/>
    <col min="17" max="17" width="17.625" style="17" customWidth="1"/>
    <col min="18" max="18" width="13.75" style="13" customWidth="1"/>
    <col min="19" max="19" width="22.75" style="13" customWidth="1"/>
    <col min="20" max="20" width="17.625" style="17" customWidth="1"/>
    <col min="21" max="21" width="15.75" style="17" customWidth="1"/>
    <col min="22" max="22" width="18.25" style="17" customWidth="1"/>
    <col min="23" max="23" width="15.75" style="17" customWidth="1"/>
    <col min="24" max="24" width="20.125" style="17" customWidth="1"/>
    <col min="25" max="25" width="22.625" style="13" customWidth="1"/>
    <col min="26" max="27" width="14" style="13" customWidth="1"/>
    <col min="28" max="28" width="16.375" style="13" bestFit="1" customWidth="1"/>
    <col min="29" max="32" width="15.375" style="13" customWidth="1"/>
    <col min="33" max="33" width="15.625" style="13" customWidth="1"/>
    <col min="34" max="34" width="43.625" style="13" bestFit="1" customWidth="1"/>
    <col min="35" max="16384" width="9.125" style="6"/>
  </cols>
  <sheetData>
    <row r="1" spans="1:34" ht="65.25" customHeight="1" thickBot="1" x14ac:dyDescent="0.25">
      <c r="A1" s="79" t="s">
        <v>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pans="1:34" s="7" customFormat="1" ht="30" thickBot="1" x14ac:dyDescent="0.4">
      <c r="A2" s="68" t="s">
        <v>3</v>
      </c>
      <c r="B2" s="68" t="s">
        <v>7</v>
      </c>
      <c r="C2" s="68" t="s">
        <v>0</v>
      </c>
      <c r="D2" s="68" t="s">
        <v>8</v>
      </c>
      <c r="E2" s="68" t="s">
        <v>5</v>
      </c>
      <c r="F2" s="68" t="s">
        <v>9</v>
      </c>
      <c r="G2" s="68" t="s">
        <v>10</v>
      </c>
      <c r="H2" s="68" t="s">
        <v>11</v>
      </c>
      <c r="I2" s="68" t="s">
        <v>36</v>
      </c>
      <c r="J2" s="68" t="s">
        <v>32</v>
      </c>
      <c r="K2" s="68" t="s">
        <v>33</v>
      </c>
      <c r="L2" s="68" t="s">
        <v>36</v>
      </c>
      <c r="M2" s="68" t="s">
        <v>32</v>
      </c>
      <c r="N2" s="68" t="s">
        <v>33</v>
      </c>
      <c r="O2" s="68" t="s">
        <v>36</v>
      </c>
      <c r="P2" s="68" t="s">
        <v>32</v>
      </c>
      <c r="Q2" s="68" t="s">
        <v>33</v>
      </c>
      <c r="R2" s="68" t="s">
        <v>36</v>
      </c>
      <c r="S2" s="68" t="s">
        <v>32</v>
      </c>
      <c r="T2" s="68" t="s">
        <v>33</v>
      </c>
      <c r="U2" s="68" t="s">
        <v>34</v>
      </c>
      <c r="V2" s="76" t="s">
        <v>54</v>
      </c>
      <c r="W2" s="77"/>
      <c r="X2" s="78"/>
      <c r="Y2" s="68" t="s">
        <v>12</v>
      </c>
      <c r="Z2" s="68" t="s">
        <v>2</v>
      </c>
      <c r="AA2" s="68" t="s">
        <v>13</v>
      </c>
      <c r="AB2" s="68" t="s">
        <v>14</v>
      </c>
      <c r="AC2" s="68" t="s">
        <v>15</v>
      </c>
      <c r="AD2" s="68" t="s">
        <v>16</v>
      </c>
      <c r="AE2" s="70" t="s">
        <v>17</v>
      </c>
      <c r="AF2" s="71"/>
      <c r="AG2" s="72" t="s">
        <v>62</v>
      </c>
      <c r="AH2" s="74" t="s">
        <v>1</v>
      </c>
    </row>
    <row r="3" spans="1:34" s="7" customFormat="1" ht="58.5" x14ac:dyDescent="0.35">
      <c r="A3" s="69" t="s">
        <v>3</v>
      </c>
      <c r="B3" s="69" t="s">
        <v>7</v>
      </c>
      <c r="C3" s="69" t="s">
        <v>0</v>
      </c>
      <c r="D3" s="69" t="s">
        <v>8</v>
      </c>
      <c r="E3" s="69" t="s">
        <v>5</v>
      </c>
      <c r="F3" s="69" t="s">
        <v>9</v>
      </c>
      <c r="G3" s="69" t="s">
        <v>10</v>
      </c>
      <c r="H3" s="69" t="s">
        <v>11</v>
      </c>
      <c r="I3" s="69" t="s">
        <v>36</v>
      </c>
      <c r="J3" s="69" t="s">
        <v>32</v>
      </c>
      <c r="K3" s="69" t="s">
        <v>33</v>
      </c>
      <c r="L3" s="69" t="s">
        <v>36</v>
      </c>
      <c r="M3" s="69" t="s">
        <v>32</v>
      </c>
      <c r="N3" s="69" t="s">
        <v>33</v>
      </c>
      <c r="O3" s="69" t="s">
        <v>36</v>
      </c>
      <c r="P3" s="69" t="s">
        <v>32</v>
      </c>
      <c r="Q3" s="69" t="s">
        <v>33</v>
      </c>
      <c r="R3" s="69" t="s">
        <v>36</v>
      </c>
      <c r="S3" s="69" t="s">
        <v>32</v>
      </c>
      <c r="T3" s="69" t="s">
        <v>33</v>
      </c>
      <c r="U3" s="69" t="s">
        <v>34</v>
      </c>
      <c r="V3" s="35" t="s">
        <v>56</v>
      </c>
      <c r="W3" s="35" t="s">
        <v>56</v>
      </c>
      <c r="X3" s="36" t="s">
        <v>55</v>
      </c>
      <c r="Y3" s="69" t="s">
        <v>12</v>
      </c>
      <c r="Z3" s="69" t="s">
        <v>2</v>
      </c>
      <c r="AA3" s="69" t="s">
        <v>13</v>
      </c>
      <c r="AB3" s="69" t="s">
        <v>14</v>
      </c>
      <c r="AC3" s="69" t="s">
        <v>15</v>
      </c>
      <c r="AD3" s="69"/>
      <c r="AE3" s="8" t="s">
        <v>40</v>
      </c>
      <c r="AF3" s="8" t="s">
        <v>41</v>
      </c>
      <c r="AG3" s="73"/>
      <c r="AH3" s="75"/>
    </row>
    <row r="4" spans="1:34" ht="27.75" hidden="1" customHeight="1" x14ac:dyDescent="0.2">
      <c r="A4" s="2">
        <v>1</v>
      </c>
      <c r="B4" s="40">
        <v>46027</v>
      </c>
      <c r="C4" s="41" t="s">
        <v>78</v>
      </c>
      <c r="D4" s="41" t="s">
        <v>77</v>
      </c>
      <c r="E4" s="42">
        <v>20</v>
      </c>
      <c r="F4" s="42">
        <v>20</v>
      </c>
      <c r="G4" s="42">
        <f>$E4-$F4</f>
        <v>0</v>
      </c>
      <c r="H4" s="42" t="str">
        <f t="shared" ref="H4:H67" si="0">IF($G4=0,"ครบ","ไม่ครบ")</f>
        <v>ครบ</v>
      </c>
      <c r="I4" s="42" t="s">
        <v>31</v>
      </c>
      <c r="J4" s="42" t="str">
        <f>VLOOKUP(I4,Sheet2!$B$1:$C$9,2,FALSE)</f>
        <v>ชาญชัย</v>
      </c>
      <c r="K4" s="43">
        <v>8.3333333333333329E-2</v>
      </c>
      <c r="L4" s="42"/>
      <c r="M4" s="42" t="e">
        <f>VLOOKUP(L4,Sheet2!$B$1:$C$9,2,FALSE)</f>
        <v>#N/A</v>
      </c>
      <c r="N4" s="43"/>
      <c r="O4" s="42"/>
      <c r="P4" s="42" t="e">
        <f>VLOOKUP(O4,Sheet2!$B$1:$C$9,2,FALSE)</f>
        <v>#N/A</v>
      </c>
      <c r="Q4" s="43"/>
      <c r="R4" s="42"/>
      <c r="S4" s="42" t="e">
        <f>VLOOKUP(R4,Sheet2!$B$1:$C$9,2,FALSE)</f>
        <v>#N/A</v>
      </c>
      <c r="T4" s="43"/>
      <c r="U4" s="43">
        <f>$K4+$N4+$Q4+$T4</f>
        <v>8.3333333333333329E-2</v>
      </c>
      <c r="V4" s="43"/>
      <c r="W4" s="43"/>
      <c r="X4" s="43"/>
      <c r="Y4" s="40" t="s">
        <v>76</v>
      </c>
      <c r="Z4" s="40">
        <v>46036</v>
      </c>
      <c r="AA4" s="40">
        <v>46029</v>
      </c>
      <c r="AB4" s="40" t="s">
        <v>76</v>
      </c>
      <c r="AC4" s="40">
        <v>46034</v>
      </c>
      <c r="AD4" s="3" t="str">
        <f t="shared" ref="AD4:AD68" si="1">IF($AA4&gt;$Z4,"เกินกำหนด","ทันกำหนด")</f>
        <v>ทันกำหนด</v>
      </c>
      <c r="AE4" s="4"/>
      <c r="AF4" s="4"/>
      <c r="AG4" s="4"/>
      <c r="AH4" s="5"/>
    </row>
    <row r="5" spans="1:34" ht="27.75" hidden="1" customHeight="1" x14ac:dyDescent="0.2">
      <c r="A5" s="2">
        <v>2</v>
      </c>
      <c r="B5" s="40">
        <v>46027</v>
      </c>
      <c r="C5" s="41" t="s">
        <v>79</v>
      </c>
      <c r="D5" s="41" t="s">
        <v>73</v>
      </c>
      <c r="E5" s="42">
        <v>2</v>
      </c>
      <c r="F5" s="42">
        <v>2</v>
      </c>
      <c r="G5" s="42">
        <f t="shared" ref="G5:G68" si="2">$E5-$F5</f>
        <v>0</v>
      </c>
      <c r="H5" s="42" t="str">
        <f t="shared" si="0"/>
        <v>ครบ</v>
      </c>
      <c r="I5" s="42" t="s">
        <v>4</v>
      </c>
      <c r="J5" s="42" t="str">
        <f>VLOOKUP(I5,Sheet2!$B$1:$C$9,2,FALSE)</f>
        <v>ธนาพล</v>
      </c>
      <c r="K5" s="43">
        <v>2.0833333333333332E-2</v>
      </c>
      <c r="L5" s="42"/>
      <c r="M5" s="42" t="e">
        <f>VLOOKUP(L5,Sheet2!$B$1:$C$9,2,FALSE)</f>
        <v>#N/A</v>
      </c>
      <c r="N5" s="43"/>
      <c r="O5" s="42"/>
      <c r="P5" s="42" t="e">
        <f>VLOOKUP(O5,Sheet2!$B$1:$C$9,2,FALSE)</f>
        <v>#N/A</v>
      </c>
      <c r="Q5" s="43"/>
      <c r="R5" s="42"/>
      <c r="S5" s="42" t="e">
        <f>VLOOKUP(R5,Sheet2!$B$1:$C$9,2,FALSE)</f>
        <v>#N/A</v>
      </c>
      <c r="T5" s="43"/>
      <c r="U5" s="43">
        <f t="shared" ref="U5:U68" si="3">$K5+$N5+$Q5+$T5</f>
        <v>2.0833333333333332E-2</v>
      </c>
      <c r="V5" s="43"/>
      <c r="W5" s="43"/>
      <c r="X5" s="43"/>
      <c r="Y5" s="40" t="s">
        <v>64</v>
      </c>
      <c r="Z5" s="40">
        <v>46030</v>
      </c>
      <c r="AA5" s="40">
        <v>46027</v>
      </c>
      <c r="AB5" s="40" t="s">
        <v>64</v>
      </c>
      <c r="AC5" s="40">
        <v>46028</v>
      </c>
      <c r="AD5" s="3" t="str">
        <f t="shared" si="1"/>
        <v>ทันกำหนด</v>
      </c>
      <c r="AE5" s="4"/>
      <c r="AF5" s="4"/>
      <c r="AG5" s="4"/>
      <c r="AH5" s="5"/>
    </row>
    <row r="6" spans="1:34" ht="27.75" hidden="1" customHeight="1" x14ac:dyDescent="0.2">
      <c r="A6" s="2">
        <v>3</v>
      </c>
      <c r="B6" s="40">
        <v>46027</v>
      </c>
      <c r="C6" s="41" t="s">
        <v>80</v>
      </c>
      <c r="D6" s="41" t="s">
        <v>84</v>
      </c>
      <c r="E6" s="42">
        <v>1</v>
      </c>
      <c r="F6" s="42">
        <v>1</v>
      </c>
      <c r="G6" s="42">
        <f t="shared" si="2"/>
        <v>0</v>
      </c>
      <c r="H6" s="42" t="str">
        <f t="shared" si="0"/>
        <v>ครบ</v>
      </c>
      <c r="I6" s="42" t="s">
        <v>43</v>
      </c>
      <c r="J6" s="42" t="str">
        <f>VLOOKUP(I6,Sheet2!$B$1:$C$9,2,FALSE)</f>
        <v>สุขสันต์</v>
      </c>
      <c r="K6" s="43">
        <v>3.4722222222222224E-2</v>
      </c>
      <c r="L6" s="42" t="s">
        <v>348</v>
      </c>
      <c r="M6" s="42" t="s">
        <v>57</v>
      </c>
      <c r="N6" s="43">
        <v>8.3333333333333329E-2</v>
      </c>
      <c r="O6" s="42" t="s">
        <v>29</v>
      </c>
      <c r="P6" s="42" t="str">
        <f>VLOOKUP(O6,Sheet2!$B$1:$C$9,2,FALSE)</f>
        <v xml:space="preserve">จักรกฤษณ์ </v>
      </c>
      <c r="Q6" s="43">
        <v>4.1666666666666664E-2</v>
      </c>
      <c r="R6" s="42"/>
      <c r="S6" s="42" t="e">
        <f>VLOOKUP(R6,Sheet2!$B$1:$C$9,2,FALSE)</f>
        <v>#N/A</v>
      </c>
      <c r="T6" s="43"/>
      <c r="U6" s="43">
        <f t="shared" si="3"/>
        <v>0.15972222222222221</v>
      </c>
      <c r="V6" s="43"/>
      <c r="W6" s="43"/>
      <c r="X6" s="43"/>
      <c r="Y6" s="40" t="s">
        <v>64</v>
      </c>
      <c r="Z6" s="40">
        <v>46044</v>
      </c>
      <c r="AA6" s="40">
        <v>46041</v>
      </c>
      <c r="AB6" s="40" t="s">
        <v>64</v>
      </c>
      <c r="AC6" s="40">
        <v>46072</v>
      </c>
      <c r="AD6" s="3" t="str">
        <f t="shared" si="1"/>
        <v>ทันกำหนด</v>
      </c>
      <c r="AE6" s="4"/>
      <c r="AF6" s="4"/>
      <c r="AG6" s="4"/>
      <c r="AH6" s="5"/>
    </row>
    <row r="7" spans="1:34" ht="27.75" hidden="1" customHeight="1" x14ac:dyDescent="0.2">
      <c r="A7" s="2">
        <v>4</v>
      </c>
      <c r="B7" s="40">
        <v>46027</v>
      </c>
      <c r="C7" s="41" t="s">
        <v>81</v>
      </c>
      <c r="D7" s="41" t="s">
        <v>85</v>
      </c>
      <c r="E7" s="42">
        <v>1</v>
      </c>
      <c r="F7" s="42">
        <v>1</v>
      </c>
      <c r="G7" s="42">
        <f t="shared" si="2"/>
        <v>0</v>
      </c>
      <c r="H7" s="42" t="str">
        <f t="shared" si="0"/>
        <v>ครบ</v>
      </c>
      <c r="I7" s="42" t="s">
        <v>43</v>
      </c>
      <c r="J7" s="42" t="str">
        <f>VLOOKUP(I7,Sheet2!$B$1:$C$9,2,FALSE)</f>
        <v>สุขสันต์</v>
      </c>
      <c r="K7" s="43">
        <v>1.3888888888888888E-2</v>
      </c>
      <c r="L7" s="42" t="s">
        <v>348</v>
      </c>
      <c r="M7" s="42" t="s">
        <v>57</v>
      </c>
      <c r="N7" s="43">
        <v>8.3333333333333329E-2</v>
      </c>
      <c r="O7" s="42"/>
      <c r="P7" s="42" t="e">
        <f>VLOOKUP(O7,Sheet2!$B$1:$C$9,2,FALSE)</f>
        <v>#N/A</v>
      </c>
      <c r="Q7" s="43"/>
      <c r="R7" s="42"/>
      <c r="S7" s="42" t="e">
        <f>VLOOKUP(R7,Sheet2!$B$1:$C$9,2,FALSE)</f>
        <v>#N/A</v>
      </c>
      <c r="T7" s="43"/>
      <c r="U7" s="43">
        <f t="shared" si="3"/>
        <v>9.722222222222221E-2</v>
      </c>
      <c r="V7" s="43"/>
      <c r="W7" s="43"/>
      <c r="X7" s="43"/>
      <c r="Y7" s="40" t="s">
        <v>64</v>
      </c>
      <c r="Z7" s="40">
        <v>46044</v>
      </c>
      <c r="AA7" s="40">
        <v>46035</v>
      </c>
      <c r="AB7" s="40" t="s">
        <v>64</v>
      </c>
      <c r="AC7" s="40">
        <v>46072</v>
      </c>
      <c r="AD7" s="3" t="str">
        <f>IF($AA7&gt;$Z7,"เกินกำหนด","ทันกำหนด")</f>
        <v>ทันกำหนด</v>
      </c>
      <c r="AE7" s="4"/>
      <c r="AF7" s="4"/>
      <c r="AG7" s="4"/>
      <c r="AH7" s="5"/>
    </row>
    <row r="8" spans="1:34" ht="27.75" hidden="1" customHeight="1" x14ac:dyDescent="0.2">
      <c r="A8" s="2">
        <v>5</v>
      </c>
      <c r="B8" s="40">
        <v>46027</v>
      </c>
      <c r="C8" s="41" t="s">
        <v>82</v>
      </c>
      <c r="D8" s="41" t="s">
        <v>86</v>
      </c>
      <c r="E8" s="42">
        <v>1</v>
      </c>
      <c r="F8" s="42">
        <v>1</v>
      </c>
      <c r="G8" s="42">
        <f t="shared" si="2"/>
        <v>0</v>
      </c>
      <c r="H8" s="42" t="str">
        <f t="shared" si="0"/>
        <v>ครบ</v>
      </c>
      <c r="I8" s="42" t="s">
        <v>43</v>
      </c>
      <c r="J8" s="42" t="str">
        <f>VLOOKUP(I8,Sheet2!$B$1:$C$9,2,FALSE)</f>
        <v>สุขสันต์</v>
      </c>
      <c r="K8" s="43">
        <v>2.0833333333333332E-2</v>
      </c>
      <c r="L8" s="42" t="s">
        <v>380</v>
      </c>
      <c r="M8" s="42" t="s">
        <v>57</v>
      </c>
      <c r="N8" s="43">
        <v>8.3333333333333329E-2</v>
      </c>
      <c r="O8" s="42"/>
      <c r="P8" s="42" t="e">
        <f>VLOOKUP(O8,Sheet2!$B$1:$C$9,2,FALSE)</f>
        <v>#N/A</v>
      </c>
      <c r="Q8" s="43"/>
      <c r="R8" s="42"/>
      <c r="S8" s="42" t="e">
        <f>VLOOKUP(R8,Sheet2!$B$1:$C$9,2,FALSE)</f>
        <v>#N/A</v>
      </c>
      <c r="T8" s="43"/>
      <c r="U8" s="43">
        <f t="shared" si="3"/>
        <v>0.10416666666666666</v>
      </c>
      <c r="V8" s="43"/>
      <c r="W8" s="43"/>
      <c r="X8" s="43"/>
      <c r="Y8" s="40" t="s">
        <v>64</v>
      </c>
      <c r="Z8" s="40">
        <v>46044</v>
      </c>
      <c r="AA8" s="40">
        <v>46041</v>
      </c>
      <c r="AB8" s="40" t="s">
        <v>64</v>
      </c>
      <c r="AC8" s="40">
        <v>46072</v>
      </c>
      <c r="AD8" s="3" t="str">
        <f t="shared" si="1"/>
        <v>ทันกำหนด</v>
      </c>
      <c r="AE8" s="4"/>
      <c r="AF8" s="4"/>
      <c r="AG8" s="4"/>
      <c r="AH8" s="5"/>
    </row>
    <row r="9" spans="1:34" ht="27.75" hidden="1" customHeight="1" x14ac:dyDescent="0.2">
      <c r="A9" s="2">
        <v>6</v>
      </c>
      <c r="B9" s="40">
        <v>46027</v>
      </c>
      <c r="C9" s="41" t="s">
        <v>83</v>
      </c>
      <c r="D9" s="41" t="s">
        <v>87</v>
      </c>
      <c r="E9" s="42">
        <v>2</v>
      </c>
      <c r="F9" s="42">
        <v>2</v>
      </c>
      <c r="G9" s="42">
        <f t="shared" si="2"/>
        <v>0</v>
      </c>
      <c r="H9" s="42" t="str">
        <f t="shared" si="0"/>
        <v>ครบ</v>
      </c>
      <c r="I9" s="42" t="s">
        <v>43</v>
      </c>
      <c r="J9" s="42" t="str">
        <f>VLOOKUP(I9,Sheet2!$B$1:$C$9,2,FALSE)</f>
        <v>สุขสันต์</v>
      </c>
      <c r="K9" s="43">
        <v>3.4722222222222224E-2</v>
      </c>
      <c r="L9" s="42" t="s">
        <v>380</v>
      </c>
      <c r="M9" s="42" t="s">
        <v>57</v>
      </c>
      <c r="N9" s="43">
        <v>8.3333333333333329E-2</v>
      </c>
      <c r="O9" s="42" t="s">
        <v>29</v>
      </c>
      <c r="P9" s="42" t="str">
        <f>VLOOKUP(O9,Sheet2!$B$1:$C$9,2,FALSE)</f>
        <v xml:space="preserve">จักรกฤษณ์ </v>
      </c>
      <c r="Q9" s="43">
        <v>1.3888888888888888E-2</v>
      </c>
      <c r="R9" s="42"/>
      <c r="S9" s="42" t="e">
        <f>VLOOKUP(R9,Sheet2!$B$1:$C$9,2,FALSE)</f>
        <v>#N/A</v>
      </c>
      <c r="T9" s="43"/>
      <c r="U9" s="43">
        <f t="shared" si="3"/>
        <v>0.13194444444444445</v>
      </c>
      <c r="V9" s="43"/>
      <c r="W9" s="43"/>
      <c r="X9" s="43"/>
      <c r="Y9" s="40" t="s">
        <v>64</v>
      </c>
      <c r="Z9" s="40">
        <v>46044</v>
      </c>
      <c r="AA9" s="40">
        <v>46042</v>
      </c>
      <c r="AB9" s="40" t="s">
        <v>64</v>
      </c>
      <c r="AC9" s="40">
        <v>46072</v>
      </c>
      <c r="AD9" s="3" t="str">
        <f t="shared" si="1"/>
        <v>ทันกำหนด</v>
      </c>
      <c r="AE9" s="4"/>
      <c r="AF9" s="4"/>
      <c r="AG9" s="4"/>
      <c r="AH9" s="5"/>
    </row>
    <row r="10" spans="1:34" ht="27.75" hidden="1" customHeight="1" x14ac:dyDescent="0.2">
      <c r="A10" s="2">
        <v>7</v>
      </c>
      <c r="B10" s="40">
        <v>46027</v>
      </c>
      <c r="C10" s="41" t="s">
        <v>88</v>
      </c>
      <c r="D10" s="41" t="s">
        <v>89</v>
      </c>
      <c r="E10" s="42">
        <v>2</v>
      </c>
      <c r="F10" s="42">
        <v>2</v>
      </c>
      <c r="G10" s="42">
        <f t="shared" si="2"/>
        <v>0</v>
      </c>
      <c r="H10" s="42" t="str">
        <f t="shared" si="0"/>
        <v>ครบ</v>
      </c>
      <c r="I10" s="42" t="s">
        <v>31</v>
      </c>
      <c r="J10" s="42" t="str">
        <f>VLOOKUP(I10,Sheet2!$B$1:$C$9,2,FALSE)</f>
        <v>ชาญชัย</v>
      </c>
      <c r="K10" s="43">
        <v>2.7777777777777776E-2</v>
      </c>
      <c r="L10" s="42" t="s">
        <v>29</v>
      </c>
      <c r="M10" s="42" t="str">
        <f>VLOOKUP(L10,Sheet2!$B$1:$C$9,2,FALSE)</f>
        <v xml:space="preserve">จักรกฤษณ์ </v>
      </c>
      <c r="N10" s="43">
        <v>4.1666666666666664E-2</v>
      </c>
      <c r="O10" s="42"/>
      <c r="P10" s="42" t="e">
        <f>VLOOKUP(O10,Sheet2!$B$1:$C$9,2,FALSE)</f>
        <v>#N/A</v>
      </c>
      <c r="Q10" s="43"/>
      <c r="R10" s="42"/>
      <c r="S10" s="42" t="e">
        <f>VLOOKUP(R10,Sheet2!$B$1:$C$9,2,FALSE)</f>
        <v>#N/A</v>
      </c>
      <c r="T10" s="43"/>
      <c r="U10" s="43">
        <f t="shared" si="3"/>
        <v>6.9444444444444448E-2</v>
      </c>
      <c r="V10" s="43"/>
      <c r="W10" s="43"/>
      <c r="X10" s="43"/>
      <c r="Y10" s="40" t="s">
        <v>65</v>
      </c>
      <c r="Z10" s="40">
        <v>46041</v>
      </c>
      <c r="AA10" s="40">
        <v>46034</v>
      </c>
      <c r="AB10" s="40" t="s">
        <v>557</v>
      </c>
      <c r="AC10" s="40">
        <v>46038</v>
      </c>
      <c r="AD10" s="3" t="str">
        <f t="shared" si="1"/>
        <v>ทันกำหนด</v>
      </c>
      <c r="AE10" s="4"/>
      <c r="AF10" s="4"/>
      <c r="AG10" s="4"/>
      <c r="AH10" s="5"/>
    </row>
    <row r="11" spans="1:34" ht="27.75" hidden="1" customHeight="1" x14ac:dyDescent="0.2">
      <c r="A11" s="2">
        <v>8</v>
      </c>
      <c r="B11" s="40">
        <v>46028</v>
      </c>
      <c r="C11" s="41" t="s">
        <v>90</v>
      </c>
      <c r="D11" s="41" t="s">
        <v>91</v>
      </c>
      <c r="E11" s="42">
        <v>1</v>
      </c>
      <c r="F11" s="42">
        <v>1</v>
      </c>
      <c r="G11" s="42">
        <f t="shared" si="2"/>
        <v>0</v>
      </c>
      <c r="H11" s="42" t="str">
        <f t="shared" si="0"/>
        <v>ครบ</v>
      </c>
      <c r="I11" s="42" t="s">
        <v>43</v>
      </c>
      <c r="J11" s="42" t="str">
        <f>VLOOKUP(I11,Sheet2!$B$1:$C$9,2,FALSE)</f>
        <v>สุขสันต์</v>
      </c>
      <c r="K11" s="43">
        <v>1.3888888888888888E-2</v>
      </c>
      <c r="L11" s="42" t="s">
        <v>97</v>
      </c>
      <c r="M11" s="42" t="s">
        <v>58</v>
      </c>
      <c r="N11" s="43">
        <v>5.5555555555555552E-2</v>
      </c>
      <c r="O11" s="42"/>
      <c r="P11" s="42" t="e">
        <f>VLOOKUP(O11,Sheet2!$B$1:$C$9,2,FALSE)</f>
        <v>#N/A</v>
      </c>
      <c r="Q11" s="43"/>
      <c r="R11" s="42"/>
      <c r="S11" s="42" t="e">
        <f>VLOOKUP(R11,Sheet2!$B$1:$C$9,2,FALSE)</f>
        <v>#N/A</v>
      </c>
      <c r="T11" s="43"/>
      <c r="U11" s="43">
        <f t="shared" si="3"/>
        <v>6.9444444444444448E-2</v>
      </c>
      <c r="V11" s="43"/>
      <c r="W11" s="43"/>
      <c r="X11" s="43"/>
      <c r="Y11" s="40" t="s">
        <v>94</v>
      </c>
      <c r="Z11" s="40">
        <v>46029</v>
      </c>
      <c r="AA11" s="40">
        <v>46028</v>
      </c>
      <c r="AB11" s="40" t="s">
        <v>98</v>
      </c>
      <c r="AC11" s="40">
        <v>46028</v>
      </c>
      <c r="AD11" s="3" t="str">
        <f t="shared" si="1"/>
        <v>ทันกำหนด</v>
      </c>
      <c r="AE11" s="4"/>
      <c r="AF11" s="4"/>
      <c r="AG11" s="4"/>
      <c r="AH11" s="5"/>
    </row>
    <row r="12" spans="1:34" ht="27.75" hidden="1" customHeight="1" x14ac:dyDescent="0.2">
      <c r="A12" s="2">
        <v>9</v>
      </c>
      <c r="B12" s="40">
        <v>46028</v>
      </c>
      <c r="C12" s="41" t="s">
        <v>93</v>
      </c>
      <c r="D12" s="41" t="s">
        <v>92</v>
      </c>
      <c r="E12" s="42">
        <v>1</v>
      </c>
      <c r="F12" s="42">
        <v>1</v>
      </c>
      <c r="G12" s="42">
        <f t="shared" si="2"/>
        <v>0</v>
      </c>
      <c r="H12" s="42" t="str">
        <f t="shared" si="0"/>
        <v>ครบ</v>
      </c>
      <c r="I12" s="42" t="s">
        <v>29</v>
      </c>
      <c r="J12" s="42" t="str">
        <f>VLOOKUP(I12,Sheet2!$B$1:$C$9,2,FALSE)</f>
        <v xml:space="preserve">จักรกฤษณ์ </v>
      </c>
      <c r="K12" s="43">
        <v>4.1666666666666664E-2</v>
      </c>
      <c r="L12" s="42"/>
      <c r="M12" s="42" t="e">
        <f>VLOOKUP(L12,Sheet2!$B$1:$C$9,2,FALSE)</f>
        <v>#N/A</v>
      </c>
      <c r="N12" s="43"/>
      <c r="O12" s="42"/>
      <c r="P12" s="42" t="e">
        <f>VLOOKUP(O12,Sheet2!$B$1:$C$9,2,FALSE)</f>
        <v>#N/A</v>
      </c>
      <c r="Q12" s="43"/>
      <c r="R12" s="42"/>
      <c r="S12" s="42" t="e">
        <f>VLOOKUP(R12,Sheet2!$B$1:$C$9,2,FALSE)</f>
        <v>#N/A</v>
      </c>
      <c r="T12" s="43"/>
      <c r="U12" s="43">
        <f t="shared" si="3"/>
        <v>4.1666666666666664E-2</v>
      </c>
      <c r="V12" s="43"/>
      <c r="W12" s="43"/>
      <c r="X12" s="43"/>
      <c r="Y12" s="40" t="s">
        <v>94</v>
      </c>
      <c r="Z12" s="40">
        <v>46029</v>
      </c>
      <c r="AA12" s="40">
        <v>46028</v>
      </c>
      <c r="AB12" s="40" t="s">
        <v>98</v>
      </c>
      <c r="AC12" s="40">
        <v>46029</v>
      </c>
      <c r="AD12" s="3" t="str">
        <f t="shared" si="1"/>
        <v>ทันกำหนด</v>
      </c>
      <c r="AE12" s="4"/>
      <c r="AF12" s="4"/>
      <c r="AG12" s="4"/>
      <c r="AH12" s="5"/>
    </row>
    <row r="13" spans="1:34" ht="27.75" hidden="1" customHeight="1" x14ac:dyDescent="0.2">
      <c r="A13" s="2">
        <v>10</v>
      </c>
      <c r="B13" s="40">
        <v>46028</v>
      </c>
      <c r="C13" s="41" t="s">
        <v>95</v>
      </c>
      <c r="D13" s="41" t="s">
        <v>96</v>
      </c>
      <c r="E13" s="42">
        <v>1</v>
      </c>
      <c r="F13" s="42">
        <v>1</v>
      </c>
      <c r="G13" s="42">
        <f t="shared" si="2"/>
        <v>0</v>
      </c>
      <c r="H13" s="42" t="str">
        <f t="shared" si="0"/>
        <v>ครบ</v>
      </c>
      <c r="I13" s="42" t="s">
        <v>4</v>
      </c>
      <c r="J13" s="42" t="str">
        <f>VLOOKUP(I13,Sheet2!$B$1:$C$9,2,FALSE)</f>
        <v>ธนาพล</v>
      </c>
      <c r="K13" s="43">
        <v>4.1666666666666664E-2</v>
      </c>
      <c r="L13" s="42"/>
      <c r="M13" s="42" t="e">
        <f>VLOOKUP(L13,Sheet2!$B$1:$C$9,2,FALSE)</f>
        <v>#N/A</v>
      </c>
      <c r="N13" s="43"/>
      <c r="O13" s="42"/>
      <c r="P13" s="42" t="e">
        <f>VLOOKUP(O13,Sheet2!$B$1:$C$9,2,FALSE)</f>
        <v>#N/A</v>
      </c>
      <c r="Q13" s="43"/>
      <c r="R13" s="42"/>
      <c r="S13" s="42" t="e">
        <f>VLOOKUP(R13,Sheet2!$B$1:$C$9,2,FALSE)</f>
        <v>#N/A</v>
      </c>
      <c r="T13" s="43"/>
      <c r="U13" s="43">
        <f t="shared" si="3"/>
        <v>4.1666666666666664E-2</v>
      </c>
      <c r="V13" s="43"/>
      <c r="W13" s="43"/>
      <c r="X13" s="43"/>
      <c r="Y13" s="40" t="s">
        <v>76</v>
      </c>
      <c r="Z13" s="40">
        <v>46029</v>
      </c>
      <c r="AA13" s="40">
        <v>46028</v>
      </c>
      <c r="AB13" s="40" t="s">
        <v>76</v>
      </c>
      <c r="AC13" s="40">
        <v>46029</v>
      </c>
      <c r="AD13" s="3" t="str">
        <f t="shared" si="1"/>
        <v>ทันกำหนด</v>
      </c>
      <c r="AE13" s="4"/>
      <c r="AF13" s="4"/>
      <c r="AG13" s="4"/>
      <c r="AH13" s="5"/>
    </row>
    <row r="14" spans="1:34" ht="27.75" hidden="1" customHeight="1" x14ac:dyDescent="0.2">
      <c r="A14" s="2">
        <v>11</v>
      </c>
      <c r="B14" s="40">
        <v>46029</v>
      </c>
      <c r="C14" s="41" t="s">
        <v>100</v>
      </c>
      <c r="D14" s="41" t="s">
        <v>99</v>
      </c>
      <c r="E14" s="42">
        <v>3</v>
      </c>
      <c r="F14" s="42">
        <v>3</v>
      </c>
      <c r="G14" s="42">
        <f t="shared" si="2"/>
        <v>0</v>
      </c>
      <c r="H14" s="42" t="str">
        <f t="shared" si="0"/>
        <v>ครบ</v>
      </c>
      <c r="I14" s="42" t="s">
        <v>43</v>
      </c>
      <c r="J14" s="42" t="str">
        <f>VLOOKUP(I14,Sheet2!$B$1:$C$9,2,FALSE)</f>
        <v>สุขสันต์</v>
      </c>
      <c r="K14" s="43">
        <v>5.2083333333333336E-2</v>
      </c>
      <c r="L14" s="42" t="s">
        <v>229</v>
      </c>
      <c r="M14" s="42" t="s">
        <v>230</v>
      </c>
      <c r="N14" s="43">
        <v>0.25</v>
      </c>
      <c r="O14" s="42"/>
      <c r="P14" s="42" t="e">
        <f>VLOOKUP(O14,Sheet2!$B$1:$C$9,2,FALSE)</f>
        <v>#N/A</v>
      </c>
      <c r="Q14" s="43"/>
      <c r="R14" s="42"/>
      <c r="S14" s="42" t="e">
        <f>VLOOKUP(R14,Sheet2!$B$1:$C$9,2,FALSE)</f>
        <v>#N/A</v>
      </c>
      <c r="T14" s="43"/>
      <c r="U14" s="43">
        <f t="shared" si="3"/>
        <v>0.30208333333333331</v>
      </c>
      <c r="V14" s="43"/>
      <c r="W14" s="43"/>
      <c r="X14" s="43"/>
      <c r="Y14" s="40" t="s">
        <v>76</v>
      </c>
      <c r="Z14" s="40">
        <v>46031</v>
      </c>
      <c r="AA14" s="40">
        <v>46029</v>
      </c>
      <c r="AB14" s="40" t="s">
        <v>76</v>
      </c>
      <c r="AC14" s="40">
        <v>46030</v>
      </c>
      <c r="AD14" s="3" t="str">
        <f t="shared" si="1"/>
        <v>ทันกำหนด</v>
      </c>
      <c r="AE14" s="4"/>
      <c r="AF14" s="4"/>
      <c r="AG14" s="4"/>
      <c r="AH14" s="5"/>
    </row>
    <row r="15" spans="1:34" ht="27.75" hidden="1" customHeight="1" x14ac:dyDescent="0.2">
      <c r="A15" s="2">
        <v>12</v>
      </c>
      <c r="B15" s="40">
        <v>46029</v>
      </c>
      <c r="C15" s="41" t="s">
        <v>101</v>
      </c>
      <c r="D15" s="41" t="s">
        <v>102</v>
      </c>
      <c r="E15" s="42">
        <v>4</v>
      </c>
      <c r="F15" s="42">
        <v>4</v>
      </c>
      <c r="G15" s="42">
        <f t="shared" si="2"/>
        <v>0</v>
      </c>
      <c r="H15" s="42" t="str">
        <f t="shared" si="0"/>
        <v>ครบ</v>
      </c>
      <c r="I15" s="42" t="s">
        <v>31</v>
      </c>
      <c r="J15" s="42" t="str">
        <f>VLOOKUP(I15,Sheet2!$B$1:$C$9,2,FALSE)</f>
        <v>ชาญชัย</v>
      </c>
      <c r="K15" s="43">
        <v>2.0833333333333332E-2</v>
      </c>
      <c r="L15" s="42"/>
      <c r="M15" s="42" t="e">
        <f>VLOOKUP(L15,Sheet2!$B$1:$C$9,2,FALSE)</f>
        <v>#N/A</v>
      </c>
      <c r="N15" s="43"/>
      <c r="O15" s="42"/>
      <c r="P15" s="42" t="e">
        <f>VLOOKUP(O15,Sheet2!$B$1:$C$9,2,FALSE)</f>
        <v>#N/A</v>
      </c>
      <c r="Q15" s="43"/>
      <c r="R15" s="42"/>
      <c r="S15" s="42" t="e">
        <f>VLOOKUP(R15,Sheet2!$B$1:$C$9,2,FALSE)</f>
        <v>#N/A</v>
      </c>
      <c r="T15" s="43"/>
      <c r="U15" s="43">
        <f t="shared" si="3"/>
        <v>2.0833333333333332E-2</v>
      </c>
      <c r="V15" s="43"/>
      <c r="W15" s="43"/>
      <c r="X15" s="43"/>
      <c r="Y15" s="40" t="s">
        <v>65</v>
      </c>
      <c r="Z15" s="40">
        <v>46030</v>
      </c>
      <c r="AA15" s="40">
        <v>46029</v>
      </c>
      <c r="AB15" s="40" t="s">
        <v>383</v>
      </c>
      <c r="AC15" s="40">
        <v>46030</v>
      </c>
      <c r="AD15" s="3" t="str">
        <f t="shared" si="1"/>
        <v>ทันกำหนด</v>
      </c>
      <c r="AE15" s="4"/>
      <c r="AF15" s="4"/>
      <c r="AG15" s="4"/>
      <c r="AH15" s="5"/>
    </row>
    <row r="16" spans="1:34" ht="27.75" hidden="1" customHeight="1" x14ac:dyDescent="0.2">
      <c r="A16" s="2">
        <v>13</v>
      </c>
      <c r="B16" s="40">
        <v>46029</v>
      </c>
      <c r="C16" s="41" t="s">
        <v>103</v>
      </c>
      <c r="D16" s="41" t="s">
        <v>124</v>
      </c>
      <c r="E16" s="42">
        <v>1</v>
      </c>
      <c r="F16" s="42">
        <v>1</v>
      </c>
      <c r="G16" s="42">
        <f t="shared" si="2"/>
        <v>0</v>
      </c>
      <c r="H16" s="42" t="str">
        <f t="shared" si="0"/>
        <v>ครบ</v>
      </c>
      <c r="I16" s="42" t="s">
        <v>4</v>
      </c>
      <c r="J16" s="42" t="str">
        <f>VLOOKUP(I16,Sheet2!$B$1:$C$9,2,FALSE)</f>
        <v>ธนาพล</v>
      </c>
      <c r="K16" s="43">
        <v>4.8611111111111112E-2</v>
      </c>
      <c r="L16" s="42" t="s">
        <v>42</v>
      </c>
      <c r="M16" s="42" t="str">
        <f>VLOOKUP(L16,Sheet2!$B$1:$C$9,2,FALSE)</f>
        <v>เพลินชัย</v>
      </c>
      <c r="N16" s="43">
        <v>3.4722222222222224E-2</v>
      </c>
      <c r="O16" s="42" t="s">
        <v>348</v>
      </c>
      <c r="P16" s="42" t="s">
        <v>381</v>
      </c>
      <c r="Q16" s="43">
        <v>0.125</v>
      </c>
      <c r="R16" s="42"/>
      <c r="S16" s="42" t="e">
        <f>VLOOKUP(R16,Sheet2!$B$1:$C$9,2,FALSE)</f>
        <v>#N/A</v>
      </c>
      <c r="T16" s="43"/>
      <c r="U16" s="43">
        <f t="shared" si="3"/>
        <v>0.20833333333333334</v>
      </c>
      <c r="V16" s="43"/>
      <c r="W16" s="43"/>
      <c r="X16" s="43"/>
      <c r="Y16" s="40" t="s">
        <v>76</v>
      </c>
      <c r="Z16" s="40">
        <v>46052</v>
      </c>
      <c r="AA16" s="40">
        <v>46049</v>
      </c>
      <c r="AB16" s="40" t="s">
        <v>76</v>
      </c>
      <c r="AC16" s="40">
        <v>46052</v>
      </c>
      <c r="AD16" s="3" t="str">
        <f t="shared" si="1"/>
        <v>ทันกำหนด</v>
      </c>
      <c r="AE16" s="4"/>
      <c r="AF16" s="4"/>
      <c r="AG16" s="4"/>
      <c r="AH16" s="5"/>
    </row>
    <row r="17" spans="1:34" ht="27.75" hidden="1" customHeight="1" x14ac:dyDescent="0.2">
      <c r="A17" s="2">
        <v>14</v>
      </c>
      <c r="B17" s="40">
        <v>46029</v>
      </c>
      <c r="C17" s="41" t="s">
        <v>104</v>
      </c>
      <c r="D17" s="41" t="s">
        <v>125</v>
      </c>
      <c r="E17" s="42">
        <v>1</v>
      </c>
      <c r="F17" s="42">
        <v>1</v>
      </c>
      <c r="G17" s="42">
        <f t="shared" si="2"/>
        <v>0</v>
      </c>
      <c r="H17" s="42" t="str">
        <f t="shared" si="0"/>
        <v>ครบ</v>
      </c>
      <c r="I17" s="42" t="s">
        <v>4</v>
      </c>
      <c r="J17" s="42" t="str">
        <f>VLOOKUP(I17,Sheet2!$B$1:$C$9,2,FALSE)</f>
        <v>ธนาพล</v>
      </c>
      <c r="K17" s="43">
        <v>2.7777777777777776E-2</v>
      </c>
      <c r="L17" s="42" t="s">
        <v>42</v>
      </c>
      <c r="M17" s="42" t="str">
        <f>VLOOKUP(L17,Sheet2!$B$1:$C$9,2,FALSE)</f>
        <v>เพลินชัย</v>
      </c>
      <c r="N17" s="43">
        <v>2.0833333333333332E-2</v>
      </c>
      <c r="O17" s="42" t="s">
        <v>380</v>
      </c>
      <c r="P17" s="42" t="s">
        <v>57</v>
      </c>
      <c r="Q17" s="43">
        <v>8.3333333333333329E-2</v>
      </c>
      <c r="R17" s="42"/>
      <c r="S17" s="42" t="e">
        <f>VLOOKUP(R17,Sheet2!$B$1:$C$9,2,FALSE)</f>
        <v>#N/A</v>
      </c>
      <c r="T17" s="43"/>
      <c r="U17" s="43">
        <f t="shared" si="3"/>
        <v>0.13194444444444442</v>
      </c>
      <c r="V17" s="43"/>
      <c r="W17" s="43"/>
      <c r="X17" s="43"/>
      <c r="Y17" s="40" t="s">
        <v>76</v>
      </c>
      <c r="Z17" s="40">
        <v>46052</v>
      </c>
      <c r="AA17" s="40">
        <v>46045</v>
      </c>
      <c r="AB17" s="40" t="s">
        <v>76</v>
      </c>
      <c r="AC17" s="40">
        <v>46052</v>
      </c>
      <c r="AD17" s="3" t="str">
        <f t="shared" si="1"/>
        <v>ทันกำหนด</v>
      </c>
      <c r="AE17" s="4"/>
      <c r="AF17" s="4"/>
      <c r="AG17" s="4"/>
      <c r="AH17" s="5"/>
    </row>
    <row r="18" spans="1:34" ht="27.75" hidden="1" customHeight="1" x14ac:dyDescent="0.2">
      <c r="A18" s="2">
        <v>15</v>
      </c>
      <c r="B18" s="40">
        <v>46029</v>
      </c>
      <c r="C18" s="41" t="s">
        <v>105</v>
      </c>
      <c r="D18" s="41" t="s">
        <v>126</v>
      </c>
      <c r="E18" s="42">
        <v>1</v>
      </c>
      <c r="F18" s="42">
        <v>1</v>
      </c>
      <c r="G18" s="42">
        <f t="shared" si="2"/>
        <v>0</v>
      </c>
      <c r="H18" s="42" t="str">
        <f t="shared" si="0"/>
        <v>ครบ</v>
      </c>
      <c r="I18" s="42" t="s">
        <v>4</v>
      </c>
      <c r="J18" s="42" t="str">
        <f>VLOOKUP(I18,Sheet2!$B$1:$C$9,2,FALSE)</f>
        <v>ธนาพล</v>
      </c>
      <c r="K18" s="43">
        <v>2.7777777777777776E-2</v>
      </c>
      <c r="L18" s="42" t="s">
        <v>42</v>
      </c>
      <c r="M18" s="42" t="str">
        <f>VLOOKUP(L18,Sheet2!$B$1:$C$9,2,FALSE)</f>
        <v>เพลินชัย</v>
      </c>
      <c r="N18" s="43">
        <v>2.0833333333333332E-2</v>
      </c>
      <c r="O18" s="42" t="s">
        <v>380</v>
      </c>
      <c r="P18" s="42" t="s">
        <v>57</v>
      </c>
      <c r="Q18" s="43">
        <v>8.3333333333333329E-2</v>
      </c>
      <c r="R18" s="42"/>
      <c r="S18" s="42" t="e">
        <f>VLOOKUP(R18,Sheet2!$B$1:$C$9,2,FALSE)</f>
        <v>#N/A</v>
      </c>
      <c r="T18" s="43"/>
      <c r="U18" s="43">
        <f t="shared" si="3"/>
        <v>0.13194444444444442</v>
      </c>
      <c r="V18" s="43"/>
      <c r="W18" s="43"/>
      <c r="X18" s="43"/>
      <c r="Y18" s="40" t="s">
        <v>76</v>
      </c>
      <c r="Z18" s="40">
        <v>46052</v>
      </c>
      <c r="AA18" s="40">
        <v>46044</v>
      </c>
      <c r="AB18" s="40" t="s">
        <v>76</v>
      </c>
      <c r="AC18" s="40">
        <v>46052</v>
      </c>
      <c r="AD18" s="3" t="str">
        <f t="shared" si="1"/>
        <v>ทันกำหนด</v>
      </c>
      <c r="AE18" s="4"/>
      <c r="AF18" s="4"/>
      <c r="AG18" s="4"/>
      <c r="AH18" s="5"/>
    </row>
    <row r="19" spans="1:34" ht="27.75" hidden="1" customHeight="1" x14ac:dyDescent="0.2">
      <c r="A19" s="2">
        <v>16</v>
      </c>
      <c r="B19" s="40">
        <v>46029</v>
      </c>
      <c r="C19" s="41" t="s">
        <v>106</v>
      </c>
      <c r="D19" s="41" t="s">
        <v>127</v>
      </c>
      <c r="E19" s="42">
        <v>1</v>
      </c>
      <c r="F19" s="42">
        <v>1</v>
      </c>
      <c r="G19" s="42">
        <f t="shared" si="2"/>
        <v>0</v>
      </c>
      <c r="H19" s="42" t="str">
        <f t="shared" si="0"/>
        <v>ครบ</v>
      </c>
      <c r="I19" s="42" t="s">
        <v>4</v>
      </c>
      <c r="J19" s="42" t="str">
        <f>VLOOKUP(I19,Sheet2!$B$1:$C$9,2,FALSE)</f>
        <v>ธนาพล</v>
      </c>
      <c r="K19" s="43">
        <v>1.0416666666666666E-2</v>
      </c>
      <c r="L19" s="42" t="s">
        <v>35</v>
      </c>
      <c r="M19" s="42" t="str">
        <f>VLOOKUP(L19,Sheet2!$B$1:$C$9,2,FALSE)</f>
        <v>วินัย</v>
      </c>
      <c r="N19" s="43">
        <v>2.4305555555555556E-2</v>
      </c>
      <c r="O19" s="42" t="s">
        <v>30</v>
      </c>
      <c r="P19" s="42" t="str">
        <f>VLOOKUP(O19,Sheet2!$B$1:$C$9,2,FALSE)</f>
        <v>สรายุทธ</v>
      </c>
      <c r="Q19" s="43">
        <v>2.4305555555555556E-2</v>
      </c>
      <c r="R19" s="42"/>
      <c r="S19" s="42" t="e">
        <f>VLOOKUP(R19,Sheet2!$B$1:$C$9,2,FALSE)</f>
        <v>#N/A</v>
      </c>
      <c r="T19" s="43"/>
      <c r="U19" s="43">
        <f t="shared" si="3"/>
        <v>5.9027777777777776E-2</v>
      </c>
      <c r="V19" s="43"/>
      <c r="W19" s="43"/>
      <c r="X19" s="43"/>
      <c r="Y19" s="40" t="s">
        <v>76</v>
      </c>
      <c r="Z19" s="40">
        <v>46052</v>
      </c>
      <c r="AA19" s="40">
        <v>46042</v>
      </c>
      <c r="AB19" s="40" t="s">
        <v>76</v>
      </c>
      <c r="AC19" s="40">
        <v>46052</v>
      </c>
      <c r="AD19" s="3" t="str">
        <f t="shared" si="1"/>
        <v>ทันกำหนด</v>
      </c>
      <c r="AE19" s="4"/>
      <c r="AF19" s="4"/>
      <c r="AG19" s="4"/>
      <c r="AH19" s="5"/>
    </row>
    <row r="20" spans="1:34" ht="27.75" hidden="1" customHeight="1" x14ac:dyDescent="0.2">
      <c r="A20" s="2">
        <v>17</v>
      </c>
      <c r="B20" s="40">
        <v>46029</v>
      </c>
      <c r="C20" s="41" t="s">
        <v>107</v>
      </c>
      <c r="D20" s="41" t="s">
        <v>128</v>
      </c>
      <c r="E20" s="42">
        <v>1</v>
      </c>
      <c r="F20" s="42">
        <v>1</v>
      </c>
      <c r="G20" s="42">
        <f t="shared" si="2"/>
        <v>0</v>
      </c>
      <c r="H20" s="42" t="str">
        <f t="shared" si="0"/>
        <v>ครบ</v>
      </c>
      <c r="I20" s="42" t="s">
        <v>43</v>
      </c>
      <c r="J20" s="42" t="str">
        <f>VLOOKUP(I20,Sheet2!$B$1:$C$9,2,FALSE)</f>
        <v>สุขสันต์</v>
      </c>
      <c r="K20" s="43">
        <v>2.0833333333333332E-2</v>
      </c>
      <c r="L20" s="42" t="s">
        <v>229</v>
      </c>
      <c r="M20" s="42" t="s">
        <v>230</v>
      </c>
      <c r="N20" s="43">
        <v>1.3888888888888888E-2</v>
      </c>
      <c r="O20" s="42"/>
      <c r="P20" s="42" t="e">
        <f>VLOOKUP(O20,Sheet2!$B$1:$C$9,2,FALSE)</f>
        <v>#N/A</v>
      </c>
      <c r="Q20" s="43"/>
      <c r="R20" s="42"/>
      <c r="S20" s="42" t="e">
        <f>VLOOKUP(R20,Sheet2!$B$1:$C$9,2,FALSE)</f>
        <v>#N/A</v>
      </c>
      <c r="T20" s="43"/>
      <c r="U20" s="43">
        <f t="shared" si="3"/>
        <v>3.4722222222222224E-2</v>
      </c>
      <c r="V20" s="43"/>
      <c r="W20" s="43"/>
      <c r="X20" s="43"/>
      <c r="Y20" s="40" t="s">
        <v>76</v>
      </c>
      <c r="Z20" s="40">
        <v>46052</v>
      </c>
      <c r="AA20" s="40">
        <v>46050</v>
      </c>
      <c r="AB20" s="40" t="s">
        <v>76</v>
      </c>
      <c r="AC20" s="40">
        <v>46052</v>
      </c>
      <c r="AD20" s="3" t="str">
        <f t="shared" si="1"/>
        <v>ทันกำหนด</v>
      </c>
      <c r="AE20" s="4"/>
      <c r="AF20" s="4"/>
      <c r="AG20" s="4"/>
      <c r="AH20" s="5"/>
    </row>
    <row r="21" spans="1:34" ht="27.75" hidden="1" customHeight="1" x14ac:dyDescent="0.2">
      <c r="A21" s="2">
        <v>18</v>
      </c>
      <c r="B21" s="40">
        <v>46029</v>
      </c>
      <c r="C21" s="41" t="s">
        <v>108</v>
      </c>
      <c r="D21" s="41" t="s">
        <v>129</v>
      </c>
      <c r="E21" s="42">
        <v>2</v>
      </c>
      <c r="F21" s="42">
        <v>2</v>
      </c>
      <c r="G21" s="42">
        <f t="shared" si="2"/>
        <v>0</v>
      </c>
      <c r="H21" s="42" t="str">
        <f t="shared" si="0"/>
        <v>ครบ</v>
      </c>
      <c r="I21" s="42" t="s">
        <v>31</v>
      </c>
      <c r="J21" s="42" t="str">
        <f>VLOOKUP(I21,Sheet2!$B$1:$C$9,2,FALSE)</f>
        <v>ชาญชัย</v>
      </c>
      <c r="K21" s="43">
        <v>2.0833333333333332E-2</v>
      </c>
      <c r="L21" s="42" t="s">
        <v>29</v>
      </c>
      <c r="M21" s="42" t="str">
        <f>VLOOKUP(L21,Sheet2!$B$1:$C$9,2,FALSE)</f>
        <v xml:space="preserve">จักรกฤษณ์ </v>
      </c>
      <c r="N21" s="43">
        <v>1.3888888888888888E-2</v>
      </c>
      <c r="O21" s="42"/>
      <c r="P21" s="42" t="e">
        <f>VLOOKUP(O21,Sheet2!$B$1:$C$9,2,FALSE)</f>
        <v>#N/A</v>
      </c>
      <c r="Q21" s="43"/>
      <c r="R21" s="42"/>
      <c r="S21" s="42" t="e">
        <f>VLOOKUP(R21,Sheet2!$B$1:$C$9,2,FALSE)</f>
        <v>#N/A</v>
      </c>
      <c r="T21" s="43"/>
      <c r="U21" s="43">
        <f t="shared" si="3"/>
        <v>3.4722222222222224E-2</v>
      </c>
      <c r="V21" s="43"/>
      <c r="W21" s="43"/>
      <c r="X21" s="43"/>
      <c r="Y21" s="40" t="s">
        <v>76</v>
      </c>
      <c r="Z21" s="40">
        <v>46052</v>
      </c>
      <c r="AA21" s="40">
        <v>46036</v>
      </c>
      <c r="AB21" s="40" t="s">
        <v>76</v>
      </c>
      <c r="AC21" s="40">
        <v>46052</v>
      </c>
      <c r="AD21" s="3" t="str">
        <f t="shared" si="1"/>
        <v>ทันกำหนด</v>
      </c>
      <c r="AE21" s="4"/>
      <c r="AF21" s="4"/>
      <c r="AG21" s="4"/>
      <c r="AH21" s="5"/>
    </row>
    <row r="22" spans="1:34" ht="27.75" hidden="1" customHeight="1" x14ac:dyDescent="0.2">
      <c r="A22" s="2">
        <v>19</v>
      </c>
      <c r="B22" s="40">
        <v>46029</v>
      </c>
      <c r="C22" s="41" t="s">
        <v>109</v>
      </c>
      <c r="D22" s="41" t="s">
        <v>130</v>
      </c>
      <c r="E22" s="42">
        <v>1</v>
      </c>
      <c r="F22" s="42">
        <v>1</v>
      </c>
      <c r="G22" s="42">
        <f t="shared" si="2"/>
        <v>0</v>
      </c>
      <c r="H22" s="42" t="str">
        <f t="shared" si="0"/>
        <v>ครบ</v>
      </c>
      <c r="I22" s="42" t="s">
        <v>35</v>
      </c>
      <c r="J22" s="42" t="str">
        <f>VLOOKUP(I22,Sheet2!$B$1:$C$9,2,FALSE)</f>
        <v>วินัย</v>
      </c>
      <c r="K22" s="43">
        <v>1.7361111111111112E-2</v>
      </c>
      <c r="L22" s="42" t="s">
        <v>30</v>
      </c>
      <c r="M22" s="42" t="str">
        <f>VLOOKUP(L22,Sheet2!$B$1:$C$9,2,FALSE)</f>
        <v>สรายุทธ</v>
      </c>
      <c r="N22" s="43">
        <v>2.7777777777777776E-2</v>
      </c>
      <c r="O22" s="42"/>
      <c r="P22" s="42" t="e">
        <f>VLOOKUP(O22,Sheet2!$B$1:$C$9,2,FALSE)</f>
        <v>#N/A</v>
      </c>
      <c r="Q22" s="43"/>
      <c r="R22" s="42"/>
      <c r="S22" s="42" t="e">
        <f>VLOOKUP(R22,Sheet2!$B$1:$C$9,2,FALSE)</f>
        <v>#N/A</v>
      </c>
      <c r="T22" s="43"/>
      <c r="U22" s="43">
        <f t="shared" si="3"/>
        <v>4.5138888888888888E-2</v>
      </c>
      <c r="V22" s="43"/>
      <c r="W22" s="43"/>
      <c r="X22" s="43"/>
      <c r="Y22" s="40" t="s">
        <v>76</v>
      </c>
      <c r="Z22" s="40">
        <v>46052</v>
      </c>
      <c r="AA22" s="40">
        <v>46043</v>
      </c>
      <c r="AB22" s="40" t="s">
        <v>76</v>
      </c>
      <c r="AC22" s="40">
        <v>46052</v>
      </c>
      <c r="AD22" s="3" t="str">
        <f t="shared" si="1"/>
        <v>ทันกำหนด</v>
      </c>
      <c r="AE22" s="4"/>
      <c r="AF22" s="4"/>
      <c r="AG22" s="4"/>
      <c r="AH22" s="5"/>
    </row>
    <row r="23" spans="1:34" ht="27.75" hidden="1" customHeight="1" x14ac:dyDescent="0.2">
      <c r="A23" s="2">
        <v>20</v>
      </c>
      <c r="B23" s="40">
        <v>46029</v>
      </c>
      <c r="C23" s="41" t="s">
        <v>110</v>
      </c>
      <c r="D23" s="41" t="s">
        <v>131</v>
      </c>
      <c r="E23" s="42">
        <v>2</v>
      </c>
      <c r="F23" s="42">
        <v>2</v>
      </c>
      <c r="G23" s="42">
        <f t="shared" si="2"/>
        <v>0</v>
      </c>
      <c r="H23" s="42" t="str">
        <f t="shared" si="0"/>
        <v>ครบ</v>
      </c>
      <c r="I23" s="42" t="s">
        <v>31</v>
      </c>
      <c r="J23" s="42" t="str">
        <f>VLOOKUP(I23,Sheet2!$B$1:$C$9,2,FALSE)</f>
        <v>ชาญชัย</v>
      </c>
      <c r="K23" s="43">
        <v>2.0833333333333332E-2</v>
      </c>
      <c r="L23" s="42"/>
      <c r="M23" s="42" t="e">
        <f>VLOOKUP(L23,Sheet2!$B$1:$C$9,2,FALSE)</f>
        <v>#N/A</v>
      </c>
      <c r="N23" s="43"/>
      <c r="O23" s="42"/>
      <c r="P23" s="42" t="e">
        <f>VLOOKUP(O23,Sheet2!$B$1:$C$9,2,FALSE)</f>
        <v>#N/A</v>
      </c>
      <c r="Q23" s="43"/>
      <c r="R23" s="42"/>
      <c r="S23" s="42" t="e">
        <f>VLOOKUP(R23,Sheet2!$B$1:$C$9,2,FALSE)</f>
        <v>#N/A</v>
      </c>
      <c r="T23" s="43"/>
      <c r="U23" s="43">
        <f t="shared" si="3"/>
        <v>2.0833333333333332E-2</v>
      </c>
      <c r="V23" s="43"/>
      <c r="W23" s="43"/>
      <c r="X23" s="43"/>
      <c r="Y23" s="40" t="s">
        <v>76</v>
      </c>
      <c r="Z23" s="40">
        <v>46052</v>
      </c>
      <c r="AA23" s="40">
        <v>46031</v>
      </c>
      <c r="AB23" s="40" t="s">
        <v>76</v>
      </c>
      <c r="AC23" s="40">
        <v>46052</v>
      </c>
      <c r="AD23" s="3" t="str">
        <f t="shared" si="1"/>
        <v>ทันกำหนด</v>
      </c>
      <c r="AE23" s="4"/>
      <c r="AF23" s="4"/>
      <c r="AG23" s="4"/>
      <c r="AH23" s="5"/>
    </row>
    <row r="24" spans="1:34" ht="27.75" hidden="1" customHeight="1" x14ac:dyDescent="0.2">
      <c r="A24" s="2">
        <v>21</v>
      </c>
      <c r="B24" s="40">
        <v>46029</v>
      </c>
      <c r="C24" s="41" t="s">
        <v>111</v>
      </c>
      <c r="D24" s="41" t="s">
        <v>132</v>
      </c>
      <c r="E24" s="42">
        <v>1</v>
      </c>
      <c r="F24" s="42">
        <v>1</v>
      </c>
      <c r="G24" s="42">
        <f t="shared" si="2"/>
        <v>0</v>
      </c>
      <c r="H24" s="42" t="str">
        <f t="shared" si="0"/>
        <v>ครบ</v>
      </c>
      <c r="I24" s="42" t="s">
        <v>43</v>
      </c>
      <c r="J24" s="42" t="str">
        <f>VLOOKUP(I24,Sheet2!$B$1:$C$9,2,FALSE)</f>
        <v>สุขสันต์</v>
      </c>
      <c r="K24" s="43">
        <v>2.0833333333333332E-2</v>
      </c>
      <c r="L24" s="42" t="s">
        <v>229</v>
      </c>
      <c r="M24" s="42" t="s">
        <v>230</v>
      </c>
      <c r="N24" s="43">
        <v>2.7777777777777776E-2</v>
      </c>
      <c r="O24" s="42"/>
      <c r="P24" s="42" t="e">
        <f>VLOOKUP(O24,Sheet2!$B$1:$C$9,2,FALSE)</f>
        <v>#N/A</v>
      </c>
      <c r="Q24" s="43"/>
      <c r="R24" s="42"/>
      <c r="S24" s="42" t="e">
        <f>VLOOKUP(R24,Sheet2!$B$1:$C$9,2,FALSE)</f>
        <v>#N/A</v>
      </c>
      <c r="T24" s="43"/>
      <c r="U24" s="43">
        <f t="shared" si="3"/>
        <v>4.8611111111111105E-2</v>
      </c>
      <c r="V24" s="43"/>
      <c r="W24" s="43"/>
      <c r="X24" s="43"/>
      <c r="Y24" s="40" t="s">
        <v>76</v>
      </c>
      <c r="Z24" s="40">
        <v>46052</v>
      </c>
      <c r="AA24" s="40">
        <v>46037</v>
      </c>
      <c r="AB24" s="40" t="s">
        <v>76</v>
      </c>
      <c r="AC24" s="40">
        <v>46052</v>
      </c>
      <c r="AD24" s="3" t="str">
        <f t="shared" si="1"/>
        <v>ทันกำหนด</v>
      </c>
      <c r="AE24" s="4"/>
      <c r="AF24" s="4"/>
      <c r="AG24" s="4"/>
      <c r="AH24" s="5"/>
    </row>
    <row r="25" spans="1:34" ht="27.75" hidden="1" customHeight="1" x14ac:dyDescent="0.2">
      <c r="A25" s="2">
        <v>22</v>
      </c>
      <c r="B25" s="40">
        <v>46029</v>
      </c>
      <c r="C25" s="41" t="s">
        <v>112</v>
      </c>
      <c r="D25" s="41" t="s">
        <v>133</v>
      </c>
      <c r="E25" s="42">
        <v>1</v>
      </c>
      <c r="F25" s="42">
        <v>1</v>
      </c>
      <c r="G25" s="42">
        <f t="shared" si="2"/>
        <v>0</v>
      </c>
      <c r="H25" s="42" t="str">
        <f t="shared" si="0"/>
        <v>ครบ</v>
      </c>
      <c r="I25" s="42" t="s">
        <v>43</v>
      </c>
      <c r="J25" s="42" t="str">
        <f>VLOOKUP(I25,Sheet2!$B$1:$C$9,2,FALSE)</f>
        <v>สุขสันต์</v>
      </c>
      <c r="K25" s="43">
        <v>2.0833333333333332E-2</v>
      </c>
      <c r="L25" s="42" t="s">
        <v>229</v>
      </c>
      <c r="M25" s="42" t="s">
        <v>230</v>
      </c>
      <c r="N25" s="43">
        <v>2.0833333333333332E-2</v>
      </c>
      <c r="O25" s="42"/>
      <c r="P25" s="42" t="e">
        <f>VLOOKUP(O25,Sheet2!$B$1:$C$9,2,FALSE)</f>
        <v>#N/A</v>
      </c>
      <c r="Q25" s="43"/>
      <c r="R25" s="42"/>
      <c r="S25" s="42" t="e">
        <f>VLOOKUP(R25,Sheet2!$B$1:$C$9,2,FALSE)</f>
        <v>#N/A</v>
      </c>
      <c r="T25" s="43"/>
      <c r="U25" s="43">
        <f t="shared" si="3"/>
        <v>4.1666666666666664E-2</v>
      </c>
      <c r="V25" s="43"/>
      <c r="W25" s="43"/>
      <c r="X25" s="43"/>
      <c r="Y25" s="40" t="s">
        <v>76</v>
      </c>
      <c r="Z25" s="40">
        <v>46052</v>
      </c>
      <c r="AA25" s="40">
        <v>46037</v>
      </c>
      <c r="AB25" s="40" t="s">
        <v>76</v>
      </c>
      <c r="AC25" s="40">
        <v>46052</v>
      </c>
      <c r="AD25" s="3" t="str">
        <f t="shared" si="1"/>
        <v>ทันกำหนด</v>
      </c>
      <c r="AE25" s="4"/>
      <c r="AF25" s="4"/>
      <c r="AG25" s="4"/>
      <c r="AH25" s="5"/>
    </row>
    <row r="26" spans="1:34" ht="27.75" hidden="1" customHeight="1" x14ac:dyDescent="0.2">
      <c r="A26" s="2">
        <v>23</v>
      </c>
      <c r="B26" s="40">
        <v>46029</v>
      </c>
      <c r="C26" s="41" t="s">
        <v>113</v>
      </c>
      <c r="D26" s="41" t="s">
        <v>134</v>
      </c>
      <c r="E26" s="42">
        <v>1</v>
      </c>
      <c r="F26" s="42">
        <v>1</v>
      </c>
      <c r="G26" s="42">
        <f t="shared" si="2"/>
        <v>0</v>
      </c>
      <c r="H26" s="42" t="str">
        <f t="shared" si="0"/>
        <v>ครบ</v>
      </c>
      <c r="I26" s="42" t="s">
        <v>43</v>
      </c>
      <c r="J26" s="42" t="str">
        <f>VLOOKUP(I26,Sheet2!$B$1:$C$9,2,FALSE)</f>
        <v>สุขสันต์</v>
      </c>
      <c r="K26" s="43">
        <v>2.0833333333333332E-2</v>
      </c>
      <c r="L26" s="42" t="s">
        <v>229</v>
      </c>
      <c r="M26" s="42" t="s">
        <v>58</v>
      </c>
      <c r="N26" s="43">
        <v>6.9444444444444434E-2</v>
      </c>
      <c r="O26" s="42"/>
      <c r="P26" s="42" t="e">
        <f>VLOOKUP(O26,Sheet2!$B$1:$C$9,2,FALSE)</f>
        <v>#N/A</v>
      </c>
      <c r="Q26" s="43"/>
      <c r="R26" s="42"/>
      <c r="S26" s="42" t="e">
        <f>VLOOKUP(R26,Sheet2!$B$1:$C$9,2,FALSE)</f>
        <v>#N/A</v>
      </c>
      <c r="T26" s="43"/>
      <c r="U26" s="43">
        <f t="shared" si="3"/>
        <v>9.0277777777777762E-2</v>
      </c>
      <c r="V26" s="43"/>
      <c r="W26" s="43"/>
      <c r="X26" s="43"/>
      <c r="Y26" s="40" t="s">
        <v>76</v>
      </c>
      <c r="Z26" s="40">
        <v>46052</v>
      </c>
      <c r="AA26" s="40">
        <v>46036</v>
      </c>
      <c r="AB26" s="40" t="s">
        <v>76</v>
      </c>
      <c r="AC26" s="40">
        <v>46052</v>
      </c>
      <c r="AD26" s="3" t="str">
        <f t="shared" si="1"/>
        <v>ทันกำหนด</v>
      </c>
      <c r="AE26" s="4"/>
      <c r="AF26" s="4"/>
      <c r="AG26" s="4"/>
      <c r="AH26" s="5"/>
    </row>
    <row r="27" spans="1:34" ht="27.75" hidden="1" customHeight="1" x14ac:dyDescent="0.2">
      <c r="A27" s="2">
        <v>24</v>
      </c>
      <c r="B27" s="40">
        <v>46029</v>
      </c>
      <c r="C27" s="41" t="s">
        <v>114</v>
      </c>
      <c r="D27" s="41" t="s">
        <v>135</v>
      </c>
      <c r="E27" s="42">
        <v>4</v>
      </c>
      <c r="F27" s="42">
        <v>4</v>
      </c>
      <c r="G27" s="42">
        <f t="shared" si="2"/>
        <v>0</v>
      </c>
      <c r="H27" s="42" t="str">
        <f t="shared" si="0"/>
        <v>ครบ</v>
      </c>
      <c r="I27" s="42" t="s">
        <v>4</v>
      </c>
      <c r="J27" s="42" t="str">
        <f>VLOOKUP(I27,Sheet2!$B$1:$C$9,2,FALSE)</f>
        <v>ธนาพล</v>
      </c>
      <c r="K27" s="43">
        <v>2.0833333333333332E-2</v>
      </c>
      <c r="L27" s="42" t="s">
        <v>35</v>
      </c>
      <c r="M27" s="42" t="str">
        <f>VLOOKUP(L27,Sheet2!$B$1:$C$9,2,FALSE)</f>
        <v>วินัย</v>
      </c>
      <c r="N27" s="43">
        <v>9.7222222222222224E-2</v>
      </c>
      <c r="O27" s="42" t="s">
        <v>30</v>
      </c>
      <c r="P27" s="42" t="str">
        <f>VLOOKUP(O27,Sheet2!$B$1:$C$9,2,FALSE)</f>
        <v>สรายุทธ</v>
      </c>
      <c r="Q27" s="43">
        <v>1.3888888888888888E-2</v>
      </c>
      <c r="R27" s="42"/>
      <c r="S27" s="42" t="e">
        <f>VLOOKUP(R27,Sheet2!$B$1:$C$9,2,FALSE)</f>
        <v>#N/A</v>
      </c>
      <c r="T27" s="43"/>
      <c r="U27" s="43">
        <f t="shared" si="3"/>
        <v>0.13194444444444445</v>
      </c>
      <c r="V27" s="43"/>
      <c r="W27" s="43"/>
      <c r="X27" s="43"/>
      <c r="Y27" s="40" t="s">
        <v>76</v>
      </c>
      <c r="Z27" s="40">
        <v>46052</v>
      </c>
      <c r="AA27" s="40">
        <v>46042</v>
      </c>
      <c r="AB27" s="40" t="s">
        <v>76</v>
      </c>
      <c r="AC27" s="40">
        <v>46052</v>
      </c>
      <c r="AD27" s="3" t="str">
        <f t="shared" si="1"/>
        <v>ทันกำหนด</v>
      </c>
      <c r="AE27" s="4"/>
      <c r="AF27" s="4"/>
      <c r="AG27" s="4"/>
      <c r="AH27" s="5"/>
    </row>
    <row r="28" spans="1:34" ht="27.75" hidden="1" customHeight="1" x14ac:dyDescent="0.2">
      <c r="A28" s="2">
        <v>25</v>
      </c>
      <c r="B28" s="40">
        <v>46029</v>
      </c>
      <c r="C28" s="41" t="s">
        <v>115</v>
      </c>
      <c r="D28" s="41" t="s">
        <v>136</v>
      </c>
      <c r="E28" s="42">
        <v>1</v>
      </c>
      <c r="F28" s="42">
        <v>1</v>
      </c>
      <c r="G28" s="42">
        <f t="shared" si="2"/>
        <v>0</v>
      </c>
      <c r="H28" s="42" t="str">
        <f t="shared" si="0"/>
        <v>ครบ</v>
      </c>
      <c r="I28" s="42" t="s">
        <v>43</v>
      </c>
      <c r="J28" s="42" t="str">
        <f>VLOOKUP(I28,Sheet2!$B$1:$C$9,2,FALSE)</f>
        <v>สุขสันต์</v>
      </c>
      <c r="K28" s="43">
        <v>1.0416666666666666E-2</v>
      </c>
      <c r="L28" s="42" t="s">
        <v>229</v>
      </c>
      <c r="M28" s="42" t="s">
        <v>230</v>
      </c>
      <c r="N28" s="43">
        <v>3.4722222222222224E-2</v>
      </c>
      <c r="O28" s="42"/>
      <c r="P28" s="42" t="e">
        <f>VLOOKUP(O28,Sheet2!$B$1:$C$9,2,FALSE)</f>
        <v>#N/A</v>
      </c>
      <c r="Q28" s="43"/>
      <c r="R28" s="42"/>
      <c r="S28" s="42" t="e">
        <f>VLOOKUP(R28,Sheet2!$B$1:$C$9,2,FALSE)</f>
        <v>#N/A</v>
      </c>
      <c r="T28" s="43"/>
      <c r="U28" s="43">
        <f t="shared" si="3"/>
        <v>4.5138888888888888E-2</v>
      </c>
      <c r="V28" s="43"/>
      <c r="W28" s="43"/>
      <c r="X28" s="43"/>
      <c r="Y28" s="40" t="s">
        <v>76</v>
      </c>
      <c r="Z28" s="40">
        <v>46052</v>
      </c>
      <c r="AA28" s="40">
        <v>46036</v>
      </c>
      <c r="AB28" s="40" t="s">
        <v>76</v>
      </c>
      <c r="AC28" s="40">
        <v>46052</v>
      </c>
      <c r="AD28" s="3" t="str">
        <f t="shared" si="1"/>
        <v>ทันกำหนด</v>
      </c>
      <c r="AE28" s="4"/>
      <c r="AF28" s="4"/>
      <c r="AG28" s="4"/>
      <c r="AH28" s="5"/>
    </row>
    <row r="29" spans="1:34" ht="27.75" hidden="1" customHeight="1" x14ac:dyDescent="0.2">
      <c r="A29" s="2">
        <v>26</v>
      </c>
      <c r="B29" s="40">
        <v>46029</v>
      </c>
      <c r="C29" s="41" t="s">
        <v>116</v>
      </c>
      <c r="D29" s="41" t="s">
        <v>137</v>
      </c>
      <c r="E29" s="42">
        <v>2</v>
      </c>
      <c r="F29" s="42">
        <v>2</v>
      </c>
      <c r="G29" s="42">
        <f t="shared" si="2"/>
        <v>0</v>
      </c>
      <c r="H29" s="42" t="str">
        <f t="shared" si="0"/>
        <v>ครบ</v>
      </c>
      <c r="I29" s="42" t="s">
        <v>43</v>
      </c>
      <c r="J29" s="42" t="str">
        <f>VLOOKUP(I29,Sheet2!$B$1:$C$9,2,FALSE)</f>
        <v>สุขสันต์</v>
      </c>
      <c r="K29" s="43">
        <v>1.0416666666666666E-2</v>
      </c>
      <c r="L29" s="42" t="s">
        <v>229</v>
      </c>
      <c r="M29" s="42" t="s">
        <v>58</v>
      </c>
      <c r="N29" s="43">
        <v>2.0833333333333332E-2</v>
      </c>
      <c r="O29" s="42"/>
      <c r="P29" s="42" t="e">
        <f>VLOOKUP(O29,Sheet2!$B$1:$C$9,2,FALSE)</f>
        <v>#N/A</v>
      </c>
      <c r="Q29" s="43"/>
      <c r="R29" s="42"/>
      <c r="S29" s="42" t="e">
        <f>VLOOKUP(R29,Sheet2!$B$1:$C$9,2,FALSE)</f>
        <v>#N/A</v>
      </c>
      <c r="T29" s="43"/>
      <c r="U29" s="43">
        <f t="shared" si="3"/>
        <v>3.125E-2</v>
      </c>
      <c r="V29" s="43"/>
      <c r="W29" s="43"/>
      <c r="X29" s="43"/>
      <c r="Y29" s="40" t="s">
        <v>76</v>
      </c>
      <c r="Z29" s="40">
        <v>46052</v>
      </c>
      <c r="AA29" s="40">
        <v>46036</v>
      </c>
      <c r="AB29" s="40" t="s">
        <v>76</v>
      </c>
      <c r="AC29" s="40">
        <v>46052</v>
      </c>
      <c r="AD29" s="3" t="str">
        <f t="shared" si="1"/>
        <v>ทันกำหนด</v>
      </c>
      <c r="AE29" s="4"/>
      <c r="AF29" s="4"/>
      <c r="AG29" s="4"/>
      <c r="AH29" s="5"/>
    </row>
    <row r="30" spans="1:34" ht="27.75" hidden="1" customHeight="1" x14ac:dyDescent="0.2">
      <c r="A30" s="2">
        <v>27</v>
      </c>
      <c r="B30" s="40">
        <v>46029</v>
      </c>
      <c r="C30" s="41" t="s">
        <v>117</v>
      </c>
      <c r="D30" s="41" t="s">
        <v>138</v>
      </c>
      <c r="E30" s="42">
        <v>1</v>
      </c>
      <c r="F30" s="42">
        <v>1</v>
      </c>
      <c r="G30" s="42">
        <f t="shared" si="2"/>
        <v>0</v>
      </c>
      <c r="H30" s="42" t="str">
        <f t="shared" si="0"/>
        <v>ครบ</v>
      </c>
      <c r="I30" s="42" t="s">
        <v>4</v>
      </c>
      <c r="J30" s="42" t="str">
        <f>VLOOKUP(I30,Sheet2!$B$1:$C$9,2,FALSE)</f>
        <v>ธนาพล</v>
      </c>
      <c r="K30" s="43">
        <v>1.0416666666666666E-2</v>
      </c>
      <c r="L30" s="42" t="s">
        <v>35</v>
      </c>
      <c r="M30" s="42" t="str">
        <f>VLOOKUP(L30,Sheet2!$B$1:$C$9,2,FALSE)</f>
        <v>วินัย</v>
      </c>
      <c r="N30" s="43">
        <v>6.25E-2</v>
      </c>
      <c r="O30" s="42" t="s">
        <v>43</v>
      </c>
      <c r="P30" s="42" t="str">
        <f>VLOOKUP(O30,Sheet2!$B$1:$C$9,2,FALSE)</f>
        <v>สุขสันต์</v>
      </c>
      <c r="Q30" s="43">
        <v>6.9444444444444441E-3</v>
      </c>
      <c r="R30" s="42" t="s">
        <v>229</v>
      </c>
      <c r="S30" s="42" t="s">
        <v>230</v>
      </c>
      <c r="T30" s="43">
        <v>1.0416666666666666E-2</v>
      </c>
      <c r="U30" s="43">
        <f t="shared" si="3"/>
        <v>9.027777777777779E-2</v>
      </c>
      <c r="V30" s="43"/>
      <c r="W30" s="43"/>
      <c r="X30" s="43"/>
      <c r="Y30" s="40" t="s">
        <v>76</v>
      </c>
      <c r="Z30" s="40">
        <v>46052</v>
      </c>
      <c r="AA30" s="40">
        <v>46044</v>
      </c>
      <c r="AB30" s="40" t="s">
        <v>76</v>
      </c>
      <c r="AC30" s="40">
        <v>46052</v>
      </c>
      <c r="AD30" s="3" t="str">
        <f t="shared" si="1"/>
        <v>ทันกำหนด</v>
      </c>
      <c r="AE30" s="4"/>
      <c r="AF30" s="4"/>
      <c r="AG30" s="4"/>
      <c r="AH30" s="5"/>
    </row>
    <row r="31" spans="1:34" ht="27.75" hidden="1" customHeight="1" x14ac:dyDescent="0.2">
      <c r="A31" s="2">
        <v>28</v>
      </c>
      <c r="B31" s="40">
        <v>46029</v>
      </c>
      <c r="C31" s="41" t="s">
        <v>118</v>
      </c>
      <c r="D31" s="41" t="s">
        <v>139</v>
      </c>
      <c r="E31" s="42">
        <v>1</v>
      </c>
      <c r="F31" s="42">
        <v>1</v>
      </c>
      <c r="G31" s="42">
        <f t="shared" si="2"/>
        <v>0</v>
      </c>
      <c r="H31" s="42" t="str">
        <f t="shared" si="0"/>
        <v>ครบ</v>
      </c>
      <c r="I31" s="42" t="s">
        <v>43</v>
      </c>
      <c r="J31" s="42" t="str">
        <f>VLOOKUP(I31,Sheet2!$B$1:$C$9,2,FALSE)</f>
        <v>สุขสันต์</v>
      </c>
      <c r="K31" s="43">
        <v>1.3888888888888888E-2</v>
      </c>
      <c r="L31" s="42" t="s">
        <v>229</v>
      </c>
      <c r="M31" s="42" t="s">
        <v>58</v>
      </c>
      <c r="N31" s="43">
        <v>3.4722222222222224E-2</v>
      </c>
      <c r="O31" s="42"/>
      <c r="P31" s="42" t="e">
        <f>VLOOKUP(O31,Sheet2!$B$1:$C$9,2,FALSE)</f>
        <v>#N/A</v>
      </c>
      <c r="Q31" s="43"/>
      <c r="R31" s="42"/>
      <c r="S31" s="42" t="e">
        <f>VLOOKUP(R31,Sheet2!$B$1:$C$9,2,FALSE)</f>
        <v>#N/A</v>
      </c>
      <c r="T31" s="43"/>
      <c r="U31" s="43">
        <f t="shared" si="3"/>
        <v>4.8611111111111112E-2</v>
      </c>
      <c r="V31" s="43"/>
      <c r="W31" s="43"/>
      <c r="X31" s="43"/>
      <c r="Y31" s="40" t="s">
        <v>76</v>
      </c>
      <c r="Z31" s="40">
        <v>46052</v>
      </c>
      <c r="AA31" s="40">
        <v>46036</v>
      </c>
      <c r="AB31" s="40" t="s">
        <v>76</v>
      </c>
      <c r="AC31" s="40">
        <v>46052</v>
      </c>
      <c r="AD31" s="3" t="str">
        <f t="shared" si="1"/>
        <v>ทันกำหนด</v>
      </c>
      <c r="AE31" s="4"/>
      <c r="AF31" s="4"/>
      <c r="AG31" s="4"/>
      <c r="AH31" s="29"/>
    </row>
    <row r="32" spans="1:34" ht="27.75" hidden="1" customHeight="1" x14ac:dyDescent="0.2">
      <c r="A32" s="2">
        <v>29</v>
      </c>
      <c r="B32" s="40">
        <v>46029</v>
      </c>
      <c r="C32" s="41" t="s">
        <v>119</v>
      </c>
      <c r="D32" s="41" t="s">
        <v>140</v>
      </c>
      <c r="E32" s="42">
        <v>1</v>
      </c>
      <c r="F32" s="42">
        <v>1</v>
      </c>
      <c r="G32" s="42">
        <f t="shared" si="2"/>
        <v>0</v>
      </c>
      <c r="H32" s="42" t="str">
        <f t="shared" si="0"/>
        <v>ครบ</v>
      </c>
      <c r="I32" s="42" t="s">
        <v>43</v>
      </c>
      <c r="J32" s="42" t="str">
        <f>VLOOKUP(I32,Sheet2!$B$1:$C$9,2,FALSE)</f>
        <v>สุขสันต์</v>
      </c>
      <c r="K32" s="43">
        <v>3.4722222222222224E-2</v>
      </c>
      <c r="L32" s="42" t="s">
        <v>229</v>
      </c>
      <c r="M32" s="42" t="s">
        <v>58</v>
      </c>
      <c r="N32" s="43">
        <v>0.14583333333333334</v>
      </c>
      <c r="O32" s="42"/>
      <c r="P32" s="42" t="e">
        <f>VLOOKUP(O32,Sheet2!$B$1:$C$9,2,FALSE)</f>
        <v>#N/A</v>
      </c>
      <c r="Q32" s="43"/>
      <c r="R32" s="42"/>
      <c r="S32" s="42" t="e">
        <f>VLOOKUP(R32,Sheet2!$B$1:$C$9,2,FALSE)</f>
        <v>#N/A</v>
      </c>
      <c r="T32" s="43"/>
      <c r="U32" s="43">
        <f t="shared" si="3"/>
        <v>0.18055555555555558</v>
      </c>
      <c r="V32" s="43"/>
      <c r="W32" s="43"/>
      <c r="X32" s="43"/>
      <c r="Y32" s="40" t="s">
        <v>76</v>
      </c>
      <c r="Z32" s="40">
        <v>46052</v>
      </c>
      <c r="AA32" s="40">
        <v>46039</v>
      </c>
      <c r="AB32" s="40" t="s">
        <v>76</v>
      </c>
      <c r="AC32" s="40">
        <v>46052</v>
      </c>
      <c r="AD32" s="3" t="str">
        <f t="shared" si="1"/>
        <v>ทันกำหนด</v>
      </c>
      <c r="AE32" s="4"/>
      <c r="AF32" s="4"/>
      <c r="AG32" s="4"/>
      <c r="AH32" s="5"/>
    </row>
    <row r="33" spans="1:34" ht="27.75" hidden="1" customHeight="1" x14ac:dyDescent="0.2">
      <c r="A33" s="2">
        <v>30</v>
      </c>
      <c r="B33" s="40">
        <v>46029</v>
      </c>
      <c r="C33" s="41" t="s">
        <v>120</v>
      </c>
      <c r="D33" s="41" t="s">
        <v>141</v>
      </c>
      <c r="E33" s="42">
        <v>1</v>
      </c>
      <c r="F33" s="42">
        <v>1</v>
      </c>
      <c r="G33" s="42">
        <f t="shared" si="2"/>
        <v>0</v>
      </c>
      <c r="H33" s="42" t="str">
        <f t="shared" si="0"/>
        <v>ครบ</v>
      </c>
      <c r="I33" s="42" t="s">
        <v>43</v>
      </c>
      <c r="J33" s="42" t="str">
        <f>VLOOKUP(I33,Sheet2!$B$1:$C$9,2,FALSE)</f>
        <v>สุขสันต์</v>
      </c>
      <c r="K33" s="43">
        <v>2.0833333333333332E-2</v>
      </c>
      <c r="L33" s="42" t="s">
        <v>229</v>
      </c>
      <c r="M33" s="42" t="s">
        <v>230</v>
      </c>
      <c r="N33" s="43">
        <v>2.0833333333333332E-2</v>
      </c>
      <c r="O33" s="42"/>
      <c r="P33" s="42" t="e">
        <f>VLOOKUP(O33,Sheet2!$B$1:$C$9,2,FALSE)</f>
        <v>#N/A</v>
      </c>
      <c r="Q33" s="43"/>
      <c r="R33" s="42"/>
      <c r="S33" s="42" t="e">
        <f>VLOOKUP(R33,Sheet2!$B$1:$C$9,2,FALSE)</f>
        <v>#N/A</v>
      </c>
      <c r="T33" s="43"/>
      <c r="U33" s="43">
        <f t="shared" si="3"/>
        <v>4.1666666666666664E-2</v>
      </c>
      <c r="V33" s="43"/>
      <c r="W33" s="43"/>
      <c r="X33" s="43"/>
      <c r="Y33" s="40" t="s">
        <v>76</v>
      </c>
      <c r="Z33" s="40">
        <v>46052</v>
      </c>
      <c r="AA33" s="40">
        <v>46050</v>
      </c>
      <c r="AB33" s="40" t="s">
        <v>76</v>
      </c>
      <c r="AC33" s="40">
        <v>46052</v>
      </c>
      <c r="AD33" s="3" t="str">
        <f t="shared" si="1"/>
        <v>ทันกำหนด</v>
      </c>
      <c r="AE33" s="4"/>
      <c r="AF33" s="4"/>
      <c r="AG33" s="4"/>
      <c r="AH33" s="5"/>
    </row>
    <row r="34" spans="1:34" ht="27.75" hidden="1" customHeight="1" x14ac:dyDescent="0.2">
      <c r="A34" s="2">
        <v>31</v>
      </c>
      <c r="B34" s="40">
        <v>46029</v>
      </c>
      <c r="C34" s="41" t="s">
        <v>121</v>
      </c>
      <c r="D34" s="41" t="s">
        <v>142</v>
      </c>
      <c r="E34" s="42">
        <v>4</v>
      </c>
      <c r="F34" s="42">
        <v>4</v>
      </c>
      <c r="G34" s="42">
        <f t="shared" si="2"/>
        <v>0</v>
      </c>
      <c r="H34" s="42" t="str">
        <f t="shared" si="0"/>
        <v>ครบ</v>
      </c>
      <c r="I34" s="42" t="s">
        <v>31</v>
      </c>
      <c r="J34" s="42" t="str">
        <f>VLOOKUP(I34,Sheet2!$B$1:$C$9,2,FALSE)</f>
        <v>ชาญชัย</v>
      </c>
      <c r="K34" s="43">
        <v>4.1666666666666664E-2</v>
      </c>
      <c r="L34" s="42"/>
      <c r="M34" s="42" t="e">
        <f>VLOOKUP(L34,Sheet2!$B$1:$C$9,2,FALSE)</f>
        <v>#N/A</v>
      </c>
      <c r="N34" s="43"/>
      <c r="O34" s="42"/>
      <c r="P34" s="42" t="e">
        <f>VLOOKUP(O34,Sheet2!$B$1:$C$9,2,FALSE)</f>
        <v>#N/A</v>
      </c>
      <c r="Q34" s="43"/>
      <c r="R34" s="42"/>
      <c r="S34" s="42" t="e">
        <f>VLOOKUP(R34,Sheet2!$B$1:$C$9,2,FALSE)</f>
        <v>#N/A</v>
      </c>
      <c r="T34" s="43"/>
      <c r="U34" s="43">
        <f t="shared" si="3"/>
        <v>4.1666666666666664E-2</v>
      </c>
      <c r="V34" s="45"/>
      <c r="W34" s="45"/>
      <c r="X34" s="45"/>
      <c r="Y34" s="40" t="s">
        <v>76</v>
      </c>
      <c r="Z34" s="40">
        <v>46052</v>
      </c>
      <c r="AA34" s="40">
        <v>46034</v>
      </c>
      <c r="AB34" s="40" t="s">
        <v>76</v>
      </c>
      <c r="AC34" s="40">
        <v>46052</v>
      </c>
      <c r="AD34" s="3" t="str">
        <f t="shared" si="1"/>
        <v>ทันกำหนด</v>
      </c>
      <c r="AE34" s="4"/>
      <c r="AF34" s="4"/>
      <c r="AG34" s="4"/>
      <c r="AH34" s="5"/>
    </row>
    <row r="35" spans="1:34" ht="27.75" hidden="1" customHeight="1" x14ac:dyDescent="0.2">
      <c r="A35" s="2">
        <v>32</v>
      </c>
      <c r="B35" s="40">
        <v>46029</v>
      </c>
      <c r="C35" s="41" t="s">
        <v>122</v>
      </c>
      <c r="D35" s="41" t="s">
        <v>143</v>
      </c>
      <c r="E35" s="42">
        <v>1</v>
      </c>
      <c r="F35" s="42">
        <v>1</v>
      </c>
      <c r="G35" s="42">
        <f t="shared" si="2"/>
        <v>0</v>
      </c>
      <c r="H35" s="42" t="str">
        <f t="shared" si="0"/>
        <v>ครบ</v>
      </c>
      <c r="I35" s="42" t="s">
        <v>43</v>
      </c>
      <c r="J35" s="42" t="str">
        <f>VLOOKUP(I35,Sheet2!$B$1:$C$9,2,FALSE)</f>
        <v>สุขสันต์</v>
      </c>
      <c r="K35" s="43">
        <v>2.4305555555555556E-2</v>
      </c>
      <c r="L35" s="42" t="s">
        <v>229</v>
      </c>
      <c r="M35" s="42" t="s">
        <v>230</v>
      </c>
      <c r="N35" s="43">
        <v>2.7777777777777776E-2</v>
      </c>
      <c r="O35" s="42"/>
      <c r="P35" s="42" t="e">
        <f>VLOOKUP(O35,Sheet2!$B$1:$C$9,2,FALSE)</f>
        <v>#N/A</v>
      </c>
      <c r="Q35" s="43"/>
      <c r="R35" s="42"/>
      <c r="S35" s="42" t="e">
        <f>VLOOKUP(R35,Sheet2!$B$1:$C$9,2,FALSE)</f>
        <v>#N/A</v>
      </c>
      <c r="T35" s="43"/>
      <c r="U35" s="43">
        <f t="shared" si="3"/>
        <v>5.2083333333333329E-2</v>
      </c>
      <c r="V35" s="43"/>
      <c r="W35" s="43"/>
      <c r="X35" s="43"/>
      <c r="Y35" s="40" t="s">
        <v>76</v>
      </c>
      <c r="Z35" s="40">
        <v>46052</v>
      </c>
      <c r="AA35" s="40">
        <v>46050</v>
      </c>
      <c r="AB35" s="40" t="s">
        <v>76</v>
      </c>
      <c r="AC35" s="40">
        <v>46052</v>
      </c>
      <c r="AD35" s="3" t="str">
        <f t="shared" si="1"/>
        <v>ทันกำหนด</v>
      </c>
      <c r="AE35" s="4"/>
      <c r="AF35" s="4"/>
      <c r="AG35" s="4"/>
      <c r="AH35" s="5"/>
    </row>
    <row r="36" spans="1:34" ht="27.75" hidden="1" customHeight="1" x14ac:dyDescent="0.2">
      <c r="A36" s="2">
        <v>33</v>
      </c>
      <c r="B36" s="40">
        <v>46029</v>
      </c>
      <c r="C36" s="41" t="s">
        <v>123</v>
      </c>
      <c r="D36" s="41" t="s">
        <v>144</v>
      </c>
      <c r="E36" s="42">
        <v>1</v>
      </c>
      <c r="F36" s="42">
        <v>1</v>
      </c>
      <c r="G36" s="42">
        <f t="shared" si="2"/>
        <v>0</v>
      </c>
      <c r="H36" s="42" t="str">
        <f t="shared" si="0"/>
        <v>ครบ</v>
      </c>
      <c r="I36" s="42" t="s">
        <v>35</v>
      </c>
      <c r="J36" s="42" t="str">
        <f>VLOOKUP(I36,Sheet2!$B$1:$C$9,2,FALSE)</f>
        <v>วินัย</v>
      </c>
      <c r="K36" s="43">
        <v>1.3888888888888888E-2</v>
      </c>
      <c r="L36" s="42" t="s">
        <v>30</v>
      </c>
      <c r="M36" s="42" t="str">
        <f>VLOOKUP(L36,Sheet2!$B$1:$C$9,2,FALSE)</f>
        <v>สรายุทธ</v>
      </c>
      <c r="N36" s="43">
        <v>6.9444444444444441E-3</v>
      </c>
      <c r="O36" s="42"/>
      <c r="P36" s="42" t="e">
        <f>VLOOKUP(O36,Sheet2!$B$1:$C$9,2,FALSE)</f>
        <v>#N/A</v>
      </c>
      <c r="Q36" s="43"/>
      <c r="R36" s="42"/>
      <c r="S36" s="42" t="e">
        <f>VLOOKUP(R36,Sheet2!$B$1:$C$9,2,FALSE)</f>
        <v>#N/A</v>
      </c>
      <c r="T36" s="43"/>
      <c r="U36" s="43">
        <f t="shared" si="3"/>
        <v>2.0833333333333332E-2</v>
      </c>
      <c r="V36" s="43"/>
      <c r="W36" s="43"/>
      <c r="X36" s="43"/>
      <c r="Y36" s="40" t="s">
        <v>76</v>
      </c>
      <c r="Z36" s="40">
        <v>46052</v>
      </c>
      <c r="AA36" s="40">
        <v>46036</v>
      </c>
      <c r="AB36" s="40" t="s">
        <v>76</v>
      </c>
      <c r="AC36" s="40">
        <v>46052</v>
      </c>
      <c r="AD36" s="3" t="str">
        <f t="shared" si="1"/>
        <v>ทันกำหนด</v>
      </c>
      <c r="AE36" s="4"/>
      <c r="AF36" s="4"/>
      <c r="AG36" s="4"/>
      <c r="AH36" s="5"/>
    </row>
    <row r="37" spans="1:34" ht="27.75" hidden="1" customHeight="1" x14ac:dyDescent="0.2">
      <c r="A37" s="2">
        <v>34</v>
      </c>
      <c r="B37" s="40">
        <v>46029</v>
      </c>
      <c r="C37" s="41" t="s">
        <v>145</v>
      </c>
      <c r="D37" s="41" t="s">
        <v>187</v>
      </c>
      <c r="E37" s="42">
        <v>3</v>
      </c>
      <c r="F37" s="42">
        <v>3</v>
      </c>
      <c r="G37" s="42">
        <f t="shared" si="2"/>
        <v>0</v>
      </c>
      <c r="H37" s="42" t="str">
        <f t="shared" si="0"/>
        <v>ครบ</v>
      </c>
      <c r="I37" s="42" t="s">
        <v>4</v>
      </c>
      <c r="J37" s="42" t="str">
        <f>VLOOKUP(I37,Sheet2!$B$1:$C$9,2,FALSE)</f>
        <v>ธนาพล</v>
      </c>
      <c r="K37" s="43">
        <v>5.5555555555555552E-2</v>
      </c>
      <c r="L37" s="42" t="s">
        <v>42</v>
      </c>
      <c r="M37" s="42" t="str">
        <f>VLOOKUP(L37,Sheet2!$B$1:$C$9,2,FALSE)</f>
        <v>เพลินชัย</v>
      </c>
      <c r="N37" s="43">
        <v>4.1666666666666664E-2</v>
      </c>
      <c r="O37" s="42" t="s">
        <v>347</v>
      </c>
      <c r="P37" s="42" t="s">
        <v>57</v>
      </c>
      <c r="Q37" s="43">
        <v>0.35416666666666669</v>
      </c>
      <c r="R37" s="42"/>
      <c r="S37" s="42" t="e">
        <f>VLOOKUP(R37,Sheet2!$B$1:$C$9,2,FALSE)</f>
        <v>#N/A</v>
      </c>
      <c r="T37" s="43"/>
      <c r="U37" s="43">
        <f t="shared" si="3"/>
        <v>0.4513888888888889</v>
      </c>
      <c r="V37" s="43"/>
      <c r="W37" s="43"/>
      <c r="X37" s="43"/>
      <c r="Y37" s="40" t="s">
        <v>76</v>
      </c>
      <c r="Z37" s="40">
        <v>46055</v>
      </c>
      <c r="AA37" s="40">
        <v>46048</v>
      </c>
      <c r="AB37" s="40" t="s">
        <v>76</v>
      </c>
      <c r="AC37" s="40">
        <v>46056</v>
      </c>
      <c r="AD37" s="3" t="str">
        <f t="shared" si="1"/>
        <v>ทันกำหนด</v>
      </c>
      <c r="AE37" s="4"/>
      <c r="AF37" s="4"/>
      <c r="AG37" s="4"/>
      <c r="AH37" s="5"/>
    </row>
    <row r="38" spans="1:34" ht="27.75" hidden="1" customHeight="1" x14ac:dyDescent="0.2">
      <c r="A38" s="2">
        <v>35</v>
      </c>
      <c r="B38" s="40">
        <v>46029</v>
      </c>
      <c r="C38" s="41" t="s">
        <v>146</v>
      </c>
      <c r="D38" s="41" t="s">
        <v>188</v>
      </c>
      <c r="E38" s="42">
        <v>12</v>
      </c>
      <c r="F38" s="42">
        <v>12</v>
      </c>
      <c r="G38" s="42">
        <f t="shared" si="2"/>
        <v>0</v>
      </c>
      <c r="H38" s="42" t="str">
        <f t="shared" si="0"/>
        <v>ครบ</v>
      </c>
      <c r="I38" s="42" t="s">
        <v>4</v>
      </c>
      <c r="J38" s="42" t="str">
        <f>VLOOKUP(I38,Sheet2!$B$1:$C$9,2,FALSE)</f>
        <v>ธนาพล</v>
      </c>
      <c r="K38" s="43">
        <v>6.25E-2</v>
      </c>
      <c r="L38" s="42" t="s">
        <v>42</v>
      </c>
      <c r="M38" s="42" t="str">
        <f>VLOOKUP(L38,Sheet2!$B$1:$C$9,2,FALSE)</f>
        <v>เพลินชัย</v>
      </c>
      <c r="N38" s="43">
        <v>2.7777777777777776E-2</v>
      </c>
      <c r="O38" s="42" t="s">
        <v>380</v>
      </c>
      <c r="P38" s="42" t="s">
        <v>57</v>
      </c>
      <c r="Q38" s="43">
        <v>0.29166666666666669</v>
      </c>
      <c r="R38" s="42" t="s">
        <v>35</v>
      </c>
      <c r="S38" s="42" t="str">
        <f>VLOOKUP(R38,Sheet2!$B$1:$C$9,2,FALSE)</f>
        <v>วินัย</v>
      </c>
      <c r="T38" s="43">
        <v>4.1666666666666664E-2</v>
      </c>
      <c r="U38" s="43">
        <f t="shared" si="3"/>
        <v>0.42361111111111116</v>
      </c>
      <c r="V38" s="43"/>
      <c r="W38" s="43"/>
      <c r="X38" s="43"/>
      <c r="Y38" s="40" t="s">
        <v>76</v>
      </c>
      <c r="Z38" s="40">
        <v>46055</v>
      </c>
      <c r="AA38" s="40">
        <v>46048</v>
      </c>
      <c r="AB38" s="40" t="s">
        <v>76</v>
      </c>
      <c r="AC38" s="40">
        <v>46056</v>
      </c>
      <c r="AD38" s="3" t="str">
        <f t="shared" si="1"/>
        <v>ทันกำหนด</v>
      </c>
      <c r="AE38" s="4"/>
      <c r="AF38" s="4"/>
      <c r="AG38" s="4"/>
      <c r="AH38" s="5"/>
    </row>
    <row r="39" spans="1:34" ht="27.75" hidden="1" customHeight="1" x14ac:dyDescent="0.2">
      <c r="A39" s="2">
        <v>36</v>
      </c>
      <c r="B39" s="40">
        <v>46029</v>
      </c>
      <c r="C39" s="41" t="s">
        <v>147</v>
      </c>
      <c r="D39" s="41" t="s">
        <v>189</v>
      </c>
      <c r="E39" s="42">
        <v>3</v>
      </c>
      <c r="F39" s="42">
        <v>3</v>
      </c>
      <c r="G39" s="42">
        <f t="shared" si="2"/>
        <v>0</v>
      </c>
      <c r="H39" s="42" t="str">
        <f t="shared" si="0"/>
        <v>ครบ</v>
      </c>
      <c r="I39" s="42" t="s">
        <v>43</v>
      </c>
      <c r="J39" s="42" t="str">
        <f>VLOOKUP(I39,Sheet2!$B$1:$C$9,2,FALSE)</f>
        <v>สุขสันต์</v>
      </c>
      <c r="K39" s="43">
        <v>1.0416666666666666E-2</v>
      </c>
      <c r="L39" s="42" t="s">
        <v>229</v>
      </c>
      <c r="M39" s="42" t="s">
        <v>230</v>
      </c>
      <c r="N39" s="43">
        <v>0.125</v>
      </c>
      <c r="O39" s="42"/>
      <c r="P39" s="42" t="e">
        <f>VLOOKUP(O39,Sheet2!$B$1:$C$9,2,FALSE)</f>
        <v>#N/A</v>
      </c>
      <c r="Q39" s="43"/>
      <c r="R39" s="42"/>
      <c r="S39" s="42" t="e">
        <f>VLOOKUP(R39,Sheet2!$B$1:$C$9,2,FALSE)</f>
        <v>#N/A</v>
      </c>
      <c r="T39" s="43"/>
      <c r="U39" s="43">
        <f t="shared" si="3"/>
        <v>0.13541666666666666</v>
      </c>
      <c r="V39" s="43"/>
      <c r="W39" s="43"/>
      <c r="X39" s="43"/>
      <c r="Y39" s="40" t="s">
        <v>76</v>
      </c>
      <c r="Z39" s="40">
        <v>46055</v>
      </c>
      <c r="AA39" s="40">
        <v>46041</v>
      </c>
      <c r="AB39" s="40" t="s">
        <v>76</v>
      </c>
      <c r="AC39" s="40">
        <v>46056</v>
      </c>
      <c r="AD39" s="3" t="str">
        <f t="shared" si="1"/>
        <v>ทันกำหนด</v>
      </c>
      <c r="AE39" s="4"/>
      <c r="AF39" s="4"/>
      <c r="AG39" s="4"/>
      <c r="AH39" s="29"/>
    </row>
    <row r="40" spans="1:34" ht="27.75" hidden="1" customHeight="1" x14ac:dyDescent="0.2">
      <c r="A40" s="2">
        <v>37</v>
      </c>
      <c r="B40" s="40">
        <v>46029</v>
      </c>
      <c r="C40" s="41" t="s">
        <v>148</v>
      </c>
      <c r="D40" s="41" t="s">
        <v>190</v>
      </c>
      <c r="E40" s="42">
        <v>12</v>
      </c>
      <c r="F40" s="42">
        <v>12</v>
      </c>
      <c r="G40" s="42">
        <f t="shared" si="2"/>
        <v>0</v>
      </c>
      <c r="H40" s="42" t="str">
        <f t="shared" si="0"/>
        <v>ครบ</v>
      </c>
      <c r="I40" s="42" t="s">
        <v>42</v>
      </c>
      <c r="J40" s="42" t="str">
        <f>VLOOKUP(I40,Sheet2!$B$1:$C$9,2,FALSE)</f>
        <v>เพลินชัย</v>
      </c>
      <c r="K40" s="43">
        <v>2.0833333333333332E-2</v>
      </c>
      <c r="L40" s="42" t="s">
        <v>347</v>
      </c>
      <c r="M40" s="42" t="s">
        <v>59</v>
      </c>
      <c r="N40" s="43">
        <v>0.33333333333333331</v>
      </c>
      <c r="O40" s="42" t="s">
        <v>347</v>
      </c>
      <c r="P40" s="42" t="s">
        <v>57</v>
      </c>
      <c r="Q40" s="43">
        <v>0.29166666666666669</v>
      </c>
      <c r="R40" s="42"/>
      <c r="S40" s="42" t="e">
        <f>VLOOKUP(R40,Sheet2!$B$1:$C$9,2,FALSE)</f>
        <v>#N/A</v>
      </c>
      <c r="T40" s="43"/>
      <c r="U40" s="43">
        <f t="shared" si="3"/>
        <v>0.64583333333333326</v>
      </c>
      <c r="V40" s="43"/>
      <c r="W40" s="43"/>
      <c r="X40" s="43"/>
      <c r="Y40" s="40" t="s">
        <v>76</v>
      </c>
      <c r="Z40" s="40">
        <v>46055</v>
      </c>
      <c r="AA40" s="40">
        <v>46050</v>
      </c>
      <c r="AB40" s="40" t="s">
        <v>76</v>
      </c>
      <c r="AC40" s="40">
        <v>46056</v>
      </c>
      <c r="AD40" s="3" t="str">
        <f t="shared" si="1"/>
        <v>ทันกำหนด</v>
      </c>
      <c r="AE40" s="4"/>
      <c r="AF40" s="4"/>
      <c r="AG40" s="4"/>
      <c r="AH40" s="5"/>
    </row>
    <row r="41" spans="1:34" ht="27.75" hidden="1" customHeight="1" x14ac:dyDescent="0.2">
      <c r="A41" s="2">
        <v>38</v>
      </c>
      <c r="B41" s="40">
        <v>46029</v>
      </c>
      <c r="C41" s="41" t="s">
        <v>149</v>
      </c>
      <c r="D41" s="41" t="s">
        <v>191</v>
      </c>
      <c r="E41" s="42">
        <v>6</v>
      </c>
      <c r="F41" s="42">
        <v>6</v>
      </c>
      <c r="G41" s="42">
        <f t="shared" si="2"/>
        <v>0</v>
      </c>
      <c r="H41" s="42" t="str">
        <f t="shared" si="0"/>
        <v>ครบ</v>
      </c>
      <c r="I41" s="42" t="s">
        <v>4</v>
      </c>
      <c r="J41" s="42" t="str">
        <f>VLOOKUP(I41,Sheet2!$B$1:$C$9,2,FALSE)</f>
        <v>ธนาพล</v>
      </c>
      <c r="K41" s="43">
        <v>8.3333333333333329E-2</v>
      </c>
      <c r="L41" s="42" t="s">
        <v>42</v>
      </c>
      <c r="M41" s="42" t="str">
        <f>VLOOKUP(L41,Sheet2!$B$1:$C$9,2,FALSE)</f>
        <v>เพลินชัย</v>
      </c>
      <c r="N41" s="43">
        <v>2.7777777777777776E-2</v>
      </c>
      <c r="O41" s="42" t="s">
        <v>347</v>
      </c>
      <c r="P41" s="42" t="s">
        <v>57</v>
      </c>
      <c r="Q41" s="43">
        <v>0.625</v>
      </c>
      <c r="R41" s="42"/>
      <c r="S41" s="42" t="e">
        <f>VLOOKUP(R41,Sheet2!$B$1:$C$9,2,FALSE)</f>
        <v>#N/A</v>
      </c>
      <c r="T41" s="43"/>
      <c r="U41" s="43">
        <f t="shared" si="3"/>
        <v>0.73611111111111116</v>
      </c>
      <c r="V41" s="43"/>
      <c r="W41" s="43"/>
      <c r="X41" s="43"/>
      <c r="Y41" s="40" t="s">
        <v>76</v>
      </c>
      <c r="Z41" s="40">
        <v>46055</v>
      </c>
      <c r="AA41" s="40">
        <v>46045</v>
      </c>
      <c r="AB41" s="40" t="s">
        <v>76</v>
      </c>
      <c r="AC41" s="40">
        <v>46056</v>
      </c>
      <c r="AD41" s="3" t="str">
        <f t="shared" si="1"/>
        <v>ทันกำหนด</v>
      </c>
      <c r="AE41" s="4">
        <v>1</v>
      </c>
      <c r="AF41" s="4"/>
      <c r="AG41" s="4"/>
      <c r="AH41" s="5" t="s">
        <v>1222</v>
      </c>
    </row>
    <row r="42" spans="1:34" ht="27.75" hidden="1" customHeight="1" x14ac:dyDescent="0.2">
      <c r="A42" s="2">
        <v>39</v>
      </c>
      <c r="B42" s="40">
        <v>46029</v>
      </c>
      <c r="C42" s="41" t="s">
        <v>150</v>
      </c>
      <c r="D42" s="41" t="s">
        <v>192</v>
      </c>
      <c r="E42" s="42">
        <v>3</v>
      </c>
      <c r="F42" s="42">
        <v>3</v>
      </c>
      <c r="G42" s="42">
        <f t="shared" si="2"/>
        <v>0</v>
      </c>
      <c r="H42" s="42" t="str">
        <f t="shared" si="0"/>
        <v>ครบ</v>
      </c>
      <c r="I42" s="42" t="s">
        <v>4</v>
      </c>
      <c r="J42" s="42" t="str">
        <f>VLOOKUP(I42,Sheet2!$B$1:$C$9,2,FALSE)</f>
        <v>ธนาพล</v>
      </c>
      <c r="K42" s="43">
        <v>0.125</v>
      </c>
      <c r="L42" s="42" t="s">
        <v>42</v>
      </c>
      <c r="M42" s="42" t="str">
        <f>VLOOKUP(L42,Sheet2!$B$1:$C$9,2,FALSE)</f>
        <v>เพลินชัย</v>
      </c>
      <c r="N42" s="43">
        <v>2.7777777777777776E-2</v>
      </c>
      <c r="O42" s="42" t="s">
        <v>380</v>
      </c>
      <c r="P42" s="42" t="s">
        <v>57</v>
      </c>
      <c r="Q42" s="43">
        <v>0.4513888888888889</v>
      </c>
      <c r="R42" s="42" t="s">
        <v>35</v>
      </c>
      <c r="S42" s="42" t="str">
        <f>VLOOKUP(R42,Sheet2!$B$1:$C$9,2,FALSE)</f>
        <v>วินัย</v>
      </c>
      <c r="T42" s="43">
        <v>7.2916666666666671E-2</v>
      </c>
      <c r="U42" s="43">
        <f t="shared" si="3"/>
        <v>0.67708333333333337</v>
      </c>
      <c r="V42" s="43"/>
      <c r="W42" s="43"/>
      <c r="X42" s="43"/>
      <c r="Y42" s="40" t="s">
        <v>76</v>
      </c>
      <c r="Z42" s="40">
        <v>46055</v>
      </c>
      <c r="AA42" s="40">
        <v>46052</v>
      </c>
      <c r="AB42" s="40" t="s">
        <v>76</v>
      </c>
      <c r="AC42" s="40">
        <v>46056</v>
      </c>
      <c r="AD42" s="3" t="str">
        <f t="shared" si="1"/>
        <v>ทันกำหนด</v>
      </c>
      <c r="AE42" s="4">
        <v>3</v>
      </c>
      <c r="AF42" s="4"/>
      <c r="AG42" s="4"/>
      <c r="AH42" s="5" t="s">
        <v>1191</v>
      </c>
    </row>
    <row r="43" spans="1:34" ht="27.75" hidden="1" customHeight="1" x14ac:dyDescent="0.2">
      <c r="A43" s="2">
        <v>40</v>
      </c>
      <c r="B43" s="40">
        <v>46029</v>
      </c>
      <c r="C43" s="41" t="s">
        <v>151</v>
      </c>
      <c r="D43" s="41" t="s">
        <v>193</v>
      </c>
      <c r="E43" s="42">
        <v>12</v>
      </c>
      <c r="F43" s="42">
        <v>12</v>
      </c>
      <c r="G43" s="42">
        <f t="shared" si="2"/>
        <v>0</v>
      </c>
      <c r="H43" s="42" t="str">
        <f t="shared" si="0"/>
        <v>ครบ</v>
      </c>
      <c r="I43" s="42" t="s">
        <v>43</v>
      </c>
      <c r="J43" s="42" t="str">
        <f>VLOOKUP(I43,Sheet2!$B$1:$C$9,2,FALSE)</f>
        <v>สุขสันต์</v>
      </c>
      <c r="K43" s="43">
        <v>1.3888888888888888E-2</v>
      </c>
      <c r="L43" s="42" t="s">
        <v>97</v>
      </c>
      <c r="M43" s="42" t="s">
        <v>230</v>
      </c>
      <c r="N43" s="43">
        <v>0.3125</v>
      </c>
      <c r="O43" s="42"/>
      <c r="P43" s="42" t="e">
        <f>VLOOKUP(O43,Sheet2!$B$1:$C$9,2,FALSE)</f>
        <v>#N/A</v>
      </c>
      <c r="Q43" s="43"/>
      <c r="R43" s="42"/>
      <c r="S43" s="42" t="e">
        <f>VLOOKUP(R43,Sheet2!$B$1:$C$9,2,FALSE)</f>
        <v>#N/A</v>
      </c>
      <c r="T43" s="43"/>
      <c r="U43" s="43">
        <f t="shared" si="3"/>
        <v>0.3263888888888889</v>
      </c>
      <c r="V43" s="43"/>
      <c r="W43" s="43"/>
      <c r="X43" s="43"/>
      <c r="Y43" s="40" t="s">
        <v>76</v>
      </c>
      <c r="Z43" s="40">
        <v>46055</v>
      </c>
      <c r="AA43" s="40">
        <v>46038</v>
      </c>
      <c r="AB43" s="40" t="s">
        <v>76</v>
      </c>
      <c r="AC43" s="40">
        <v>46056</v>
      </c>
      <c r="AD43" s="3" t="str">
        <f t="shared" si="1"/>
        <v>ทันกำหนด</v>
      </c>
      <c r="AE43" s="4"/>
      <c r="AF43" s="4">
        <v>1</v>
      </c>
      <c r="AG43" s="4">
        <v>110</v>
      </c>
      <c r="AH43" s="5" t="s">
        <v>749</v>
      </c>
    </row>
    <row r="44" spans="1:34" ht="27.75" hidden="1" customHeight="1" x14ac:dyDescent="0.2">
      <c r="A44" s="2">
        <v>41</v>
      </c>
      <c r="B44" s="40">
        <v>46029</v>
      </c>
      <c r="C44" s="41" t="s">
        <v>152</v>
      </c>
      <c r="D44" s="41" t="s">
        <v>194</v>
      </c>
      <c r="E44" s="42">
        <v>3</v>
      </c>
      <c r="F44" s="42">
        <v>3</v>
      </c>
      <c r="G44" s="42">
        <f t="shared" si="2"/>
        <v>0</v>
      </c>
      <c r="H44" s="42" t="str">
        <f t="shared" si="0"/>
        <v>ครบ</v>
      </c>
      <c r="I44" s="42" t="s">
        <v>43</v>
      </c>
      <c r="J44" s="42" t="str">
        <f>VLOOKUP(I44,Sheet2!$B$1:$C$9,2,FALSE)</f>
        <v>สุขสันต์</v>
      </c>
      <c r="K44" s="43">
        <v>1.0416666666666666E-2</v>
      </c>
      <c r="L44" s="42" t="s">
        <v>229</v>
      </c>
      <c r="M44" s="42" t="s">
        <v>230</v>
      </c>
      <c r="N44" s="43">
        <v>0.1111111111111111</v>
      </c>
      <c r="O44" s="42"/>
      <c r="P44" s="42" t="e">
        <f>VLOOKUP(O44,Sheet2!$B$1:$C$9,2,FALSE)</f>
        <v>#N/A</v>
      </c>
      <c r="Q44" s="43"/>
      <c r="R44" s="42"/>
      <c r="S44" s="42" t="e">
        <f>VLOOKUP(R44,Sheet2!$B$1:$C$9,2,FALSE)</f>
        <v>#N/A</v>
      </c>
      <c r="T44" s="43"/>
      <c r="U44" s="43">
        <f t="shared" si="3"/>
        <v>0.12152777777777778</v>
      </c>
      <c r="V44" s="43"/>
      <c r="W44" s="43"/>
      <c r="X44" s="43"/>
      <c r="Y44" s="40" t="s">
        <v>76</v>
      </c>
      <c r="Z44" s="40">
        <v>46055</v>
      </c>
      <c r="AA44" s="40">
        <v>46041</v>
      </c>
      <c r="AB44" s="40" t="s">
        <v>76</v>
      </c>
      <c r="AC44" s="40">
        <v>46056</v>
      </c>
      <c r="AD44" s="3" t="str">
        <f t="shared" si="1"/>
        <v>ทันกำหนด</v>
      </c>
      <c r="AE44" s="4"/>
      <c r="AF44" s="4"/>
      <c r="AG44" s="4"/>
      <c r="AH44" s="5"/>
    </row>
    <row r="45" spans="1:34" ht="27.75" hidden="1" customHeight="1" x14ac:dyDescent="0.2">
      <c r="A45" s="2">
        <v>42</v>
      </c>
      <c r="B45" s="40">
        <v>46029</v>
      </c>
      <c r="C45" s="41" t="s">
        <v>153</v>
      </c>
      <c r="D45" s="41" t="s">
        <v>195</v>
      </c>
      <c r="E45" s="42">
        <v>6</v>
      </c>
      <c r="F45" s="42">
        <v>6</v>
      </c>
      <c r="G45" s="42">
        <f t="shared" si="2"/>
        <v>0</v>
      </c>
      <c r="H45" s="42" t="str">
        <f t="shared" si="0"/>
        <v>ครบ</v>
      </c>
      <c r="I45" s="42" t="s">
        <v>43</v>
      </c>
      <c r="J45" s="42" t="str">
        <f>VLOOKUP(I45,Sheet2!$B$1:$C$9,2,FALSE)</f>
        <v>สุขสันต์</v>
      </c>
      <c r="K45" s="43">
        <v>1.0416666666666666E-2</v>
      </c>
      <c r="L45" s="42" t="s">
        <v>229</v>
      </c>
      <c r="M45" s="42" t="s">
        <v>58</v>
      </c>
      <c r="N45" s="43">
        <v>0.20138888888888887</v>
      </c>
      <c r="O45" s="42"/>
      <c r="P45" s="42" t="e">
        <f>VLOOKUP(O45,Sheet2!$B$1:$C$9,2,FALSE)</f>
        <v>#N/A</v>
      </c>
      <c r="Q45" s="43"/>
      <c r="R45" s="42"/>
      <c r="S45" s="42" t="e">
        <f>VLOOKUP(R45,Sheet2!$B$1:$C$9,2,FALSE)</f>
        <v>#N/A</v>
      </c>
      <c r="T45" s="43"/>
      <c r="U45" s="43">
        <f t="shared" si="3"/>
        <v>0.21180555555555552</v>
      </c>
      <c r="V45" s="43"/>
      <c r="W45" s="43"/>
      <c r="X45" s="43"/>
      <c r="Y45" s="40" t="s">
        <v>76</v>
      </c>
      <c r="Z45" s="40">
        <v>46055</v>
      </c>
      <c r="AA45" s="40">
        <v>46039</v>
      </c>
      <c r="AB45" s="40" t="s">
        <v>76</v>
      </c>
      <c r="AC45" s="40">
        <v>46056</v>
      </c>
      <c r="AD45" s="3" t="str">
        <f t="shared" si="1"/>
        <v>ทันกำหนด</v>
      </c>
      <c r="AE45" s="4"/>
      <c r="AF45" s="4"/>
      <c r="AG45" s="4"/>
      <c r="AH45" s="5"/>
    </row>
    <row r="46" spans="1:34" ht="27.75" hidden="1" customHeight="1" x14ac:dyDescent="0.2">
      <c r="A46" s="2">
        <v>43</v>
      </c>
      <c r="B46" s="40">
        <v>46029</v>
      </c>
      <c r="C46" s="41" t="s">
        <v>154</v>
      </c>
      <c r="D46" s="41" t="s">
        <v>196</v>
      </c>
      <c r="E46" s="42">
        <v>3</v>
      </c>
      <c r="F46" s="42">
        <v>3</v>
      </c>
      <c r="G46" s="42">
        <f t="shared" si="2"/>
        <v>0</v>
      </c>
      <c r="H46" s="42" t="str">
        <f t="shared" si="0"/>
        <v>ครบ</v>
      </c>
      <c r="I46" s="42" t="s">
        <v>4</v>
      </c>
      <c r="J46" s="42" t="str">
        <f>VLOOKUP(I46,Sheet2!$B$1:$C$9,2,FALSE)</f>
        <v>ธนาพล</v>
      </c>
      <c r="K46" s="43">
        <v>4.1666666666666664E-2</v>
      </c>
      <c r="L46" s="42" t="s">
        <v>42</v>
      </c>
      <c r="M46" s="42" t="str">
        <f>VLOOKUP(L46,Sheet2!$B$1:$C$9,2,FALSE)</f>
        <v>เพลินชัย</v>
      </c>
      <c r="N46" s="43">
        <v>2.0833333333333332E-2</v>
      </c>
      <c r="O46" s="42" t="s">
        <v>347</v>
      </c>
      <c r="P46" s="42" t="s">
        <v>57</v>
      </c>
      <c r="Q46" s="43">
        <v>6.25E-2</v>
      </c>
      <c r="R46" s="42"/>
      <c r="S46" s="42" t="e">
        <f>VLOOKUP(R46,Sheet2!$B$1:$C$9,2,FALSE)</f>
        <v>#N/A</v>
      </c>
      <c r="T46" s="43"/>
      <c r="U46" s="43">
        <f t="shared" si="3"/>
        <v>0.125</v>
      </c>
      <c r="V46" s="43"/>
      <c r="W46" s="43"/>
      <c r="X46" s="43"/>
      <c r="Y46" s="40" t="s">
        <v>76</v>
      </c>
      <c r="Z46" s="40">
        <v>46055</v>
      </c>
      <c r="AA46" s="40">
        <v>46048</v>
      </c>
      <c r="AB46" s="40" t="s">
        <v>76</v>
      </c>
      <c r="AC46" s="40">
        <v>46056</v>
      </c>
      <c r="AD46" s="3" t="str">
        <f t="shared" si="1"/>
        <v>ทันกำหนด</v>
      </c>
      <c r="AE46" s="4"/>
      <c r="AF46" s="4"/>
      <c r="AG46" s="4"/>
      <c r="AH46" s="5"/>
    </row>
    <row r="47" spans="1:34" ht="27.75" hidden="1" customHeight="1" x14ac:dyDescent="0.2">
      <c r="A47" s="2">
        <v>44</v>
      </c>
      <c r="B47" s="40">
        <v>46029</v>
      </c>
      <c r="C47" s="41" t="s">
        <v>155</v>
      </c>
      <c r="D47" s="41" t="s">
        <v>197</v>
      </c>
      <c r="E47" s="42">
        <v>6</v>
      </c>
      <c r="F47" s="42">
        <v>6</v>
      </c>
      <c r="G47" s="42">
        <f t="shared" si="2"/>
        <v>0</v>
      </c>
      <c r="H47" s="42" t="str">
        <f t="shared" si="0"/>
        <v>ครบ</v>
      </c>
      <c r="I47" s="42" t="s">
        <v>35</v>
      </c>
      <c r="J47" s="42" t="str">
        <f>VLOOKUP(I47,Sheet2!$B$1:$C$9,2,FALSE)</f>
        <v>วินัย</v>
      </c>
      <c r="K47" s="43">
        <v>5.9027777777777783E-2</v>
      </c>
      <c r="L47" s="42" t="s">
        <v>30</v>
      </c>
      <c r="M47" s="42" t="str">
        <f>VLOOKUP(L47,Sheet2!$B$1:$C$9,2,FALSE)</f>
        <v>สรายุทธ</v>
      </c>
      <c r="N47" s="43">
        <v>4.1666666666666664E-2</v>
      </c>
      <c r="O47" s="42"/>
      <c r="P47" s="42" t="e">
        <f>VLOOKUP(O47,Sheet2!$B$1:$C$9,2,FALSE)</f>
        <v>#N/A</v>
      </c>
      <c r="Q47" s="43"/>
      <c r="R47" s="42"/>
      <c r="S47" s="42" t="e">
        <f>VLOOKUP(R47,Sheet2!$B$1:$C$9,2,FALSE)</f>
        <v>#N/A</v>
      </c>
      <c r="T47" s="43"/>
      <c r="U47" s="43">
        <f t="shared" si="3"/>
        <v>0.10069444444444445</v>
      </c>
      <c r="V47" s="43"/>
      <c r="W47" s="43"/>
      <c r="X47" s="43"/>
      <c r="Y47" s="40" t="s">
        <v>76</v>
      </c>
      <c r="Z47" s="40">
        <v>46055</v>
      </c>
      <c r="AA47" s="40">
        <v>46043</v>
      </c>
      <c r="AB47" s="40" t="s">
        <v>76</v>
      </c>
      <c r="AC47" s="40">
        <v>46056</v>
      </c>
      <c r="AD47" s="3" t="str">
        <f t="shared" si="1"/>
        <v>ทันกำหนด</v>
      </c>
      <c r="AE47" s="4"/>
      <c r="AF47" s="4"/>
      <c r="AG47" s="4"/>
      <c r="AH47" s="5"/>
    </row>
    <row r="48" spans="1:34" ht="27.75" hidden="1" customHeight="1" x14ac:dyDescent="0.2">
      <c r="A48" s="2">
        <v>45</v>
      </c>
      <c r="B48" s="40">
        <v>46029</v>
      </c>
      <c r="C48" s="41" t="s">
        <v>156</v>
      </c>
      <c r="D48" s="41" t="s">
        <v>198</v>
      </c>
      <c r="E48" s="42">
        <v>6</v>
      </c>
      <c r="F48" s="42">
        <v>6</v>
      </c>
      <c r="G48" s="42">
        <f t="shared" si="2"/>
        <v>0</v>
      </c>
      <c r="H48" s="42" t="str">
        <f t="shared" si="0"/>
        <v>ครบ</v>
      </c>
      <c r="I48" s="42" t="s">
        <v>35</v>
      </c>
      <c r="J48" s="42" t="str">
        <f>VLOOKUP(I48,Sheet2!$B$1:$C$9,2,FALSE)</f>
        <v>วินัย</v>
      </c>
      <c r="K48" s="43">
        <v>4.1666666666666664E-2</v>
      </c>
      <c r="L48" s="42" t="s">
        <v>30</v>
      </c>
      <c r="M48" s="42" t="str">
        <f>VLOOKUP(L48,Sheet2!$B$1:$C$9,2,FALSE)</f>
        <v>สรายุทธ</v>
      </c>
      <c r="N48" s="43">
        <v>7.2916666666666671E-2</v>
      </c>
      <c r="O48" s="42"/>
      <c r="P48" s="42" t="e">
        <f>VLOOKUP(O48,Sheet2!$B$1:$C$9,2,FALSE)</f>
        <v>#N/A</v>
      </c>
      <c r="Q48" s="43"/>
      <c r="R48" s="42"/>
      <c r="S48" s="42" t="e">
        <f>VLOOKUP(R48,Sheet2!$B$1:$C$9,2,FALSE)</f>
        <v>#N/A</v>
      </c>
      <c r="T48" s="43"/>
      <c r="U48" s="43">
        <f t="shared" si="3"/>
        <v>0.11458333333333334</v>
      </c>
      <c r="V48" s="43"/>
      <c r="W48" s="43"/>
      <c r="X48" s="43"/>
      <c r="Y48" s="40" t="s">
        <v>76</v>
      </c>
      <c r="Z48" s="40">
        <v>46055</v>
      </c>
      <c r="AA48" s="40">
        <v>46043</v>
      </c>
      <c r="AB48" s="40" t="s">
        <v>76</v>
      </c>
      <c r="AC48" s="40">
        <v>46056</v>
      </c>
      <c r="AD48" s="3" t="str">
        <f t="shared" si="1"/>
        <v>ทันกำหนด</v>
      </c>
      <c r="AE48" s="4"/>
      <c r="AF48" s="4"/>
      <c r="AG48" s="4"/>
      <c r="AH48" s="5"/>
    </row>
    <row r="49" spans="1:34" ht="27.75" hidden="1" customHeight="1" x14ac:dyDescent="0.2">
      <c r="A49" s="2">
        <v>46</v>
      </c>
      <c r="B49" s="40">
        <v>46029</v>
      </c>
      <c r="C49" s="41" t="s">
        <v>157</v>
      </c>
      <c r="D49" s="41" t="s">
        <v>199</v>
      </c>
      <c r="E49" s="42">
        <v>3</v>
      </c>
      <c r="F49" s="42">
        <v>3</v>
      </c>
      <c r="G49" s="42">
        <f t="shared" si="2"/>
        <v>0</v>
      </c>
      <c r="H49" s="42" t="str">
        <f t="shared" si="0"/>
        <v>ครบ</v>
      </c>
      <c r="I49" s="42" t="s">
        <v>4</v>
      </c>
      <c r="J49" s="42" t="str">
        <f>VLOOKUP(I49,Sheet2!$B$1:$C$9,2,FALSE)</f>
        <v>ธนาพล</v>
      </c>
      <c r="K49" s="43">
        <v>4.1666666666666664E-2</v>
      </c>
      <c r="L49" s="42" t="s">
        <v>30</v>
      </c>
      <c r="M49" s="42" t="str">
        <f>VLOOKUP(L49,Sheet2!$B$1:$C$9,2,FALSE)</f>
        <v>สรายุทธ</v>
      </c>
      <c r="N49" s="43">
        <v>1.3888888888888888E-2</v>
      </c>
      <c r="O49" s="42"/>
      <c r="P49" s="42" t="e">
        <f>VLOOKUP(O49,Sheet2!$B$1:$C$9,2,FALSE)</f>
        <v>#N/A</v>
      </c>
      <c r="Q49" s="43"/>
      <c r="R49" s="42"/>
      <c r="S49" s="42" t="e">
        <f>VLOOKUP(R49,Sheet2!$B$1:$C$9,2,FALSE)</f>
        <v>#N/A</v>
      </c>
      <c r="T49" s="43"/>
      <c r="U49" s="43">
        <f t="shared" si="3"/>
        <v>5.5555555555555552E-2</v>
      </c>
      <c r="V49" s="43"/>
      <c r="W49" s="43"/>
      <c r="X49" s="43"/>
      <c r="Y49" s="40" t="s">
        <v>76</v>
      </c>
      <c r="Z49" s="40">
        <v>46055</v>
      </c>
      <c r="AA49" s="40">
        <v>46043</v>
      </c>
      <c r="AB49" s="40" t="s">
        <v>76</v>
      </c>
      <c r="AC49" s="40">
        <v>46056</v>
      </c>
      <c r="AD49" s="3" t="str">
        <f t="shared" si="1"/>
        <v>ทันกำหนด</v>
      </c>
      <c r="AE49" s="4"/>
      <c r="AF49" s="4"/>
      <c r="AG49" s="4"/>
      <c r="AH49" s="5"/>
    </row>
    <row r="50" spans="1:34" ht="27.75" hidden="1" customHeight="1" x14ac:dyDescent="0.2">
      <c r="A50" s="2">
        <v>47</v>
      </c>
      <c r="B50" s="40">
        <v>46029</v>
      </c>
      <c r="C50" s="41" t="s">
        <v>158</v>
      </c>
      <c r="D50" s="41" t="s">
        <v>200</v>
      </c>
      <c r="E50" s="42">
        <v>6</v>
      </c>
      <c r="F50" s="42">
        <v>6</v>
      </c>
      <c r="G50" s="42">
        <f t="shared" si="2"/>
        <v>0</v>
      </c>
      <c r="H50" s="42" t="str">
        <f t="shared" si="0"/>
        <v>ครบ</v>
      </c>
      <c r="I50" s="42" t="s">
        <v>43</v>
      </c>
      <c r="J50" s="42" t="str">
        <f>VLOOKUP(I50,Sheet2!$B$1:$C$9,2,FALSE)</f>
        <v>สุขสันต์</v>
      </c>
      <c r="K50" s="43">
        <v>3.125E-2</v>
      </c>
      <c r="L50" s="42" t="s">
        <v>229</v>
      </c>
      <c r="M50" s="42" t="s">
        <v>58</v>
      </c>
      <c r="N50" s="43">
        <v>0.2638888888888889</v>
      </c>
      <c r="O50" s="42"/>
      <c r="P50" s="42" t="e">
        <f>VLOOKUP(O50,Sheet2!$B$1:$C$9,2,FALSE)</f>
        <v>#N/A</v>
      </c>
      <c r="Q50" s="43"/>
      <c r="R50" s="42"/>
      <c r="S50" s="42" t="e">
        <f>VLOOKUP(R50,Sheet2!$B$1:$C$9,2,FALSE)</f>
        <v>#N/A</v>
      </c>
      <c r="T50" s="43"/>
      <c r="U50" s="43">
        <f t="shared" si="3"/>
        <v>0.2951388888888889</v>
      </c>
      <c r="V50" s="43"/>
      <c r="W50" s="43"/>
      <c r="X50" s="43"/>
      <c r="Y50" s="40" t="s">
        <v>76</v>
      </c>
      <c r="Z50" s="40">
        <v>46055</v>
      </c>
      <c r="AA50" s="40">
        <v>46042</v>
      </c>
      <c r="AB50" s="40" t="s">
        <v>76</v>
      </c>
      <c r="AC50" s="40">
        <v>46056</v>
      </c>
      <c r="AD50" s="3" t="str">
        <f t="shared" si="1"/>
        <v>ทันกำหนด</v>
      </c>
      <c r="AE50" s="4"/>
      <c r="AF50" s="4"/>
      <c r="AG50" s="4"/>
      <c r="AH50" s="5"/>
    </row>
    <row r="51" spans="1:34" ht="27.75" hidden="1" customHeight="1" x14ac:dyDescent="0.2">
      <c r="A51" s="2">
        <v>48</v>
      </c>
      <c r="B51" s="40">
        <v>46029</v>
      </c>
      <c r="C51" s="41" t="s">
        <v>159</v>
      </c>
      <c r="D51" s="41" t="s">
        <v>201</v>
      </c>
      <c r="E51" s="42">
        <v>6</v>
      </c>
      <c r="F51" s="42">
        <v>6</v>
      </c>
      <c r="G51" s="42">
        <f t="shared" si="2"/>
        <v>0</v>
      </c>
      <c r="H51" s="42" t="str">
        <f t="shared" si="0"/>
        <v>ครบ</v>
      </c>
      <c r="I51" s="42" t="s">
        <v>43</v>
      </c>
      <c r="J51" s="42" t="str">
        <f>VLOOKUP(I51,Sheet2!$B$1:$C$9,2,FALSE)</f>
        <v>สุขสันต์</v>
      </c>
      <c r="K51" s="43">
        <v>2.4305555555555556E-2</v>
      </c>
      <c r="L51" s="42" t="s">
        <v>229</v>
      </c>
      <c r="M51" s="42" t="s">
        <v>230</v>
      </c>
      <c r="N51" s="43">
        <v>0.27083333333333331</v>
      </c>
      <c r="O51" s="42"/>
      <c r="P51" s="42" t="e">
        <f>VLOOKUP(O51,Sheet2!$B$1:$C$9,2,FALSE)</f>
        <v>#N/A</v>
      </c>
      <c r="Q51" s="43"/>
      <c r="R51" s="42"/>
      <c r="S51" s="42" t="e">
        <f>VLOOKUP(R51,Sheet2!$B$1:$C$9,2,FALSE)</f>
        <v>#N/A</v>
      </c>
      <c r="T51" s="43"/>
      <c r="U51" s="43">
        <f t="shared" si="3"/>
        <v>0.2951388888888889</v>
      </c>
      <c r="V51" s="43"/>
      <c r="W51" s="43"/>
      <c r="X51" s="43"/>
      <c r="Y51" s="40" t="s">
        <v>76</v>
      </c>
      <c r="Z51" s="40">
        <v>46055</v>
      </c>
      <c r="AA51" s="40">
        <v>46043</v>
      </c>
      <c r="AB51" s="40" t="s">
        <v>76</v>
      </c>
      <c r="AC51" s="40">
        <v>46056</v>
      </c>
      <c r="AD51" s="3" t="str">
        <f t="shared" si="1"/>
        <v>ทันกำหนด</v>
      </c>
      <c r="AE51" s="4"/>
      <c r="AF51" s="4"/>
      <c r="AG51" s="4"/>
      <c r="AH51" s="5"/>
    </row>
    <row r="52" spans="1:34" ht="27.75" hidden="1" customHeight="1" x14ac:dyDescent="0.2">
      <c r="A52" s="2">
        <v>49</v>
      </c>
      <c r="B52" s="40">
        <v>46029</v>
      </c>
      <c r="C52" s="41" t="s">
        <v>160</v>
      </c>
      <c r="D52" s="41" t="s">
        <v>202</v>
      </c>
      <c r="E52" s="42">
        <v>3</v>
      </c>
      <c r="F52" s="42">
        <v>3</v>
      </c>
      <c r="G52" s="42">
        <f t="shared" si="2"/>
        <v>0</v>
      </c>
      <c r="H52" s="42" t="str">
        <f t="shared" si="0"/>
        <v>ครบ</v>
      </c>
      <c r="I52" s="42" t="s">
        <v>35</v>
      </c>
      <c r="J52" s="42" t="str">
        <f>VLOOKUP(I52,Sheet2!$B$1:$C$9,2,FALSE)</f>
        <v>วินัย</v>
      </c>
      <c r="K52" s="43">
        <v>3.125E-2</v>
      </c>
      <c r="L52" s="42" t="s">
        <v>30</v>
      </c>
      <c r="M52" s="42" t="str">
        <f>VLOOKUP(L52,Sheet2!$B$1:$C$9,2,FALSE)</f>
        <v>สรายุทธ</v>
      </c>
      <c r="N52" s="43">
        <v>2.7777777777777776E-2</v>
      </c>
      <c r="O52" s="42"/>
      <c r="P52" s="42" t="e">
        <f>VLOOKUP(O52,Sheet2!$B$1:$C$9,2,FALSE)</f>
        <v>#N/A</v>
      </c>
      <c r="Q52" s="43"/>
      <c r="R52" s="42"/>
      <c r="S52" s="42" t="e">
        <f>VLOOKUP(R52,Sheet2!$B$1:$C$9,2,FALSE)</f>
        <v>#N/A</v>
      </c>
      <c r="T52" s="43"/>
      <c r="U52" s="43">
        <f t="shared" si="3"/>
        <v>5.9027777777777776E-2</v>
      </c>
      <c r="V52" s="43"/>
      <c r="W52" s="43"/>
      <c r="X52" s="43"/>
      <c r="Y52" s="40" t="s">
        <v>76</v>
      </c>
      <c r="Z52" s="40">
        <v>46055</v>
      </c>
      <c r="AA52" s="40">
        <v>46044</v>
      </c>
      <c r="AB52" s="40" t="s">
        <v>76</v>
      </c>
      <c r="AC52" s="40">
        <v>46056</v>
      </c>
      <c r="AD52" s="3" t="str">
        <f t="shared" si="1"/>
        <v>ทันกำหนด</v>
      </c>
      <c r="AE52" s="4"/>
      <c r="AF52" s="4"/>
      <c r="AG52" s="4"/>
      <c r="AH52" s="5"/>
    </row>
    <row r="53" spans="1:34" ht="27.75" hidden="1" customHeight="1" x14ac:dyDescent="0.2">
      <c r="A53" s="2">
        <v>50</v>
      </c>
      <c r="B53" s="40">
        <v>46029</v>
      </c>
      <c r="C53" s="41" t="s">
        <v>161</v>
      </c>
      <c r="D53" s="41" t="s">
        <v>203</v>
      </c>
      <c r="E53" s="42">
        <v>12</v>
      </c>
      <c r="F53" s="42">
        <v>12</v>
      </c>
      <c r="G53" s="42">
        <f t="shared" si="2"/>
        <v>0</v>
      </c>
      <c r="H53" s="42" t="str">
        <f t="shared" si="0"/>
        <v>ครบ</v>
      </c>
      <c r="I53" s="42" t="s">
        <v>43</v>
      </c>
      <c r="J53" s="42" t="str">
        <f>VLOOKUP(I53,Sheet2!$B$1:$C$9,2,FALSE)</f>
        <v>สุขสันต์</v>
      </c>
      <c r="K53" s="43">
        <v>1.7361111111111112E-2</v>
      </c>
      <c r="L53" s="42" t="s">
        <v>229</v>
      </c>
      <c r="M53" s="42" t="s">
        <v>230</v>
      </c>
      <c r="N53" s="43">
        <v>0.25</v>
      </c>
      <c r="O53" s="42"/>
      <c r="P53" s="42" t="e">
        <f>VLOOKUP(O53,Sheet2!$B$1:$C$9,2,FALSE)</f>
        <v>#N/A</v>
      </c>
      <c r="Q53" s="43"/>
      <c r="R53" s="42"/>
      <c r="S53" s="42" t="e">
        <f>VLOOKUP(R53,Sheet2!$B$1:$C$9,2,FALSE)</f>
        <v>#N/A</v>
      </c>
      <c r="T53" s="43"/>
      <c r="U53" s="43">
        <f t="shared" si="3"/>
        <v>0.2673611111111111</v>
      </c>
      <c r="V53" s="43"/>
      <c r="W53" s="43"/>
      <c r="X53" s="43"/>
      <c r="Y53" s="40" t="s">
        <v>76</v>
      </c>
      <c r="Z53" s="40">
        <v>46055</v>
      </c>
      <c r="AA53" s="40">
        <v>46038</v>
      </c>
      <c r="AB53" s="40" t="s">
        <v>76</v>
      </c>
      <c r="AC53" s="40">
        <v>46056</v>
      </c>
      <c r="AD53" s="3" t="str">
        <f t="shared" si="1"/>
        <v>ทันกำหนด</v>
      </c>
      <c r="AE53" s="4"/>
      <c r="AF53" s="4"/>
      <c r="AG53" s="4"/>
      <c r="AH53" s="5"/>
    </row>
    <row r="54" spans="1:34" ht="27.75" hidden="1" customHeight="1" x14ac:dyDescent="0.2">
      <c r="A54" s="2">
        <v>51</v>
      </c>
      <c r="B54" s="40">
        <v>46029</v>
      </c>
      <c r="C54" s="41" t="s">
        <v>162</v>
      </c>
      <c r="D54" s="41" t="s">
        <v>204</v>
      </c>
      <c r="E54" s="42">
        <v>3</v>
      </c>
      <c r="F54" s="42">
        <v>3</v>
      </c>
      <c r="G54" s="42">
        <f t="shared" si="2"/>
        <v>0</v>
      </c>
      <c r="H54" s="42" t="str">
        <f t="shared" si="0"/>
        <v>ครบ</v>
      </c>
      <c r="I54" s="42" t="s">
        <v>4</v>
      </c>
      <c r="J54" s="42" t="str">
        <f>VLOOKUP(I54,Sheet2!$B$1:$C$9,2,FALSE)</f>
        <v>ธนาพล</v>
      </c>
      <c r="K54" s="43">
        <v>4.1666666666666664E-2</v>
      </c>
      <c r="L54" s="42" t="s">
        <v>42</v>
      </c>
      <c r="M54" s="42" t="str">
        <f>VLOOKUP(L54,Sheet2!$B$1:$C$9,2,FALSE)</f>
        <v>เพลินชัย</v>
      </c>
      <c r="N54" s="43">
        <v>2.0833333333333332E-2</v>
      </c>
      <c r="O54" s="42" t="s">
        <v>347</v>
      </c>
      <c r="P54" s="42" t="s">
        <v>57</v>
      </c>
      <c r="Q54" s="43">
        <v>8.3333333333333329E-2</v>
      </c>
      <c r="R54" s="42"/>
      <c r="S54" s="42" t="e">
        <f>VLOOKUP(R54,Sheet2!$B$1:$C$9,2,FALSE)</f>
        <v>#N/A</v>
      </c>
      <c r="T54" s="43"/>
      <c r="U54" s="43">
        <f t="shared" si="3"/>
        <v>0.14583333333333331</v>
      </c>
      <c r="V54" s="43"/>
      <c r="W54" s="43"/>
      <c r="X54" s="43"/>
      <c r="Y54" s="40" t="s">
        <v>76</v>
      </c>
      <c r="Z54" s="40">
        <v>46055</v>
      </c>
      <c r="AA54" s="40">
        <v>46048</v>
      </c>
      <c r="AB54" s="40" t="s">
        <v>76</v>
      </c>
      <c r="AC54" s="40">
        <v>46056</v>
      </c>
      <c r="AD54" s="3" t="str">
        <f t="shared" si="1"/>
        <v>ทันกำหนด</v>
      </c>
      <c r="AE54" s="4"/>
      <c r="AF54" s="4"/>
      <c r="AG54" s="4"/>
      <c r="AH54" s="5"/>
    </row>
    <row r="55" spans="1:34" ht="27.75" hidden="1" customHeight="1" x14ac:dyDescent="0.2">
      <c r="A55" s="2">
        <v>52</v>
      </c>
      <c r="B55" s="40">
        <v>46029</v>
      </c>
      <c r="C55" s="41" t="s">
        <v>163</v>
      </c>
      <c r="D55" s="41" t="s">
        <v>205</v>
      </c>
      <c r="E55" s="42">
        <v>6</v>
      </c>
      <c r="F55" s="42">
        <v>6</v>
      </c>
      <c r="G55" s="42">
        <f t="shared" si="2"/>
        <v>0</v>
      </c>
      <c r="H55" s="42" t="str">
        <f t="shared" si="0"/>
        <v>ครบ</v>
      </c>
      <c r="I55" s="42" t="s">
        <v>43</v>
      </c>
      <c r="J55" s="42" t="str">
        <f>VLOOKUP(I55,Sheet2!$B$1:$C$9,2,FALSE)</f>
        <v>สุขสันต์</v>
      </c>
      <c r="K55" s="43">
        <v>5.2083333333333336E-2</v>
      </c>
      <c r="L55" s="42" t="s">
        <v>229</v>
      </c>
      <c r="M55" s="42" t="s">
        <v>230</v>
      </c>
      <c r="N55" s="43">
        <v>0.39583333333333331</v>
      </c>
      <c r="O55" s="42"/>
      <c r="P55" s="42" t="e">
        <f>VLOOKUP(O55,Sheet2!$B$1:$C$9,2,FALSE)</f>
        <v>#N/A</v>
      </c>
      <c r="Q55" s="43"/>
      <c r="R55" s="42"/>
      <c r="S55" s="42" t="e">
        <f>VLOOKUP(R55,Sheet2!$B$1:$C$9,2,FALSE)</f>
        <v>#N/A</v>
      </c>
      <c r="T55" s="43"/>
      <c r="U55" s="43">
        <f t="shared" si="3"/>
        <v>0.44791666666666663</v>
      </c>
      <c r="V55" s="43"/>
      <c r="W55" s="43"/>
      <c r="X55" s="43"/>
      <c r="Y55" s="40" t="s">
        <v>76</v>
      </c>
      <c r="Z55" s="40">
        <v>46055</v>
      </c>
      <c r="AA55" s="40">
        <v>46045</v>
      </c>
      <c r="AB55" s="40" t="s">
        <v>76</v>
      </c>
      <c r="AC55" s="40">
        <v>46056</v>
      </c>
      <c r="AD55" s="3" t="str">
        <f t="shared" si="1"/>
        <v>ทันกำหนด</v>
      </c>
      <c r="AE55" s="4"/>
      <c r="AF55" s="4"/>
      <c r="AG55" s="4"/>
      <c r="AH55" s="5"/>
    </row>
    <row r="56" spans="1:34" ht="27.75" hidden="1" customHeight="1" x14ac:dyDescent="0.2">
      <c r="A56" s="2">
        <v>53</v>
      </c>
      <c r="B56" s="40">
        <v>46029</v>
      </c>
      <c r="C56" s="41" t="s">
        <v>164</v>
      </c>
      <c r="D56" s="41" t="s">
        <v>206</v>
      </c>
      <c r="E56" s="42">
        <v>9</v>
      </c>
      <c r="F56" s="42">
        <v>9</v>
      </c>
      <c r="G56" s="42">
        <f t="shared" si="2"/>
        <v>0</v>
      </c>
      <c r="H56" s="42" t="str">
        <f t="shared" si="0"/>
        <v>ครบ</v>
      </c>
      <c r="I56" s="42" t="s">
        <v>31</v>
      </c>
      <c r="J56" s="42" t="str">
        <f>VLOOKUP(I56,Sheet2!$B$1:$C$9,2,FALSE)</f>
        <v>ชาญชัย</v>
      </c>
      <c r="K56" s="43">
        <v>4.1666666666666664E-2</v>
      </c>
      <c r="L56" s="42"/>
      <c r="M56" s="42" t="e">
        <f>VLOOKUP(L56,Sheet2!$B$1:$C$9,2,FALSE)</f>
        <v>#N/A</v>
      </c>
      <c r="N56" s="43"/>
      <c r="O56" s="42"/>
      <c r="P56" s="42" t="e">
        <f>VLOOKUP(O56,Sheet2!$B$1:$C$9,2,FALSE)</f>
        <v>#N/A</v>
      </c>
      <c r="Q56" s="43"/>
      <c r="R56" s="42"/>
      <c r="S56" s="42" t="e">
        <f>VLOOKUP(R56,Sheet2!$B$1:$C$9,2,FALSE)</f>
        <v>#N/A</v>
      </c>
      <c r="T56" s="43"/>
      <c r="U56" s="43">
        <f t="shared" si="3"/>
        <v>4.1666666666666664E-2</v>
      </c>
      <c r="V56" s="43"/>
      <c r="W56" s="43"/>
      <c r="X56" s="43"/>
      <c r="Y56" s="40" t="s">
        <v>76</v>
      </c>
      <c r="Z56" s="40">
        <v>46055</v>
      </c>
      <c r="AA56" s="40">
        <v>46034</v>
      </c>
      <c r="AB56" s="40" t="s">
        <v>76</v>
      </c>
      <c r="AC56" s="40">
        <v>46056</v>
      </c>
      <c r="AD56" s="3" t="str">
        <f t="shared" si="1"/>
        <v>ทันกำหนด</v>
      </c>
      <c r="AE56" s="4"/>
      <c r="AF56" s="4"/>
      <c r="AG56" s="4"/>
      <c r="AH56" s="5"/>
    </row>
    <row r="57" spans="1:34" ht="27.75" hidden="1" customHeight="1" x14ac:dyDescent="0.2">
      <c r="A57" s="2">
        <v>54</v>
      </c>
      <c r="B57" s="40">
        <v>46029</v>
      </c>
      <c r="C57" s="41" t="s">
        <v>165</v>
      </c>
      <c r="D57" s="41" t="s">
        <v>207</v>
      </c>
      <c r="E57" s="42">
        <v>6</v>
      </c>
      <c r="F57" s="42">
        <v>6</v>
      </c>
      <c r="G57" s="42">
        <f t="shared" si="2"/>
        <v>0</v>
      </c>
      <c r="H57" s="42" t="str">
        <f t="shared" si="0"/>
        <v>ครบ</v>
      </c>
      <c r="I57" s="42" t="s">
        <v>43</v>
      </c>
      <c r="J57" s="42" t="str">
        <f>VLOOKUP(I57,Sheet2!$B$1:$C$9,2,FALSE)</f>
        <v>สุขสันต์</v>
      </c>
      <c r="K57" s="43">
        <v>2.0833333333333332E-2</v>
      </c>
      <c r="L57" s="42" t="s">
        <v>229</v>
      </c>
      <c r="M57" s="42" t="s">
        <v>230</v>
      </c>
      <c r="N57" s="43">
        <v>8.3333333333333329E-2</v>
      </c>
      <c r="O57" s="42" t="s">
        <v>229</v>
      </c>
      <c r="P57" s="42" t="s">
        <v>58</v>
      </c>
      <c r="Q57" s="43">
        <v>0.18055555555555555</v>
      </c>
      <c r="R57" s="42"/>
      <c r="S57" s="42" t="e">
        <f>VLOOKUP(R57,Sheet2!$B$1:$C$9,2,FALSE)</f>
        <v>#N/A</v>
      </c>
      <c r="T57" s="43"/>
      <c r="U57" s="43">
        <f t="shared" si="3"/>
        <v>0.28472222222222221</v>
      </c>
      <c r="V57" s="43"/>
      <c r="W57" s="43"/>
      <c r="X57" s="43"/>
      <c r="Y57" s="40" t="s">
        <v>76</v>
      </c>
      <c r="Z57" s="40">
        <v>46055</v>
      </c>
      <c r="AA57" s="40">
        <v>46046</v>
      </c>
      <c r="AB57" s="40" t="s">
        <v>76</v>
      </c>
      <c r="AC57" s="40">
        <v>46056</v>
      </c>
      <c r="AD57" s="3" t="str">
        <f t="shared" si="1"/>
        <v>ทันกำหนด</v>
      </c>
      <c r="AE57" s="4"/>
      <c r="AF57" s="4"/>
      <c r="AG57" s="4"/>
      <c r="AH57" s="5"/>
    </row>
    <row r="58" spans="1:34" ht="27.75" hidden="1" customHeight="1" x14ac:dyDescent="0.2">
      <c r="A58" s="2">
        <v>55</v>
      </c>
      <c r="B58" s="40">
        <v>46029</v>
      </c>
      <c r="C58" s="41" t="s">
        <v>166</v>
      </c>
      <c r="D58" s="41" t="s">
        <v>208</v>
      </c>
      <c r="E58" s="42">
        <v>6</v>
      </c>
      <c r="F58" s="42">
        <v>6</v>
      </c>
      <c r="G58" s="42">
        <f t="shared" si="2"/>
        <v>0</v>
      </c>
      <c r="H58" s="42" t="str">
        <f t="shared" si="0"/>
        <v>ครบ</v>
      </c>
      <c r="I58" s="42" t="s">
        <v>43</v>
      </c>
      <c r="J58" s="42" t="str">
        <f>VLOOKUP(I58,Sheet2!$B$1:$C$9,2,FALSE)</f>
        <v>สุขสันต์</v>
      </c>
      <c r="K58" s="43">
        <v>2.0833333333333332E-2</v>
      </c>
      <c r="L58" s="42" t="s">
        <v>97</v>
      </c>
      <c r="M58" s="42" t="s">
        <v>58</v>
      </c>
      <c r="N58" s="43">
        <v>0.26041666666666669</v>
      </c>
      <c r="O58" s="42"/>
      <c r="P58" s="42" t="e">
        <f>VLOOKUP(O58,Sheet2!$B$1:$C$9,2,FALSE)</f>
        <v>#N/A</v>
      </c>
      <c r="Q58" s="43"/>
      <c r="R58" s="42"/>
      <c r="S58" s="42" t="e">
        <f>VLOOKUP(R58,Sheet2!$B$1:$C$9,2,FALSE)</f>
        <v>#N/A</v>
      </c>
      <c r="T58" s="43"/>
      <c r="U58" s="43">
        <f t="shared" si="3"/>
        <v>0.28125</v>
      </c>
      <c r="V58" s="43"/>
      <c r="W58" s="43"/>
      <c r="X58" s="43"/>
      <c r="Y58" s="40" t="s">
        <v>76</v>
      </c>
      <c r="Z58" s="40">
        <v>46055</v>
      </c>
      <c r="AA58" s="40">
        <v>46041</v>
      </c>
      <c r="AB58" s="40" t="s">
        <v>76</v>
      </c>
      <c r="AC58" s="40">
        <v>46056</v>
      </c>
      <c r="AD58" s="3" t="str">
        <f t="shared" si="1"/>
        <v>ทันกำหนด</v>
      </c>
      <c r="AE58" s="4"/>
      <c r="AF58" s="4"/>
      <c r="AG58" s="4"/>
      <c r="AH58" s="5"/>
    </row>
    <row r="59" spans="1:34" ht="27.75" hidden="1" customHeight="1" x14ac:dyDescent="0.2">
      <c r="A59" s="2">
        <v>56</v>
      </c>
      <c r="B59" s="40">
        <v>46029</v>
      </c>
      <c r="C59" s="41" t="s">
        <v>167</v>
      </c>
      <c r="D59" s="41" t="s">
        <v>209</v>
      </c>
      <c r="E59" s="42">
        <v>3</v>
      </c>
      <c r="F59" s="42">
        <v>3</v>
      </c>
      <c r="G59" s="42">
        <f t="shared" si="2"/>
        <v>0</v>
      </c>
      <c r="H59" s="42" t="str">
        <f t="shared" si="0"/>
        <v>ครบ</v>
      </c>
      <c r="I59" s="42" t="s">
        <v>4</v>
      </c>
      <c r="J59" s="42" t="str">
        <f>VLOOKUP(I59,Sheet2!$B$1:$C$9,2,FALSE)</f>
        <v>ธนาพล</v>
      </c>
      <c r="K59" s="43">
        <v>4.1666666666666664E-2</v>
      </c>
      <c r="L59" s="42" t="s">
        <v>42</v>
      </c>
      <c r="M59" s="42" t="str">
        <f>VLOOKUP(L59,Sheet2!$B$1:$C$9,2,FALSE)</f>
        <v>เพลินชัย</v>
      </c>
      <c r="N59" s="43">
        <v>2.0833333333333332E-2</v>
      </c>
      <c r="O59" s="42" t="s">
        <v>347</v>
      </c>
      <c r="P59" s="42" t="s">
        <v>57</v>
      </c>
      <c r="Q59" s="43">
        <v>8.3333333333333329E-2</v>
      </c>
      <c r="R59" s="42" t="s">
        <v>35</v>
      </c>
      <c r="S59" s="42" t="str">
        <f>VLOOKUP(R59,Sheet2!$B$1:$C$9,2,FALSE)</f>
        <v>วินัย</v>
      </c>
      <c r="T59" s="43">
        <v>1.3888888888888888E-2</v>
      </c>
      <c r="U59" s="43">
        <f t="shared" si="3"/>
        <v>0.15972222222222221</v>
      </c>
      <c r="V59" s="43"/>
      <c r="W59" s="43"/>
      <c r="X59" s="43"/>
      <c r="Y59" s="40" t="s">
        <v>76</v>
      </c>
      <c r="Z59" s="40">
        <v>46055</v>
      </c>
      <c r="AA59" s="40">
        <v>46048</v>
      </c>
      <c r="AB59" s="40" t="s">
        <v>76</v>
      </c>
      <c r="AC59" s="40">
        <v>46056</v>
      </c>
      <c r="AD59" s="3" t="str">
        <f t="shared" si="1"/>
        <v>ทันกำหนด</v>
      </c>
      <c r="AE59" s="4"/>
      <c r="AF59" s="4"/>
      <c r="AG59" s="4"/>
      <c r="AH59" s="5"/>
    </row>
    <row r="60" spans="1:34" ht="27.75" hidden="1" customHeight="1" x14ac:dyDescent="0.2">
      <c r="A60" s="2">
        <v>57</v>
      </c>
      <c r="B60" s="40">
        <v>46029</v>
      </c>
      <c r="C60" s="41" t="s">
        <v>168</v>
      </c>
      <c r="D60" s="41" t="s">
        <v>210</v>
      </c>
      <c r="E60" s="42">
        <v>3</v>
      </c>
      <c r="F60" s="42">
        <v>3</v>
      </c>
      <c r="G60" s="42">
        <f t="shared" si="2"/>
        <v>0</v>
      </c>
      <c r="H60" s="42" t="str">
        <f t="shared" si="0"/>
        <v>ครบ</v>
      </c>
      <c r="I60" s="42" t="s">
        <v>4</v>
      </c>
      <c r="J60" s="42" t="str">
        <f>VLOOKUP(I60,Sheet2!$B$1:$C$9,2,FALSE)</f>
        <v>ธนาพล</v>
      </c>
      <c r="K60" s="43">
        <v>4.1666666666666664E-2</v>
      </c>
      <c r="L60" s="42" t="s">
        <v>42</v>
      </c>
      <c r="M60" s="42" t="str">
        <f>VLOOKUP(L60,Sheet2!$B$1:$C$9,2,FALSE)</f>
        <v>เพลินชัย</v>
      </c>
      <c r="N60" s="43">
        <v>2.7777777777777776E-2</v>
      </c>
      <c r="O60" s="42" t="s">
        <v>380</v>
      </c>
      <c r="P60" s="42" t="s">
        <v>57</v>
      </c>
      <c r="Q60" s="43">
        <v>0.25</v>
      </c>
      <c r="R60" s="42" t="s">
        <v>35</v>
      </c>
      <c r="S60" s="42" t="str">
        <f>VLOOKUP(R60,Sheet2!$B$1:$C$9,2,FALSE)</f>
        <v>วินัย</v>
      </c>
      <c r="T60" s="43">
        <v>4.5138888888888888E-2</v>
      </c>
      <c r="U60" s="43">
        <f t="shared" si="3"/>
        <v>0.36458333333333331</v>
      </c>
      <c r="V60" s="43"/>
      <c r="W60" s="43"/>
      <c r="X60" s="43"/>
      <c r="Y60" s="40" t="s">
        <v>76</v>
      </c>
      <c r="Z60" s="40">
        <v>46055</v>
      </c>
      <c r="AA60" s="40">
        <v>46052</v>
      </c>
      <c r="AB60" s="40" t="s">
        <v>76</v>
      </c>
      <c r="AC60" s="40">
        <v>46056</v>
      </c>
      <c r="AD60" s="3" t="str">
        <f t="shared" si="1"/>
        <v>ทันกำหนด</v>
      </c>
      <c r="AE60" s="4"/>
      <c r="AF60" s="4"/>
      <c r="AG60" s="4"/>
      <c r="AH60" s="5"/>
    </row>
    <row r="61" spans="1:34" ht="27.75" hidden="1" customHeight="1" x14ac:dyDescent="0.2">
      <c r="A61" s="2">
        <v>58</v>
      </c>
      <c r="B61" s="40">
        <v>46029</v>
      </c>
      <c r="C61" s="41" t="s">
        <v>169</v>
      </c>
      <c r="D61" s="41" t="s">
        <v>211</v>
      </c>
      <c r="E61" s="42">
        <v>12</v>
      </c>
      <c r="F61" s="42">
        <v>12</v>
      </c>
      <c r="G61" s="42">
        <f t="shared" si="2"/>
        <v>0</v>
      </c>
      <c r="H61" s="42" t="str">
        <f t="shared" si="0"/>
        <v>ครบ</v>
      </c>
      <c r="I61" s="42" t="s">
        <v>4</v>
      </c>
      <c r="J61" s="42" t="str">
        <f>VLOOKUP(I61,Sheet2!$B$1:$C$9,2,FALSE)</f>
        <v>ธนาพล</v>
      </c>
      <c r="K61" s="43">
        <v>8.3333333333333329E-2</v>
      </c>
      <c r="L61" s="42" t="s">
        <v>29</v>
      </c>
      <c r="M61" s="42" t="str">
        <f>VLOOKUP(L61,Sheet2!$B$1:$C$9,2,FALSE)</f>
        <v xml:space="preserve">จักรกฤษณ์ </v>
      </c>
      <c r="N61" s="43">
        <v>8.3333333333333329E-2</v>
      </c>
      <c r="O61" s="42" t="s">
        <v>30</v>
      </c>
      <c r="P61" s="42" t="str">
        <f>VLOOKUP(O61,Sheet2!$B$1:$C$9,2,FALSE)</f>
        <v>สรายุทธ</v>
      </c>
      <c r="Q61" s="43">
        <v>5.2083333333333336E-2</v>
      </c>
      <c r="R61" s="42"/>
      <c r="S61" s="42" t="e">
        <f>VLOOKUP(R61,Sheet2!$B$1:$C$9,2,FALSE)</f>
        <v>#N/A</v>
      </c>
      <c r="T61" s="43"/>
      <c r="U61" s="43">
        <f t="shared" si="3"/>
        <v>0.21875</v>
      </c>
      <c r="V61" s="43"/>
      <c r="W61" s="43"/>
      <c r="X61" s="43"/>
      <c r="Y61" s="40" t="s">
        <v>76</v>
      </c>
      <c r="Z61" s="40">
        <v>46055</v>
      </c>
      <c r="AA61" s="40">
        <v>46051</v>
      </c>
      <c r="AB61" s="40" t="s">
        <v>76</v>
      </c>
      <c r="AC61" s="40">
        <v>46056</v>
      </c>
      <c r="AD61" s="3" t="str">
        <f t="shared" si="1"/>
        <v>ทันกำหนด</v>
      </c>
      <c r="AE61" s="4"/>
      <c r="AF61" s="4"/>
      <c r="AG61" s="4"/>
      <c r="AH61" s="5"/>
    </row>
    <row r="62" spans="1:34" ht="27.75" hidden="1" customHeight="1" x14ac:dyDescent="0.2">
      <c r="A62" s="2">
        <v>59</v>
      </c>
      <c r="B62" s="40">
        <v>46029</v>
      </c>
      <c r="C62" s="41" t="s">
        <v>170</v>
      </c>
      <c r="D62" s="41" t="s">
        <v>212</v>
      </c>
      <c r="E62" s="42">
        <v>3</v>
      </c>
      <c r="F62" s="42">
        <v>3</v>
      </c>
      <c r="G62" s="42">
        <f t="shared" si="2"/>
        <v>0</v>
      </c>
      <c r="H62" s="42" t="str">
        <f t="shared" si="0"/>
        <v>ครบ</v>
      </c>
      <c r="I62" s="42" t="s">
        <v>4</v>
      </c>
      <c r="J62" s="42" t="str">
        <f>VLOOKUP(I62,Sheet2!$B$1:$C$9,2,FALSE)</f>
        <v>ธนาพล</v>
      </c>
      <c r="K62" s="43">
        <v>2.7777777777777776E-2</v>
      </c>
      <c r="L62" s="42" t="s">
        <v>35</v>
      </c>
      <c r="M62" s="42" t="str">
        <f>VLOOKUP(L62,Sheet2!$B$1:$C$9,2,FALSE)</f>
        <v>วินัย</v>
      </c>
      <c r="N62" s="43">
        <v>3.8194444444444441E-2</v>
      </c>
      <c r="O62" s="42" t="s">
        <v>30</v>
      </c>
      <c r="P62" s="42" t="str">
        <f>VLOOKUP(O62,Sheet2!$B$1:$C$9,2,FALSE)</f>
        <v>สรายุทธ</v>
      </c>
      <c r="Q62" s="43">
        <v>8.3333333333333329E-2</v>
      </c>
      <c r="R62" s="42"/>
      <c r="S62" s="42" t="e">
        <f>VLOOKUP(R62,Sheet2!$B$1:$C$9,2,FALSE)</f>
        <v>#N/A</v>
      </c>
      <c r="T62" s="43"/>
      <c r="U62" s="43">
        <f t="shared" si="3"/>
        <v>0.14930555555555552</v>
      </c>
      <c r="V62" s="43"/>
      <c r="W62" s="43"/>
      <c r="X62" s="43"/>
      <c r="Y62" s="40" t="s">
        <v>76</v>
      </c>
      <c r="Z62" s="40">
        <v>46055</v>
      </c>
      <c r="AA62" s="40">
        <v>46048</v>
      </c>
      <c r="AB62" s="40" t="s">
        <v>76</v>
      </c>
      <c r="AC62" s="40">
        <v>46056</v>
      </c>
      <c r="AD62" s="3" t="str">
        <f t="shared" si="1"/>
        <v>ทันกำหนด</v>
      </c>
      <c r="AE62" s="4"/>
      <c r="AF62" s="4"/>
      <c r="AG62" s="4"/>
      <c r="AH62" s="5"/>
    </row>
    <row r="63" spans="1:34" ht="27.75" hidden="1" customHeight="1" x14ac:dyDescent="0.2">
      <c r="A63" s="2">
        <v>60</v>
      </c>
      <c r="B63" s="40">
        <v>46029</v>
      </c>
      <c r="C63" s="41" t="s">
        <v>171</v>
      </c>
      <c r="D63" s="41" t="s">
        <v>213</v>
      </c>
      <c r="E63" s="42">
        <v>3</v>
      </c>
      <c r="F63" s="42">
        <v>3</v>
      </c>
      <c r="G63" s="42">
        <f>$E63-$F63</f>
        <v>0</v>
      </c>
      <c r="H63" s="42" t="str">
        <f t="shared" si="0"/>
        <v>ครบ</v>
      </c>
      <c r="I63" s="42" t="s">
        <v>43</v>
      </c>
      <c r="J63" s="42" t="str">
        <f>VLOOKUP(I63,Sheet2!$B$1:$C$9,2,FALSE)</f>
        <v>สุขสันต์</v>
      </c>
      <c r="K63" s="43">
        <v>6.9444444444444441E-3</v>
      </c>
      <c r="L63" s="42" t="s">
        <v>229</v>
      </c>
      <c r="M63" s="42" t="s">
        <v>230</v>
      </c>
      <c r="N63" s="43">
        <v>0.11805555555555557</v>
      </c>
      <c r="O63" s="42"/>
      <c r="P63" s="42" t="e">
        <f>VLOOKUP(O63,Sheet2!$B$1:$C$9,2,FALSE)</f>
        <v>#N/A</v>
      </c>
      <c r="Q63" s="43"/>
      <c r="R63" s="42"/>
      <c r="S63" s="42" t="e">
        <f>VLOOKUP(R63,Sheet2!$B$1:$C$9,2,FALSE)</f>
        <v>#N/A</v>
      </c>
      <c r="T63" s="43"/>
      <c r="U63" s="43">
        <f t="shared" si="3"/>
        <v>0.125</v>
      </c>
      <c r="V63" s="43"/>
      <c r="W63" s="43"/>
      <c r="X63" s="43"/>
      <c r="Y63" s="40" t="s">
        <v>76</v>
      </c>
      <c r="Z63" s="40">
        <v>46055</v>
      </c>
      <c r="AA63" s="40">
        <v>46037</v>
      </c>
      <c r="AB63" s="40" t="s">
        <v>76</v>
      </c>
      <c r="AC63" s="40">
        <v>46056</v>
      </c>
      <c r="AD63" s="3" t="str">
        <f t="shared" si="1"/>
        <v>ทันกำหนด</v>
      </c>
      <c r="AE63" s="4"/>
      <c r="AF63" s="4"/>
      <c r="AG63" s="4"/>
      <c r="AH63" s="5"/>
    </row>
    <row r="64" spans="1:34" ht="27.75" hidden="1" customHeight="1" x14ac:dyDescent="0.2">
      <c r="A64" s="2">
        <v>61</v>
      </c>
      <c r="B64" s="40">
        <v>46029</v>
      </c>
      <c r="C64" s="41" t="s">
        <v>172</v>
      </c>
      <c r="D64" s="41" t="s">
        <v>214</v>
      </c>
      <c r="E64" s="42">
        <v>3</v>
      </c>
      <c r="F64" s="42">
        <v>3</v>
      </c>
      <c r="G64" s="42">
        <f t="shared" si="2"/>
        <v>0</v>
      </c>
      <c r="H64" s="42" t="str">
        <f t="shared" si="0"/>
        <v>ครบ</v>
      </c>
      <c r="I64" s="42" t="s">
        <v>35</v>
      </c>
      <c r="J64" s="42" t="str">
        <f>VLOOKUP(I64,Sheet2!$B$1:$C$9,2,FALSE)</f>
        <v>วินัย</v>
      </c>
      <c r="K64" s="43">
        <v>3.8194444444444441E-2</v>
      </c>
      <c r="L64" s="42" t="s">
        <v>30</v>
      </c>
      <c r="M64" s="42" t="str">
        <f>VLOOKUP(L64,Sheet2!$B$1:$C$9,2,FALSE)</f>
        <v>สรายุทธ</v>
      </c>
      <c r="N64" s="43">
        <v>6.25E-2</v>
      </c>
      <c r="O64" s="42"/>
      <c r="P64" s="42" t="e">
        <f>VLOOKUP(O64,Sheet2!$B$1:$C$9,2,FALSE)</f>
        <v>#N/A</v>
      </c>
      <c r="Q64" s="43"/>
      <c r="R64" s="42"/>
      <c r="S64" s="42" t="e">
        <f>VLOOKUP(R64,Sheet2!$B$1:$C$9,2,FALSE)</f>
        <v>#N/A</v>
      </c>
      <c r="T64" s="43"/>
      <c r="U64" s="43">
        <f t="shared" si="3"/>
        <v>0.10069444444444445</v>
      </c>
      <c r="V64" s="43"/>
      <c r="W64" s="43"/>
      <c r="X64" s="43"/>
      <c r="Y64" s="40" t="s">
        <v>76</v>
      </c>
      <c r="Z64" s="40">
        <v>46055</v>
      </c>
      <c r="AA64" s="40">
        <v>46050</v>
      </c>
      <c r="AB64" s="40" t="s">
        <v>76</v>
      </c>
      <c r="AC64" s="40">
        <v>46056</v>
      </c>
      <c r="AD64" s="3" t="str">
        <f t="shared" si="1"/>
        <v>ทันกำหนด</v>
      </c>
      <c r="AE64" s="4"/>
      <c r="AF64" s="4"/>
      <c r="AG64" s="4"/>
      <c r="AH64" s="5"/>
    </row>
    <row r="65" spans="1:34" ht="27.75" hidden="1" customHeight="1" x14ac:dyDescent="0.2">
      <c r="A65" s="2">
        <v>62</v>
      </c>
      <c r="B65" s="40">
        <v>46029</v>
      </c>
      <c r="C65" s="41" t="s">
        <v>173</v>
      </c>
      <c r="D65" s="41" t="s">
        <v>215</v>
      </c>
      <c r="E65" s="42">
        <v>3</v>
      </c>
      <c r="F65" s="42">
        <v>3</v>
      </c>
      <c r="G65" s="42">
        <f t="shared" si="2"/>
        <v>0</v>
      </c>
      <c r="H65" s="42" t="str">
        <f t="shared" si="0"/>
        <v>ครบ</v>
      </c>
      <c r="I65" s="42" t="s">
        <v>31</v>
      </c>
      <c r="J65" s="42" t="str">
        <f>VLOOKUP(I65,Sheet2!$B$1:$C$9,2,FALSE)</f>
        <v>ชาญชัย</v>
      </c>
      <c r="K65" s="43">
        <v>5.5555555555555552E-2</v>
      </c>
      <c r="L65" s="42"/>
      <c r="M65" s="42" t="e">
        <f>VLOOKUP(L65,Sheet2!$B$1:$C$9,2,FALSE)</f>
        <v>#N/A</v>
      </c>
      <c r="N65" s="43"/>
      <c r="O65" s="42"/>
      <c r="P65" s="42" t="e">
        <f>VLOOKUP(O65,Sheet2!$B$1:$C$9,2,FALSE)</f>
        <v>#N/A</v>
      </c>
      <c r="Q65" s="43"/>
      <c r="R65" s="42"/>
      <c r="S65" s="42" t="e">
        <f>VLOOKUP(R65,Sheet2!$B$1:$C$9,2,FALSE)</f>
        <v>#N/A</v>
      </c>
      <c r="T65" s="43"/>
      <c r="U65" s="43">
        <f t="shared" si="3"/>
        <v>5.5555555555555552E-2</v>
      </c>
      <c r="V65" s="43"/>
      <c r="W65" s="43"/>
      <c r="X65" s="43"/>
      <c r="Y65" s="40" t="s">
        <v>76</v>
      </c>
      <c r="Z65" s="40">
        <v>46055</v>
      </c>
      <c r="AA65" s="40">
        <v>46034</v>
      </c>
      <c r="AB65" s="40" t="s">
        <v>76</v>
      </c>
      <c r="AC65" s="40">
        <v>46056</v>
      </c>
      <c r="AD65" s="3" t="str">
        <f t="shared" si="1"/>
        <v>ทันกำหนด</v>
      </c>
      <c r="AE65" s="4"/>
      <c r="AF65" s="4"/>
      <c r="AG65" s="4"/>
      <c r="AH65" s="5"/>
    </row>
    <row r="66" spans="1:34" ht="27.75" hidden="1" customHeight="1" x14ac:dyDescent="0.2">
      <c r="A66" s="2">
        <v>63</v>
      </c>
      <c r="B66" s="40">
        <v>46029</v>
      </c>
      <c r="C66" s="41" t="s">
        <v>174</v>
      </c>
      <c r="D66" s="41" t="s">
        <v>216</v>
      </c>
      <c r="E66" s="42">
        <v>3</v>
      </c>
      <c r="F66" s="42">
        <v>3</v>
      </c>
      <c r="G66" s="42">
        <f t="shared" si="2"/>
        <v>0</v>
      </c>
      <c r="H66" s="42" t="str">
        <f t="shared" si="0"/>
        <v>ครบ</v>
      </c>
      <c r="I66" s="42" t="s">
        <v>43</v>
      </c>
      <c r="J66" s="42" t="str">
        <f>VLOOKUP(I66,Sheet2!$B$1:$C$9,2,FALSE)</f>
        <v>สุขสันต์</v>
      </c>
      <c r="K66" s="43">
        <v>2.7777777777777776E-2</v>
      </c>
      <c r="L66" s="42" t="s">
        <v>97</v>
      </c>
      <c r="M66" s="42" t="s">
        <v>58</v>
      </c>
      <c r="N66" s="43">
        <v>0.16666666666666666</v>
      </c>
      <c r="O66" s="42"/>
      <c r="P66" s="42" t="e">
        <f>VLOOKUP(O66,Sheet2!$B$1:$C$9,2,FALSE)</f>
        <v>#N/A</v>
      </c>
      <c r="Q66" s="43"/>
      <c r="R66" s="42"/>
      <c r="S66" s="42" t="e">
        <f>VLOOKUP(R66,Sheet2!$B$1:$C$9,2,FALSE)</f>
        <v>#N/A</v>
      </c>
      <c r="T66" s="43"/>
      <c r="U66" s="43">
        <f t="shared" si="3"/>
        <v>0.19444444444444442</v>
      </c>
      <c r="V66" s="43"/>
      <c r="W66" s="43"/>
      <c r="X66" s="43"/>
      <c r="Y66" s="40" t="s">
        <v>76</v>
      </c>
      <c r="Z66" s="40">
        <v>46055</v>
      </c>
      <c r="AA66" s="40">
        <v>46051</v>
      </c>
      <c r="AB66" s="40" t="s">
        <v>76</v>
      </c>
      <c r="AC66" s="40">
        <v>46056</v>
      </c>
      <c r="AD66" s="3" t="str">
        <f t="shared" si="1"/>
        <v>ทันกำหนด</v>
      </c>
      <c r="AE66" s="4"/>
      <c r="AF66" s="4"/>
      <c r="AG66" s="4"/>
      <c r="AH66" s="5"/>
    </row>
    <row r="67" spans="1:34" ht="27.75" hidden="1" customHeight="1" x14ac:dyDescent="0.2">
      <c r="A67" s="2">
        <v>64</v>
      </c>
      <c r="B67" s="40">
        <v>46029</v>
      </c>
      <c r="C67" s="41" t="s">
        <v>175</v>
      </c>
      <c r="D67" s="41" t="s">
        <v>217</v>
      </c>
      <c r="E67" s="42">
        <v>3</v>
      </c>
      <c r="F67" s="42">
        <v>3</v>
      </c>
      <c r="G67" s="42">
        <f t="shared" si="2"/>
        <v>0</v>
      </c>
      <c r="H67" s="42" t="str">
        <f t="shared" si="0"/>
        <v>ครบ</v>
      </c>
      <c r="I67" s="42" t="s">
        <v>43</v>
      </c>
      <c r="J67" s="42" t="str">
        <f>VLOOKUP(I67,Sheet2!$B$1:$C$9,2,FALSE)</f>
        <v>สุขสันต์</v>
      </c>
      <c r="K67" s="43">
        <v>2.7777777777777776E-2</v>
      </c>
      <c r="L67" s="42" t="s">
        <v>97</v>
      </c>
      <c r="M67" s="42" t="s">
        <v>58</v>
      </c>
      <c r="N67" s="43">
        <v>0.22222222222222221</v>
      </c>
      <c r="O67" s="42"/>
      <c r="P67" s="42" t="e">
        <f>VLOOKUP(O67,Sheet2!$B$1:$C$9,2,FALSE)</f>
        <v>#N/A</v>
      </c>
      <c r="Q67" s="43"/>
      <c r="R67" s="42"/>
      <c r="S67" s="42" t="e">
        <f>VLOOKUP(R67,Sheet2!$B$1:$C$9,2,FALSE)</f>
        <v>#N/A</v>
      </c>
      <c r="T67" s="43"/>
      <c r="U67" s="43">
        <f t="shared" si="3"/>
        <v>0.25</v>
      </c>
      <c r="V67" s="43"/>
      <c r="W67" s="43"/>
      <c r="X67" s="43"/>
      <c r="Y67" s="40" t="s">
        <v>76</v>
      </c>
      <c r="Z67" s="40">
        <v>46055</v>
      </c>
      <c r="AA67" s="40">
        <v>46046</v>
      </c>
      <c r="AB67" s="40" t="s">
        <v>76</v>
      </c>
      <c r="AC67" s="40">
        <v>46056</v>
      </c>
      <c r="AD67" s="3" t="str">
        <f t="shared" si="1"/>
        <v>ทันกำหนด</v>
      </c>
      <c r="AE67" s="4"/>
      <c r="AF67" s="4"/>
      <c r="AG67" s="4"/>
      <c r="AH67" s="5"/>
    </row>
    <row r="68" spans="1:34" ht="27.75" hidden="1" customHeight="1" x14ac:dyDescent="0.2">
      <c r="A68" s="2">
        <v>65</v>
      </c>
      <c r="B68" s="40">
        <v>46029</v>
      </c>
      <c r="C68" s="41" t="s">
        <v>176</v>
      </c>
      <c r="D68" s="41" t="s">
        <v>218</v>
      </c>
      <c r="E68" s="42">
        <v>6</v>
      </c>
      <c r="F68" s="42">
        <v>6</v>
      </c>
      <c r="G68" s="42">
        <f t="shared" si="2"/>
        <v>0</v>
      </c>
      <c r="H68" s="42" t="str">
        <f t="shared" ref="H68:H131" si="4">IF($G68=0,"ครบ","ไม่ครบ")</f>
        <v>ครบ</v>
      </c>
      <c r="I68" s="42" t="s">
        <v>31</v>
      </c>
      <c r="J68" s="42" t="str">
        <f>VLOOKUP(I68,Sheet2!$B$1:$C$9,2,FALSE)</f>
        <v>ชาญชัย</v>
      </c>
      <c r="K68" s="43">
        <v>0.13194444444444445</v>
      </c>
      <c r="L68" s="42"/>
      <c r="M68" s="42" t="e">
        <f>VLOOKUP(L68,Sheet2!$B$1:$C$9,2,FALSE)</f>
        <v>#N/A</v>
      </c>
      <c r="N68" s="43"/>
      <c r="O68" s="42"/>
      <c r="P68" s="42" t="e">
        <f>VLOOKUP(O68,Sheet2!$B$1:$C$9,2,FALSE)</f>
        <v>#N/A</v>
      </c>
      <c r="Q68" s="43"/>
      <c r="R68" s="42"/>
      <c r="S68" s="42" t="e">
        <f>VLOOKUP(R68,Sheet2!$B$1:$C$9,2,FALSE)</f>
        <v>#N/A</v>
      </c>
      <c r="T68" s="43"/>
      <c r="U68" s="43">
        <f t="shared" si="3"/>
        <v>0.13194444444444445</v>
      </c>
      <c r="V68" s="43"/>
      <c r="W68" s="43"/>
      <c r="X68" s="43"/>
      <c r="Y68" s="40" t="s">
        <v>76</v>
      </c>
      <c r="Z68" s="40">
        <v>46055</v>
      </c>
      <c r="AA68" s="40">
        <v>46035</v>
      </c>
      <c r="AB68" s="40" t="s">
        <v>76</v>
      </c>
      <c r="AC68" s="40">
        <v>46056</v>
      </c>
      <c r="AD68" s="3" t="str">
        <f t="shared" si="1"/>
        <v>ทันกำหนด</v>
      </c>
      <c r="AE68" s="4"/>
      <c r="AF68" s="4"/>
      <c r="AG68" s="4"/>
      <c r="AH68" s="5"/>
    </row>
    <row r="69" spans="1:34" ht="27.75" hidden="1" customHeight="1" x14ac:dyDescent="0.2">
      <c r="A69" s="2">
        <v>66</v>
      </c>
      <c r="B69" s="40">
        <v>46029</v>
      </c>
      <c r="C69" s="41" t="s">
        <v>177</v>
      </c>
      <c r="D69" s="41" t="s">
        <v>219</v>
      </c>
      <c r="E69" s="42">
        <v>3</v>
      </c>
      <c r="F69" s="42">
        <v>3</v>
      </c>
      <c r="G69" s="42">
        <f t="shared" ref="G69:G132" si="5">$E69-$F69</f>
        <v>0</v>
      </c>
      <c r="H69" s="42" t="str">
        <f t="shared" si="4"/>
        <v>ครบ</v>
      </c>
      <c r="I69" s="42" t="s">
        <v>35</v>
      </c>
      <c r="J69" s="42" t="str">
        <f>VLOOKUP(I69,Sheet2!$B$1:$C$9,2,FALSE)</f>
        <v>วินัย</v>
      </c>
      <c r="K69" s="43">
        <v>4.1666666666666664E-2</v>
      </c>
      <c r="L69" s="42" t="s">
        <v>30</v>
      </c>
      <c r="M69" s="42" t="str">
        <f>VLOOKUP(L69,Sheet2!$B$1:$C$9,2,FALSE)</f>
        <v>สรายุทธ</v>
      </c>
      <c r="N69" s="43">
        <v>6.25E-2</v>
      </c>
      <c r="O69" s="42"/>
      <c r="P69" s="42" t="e">
        <f>VLOOKUP(O69,Sheet2!$B$1:$C$9,2,FALSE)</f>
        <v>#N/A</v>
      </c>
      <c r="Q69" s="43"/>
      <c r="R69" s="42"/>
      <c r="S69" s="42" t="e">
        <f>VLOOKUP(R69,Sheet2!$B$1:$C$9,2,FALSE)</f>
        <v>#N/A</v>
      </c>
      <c r="T69" s="43"/>
      <c r="U69" s="43">
        <f t="shared" ref="U69:U132" si="6">$K69+$N69+$Q69+$T69</f>
        <v>0.10416666666666666</v>
      </c>
      <c r="V69" s="43"/>
      <c r="W69" s="43"/>
      <c r="X69" s="43"/>
      <c r="Y69" s="40" t="s">
        <v>76</v>
      </c>
      <c r="Z69" s="40">
        <v>46055</v>
      </c>
      <c r="AA69" s="40">
        <v>46042</v>
      </c>
      <c r="AB69" s="40" t="s">
        <v>76</v>
      </c>
      <c r="AC69" s="40">
        <v>46056</v>
      </c>
      <c r="AD69" s="3" t="str">
        <f t="shared" ref="AD69:AD132" si="7">IF($AA69&gt;$Z69,"เกินกำหนด","ทันกำหนด")</f>
        <v>ทันกำหนด</v>
      </c>
      <c r="AE69" s="4"/>
      <c r="AF69" s="4"/>
      <c r="AG69" s="4"/>
      <c r="AH69" s="30"/>
    </row>
    <row r="70" spans="1:34" ht="27.75" hidden="1" customHeight="1" x14ac:dyDescent="0.2">
      <c r="A70" s="2">
        <v>67</v>
      </c>
      <c r="B70" s="40">
        <v>46029</v>
      </c>
      <c r="C70" s="41" t="s">
        <v>178</v>
      </c>
      <c r="D70" s="41" t="s">
        <v>220</v>
      </c>
      <c r="E70" s="42">
        <v>3</v>
      </c>
      <c r="F70" s="42">
        <v>3</v>
      </c>
      <c r="G70" s="42">
        <f t="shared" si="5"/>
        <v>0</v>
      </c>
      <c r="H70" s="42" t="str">
        <f t="shared" si="4"/>
        <v>ครบ</v>
      </c>
      <c r="I70" s="42" t="s">
        <v>4</v>
      </c>
      <c r="J70" s="42" t="str">
        <f>VLOOKUP(I70,Sheet2!$B$1:$C$9,2,FALSE)</f>
        <v>ธนาพล</v>
      </c>
      <c r="K70" s="43">
        <v>4.8611111111111112E-2</v>
      </c>
      <c r="L70" s="42" t="s">
        <v>42</v>
      </c>
      <c r="M70" s="42" t="str">
        <f>VLOOKUP(L70,Sheet2!$B$1:$C$9,2,FALSE)</f>
        <v>เพลินชัย</v>
      </c>
      <c r="N70" s="43">
        <v>2.7777777777777776E-2</v>
      </c>
      <c r="O70" s="42" t="s">
        <v>347</v>
      </c>
      <c r="P70" s="42" t="s">
        <v>57</v>
      </c>
      <c r="Q70" s="43">
        <v>0.125</v>
      </c>
      <c r="R70" s="42" t="s">
        <v>35</v>
      </c>
      <c r="S70" s="42" t="str">
        <f>VLOOKUP(R70,Sheet2!$B$1:$C$9,2,FALSE)</f>
        <v>วินัย</v>
      </c>
      <c r="T70" s="43">
        <v>3.8194444444444441E-2</v>
      </c>
      <c r="U70" s="43">
        <f t="shared" si="6"/>
        <v>0.23958333333333334</v>
      </c>
      <c r="V70" s="43"/>
      <c r="W70" s="43"/>
      <c r="X70" s="43"/>
      <c r="Y70" s="40" t="s">
        <v>76</v>
      </c>
      <c r="Z70" s="40">
        <v>46055</v>
      </c>
      <c r="AA70" s="40">
        <v>46050</v>
      </c>
      <c r="AB70" s="40" t="s">
        <v>76</v>
      </c>
      <c r="AC70" s="40">
        <v>46056</v>
      </c>
      <c r="AD70" s="3" t="str">
        <f t="shared" si="7"/>
        <v>ทันกำหนด</v>
      </c>
      <c r="AE70" s="4"/>
      <c r="AF70" s="4"/>
      <c r="AG70" s="4"/>
      <c r="AH70" s="5"/>
    </row>
    <row r="71" spans="1:34" ht="27.75" hidden="1" customHeight="1" x14ac:dyDescent="0.2">
      <c r="A71" s="2">
        <v>68</v>
      </c>
      <c r="B71" s="40">
        <v>46029</v>
      </c>
      <c r="C71" s="41" t="s">
        <v>179</v>
      </c>
      <c r="D71" s="41" t="s">
        <v>221</v>
      </c>
      <c r="E71" s="42">
        <v>6</v>
      </c>
      <c r="F71" s="42">
        <v>6</v>
      </c>
      <c r="G71" s="42">
        <f t="shared" si="5"/>
        <v>0</v>
      </c>
      <c r="H71" s="42" t="str">
        <f>IF($G71=0,"ครบ","ไม่ครบ")</f>
        <v>ครบ</v>
      </c>
      <c r="I71" s="42" t="s">
        <v>43</v>
      </c>
      <c r="J71" s="42" t="str">
        <f>VLOOKUP(I71,Sheet2!$B$1:$C$9,2,FALSE)</f>
        <v>สุขสันต์</v>
      </c>
      <c r="K71" s="43">
        <v>4.1666666666666664E-2</v>
      </c>
      <c r="L71" s="42" t="s">
        <v>97</v>
      </c>
      <c r="M71" s="42" t="s">
        <v>58</v>
      </c>
      <c r="N71" s="43">
        <v>0.3611111111111111</v>
      </c>
      <c r="O71" s="42"/>
      <c r="P71" s="42" t="e">
        <f>VLOOKUP(O71,Sheet2!$B$1:$C$9,2,FALSE)</f>
        <v>#N/A</v>
      </c>
      <c r="Q71" s="43"/>
      <c r="R71" s="42"/>
      <c r="S71" s="42" t="e">
        <f>VLOOKUP(R71,Sheet2!$B$1:$C$9,2,FALSE)</f>
        <v>#N/A</v>
      </c>
      <c r="T71" s="43"/>
      <c r="U71" s="43">
        <f t="shared" si="6"/>
        <v>0.40277777777777779</v>
      </c>
      <c r="V71" s="43"/>
      <c r="W71" s="43"/>
      <c r="X71" s="43"/>
      <c r="Y71" s="40" t="s">
        <v>76</v>
      </c>
      <c r="Z71" s="40">
        <v>46055</v>
      </c>
      <c r="AA71" s="40">
        <v>46048</v>
      </c>
      <c r="AB71" s="40" t="s">
        <v>76</v>
      </c>
      <c r="AC71" s="40">
        <v>46056</v>
      </c>
      <c r="AD71" s="3" t="str">
        <f>IF($AA71&gt;$Z71,"เกินกำหนด","ทันกำหนด")</f>
        <v>ทันกำหนด</v>
      </c>
      <c r="AE71" s="4"/>
      <c r="AF71" s="4"/>
      <c r="AG71" s="4"/>
      <c r="AH71" s="29"/>
    </row>
    <row r="72" spans="1:34" ht="27.75" hidden="1" customHeight="1" x14ac:dyDescent="0.2">
      <c r="A72" s="2">
        <v>69</v>
      </c>
      <c r="B72" s="40">
        <v>46029</v>
      </c>
      <c r="C72" s="41" t="s">
        <v>180</v>
      </c>
      <c r="D72" s="41" t="s">
        <v>222</v>
      </c>
      <c r="E72" s="42">
        <v>6</v>
      </c>
      <c r="F72" s="42">
        <v>6</v>
      </c>
      <c r="G72" s="42">
        <f t="shared" si="5"/>
        <v>0</v>
      </c>
      <c r="H72" s="42" t="str">
        <f>IF($G72=0,"ครบ","ไม่ครบ")</f>
        <v>ครบ</v>
      </c>
      <c r="I72" s="42" t="s">
        <v>43</v>
      </c>
      <c r="J72" s="42" t="str">
        <f>VLOOKUP(I72,Sheet2!$B$1:$C$9,2,FALSE)</f>
        <v>สุขสันต์</v>
      </c>
      <c r="K72" s="43">
        <v>4.1666666666666664E-2</v>
      </c>
      <c r="L72" s="42" t="s">
        <v>97</v>
      </c>
      <c r="M72" s="42" t="s">
        <v>58</v>
      </c>
      <c r="N72" s="43">
        <v>0.34027777777777773</v>
      </c>
      <c r="O72" s="42"/>
      <c r="P72" s="42" t="e">
        <f>VLOOKUP(O72,Sheet2!$B$1:$C$9,2,FALSE)</f>
        <v>#N/A</v>
      </c>
      <c r="Q72" s="43"/>
      <c r="R72" s="42"/>
      <c r="S72" s="42" t="e">
        <f>VLOOKUP(R72,Sheet2!$B$1:$C$9,2,FALSE)</f>
        <v>#N/A</v>
      </c>
      <c r="T72" s="43"/>
      <c r="U72" s="43">
        <f t="shared" si="6"/>
        <v>0.38194444444444442</v>
      </c>
      <c r="V72" s="43"/>
      <c r="W72" s="43"/>
      <c r="X72" s="43"/>
      <c r="Y72" s="40" t="s">
        <v>76</v>
      </c>
      <c r="Z72" s="40">
        <v>46055</v>
      </c>
      <c r="AA72" s="40">
        <v>46049</v>
      </c>
      <c r="AB72" s="40" t="s">
        <v>76</v>
      </c>
      <c r="AC72" s="40">
        <v>46056</v>
      </c>
      <c r="AD72" s="3" t="str">
        <f>IF($AA72&gt;$Z72,"เกินกำหนด","ทันกำหนด")</f>
        <v>ทันกำหนด</v>
      </c>
      <c r="AE72" s="4"/>
      <c r="AF72" s="4"/>
      <c r="AG72" s="4"/>
      <c r="AH72" s="5"/>
    </row>
    <row r="73" spans="1:34" ht="27.75" hidden="1" customHeight="1" x14ac:dyDescent="0.2">
      <c r="A73" s="2">
        <v>70</v>
      </c>
      <c r="B73" s="40">
        <v>46029</v>
      </c>
      <c r="C73" s="41" t="s">
        <v>181</v>
      </c>
      <c r="D73" s="41" t="s">
        <v>223</v>
      </c>
      <c r="E73" s="42">
        <v>6</v>
      </c>
      <c r="F73" s="42">
        <v>6</v>
      </c>
      <c r="G73" s="42">
        <f t="shared" si="5"/>
        <v>0</v>
      </c>
      <c r="H73" s="42" t="str">
        <f>IF($G73=0,"ครบ","ไม่ครบ")</f>
        <v>ครบ</v>
      </c>
      <c r="I73" s="42" t="s">
        <v>30</v>
      </c>
      <c r="J73" s="42" t="str">
        <f>VLOOKUP(I73,Sheet2!$B$1:$C$9,2,FALSE)</f>
        <v>สรายุทธ</v>
      </c>
      <c r="K73" s="43">
        <v>0.375</v>
      </c>
      <c r="L73" s="42"/>
      <c r="M73" s="42" t="e">
        <f>VLOOKUP(L73,Sheet2!$B$1:$C$9,2,FALSE)</f>
        <v>#N/A</v>
      </c>
      <c r="N73" s="43"/>
      <c r="O73" s="42"/>
      <c r="P73" s="42" t="e">
        <f>VLOOKUP(O73,Sheet2!$B$1:$C$9,2,FALSE)</f>
        <v>#N/A</v>
      </c>
      <c r="Q73" s="43"/>
      <c r="R73" s="42"/>
      <c r="S73" s="42" t="e">
        <f>VLOOKUP(R73,Sheet2!$B$1:$C$9,2,FALSE)</f>
        <v>#N/A</v>
      </c>
      <c r="T73" s="43"/>
      <c r="U73" s="43">
        <f t="shared" si="6"/>
        <v>0.375</v>
      </c>
      <c r="V73" s="43"/>
      <c r="W73" s="43"/>
      <c r="X73" s="43"/>
      <c r="Y73" s="40" t="s">
        <v>76</v>
      </c>
      <c r="Z73" s="40">
        <v>46055</v>
      </c>
      <c r="AA73" s="40">
        <v>46048</v>
      </c>
      <c r="AB73" s="40" t="s">
        <v>76</v>
      </c>
      <c r="AC73" s="40">
        <v>46056</v>
      </c>
      <c r="AD73" s="3" t="str">
        <f>IF($AA73&gt;$Z73,"เกินกำหนด","ทันกำหนด")</f>
        <v>ทันกำหนด</v>
      </c>
      <c r="AE73" s="4"/>
      <c r="AF73" s="4"/>
      <c r="AG73" s="4"/>
      <c r="AH73" s="5"/>
    </row>
    <row r="74" spans="1:34" ht="27.75" hidden="1" customHeight="1" x14ac:dyDescent="0.2">
      <c r="A74" s="2">
        <v>71</v>
      </c>
      <c r="B74" s="40">
        <v>46029</v>
      </c>
      <c r="C74" s="41" t="s">
        <v>182</v>
      </c>
      <c r="D74" s="41" t="s">
        <v>224</v>
      </c>
      <c r="E74" s="42">
        <v>6</v>
      </c>
      <c r="F74" s="42">
        <v>6</v>
      </c>
      <c r="G74" s="42">
        <f t="shared" si="5"/>
        <v>0</v>
      </c>
      <c r="H74" s="42" t="str">
        <f t="shared" si="4"/>
        <v>ครบ</v>
      </c>
      <c r="I74" s="42" t="s">
        <v>43</v>
      </c>
      <c r="J74" s="42" t="str">
        <f>VLOOKUP(I74,Sheet2!$B$1:$C$9,2,FALSE)</f>
        <v>สุขสันต์</v>
      </c>
      <c r="K74" s="43">
        <v>4.1666666666666664E-2</v>
      </c>
      <c r="L74" s="42" t="s">
        <v>97</v>
      </c>
      <c r="M74" s="42" t="s">
        <v>58</v>
      </c>
      <c r="N74" s="43">
        <v>0.34027777777777773</v>
      </c>
      <c r="O74" s="42"/>
      <c r="P74" s="42" t="e">
        <f>VLOOKUP(O74,Sheet2!$B$1:$C$9,2,FALSE)</f>
        <v>#N/A</v>
      </c>
      <c r="Q74" s="43"/>
      <c r="R74" s="42"/>
      <c r="S74" s="42" t="e">
        <f>VLOOKUP(R74,Sheet2!$B$1:$C$9,2,FALSE)</f>
        <v>#N/A</v>
      </c>
      <c r="T74" s="43"/>
      <c r="U74" s="43">
        <f t="shared" si="6"/>
        <v>0.38194444444444442</v>
      </c>
      <c r="V74" s="43"/>
      <c r="W74" s="43"/>
      <c r="X74" s="43"/>
      <c r="Y74" s="40" t="s">
        <v>76</v>
      </c>
      <c r="Z74" s="40">
        <v>46055</v>
      </c>
      <c r="AA74" s="40">
        <v>46050</v>
      </c>
      <c r="AB74" s="40" t="s">
        <v>76</v>
      </c>
      <c r="AC74" s="40">
        <v>46056</v>
      </c>
      <c r="AD74" s="3" t="str">
        <f t="shared" si="7"/>
        <v>ทันกำหนด</v>
      </c>
      <c r="AE74" s="4"/>
      <c r="AF74" s="4"/>
      <c r="AG74" s="4"/>
      <c r="AH74" s="5"/>
    </row>
    <row r="75" spans="1:34" ht="27.75" hidden="1" customHeight="1" x14ac:dyDescent="0.2">
      <c r="A75" s="2">
        <v>72</v>
      </c>
      <c r="B75" s="40">
        <v>46029</v>
      </c>
      <c r="C75" s="41" t="s">
        <v>183</v>
      </c>
      <c r="D75" s="41" t="s">
        <v>225</v>
      </c>
      <c r="E75" s="42">
        <v>6</v>
      </c>
      <c r="F75" s="42">
        <v>6</v>
      </c>
      <c r="G75" s="42">
        <f t="shared" si="5"/>
        <v>0</v>
      </c>
      <c r="H75" s="42" t="str">
        <f t="shared" si="4"/>
        <v>ครบ</v>
      </c>
      <c r="I75" s="42" t="s">
        <v>43</v>
      </c>
      <c r="J75" s="42" t="str">
        <f>VLOOKUP(I75,Sheet2!$B$1:$C$9,2,FALSE)</f>
        <v>สุขสันต์</v>
      </c>
      <c r="K75" s="43">
        <v>1.7361111111111112E-2</v>
      </c>
      <c r="L75" s="42" t="s">
        <v>1212</v>
      </c>
      <c r="M75" s="42" t="s">
        <v>58</v>
      </c>
      <c r="N75" s="43">
        <v>0.16666666666666666</v>
      </c>
      <c r="O75" s="42"/>
      <c r="P75" s="42" t="e">
        <f>VLOOKUP(O75,Sheet2!$B$1:$C$9,2,FALSE)</f>
        <v>#N/A</v>
      </c>
      <c r="Q75" s="43"/>
      <c r="R75" s="42"/>
      <c r="S75" s="42" t="e">
        <f>VLOOKUP(R75,Sheet2!$B$1:$C$9,2,FALSE)</f>
        <v>#N/A</v>
      </c>
      <c r="T75" s="43"/>
      <c r="U75" s="43">
        <f t="shared" si="6"/>
        <v>0.18402777777777776</v>
      </c>
      <c r="V75" s="43"/>
      <c r="W75" s="43"/>
      <c r="X75" s="43"/>
      <c r="Y75" s="40" t="s">
        <v>76</v>
      </c>
      <c r="Z75" s="40">
        <v>46055</v>
      </c>
      <c r="AA75" s="40">
        <v>46046</v>
      </c>
      <c r="AB75" s="40" t="s">
        <v>76</v>
      </c>
      <c r="AC75" s="40">
        <v>46056</v>
      </c>
      <c r="AD75" s="3" t="str">
        <f t="shared" si="7"/>
        <v>ทันกำหนด</v>
      </c>
      <c r="AE75" s="4"/>
      <c r="AF75" s="4"/>
      <c r="AG75" s="4"/>
      <c r="AH75" s="5"/>
    </row>
    <row r="76" spans="1:34" ht="27.75" hidden="1" customHeight="1" x14ac:dyDescent="0.2">
      <c r="A76" s="2">
        <v>73</v>
      </c>
      <c r="B76" s="40">
        <v>46029</v>
      </c>
      <c r="C76" s="41" t="s">
        <v>184</v>
      </c>
      <c r="D76" s="41" t="s">
        <v>226</v>
      </c>
      <c r="E76" s="42">
        <v>3</v>
      </c>
      <c r="F76" s="42">
        <v>3</v>
      </c>
      <c r="G76" s="42">
        <f t="shared" si="5"/>
        <v>0</v>
      </c>
      <c r="H76" s="42" t="str">
        <f t="shared" si="4"/>
        <v>ครบ</v>
      </c>
      <c r="I76" s="42" t="s">
        <v>4</v>
      </c>
      <c r="J76" s="42" t="str">
        <f>VLOOKUP(I76,Sheet2!$B$1:$C$9,2,FALSE)</f>
        <v>ธนาพล</v>
      </c>
      <c r="K76" s="43">
        <v>2.0833333333333332E-2</v>
      </c>
      <c r="L76" s="42"/>
      <c r="M76" s="42" t="e">
        <f>VLOOKUP(L76,Sheet2!$B$1:$C$9,2,FALSE)</f>
        <v>#N/A</v>
      </c>
      <c r="N76" s="43"/>
      <c r="O76" s="42"/>
      <c r="P76" s="42" t="e">
        <f>VLOOKUP(O76,Sheet2!$B$1:$C$9,2,FALSE)</f>
        <v>#N/A</v>
      </c>
      <c r="Q76" s="43"/>
      <c r="R76" s="42"/>
      <c r="S76" s="42" t="e">
        <f>VLOOKUP(R76,Sheet2!$B$1:$C$9,2,FALSE)</f>
        <v>#N/A</v>
      </c>
      <c r="T76" s="43"/>
      <c r="U76" s="43">
        <f t="shared" si="6"/>
        <v>2.0833333333333332E-2</v>
      </c>
      <c r="V76" s="43"/>
      <c r="W76" s="43"/>
      <c r="X76" s="43"/>
      <c r="Y76" s="40" t="s">
        <v>76</v>
      </c>
      <c r="Z76" s="40">
        <v>46055</v>
      </c>
      <c r="AA76" s="40">
        <v>46044</v>
      </c>
      <c r="AB76" s="40" t="s">
        <v>76</v>
      </c>
      <c r="AC76" s="40">
        <v>46056</v>
      </c>
      <c r="AD76" s="3" t="str">
        <f t="shared" si="7"/>
        <v>ทันกำหนด</v>
      </c>
      <c r="AE76" s="4"/>
      <c r="AF76" s="4"/>
      <c r="AG76" s="4"/>
      <c r="AH76" s="5"/>
    </row>
    <row r="77" spans="1:34" ht="27.75" hidden="1" customHeight="1" x14ac:dyDescent="0.2">
      <c r="A77" s="2">
        <v>74</v>
      </c>
      <c r="B77" s="40">
        <v>46029</v>
      </c>
      <c r="C77" s="41" t="s">
        <v>185</v>
      </c>
      <c r="D77" s="41" t="s">
        <v>227</v>
      </c>
      <c r="E77" s="42">
        <v>3</v>
      </c>
      <c r="F77" s="42">
        <v>3</v>
      </c>
      <c r="G77" s="42">
        <f t="shared" si="5"/>
        <v>0</v>
      </c>
      <c r="H77" s="42" t="str">
        <f t="shared" si="4"/>
        <v>ครบ</v>
      </c>
      <c r="I77" s="42" t="s">
        <v>4</v>
      </c>
      <c r="J77" s="42" t="str">
        <f>VLOOKUP(I77,Sheet2!$B$1:$C$9,2,FALSE)</f>
        <v>ธนาพล</v>
      </c>
      <c r="K77" s="43">
        <v>4.8611111111111112E-2</v>
      </c>
      <c r="L77" s="42" t="s">
        <v>42</v>
      </c>
      <c r="M77" s="42" t="str">
        <f>VLOOKUP(L77,Sheet2!$B$1:$C$9,2,FALSE)</f>
        <v>เพลินชัย</v>
      </c>
      <c r="N77" s="43">
        <v>2.7777777777777776E-2</v>
      </c>
      <c r="O77" s="42" t="s">
        <v>347</v>
      </c>
      <c r="P77" s="42" t="s">
        <v>57</v>
      </c>
      <c r="Q77" s="43">
        <v>0.10416666666666667</v>
      </c>
      <c r="R77" s="42" t="s">
        <v>35</v>
      </c>
      <c r="S77" s="42" t="str">
        <f>VLOOKUP(R77,Sheet2!$B$1:$C$9,2,FALSE)</f>
        <v>วินัย</v>
      </c>
      <c r="T77" s="43">
        <v>3.8194444444444441E-2</v>
      </c>
      <c r="U77" s="43">
        <f t="shared" si="6"/>
        <v>0.21875000000000003</v>
      </c>
      <c r="V77" s="43"/>
      <c r="W77" s="43"/>
      <c r="X77" s="43"/>
      <c r="Y77" s="40" t="s">
        <v>76</v>
      </c>
      <c r="Z77" s="40">
        <v>46055</v>
      </c>
      <c r="AA77" s="40">
        <v>46050</v>
      </c>
      <c r="AB77" s="40" t="s">
        <v>76</v>
      </c>
      <c r="AC77" s="40">
        <v>46056</v>
      </c>
      <c r="AD77" s="3" t="str">
        <f t="shared" si="7"/>
        <v>ทันกำหนด</v>
      </c>
      <c r="AE77" s="4"/>
      <c r="AF77" s="4"/>
      <c r="AG77" s="4"/>
      <c r="AH77" s="5"/>
    </row>
    <row r="78" spans="1:34" ht="27.75" hidden="1" customHeight="1" x14ac:dyDescent="0.2">
      <c r="A78" s="2">
        <v>75</v>
      </c>
      <c r="B78" s="40">
        <v>46029</v>
      </c>
      <c r="C78" s="41" t="s">
        <v>186</v>
      </c>
      <c r="D78" s="41" t="s">
        <v>228</v>
      </c>
      <c r="E78" s="42">
        <v>3</v>
      </c>
      <c r="F78" s="42">
        <v>3</v>
      </c>
      <c r="G78" s="42">
        <f t="shared" si="5"/>
        <v>0</v>
      </c>
      <c r="H78" s="42" t="str">
        <f t="shared" si="4"/>
        <v>ครบ</v>
      </c>
      <c r="I78" s="42" t="s">
        <v>4</v>
      </c>
      <c r="J78" s="42" t="str">
        <f>VLOOKUP(I78,Sheet2!$B$1:$C$9,2,FALSE)</f>
        <v>ธนาพล</v>
      </c>
      <c r="K78" s="43">
        <v>8.3333333333333329E-2</v>
      </c>
      <c r="L78" s="42" t="s">
        <v>42</v>
      </c>
      <c r="M78" s="42" t="str">
        <f>VLOOKUP(L78,Sheet2!$B$1:$C$9,2,FALSE)</f>
        <v>เพลินชัย</v>
      </c>
      <c r="N78" s="43">
        <v>2.7777777777777776E-2</v>
      </c>
      <c r="O78" s="42" t="s">
        <v>380</v>
      </c>
      <c r="P78" s="42" t="s">
        <v>57</v>
      </c>
      <c r="Q78" s="43">
        <v>0.2638888888888889</v>
      </c>
      <c r="R78" s="42"/>
      <c r="S78" s="42" t="e">
        <f>VLOOKUP(R78,Sheet2!$B$1:$C$9,2,FALSE)</f>
        <v>#N/A</v>
      </c>
      <c r="T78" s="43"/>
      <c r="U78" s="43">
        <f t="shared" si="6"/>
        <v>0.375</v>
      </c>
      <c r="V78" s="43"/>
      <c r="W78" s="43"/>
      <c r="X78" s="43"/>
      <c r="Y78" s="40" t="s">
        <v>76</v>
      </c>
      <c r="Z78" s="40">
        <v>46055</v>
      </c>
      <c r="AA78" s="40">
        <v>46048</v>
      </c>
      <c r="AB78" s="40" t="s">
        <v>76</v>
      </c>
      <c r="AC78" s="40">
        <v>46056</v>
      </c>
      <c r="AD78" s="3" t="str">
        <f t="shared" si="7"/>
        <v>ทันกำหนด</v>
      </c>
      <c r="AE78" s="4"/>
      <c r="AF78" s="4"/>
      <c r="AG78" s="4"/>
      <c r="AH78" s="5"/>
    </row>
    <row r="79" spans="1:34" ht="27.75" hidden="1" customHeight="1" x14ac:dyDescent="0.2">
      <c r="A79" s="2">
        <v>76</v>
      </c>
      <c r="B79" s="40">
        <v>46030</v>
      </c>
      <c r="C79" s="41" t="s">
        <v>231</v>
      </c>
      <c r="D79" s="41" t="s">
        <v>240</v>
      </c>
      <c r="E79" s="42">
        <v>6</v>
      </c>
      <c r="F79" s="42">
        <v>6</v>
      </c>
      <c r="G79" s="42">
        <f t="shared" si="5"/>
        <v>0</v>
      </c>
      <c r="H79" s="42" t="str">
        <f t="shared" si="4"/>
        <v>ครบ</v>
      </c>
      <c r="I79" s="42" t="s">
        <v>4</v>
      </c>
      <c r="J79" s="42" t="str">
        <f>VLOOKUP(I79,Sheet2!$B$1:$C$9,2,FALSE)</f>
        <v>ธนาพล</v>
      </c>
      <c r="K79" s="43">
        <v>6.9444444444444434E-2</v>
      </c>
      <c r="L79" s="42" t="s">
        <v>29</v>
      </c>
      <c r="M79" s="42" t="str">
        <f>VLOOKUP(L79,Sheet2!$B$1:$C$9,2,FALSE)</f>
        <v xml:space="preserve">จักรกฤษณ์ </v>
      </c>
      <c r="N79" s="43">
        <v>7.6388888888888895E-2</v>
      </c>
      <c r="O79" s="42"/>
      <c r="P79" s="42" t="e">
        <f>VLOOKUP(O79,Sheet2!$B$1:$C$9,2,FALSE)</f>
        <v>#N/A</v>
      </c>
      <c r="Q79" s="43"/>
      <c r="R79" s="42"/>
      <c r="S79" s="42" t="e">
        <f>VLOOKUP(R79,Sheet2!$B$1:$C$9,2,FALSE)</f>
        <v>#N/A</v>
      </c>
      <c r="T79" s="43"/>
      <c r="U79" s="43">
        <f t="shared" si="6"/>
        <v>0.14583333333333331</v>
      </c>
      <c r="V79" s="43"/>
      <c r="W79" s="43"/>
      <c r="X79" s="43"/>
      <c r="Y79" s="40" t="s">
        <v>234</v>
      </c>
      <c r="Z79" s="40">
        <v>46036</v>
      </c>
      <c r="AA79" s="40">
        <v>46031</v>
      </c>
      <c r="AB79" s="40" t="s">
        <v>234</v>
      </c>
      <c r="AC79" s="40">
        <v>46038</v>
      </c>
      <c r="AD79" s="3" t="str">
        <f t="shared" si="7"/>
        <v>ทันกำหนด</v>
      </c>
      <c r="AE79" s="4"/>
      <c r="AF79" s="4"/>
      <c r="AG79" s="4"/>
      <c r="AH79" s="5"/>
    </row>
    <row r="80" spans="1:34" ht="27.75" hidden="1" customHeight="1" x14ac:dyDescent="0.2">
      <c r="A80" s="2">
        <v>77</v>
      </c>
      <c r="B80" s="40">
        <v>46030</v>
      </c>
      <c r="C80" s="41" t="s">
        <v>232</v>
      </c>
      <c r="D80" s="41" t="s">
        <v>241</v>
      </c>
      <c r="E80" s="42">
        <v>6</v>
      </c>
      <c r="F80" s="42">
        <v>6</v>
      </c>
      <c r="G80" s="42">
        <f t="shared" si="5"/>
        <v>0</v>
      </c>
      <c r="H80" s="42" t="str">
        <f t="shared" si="4"/>
        <v>ครบ</v>
      </c>
      <c r="I80" s="42" t="s">
        <v>42</v>
      </c>
      <c r="J80" s="42" t="str">
        <f>VLOOKUP(I80,Sheet2!$B$1:$C$9,2,FALSE)</f>
        <v>เพลินชัย</v>
      </c>
      <c r="K80" s="43">
        <v>2.0833333333333332E-2</v>
      </c>
      <c r="L80" s="42" t="s">
        <v>380</v>
      </c>
      <c r="M80" s="42" t="s">
        <v>57</v>
      </c>
      <c r="N80" s="43">
        <v>6.25E-2</v>
      </c>
      <c r="O80" s="42" t="s">
        <v>380</v>
      </c>
      <c r="P80" s="42" t="s">
        <v>381</v>
      </c>
      <c r="Q80" s="43">
        <v>6.25E-2</v>
      </c>
      <c r="R80" s="42"/>
      <c r="S80" s="42" t="e">
        <f>VLOOKUP(R80,Sheet2!$B$1:$C$9,2,FALSE)</f>
        <v>#N/A</v>
      </c>
      <c r="T80" s="43"/>
      <c r="U80" s="43">
        <f t="shared" si="6"/>
        <v>0.14583333333333331</v>
      </c>
      <c r="V80" s="43"/>
      <c r="W80" s="43"/>
      <c r="X80" s="43"/>
      <c r="Y80" s="40" t="s">
        <v>234</v>
      </c>
      <c r="Z80" s="40">
        <v>46036</v>
      </c>
      <c r="AA80" s="40">
        <v>46035</v>
      </c>
      <c r="AB80" s="40" t="s">
        <v>265</v>
      </c>
      <c r="AC80" s="40">
        <v>46035</v>
      </c>
      <c r="AD80" s="3" t="str">
        <f t="shared" si="7"/>
        <v>ทันกำหนด</v>
      </c>
      <c r="AE80" s="4"/>
      <c r="AF80" s="4"/>
      <c r="AG80" s="4"/>
      <c r="AH80" s="5"/>
    </row>
    <row r="81" spans="1:34" ht="27.75" hidden="1" customHeight="1" x14ac:dyDescent="0.2">
      <c r="A81" s="2">
        <v>78</v>
      </c>
      <c r="B81" s="40">
        <v>46030</v>
      </c>
      <c r="C81" s="41" t="s">
        <v>233</v>
      </c>
      <c r="D81" s="41" t="s">
        <v>242</v>
      </c>
      <c r="E81" s="42">
        <v>6</v>
      </c>
      <c r="F81" s="42">
        <v>6</v>
      </c>
      <c r="G81" s="42">
        <f t="shared" si="5"/>
        <v>0</v>
      </c>
      <c r="H81" s="42" t="str">
        <f t="shared" si="4"/>
        <v>ครบ</v>
      </c>
      <c r="I81" s="42" t="s">
        <v>42</v>
      </c>
      <c r="J81" s="42" t="str">
        <f>VLOOKUP(I81,Sheet2!$B$1:$C$9,2,FALSE)</f>
        <v>เพลินชัย</v>
      </c>
      <c r="K81" s="43">
        <v>2.7777777777777776E-2</v>
      </c>
      <c r="L81" s="42" t="s">
        <v>380</v>
      </c>
      <c r="M81" s="42" t="s">
        <v>381</v>
      </c>
      <c r="N81" s="43">
        <v>6.25E-2</v>
      </c>
      <c r="O81" s="42" t="s">
        <v>380</v>
      </c>
      <c r="P81" s="42" t="s">
        <v>57</v>
      </c>
      <c r="Q81" s="43">
        <v>8.3333333333333329E-2</v>
      </c>
      <c r="R81" s="42"/>
      <c r="S81" s="42" t="e">
        <f>VLOOKUP(R81,Sheet2!$B$1:$C$9,2,FALSE)</f>
        <v>#N/A</v>
      </c>
      <c r="T81" s="43"/>
      <c r="U81" s="43">
        <f t="shared" si="6"/>
        <v>0.1736111111111111</v>
      </c>
      <c r="V81" s="43"/>
      <c r="W81" s="43"/>
      <c r="X81" s="43"/>
      <c r="Y81" s="40" t="s">
        <v>234</v>
      </c>
      <c r="Z81" s="40">
        <v>46036</v>
      </c>
      <c r="AA81" s="40">
        <v>46035</v>
      </c>
      <c r="AB81" s="40" t="s">
        <v>265</v>
      </c>
      <c r="AC81" s="40">
        <v>46035</v>
      </c>
      <c r="AD81" s="3" t="str">
        <f t="shared" si="7"/>
        <v>ทันกำหนด</v>
      </c>
      <c r="AE81" s="4"/>
      <c r="AF81" s="4"/>
      <c r="AG81" s="4"/>
      <c r="AH81" s="5"/>
    </row>
    <row r="82" spans="1:34" ht="27.75" hidden="1" customHeight="1" x14ac:dyDescent="0.2">
      <c r="A82" s="2">
        <v>79</v>
      </c>
      <c r="B82" s="40">
        <v>46030</v>
      </c>
      <c r="C82" s="41" t="s">
        <v>235</v>
      </c>
      <c r="D82" s="41" t="s">
        <v>243</v>
      </c>
      <c r="E82" s="42">
        <v>1</v>
      </c>
      <c r="F82" s="42">
        <v>1</v>
      </c>
      <c r="G82" s="42">
        <f t="shared" si="5"/>
        <v>0</v>
      </c>
      <c r="H82" s="42" t="str">
        <f t="shared" si="4"/>
        <v>ครบ</v>
      </c>
      <c r="I82" s="42" t="s">
        <v>4</v>
      </c>
      <c r="J82" s="42" t="str">
        <f>VLOOKUP(I82,Sheet2!$B$1:$C$9,2,FALSE)</f>
        <v>ธนาพล</v>
      </c>
      <c r="K82" s="43">
        <v>1.3888888888888888E-2</v>
      </c>
      <c r="L82" s="42" t="s">
        <v>42</v>
      </c>
      <c r="M82" s="42" t="str">
        <f>VLOOKUP(L82,Sheet2!$B$1:$C$9,2,FALSE)</f>
        <v>เพลินชัย</v>
      </c>
      <c r="N82" s="43">
        <v>2.7777777777777776E-2</v>
      </c>
      <c r="O82" s="42" t="s">
        <v>347</v>
      </c>
      <c r="P82" s="42" t="s">
        <v>57</v>
      </c>
      <c r="Q82" s="43">
        <v>0.125</v>
      </c>
      <c r="R82" s="42"/>
      <c r="S82" s="42" t="e">
        <f>VLOOKUP(R82,Sheet2!$B$1:$C$9,2,FALSE)</f>
        <v>#N/A</v>
      </c>
      <c r="T82" s="43"/>
      <c r="U82" s="43">
        <f t="shared" si="6"/>
        <v>0.16666666666666666</v>
      </c>
      <c r="V82" s="43"/>
      <c r="W82" s="43"/>
      <c r="X82" s="43"/>
      <c r="Y82" s="40" t="s">
        <v>239</v>
      </c>
      <c r="Z82" s="40">
        <v>46050</v>
      </c>
      <c r="AA82" s="40">
        <v>46031</v>
      </c>
      <c r="AB82" s="40" t="s">
        <v>239</v>
      </c>
      <c r="AC82" s="40">
        <v>46057</v>
      </c>
      <c r="AD82" s="3" t="str">
        <f t="shared" si="7"/>
        <v>ทันกำหนด</v>
      </c>
      <c r="AE82" s="4"/>
      <c r="AF82" s="4"/>
      <c r="AG82" s="4"/>
      <c r="AH82" s="5"/>
    </row>
    <row r="83" spans="1:34" ht="27.75" hidden="1" customHeight="1" x14ac:dyDescent="0.2">
      <c r="A83" s="2">
        <v>80</v>
      </c>
      <c r="B83" s="40">
        <v>46030</v>
      </c>
      <c r="C83" s="41" t="s">
        <v>236</v>
      </c>
      <c r="D83" s="41" t="s">
        <v>244</v>
      </c>
      <c r="E83" s="42">
        <v>1</v>
      </c>
      <c r="F83" s="42">
        <v>1</v>
      </c>
      <c r="G83" s="42">
        <f t="shared" si="5"/>
        <v>0</v>
      </c>
      <c r="H83" s="42" t="str">
        <f t="shared" si="4"/>
        <v>ครบ</v>
      </c>
      <c r="I83" s="42" t="s">
        <v>4</v>
      </c>
      <c r="J83" s="42" t="str">
        <f>VLOOKUP(I83,Sheet2!$B$1:$C$9,2,FALSE)</f>
        <v>ธนาพล</v>
      </c>
      <c r="K83" s="43">
        <v>1.3888888888888888E-2</v>
      </c>
      <c r="L83" s="42" t="s">
        <v>42</v>
      </c>
      <c r="M83" s="42" t="str">
        <f>VLOOKUP(L83,Sheet2!$B$1:$C$9,2,FALSE)</f>
        <v>เพลินชัย</v>
      </c>
      <c r="N83" s="43">
        <v>3.4722222222222224E-2</v>
      </c>
      <c r="O83" s="42" t="s">
        <v>347</v>
      </c>
      <c r="P83" s="42" t="s">
        <v>57</v>
      </c>
      <c r="Q83" s="43">
        <v>0.10416666666666667</v>
      </c>
      <c r="R83" s="42"/>
      <c r="S83" s="42" t="e">
        <f>VLOOKUP(R83,Sheet2!$B$1:$C$9,2,FALSE)</f>
        <v>#N/A</v>
      </c>
      <c r="T83" s="43"/>
      <c r="U83" s="43">
        <f t="shared" si="6"/>
        <v>0.15277777777777779</v>
      </c>
      <c r="V83" s="43"/>
      <c r="W83" s="43"/>
      <c r="X83" s="43"/>
      <c r="Y83" s="40" t="s">
        <v>239</v>
      </c>
      <c r="Z83" s="40">
        <v>46050</v>
      </c>
      <c r="AA83" s="40">
        <v>46034</v>
      </c>
      <c r="AB83" s="40" t="s">
        <v>239</v>
      </c>
      <c r="AC83" s="40">
        <v>46057</v>
      </c>
      <c r="AD83" s="3" t="str">
        <f t="shared" si="7"/>
        <v>ทันกำหนด</v>
      </c>
      <c r="AE83" s="4"/>
      <c r="AF83" s="4"/>
      <c r="AG83" s="4"/>
      <c r="AH83" s="5"/>
    </row>
    <row r="84" spans="1:34" ht="27.75" hidden="1" customHeight="1" x14ac:dyDescent="0.2">
      <c r="A84" s="2">
        <v>81</v>
      </c>
      <c r="B84" s="40">
        <v>46030</v>
      </c>
      <c r="C84" s="41" t="s">
        <v>237</v>
      </c>
      <c r="D84" s="41" t="s">
        <v>245</v>
      </c>
      <c r="E84" s="42">
        <v>1</v>
      </c>
      <c r="F84" s="42">
        <v>1</v>
      </c>
      <c r="G84" s="42">
        <f t="shared" si="5"/>
        <v>0</v>
      </c>
      <c r="H84" s="42" t="str">
        <f t="shared" si="4"/>
        <v>ครบ</v>
      </c>
      <c r="I84" s="42" t="s">
        <v>4</v>
      </c>
      <c r="J84" s="42" t="str">
        <f>VLOOKUP(I84,Sheet2!$B$1:$C$9,2,FALSE)</f>
        <v>ธนาพล</v>
      </c>
      <c r="K84" s="43">
        <v>1.3888888888888888E-2</v>
      </c>
      <c r="L84" s="42" t="s">
        <v>42</v>
      </c>
      <c r="M84" s="42" t="str">
        <f>VLOOKUP(L84,Sheet2!$B$1:$C$9,2,FALSE)</f>
        <v>เพลินชัย</v>
      </c>
      <c r="N84" s="43">
        <v>2.7777777777777776E-2</v>
      </c>
      <c r="O84" s="42" t="s">
        <v>347</v>
      </c>
      <c r="P84" s="42" t="s">
        <v>57</v>
      </c>
      <c r="Q84" s="43">
        <v>0.125</v>
      </c>
      <c r="R84" s="42"/>
      <c r="S84" s="42" t="e">
        <f>VLOOKUP(R84,Sheet2!$B$1:$C$9,2,FALSE)</f>
        <v>#N/A</v>
      </c>
      <c r="T84" s="43"/>
      <c r="U84" s="43">
        <f t="shared" si="6"/>
        <v>0.16666666666666666</v>
      </c>
      <c r="V84" s="43"/>
      <c r="W84" s="43"/>
      <c r="X84" s="43"/>
      <c r="Y84" s="40" t="s">
        <v>239</v>
      </c>
      <c r="Z84" s="40">
        <v>46050</v>
      </c>
      <c r="AA84" s="40">
        <v>46034</v>
      </c>
      <c r="AB84" s="40" t="s">
        <v>239</v>
      </c>
      <c r="AC84" s="40">
        <v>46057</v>
      </c>
      <c r="AD84" s="3" t="str">
        <f t="shared" si="7"/>
        <v>ทันกำหนด</v>
      </c>
      <c r="AE84" s="4"/>
      <c r="AF84" s="4"/>
      <c r="AG84" s="4"/>
      <c r="AH84" s="5"/>
    </row>
    <row r="85" spans="1:34" ht="27.75" hidden="1" customHeight="1" x14ac:dyDescent="0.2">
      <c r="A85" s="2">
        <v>82</v>
      </c>
      <c r="B85" s="40">
        <v>46030</v>
      </c>
      <c r="C85" s="41" t="s">
        <v>238</v>
      </c>
      <c r="D85" s="41" t="s">
        <v>246</v>
      </c>
      <c r="E85" s="42">
        <v>1</v>
      </c>
      <c r="F85" s="42">
        <v>1</v>
      </c>
      <c r="G85" s="42">
        <f t="shared" si="5"/>
        <v>0</v>
      </c>
      <c r="H85" s="42" t="str">
        <f t="shared" si="4"/>
        <v>ครบ</v>
      </c>
      <c r="I85" s="42" t="s">
        <v>4</v>
      </c>
      <c r="J85" s="42" t="str">
        <f>VLOOKUP(I85,Sheet2!$B$1:$C$9,2,FALSE)</f>
        <v>ธนาพล</v>
      </c>
      <c r="K85" s="43">
        <v>2.7777777777777776E-2</v>
      </c>
      <c r="L85" s="42" t="s">
        <v>42</v>
      </c>
      <c r="M85" s="42" t="str">
        <f>VLOOKUP(L85,Sheet2!$B$1:$C$9,2,FALSE)</f>
        <v>เพลินชัย</v>
      </c>
      <c r="N85" s="43">
        <v>4.1666666666666664E-2</v>
      </c>
      <c r="O85" s="42" t="s">
        <v>347</v>
      </c>
      <c r="P85" s="42" t="s">
        <v>57</v>
      </c>
      <c r="Q85" s="43">
        <v>0.10416666666666667</v>
      </c>
      <c r="R85" s="42" t="s">
        <v>347</v>
      </c>
      <c r="S85" s="42" t="s">
        <v>59</v>
      </c>
      <c r="T85" s="43">
        <v>0.10416666666666667</v>
      </c>
      <c r="U85" s="43">
        <f t="shared" si="6"/>
        <v>0.27777777777777779</v>
      </c>
      <c r="V85" s="43"/>
      <c r="W85" s="43"/>
      <c r="X85" s="43"/>
      <c r="Y85" s="40" t="s">
        <v>239</v>
      </c>
      <c r="Z85" s="40">
        <v>46050</v>
      </c>
      <c r="AA85" s="40">
        <v>46034</v>
      </c>
      <c r="AB85" s="40" t="s">
        <v>239</v>
      </c>
      <c r="AC85" s="40">
        <v>46057</v>
      </c>
      <c r="AD85" s="3" t="str">
        <f t="shared" si="7"/>
        <v>ทันกำหนด</v>
      </c>
      <c r="AE85" s="4"/>
      <c r="AF85" s="4"/>
      <c r="AG85" s="4"/>
      <c r="AH85" s="5"/>
    </row>
    <row r="86" spans="1:34" ht="27.75" hidden="1" customHeight="1" x14ac:dyDescent="0.2">
      <c r="A86" s="2">
        <v>83</v>
      </c>
      <c r="B86" s="40">
        <v>46030</v>
      </c>
      <c r="C86" s="41" t="s">
        <v>247</v>
      </c>
      <c r="D86" s="41" t="s">
        <v>248</v>
      </c>
      <c r="E86" s="42">
        <v>1</v>
      </c>
      <c r="F86" s="42">
        <v>1</v>
      </c>
      <c r="G86" s="42">
        <f t="shared" si="5"/>
        <v>0</v>
      </c>
      <c r="H86" s="42" t="str">
        <f t="shared" si="4"/>
        <v>ครบ</v>
      </c>
      <c r="I86" s="42" t="s">
        <v>29</v>
      </c>
      <c r="J86" s="42" t="str">
        <f>VLOOKUP(I86,Sheet2!$B$1:$C$9,2,FALSE)</f>
        <v xml:space="preserve">จักรกฤษณ์ </v>
      </c>
      <c r="K86" s="43">
        <v>6.9444444444444441E-3</v>
      </c>
      <c r="L86" s="42"/>
      <c r="M86" s="42" t="e">
        <f>VLOOKUP(L86,Sheet2!$B$1:$C$9,2,FALSE)</f>
        <v>#N/A</v>
      </c>
      <c r="N86" s="43"/>
      <c r="O86" s="42"/>
      <c r="P86" s="42" t="e">
        <f>VLOOKUP(O86,Sheet2!$B$1:$C$9,2,FALSE)</f>
        <v>#N/A</v>
      </c>
      <c r="Q86" s="43"/>
      <c r="R86" s="42"/>
      <c r="S86" s="42" t="e">
        <f>VLOOKUP(R86,Sheet2!$B$1:$C$9,2,FALSE)</f>
        <v>#N/A</v>
      </c>
      <c r="T86" s="43"/>
      <c r="U86" s="43">
        <f t="shared" si="6"/>
        <v>6.9444444444444441E-3</v>
      </c>
      <c r="V86" s="45"/>
      <c r="W86" s="45"/>
      <c r="X86" s="45"/>
      <c r="Y86" s="40" t="s">
        <v>64</v>
      </c>
      <c r="Z86" s="40">
        <v>46037</v>
      </c>
      <c r="AA86" s="40">
        <v>46031</v>
      </c>
      <c r="AB86" s="40" t="s">
        <v>64</v>
      </c>
      <c r="AC86" s="40">
        <v>46036</v>
      </c>
      <c r="AD86" s="3" t="str">
        <f t="shared" si="7"/>
        <v>ทันกำหนด</v>
      </c>
      <c r="AE86" s="4"/>
      <c r="AF86" s="4"/>
      <c r="AG86" s="4"/>
      <c r="AH86" s="5"/>
    </row>
    <row r="87" spans="1:34" ht="27.75" hidden="1" customHeight="1" x14ac:dyDescent="0.2">
      <c r="A87" s="2">
        <v>84</v>
      </c>
      <c r="B87" s="40">
        <v>46030</v>
      </c>
      <c r="C87" s="41" t="s">
        <v>249</v>
      </c>
      <c r="D87" s="41" t="s">
        <v>252</v>
      </c>
      <c r="E87" s="42">
        <v>3</v>
      </c>
      <c r="F87" s="42">
        <v>3</v>
      </c>
      <c r="G87" s="42">
        <f t="shared" si="5"/>
        <v>0</v>
      </c>
      <c r="H87" s="42" t="str">
        <f t="shared" si="4"/>
        <v>ครบ</v>
      </c>
      <c r="I87" s="42" t="s">
        <v>35</v>
      </c>
      <c r="J87" s="42" t="str">
        <f>VLOOKUP(I87,Sheet2!$B$1:$C$9,2,FALSE)</f>
        <v>วินัย</v>
      </c>
      <c r="K87" s="43">
        <v>4.5138888888888888E-2</v>
      </c>
      <c r="L87" s="42" t="s">
        <v>30</v>
      </c>
      <c r="M87" s="42" t="str">
        <f>VLOOKUP(L87,Sheet2!$B$1:$C$9,2,FALSE)</f>
        <v>สรายุทธ</v>
      </c>
      <c r="N87" s="43">
        <v>3.125E-2</v>
      </c>
      <c r="O87" s="42"/>
      <c r="P87" s="42" t="e">
        <f>VLOOKUP(O87,Sheet2!$B$1:$C$9,2,FALSE)</f>
        <v>#N/A</v>
      </c>
      <c r="Q87" s="43"/>
      <c r="R87" s="42"/>
      <c r="S87" s="42" t="e">
        <f>VLOOKUP(R87,Sheet2!$B$1:$C$9,2,FALSE)</f>
        <v>#N/A</v>
      </c>
      <c r="T87" s="43"/>
      <c r="U87" s="43">
        <f t="shared" si="6"/>
        <v>7.6388888888888895E-2</v>
      </c>
      <c r="V87" s="43"/>
      <c r="W87" s="43"/>
      <c r="X87" s="43"/>
      <c r="Y87" s="40" t="s">
        <v>64</v>
      </c>
      <c r="Z87" s="40">
        <v>46043</v>
      </c>
      <c r="AA87" s="40">
        <v>46037</v>
      </c>
      <c r="AB87" s="40" t="s">
        <v>64</v>
      </c>
      <c r="AC87" s="40">
        <v>46072</v>
      </c>
      <c r="AD87" s="3" t="str">
        <f t="shared" si="7"/>
        <v>ทันกำหนด</v>
      </c>
      <c r="AE87" s="4">
        <v>3</v>
      </c>
      <c r="AF87" s="4"/>
      <c r="AG87" s="4"/>
      <c r="AH87" s="5" t="s">
        <v>619</v>
      </c>
    </row>
    <row r="88" spans="1:34" ht="27.75" hidden="1" customHeight="1" x14ac:dyDescent="0.2">
      <c r="A88" s="2">
        <v>85</v>
      </c>
      <c r="B88" s="40">
        <v>46030</v>
      </c>
      <c r="C88" s="41" t="s">
        <v>250</v>
      </c>
      <c r="D88" s="41" t="s">
        <v>253</v>
      </c>
      <c r="E88" s="42">
        <v>1</v>
      </c>
      <c r="F88" s="42">
        <v>1</v>
      </c>
      <c r="G88" s="42">
        <f t="shared" si="5"/>
        <v>0</v>
      </c>
      <c r="H88" s="42" t="str">
        <f t="shared" si="4"/>
        <v>ครบ</v>
      </c>
      <c r="I88" s="42" t="s">
        <v>35</v>
      </c>
      <c r="J88" s="42" t="str">
        <f>VLOOKUP(I88,Sheet2!$B$1:$C$9,2,FALSE)</f>
        <v>วินัย</v>
      </c>
      <c r="K88" s="43">
        <v>1.7361111111111112E-2</v>
      </c>
      <c r="L88" s="42" t="s">
        <v>30</v>
      </c>
      <c r="M88" s="42" t="str">
        <f>VLOOKUP(L88,Sheet2!$B$1:$C$9,2,FALSE)</f>
        <v>สรายุทธ</v>
      </c>
      <c r="N88" s="43">
        <v>2.0833333333333332E-2</v>
      </c>
      <c r="O88" s="42"/>
      <c r="P88" s="42" t="e">
        <f>VLOOKUP(O88,Sheet2!$B$1:$C$9,2,FALSE)</f>
        <v>#N/A</v>
      </c>
      <c r="Q88" s="43"/>
      <c r="R88" s="42"/>
      <c r="S88" s="42" t="e">
        <f>VLOOKUP(R88,Sheet2!$B$1:$C$9,2,FALSE)</f>
        <v>#N/A</v>
      </c>
      <c r="T88" s="43"/>
      <c r="U88" s="43">
        <f t="shared" si="6"/>
        <v>3.8194444444444448E-2</v>
      </c>
      <c r="V88" s="43"/>
      <c r="W88" s="43"/>
      <c r="X88" s="43"/>
      <c r="Y88" s="40" t="s">
        <v>64</v>
      </c>
      <c r="Z88" s="40">
        <v>46043</v>
      </c>
      <c r="AA88" s="40">
        <v>46041</v>
      </c>
      <c r="AB88" s="40" t="s">
        <v>64</v>
      </c>
      <c r="AC88" s="40">
        <v>46072</v>
      </c>
      <c r="AD88" s="3" t="str">
        <f t="shared" si="7"/>
        <v>ทันกำหนด</v>
      </c>
      <c r="AE88" s="4"/>
      <c r="AF88" s="4"/>
      <c r="AG88" s="4"/>
      <c r="AH88" s="5"/>
    </row>
    <row r="89" spans="1:34" ht="27.75" hidden="1" customHeight="1" x14ac:dyDescent="0.2">
      <c r="A89" s="2">
        <v>86</v>
      </c>
      <c r="B89" s="40">
        <v>46030</v>
      </c>
      <c r="C89" s="41" t="s">
        <v>251</v>
      </c>
      <c r="D89" s="41" t="s">
        <v>254</v>
      </c>
      <c r="E89" s="42">
        <v>1</v>
      </c>
      <c r="F89" s="42">
        <v>1</v>
      </c>
      <c r="G89" s="42">
        <f t="shared" si="5"/>
        <v>0</v>
      </c>
      <c r="H89" s="42" t="str">
        <f t="shared" si="4"/>
        <v>ครบ</v>
      </c>
      <c r="I89" s="42" t="s">
        <v>35</v>
      </c>
      <c r="J89" s="42" t="str">
        <f>VLOOKUP(I89,Sheet2!$B$1:$C$9,2,FALSE)</f>
        <v>วินัย</v>
      </c>
      <c r="K89" s="43">
        <v>2.0833333333333332E-2</v>
      </c>
      <c r="L89" s="42" t="s">
        <v>30</v>
      </c>
      <c r="M89" s="42" t="str">
        <f>VLOOKUP(L89,Sheet2!$B$1:$C$9,2,FALSE)</f>
        <v>สรายุทธ</v>
      </c>
      <c r="N89" s="43">
        <v>1.7361111111111112E-2</v>
      </c>
      <c r="O89" s="42"/>
      <c r="P89" s="42" t="e">
        <f>VLOOKUP(O89,Sheet2!$B$1:$C$9,2,FALSE)</f>
        <v>#N/A</v>
      </c>
      <c r="Q89" s="43"/>
      <c r="R89" s="42"/>
      <c r="S89" s="42" t="e">
        <f>VLOOKUP(R89,Sheet2!$B$1:$C$9,2,FALSE)</f>
        <v>#N/A</v>
      </c>
      <c r="T89" s="43"/>
      <c r="U89" s="43">
        <f t="shared" si="6"/>
        <v>3.8194444444444448E-2</v>
      </c>
      <c r="V89" s="43"/>
      <c r="W89" s="43"/>
      <c r="X89" s="43"/>
      <c r="Y89" s="40" t="s">
        <v>64</v>
      </c>
      <c r="Z89" s="40">
        <v>46043</v>
      </c>
      <c r="AA89" s="40">
        <v>46041</v>
      </c>
      <c r="AB89" s="40" t="s">
        <v>64</v>
      </c>
      <c r="AC89" s="40">
        <v>46072</v>
      </c>
      <c r="AD89" s="3" t="str">
        <f t="shared" si="7"/>
        <v>ทันกำหนด</v>
      </c>
      <c r="AE89" s="4"/>
      <c r="AF89" s="4"/>
      <c r="AG89" s="4"/>
      <c r="AH89" s="5"/>
    </row>
    <row r="90" spans="1:34" ht="27.75" hidden="1" customHeight="1" x14ac:dyDescent="0.2">
      <c r="A90" s="2">
        <v>87</v>
      </c>
      <c r="B90" s="40">
        <v>46031</v>
      </c>
      <c r="C90" s="41" t="s">
        <v>255</v>
      </c>
      <c r="D90" s="41" t="s">
        <v>256</v>
      </c>
      <c r="E90" s="42">
        <v>2</v>
      </c>
      <c r="F90" s="42">
        <v>2</v>
      </c>
      <c r="G90" s="42">
        <f t="shared" si="5"/>
        <v>0</v>
      </c>
      <c r="H90" s="42" t="str">
        <f t="shared" si="4"/>
        <v>ครบ</v>
      </c>
      <c r="I90" s="42" t="s">
        <v>4</v>
      </c>
      <c r="J90" s="42" t="str">
        <f>VLOOKUP(I90,Sheet2!$B$1:$C$9,2,FALSE)</f>
        <v>ธนาพล</v>
      </c>
      <c r="K90" s="43">
        <v>6.9444444444444441E-3</v>
      </c>
      <c r="L90" s="42"/>
      <c r="M90" s="42" t="e">
        <f>VLOOKUP(L90,Sheet2!$B$1:$C$9,2,FALSE)</f>
        <v>#N/A</v>
      </c>
      <c r="N90" s="43"/>
      <c r="O90" s="42"/>
      <c r="P90" s="42" t="e">
        <f>VLOOKUP(O90,Sheet2!$B$1:$C$9,2,FALSE)</f>
        <v>#N/A</v>
      </c>
      <c r="Q90" s="43"/>
      <c r="R90" s="42"/>
      <c r="S90" s="42" t="e">
        <f>VLOOKUP(R90,Sheet2!$B$1:$C$9,2,FALSE)</f>
        <v>#N/A</v>
      </c>
      <c r="T90" s="43"/>
      <c r="U90" s="43">
        <f t="shared" si="6"/>
        <v>6.9444444444444441E-3</v>
      </c>
      <c r="V90" s="43"/>
      <c r="W90" s="43"/>
      <c r="X90" s="43"/>
      <c r="Y90" s="40" t="s">
        <v>64</v>
      </c>
      <c r="Z90" s="40">
        <v>46034</v>
      </c>
      <c r="AA90" s="40">
        <v>46031</v>
      </c>
      <c r="AB90" s="40" t="s">
        <v>64</v>
      </c>
      <c r="AC90" s="40">
        <v>46036</v>
      </c>
      <c r="AD90" s="3" t="str">
        <f t="shared" si="7"/>
        <v>ทันกำหนด</v>
      </c>
      <c r="AE90" s="4"/>
      <c r="AF90" s="4"/>
      <c r="AG90" s="4"/>
      <c r="AH90" s="30"/>
    </row>
    <row r="91" spans="1:34" ht="27.75" hidden="1" customHeight="1" x14ac:dyDescent="0.2">
      <c r="A91" s="2">
        <v>88</v>
      </c>
      <c r="B91" s="40">
        <v>46031</v>
      </c>
      <c r="C91" s="41" t="s">
        <v>257</v>
      </c>
      <c r="D91" s="41" t="s">
        <v>259</v>
      </c>
      <c r="E91" s="42">
        <v>2</v>
      </c>
      <c r="F91" s="42">
        <v>2</v>
      </c>
      <c r="G91" s="42">
        <f t="shared" si="5"/>
        <v>0</v>
      </c>
      <c r="H91" s="42" t="str">
        <f t="shared" si="4"/>
        <v>ครบ</v>
      </c>
      <c r="I91" s="42" t="s">
        <v>42</v>
      </c>
      <c r="J91" s="42" t="str">
        <f>VLOOKUP(I91,Sheet2!$B$1:$C$9,2,FALSE)</f>
        <v>เพลินชัย</v>
      </c>
      <c r="K91" s="43">
        <v>6.9444444444444441E-3</v>
      </c>
      <c r="L91" s="42" t="s">
        <v>348</v>
      </c>
      <c r="M91" s="42" t="s">
        <v>59</v>
      </c>
      <c r="N91" s="43">
        <v>6.25E-2</v>
      </c>
      <c r="O91" s="42"/>
      <c r="P91" s="42" t="e">
        <f>VLOOKUP(O91,Sheet2!$B$1:$C$9,2,FALSE)</f>
        <v>#N/A</v>
      </c>
      <c r="Q91" s="43"/>
      <c r="R91" s="42"/>
      <c r="S91" s="42" t="e">
        <f>VLOOKUP(R91,Sheet2!$B$1:$C$9,2,FALSE)</f>
        <v>#N/A</v>
      </c>
      <c r="T91" s="43"/>
      <c r="U91" s="43">
        <f t="shared" si="6"/>
        <v>6.9444444444444448E-2</v>
      </c>
      <c r="V91" s="43"/>
      <c r="W91" s="43"/>
      <c r="X91" s="43"/>
      <c r="Y91" s="40" t="s">
        <v>258</v>
      </c>
      <c r="Z91" s="40">
        <v>46035</v>
      </c>
      <c r="AA91" s="40">
        <v>46034</v>
      </c>
      <c r="AB91" s="40" t="s">
        <v>382</v>
      </c>
      <c r="AC91" s="40">
        <v>46036</v>
      </c>
      <c r="AD91" s="3" t="str">
        <f t="shared" si="7"/>
        <v>ทันกำหนด</v>
      </c>
      <c r="AE91" s="4"/>
      <c r="AF91" s="4"/>
      <c r="AG91" s="4"/>
      <c r="AH91" s="5"/>
    </row>
    <row r="92" spans="1:34" ht="27.75" hidden="1" customHeight="1" x14ac:dyDescent="0.2">
      <c r="A92" s="2">
        <v>89</v>
      </c>
      <c r="B92" s="40">
        <v>46031</v>
      </c>
      <c r="C92" s="41" t="s">
        <v>260</v>
      </c>
      <c r="D92" s="41" t="s">
        <v>261</v>
      </c>
      <c r="E92" s="42">
        <v>2</v>
      </c>
      <c r="F92" s="42">
        <v>2</v>
      </c>
      <c r="G92" s="42">
        <f t="shared" si="5"/>
        <v>0</v>
      </c>
      <c r="H92" s="42" t="str">
        <f t="shared" si="4"/>
        <v>ครบ</v>
      </c>
      <c r="I92" s="42" t="s">
        <v>31</v>
      </c>
      <c r="J92" s="42" t="str">
        <f>VLOOKUP(I92,Sheet2!$B$1:$C$9,2,FALSE)</f>
        <v>ชาญชัย</v>
      </c>
      <c r="K92" s="43">
        <v>3.4722222222222224E-2</v>
      </c>
      <c r="L92" s="42" t="s">
        <v>29</v>
      </c>
      <c r="M92" s="42" t="str">
        <f>VLOOKUP(L92,Sheet2!$B$1:$C$9,2,FALSE)</f>
        <v xml:space="preserve">จักรกฤษณ์ </v>
      </c>
      <c r="N92" s="43">
        <v>4.1666666666666664E-2</v>
      </c>
      <c r="O92" s="42"/>
      <c r="P92" s="42" t="e">
        <f>VLOOKUP(O92,Sheet2!$B$1:$C$9,2,FALSE)</f>
        <v>#N/A</v>
      </c>
      <c r="Q92" s="43"/>
      <c r="R92" s="42"/>
      <c r="S92" s="42" t="e">
        <f>VLOOKUP(R92,Sheet2!$B$1:$C$9,2,FALSE)</f>
        <v>#N/A</v>
      </c>
      <c r="T92" s="43"/>
      <c r="U92" s="43">
        <f t="shared" si="6"/>
        <v>7.6388888888888895E-2</v>
      </c>
      <c r="V92" s="43"/>
      <c r="W92" s="43"/>
      <c r="X92" s="43"/>
      <c r="Y92" s="40" t="s">
        <v>65</v>
      </c>
      <c r="Z92" s="40">
        <v>46041</v>
      </c>
      <c r="AA92" s="40">
        <v>46036</v>
      </c>
      <c r="AB92" s="40" t="s">
        <v>557</v>
      </c>
      <c r="AC92" s="40">
        <v>46038</v>
      </c>
      <c r="AD92" s="3" t="str">
        <f t="shared" si="7"/>
        <v>ทันกำหนด</v>
      </c>
      <c r="AE92" s="4"/>
      <c r="AF92" s="4"/>
      <c r="AG92" s="4"/>
      <c r="AH92" s="5"/>
    </row>
    <row r="93" spans="1:34" ht="27.75" hidden="1" customHeight="1" x14ac:dyDescent="0.2">
      <c r="A93" s="2">
        <v>90</v>
      </c>
      <c r="B93" s="40">
        <v>46031</v>
      </c>
      <c r="C93" s="41" t="s">
        <v>262</v>
      </c>
      <c r="D93" s="41">
        <v>22142923</v>
      </c>
      <c r="E93" s="42">
        <v>12</v>
      </c>
      <c r="F93" s="42">
        <v>12</v>
      </c>
      <c r="G93" s="42">
        <f t="shared" si="5"/>
        <v>0</v>
      </c>
      <c r="H93" s="42" t="str">
        <f t="shared" si="4"/>
        <v>ครบ</v>
      </c>
      <c r="I93" s="42" t="s">
        <v>29</v>
      </c>
      <c r="J93" s="42" t="str">
        <f>VLOOKUP(I93,Sheet2!$B$1:$C$9,2,FALSE)</f>
        <v xml:space="preserve">จักรกฤษณ์ </v>
      </c>
      <c r="K93" s="43">
        <v>5.2083333333333336E-2</v>
      </c>
      <c r="L93" s="42"/>
      <c r="M93" s="42" t="e">
        <f>VLOOKUP(L93,Sheet2!$B$1:$C$9,2,FALSE)</f>
        <v>#N/A</v>
      </c>
      <c r="N93" s="43"/>
      <c r="O93" s="42"/>
      <c r="P93" s="42" t="e">
        <f>VLOOKUP(O93,Sheet2!$B$1:$C$9,2,FALSE)</f>
        <v>#N/A</v>
      </c>
      <c r="Q93" s="43"/>
      <c r="R93" s="42"/>
      <c r="S93" s="42" t="e">
        <f>VLOOKUP(R93,Sheet2!$B$1:$C$9,2,FALSE)</f>
        <v>#N/A</v>
      </c>
      <c r="T93" s="43"/>
      <c r="U93" s="43">
        <f t="shared" si="6"/>
        <v>5.2083333333333336E-2</v>
      </c>
      <c r="V93" s="43"/>
      <c r="W93" s="43"/>
      <c r="X93" s="43"/>
      <c r="Y93" s="40" t="s">
        <v>234</v>
      </c>
      <c r="Z93" s="40">
        <v>46034</v>
      </c>
      <c r="AA93" s="40">
        <v>46031</v>
      </c>
      <c r="AB93" s="40" t="s">
        <v>265</v>
      </c>
      <c r="AC93" s="40">
        <v>46034</v>
      </c>
      <c r="AD93" s="3" t="str">
        <f t="shared" si="7"/>
        <v>ทันกำหนด</v>
      </c>
      <c r="AE93" s="4"/>
      <c r="AF93" s="4"/>
      <c r="AG93" s="4"/>
      <c r="AH93" s="5"/>
    </row>
    <row r="94" spans="1:34" ht="27.75" hidden="1" customHeight="1" x14ac:dyDescent="0.2">
      <c r="A94" s="2">
        <v>91</v>
      </c>
      <c r="B94" s="40">
        <v>46031</v>
      </c>
      <c r="C94" s="41" t="s">
        <v>263</v>
      </c>
      <c r="D94" s="41" t="s">
        <v>264</v>
      </c>
      <c r="E94" s="42">
        <v>4</v>
      </c>
      <c r="F94" s="42">
        <v>4</v>
      </c>
      <c r="G94" s="42">
        <f t="shared" si="5"/>
        <v>0</v>
      </c>
      <c r="H94" s="42" t="str">
        <f t="shared" si="4"/>
        <v>ครบ</v>
      </c>
      <c r="I94" s="42" t="s">
        <v>31</v>
      </c>
      <c r="J94" s="42" t="str">
        <f>VLOOKUP(I94,Sheet2!$B$1:$C$9,2,FALSE)</f>
        <v>ชาญชัย</v>
      </c>
      <c r="K94" s="43">
        <v>5.5555555555555552E-2</v>
      </c>
      <c r="L94" s="42"/>
      <c r="M94" s="42" t="e">
        <f>VLOOKUP(L94,Sheet2!$B$1:$C$9,2,FALSE)</f>
        <v>#N/A</v>
      </c>
      <c r="N94" s="43"/>
      <c r="O94" s="42"/>
      <c r="P94" s="42" t="e">
        <f>VLOOKUP(O94,Sheet2!$B$1:$C$9,2,FALSE)</f>
        <v>#N/A</v>
      </c>
      <c r="Q94" s="43"/>
      <c r="R94" s="42"/>
      <c r="S94" s="42" t="e">
        <f>VLOOKUP(R94,Sheet2!$B$1:$C$9,2,FALSE)</f>
        <v>#N/A</v>
      </c>
      <c r="T94" s="43"/>
      <c r="U94" s="43">
        <f t="shared" si="6"/>
        <v>5.5555555555555552E-2</v>
      </c>
      <c r="V94" s="43"/>
      <c r="W94" s="43"/>
      <c r="X94" s="43"/>
      <c r="Y94" s="40" t="s">
        <v>76</v>
      </c>
      <c r="Z94" s="40">
        <v>46052</v>
      </c>
      <c r="AA94" s="40">
        <v>46034</v>
      </c>
      <c r="AB94" s="40" t="s">
        <v>76</v>
      </c>
      <c r="AC94" s="40">
        <v>46038</v>
      </c>
      <c r="AD94" s="3" t="str">
        <f t="shared" si="7"/>
        <v>ทันกำหนด</v>
      </c>
      <c r="AE94" s="4"/>
      <c r="AF94" s="4"/>
      <c r="AG94" s="4"/>
      <c r="AH94" s="5"/>
    </row>
    <row r="95" spans="1:34" ht="27.75" hidden="1" customHeight="1" x14ac:dyDescent="0.2">
      <c r="A95" s="2">
        <v>92</v>
      </c>
      <c r="B95" s="40">
        <v>46034</v>
      </c>
      <c r="C95" s="41" t="s">
        <v>266</v>
      </c>
      <c r="D95" s="41" t="s">
        <v>267</v>
      </c>
      <c r="E95" s="42">
        <v>1</v>
      </c>
      <c r="F95" s="42">
        <v>1</v>
      </c>
      <c r="G95" s="42">
        <f t="shared" si="5"/>
        <v>0</v>
      </c>
      <c r="H95" s="42" t="str">
        <f t="shared" si="4"/>
        <v>ครบ</v>
      </c>
      <c r="I95" s="42" t="s">
        <v>29</v>
      </c>
      <c r="J95" s="42" t="str">
        <f>VLOOKUP(I95,Sheet2!$B$1:$C$9,2,FALSE)</f>
        <v xml:space="preserve">จักรกฤษณ์ </v>
      </c>
      <c r="K95" s="43">
        <v>1.3888888888888888E-2</v>
      </c>
      <c r="L95" s="42"/>
      <c r="M95" s="42" t="e">
        <f>VLOOKUP(L95,Sheet2!$B$1:$C$9,2,FALSE)</f>
        <v>#N/A</v>
      </c>
      <c r="N95" s="43"/>
      <c r="O95" s="42"/>
      <c r="P95" s="42" t="e">
        <f>VLOOKUP(O95,Sheet2!$B$1:$C$9,2,FALSE)</f>
        <v>#N/A</v>
      </c>
      <c r="Q95" s="43"/>
      <c r="R95" s="42"/>
      <c r="S95" s="42" t="e">
        <f>VLOOKUP(R95,Sheet2!$B$1:$C$9,2,FALSE)</f>
        <v>#N/A</v>
      </c>
      <c r="T95" s="43"/>
      <c r="U95" s="43">
        <f t="shared" si="6"/>
        <v>1.3888888888888888E-2</v>
      </c>
      <c r="V95" s="43"/>
      <c r="W95" s="43"/>
      <c r="X95" s="43"/>
      <c r="Y95" s="40" t="s">
        <v>76</v>
      </c>
      <c r="Z95" s="40">
        <v>46035</v>
      </c>
      <c r="AA95" s="40">
        <v>46035</v>
      </c>
      <c r="AB95" s="40" t="s">
        <v>76</v>
      </c>
      <c r="AC95" s="40">
        <v>46035</v>
      </c>
      <c r="AD95" s="3" t="str">
        <f t="shared" si="7"/>
        <v>ทันกำหนด</v>
      </c>
      <c r="AE95" s="4"/>
      <c r="AF95" s="4"/>
      <c r="AG95" s="4"/>
      <c r="AH95" s="30"/>
    </row>
    <row r="96" spans="1:34" ht="27.75" hidden="1" customHeight="1" x14ac:dyDescent="0.2">
      <c r="A96" s="2">
        <v>93</v>
      </c>
      <c r="B96" s="40">
        <v>46034</v>
      </c>
      <c r="C96" s="41" t="s">
        <v>268</v>
      </c>
      <c r="D96" s="41" t="s">
        <v>283</v>
      </c>
      <c r="E96" s="42">
        <v>1</v>
      </c>
      <c r="F96" s="42">
        <v>1</v>
      </c>
      <c r="G96" s="42">
        <f t="shared" si="5"/>
        <v>0</v>
      </c>
      <c r="H96" s="42" t="str">
        <f t="shared" si="4"/>
        <v>ครบ</v>
      </c>
      <c r="I96" s="42" t="s">
        <v>42</v>
      </c>
      <c r="J96" s="42" t="str">
        <f>VLOOKUP(I96,Sheet2!$B$1:$C$9,2,FALSE)</f>
        <v>เพลินชัย</v>
      </c>
      <c r="K96" s="43">
        <v>2.7777777777777776E-2</v>
      </c>
      <c r="L96" s="42" t="s">
        <v>380</v>
      </c>
      <c r="M96" s="42" t="s">
        <v>57</v>
      </c>
      <c r="N96" s="43">
        <v>8.3333333333333329E-2</v>
      </c>
      <c r="O96" s="42"/>
      <c r="P96" s="42" t="e">
        <f>VLOOKUP(O96,Sheet2!$B$1:$C$9,2,FALSE)</f>
        <v>#N/A</v>
      </c>
      <c r="Q96" s="43"/>
      <c r="R96" s="42"/>
      <c r="S96" s="42" t="e">
        <f>VLOOKUP(R96,Sheet2!$B$1:$C$9,2,FALSE)</f>
        <v>#N/A</v>
      </c>
      <c r="T96" s="43"/>
      <c r="U96" s="43">
        <f t="shared" si="6"/>
        <v>0.1111111111111111</v>
      </c>
      <c r="V96" s="43"/>
      <c r="W96" s="43"/>
      <c r="X96" s="43" t="s">
        <v>67</v>
      </c>
      <c r="Y96" s="40" t="s">
        <v>234</v>
      </c>
      <c r="Z96" s="40">
        <v>46052</v>
      </c>
      <c r="AA96" s="40">
        <v>46049</v>
      </c>
      <c r="AB96" s="40" t="s">
        <v>234</v>
      </c>
      <c r="AC96" s="40">
        <v>46057</v>
      </c>
      <c r="AD96" s="3" t="str">
        <f t="shared" si="7"/>
        <v>ทันกำหนด</v>
      </c>
      <c r="AE96" s="4">
        <v>1</v>
      </c>
      <c r="AF96" s="4"/>
      <c r="AG96" s="4"/>
      <c r="AH96" s="5" t="s">
        <v>736</v>
      </c>
    </row>
    <row r="97" spans="1:34" ht="27.75" hidden="1" customHeight="1" x14ac:dyDescent="0.2">
      <c r="A97" s="2">
        <v>94</v>
      </c>
      <c r="B97" s="40">
        <v>46034</v>
      </c>
      <c r="C97" s="41" t="s">
        <v>269</v>
      </c>
      <c r="D97" s="41" t="s">
        <v>284</v>
      </c>
      <c r="E97" s="42">
        <v>1</v>
      </c>
      <c r="F97" s="42">
        <v>1</v>
      </c>
      <c r="G97" s="42">
        <f t="shared" si="5"/>
        <v>0</v>
      </c>
      <c r="H97" s="42" t="str">
        <f t="shared" si="4"/>
        <v>ครบ</v>
      </c>
      <c r="I97" s="42" t="s">
        <v>4</v>
      </c>
      <c r="J97" s="42" t="str">
        <f>VLOOKUP(I97,Sheet2!$B$1:$C$9,2,FALSE)</f>
        <v>ธนาพล</v>
      </c>
      <c r="K97" s="43">
        <v>3.4722222222222224E-2</v>
      </c>
      <c r="L97" s="42"/>
      <c r="M97" s="42" t="e">
        <f>VLOOKUP(L97,Sheet2!$B$1:$C$9,2,FALSE)</f>
        <v>#N/A</v>
      </c>
      <c r="N97" s="43"/>
      <c r="O97" s="42"/>
      <c r="P97" s="42" t="e">
        <f>VLOOKUP(O97,Sheet2!$B$1:$C$9,2,FALSE)</f>
        <v>#N/A</v>
      </c>
      <c r="Q97" s="43"/>
      <c r="R97" s="42"/>
      <c r="S97" s="42" t="e">
        <f>VLOOKUP(R97,Sheet2!$B$1:$C$9,2,FALSE)</f>
        <v>#N/A</v>
      </c>
      <c r="T97" s="43"/>
      <c r="U97" s="43">
        <f t="shared" si="6"/>
        <v>3.4722222222222224E-2</v>
      </c>
      <c r="V97" s="43"/>
      <c r="W97" s="43"/>
      <c r="X97" s="43"/>
      <c r="Y97" s="40" t="s">
        <v>234</v>
      </c>
      <c r="Z97" s="40">
        <v>46052</v>
      </c>
      <c r="AA97" s="40">
        <v>46045</v>
      </c>
      <c r="AB97" s="40" t="s">
        <v>234</v>
      </c>
      <c r="AC97" s="40">
        <v>46057</v>
      </c>
      <c r="AD97" s="3" t="str">
        <f t="shared" si="7"/>
        <v>ทันกำหนด</v>
      </c>
      <c r="AE97" s="4"/>
      <c r="AF97" s="4"/>
      <c r="AG97" s="4"/>
      <c r="AH97" s="5"/>
    </row>
    <row r="98" spans="1:34" ht="27.75" hidden="1" customHeight="1" x14ac:dyDescent="0.2">
      <c r="A98" s="2">
        <v>95</v>
      </c>
      <c r="B98" s="40">
        <v>46034</v>
      </c>
      <c r="C98" s="41" t="s">
        <v>270</v>
      </c>
      <c r="D98" s="41" t="s">
        <v>285</v>
      </c>
      <c r="E98" s="42">
        <v>1</v>
      </c>
      <c r="F98" s="42">
        <v>1</v>
      </c>
      <c r="G98" s="42">
        <f t="shared" si="5"/>
        <v>0</v>
      </c>
      <c r="H98" s="42" t="str">
        <f t="shared" si="4"/>
        <v>ครบ</v>
      </c>
      <c r="I98" s="42" t="s">
        <v>4</v>
      </c>
      <c r="J98" s="42" t="str">
        <f>VLOOKUP(I98,Sheet2!$B$1:$C$9,2,FALSE)</f>
        <v>ธนาพล</v>
      </c>
      <c r="K98" s="43">
        <v>2.7777777777777776E-2</v>
      </c>
      <c r="L98" s="42"/>
      <c r="M98" s="42" t="e">
        <f>VLOOKUP(L98,Sheet2!$B$1:$C$9,2,FALSE)</f>
        <v>#N/A</v>
      </c>
      <c r="N98" s="43"/>
      <c r="O98" s="42"/>
      <c r="P98" s="42" t="e">
        <f>VLOOKUP(O98,Sheet2!$B$1:$C$9,2,FALSE)</f>
        <v>#N/A</v>
      </c>
      <c r="Q98" s="43"/>
      <c r="R98" s="42"/>
      <c r="S98" s="42" t="e">
        <f>VLOOKUP(R98,Sheet2!$B$1:$C$9,2,FALSE)</f>
        <v>#N/A</v>
      </c>
      <c r="T98" s="43"/>
      <c r="U98" s="43">
        <f t="shared" si="6"/>
        <v>2.7777777777777776E-2</v>
      </c>
      <c r="V98" s="43"/>
      <c r="W98" s="43"/>
      <c r="X98" s="43"/>
      <c r="Y98" s="40" t="s">
        <v>234</v>
      </c>
      <c r="Z98" s="40">
        <v>46052</v>
      </c>
      <c r="AA98" s="40">
        <v>46046</v>
      </c>
      <c r="AB98" s="40" t="s">
        <v>234</v>
      </c>
      <c r="AC98" s="40">
        <v>46057</v>
      </c>
      <c r="AD98" s="3" t="str">
        <f t="shared" si="7"/>
        <v>ทันกำหนด</v>
      </c>
      <c r="AE98" s="4"/>
      <c r="AF98" s="4"/>
      <c r="AG98" s="4"/>
      <c r="AH98" s="5"/>
    </row>
    <row r="99" spans="1:34" ht="27.75" hidden="1" customHeight="1" x14ac:dyDescent="0.2">
      <c r="A99" s="2">
        <v>96</v>
      </c>
      <c r="B99" s="40">
        <v>46034</v>
      </c>
      <c r="C99" s="41" t="s">
        <v>271</v>
      </c>
      <c r="D99" s="41" t="s">
        <v>286</v>
      </c>
      <c r="E99" s="42">
        <v>1</v>
      </c>
      <c r="F99" s="42">
        <v>1</v>
      </c>
      <c r="G99" s="42">
        <f t="shared" si="5"/>
        <v>0</v>
      </c>
      <c r="H99" s="42" t="str">
        <f t="shared" si="4"/>
        <v>ครบ</v>
      </c>
      <c r="I99" s="42" t="s">
        <v>4</v>
      </c>
      <c r="J99" s="42" t="str">
        <f>VLOOKUP(I99,Sheet2!$B$1:$C$9,2,FALSE)</f>
        <v>ธนาพล</v>
      </c>
      <c r="K99" s="43">
        <v>2.7777777777777776E-2</v>
      </c>
      <c r="L99" s="42"/>
      <c r="M99" s="42" t="e">
        <f>VLOOKUP(L99,Sheet2!$B$1:$C$9,2,FALSE)</f>
        <v>#N/A</v>
      </c>
      <c r="N99" s="43"/>
      <c r="O99" s="42"/>
      <c r="P99" s="42" t="e">
        <f>VLOOKUP(O99,Sheet2!$B$1:$C$9,2,FALSE)</f>
        <v>#N/A</v>
      </c>
      <c r="Q99" s="43"/>
      <c r="R99" s="42"/>
      <c r="S99" s="42" t="e">
        <f>VLOOKUP(R99,Sheet2!$B$1:$C$9,2,FALSE)</f>
        <v>#N/A</v>
      </c>
      <c r="T99" s="43"/>
      <c r="U99" s="43">
        <f t="shared" si="6"/>
        <v>2.7777777777777776E-2</v>
      </c>
      <c r="V99" s="43"/>
      <c r="W99" s="43"/>
      <c r="X99" s="43"/>
      <c r="Y99" s="40" t="s">
        <v>234</v>
      </c>
      <c r="Z99" s="40">
        <v>46052</v>
      </c>
      <c r="AA99" s="40">
        <v>46046</v>
      </c>
      <c r="AB99" s="40" t="s">
        <v>234</v>
      </c>
      <c r="AC99" s="40">
        <v>46057</v>
      </c>
      <c r="AD99" s="3" t="str">
        <f t="shared" si="7"/>
        <v>ทันกำหนด</v>
      </c>
      <c r="AE99" s="4"/>
      <c r="AF99" s="4"/>
      <c r="AG99" s="4"/>
      <c r="AH99" s="5"/>
    </row>
    <row r="100" spans="1:34" ht="27.75" hidden="1" customHeight="1" x14ac:dyDescent="0.2">
      <c r="A100" s="2">
        <v>97</v>
      </c>
      <c r="B100" s="40">
        <v>46034</v>
      </c>
      <c r="C100" s="41" t="s">
        <v>272</v>
      </c>
      <c r="D100" s="41" t="s">
        <v>287</v>
      </c>
      <c r="E100" s="42">
        <v>1</v>
      </c>
      <c r="F100" s="42">
        <v>1</v>
      </c>
      <c r="G100" s="42">
        <f t="shared" si="5"/>
        <v>0</v>
      </c>
      <c r="H100" s="42" t="str">
        <f t="shared" si="4"/>
        <v>ครบ</v>
      </c>
      <c r="I100" s="42" t="s">
        <v>4</v>
      </c>
      <c r="J100" s="42" t="str">
        <f>VLOOKUP(I100,Sheet2!$B$1:$C$9,2,FALSE)</f>
        <v>ธนาพล</v>
      </c>
      <c r="K100" s="43">
        <v>2.7777777777777776E-2</v>
      </c>
      <c r="L100" s="42"/>
      <c r="M100" s="42" t="e">
        <f>VLOOKUP(L100,Sheet2!$B$1:$C$9,2,FALSE)</f>
        <v>#N/A</v>
      </c>
      <c r="N100" s="43"/>
      <c r="O100" s="42"/>
      <c r="P100" s="42" t="e">
        <f>VLOOKUP(O100,Sheet2!$B$1:$C$9,2,FALSE)</f>
        <v>#N/A</v>
      </c>
      <c r="Q100" s="43"/>
      <c r="R100" s="42"/>
      <c r="S100" s="42" t="e">
        <f>VLOOKUP(R100,Sheet2!$B$1:$C$9,2,FALSE)</f>
        <v>#N/A</v>
      </c>
      <c r="T100" s="43"/>
      <c r="U100" s="43">
        <f t="shared" si="6"/>
        <v>2.7777777777777776E-2</v>
      </c>
      <c r="V100" s="43"/>
      <c r="W100" s="43"/>
      <c r="X100" s="43"/>
      <c r="Y100" s="40" t="s">
        <v>234</v>
      </c>
      <c r="Z100" s="40">
        <v>46052</v>
      </c>
      <c r="AA100" s="40">
        <v>46046</v>
      </c>
      <c r="AB100" s="40" t="s">
        <v>234</v>
      </c>
      <c r="AC100" s="40">
        <v>46057</v>
      </c>
      <c r="AD100" s="3" t="str">
        <f t="shared" si="7"/>
        <v>ทันกำหนด</v>
      </c>
      <c r="AE100" s="4"/>
      <c r="AF100" s="4"/>
      <c r="AG100" s="4"/>
      <c r="AH100" s="5"/>
    </row>
    <row r="101" spans="1:34" ht="27.75" hidden="1" customHeight="1" x14ac:dyDescent="0.2">
      <c r="A101" s="2">
        <v>98</v>
      </c>
      <c r="B101" s="40">
        <v>46034</v>
      </c>
      <c r="C101" s="41" t="s">
        <v>273</v>
      </c>
      <c r="D101" s="41" t="s">
        <v>288</v>
      </c>
      <c r="E101" s="42">
        <v>1</v>
      </c>
      <c r="F101" s="42">
        <v>1</v>
      </c>
      <c r="G101" s="42">
        <f t="shared" si="5"/>
        <v>0</v>
      </c>
      <c r="H101" s="42" t="str">
        <f t="shared" si="4"/>
        <v>ครบ</v>
      </c>
      <c r="I101" s="42" t="s">
        <v>35</v>
      </c>
      <c r="J101" s="42" t="str">
        <f>VLOOKUP(I101,Sheet2!$B$1:$C$9,2,FALSE)</f>
        <v>วินัย</v>
      </c>
      <c r="K101" s="43">
        <v>2.0833333333333332E-2</v>
      </c>
      <c r="L101" s="42" t="s">
        <v>30</v>
      </c>
      <c r="M101" s="42" t="str">
        <f>VLOOKUP(L101,Sheet2!$B$1:$C$9,2,FALSE)</f>
        <v>สรายุทธ</v>
      </c>
      <c r="N101" s="43">
        <v>1.3888888888888888E-2</v>
      </c>
      <c r="O101" s="42"/>
      <c r="P101" s="42" t="e">
        <f>VLOOKUP(O101,Sheet2!$B$1:$C$9,2,FALSE)</f>
        <v>#N/A</v>
      </c>
      <c r="Q101" s="43"/>
      <c r="R101" s="42"/>
      <c r="S101" s="42" t="e">
        <f>VLOOKUP(R101,Sheet2!$B$1:$C$9,2,FALSE)</f>
        <v>#N/A</v>
      </c>
      <c r="T101" s="43"/>
      <c r="U101" s="43">
        <f t="shared" si="6"/>
        <v>3.4722222222222224E-2</v>
      </c>
      <c r="V101" s="43"/>
      <c r="W101" s="43"/>
      <c r="X101" s="43"/>
      <c r="Y101" s="40" t="s">
        <v>234</v>
      </c>
      <c r="Z101" s="40">
        <v>46052</v>
      </c>
      <c r="AA101" s="40">
        <v>46041</v>
      </c>
      <c r="AB101" s="40" t="s">
        <v>234</v>
      </c>
      <c r="AC101" s="40">
        <v>46057</v>
      </c>
      <c r="AD101" s="3" t="str">
        <f t="shared" si="7"/>
        <v>ทันกำหนด</v>
      </c>
      <c r="AE101" s="4"/>
      <c r="AF101" s="4"/>
      <c r="AG101" s="4"/>
      <c r="AH101" s="5"/>
    </row>
    <row r="102" spans="1:34" ht="27.75" hidden="1" customHeight="1" x14ac:dyDescent="0.2">
      <c r="A102" s="2">
        <v>99</v>
      </c>
      <c r="B102" s="40">
        <v>46034</v>
      </c>
      <c r="C102" s="41" t="s">
        <v>274</v>
      </c>
      <c r="D102" s="41" t="s">
        <v>289</v>
      </c>
      <c r="E102" s="42">
        <v>1</v>
      </c>
      <c r="F102" s="42">
        <v>1</v>
      </c>
      <c r="G102" s="42">
        <f t="shared" si="5"/>
        <v>0</v>
      </c>
      <c r="H102" s="42" t="str">
        <f t="shared" si="4"/>
        <v>ครบ</v>
      </c>
      <c r="I102" s="42" t="s">
        <v>4</v>
      </c>
      <c r="J102" s="42" t="str">
        <f>VLOOKUP(I102,Sheet2!$B$1:$C$9,2,FALSE)</f>
        <v>ธนาพล</v>
      </c>
      <c r="K102" s="43">
        <v>2.0833333333333332E-2</v>
      </c>
      <c r="L102" s="42"/>
      <c r="M102" s="42" t="e">
        <f>VLOOKUP(L102,Sheet2!$B$1:$C$9,2,FALSE)</f>
        <v>#N/A</v>
      </c>
      <c r="N102" s="43"/>
      <c r="O102" s="42"/>
      <c r="P102" s="42" t="e">
        <f>VLOOKUP(O102,Sheet2!$B$1:$C$9,2,FALSE)</f>
        <v>#N/A</v>
      </c>
      <c r="Q102" s="43"/>
      <c r="R102" s="42"/>
      <c r="S102" s="42" t="e">
        <f>VLOOKUP(R102,Sheet2!$B$1:$C$9,2,FALSE)</f>
        <v>#N/A</v>
      </c>
      <c r="T102" s="43"/>
      <c r="U102" s="43">
        <f t="shared" si="6"/>
        <v>2.0833333333333332E-2</v>
      </c>
      <c r="V102" s="43"/>
      <c r="W102" s="43"/>
      <c r="X102" s="43"/>
      <c r="Y102" s="40" t="s">
        <v>234</v>
      </c>
      <c r="Z102" s="40">
        <v>46052</v>
      </c>
      <c r="AA102" s="40">
        <v>46046</v>
      </c>
      <c r="AB102" s="40" t="s">
        <v>234</v>
      </c>
      <c r="AC102" s="40">
        <v>46057</v>
      </c>
      <c r="AD102" s="3" t="str">
        <f t="shared" si="7"/>
        <v>ทันกำหนด</v>
      </c>
      <c r="AE102" s="4"/>
      <c r="AF102" s="4"/>
      <c r="AG102" s="4"/>
      <c r="AH102" s="5"/>
    </row>
    <row r="103" spans="1:34" ht="27.75" hidden="1" customHeight="1" x14ac:dyDescent="0.2">
      <c r="A103" s="2">
        <v>100</v>
      </c>
      <c r="B103" s="40">
        <v>46034</v>
      </c>
      <c r="C103" s="41" t="s">
        <v>275</v>
      </c>
      <c r="D103" s="41" t="s">
        <v>290</v>
      </c>
      <c r="E103" s="42">
        <v>1</v>
      </c>
      <c r="F103" s="42">
        <v>1</v>
      </c>
      <c r="G103" s="42">
        <f t="shared" si="5"/>
        <v>0</v>
      </c>
      <c r="H103" s="42" t="str">
        <f t="shared" si="4"/>
        <v>ครบ</v>
      </c>
      <c r="I103" s="42" t="s">
        <v>35</v>
      </c>
      <c r="J103" s="42" t="str">
        <f>VLOOKUP(I103,Sheet2!$B$1:$C$9,2,FALSE)</f>
        <v>วินัย</v>
      </c>
      <c r="K103" s="43">
        <v>2.0833333333333332E-2</v>
      </c>
      <c r="L103" s="42" t="s">
        <v>30</v>
      </c>
      <c r="M103" s="42" t="str">
        <f>VLOOKUP(L103,Sheet2!$B$1:$C$9,2,FALSE)</f>
        <v>สรายุทธ</v>
      </c>
      <c r="N103" s="43">
        <v>3.125E-2</v>
      </c>
      <c r="O103" s="42"/>
      <c r="P103" s="42" t="e">
        <f>VLOOKUP(O103,Sheet2!$B$1:$C$9,2,FALSE)</f>
        <v>#N/A</v>
      </c>
      <c r="Q103" s="43"/>
      <c r="R103" s="42"/>
      <c r="S103" s="42" t="e">
        <f>VLOOKUP(R103,Sheet2!$B$1:$C$9,2,FALSE)</f>
        <v>#N/A</v>
      </c>
      <c r="T103" s="43"/>
      <c r="U103" s="43">
        <f t="shared" si="6"/>
        <v>5.2083333333333329E-2</v>
      </c>
      <c r="V103" s="43"/>
      <c r="W103" s="43"/>
      <c r="X103" s="43" t="s">
        <v>67</v>
      </c>
      <c r="Y103" s="40" t="s">
        <v>234</v>
      </c>
      <c r="Z103" s="40">
        <v>46052</v>
      </c>
      <c r="AA103" s="40">
        <v>46049</v>
      </c>
      <c r="AB103" s="40" t="s">
        <v>234</v>
      </c>
      <c r="AC103" s="40">
        <v>46057</v>
      </c>
      <c r="AD103" s="3" t="str">
        <f t="shared" si="7"/>
        <v>ทันกำหนด</v>
      </c>
      <c r="AE103" s="4"/>
      <c r="AF103" s="4"/>
      <c r="AG103" s="4"/>
      <c r="AH103" s="5"/>
    </row>
    <row r="104" spans="1:34" ht="27.75" hidden="1" customHeight="1" x14ac:dyDescent="0.2">
      <c r="A104" s="2">
        <v>101</v>
      </c>
      <c r="B104" s="40">
        <v>46034</v>
      </c>
      <c r="C104" s="41" t="s">
        <v>276</v>
      </c>
      <c r="D104" s="41" t="s">
        <v>291</v>
      </c>
      <c r="E104" s="42">
        <v>1</v>
      </c>
      <c r="F104" s="42">
        <v>1</v>
      </c>
      <c r="G104" s="42">
        <f t="shared" si="5"/>
        <v>0</v>
      </c>
      <c r="H104" s="42" t="str">
        <f t="shared" si="4"/>
        <v>ครบ</v>
      </c>
      <c r="I104" s="42" t="s">
        <v>35</v>
      </c>
      <c r="J104" s="42" t="str">
        <f>VLOOKUP(I104,Sheet2!$B$1:$C$9,2,FALSE)</f>
        <v>วินัย</v>
      </c>
      <c r="K104" s="43">
        <v>3.8194444444444441E-2</v>
      </c>
      <c r="L104" s="42" t="s">
        <v>30</v>
      </c>
      <c r="M104" s="42" t="str">
        <f>VLOOKUP(L104,Sheet2!$B$1:$C$9,2,FALSE)</f>
        <v>สรายุทธ</v>
      </c>
      <c r="N104" s="43">
        <v>4.1666666666666664E-2</v>
      </c>
      <c r="O104" s="42"/>
      <c r="P104" s="42" t="e">
        <f>VLOOKUP(O104,Sheet2!$B$1:$C$9,2,FALSE)</f>
        <v>#N/A</v>
      </c>
      <c r="Q104" s="43"/>
      <c r="R104" s="42"/>
      <c r="S104" s="42" t="e">
        <f>VLOOKUP(R104,Sheet2!$B$1:$C$9,2,FALSE)</f>
        <v>#N/A</v>
      </c>
      <c r="T104" s="43"/>
      <c r="U104" s="43">
        <f t="shared" si="6"/>
        <v>7.9861111111111105E-2</v>
      </c>
      <c r="V104" s="43"/>
      <c r="W104" s="43"/>
      <c r="X104" s="43" t="s">
        <v>67</v>
      </c>
      <c r="Y104" s="40" t="s">
        <v>234</v>
      </c>
      <c r="Z104" s="40">
        <v>46052</v>
      </c>
      <c r="AA104" s="40">
        <v>46049</v>
      </c>
      <c r="AB104" s="40" t="s">
        <v>234</v>
      </c>
      <c r="AC104" s="40">
        <v>46057</v>
      </c>
      <c r="AD104" s="3" t="str">
        <f t="shared" si="7"/>
        <v>ทันกำหนด</v>
      </c>
      <c r="AE104" s="4"/>
      <c r="AF104" s="4"/>
      <c r="AG104" s="4"/>
      <c r="AH104" s="5"/>
    </row>
    <row r="105" spans="1:34" ht="27.75" hidden="1" customHeight="1" x14ac:dyDescent="0.2">
      <c r="A105" s="2">
        <v>102</v>
      </c>
      <c r="B105" s="40">
        <v>46034</v>
      </c>
      <c r="C105" s="41" t="s">
        <v>277</v>
      </c>
      <c r="D105" s="41" t="s">
        <v>292</v>
      </c>
      <c r="E105" s="42">
        <v>4</v>
      </c>
      <c r="F105" s="42">
        <v>4</v>
      </c>
      <c r="G105" s="42">
        <f t="shared" si="5"/>
        <v>0</v>
      </c>
      <c r="H105" s="42" t="str">
        <f t="shared" si="4"/>
        <v>ครบ</v>
      </c>
      <c r="I105" s="42" t="s">
        <v>35</v>
      </c>
      <c r="J105" s="42" t="str">
        <f>VLOOKUP(I105,Sheet2!$B$1:$C$9,2,FALSE)</f>
        <v>วินัย</v>
      </c>
      <c r="K105" s="43">
        <v>6.25E-2</v>
      </c>
      <c r="L105" s="42" t="s">
        <v>30</v>
      </c>
      <c r="M105" s="42" t="str">
        <f>VLOOKUP(L105,Sheet2!$B$1:$C$9,2,FALSE)</f>
        <v>สรายุทธ</v>
      </c>
      <c r="N105" s="43">
        <v>0.16666666666666666</v>
      </c>
      <c r="O105" s="42"/>
      <c r="P105" s="42" t="e">
        <f>VLOOKUP(O105,Sheet2!$B$1:$C$9,2,FALSE)</f>
        <v>#N/A</v>
      </c>
      <c r="Q105" s="43"/>
      <c r="R105" s="42"/>
      <c r="S105" s="42" t="e">
        <f>VLOOKUP(R105,Sheet2!$B$1:$C$9,2,FALSE)</f>
        <v>#N/A</v>
      </c>
      <c r="T105" s="43"/>
      <c r="U105" s="43">
        <f t="shared" si="6"/>
        <v>0.22916666666666666</v>
      </c>
      <c r="V105" s="43"/>
      <c r="W105" s="43"/>
      <c r="X105" s="43" t="s">
        <v>67</v>
      </c>
      <c r="Y105" s="40" t="s">
        <v>234</v>
      </c>
      <c r="Z105" s="40">
        <v>46052</v>
      </c>
      <c r="AA105" s="40">
        <v>46049</v>
      </c>
      <c r="AB105" s="40" t="s">
        <v>234</v>
      </c>
      <c r="AC105" s="40">
        <v>46057</v>
      </c>
      <c r="AD105" s="3" t="str">
        <f t="shared" si="7"/>
        <v>ทันกำหนด</v>
      </c>
      <c r="AE105" s="4"/>
      <c r="AF105" s="4"/>
      <c r="AG105" s="4"/>
      <c r="AH105" s="5"/>
    </row>
    <row r="106" spans="1:34" ht="27.75" hidden="1" customHeight="1" x14ac:dyDescent="0.2">
      <c r="A106" s="2">
        <v>103</v>
      </c>
      <c r="B106" s="40">
        <v>46034</v>
      </c>
      <c r="C106" s="41" t="s">
        <v>278</v>
      </c>
      <c r="D106" s="41" t="s">
        <v>293</v>
      </c>
      <c r="E106" s="42">
        <v>1</v>
      </c>
      <c r="F106" s="42">
        <v>1</v>
      </c>
      <c r="G106" s="42">
        <f t="shared" si="5"/>
        <v>0</v>
      </c>
      <c r="H106" s="42" t="str">
        <f t="shared" si="4"/>
        <v>ครบ</v>
      </c>
      <c r="I106" s="42" t="s">
        <v>35</v>
      </c>
      <c r="J106" s="42" t="str">
        <f>VLOOKUP(I106,Sheet2!$B$1:$C$9,2,FALSE)</f>
        <v>วินัย</v>
      </c>
      <c r="K106" s="43">
        <v>1.3888888888888888E-2</v>
      </c>
      <c r="L106" s="42" t="s">
        <v>30</v>
      </c>
      <c r="M106" s="42" t="str">
        <f>VLOOKUP(L106,Sheet2!$B$1:$C$9,2,FALSE)</f>
        <v>สรายุทธ</v>
      </c>
      <c r="N106" s="43">
        <v>1.0416666666666666E-2</v>
      </c>
      <c r="O106" s="42"/>
      <c r="P106" s="42" t="e">
        <f>VLOOKUP(O106,Sheet2!$B$1:$C$9,2,FALSE)</f>
        <v>#N/A</v>
      </c>
      <c r="Q106" s="43"/>
      <c r="R106" s="42"/>
      <c r="S106" s="42" t="e">
        <f>VLOOKUP(R106,Sheet2!$B$1:$C$9,2,FALSE)</f>
        <v>#N/A</v>
      </c>
      <c r="T106" s="43"/>
      <c r="U106" s="43">
        <f t="shared" si="6"/>
        <v>2.4305555555555552E-2</v>
      </c>
      <c r="V106" s="43"/>
      <c r="W106" s="43"/>
      <c r="X106" s="43"/>
      <c r="Y106" s="40" t="s">
        <v>234</v>
      </c>
      <c r="Z106" s="40">
        <v>46052</v>
      </c>
      <c r="AA106" s="40">
        <v>46038</v>
      </c>
      <c r="AB106" s="40" t="s">
        <v>234</v>
      </c>
      <c r="AC106" s="40">
        <v>46057</v>
      </c>
      <c r="AD106" s="3" t="str">
        <f t="shared" si="7"/>
        <v>ทันกำหนด</v>
      </c>
      <c r="AE106" s="4"/>
      <c r="AF106" s="4"/>
      <c r="AG106" s="4"/>
      <c r="AH106" s="5"/>
    </row>
    <row r="107" spans="1:34" ht="27.75" hidden="1" customHeight="1" x14ac:dyDescent="0.2">
      <c r="A107" s="2">
        <v>104</v>
      </c>
      <c r="B107" s="40">
        <v>46034</v>
      </c>
      <c r="C107" s="41" t="s">
        <v>279</v>
      </c>
      <c r="D107" s="41" t="s">
        <v>294</v>
      </c>
      <c r="E107" s="42">
        <v>2</v>
      </c>
      <c r="F107" s="42">
        <v>2</v>
      </c>
      <c r="G107" s="42">
        <f t="shared" si="5"/>
        <v>0</v>
      </c>
      <c r="H107" s="42" t="str">
        <f t="shared" si="4"/>
        <v>ครบ</v>
      </c>
      <c r="I107" s="42" t="s">
        <v>35</v>
      </c>
      <c r="J107" s="42" t="str">
        <f>VLOOKUP(I107,Sheet2!$B$1:$C$9,2,FALSE)</f>
        <v>วินัย</v>
      </c>
      <c r="K107" s="43">
        <v>2.7777777777777776E-2</v>
      </c>
      <c r="L107" s="42" t="s">
        <v>30</v>
      </c>
      <c r="M107" s="42" t="str">
        <f>VLOOKUP(L107,Sheet2!$B$1:$C$9,2,FALSE)</f>
        <v>สรายุทธ</v>
      </c>
      <c r="N107" s="43">
        <v>1.0416666666666666E-2</v>
      </c>
      <c r="O107" s="42"/>
      <c r="P107" s="42" t="e">
        <f>VLOOKUP(O107,Sheet2!$B$1:$C$9,2,FALSE)</f>
        <v>#N/A</v>
      </c>
      <c r="Q107" s="43"/>
      <c r="R107" s="42"/>
      <c r="S107" s="42" t="e">
        <f>VLOOKUP(R107,Sheet2!$B$1:$C$9,2,FALSE)</f>
        <v>#N/A</v>
      </c>
      <c r="T107" s="43"/>
      <c r="U107" s="43">
        <f t="shared" si="6"/>
        <v>3.8194444444444441E-2</v>
      </c>
      <c r="V107" s="43"/>
      <c r="W107" s="43"/>
      <c r="X107" s="43"/>
      <c r="Y107" s="40" t="s">
        <v>234</v>
      </c>
      <c r="Z107" s="40">
        <v>46052</v>
      </c>
      <c r="AA107" s="40">
        <v>46036</v>
      </c>
      <c r="AB107" s="40" t="s">
        <v>234</v>
      </c>
      <c r="AC107" s="40">
        <v>46057</v>
      </c>
      <c r="AD107" s="3" t="str">
        <f t="shared" si="7"/>
        <v>ทันกำหนด</v>
      </c>
      <c r="AE107" s="4"/>
      <c r="AF107" s="4"/>
      <c r="AG107" s="4"/>
      <c r="AH107" s="5"/>
    </row>
    <row r="108" spans="1:34" ht="27.75" hidden="1" customHeight="1" x14ac:dyDescent="0.2">
      <c r="A108" s="2">
        <v>105</v>
      </c>
      <c r="B108" s="40">
        <v>46034</v>
      </c>
      <c r="C108" s="41" t="s">
        <v>280</v>
      </c>
      <c r="D108" s="41" t="s">
        <v>295</v>
      </c>
      <c r="E108" s="42">
        <v>1</v>
      </c>
      <c r="F108" s="42">
        <v>1</v>
      </c>
      <c r="G108" s="42">
        <f t="shared" si="5"/>
        <v>0</v>
      </c>
      <c r="H108" s="42" t="str">
        <f t="shared" si="4"/>
        <v>ครบ</v>
      </c>
      <c r="I108" s="42" t="s">
        <v>31</v>
      </c>
      <c r="J108" s="42" t="str">
        <f>VLOOKUP(I108,Sheet2!$B$1:$C$9,2,FALSE)</f>
        <v>ชาญชัย</v>
      </c>
      <c r="K108" s="43">
        <v>2.0833333333333332E-2</v>
      </c>
      <c r="L108" s="42" t="s">
        <v>29</v>
      </c>
      <c r="M108" s="42" t="str">
        <f>VLOOKUP(L108,Sheet2!$B$1:$C$9,2,FALSE)</f>
        <v xml:space="preserve">จักรกฤษณ์ </v>
      </c>
      <c r="N108" s="43">
        <v>2.0833333333333332E-2</v>
      </c>
      <c r="O108" s="42"/>
      <c r="P108" s="42" t="e">
        <f>VLOOKUP(O108,Sheet2!$B$1:$C$9,2,FALSE)</f>
        <v>#N/A</v>
      </c>
      <c r="Q108" s="43"/>
      <c r="R108" s="42"/>
      <c r="S108" s="42" t="e">
        <f>VLOOKUP(R108,Sheet2!$B$1:$C$9,2,FALSE)</f>
        <v>#N/A</v>
      </c>
      <c r="T108" s="43"/>
      <c r="U108" s="43">
        <f t="shared" si="6"/>
        <v>4.1666666666666664E-2</v>
      </c>
      <c r="V108" s="43"/>
      <c r="W108" s="43"/>
      <c r="X108" s="43"/>
      <c r="Y108" s="40" t="s">
        <v>234</v>
      </c>
      <c r="Z108" s="40">
        <v>46052</v>
      </c>
      <c r="AA108" s="40">
        <v>46036</v>
      </c>
      <c r="AB108" s="40" t="s">
        <v>234</v>
      </c>
      <c r="AC108" s="40">
        <v>46057</v>
      </c>
      <c r="AD108" s="3" t="str">
        <f t="shared" si="7"/>
        <v>ทันกำหนด</v>
      </c>
      <c r="AE108" s="4"/>
      <c r="AF108" s="4"/>
      <c r="AG108" s="4"/>
      <c r="AH108" s="5"/>
    </row>
    <row r="109" spans="1:34" ht="27.75" hidden="1" customHeight="1" x14ac:dyDescent="0.2">
      <c r="A109" s="2">
        <v>106</v>
      </c>
      <c r="B109" s="40">
        <v>46034</v>
      </c>
      <c r="C109" s="41" t="s">
        <v>281</v>
      </c>
      <c r="D109" s="41" t="s">
        <v>296</v>
      </c>
      <c r="E109" s="42">
        <v>1</v>
      </c>
      <c r="F109" s="42">
        <v>1</v>
      </c>
      <c r="G109" s="42">
        <f t="shared" si="5"/>
        <v>0</v>
      </c>
      <c r="H109" s="42" t="str">
        <f t="shared" si="4"/>
        <v>ครบ</v>
      </c>
      <c r="I109" s="42" t="s">
        <v>4</v>
      </c>
      <c r="J109" s="42" t="str">
        <f>VLOOKUP(I109,Sheet2!$B$1:$C$9,2,FALSE)</f>
        <v>ธนาพล</v>
      </c>
      <c r="K109" s="43">
        <v>4.1666666666666664E-2</v>
      </c>
      <c r="L109" s="42"/>
      <c r="M109" s="42" t="e">
        <f>VLOOKUP(L109,Sheet2!$B$1:$C$9,2,FALSE)</f>
        <v>#N/A</v>
      </c>
      <c r="N109" s="43"/>
      <c r="O109" s="42"/>
      <c r="P109" s="42" t="e">
        <f>VLOOKUP(O109,Sheet2!$B$1:$C$9,2,FALSE)</f>
        <v>#N/A</v>
      </c>
      <c r="Q109" s="43"/>
      <c r="R109" s="42"/>
      <c r="S109" s="42" t="e">
        <f>VLOOKUP(R109,Sheet2!$B$1:$C$9,2,FALSE)</f>
        <v>#N/A</v>
      </c>
      <c r="T109" s="43"/>
      <c r="U109" s="43">
        <f t="shared" si="6"/>
        <v>4.1666666666666664E-2</v>
      </c>
      <c r="V109" s="43"/>
      <c r="W109" s="43"/>
      <c r="X109" s="43"/>
      <c r="Y109" s="40" t="s">
        <v>234</v>
      </c>
      <c r="Z109" s="40">
        <v>46052</v>
      </c>
      <c r="AA109" s="40">
        <v>46045</v>
      </c>
      <c r="AB109" s="40" t="s">
        <v>234</v>
      </c>
      <c r="AC109" s="40">
        <v>46057</v>
      </c>
      <c r="AD109" s="3" t="str">
        <f t="shared" si="7"/>
        <v>ทันกำหนด</v>
      </c>
      <c r="AE109" s="4"/>
      <c r="AF109" s="4"/>
      <c r="AG109" s="4"/>
      <c r="AH109" s="5"/>
    </row>
    <row r="110" spans="1:34" ht="27.75" hidden="1" customHeight="1" x14ac:dyDescent="0.2">
      <c r="A110" s="2">
        <v>107</v>
      </c>
      <c r="B110" s="40">
        <v>46034</v>
      </c>
      <c r="C110" s="41" t="s">
        <v>282</v>
      </c>
      <c r="D110" s="41" t="s">
        <v>297</v>
      </c>
      <c r="E110" s="42">
        <v>1</v>
      </c>
      <c r="F110" s="42">
        <v>1</v>
      </c>
      <c r="G110" s="42">
        <f t="shared" si="5"/>
        <v>0</v>
      </c>
      <c r="H110" s="42" t="str">
        <f t="shared" si="4"/>
        <v>ครบ</v>
      </c>
      <c r="I110" s="42" t="s">
        <v>4</v>
      </c>
      <c r="J110" s="42" t="str">
        <f>VLOOKUP(I110,Sheet2!$B$1:$C$9,2,FALSE)</f>
        <v>ธนาพล</v>
      </c>
      <c r="K110" s="43">
        <v>3.125E-2</v>
      </c>
      <c r="L110" s="42"/>
      <c r="M110" s="42" t="e">
        <f>VLOOKUP(L110,Sheet2!$B$1:$C$9,2,FALSE)</f>
        <v>#N/A</v>
      </c>
      <c r="N110" s="43"/>
      <c r="O110" s="42"/>
      <c r="P110" s="42" t="e">
        <f>VLOOKUP(O110,Sheet2!$B$1:$C$9,2,FALSE)</f>
        <v>#N/A</v>
      </c>
      <c r="Q110" s="43"/>
      <c r="R110" s="42"/>
      <c r="S110" s="42" t="e">
        <f>VLOOKUP(R110,Sheet2!$B$1:$C$9,2,FALSE)</f>
        <v>#N/A</v>
      </c>
      <c r="T110" s="43"/>
      <c r="U110" s="43">
        <f t="shared" si="6"/>
        <v>3.125E-2</v>
      </c>
      <c r="V110" s="43"/>
      <c r="W110" s="43"/>
      <c r="X110" s="43"/>
      <c r="Y110" s="40" t="s">
        <v>234</v>
      </c>
      <c r="Z110" s="40">
        <v>46052</v>
      </c>
      <c r="AA110" s="40">
        <v>46045</v>
      </c>
      <c r="AB110" s="40" t="s">
        <v>234</v>
      </c>
      <c r="AC110" s="40">
        <v>46057</v>
      </c>
      <c r="AD110" s="3" t="str">
        <f t="shared" si="7"/>
        <v>ทันกำหนด</v>
      </c>
      <c r="AE110" s="4"/>
      <c r="AF110" s="4"/>
      <c r="AG110" s="4"/>
      <c r="AH110" s="5"/>
    </row>
    <row r="111" spans="1:34" ht="27.75" hidden="1" customHeight="1" x14ac:dyDescent="0.2">
      <c r="A111" s="2">
        <v>108</v>
      </c>
      <c r="B111" s="40">
        <v>46034</v>
      </c>
      <c r="C111" s="41" t="s">
        <v>298</v>
      </c>
      <c r="D111" s="41" t="s">
        <v>323</v>
      </c>
      <c r="E111" s="42">
        <v>1</v>
      </c>
      <c r="F111" s="42">
        <v>1</v>
      </c>
      <c r="G111" s="42">
        <f t="shared" si="5"/>
        <v>0</v>
      </c>
      <c r="H111" s="42" t="str">
        <f t="shared" si="4"/>
        <v>ครบ</v>
      </c>
      <c r="I111" s="42" t="s">
        <v>42</v>
      </c>
      <c r="J111" s="42" t="str">
        <f>VLOOKUP(I111,Sheet2!$B$1:$C$9,2,FALSE)</f>
        <v>เพลินชัย</v>
      </c>
      <c r="K111" s="43">
        <v>2.7777777777777776E-2</v>
      </c>
      <c r="L111" s="42" t="s">
        <v>348</v>
      </c>
      <c r="M111" s="42" t="s">
        <v>57</v>
      </c>
      <c r="N111" s="43">
        <v>5.5555555555555552E-2</v>
      </c>
      <c r="O111" s="42"/>
      <c r="P111" s="42" t="e">
        <f>VLOOKUP(O111,Sheet2!$B$1:$C$9,2,FALSE)</f>
        <v>#N/A</v>
      </c>
      <c r="Q111" s="43"/>
      <c r="R111" s="42"/>
      <c r="S111" s="42" t="e">
        <f>VLOOKUP(R111,Sheet2!$B$1:$C$9,2,FALSE)</f>
        <v>#N/A</v>
      </c>
      <c r="T111" s="43"/>
      <c r="U111" s="43">
        <f t="shared" si="6"/>
        <v>8.3333333333333329E-2</v>
      </c>
      <c r="V111" s="43"/>
      <c r="W111" s="43"/>
      <c r="X111" s="43" t="s">
        <v>67</v>
      </c>
      <c r="Y111" s="40" t="s">
        <v>322</v>
      </c>
      <c r="Z111" s="40">
        <v>46050</v>
      </c>
      <c r="AA111" s="40">
        <v>46049</v>
      </c>
      <c r="AB111" s="40" t="s">
        <v>590</v>
      </c>
      <c r="AC111" s="40">
        <v>46049</v>
      </c>
      <c r="AD111" s="3" t="str">
        <f t="shared" si="7"/>
        <v>ทันกำหนด</v>
      </c>
      <c r="AE111" s="4">
        <v>1</v>
      </c>
      <c r="AF111" s="4"/>
      <c r="AG111" s="4"/>
      <c r="AH111" s="5" t="s">
        <v>618</v>
      </c>
    </row>
    <row r="112" spans="1:34" ht="27.75" hidden="1" customHeight="1" x14ac:dyDescent="0.2">
      <c r="A112" s="2">
        <v>109</v>
      </c>
      <c r="B112" s="40">
        <v>46034</v>
      </c>
      <c r="C112" s="41" t="s">
        <v>299</v>
      </c>
      <c r="D112" s="41" t="s">
        <v>324</v>
      </c>
      <c r="E112" s="42">
        <v>2</v>
      </c>
      <c r="F112" s="42">
        <v>2</v>
      </c>
      <c r="G112" s="42">
        <f t="shared" si="5"/>
        <v>0</v>
      </c>
      <c r="H112" s="42" t="str">
        <f t="shared" si="4"/>
        <v>ครบ</v>
      </c>
      <c r="I112" s="42" t="s">
        <v>43</v>
      </c>
      <c r="J112" s="42" t="str">
        <f>VLOOKUP(I112,Sheet2!$B$1:$C$9,2,FALSE)</f>
        <v>สุขสันต์</v>
      </c>
      <c r="K112" s="43">
        <v>1.7361111111111112E-2</v>
      </c>
      <c r="L112" s="42" t="s">
        <v>229</v>
      </c>
      <c r="M112" s="42" t="s">
        <v>230</v>
      </c>
      <c r="N112" s="43">
        <v>6.9444444444444434E-2</v>
      </c>
      <c r="O112" s="42" t="s">
        <v>30</v>
      </c>
      <c r="P112" s="42" t="str">
        <f>VLOOKUP(O112,Sheet2!$B$1:$C$9,2,FALSE)</f>
        <v>สรายุทธ</v>
      </c>
      <c r="Q112" s="43">
        <v>1.0416666666666666E-2</v>
      </c>
      <c r="R112" s="42"/>
      <c r="S112" s="42" t="e">
        <f>VLOOKUP(R112,Sheet2!$B$1:$C$9,2,FALSE)</f>
        <v>#N/A</v>
      </c>
      <c r="T112" s="43"/>
      <c r="U112" s="43">
        <f t="shared" si="6"/>
        <v>9.7222222222222224E-2</v>
      </c>
      <c r="V112" s="43"/>
      <c r="W112" s="43"/>
      <c r="X112" s="43" t="s">
        <v>67</v>
      </c>
      <c r="Y112" s="40" t="s">
        <v>322</v>
      </c>
      <c r="Z112" s="40">
        <v>46050</v>
      </c>
      <c r="AA112" s="40">
        <v>46049</v>
      </c>
      <c r="AB112" s="40" t="s">
        <v>590</v>
      </c>
      <c r="AC112" s="40">
        <v>46049</v>
      </c>
      <c r="AD112" s="3" t="str">
        <f t="shared" si="7"/>
        <v>ทันกำหนด</v>
      </c>
      <c r="AE112" s="4"/>
      <c r="AF112" s="4"/>
      <c r="AG112" s="4"/>
      <c r="AH112" s="5"/>
    </row>
    <row r="113" spans="1:34" ht="27.75" hidden="1" customHeight="1" x14ac:dyDescent="0.2">
      <c r="A113" s="2">
        <v>110</v>
      </c>
      <c r="B113" s="40">
        <v>46034</v>
      </c>
      <c r="C113" s="41" t="s">
        <v>300</v>
      </c>
      <c r="D113" s="41" t="s">
        <v>325</v>
      </c>
      <c r="E113" s="42">
        <v>2</v>
      </c>
      <c r="F113" s="42">
        <v>2</v>
      </c>
      <c r="G113" s="42">
        <f t="shared" si="5"/>
        <v>0</v>
      </c>
      <c r="H113" s="42" t="str">
        <f t="shared" si="4"/>
        <v>ครบ</v>
      </c>
      <c r="I113" s="42" t="s">
        <v>35</v>
      </c>
      <c r="J113" s="42" t="str">
        <f>VLOOKUP(I113,Sheet2!$B$1:$C$9,2,FALSE)</f>
        <v>วินัย</v>
      </c>
      <c r="K113" s="43">
        <v>3.125E-2</v>
      </c>
      <c r="L113" s="42" t="s">
        <v>30</v>
      </c>
      <c r="M113" s="42" t="str">
        <f>VLOOKUP(L113,Sheet2!$B$1:$C$9,2,FALSE)</f>
        <v>สรายุทธ</v>
      </c>
      <c r="N113" s="43">
        <v>2.0833333333333332E-2</v>
      </c>
      <c r="O113" s="42"/>
      <c r="P113" s="42" t="e">
        <f>VLOOKUP(O113,Sheet2!$B$1:$C$9,2,FALSE)</f>
        <v>#N/A</v>
      </c>
      <c r="Q113" s="43"/>
      <c r="R113" s="42"/>
      <c r="S113" s="42" t="e">
        <f>VLOOKUP(R113,Sheet2!$B$1:$C$9,2,FALSE)</f>
        <v>#N/A</v>
      </c>
      <c r="T113" s="43"/>
      <c r="U113" s="43">
        <f t="shared" si="6"/>
        <v>5.2083333333333329E-2</v>
      </c>
      <c r="V113" s="43"/>
      <c r="W113" s="43"/>
      <c r="X113" s="43" t="s">
        <v>67</v>
      </c>
      <c r="Y113" s="40" t="s">
        <v>322</v>
      </c>
      <c r="Z113" s="40">
        <v>46050</v>
      </c>
      <c r="AA113" s="40">
        <v>46043</v>
      </c>
      <c r="AB113" s="40" t="s">
        <v>590</v>
      </c>
      <c r="AC113" s="40">
        <v>46047</v>
      </c>
      <c r="AD113" s="3" t="str">
        <f t="shared" si="7"/>
        <v>ทันกำหนด</v>
      </c>
      <c r="AE113" s="4"/>
      <c r="AF113" s="4"/>
      <c r="AG113" s="4"/>
      <c r="AH113" s="5"/>
    </row>
    <row r="114" spans="1:34" ht="27.75" hidden="1" customHeight="1" x14ac:dyDescent="0.2">
      <c r="A114" s="2">
        <v>111</v>
      </c>
      <c r="B114" s="40">
        <v>46034</v>
      </c>
      <c r="C114" s="41" t="s">
        <v>301</v>
      </c>
      <c r="D114" s="41" t="s">
        <v>326</v>
      </c>
      <c r="E114" s="42">
        <v>1</v>
      </c>
      <c r="F114" s="42">
        <v>1</v>
      </c>
      <c r="G114" s="42">
        <f t="shared" si="5"/>
        <v>0</v>
      </c>
      <c r="H114" s="42" t="str">
        <f t="shared" si="4"/>
        <v>ครบ</v>
      </c>
      <c r="I114" s="42" t="s">
        <v>35</v>
      </c>
      <c r="J114" s="42" t="str">
        <f>VLOOKUP(I114,Sheet2!$B$1:$C$9,2,FALSE)</f>
        <v>วินัย</v>
      </c>
      <c r="K114" s="43">
        <v>6.25E-2</v>
      </c>
      <c r="L114" s="42" t="s">
        <v>42</v>
      </c>
      <c r="M114" s="42" t="str">
        <f>VLOOKUP(L114,Sheet2!$B$1:$C$9,2,FALSE)</f>
        <v>เพลินชัย</v>
      </c>
      <c r="N114" s="43">
        <v>2.0833333333333332E-2</v>
      </c>
      <c r="O114" s="42" t="s">
        <v>348</v>
      </c>
      <c r="P114" s="42" t="s">
        <v>57</v>
      </c>
      <c r="Q114" s="43">
        <v>0.11805555555555557</v>
      </c>
      <c r="R114" s="42"/>
      <c r="S114" s="42" t="e">
        <f>VLOOKUP(R114,Sheet2!$B$1:$C$9,2,FALSE)</f>
        <v>#N/A</v>
      </c>
      <c r="T114" s="43"/>
      <c r="U114" s="43">
        <f t="shared" si="6"/>
        <v>0.2013888888888889</v>
      </c>
      <c r="V114" s="43"/>
      <c r="W114" s="43"/>
      <c r="X114" s="43" t="s">
        <v>67</v>
      </c>
      <c r="Y114" s="40" t="s">
        <v>322</v>
      </c>
      <c r="Z114" s="40">
        <v>46050</v>
      </c>
      <c r="AA114" s="40">
        <v>46044</v>
      </c>
      <c r="AB114" s="40" t="s">
        <v>590</v>
      </c>
      <c r="AC114" s="40">
        <v>46047</v>
      </c>
      <c r="AD114" s="3" t="str">
        <f t="shared" si="7"/>
        <v>ทันกำหนด</v>
      </c>
      <c r="AE114" s="4"/>
      <c r="AF114" s="4"/>
      <c r="AG114" s="4"/>
      <c r="AH114" s="5"/>
    </row>
    <row r="115" spans="1:34" ht="27.75" hidden="1" customHeight="1" x14ac:dyDescent="0.2">
      <c r="A115" s="2">
        <v>112</v>
      </c>
      <c r="B115" s="40">
        <v>46034</v>
      </c>
      <c r="C115" s="41" t="s">
        <v>302</v>
      </c>
      <c r="D115" s="41" t="s">
        <v>327</v>
      </c>
      <c r="E115" s="42">
        <v>1</v>
      </c>
      <c r="F115" s="42">
        <v>1</v>
      </c>
      <c r="G115" s="42">
        <f t="shared" si="5"/>
        <v>0</v>
      </c>
      <c r="H115" s="42" t="str">
        <f t="shared" si="4"/>
        <v>ครบ</v>
      </c>
      <c r="I115" s="42" t="s">
        <v>42</v>
      </c>
      <c r="J115" s="42" t="str">
        <f>VLOOKUP(I115,Sheet2!$B$1:$C$9,2,FALSE)</f>
        <v>เพลินชัย</v>
      </c>
      <c r="K115" s="43">
        <v>2.7777777777777776E-2</v>
      </c>
      <c r="L115" s="42" t="s">
        <v>347</v>
      </c>
      <c r="M115" s="42" t="s">
        <v>57</v>
      </c>
      <c r="N115" s="43">
        <v>4.1666666666666664E-2</v>
      </c>
      <c r="O115" s="42"/>
      <c r="P115" s="42" t="e">
        <f>VLOOKUP(O115,Sheet2!$B$1:$C$9,2,FALSE)</f>
        <v>#N/A</v>
      </c>
      <c r="Q115" s="43"/>
      <c r="R115" s="42"/>
      <c r="S115" s="42" t="e">
        <f>VLOOKUP(R115,Sheet2!$B$1:$C$9,2,FALSE)</f>
        <v>#N/A</v>
      </c>
      <c r="T115" s="43"/>
      <c r="U115" s="43">
        <f t="shared" si="6"/>
        <v>6.9444444444444448E-2</v>
      </c>
      <c r="V115" s="43"/>
      <c r="W115" s="43"/>
      <c r="X115" s="43" t="s">
        <v>67</v>
      </c>
      <c r="Y115" s="40" t="s">
        <v>322</v>
      </c>
      <c r="Z115" s="40">
        <v>46050</v>
      </c>
      <c r="AA115" s="40">
        <v>46044</v>
      </c>
      <c r="AB115" s="40" t="s">
        <v>590</v>
      </c>
      <c r="AC115" s="40">
        <v>46047</v>
      </c>
      <c r="AD115" s="3" t="str">
        <f t="shared" si="7"/>
        <v>ทันกำหนด</v>
      </c>
      <c r="AE115" s="4"/>
      <c r="AF115" s="4"/>
      <c r="AG115" s="4"/>
      <c r="AH115" s="5"/>
    </row>
    <row r="116" spans="1:34" ht="27.75" hidden="1" customHeight="1" x14ac:dyDescent="0.2">
      <c r="A116" s="2">
        <v>113</v>
      </c>
      <c r="B116" s="40">
        <v>46034</v>
      </c>
      <c r="C116" s="41" t="s">
        <v>303</v>
      </c>
      <c r="D116" s="41" t="s">
        <v>328</v>
      </c>
      <c r="E116" s="42">
        <v>1</v>
      </c>
      <c r="F116" s="42">
        <v>1</v>
      </c>
      <c r="G116" s="42">
        <f t="shared" si="5"/>
        <v>0</v>
      </c>
      <c r="H116" s="42" t="str">
        <f t="shared" si="4"/>
        <v>ครบ</v>
      </c>
      <c r="I116" s="42" t="s">
        <v>35</v>
      </c>
      <c r="J116" s="42" t="str">
        <f>VLOOKUP(I116,Sheet2!$B$1:$C$9,2,FALSE)</f>
        <v>วินัย</v>
      </c>
      <c r="K116" s="43">
        <v>4.8611111111111112E-2</v>
      </c>
      <c r="L116" s="42" t="s">
        <v>42</v>
      </c>
      <c r="M116" s="42" t="str">
        <f>VLOOKUP(L116,Sheet2!$B$1:$C$9,2,FALSE)</f>
        <v>เพลินชัย</v>
      </c>
      <c r="N116" s="43">
        <v>2.7777777777777776E-2</v>
      </c>
      <c r="O116" s="42" t="s">
        <v>347</v>
      </c>
      <c r="P116" s="42" t="s">
        <v>381</v>
      </c>
      <c r="Q116" s="43">
        <v>6.25E-2</v>
      </c>
      <c r="R116" s="42"/>
      <c r="S116" s="42" t="e">
        <f>VLOOKUP(R116,Sheet2!$B$1:$C$9,2,FALSE)</f>
        <v>#N/A</v>
      </c>
      <c r="T116" s="43"/>
      <c r="U116" s="43">
        <f t="shared" si="6"/>
        <v>0.1388888888888889</v>
      </c>
      <c r="V116" s="43"/>
      <c r="W116" s="43"/>
      <c r="X116" s="43" t="s">
        <v>67</v>
      </c>
      <c r="Y116" s="40" t="s">
        <v>322</v>
      </c>
      <c r="Z116" s="40">
        <v>46050</v>
      </c>
      <c r="AA116" s="40">
        <v>46044</v>
      </c>
      <c r="AB116" s="40" t="s">
        <v>590</v>
      </c>
      <c r="AC116" s="40">
        <v>46047</v>
      </c>
      <c r="AD116" s="3" t="str">
        <f t="shared" si="7"/>
        <v>ทันกำหนด</v>
      </c>
      <c r="AE116" s="4"/>
      <c r="AF116" s="4"/>
      <c r="AG116" s="4"/>
      <c r="AH116" s="5"/>
    </row>
    <row r="117" spans="1:34" ht="27.75" hidden="1" customHeight="1" x14ac:dyDescent="0.2">
      <c r="A117" s="2">
        <v>114</v>
      </c>
      <c r="B117" s="40">
        <v>46034</v>
      </c>
      <c r="C117" s="41" t="s">
        <v>304</v>
      </c>
      <c r="D117" s="41" t="s">
        <v>329</v>
      </c>
      <c r="E117" s="42">
        <v>3</v>
      </c>
      <c r="F117" s="42">
        <v>3</v>
      </c>
      <c r="G117" s="42">
        <f t="shared" si="5"/>
        <v>0</v>
      </c>
      <c r="H117" s="42" t="str">
        <f t="shared" si="4"/>
        <v>ครบ</v>
      </c>
      <c r="I117" s="42" t="s">
        <v>35</v>
      </c>
      <c r="J117" s="42" t="str">
        <f>VLOOKUP(I117,Sheet2!$B$1:$C$9,2,FALSE)</f>
        <v>วินัย</v>
      </c>
      <c r="K117" s="43">
        <v>0.10069444444444443</v>
      </c>
      <c r="L117" s="42" t="s">
        <v>29</v>
      </c>
      <c r="M117" s="42" t="str">
        <f>VLOOKUP(L117,Sheet2!$B$1:$C$9,2,FALSE)</f>
        <v xml:space="preserve">จักรกฤษณ์ </v>
      </c>
      <c r="N117" s="43">
        <v>5.5555555555555552E-2</v>
      </c>
      <c r="O117" s="42"/>
      <c r="P117" s="42" t="e">
        <f>VLOOKUP(O117,Sheet2!$B$1:$C$9,2,FALSE)</f>
        <v>#N/A</v>
      </c>
      <c r="Q117" s="43"/>
      <c r="R117" s="42"/>
      <c r="S117" s="42" t="e">
        <f>VLOOKUP(R117,Sheet2!$B$1:$C$9,2,FALSE)</f>
        <v>#N/A</v>
      </c>
      <c r="T117" s="43"/>
      <c r="U117" s="43">
        <f t="shared" si="6"/>
        <v>0.15625</v>
      </c>
      <c r="V117" s="43"/>
      <c r="W117" s="43"/>
      <c r="X117" s="43" t="s">
        <v>67</v>
      </c>
      <c r="Y117" s="40" t="s">
        <v>322</v>
      </c>
      <c r="Z117" s="40">
        <v>46050</v>
      </c>
      <c r="AA117" s="40">
        <v>46049</v>
      </c>
      <c r="AB117" s="40" t="s">
        <v>590</v>
      </c>
      <c r="AC117" s="40">
        <v>46049</v>
      </c>
      <c r="AD117" s="3" t="str">
        <f t="shared" si="7"/>
        <v>ทันกำหนด</v>
      </c>
      <c r="AE117" s="4"/>
      <c r="AF117" s="4"/>
      <c r="AG117" s="4"/>
      <c r="AH117" s="5"/>
    </row>
    <row r="118" spans="1:34" ht="27.75" hidden="1" customHeight="1" x14ac:dyDescent="0.2">
      <c r="A118" s="2">
        <v>115</v>
      </c>
      <c r="B118" s="40">
        <v>46034</v>
      </c>
      <c r="C118" s="41" t="s">
        <v>305</v>
      </c>
      <c r="D118" s="41" t="s">
        <v>330</v>
      </c>
      <c r="E118" s="42">
        <v>1</v>
      </c>
      <c r="F118" s="42">
        <v>1</v>
      </c>
      <c r="G118" s="42">
        <f t="shared" si="5"/>
        <v>0</v>
      </c>
      <c r="H118" s="42" t="str">
        <f t="shared" si="4"/>
        <v>ครบ</v>
      </c>
      <c r="I118" s="42" t="s">
        <v>4</v>
      </c>
      <c r="J118" s="42" t="str">
        <f>VLOOKUP(I118,Sheet2!$B$1:$C$9,2,FALSE)</f>
        <v>ธนาพล</v>
      </c>
      <c r="K118" s="43">
        <v>2.7777777777777776E-2</v>
      </c>
      <c r="L118" s="42"/>
      <c r="M118" s="42" t="e">
        <f>VLOOKUP(L118,Sheet2!$B$1:$C$9,2,FALSE)</f>
        <v>#N/A</v>
      </c>
      <c r="N118" s="43"/>
      <c r="O118" s="42"/>
      <c r="P118" s="42" t="e">
        <f>VLOOKUP(O118,Sheet2!$B$1:$C$9,2,FALSE)</f>
        <v>#N/A</v>
      </c>
      <c r="Q118" s="43"/>
      <c r="R118" s="42"/>
      <c r="S118" s="42" t="e">
        <f>VLOOKUP(R118,Sheet2!$B$1:$C$9,2,FALSE)</f>
        <v>#N/A</v>
      </c>
      <c r="T118" s="43"/>
      <c r="U118" s="43">
        <f t="shared" si="6"/>
        <v>2.7777777777777776E-2</v>
      </c>
      <c r="V118" s="43"/>
      <c r="W118" s="43"/>
      <c r="X118" s="43"/>
      <c r="Y118" s="40" t="s">
        <v>322</v>
      </c>
      <c r="Z118" s="40">
        <v>46050</v>
      </c>
      <c r="AA118" s="40">
        <v>46043</v>
      </c>
      <c r="AB118" s="40" t="s">
        <v>322</v>
      </c>
      <c r="AC118" s="40">
        <v>46050</v>
      </c>
      <c r="AD118" s="3" t="str">
        <f t="shared" si="7"/>
        <v>ทันกำหนด</v>
      </c>
      <c r="AE118" s="4"/>
      <c r="AF118" s="4"/>
      <c r="AG118" s="4"/>
      <c r="AH118" s="5"/>
    </row>
    <row r="119" spans="1:34" ht="27.75" hidden="1" customHeight="1" x14ac:dyDescent="0.2">
      <c r="A119" s="2">
        <v>116</v>
      </c>
      <c r="B119" s="40">
        <v>46034</v>
      </c>
      <c r="C119" s="41" t="s">
        <v>306</v>
      </c>
      <c r="D119" s="41" t="s">
        <v>331</v>
      </c>
      <c r="E119" s="42">
        <v>1</v>
      </c>
      <c r="F119" s="42">
        <v>1</v>
      </c>
      <c r="G119" s="42">
        <f t="shared" si="5"/>
        <v>0</v>
      </c>
      <c r="H119" s="42" t="str">
        <f t="shared" si="4"/>
        <v>ครบ</v>
      </c>
      <c r="I119" s="42" t="s">
        <v>4</v>
      </c>
      <c r="J119" s="42" t="str">
        <f>VLOOKUP(I119,Sheet2!$B$1:$C$9,2,FALSE)</f>
        <v>ธนาพล</v>
      </c>
      <c r="K119" s="43">
        <v>2.0833333333333332E-2</v>
      </c>
      <c r="L119" s="42"/>
      <c r="M119" s="42" t="e">
        <f>VLOOKUP(L119,Sheet2!$B$1:$C$9,2,FALSE)</f>
        <v>#N/A</v>
      </c>
      <c r="N119" s="43"/>
      <c r="O119" s="42"/>
      <c r="P119" s="42" t="e">
        <f>VLOOKUP(O119,Sheet2!$B$1:$C$9,2,FALSE)</f>
        <v>#N/A</v>
      </c>
      <c r="Q119" s="43"/>
      <c r="R119" s="42"/>
      <c r="S119" s="42" t="e">
        <f>VLOOKUP(R119,Sheet2!$B$1:$C$9,2,FALSE)</f>
        <v>#N/A</v>
      </c>
      <c r="T119" s="43"/>
      <c r="U119" s="43">
        <f t="shared" si="6"/>
        <v>2.0833333333333332E-2</v>
      </c>
      <c r="V119" s="43"/>
      <c r="W119" s="43"/>
      <c r="X119" s="43"/>
      <c r="Y119" s="40" t="s">
        <v>322</v>
      </c>
      <c r="Z119" s="40">
        <v>46050</v>
      </c>
      <c r="AA119" s="40">
        <v>46042</v>
      </c>
      <c r="AB119" s="40" t="s">
        <v>322</v>
      </c>
      <c r="AC119" s="40">
        <v>46050</v>
      </c>
      <c r="AD119" s="3" t="str">
        <f t="shared" si="7"/>
        <v>ทันกำหนด</v>
      </c>
      <c r="AE119" s="4"/>
      <c r="AF119" s="4"/>
      <c r="AG119" s="4"/>
      <c r="AH119" s="5"/>
    </row>
    <row r="120" spans="1:34" ht="27.75" hidden="1" customHeight="1" x14ac:dyDescent="0.2">
      <c r="A120" s="2">
        <v>117</v>
      </c>
      <c r="B120" s="40">
        <v>46034</v>
      </c>
      <c r="C120" s="41" t="s">
        <v>307</v>
      </c>
      <c r="D120" s="41" t="s">
        <v>332</v>
      </c>
      <c r="E120" s="42">
        <v>1</v>
      </c>
      <c r="F120" s="42">
        <v>1</v>
      </c>
      <c r="G120" s="42">
        <f t="shared" si="5"/>
        <v>0</v>
      </c>
      <c r="H120" s="42" t="str">
        <f t="shared" si="4"/>
        <v>ครบ</v>
      </c>
      <c r="I120" s="42" t="s">
        <v>4</v>
      </c>
      <c r="J120" s="42" t="str">
        <f>VLOOKUP(I120,Sheet2!$B$1:$C$9,2,FALSE)</f>
        <v>ธนาพล</v>
      </c>
      <c r="K120" s="43">
        <v>2.0833333333333332E-2</v>
      </c>
      <c r="L120" s="42"/>
      <c r="M120" s="42" t="e">
        <f>VLOOKUP(L120,Sheet2!$B$1:$C$9,2,FALSE)</f>
        <v>#N/A</v>
      </c>
      <c r="N120" s="43"/>
      <c r="O120" s="42"/>
      <c r="P120" s="42" t="e">
        <f>VLOOKUP(O120,Sheet2!$B$1:$C$9,2,FALSE)</f>
        <v>#N/A</v>
      </c>
      <c r="Q120" s="43"/>
      <c r="R120" s="42"/>
      <c r="S120" s="42" t="e">
        <f>VLOOKUP(R120,Sheet2!$B$1:$C$9,2,FALSE)</f>
        <v>#N/A</v>
      </c>
      <c r="T120" s="43"/>
      <c r="U120" s="43">
        <f t="shared" si="6"/>
        <v>2.0833333333333332E-2</v>
      </c>
      <c r="V120" s="43"/>
      <c r="W120" s="43"/>
      <c r="X120" s="43"/>
      <c r="Y120" s="40" t="s">
        <v>322</v>
      </c>
      <c r="Z120" s="40">
        <v>46050</v>
      </c>
      <c r="AA120" s="40">
        <v>46042</v>
      </c>
      <c r="AB120" s="40" t="s">
        <v>322</v>
      </c>
      <c r="AC120" s="40">
        <v>46050</v>
      </c>
      <c r="AD120" s="3" t="str">
        <f t="shared" si="7"/>
        <v>ทันกำหนด</v>
      </c>
      <c r="AE120" s="4"/>
      <c r="AF120" s="4"/>
      <c r="AG120" s="4"/>
      <c r="AH120" s="5"/>
    </row>
    <row r="121" spans="1:34" ht="27.75" hidden="1" customHeight="1" x14ac:dyDescent="0.2">
      <c r="A121" s="2">
        <v>118</v>
      </c>
      <c r="B121" s="40">
        <v>46034</v>
      </c>
      <c r="C121" s="41" t="s">
        <v>308</v>
      </c>
      <c r="D121" s="41" t="s">
        <v>333</v>
      </c>
      <c r="E121" s="42">
        <v>1</v>
      </c>
      <c r="F121" s="42">
        <v>1</v>
      </c>
      <c r="G121" s="42">
        <f t="shared" si="5"/>
        <v>0</v>
      </c>
      <c r="H121" s="42" t="str">
        <f t="shared" si="4"/>
        <v>ครบ</v>
      </c>
      <c r="I121" s="42" t="s">
        <v>4</v>
      </c>
      <c r="J121" s="42" t="str">
        <f>VLOOKUP(I121,Sheet2!$B$1:$C$9,2,FALSE)</f>
        <v>ธนาพล</v>
      </c>
      <c r="K121" s="43">
        <v>2.7777777777777776E-2</v>
      </c>
      <c r="L121" s="42"/>
      <c r="M121" s="42" t="e">
        <f>VLOOKUP(L121,Sheet2!$B$1:$C$9,2,FALSE)</f>
        <v>#N/A</v>
      </c>
      <c r="N121" s="43"/>
      <c r="O121" s="42"/>
      <c r="P121" s="42" t="e">
        <f>VLOOKUP(O121,Sheet2!$B$1:$C$9,2,FALSE)</f>
        <v>#N/A</v>
      </c>
      <c r="Q121" s="43"/>
      <c r="R121" s="42"/>
      <c r="S121" s="42" t="e">
        <f>VLOOKUP(R121,Sheet2!$B$1:$C$9,2,FALSE)</f>
        <v>#N/A</v>
      </c>
      <c r="T121" s="43"/>
      <c r="U121" s="43">
        <f t="shared" si="6"/>
        <v>2.7777777777777776E-2</v>
      </c>
      <c r="V121" s="43"/>
      <c r="W121" s="43"/>
      <c r="X121" s="43"/>
      <c r="Y121" s="40" t="s">
        <v>322</v>
      </c>
      <c r="Z121" s="40">
        <v>46050</v>
      </c>
      <c r="AA121" s="40">
        <v>46042</v>
      </c>
      <c r="AB121" s="40" t="s">
        <v>322</v>
      </c>
      <c r="AC121" s="40">
        <v>46050</v>
      </c>
      <c r="AD121" s="3" t="str">
        <f t="shared" si="7"/>
        <v>ทันกำหนด</v>
      </c>
      <c r="AE121" s="4"/>
      <c r="AF121" s="4"/>
      <c r="AG121" s="4"/>
      <c r="AH121" s="5"/>
    </row>
    <row r="122" spans="1:34" ht="27.75" hidden="1" customHeight="1" x14ac:dyDescent="0.2">
      <c r="A122" s="2">
        <v>119</v>
      </c>
      <c r="B122" s="40">
        <v>46034</v>
      </c>
      <c r="C122" s="41" t="s">
        <v>309</v>
      </c>
      <c r="D122" s="41" t="s">
        <v>334</v>
      </c>
      <c r="E122" s="42">
        <v>2</v>
      </c>
      <c r="F122" s="42">
        <v>2</v>
      </c>
      <c r="G122" s="42">
        <f t="shared" si="5"/>
        <v>0</v>
      </c>
      <c r="H122" s="42" t="str">
        <f t="shared" si="4"/>
        <v>ครบ</v>
      </c>
      <c r="I122" s="42" t="s">
        <v>4</v>
      </c>
      <c r="J122" s="42" t="str">
        <f>VLOOKUP(I122,Sheet2!$B$1:$C$9,2,FALSE)</f>
        <v>ธนาพล</v>
      </c>
      <c r="K122" s="43">
        <v>2.4305555555555556E-2</v>
      </c>
      <c r="L122" s="42"/>
      <c r="M122" s="42" t="e">
        <f>VLOOKUP(L122,Sheet2!$B$1:$C$9,2,FALSE)</f>
        <v>#N/A</v>
      </c>
      <c r="N122" s="43"/>
      <c r="O122" s="42"/>
      <c r="P122" s="42" t="e">
        <f>VLOOKUP(O122,Sheet2!$B$1:$C$9,2,FALSE)</f>
        <v>#N/A</v>
      </c>
      <c r="Q122" s="43"/>
      <c r="R122" s="42"/>
      <c r="S122" s="42" t="e">
        <f>VLOOKUP(R122,Sheet2!$B$1:$C$9,2,FALSE)</f>
        <v>#N/A</v>
      </c>
      <c r="T122" s="43"/>
      <c r="U122" s="43">
        <f t="shared" si="6"/>
        <v>2.4305555555555556E-2</v>
      </c>
      <c r="V122" s="43"/>
      <c r="W122" s="43"/>
      <c r="X122" s="43"/>
      <c r="Y122" s="40" t="s">
        <v>322</v>
      </c>
      <c r="Z122" s="40">
        <v>46050</v>
      </c>
      <c r="AA122" s="40">
        <v>46042</v>
      </c>
      <c r="AB122" s="40" t="s">
        <v>322</v>
      </c>
      <c r="AC122" s="40">
        <v>46050</v>
      </c>
      <c r="AD122" s="3" t="str">
        <f t="shared" si="7"/>
        <v>ทันกำหนด</v>
      </c>
      <c r="AE122" s="4"/>
      <c r="AF122" s="4"/>
      <c r="AG122" s="4"/>
      <c r="AH122" s="5"/>
    </row>
    <row r="123" spans="1:34" ht="27.75" hidden="1" customHeight="1" x14ac:dyDescent="0.2">
      <c r="A123" s="2">
        <v>120</v>
      </c>
      <c r="B123" s="40">
        <v>46034</v>
      </c>
      <c r="C123" s="41" t="s">
        <v>310</v>
      </c>
      <c r="D123" s="41" t="s">
        <v>335</v>
      </c>
      <c r="E123" s="42">
        <v>1</v>
      </c>
      <c r="F123" s="42">
        <v>1</v>
      </c>
      <c r="G123" s="42">
        <f t="shared" si="5"/>
        <v>0</v>
      </c>
      <c r="H123" s="42" t="str">
        <f t="shared" si="4"/>
        <v>ครบ</v>
      </c>
      <c r="I123" s="42" t="s">
        <v>4</v>
      </c>
      <c r="J123" s="42" t="str">
        <f>VLOOKUP(I123,Sheet2!$B$1:$C$9,2,FALSE)</f>
        <v>ธนาพล</v>
      </c>
      <c r="K123" s="43">
        <v>2.7777777777777776E-2</v>
      </c>
      <c r="L123" s="42"/>
      <c r="M123" s="42" t="e">
        <f>VLOOKUP(L123,Sheet2!$B$1:$C$9,2,FALSE)</f>
        <v>#N/A</v>
      </c>
      <c r="N123" s="43"/>
      <c r="O123" s="42"/>
      <c r="P123" s="42" t="e">
        <f>VLOOKUP(O123,Sheet2!$B$1:$C$9,2,FALSE)</f>
        <v>#N/A</v>
      </c>
      <c r="Q123" s="43"/>
      <c r="R123" s="42"/>
      <c r="S123" s="42" t="e">
        <f>VLOOKUP(R123,Sheet2!$B$1:$C$9,2,FALSE)</f>
        <v>#N/A</v>
      </c>
      <c r="T123" s="43"/>
      <c r="U123" s="43">
        <f t="shared" si="6"/>
        <v>2.7777777777777776E-2</v>
      </c>
      <c r="V123" s="43"/>
      <c r="W123" s="43"/>
      <c r="X123" s="43"/>
      <c r="Y123" s="40" t="s">
        <v>322</v>
      </c>
      <c r="Z123" s="40">
        <v>46050</v>
      </c>
      <c r="AA123" s="40">
        <v>46049</v>
      </c>
      <c r="AB123" s="40" t="s">
        <v>322</v>
      </c>
      <c r="AC123" s="40">
        <v>46050</v>
      </c>
      <c r="AD123" s="3" t="str">
        <f t="shared" si="7"/>
        <v>ทันกำหนด</v>
      </c>
      <c r="AE123" s="4"/>
      <c r="AF123" s="4">
        <v>1</v>
      </c>
      <c r="AG123" s="4">
        <v>350</v>
      </c>
      <c r="AH123" s="5" t="s">
        <v>751</v>
      </c>
    </row>
    <row r="124" spans="1:34" ht="27.75" hidden="1" customHeight="1" x14ac:dyDescent="0.2">
      <c r="A124" s="2">
        <v>121</v>
      </c>
      <c r="B124" s="40">
        <v>46034</v>
      </c>
      <c r="C124" s="41" t="s">
        <v>311</v>
      </c>
      <c r="D124" s="41" t="s">
        <v>336</v>
      </c>
      <c r="E124" s="42">
        <v>2</v>
      </c>
      <c r="F124" s="42">
        <v>2</v>
      </c>
      <c r="G124" s="42">
        <f t="shared" si="5"/>
        <v>0</v>
      </c>
      <c r="H124" s="42" t="str">
        <f t="shared" si="4"/>
        <v>ครบ</v>
      </c>
      <c r="I124" s="42" t="s">
        <v>4</v>
      </c>
      <c r="J124" s="42" t="str">
        <f>VLOOKUP(I124,Sheet2!$B$1:$C$9,2,FALSE)</f>
        <v>ธนาพล</v>
      </c>
      <c r="K124" s="43">
        <v>2.7777777777777776E-2</v>
      </c>
      <c r="L124" s="42"/>
      <c r="M124" s="42" t="e">
        <f>VLOOKUP(L124,Sheet2!$B$1:$C$9,2,FALSE)</f>
        <v>#N/A</v>
      </c>
      <c r="N124" s="43"/>
      <c r="O124" s="42"/>
      <c r="P124" s="42" t="e">
        <f>VLOOKUP(O124,Sheet2!$B$1:$C$9,2,FALSE)</f>
        <v>#N/A</v>
      </c>
      <c r="Q124" s="43"/>
      <c r="R124" s="42"/>
      <c r="S124" s="42" t="e">
        <f>VLOOKUP(R124,Sheet2!$B$1:$C$9,2,FALSE)</f>
        <v>#N/A</v>
      </c>
      <c r="T124" s="43"/>
      <c r="U124" s="43">
        <f t="shared" si="6"/>
        <v>2.7777777777777776E-2</v>
      </c>
      <c r="V124" s="43"/>
      <c r="W124" s="43"/>
      <c r="X124" s="43"/>
      <c r="Y124" s="40" t="s">
        <v>322</v>
      </c>
      <c r="Z124" s="40">
        <v>46050</v>
      </c>
      <c r="AA124" s="40">
        <v>46042</v>
      </c>
      <c r="AB124" s="40" t="s">
        <v>322</v>
      </c>
      <c r="AC124" s="40">
        <v>46050</v>
      </c>
      <c r="AD124" s="3" t="str">
        <f t="shared" si="7"/>
        <v>ทันกำหนด</v>
      </c>
      <c r="AE124" s="4"/>
      <c r="AF124" s="4"/>
      <c r="AG124" s="4"/>
      <c r="AH124" s="5"/>
    </row>
    <row r="125" spans="1:34" ht="27.75" hidden="1" customHeight="1" x14ac:dyDescent="0.2">
      <c r="A125" s="2">
        <v>122</v>
      </c>
      <c r="B125" s="40">
        <v>46034</v>
      </c>
      <c r="C125" s="41" t="s">
        <v>312</v>
      </c>
      <c r="D125" s="41" t="s">
        <v>337</v>
      </c>
      <c r="E125" s="42">
        <v>2</v>
      </c>
      <c r="F125" s="42">
        <v>2</v>
      </c>
      <c r="G125" s="42">
        <f t="shared" si="5"/>
        <v>0</v>
      </c>
      <c r="H125" s="42" t="str">
        <f t="shared" si="4"/>
        <v>ครบ</v>
      </c>
      <c r="I125" s="42" t="s">
        <v>4</v>
      </c>
      <c r="J125" s="42" t="str">
        <f>VLOOKUP(I125,Sheet2!$B$1:$C$9,2,FALSE)</f>
        <v>ธนาพล</v>
      </c>
      <c r="K125" s="43">
        <v>2.0833333333333332E-2</v>
      </c>
      <c r="L125" s="42"/>
      <c r="M125" s="42" t="e">
        <f>VLOOKUP(L125,Sheet2!$B$1:$C$9,2,FALSE)</f>
        <v>#N/A</v>
      </c>
      <c r="N125" s="43"/>
      <c r="O125" s="42"/>
      <c r="P125" s="42" t="e">
        <f>VLOOKUP(O125,Sheet2!$B$1:$C$9,2,FALSE)</f>
        <v>#N/A</v>
      </c>
      <c r="Q125" s="43"/>
      <c r="R125" s="42"/>
      <c r="S125" s="42" t="e">
        <f>VLOOKUP(R125,Sheet2!$B$1:$C$9,2,FALSE)</f>
        <v>#N/A</v>
      </c>
      <c r="T125" s="43"/>
      <c r="U125" s="43">
        <f t="shared" si="6"/>
        <v>2.0833333333333332E-2</v>
      </c>
      <c r="V125" s="43"/>
      <c r="W125" s="43"/>
      <c r="X125" s="43"/>
      <c r="Y125" s="40" t="s">
        <v>322</v>
      </c>
      <c r="Z125" s="40">
        <v>46050</v>
      </c>
      <c r="AA125" s="40">
        <v>46042</v>
      </c>
      <c r="AB125" s="40" t="s">
        <v>322</v>
      </c>
      <c r="AC125" s="40">
        <v>46050</v>
      </c>
      <c r="AD125" s="3" t="str">
        <f t="shared" si="7"/>
        <v>ทันกำหนด</v>
      </c>
      <c r="AE125" s="4"/>
      <c r="AF125" s="4"/>
      <c r="AG125" s="4"/>
      <c r="AH125" s="5"/>
    </row>
    <row r="126" spans="1:34" ht="27.75" hidden="1" customHeight="1" x14ac:dyDescent="0.2">
      <c r="A126" s="2">
        <v>123</v>
      </c>
      <c r="B126" s="40">
        <v>46034</v>
      </c>
      <c r="C126" s="41" t="s">
        <v>313</v>
      </c>
      <c r="D126" s="41" t="s">
        <v>338</v>
      </c>
      <c r="E126" s="42">
        <v>1</v>
      </c>
      <c r="F126" s="42">
        <v>1</v>
      </c>
      <c r="G126" s="42">
        <f t="shared" si="5"/>
        <v>0</v>
      </c>
      <c r="H126" s="42" t="str">
        <f t="shared" si="4"/>
        <v>ครบ</v>
      </c>
      <c r="I126" s="42" t="s">
        <v>4</v>
      </c>
      <c r="J126" s="42" t="str">
        <f>VLOOKUP(I126,Sheet2!$B$1:$C$9,2,FALSE)</f>
        <v>ธนาพล</v>
      </c>
      <c r="K126" s="43">
        <v>1.3888888888888888E-2</v>
      </c>
      <c r="L126" s="42"/>
      <c r="M126" s="42" t="e">
        <f>VLOOKUP(L126,Sheet2!$B$1:$C$9,2,FALSE)</f>
        <v>#N/A</v>
      </c>
      <c r="N126" s="43"/>
      <c r="O126" s="42"/>
      <c r="P126" s="42" t="e">
        <f>VLOOKUP(O126,Sheet2!$B$1:$C$9,2,FALSE)</f>
        <v>#N/A</v>
      </c>
      <c r="Q126" s="43"/>
      <c r="R126" s="42"/>
      <c r="S126" s="42" t="e">
        <f>VLOOKUP(R126,Sheet2!$B$1:$C$9,2,FALSE)</f>
        <v>#N/A</v>
      </c>
      <c r="T126" s="43"/>
      <c r="U126" s="43">
        <f t="shared" si="6"/>
        <v>1.3888888888888888E-2</v>
      </c>
      <c r="V126" s="43"/>
      <c r="W126" s="43"/>
      <c r="X126" s="43"/>
      <c r="Y126" s="40" t="s">
        <v>322</v>
      </c>
      <c r="Z126" s="40">
        <v>46050</v>
      </c>
      <c r="AA126" s="40">
        <v>46042</v>
      </c>
      <c r="AB126" s="40" t="s">
        <v>322</v>
      </c>
      <c r="AC126" s="40">
        <v>46050</v>
      </c>
      <c r="AD126" s="3" t="str">
        <f t="shared" si="7"/>
        <v>ทันกำหนด</v>
      </c>
      <c r="AE126" s="4"/>
      <c r="AF126" s="4"/>
      <c r="AG126" s="4"/>
      <c r="AH126" s="5"/>
    </row>
    <row r="127" spans="1:34" ht="27.75" hidden="1" customHeight="1" x14ac:dyDescent="0.2">
      <c r="A127" s="2">
        <v>124</v>
      </c>
      <c r="B127" s="40">
        <v>46034</v>
      </c>
      <c r="C127" s="41" t="s">
        <v>314</v>
      </c>
      <c r="D127" s="41" t="s">
        <v>339</v>
      </c>
      <c r="E127" s="42">
        <v>3</v>
      </c>
      <c r="F127" s="42">
        <v>3</v>
      </c>
      <c r="G127" s="42">
        <f t="shared" si="5"/>
        <v>0</v>
      </c>
      <c r="H127" s="42" t="str">
        <f t="shared" si="4"/>
        <v>ครบ</v>
      </c>
      <c r="I127" s="42" t="s">
        <v>4</v>
      </c>
      <c r="J127" s="42" t="str">
        <f>VLOOKUP(I127,Sheet2!$B$1:$C$9,2,FALSE)</f>
        <v>ธนาพล</v>
      </c>
      <c r="K127" s="43">
        <v>0.125</v>
      </c>
      <c r="L127" s="42"/>
      <c r="M127" s="42" t="e">
        <f>VLOOKUP(L127,Sheet2!$B$1:$C$9,2,FALSE)</f>
        <v>#N/A</v>
      </c>
      <c r="N127" s="43"/>
      <c r="O127" s="42"/>
      <c r="P127" s="42" t="e">
        <f>VLOOKUP(O127,Sheet2!$B$1:$C$9,2,FALSE)</f>
        <v>#N/A</v>
      </c>
      <c r="Q127" s="43"/>
      <c r="R127" s="42"/>
      <c r="S127" s="42" t="e">
        <f>VLOOKUP(R127,Sheet2!$B$1:$C$9,2,FALSE)</f>
        <v>#N/A</v>
      </c>
      <c r="T127" s="43"/>
      <c r="U127" s="43">
        <f t="shared" si="6"/>
        <v>0.125</v>
      </c>
      <c r="V127" s="43"/>
      <c r="W127" s="43"/>
      <c r="X127" s="43"/>
      <c r="Y127" s="40" t="s">
        <v>322</v>
      </c>
      <c r="Z127" s="40">
        <v>46050</v>
      </c>
      <c r="AA127" s="40">
        <v>46044</v>
      </c>
      <c r="AB127" s="40" t="s">
        <v>322</v>
      </c>
      <c r="AC127" s="40">
        <v>46050</v>
      </c>
      <c r="AD127" s="3" t="str">
        <f t="shared" si="7"/>
        <v>ทันกำหนด</v>
      </c>
      <c r="AE127" s="4"/>
      <c r="AF127" s="4"/>
      <c r="AG127" s="4"/>
      <c r="AH127" s="5"/>
    </row>
    <row r="128" spans="1:34" ht="27.75" hidden="1" customHeight="1" x14ac:dyDescent="0.2">
      <c r="A128" s="2">
        <v>125</v>
      </c>
      <c r="B128" s="40">
        <v>46034</v>
      </c>
      <c r="C128" s="41" t="s">
        <v>315</v>
      </c>
      <c r="D128" s="41" t="s">
        <v>340</v>
      </c>
      <c r="E128" s="42">
        <v>3</v>
      </c>
      <c r="F128" s="42">
        <v>3</v>
      </c>
      <c r="G128" s="42">
        <f t="shared" si="5"/>
        <v>0</v>
      </c>
      <c r="H128" s="42" t="str">
        <f t="shared" si="4"/>
        <v>ครบ</v>
      </c>
      <c r="I128" s="42" t="s">
        <v>4</v>
      </c>
      <c r="J128" s="42" t="str">
        <f>VLOOKUP(I128,Sheet2!$B$1:$C$9,2,FALSE)</f>
        <v>ธนาพล</v>
      </c>
      <c r="K128" s="43">
        <v>0.14583333333333334</v>
      </c>
      <c r="L128" s="42"/>
      <c r="M128" s="42" t="e">
        <f>VLOOKUP(L128,Sheet2!$B$1:$C$9,2,FALSE)</f>
        <v>#N/A</v>
      </c>
      <c r="N128" s="43"/>
      <c r="O128" s="42"/>
      <c r="P128" s="42" t="e">
        <f>VLOOKUP(O128,Sheet2!$B$1:$C$9,2,FALSE)</f>
        <v>#N/A</v>
      </c>
      <c r="Q128" s="43"/>
      <c r="R128" s="42"/>
      <c r="S128" s="42" t="e">
        <f>VLOOKUP(R128,Sheet2!$B$1:$C$9,2,FALSE)</f>
        <v>#N/A</v>
      </c>
      <c r="T128" s="43"/>
      <c r="U128" s="43">
        <f t="shared" si="6"/>
        <v>0.14583333333333334</v>
      </c>
      <c r="V128" s="43"/>
      <c r="W128" s="43"/>
      <c r="X128" s="43"/>
      <c r="Y128" s="40" t="s">
        <v>322</v>
      </c>
      <c r="Z128" s="40">
        <v>46050</v>
      </c>
      <c r="AA128" s="40">
        <v>46044</v>
      </c>
      <c r="AB128" s="40" t="s">
        <v>322</v>
      </c>
      <c r="AC128" s="40">
        <v>46050</v>
      </c>
      <c r="AD128" s="3" t="str">
        <f t="shared" si="7"/>
        <v>ทันกำหนด</v>
      </c>
      <c r="AE128" s="4"/>
      <c r="AF128" s="4"/>
      <c r="AG128" s="4"/>
      <c r="AH128" s="30"/>
    </row>
    <row r="129" spans="1:34" ht="27.75" hidden="1" customHeight="1" x14ac:dyDescent="0.2">
      <c r="A129" s="2">
        <v>126</v>
      </c>
      <c r="B129" s="40">
        <v>46034</v>
      </c>
      <c r="C129" s="41" t="s">
        <v>316</v>
      </c>
      <c r="D129" s="41" t="s">
        <v>341</v>
      </c>
      <c r="E129" s="42">
        <v>1</v>
      </c>
      <c r="F129" s="42">
        <v>1</v>
      </c>
      <c r="G129" s="42">
        <f t="shared" si="5"/>
        <v>0</v>
      </c>
      <c r="H129" s="42" t="str">
        <f t="shared" si="4"/>
        <v>ครบ</v>
      </c>
      <c r="I129" s="42" t="s">
        <v>4</v>
      </c>
      <c r="J129" s="42" t="str">
        <f>VLOOKUP(I129,Sheet2!$B$1:$C$9,2,FALSE)</f>
        <v>ธนาพล</v>
      </c>
      <c r="K129" s="43">
        <v>4.1666666666666664E-2</v>
      </c>
      <c r="L129" s="42"/>
      <c r="M129" s="42" t="e">
        <f>VLOOKUP(L129,Sheet2!$B$1:$C$9,2,FALSE)</f>
        <v>#N/A</v>
      </c>
      <c r="N129" s="43"/>
      <c r="O129" s="42"/>
      <c r="P129" s="42" t="e">
        <f>VLOOKUP(O129,Sheet2!$B$1:$C$9,2,FALSE)</f>
        <v>#N/A</v>
      </c>
      <c r="Q129" s="43"/>
      <c r="R129" s="42"/>
      <c r="S129" s="42" t="e">
        <f>VLOOKUP(R129,Sheet2!$B$1:$C$9,2,FALSE)</f>
        <v>#N/A</v>
      </c>
      <c r="T129" s="43"/>
      <c r="U129" s="43">
        <f t="shared" si="6"/>
        <v>4.1666666666666664E-2</v>
      </c>
      <c r="V129" s="43"/>
      <c r="W129" s="43"/>
      <c r="X129" s="43"/>
      <c r="Y129" s="40" t="s">
        <v>322</v>
      </c>
      <c r="Z129" s="40">
        <v>46050</v>
      </c>
      <c r="AA129" s="40">
        <v>46043</v>
      </c>
      <c r="AB129" s="40" t="s">
        <v>322</v>
      </c>
      <c r="AC129" s="40">
        <v>46050</v>
      </c>
      <c r="AD129" s="3" t="str">
        <f t="shared" si="7"/>
        <v>ทันกำหนด</v>
      </c>
      <c r="AE129" s="4"/>
      <c r="AF129" s="4"/>
      <c r="AG129" s="4"/>
      <c r="AH129" s="5"/>
    </row>
    <row r="130" spans="1:34" ht="27.75" hidden="1" customHeight="1" x14ac:dyDescent="0.2">
      <c r="A130" s="2">
        <v>127</v>
      </c>
      <c r="B130" s="40">
        <v>46034</v>
      </c>
      <c r="C130" s="41" t="s">
        <v>317</v>
      </c>
      <c r="D130" s="41" t="s">
        <v>342</v>
      </c>
      <c r="E130" s="42">
        <v>2</v>
      </c>
      <c r="F130" s="42">
        <v>2</v>
      </c>
      <c r="G130" s="42">
        <f t="shared" si="5"/>
        <v>0</v>
      </c>
      <c r="H130" s="42" t="str">
        <f t="shared" si="4"/>
        <v>ครบ</v>
      </c>
      <c r="I130" s="42" t="s">
        <v>4</v>
      </c>
      <c r="J130" s="42" t="str">
        <f>VLOOKUP(I130,Sheet2!$B$1:$C$9,2,FALSE)</f>
        <v>ธนาพล</v>
      </c>
      <c r="K130" s="43">
        <v>2.7777777777777776E-2</v>
      </c>
      <c r="L130" s="42"/>
      <c r="M130" s="42" t="e">
        <f>VLOOKUP(L130,Sheet2!$B$1:$C$9,2,FALSE)</f>
        <v>#N/A</v>
      </c>
      <c r="N130" s="43"/>
      <c r="O130" s="42"/>
      <c r="P130" s="42" t="e">
        <f>VLOOKUP(O130,Sheet2!$B$1:$C$9,2,FALSE)</f>
        <v>#N/A</v>
      </c>
      <c r="Q130" s="43"/>
      <c r="R130" s="42"/>
      <c r="S130" s="42" t="e">
        <f>VLOOKUP(R130,Sheet2!$B$1:$C$9,2,FALSE)</f>
        <v>#N/A</v>
      </c>
      <c r="T130" s="43"/>
      <c r="U130" s="43">
        <f t="shared" si="6"/>
        <v>2.7777777777777776E-2</v>
      </c>
      <c r="V130" s="43"/>
      <c r="W130" s="43"/>
      <c r="X130" s="43"/>
      <c r="Y130" s="40" t="s">
        <v>322</v>
      </c>
      <c r="Z130" s="40">
        <v>46050</v>
      </c>
      <c r="AA130" s="40">
        <v>46043</v>
      </c>
      <c r="AB130" s="40" t="s">
        <v>322</v>
      </c>
      <c r="AC130" s="40">
        <v>46050</v>
      </c>
      <c r="AD130" s="3" t="str">
        <f t="shared" si="7"/>
        <v>ทันกำหนด</v>
      </c>
      <c r="AE130" s="4"/>
      <c r="AF130" s="4"/>
      <c r="AG130" s="4"/>
      <c r="AH130" s="5"/>
    </row>
    <row r="131" spans="1:34" ht="27.75" hidden="1" customHeight="1" x14ac:dyDescent="0.2">
      <c r="A131" s="2">
        <v>128</v>
      </c>
      <c r="B131" s="40">
        <v>46034</v>
      </c>
      <c r="C131" s="41" t="s">
        <v>318</v>
      </c>
      <c r="D131" s="41" t="s">
        <v>343</v>
      </c>
      <c r="E131" s="42">
        <v>1</v>
      </c>
      <c r="F131" s="42">
        <v>1</v>
      </c>
      <c r="G131" s="42">
        <f t="shared" si="5"/>
        <v>0</v>
      </c>
      <c r="H131" s="42" t="str">
        <f t="shared" si="4"/>
        <v>ครบ</v>
      </c>
      <c r="I131" s="42" t="s">
        <v>4</v>
      </c>
      <c r="J131" s="42" t="str">
        <f>VLOOKUP(I131,Sheet2!$B$1:$C$9,2,FALSE)</f>
        <v>ธนาพล</v>
      </c>
      <c r="K131" s="43">
        <v>2.7777777777777776E-2</v>
      </c>
      <c r="L131" s="42"/>
      <c r="M131" s="42" t="e">
        <f>VLOOKUP(L131,Sheet2!$B$1:$C$9,2,FALSE)</f>
        <v>#N/A</v>
      </c>
      <c r="N131" s="43"/>
      <c r="O131" s="42"/>
      <c r="P131" s="42" t="e">
        <f>VLOOKUP(O131,Sheet2!$B$1:$C$9,2,FALSE)</f>
        <v>#N/A</v>
      </c>
      <c r="Q131" s="43"/>
      <c r="R131" s="42"/>
      <c r="S131" s="42" t="e">
        <f>VLOOKUP(R131,Sheet2!$B$1:$C$9,2,FALSE)</f>
        <v>#N/A</v>
      </c>
      <c r="T131" s="43"/>
      <c r="U131" s="43">
        <f t="shared" si="6"/>
        <v>2.7777777777777776E-2</v>
      </c>
      <c r="V131" s="43"/>
      <c r="W131" s="43"/>
      <c r="X131" s="43"/>
      <c r="Y131" s="40" t="s">
        <v>322</v>
      </c>
      <c r="Z131" s="40">
        <v>46050</v>
      </c>
      <c r="AA131" s="40">
        <v>46042</v>
      </c>
      <c r="AB131" s="40" t="s">
        <v>322</v>
      </c>
      <c r="AC131" s="40">
        <v>46050</v>
      </c>
      <c r="AD131" s="3" t="str">
        <f t="shared" si="7"/>
        <v>ทันกำหนด</v>
      </c>
      <c r="AE131" s="4"/>
      <c r="AF131" s="4"/>
      <c r="AG131" s="4"/>
      <c r="AH131" s="5"/>
    </row>
    <row r="132" spans="1:34" ht="27.75" hidden="1" customHeight="1" x14ac:dyDescent="0.2">
      <c r="A132" s="2">
        <v>129</v>
      </c>
      <c r="B132" s="40">
        <v>46034</v>
      </c>
      <c r="C132" s="41" t="s">
        <v>319</v>
      </c>
      <c r="D132" s="41" t="s">
        <v>344</v>
      </c>
      <c r="E132" s="42">
        <v>1</v>
      </c>
      <c r="F132" s="42">
        <v>1</v>
      </c>
      <c r="G132" s="42">
        <f t="shared" si="5"/>
        <v>0</v>
      </c>
      <c r="H132" s="42" t="str">
        <f t="shared" ref="H132:H199" si="8">IF($G132=0,"ครบ","ไม่ครบ")</f>
        <v>ครบ</v>
      </c>
      <c r="I132" s="42" t="s">
        <v>4</v>
      </c>
      <c r="J132" s="42" t="str">
        <f>VLOOKUP(I132,Sheet2!$B$1:$C$9,2,FALSE)</f>
        <v>ธนาพล</v>
      </c>
      <c r="K132" s="43">
        <v>2.0833333333333332E-2</v>
      </c>
      <c r="L132" s="42"/>
      <c r="M132" s="42" t="e">
        <f>VLOOKUP(L132,Sheet2!$B$1:$C$9,2,FALSE)</f>
        <v>#N/A</v>
      </c>
      <c r="N132" s="43"/>
      <c r="O132" s="42"/>
      <c r="P132" s="42" t="e">
        <f>VLOOKUP(O132,Sheet2!$B$1:$C$9,2,FALSE)</f>
        <v>#N/A</v>
      </c>
      <c r="Q132" s="43"/>
      <c r="R132" s="42"/>
      <c r="S132" s="42" t="e">
        <f>VLOOKUP(R132,Sheet2!$B$1:$C$9,2,FALSE)</f>
        <v>#N/A</v>
      </c>
      <c r="T132" s="43"/>
      <c r="U132" s="43">
        <f t="shared" si="6"/>
        <v>2.0833333333333332E-2</v>
      </c>
      <c r="V132" s="43"/>
      <c r="W132" s="43"/>
      <c r="X132" s="43"/>
      <c r="Y132" s="40" t="s">
        <v>322</v>
      </c>
      <c r="Z132" s="40">
        <v>46050</v>
      </c>
      <c r="AA132" s="40">
        <v>46042</v>
      </c>
      <c r="AB132" s="40" t="s">
        <v>322</v>
      </c>
      <c r="AC132" s="40">
        <v>46058</v>
      </c>
      <c r="AD132" s="3" t="str">
        <f t="shared" si="7"/>
        <v>ทันกำหนด</v>
      </c>
      <c r="AE132" s="4"/>
      <c r="AF132" s="4">
        <v>2</v>
      </c>
      <c r="AG132" s="4">
        <v>235</v>
      </c>
      <c r="AH132" s="5" t="s">
        <v>750</v>
      </c>
    </row>
    <row r="133" spans="1:34" ht="27.75" hidden="1" customHeight="1" x14ac:dyDescent="0.2">
      <c r="A133" s="2">
        <v>130</v>
      </c>
      <c r="B133" s="40">
        <v>46034</v>
      </c>
      <c r="C133" s="41" t="s">
        <v>320</v>
      </c>
      <c r="D133" s="41" t="s">
        <v>345</v>
      </c>
      <c r="E133" s="42">
        <v>1</v>
      </c>
      <c r="F133" s="42">
        <v>1</v>
      </c>
      <c r="G133" s="42">
        <f t="shared" ref="G133:G197" si="9">$E133-$F133</f>
        <v>0</v>
      </c>
      <c r="H133" s="42" t="str">
        <f t="shared" si="8"/>
        <v>ครบ</v>
      </c>
      <c r="I133" s="42" t="s">
        <v>4</v>
      </c>
      <c r="J133" s="46">
        <v>4.1666666666666664E-2</v>
      </c>
      <c r="K133" s="43">
        <v>4.1666666666666664E-2</v>
      </c>
      <c r="L133" s="42" t="s">
        <v>42</v>
      </c>
      <c r="M133" s="42" t="str">
        <f>VLOOKUP(L133,Sheet2!$B$1:$C$9,2,FALSE)</f>
        <v>เพลินชัย</v>
      </c>
      <c r="N133" s="43">
        <v>2.7777777777777776E-2</v>
      </c>
      <c r="O133" s="42" t="s">
        <v>558</v>
      </c>
      <c r="P133" s="42" t="s">
        <v>381</v>
      </c>
      <c r="Q133" s="43">
        <v>0.20833333333333334</v>
      </c>
      <c r="R133" s="42"/>
      <c r="S133" s="42" t="e">
        <f>VLOOKUP(R133,Sheet2!$B$1:$C$9,2,FALSE)</f>
        <v>#N/A</v>
      </c>
      <c r="T133" s="43"/>
      <c r="U133" s="43">
        <f t="shared" ref="U133:U196" si="10">$K133+$N133+$Q133+$T133</f>
        <v>0.27777777777777779</v>
      </c>
      <c r="V133" s="43"/>
      <c r="W133" s="43"/>
      <c r="X133" s="43"/>
      <c r="Y133" s="40" t="s">
        <v>322</v>
      </c>
      <c r="Z133" s="40">
        <v>46050</v>
      </c>
      <c r="AA133" s="40">
        <v>46036</v>
      </c>
      <c r="AB133" s="40" t="s">
        <v>590</v>
      </c>
      <c r="AC133" s="40">
        <v>46047</v>
      </c>
      <c r="AD133" s="3" t="str">
        <f t="shared" ref="AD133:AD201" si="11">IF($AA133&gt;$Z133,"เกินกำหนด","ทันกำหนด")</f>
        <v>ทันกำหนด</v>
      </c>
      <c r="AE133" s="4"/>
      <c r="AF133" s="4"/>
      <c r="AG133" s="4"/>
      <c r="AH133" s="5"/>
    </row>
    <row r="134" spans="1:34" ht="27.75" hidden="1" customHeight="1" x14ac:dyDescent="0.2">
      <c r="A134" s="2">
        <v>131</v>
      </c>
      <c r="B134" s="40">
        <v>46034</v>
      </c>
      <c r="C134" s="41" t="s">
        <v>321</v>
      </c>
      <c r="D134" s="41" t="s">
        <v>346</v>
      </c>
      <c r="E134" s="42">
        <v>6</v>
      </c>
      <c r="F134" s="42">
        <v>6</v>
      </c>
      <c r="G134" s="42">
        <f t="shared" si="9"/>
        <v>0</v>
      </c>
      <c r="H134" s="42" t="str">
        <f t="shared" si="8"/>
        <v>ครบ</v>
      </c>
      <c r="I134" s="42" t="s">
        <v>43</v>
      </c>
      <c r="J134" s="42" t="str">
        <f>VLOOKUP(I134,Sheet2!$B$1:$C$9,2,FALSE)</f>
        <v>สุขสันต์</v>
      </c>
      <c r="K134" s="43">
        <v>1.0416666666666666E-2</v>
      </c>
      <c r="L134" s="42" t="s">
        <v>229</v>
      </c>
      <c r="M134" s="42" t="s">
        <v>379</v>
      </c>
      <c r="N134" s="43">
        <v>9.0277777777777776E-2</v>
      </c>
      <c r="O134" s="42"/>
      <c r="P134" s="42" t="e">
        <f>VLOOKUP(O134,Sheet2!$B$1:$C$9,2,FALSE)</f>
        <v>#N/A</v>
      </c>
      <c r="Q134" s="43"/>
      <c r="R134" s="42"/>
      <c r="S134" s="42" t="e">
        <f>VLOOKUP(R134,Sheet2!$B$1:$C$9,2,FALSE)</f>
        <v>#N/A</v>
      </c>
      <c r="T134" s="43"/>
      <c r="U134" s="43">
        <f t="shared" si="10"/>
        <v>0.10069444444444445</v>
      </c>
      <c r="V134" s="43"/>
      <c r="W134" s="43"/>
      <c r="X134" s="43" t="s">
        <v>67</v>
      </c>
      <c r="Y134" s="40" t="s">
        <v>322</v>
      </c>
      <c r="Z134" s="40">
        <v>46050</v>
      </c>
      <c r="AA134" s="40">
        <v>46043</v>
      </c>
      <c r="AB134" s="40" t="s">
        <v>590</v>
      </c>
      <c r="AC134" s="40">
        <v>46047</v>
      </c>
      <c r="AD134" s="3" t="str">
        <f t="shared" si="11"/>
        <v>ทันกำหนด</v>
      </c>
      <c r="AE134" s="4"/>
      <c r="AF134" s="4"/>
      <c r="AG134" s="4"/>
      <c r="AH134" s="5"/>
    </row>
    <row r="135" spans="1:34" ht="27.75" hidden="1" customHeight="1" x14ac:dyDescent="0.2">
      <c r="A135" s="2">
        <v>132</v>
      </c>
      <c r="B135" s="40">
        <v>46035</v>
      </c>
      <c r="C135" s="41" t="s">
        <v>349</v>
      </c>
      <c r="D135" s="41" t="s">
        <v>350</v>
      </c>
      <c r="E135" s="42">
        <v>2</v>
      </c>
      <c r="F135" s="42">
        <v>2</v>
      </c>
      <c r="G135" s="42">
        <f t="shared" si="9"/>
        <v>0</v>
      </c>
      <c r="H135" s="42" t="str">
        <f t="shared" si="8"/>
        <v>ครบ</v>
      </c>
      <c r="I135" s="42" t="s">
        <v>29</v>
      </c>
      <c r="J135" s="42" t="str">
        <f>VLOOKUP(I135,Sheet2!$B$1:$C$9,2,FALSE)</f>
        <v xml:space="preserve">จักรกฤษณ์ </v>
      </c>
      <c r="K135" s="43">
        <v>1.3888888888888888E-2</v>
      </c>
      <c r="L135" s="42"/>
      <c r="M135" s="42" t="e">
        <f>VLOOKUP(L135,Sheet2!$B$1:$C$9,2,FALSE)</f>
        <v>#N/A</v>
      </c>
      <c r="N135" s="43"/>
      <c r="O135" s="42"/>
      <c r="P135" s="42" t="e">
        <f>VLOOKUP(O135,Sheet2!$B$1:$C$9,2,FALSE)</f>
        <v>#N/A</v>
      </c>
      <c r="Q135" s="43"/>
      <c r="R135" s="42"/>
      <c r="S135" s="42" t="e">
        <f>VLOOKUP(R135,Sheet2!$B$1:$C$9,2,FALSE)</f>
        <v>#N/A</v>
      </c>
      <c r="T135" s="43"/>
      <c r="U135" s="43">
        <f t="shared" si="10"/>
        <v>1.3888888888888888E-2</v>
      </c>
      <c r="V135" s="43"/>
      <c r="W135" s="43"/>
      <c r="X135" s="43"/>
      <c r="Y135" s="40" t="s">
        <v>355</v>
      </c>
      <c r="Z135" s="40">
        <v>46035</v>
      </c>
      <c r="AA135" s="40">
        <v>46035</v>
      </c>
      <c r="AB135" s="40" t="s">
        <v>355</v>
      </c>
      <c r="AC135" s="40">
        <v>46035</v>
      </c>
      <c r="AD135" s="3" t="str">
        <f t="shared" si="11"/>
        <v>ทันกำหนด</v>
      </c>
      <c r="AE135" s="4"/>
      <c r="AF135" s="4"/>
      <c r="AG135" s="4"/>
      <c r="AH135" s="5"/>
    </row>
    <row r="136" spans="1:34" ht="27.75" hidden="1" customHeight="1" x14ac:dyDescent="0.2">
      <c r="A136" s="2">
        <v>133</v>
      </c>
      <c r="B136" s="40">
        <v>46035</v>
      </c>
      <c r="C136" s="41" t="s">
        <v>352</v>
      </c>
      <c r="D136" s="41" t="s">
        <v>351</v>
      </c>
      <c r="E136" s="42">
        <v>1</v>
      </c>
      <c r="F136" s="42">
        <v>1</v>
      </c>
      <c r="G136" s="42">
        <f t="shared" si="9"/>
        <v>0</v>
      </c>
      <c r="H136" s="42" t="str">
        <f t="shared" si="8"/>
        <v>ครบ</v>
      </c>
      <c r="I136" s="42" t="s">
        <v>42</v>
      </c>
      <c r="J136" s="42" t="str">
        <f>VLOOKUP(I136,Sheet2!$B$1:$C$9,2,FALSE)</f>
        <v>เพลินชัย</v>
      </c>
      <c r="K136" s="43">
        <v>1.3888888888888888E-2</v>
      </c>
      <c r="L136" s="42" t="s">
        <v>347</v>
      </c>
      <c r="M136" s="42" t="s">
        <v>57</v>
      </c>
      <c r="N136" s="43">
        <v>1.3888888888888888E-2</v>
      </c>
      <c r="O136" s="42"/>
      <c r="P136" s="42" t="e">
        <f>VLOOKUP(O136,Sheet2!$B$1:$C$9,2,FALSE)</f>
        <v>#N/A</v>
      </c>
      <c r="Q136" s="43"/>
      <c r="R136" s="42"/>
      <c r="S136" s="42" t="e">
        <f>VLOOKUP(R136,Sheet2!$B$1:$C$9,2,FALSE)</f>
        <v>#N/A</v>
      </c>
      <c r="T136" s="43"/>
      <c r="U136" s="43">
        <f t="shared" si="10"/>
        <v>2.7777777777777776E-2</v>
      </c>
      <c r="V136" s="43"/>
      <c r="W136" s="43"/>
      <c r="X136" s="43"/>
      <c r="Y136" s="40" t="s">
        <v>355</v>
      </c>
      <c r="Z136" s="40">
        <v>46035</v>
      </c>
      <c r="AA136" s="40">
        <v>46035</v>
      </c>
      <c r="AB136" s="40" t="s">
        <v>355</v>
      </c>
      <c r="AC136" s="40">
        <v>46035</v>
      </c>
      <c r="AD136" s="3" t="str">
        <f t="shared" si="11"/>
        <v>ทันกำหนด</v>
      </c>
      <c r="AE136" s="4"/>
      <c r="AF136" s="4"/>
      <c r="AG136" s="4"/>
      <c r="AH136" s="5"/>
    </row>
    <row r="137" spans="1:34" ht="27.75" hidden="1" customHeight="1" x14ac:dyDescent="0.2">
      <c r="A137" s="2">
        <v>134</v>
      </c>
      <c r="B137" s="40">
        <v>46035</v>
      </c>
      <c r="C137" s="41" t="s">
        <v>353</v>
      </c>
      <c r="D137" s="41" t="s">
        <v>354</v>
      </c>
      <c r="E137" s="42">
        <v>8</v>
      </c>
      <c r="F137" s="42">
        <v>8</v>
      </c>
      <c r="G137" s="42">
        <f t="shared" si="9"/>
        <v>0</v>
      </c>
      <c r="H137" s="42" t="str">
        <f t="shared" si="8"/>
        <v>ครบ</v>
      </c>
      <c r="I137" s="42" t="s">
        <v>31</v>
      </c>
      <c r="J137" s="42" t="str">
        <f>VLOOKUP(I137,Sheet2!$B$1:$C$9,2,FALSE)</f>
        <v>ชาญชัย</v>
      </c>
      <c r="K137" s="43">
        <v>8.3333333333333329E-2</v>
      </c>
      <c r="L137" s="42"/>
      <c r="M137" s="42" t="e">
        <f>VLOOKUP(L137,Sheet2!$B$1:$C$9,2,FALSE)</f>
        <v>#N/A</v>
      </c>
      <c r="N137" s="43"/>
      <c r="O137" s="42"/>
      <c r="P137" s="42" t="e">
        <f>VLOOKUP(O137,Sheet2!$B$1:$C$9,2,FALSE)</f>
        <v>#N/A</v>
      </c>
      <c r="Q137" s="43"/>
      <c r="R137" s="42"/>
      <c r="S137" s="42" t="e">
        <f>VLOOKUP(R137,Sheet2!$B$1:$C$9,2,FALSE)</f>
        <v>#N/A</v>
      </c>
      <c r="T137" s="43"/>
      <c r="U137" s="43">
        <f t="shared" si="10"/>
        <v>8.3333333333333329E-2</v>
      </c>
      <c r="V137" s="43"/>
      <c r="W137" s="43"/>
      <c r="X137" s="43"/>
      <c r="Y137" s="40" t="s">
        <v>76</v>
      </c>
      <c r="Z137" s="40">
        <v>46035</v>
      </c>
      <c r="AA137" s="40">
        <v>46035</v>
      </c>
      <c r="AB137" s="40" t="s">
        <v>76</v>
      </c>
      <c r="AC137" s="40">
        <v>46036</v>
      </c>
      <c r="AD137" s="3" t="str">
        <f t="shared" si="11"/>
        <v>ทันกำหนด</v>
      </c>
      <c r="AE137" s="4"/>
      <c r="AF137" s="4"/>
      <c r="AG137" s="4"/>
      <c r="AH137" s="5"/>
    </row>
    <row r="138" spans="1:34" ht="27.75" hidden="1" customHeight="1" x14ac:dyDescent="0.2">
      <c r="A138" s="2">
        <v>135</v>
      </c>
      <c r="B138" s="40">
        <v>46035</v>
      </c>
      <c r="C138" s="41" t="s">
        <v>357</v>
      </c>
      <c r="D138" s="41" t="s">
        <v>356</v>
      </c>
      <c r="E138" s="42">
        <v>1</v>
      </c>
      <c r="F138" s="42">
        <v>1</v>
      </c>
      <c r="G138" s="42">
        <f t="shared" si="9"/>
        <v>0</v>
      </c>
      <c r="H138" s="42" t="str">
        <f t="shared" si="8"/>
        <v>ครบ</v>
      </c>
      <c r="I138" s="42" t="s">
        <v>43</v>
      </c>
      <c r="J138" s="42" t="str">
        <f>VLOOKUP(I138,Sheet2!$B$1:$C$9,2,FALSE)</f>
        <v>สุขสันต์</v>
      </c>
      <c r="K138" s="43">
        <v>3.472222222222222E-3</v>
      </c>
      <c r="L138" s="42" t="s">
        <v>229</v>
      </c>
      <c r="M138" s="42" t="s">
        <v>379</v>
      </c>
      <c r="N138" s="43">
        <v>3.4722222222222224E-2</v>
      </c>
      <c r="O138" s="42" t="s">
        <v>35</v>
      </c>
      <c r="P138" s="42" t="str">
        <f>VLOOKUP(O138,Sheet2!$B$1:$C$9,2,FALSE)</f>
        <v>วินัย</v>
      </c>
      <c r="Q138" s="43"/>
      <c r="R138" s="42"/>
      <c r="S138" s="42" t="e">
        <f>VLOOKUP(R138,Sheet2!$B$1:$C$9,2,FALSE)</f>
        <v>#N/A</v>
      </c>
      <c r="T138" s="43"/>
      <c r="U138" s="43">
        <f t="shared" si="10"/>
        <v>3.8194444444444448E-2</v>
      </c>
      <c r="V138" s="43"/>
      <c r="W138" s="43"/>
      <c r="X138" s="43"/>
      <c r="Y138" s="40" t="s">
        <v>234</v>
      </c>
      <c r="Z138" s="40">
        <v>46036</v>
      </c>
      <c r="AA138" s="40">
        <v>46035</v>
      </c>
      <c r="AB138" s="40" t="s">
        <v>234</v>
      </c>
      <c r="AC138" s="40">
        <v>46035</v>
      </c>
      <c r="AD138" s="3" t="str">
        <f t="shared" si="11"/>
        <v>ทันกำหนด</v>
      </c>
      <c r="AE138" s="4"/>
      <c r="AF138" s="4"/>
      <c r="AG138" s="4"/>
      <c r="AH138" s="5"/>
    </row>
    <row r="139" spans="1:34" ht="27.75" hidden="1" customHeight="1" x14ac:dyDescent="0.2">
      <c r="A139" s="2">
        <v>136</v>
      </c>
      <c r="B139" s="40">
        <v>46035</v>
      </c>
      <c r="C139" s="41" t="s">
        <v>358</v>
      </c>
      <c r="D139" s="41" t="s">
        <v>367</v>
      </c>
      <c r="E139" s="42">
        <v>2</v>
      </c>
      <c r="F139" s="42">
        <v>2</v>
      </c>
      <c r="G139" s="42">
        <f t="shared" si="9"/>
        <v>0</v>
      </c>
      <c r="H139" s="42" t="str">
        <f t="shared" si="8"/>
        <v>ครบ</v>
      </c>
      <c r="I139" s="42" t="s">
        <v>35</v>
      </c>
      <c r="J139" s="42" t="str">
        <f>VLOOKUP(I139,Sheet2!$B$1:$C$9,2,FALSE)</f>
        <v>วินัย</v>
      </c>
      <c r="K139" s="43">
        <v>2.0833333333333332E-2</v>
      </c>
      <c r="L139" s="42" t="s">
        <v>29</v>
      </c>
      <c r="M139" s="42" t="str">
        <f>VLOOKUP(L139,Sheet2!$B$1:$C$9,2,FALSE)</f>
        <v xml:space="preserve">จักรกฤษณ์ </v>
      </c>
      <c r="N139" s="43">
        <v>2.7777777777777776E-2</v>
      </c>
      <c r="O139" s="42"/>
      <c r="P139" s="42" t="e">
        <f>VLOOKUP(O139,Sheet2!$B$1:$C$9,2,FALSE)</f>
        <v>#N/A</v>
      </c>
      <c r="Q139" s="43"/>
      <c r="R139" s="42"/>
      <c r="S139" s="42" t="e">
        <f>VLOOKUP(R139,Sheet2!$B$1:$C$9,2,FALSE)</f>
        <v>#N/A</v>
      </c>
      <c r="T139" s="43"/>
      <c r="U139" s="43">
        <f t="shared" si="10"/>
        <v>4.8611111111111105E-2</v>
      </c>
      <c r="V139" s="43"/>
      <c r="W139" s="43"/>
      <c r="X139" s="43"/>
      <c r="Y139" s="40" t="s">
        <v>234</v>
      </c>
      <c r="Z139" s="40">
        <v>46048</v>
      </c>
      <c r="AA139" s="40">
        <v>46043</v>
      </c>
      <c r="AB139" s="40" t="s">
        <v>234</v>
      </c>
      <c r="AC139" s="40">
        <v>46049</v>
      </c>
      <c r="AD139" s="3" t="str">
        <f t="shared" si="11"/>
        <v>ทันกำหนด</v>
      </c>
      <c r="AE139" s="4"/>
      <c r="AF139" s="4"/>
      <c r="AG139" s="4"/>
      <c r="AH139" s="30"/>
    </row>
    <row r="140" spans="1:34" ht="27.75" hidden="1" customHeight="1" x14ac:dyDescent="0.2">
      <c r="A140" s="2">
        <v>137</v>
      </c>
      <c r="B140" s="40">
        <v>46035</v>
      </c>
      <c r="C140" s="41" t="s">
        <v>359</v>
      </c>
      <c r="D140" s="41" t="s">
        <v>368</v>
      </c>
      <c r="E140" s="42">
        <v>2</v>
      </c>
      <c r="F140" s="42">
        <v>2</v>
      </c>
      <c r="G140" s="42">
        <f t="shared" si="9"/>
        <v>0</v>
      </c>
      <c r="H140" s="42" t="str">
        <f t="shared" si="8"/>
        <v>ครบ</v>
      </c>
      <c r="I140" s="42" t="s">
        <v>35</v>
      </c>
      <c r="J140" s="42" t="str">
        <f>VLOOKUP(I140,Sheet2!$B$1:$C$9,2,FALSE)</f>
        <v>วินัย</v>
      </c>
      <c r="K140" s="43">
        <v>2.0833333333333332E-2</v>
      </c>
      <c r="L140" s="42" t="s">
        <v>29</v>
      </c>
      <c r="M140" s="42" t="str">
        <f>VLOOKUP(L140,Sheet2!$B$1:$C$9,2,FALSE)</f>
        <v xml:space="preserve">จักรกฤษณ์ </v>
      </c>
      <c r="N140" s="43">
        <v>2.7777777777777776E-2</v>
      </c>
      <c r="O140" s="42"/>
      <c r="P140" s="42" t="e">
        <f>VLOOKUP(O140,Sheet2!$B$1:$C$9,2,FALSE)</f>
        <v>#N/A</v>
      </c>
      <c r="Q140" s="43"/>
      <c r="R140" s="42"/>
      <c r="S140" s="42" t="e">
        <f>VLOOKUP(R140,Sheet2!$B$1:$C$9,2,FALSE)</f>
        <v>#N/A</v>
      </c>
      <c r="T140" s="43"/>
      <c r="U140" s="43">
        <f t="shared" si="10"/>
        <v>4.8611111111111105E-2</v>
      </c>
      <c r="V140" s="43"/>
      <c r="W140" s="43"/>
      <c r="X140" s="43"/>
      <c r="Y140" s="40" t="s">
        <v>234</v>
      </c>
      <c r="Z140" s="40">
        <v>46048</v>
      </c>
      <c r="AA140" s="40">
        <v>46043</v>
      </c>
      <c r="AB140" s="40" t="s">
        <v>234</v>
      </c>
      <c r="AC140" s="40">
        <v>46049</v>
      </c>
      <c r="AD140" s="3" t="str">
        <f t="shared" si="11"/>
        <v>ทันกำหนด</v>
      </c>
      <c r="AE140" s="4"/>
      <c r="AF140" s="4"/>
      <c r="AG140" s="4"/>
      <c r="AH140" s="5"/>
    </row>
    <row r="141" spans="1:34" ht="27.75" hidden="1" customHeight="1" x14ac:dyDescent="0.2">
      <c r="A141" s="2">
        <v>138</v>
      </c>
      <c r="B141" s="40">
        <v>46035</v>
      </c>
      <c r="C141" s="41" t="s">
        <v>360</v>
      </c>
      <c r="D141" s="41" t="s">
        <v>369</v>
      </c>
      <c r="E141" s="42">
        <v>16</v>
      </c>
      <c r="F141" s="42">
        <v>16</v>
      </c>
      <c r="G141" s="42">
        <f t="shared" si="9"/>
        <v>0</v>
      </c>
      <c r="H141" s="42" t="str">
        <f t="shared" si="8"/>
        <v>ครบ</v>
      </c>
      <c r="I141" s="42" t="s">
        <v>31</v>
      </c>
      <c r="J141" s="42" t="str">
        <f>VLOOKUP(I141,Sheet2!$B$1:$C$9,2,FALSE)</f>
        <v>ชาญชัย</v>
      </c>
      <c r="K141" s="43">
        <v>0.25</v>
      </c>
      <c r="L141" s="42"/>
      <c r="M141" s="42" t="e">
        <f>VLOOKUP(L141,Sheet2!$B$1:$C$9,2,FALSE)</f>
        <v>#N/A</v>
      </c>
      <c r="N141" s="43"/>
      <c r="O141" s="42"/>
      <c r="P141" s="42" t="e">
        <f>VLOOKUP(O141,Sheet2!$B$1:$C$9,2,FALSE)</f>
        <v>#N/A</v>
      </c>
      <c r="Q141" s="43"/>
      <c r="R141" s="42"/>
      <c r="S141" s="42" t="e">
        <f>VLOOKUP(R141,Sheet2!$B$1:$C$9,2,FALSE)</f>
        <v>#N/A</v>
      </c>
      <c r="T141" s="43"/>
      <c r="U141" s="43">
        <f t="shared" si="10"/>
        <v>0.25</v>
      </c>
      <c r="V141" s="43"/>
      <c r="W141" s="43"/>
      <c r="X141" s="43"/>
      <c r="Y141" s="40" t="s">
        <v>234</v>
      </c>
      <c r="Z141" s="40">
        <v>46048</v>
      </c>
      <c r="AA141" s="40">
        <v>46038</v>
      </c>
      <c r="AB141" s="40" t="s">
        <v>234</v>
      </c>
      <c r="AC141" s="40">
        <v>46049</v>
      </c>
      <c r="AD141" s="3" t="str">
        <f t="shared" si="11"/>
        <v>ทันกำหนด</v>
      </c>
      <c r="AE141" s="4"/>
      <c r="AF141" s="4"/>
      <c r="AG141" s="4"/>
      <c r="AH141" s="5"/>
    </row>
    <row r="142" spans="1:34" ht="27.75" hidden="1" customHeight="1" x14ac:dyDescent="0.2">
      <c r="A142" s="2">
        <v>139</v>
      </c>
      <c r="B142" s="40">
        <v>46035</v>
      </c>
      <c r="C142" s="41" t="s">
        <v>361</v>
      </c>
      <c r="D142" s="41" t="s">
        <v>370</v>
      </c>
      <c r="E142" s="42">
        <v>2</v>
      </c>
      <c r="F142" s="42">
        <v>2</v>
      </c>
      <c r="G142" s="42">
        <f t="shared" si="9"/>
        <v>0</v>
      </c>
      <c r="H142" s="42" t="str">
        <f t="shared" si="8"/>
        <v>ครบ</v>
      </c>
      <c r="I142" s="42" t="s">
        <v>35</v>
      </c>
      <c r="J142" s="42" t="str">
        <f>VLOOKUP(I142,Sheet2!$B$1:$C$9,2,FALSE)</f>
        <v>วินัย</v>
      </c>
      <c r="K142" s="43">
        <v>2.0833333333333332E-2</v>
      </c>
      <c r="L142" s="42" t="s">
        <v>29</v>
      </c>
      <c r="M142" s="42" t="str">
        <f>VLOOKUP(L142,Sheet2!$B$1:$C$9,2,FALSE)</f>
        <v xml:space="preserve">จักรกฤษณ์ </v>
      </c>
      <c r="N142" s="43">
        <v>2.7777777777777776E-2</v>
      </c>
      <c r="O142" s="42"/>
      <c r="P142" s="42" t="e">
        <f>VLOOKUP(O142,Sheet2!$B$1:$C$9,2,FALSE)</f>
        <v>#N/A</v>
      </c>
      <c r="Q142" s="43"/>
      <c r="R142" s="42"/>
      <c r="S142" s="42" t="e">
        <f>VLOOKUP(R142,Sheet2!$B$1:$C$9,2,FALSE)</f>
        <v>#N/A</v>
      </c>
      <c r="T142" s="43"/>
      <c r="U142" s="43">
        <f t="shared" si="10"/>
        <v>4.8611111111111105E-2</v>
      </c>
      <c r="V142" s="43"/>
      <c r="W142" s="43"/>
      <c r="X142" s="43"/>
      <c r="Y142" s="40" t="s">
        <v>234</v>
      </c>
      <c r="Z142" s="40">
        <v>46048</v>
      </c>
      <c r="AA142" s="40">
        <v>46043</v>
      </c>
      <c r="AB142" s="40" t="s">
        <v>234</v>
      </c>
      <c r="AC142" s="40">
        <v>46049</v>
      </c>
      <c r="AD142" s="3" t="str">
        <f t="shared" si="11"/>
        <v>ทันกำหนด</v>
      </c>
      <c r="AE142" s="4"/>
      <c r="AF142" s="4"/>
      <c r="AG142" s="4"/>
      <c r="AH142" s="5"/>
    </row>
    <row r="143" spans="1:34" ht="27.75" hidden="1" customHeight="1" x14ac:dyDescent="0.2">
      <c r="A143" s="2">
        <v>140</v>
      </c>
      <c r="B143" s="40">
        <v>46035</v>
      </c>
      <c r="C143" s="41" t="s">
        <v>362</v>
      </c>
      <c r="D143" s="41" t="s">
        <v>371</v>
      </c>
      <c r="E143" s="42">
        <v>2</v>
      </c>
      <c r="F143" s="42">
        <v>2</v>
      </c>
      <c r="G143" s="42">
        <f t="shared" si="9"/>
        <v>0</v>
      </c>
      <c r="H143" s="42" t="str">
        <f t="shared" si="8"/>
        <v>ครบ</v>
      </c>
      <c r="I143" s="42" t="s">
        <v>35</v>
      </c>
      <c r="J143" s="42" t="str">
        <f>VLOOKUP(I143,Sheet2!$B$1:$C$9,2,FALSE)</f>
        <v>วินัย</v>
      </c>
      <c r="K143" s="43">
        <v>2.0833333333333332E-2</v>
      </c>
      <c r="L143" s="42" t="s">
        <v>29</v>
      </c>
      <c r="M143" s="42" t="str">
        <f>VLOOKUP(L143,Sheet2!$B$1:$C$9,2,FALSE)</f>
        <v xml:space="preserve">จักรกฤษณ์ </v>
      </c>
      <c r="N143" s="43">
        <v>2.7777777777777776E-2</v>
      </c>
      <c r="O143" s="42"/>
      <c r="P143" s="42" t="e">
        <f>VLOOKUP(O143,Sheet2!$B$1:$C$9,2,FALSE)</f>
        <v>#N/A</v>
      </c>
      <c r="Q143" s="43"/>
      <c r="R143" s="42"/>
      <c r="S143" s="42" t="e">
        <f>VLOOKUP(R143,Sheet2!$B$1:$C$9,2,FALSE)</f>
        <v>#N/A</v>
      </c>
      <c r="T143" s="43"/>
      <c r="U143" s="43">
        <f t="shared" si="10"/>
        <v>4.8611111111111105E-2</v>
      </c>
      <c r="V143" s="43"/>
      <c r="W143" s="43"/>
      <c r="X143" s="43"/>
      <c r="Y143" s="40" t="s">
        <v>234</v>
      </c>
      <c r="Z143" s="40">
        <v>46048</v>
      </c>
      <c r="AA143" s="40">
        <v>46043</v>
      </c>
      <c r="AB143" s="40" t="s">
        <v>234</v>
      </c>
      <c r="AC143" s="40">
        <v>46049</v>
      </c>
      <c r="AD143" s="3" t="str">
        <f t="shared" si="11"/>
        <v>ทันกำหนด</v>
      </c>
      <c r="AE143" s="4"/>
      <c r="AF143" s="4"/>
      <c r="AG143" s="4"/>
      <c r="AH143" s="5"/>
    </row>
    <row r="144" spans="1:34" ht="27.75" hidden="1" customHeight="1" x14ac:dyDescent="0.2">
      <c r="A144" s="2">
        <v>141</v>
      </c>
      <c r="B144" s="40">
        <v>46035</v>
      </c>
      <c r="C144" s="41" t="s">
        <v>363</v>
      </c>
      <c r="D144" s="41" t="s">
        <v>372</v>
      </c>
      <c r="E144" s="42">
        <v>8</v>
      </c>
      <c r="F144" s="42">
        <v>8</v>
      </c>
      <c r="G144" s="42">
        <f t="shared" si="9"/>
        <v>0</v>
      </c>
      <c r="H144" s="42" t="str">
        <f t="shared" si="8"/>
        <v>ครบ</v>
      </c>
      <c r="I144" s="42" t="s">
        <v>31</v>
      </c>
      <c r="J144" s="42" t="str">
        <f>VLOOKUP(I144,Sheet2!$B$1:$C$9,2,FALSE)</f>
        <v>ชาญชัย</v>
      </c>
      <c r="K144" s="43">
        <v>0.11805555555555557</v>
      </c>
      <c r="L144" s="42"/>
      <c r="M144" s="42" t="e">
        <f>VLOOKUP(L144,Sheet2!$B$1:$C$9,2,FALSE)</f>
        <v>#N/A</v>
      </c>
      <c r="N144" s="43"/>
      <c r="O144" s="42"/>
      <c r="P144" s="42" t="e">
        <f>VLOOKUP(O144,Sheet2!$B$1:$C$9,2,FALSE)</f>
        <v>#N/A</v>
      </c>
      <c r="Q144" s="43"/>
      <c r="R144" s="42"/>
      <c r="S144" s="42" t="e">
        <f>VLOOKUP(R144,Sheet2!$B$1:$C$9,2,FALSE)</f>
        <v>#N/A</v>
      </c>
      <c r="T144" s="43"/>
      <c r="U144" s="43">
        <f t="shared" si="10"/>
        <v>0.11805555555555557</v>
      </c>
      <c r="V144" s="43"/>
      <c r="W144" s="43"/>
      <c r="X144" s="43"/>
      <c r="Y144" s="40" t="s">
        <v>234</v>
      </c>
      <c r="Z144" s="40">
        <v>46048</v>
      </c>
      <c r="AA144" s="40">
        <v>46037</v>
      </c>
      <c r="AB144" s="40" t="s">
        <v>234</v>
      </c>
      <c r="AC144" s="40">
        <v>46049</v>
      </c>
      <c r="AD144" s="3" t="str">
        <f t="shared" si="11"/>
        <v>ทันกำหนด</v>
      </c>
      <c r="AE144" s="4"/>
      <c r="AF144" s="4"/>
      <c r="AG144" s="4"/>
      <c r="AH144" s="5"/>
    </row>
    <row r="145" spans="1:34" ht="27.75" hidden="1" customHeight="1" x14ac:dyDescent="0.2">
      <c r="A145" s="2">
        <v>142</v>
      </c>
      <c r="B145" s="40">
        <v>46035</v>
      </c>
      <c r="C145" s="41" t="s">
        <v>364</v>
      </c>
      <c r="D145" s="41" t="s">
        <v>373</v>
      </c>
      <c r="E145" s="42">
        <v>4</v>
      </c>
      <c r="F145" s="42">
        <v>4</v>
      </c>
      <c r="G145" s="42">
        <f t="shared" si="9"/>
        <v>0</v>
      </c>
      <c r="H145" s="42" t="str">
        <f t="shared" si="8"/>
        <v>ครบ</v>
      </c>
      <c r="I145" s="42" t="s">
        <v>35</v>
      </c>
      <c r="J145" s="42" t="str">
        <f>VLOOKUP(I145,Sheet2!$B$1:$C$9,2,FALSE)</f>
        <v>วินัย</v>
      </c>
      <c r="K145" s="43">
        <v>4.1666666666666664E-2</v>
      </c>
      <c r="L145" s="42" t="s">
        <v>30</v>
      </c>
      <c r="M145" s="42" t="str">
        <f>VLOOKUP(L145,Sheet2!$B$1:$C$9,2,FALSE)</f>
        <v>สรายุทธ</v>
      </c>
      <c r="N145" s="43">
        <v>4.1666666666666664E-2</v>
      </c>
      <c r="O145" s="42"/>
      <c r="P145" s="42" t="e">
        <f>VLOOKUP(O145,Sheet2!$B$1:$C$9,2,FALSE)</f>
        <v>#N/A</v>
      </c>
      <c r="Q145" s="43"/>
      <c r="R145" s="42"/>
      <c r="S145" s="42" t="e">
        <f>VLOOKUP(R145,Sheet2!$B$1:$C$9,2,FALSE)</f>
        <v>#N/A</v>
      </c>
      <c r="T145" s="43"/>
      <c r="U145" s="43">
        <f t="shared" si="10"/>
        <v>8.3333333333333329E-2</v>
      </c>
      <c r="V145" s="43"/>
      <c r="W145" s="43"/>
      <c r="X145" s="43"/>
      <c r="Y145" s="40" t="s">
        <v>234</v>
      </c>
      <c r="Z145" s="40">
        <v>46048</v>
      </c>
      <c r="AA145" s="40">
        <v>46036</v>
      </c>
      <c r="AB145" s="40" t="s">
        <v>234</v>
      </c>
      <c r="AC145" s="40">
        <v>46049</v>
      </c>
      <c r="AD145" s="3" t="str">
        <f t="shared" si="11"/>
        <v>ทันกำหนด</v>
      </c>
      <c r="AE145" s="4"/>
      <c r="AF145" s="4"/>
      <c r="AG145" s="4"/>
      <c r="AH145" s="5"/>
    </row>
    <row r="146" spans="1:34" ht="27.75" hidden="1" customHeight="1" x14ac:dyDescent="0.2">
      <c r="A146" s="2">
        <v>143</v>
      </c>
      <c r="B146" s="40">
        <v>46035</v>
      </c>
      <c r="C146" s="41" t="s">
        <v>365</v>
      </c>
      <c r="D146" s="41" t="s">
        <v>374</v>
      </c>
      <c r="E146" s="42">
        <v>8</v>
      </c>
      <c r="F146" s="42">
        <v>8</v>
      </c>
      <c r="G146" s="42">
        <f t="shared" si="9"/>
        <v>0</v>
      </c>
      <c r="H146" s="42" t="str">
        <f t="shared" si="8"/>
        <v>ครบ</v>
      </c>
      <c r="I146" s="42" t="s">
        <v>35</v>
      </c>
      <c r="J146" s="42" t="str">
        <f>VLOOKUP(I146,Sheet2!$B$1:$C$9,2,FALSE)</f>
        <v>วินัย</v>
      </c>
      <c r="K146" s="43">
        <v>5.5555555555555552E-2</v>
      </c>
      <c r="L146" s="42" t="s">
        <v>30</v>
      </c>
      <c r="M146" s="42" t="str">
        <f>VLOOKUP(L146,Sheet2!$B$1:$C$9,2,FALSE)</f>
        <v>สรายุทธ</v>
      </c>
      <c r="N146" s="43">
        <v>3.125E-2</v>
      </c>
      <c r="O146" s="42"/>
      <c r="P146" s="42" t="e">
        <f>VLOOKUP(O146,Sheet2!$B$1:$C$9,2,FALSE)</f>
        <v>#N/A</v>
      </c>
      <c r="Q146" s="43"/>
      <c r="R146" s="42"/>
      <c r="S146" s="42" t="e">
        <f>VLOOKUP(R146,Sheet2!$B$1:$C$9,2,FALSE)</f>
        <v>#N/A</v>
      </c>
      <c r="T146" s="43"/>
      <c r="U146" s="43">
        <f t="shared" si="10"/>
        <v>8.6805555555555552E-2</v>
      </c>
      <c r="V146" s="43"/>
      <c r="W146" s="43"/>
      <c r="X146" s="43"/>
      <c r="Y146" s="40" t="s">
        <v>234</v>
      </c>
      <c r="Z146" s="40">
        <v>46048</v>
      </c>
      <c r="AA146" s="40">
        <v>46036</v>
      </c>
      <c r="AB146" s="40" t="s">
        <v>234</v>
      </c>
      <c r="AC146" s="40">
        <v>46049</v>
      </c>
      <c r="AD146" s="3" t="str">
        <f t="shared" si="11"/>
        <v>ทันกำหนด</v>
      </c>
      <c r="AE146" s="4"/>
      <c r="AF146" s="4"/>
      <c r="AG146" s="4"/>
      <c r="AH146" s="5"/>
    </row>
    <row r="147" spans="1:34" ht="27.75" hidden="1" customHeight="1" x14ac:dyDescent="0.2">
      <c r="A147" s="2">
        <v>144</v>
      </c>
      <c r="B147" s="40">
        <v>46035</v>
      </c>
      <c r="C147" s="41" t="s">
        <v>366</v>
      </c>
      <c r="D147" s="41" t="s">
        <v>375</v>
      </c>
      <c r="E147" s="42">
        <v>2</v>
      </c>
      <c r="F147" s="42">
        <v>2</v>
      </c>
      <c r="G147" s="42">
        <f t="shared" si="9"/>
        <v>0</v>
      </c>
      <c r="H147" s="42" t="str">
        <f t="shared" si="8"/>
        <v>ครบ</v>
      </c>
      <c r="I147" s="42" t="s">
        <v>4</v>
      </c>
      <c r="J147" s="42" t="str">
        <f>VLOOKUP(I147,Sheet2!$B$1:$C$9,2,FALSE)</f>
        <v>ธนาพล</v>
      </c>
      <c r="K147" s="43">
        <v>4.1666666666666664E-2</v>
      </c>
      <c r="L147" s="42"/>
      <c r="M147" s="42" t="e">
        <f>VLOOKUP(L147,Sheet2!$B$1:$C$9,2,FALSE)</f>
        <v>#N/A</v>
      </c>
      <c r="N147" s="43"/>
      <c r="O147" s="42"/>
      <c r="P147" s="42" t="e">
        <f>VLOOKUP(O147,Sheet2!$B$1:$C$9,2,FALSE)</f>
        <v>#N/A</v>
      </c>
      <c r="Q147" s="43"/>
      <c r="R147" s="42"/>
      <c r="S147" s="42" t="e">
        <f>VLOOKUP(R147,Sheet2!$B$1:$C$9,2,FALSE)</f>
        <v>#N/A</v>
      </c>
      <c r="T147" s="43"/>
      <c r="U147" s="43">
        <f t="shared" si="10"/>
        <v>4.1666666666666664E-2</v>
      </c>
      <c r="V147" s="43"/>
      <c r="W147" s="43"/>
      <c r="X147" s="43"/>
      <c r="Y147" s="40" t="s">
        <v>234</v>
      </c>
      <c r="Z147" s="40">
        <v>46037</v>
      </c>
      <c r="AA147" s="40">
        <v>46042</v>
      </c>
      <c r="AB147" s="40" t="s">
        <v>620</v>
      </c>
      <c r="AC147" s="40">
        <v>46042</v>
      </c>
      <c r="AD147" s="3" t="str">
        <f t="shared" si="11"/>
        <v>เกินกำหนด</v>
      </c>
      <c r="AE147" s="4"/>
      <c r="AF147" s="4"/>
      <c r="AG147" s="4"/>
      <c r="AH147" s="5" t="s">
        <v>621</v>
      </c>
    </row>
    <row r="148" spans="1:34" ht="27.75" hidden="1" customHeight="1" x14ac:dyDescent="0.2">
      <c r="A148" s="2">
        <v>145</v>
      </c>
      <c r="B148" s="40">
        <v>46035</v>
      </c>
      <c r="C148" s="41" t="s">
        <v>366</v>
      </c>
      <c r="D148" s="41" t="s">
        <v>376</v>
      </c>
      <c r="E148" s="42">
        <v>4</v>
      </c>
      <c r="F148" s="42">
        <v>4</v>
      </c>
      <c r="G148" s="42">
        <f t="shared" si="9"/>
        <v>0</v>
      </c>
      <c r="H148" s="42" t="str">
        <f t="shared" si="8"/>
        <v>ครบ</v>
      </c>
      <c r="I148" s="42" t="s">
        <v>4</v>
      </c>
      <c r="J148" s="42" t="str">
        <f>VLOOKUP(I148,Sheet2!$B$1:$C$9,2,FALSE)</f>
        <v>ธนาพล</v>
      </c>
      <c r="K148" s="43">
        <v>2.7777777777777776E-2</v>
      </c>
      <c r="L148" s="42"/>
      <c r="M148" s="42" t="e">
        <f>VLOOKUP(L148,Sheet2!$B$1:$C$9,2,FALSE)</f>
        <v>#N/A</v>
      </c>
      <c r="N148" s="43"/>
      <c r="O148" s="42"/>
      <c r="P148" s="42" t="e">
        <f>VLOOKUP(O148,Sheet2!$B$1:$C$9,2,FALSE)</f>
        <v>#N/A</v>
      </c>
      <c r="Q148" s="43"/>
      <c r="R148" s="42"/>
      <c r="S148" s="42" t="e">
        <f>VLOOKUP(R148,Sheet2!$B$1:$C$9,2,FALSE)</f>
        <v>#N/A</v>
      </c>
      <c r="T148" s="43"/>
      <c r="U148" s="43">
        <f t="shared" si="10"/>
        <v>2.7777777777777776E-2</v>
      </c>
      <c r="V148" s="43"/>
      <c r="W148" s="43"/>
      <c r="X148" s="43"/>
      <c r="Y148" s="40" t="s">
        <v>234</v>
      </c>
      <c r="Z148" s="40">
        <v>46037</v>
      </c>
      <c r="AA148" s="40">
        <v>46042</v>
      </c>
      <c r="AB148" s="40" t="s">
        <v>620</v>
      </c>
      <c r="AC148" s="40">
        <v>46042</v>
      </c>
      <c r="AD148" s="3" t="str">
        <f t="shared" si="11"/>
        <v>เกินกำหนด</v>
      </c>
      <c r="AE148" s="4"/>
      <c r="AF148" s="4"/>
      <c r="AG148" s="4"/>
      <c r="AH148" s="5" t="s">
        <v>621</v>
      </c>
    </row>
    <row r="149" spans="1:34" ht="27.75" hidden="1" customHeight="1" x14ac:dyDescent="0.2">
      <c r="A149" s="2">
        <v>146</v>
      </c>
      <c r="B149" s="40">
        <v>46035</v>
      </c>
      <c r="C149" s="41" t="s">
        <v>378</v>
      </c>
      <c r="D149" s="41" t="s">
        <v>377</v>
      </c>
      <c r="E149" s="42">
        <v>1</v>
      </c>
      <c r="F149" s="42">
        <v>1</v>
      </c>
      <c r="G149" s="42">
        <f t="shared" si="9"/>
        <v>0</v>
      </c>
      <c r="H149" s="42" t="str">
        <f t="shared" si="8"/>
        <v>ครบ</v>
      </c>
      <c r="I149" s="42" t="s">
        <v>43</v>
      </c>
      <c r="J149" s="42" t="str">
        <f>VLOOKUP(I149,Sheet2!$B$1:$C$9,2,FALSE)</f>
        <v>สุขสันต์</v>
      </c>
      <c r="K149" s="43">
        <v>1.7361111111111112E-2</v>
      </c>
      <c r="L149" s="42" t="s">
        <v>229</v>
      </c>
      <c r="M149" s="42" t="s">
        <v>379</v>
      </c>
      <c r="N149" s="43">
        <v>2.7777777777777776E-2</v>
      </c>
      <c r="O149" s="42" t="s">
        <v>29</v>
      </c>
      <c r="P149" s="42" t="str">
        <f>VLOOKUP(O149,Sheet2!$B$1:$C$9,2,FALSE)</f>
        <v xml:space="preserve">จักรกฤษณ์ </v>
      </c>
      <c r="Q149" s="43">
        <v>1.3888888888888888E-2</v>
      </c>
      <c r="R149" s="42"/>
      <c r="S149" s="42" t="e">
        <f>VLOOKUP(R149,Sheet2!$B$1:$C$9,2,FALSE)</f>
        <v>#N/A</v>
      </c>
      <c r="T149" s="43"/>
      <c r="U149" s="43">
        <f t="shared" si="10"/>
        <v>5.9027777777777776E-2</v>
      </c>
      <c r="V149" s="43"/>
      <c r="W149" s="43"/>
      <c r="X149" s="43"/>
      <c r="Y149" s="40" t="s">
        <v>234</v>
      </c>
      <c r="Z149" s="40">
        <v>46038</v>
      </c>
      <c r="AA149" s="40">
        <v>46036</v>
      </c>
      <c r="AB149" s="40" t="s">
        <v>234</v>
      </c>
      <c r="AC149" s="40">
        <v>46041</v>
      </c>
      <c r="AD149" s="3" t="str">
        <f t="shared" si="11"/>
        <v>ทันกำหนด</v>
      </c>
      <c r="AE149" s="4"/>
      <c r="AF149" s="4"/>
      <c r="AG149" s="4"/>
      <c r="AH149" s="5"/>
    </row>
    <row r="150" spans="1:34" ht="27.75" hidden="1" customHeight="1" x14ac:dyDescent="0.2">
      <c r="A150" s="2">
        <v>147</v>
      </c>
      <c r="B150" s="40">
        <v>46036</v>
      </c>
      <c r="C150" s="41" t="s">
        <v>384</v>
      </c>
      <c r="D150" s="41" t="s">
        <v>392</v>
      </c>
      <c r="E150" s="42">
        <v>1</v>
      </c>
      <c r="F150" s="42">
        <v>1</v>
      </c>
      <c r="G150" s="42">
        <f t="shared" si="9"/>
        <v>0</v>
      </c>
      <c r="H150" s="42" t="str">
        <f t="shared" si="8"/>
        <v>ครบ</v>
      </c>
      <c r="I150" s="42" t="s">
        <v>43</v>
      </c>
      <c r="J150" s="42" t="str">
        <f>VLOOKUP(I150,Sheet2!$B$1:$C$9,2,FALSE)</f>
        <v>สุขสันต์</v>
      </c>
      <c r="K150" s="43">
        <v>2.7777777777777776E-2</v>
      </c>
      <c r="L150" s="42" t="s">
        <v>97</v>
      </c>
      <c r="M150" s="42" t="s">
        <v>58</v>
      </c>
      <c r="N150" s="43">
        <v>0.10416666666666667</v>
      </c>
      <c r="O150" s="42"/>
      <c r="P150" s="42" t="e">
        <f>VLOOKUP(O150,Sheet2!$B$1:$C$9,2,FALSE)</f>
        <v>#N/A</v>
      </c>
      <c r="Q150" s="43"/>
      <c r="R150" s="42"/>
      <c r="S150" s="42" t="e">
        <f>VLOOKUP(R150,Sheet2!$B$1:$C$9,2,FALSE)</f>
        <v>#N/A</v>
      </c>
      <c r="T150" s="43"/>
      <c r="U150" s="43">
        <f t="shared" si="10"/>
        <v>0.13194444444444445</v>
      </c>
      <c r="V150" s="43"/>
      <c r="W150" s="43"/>
      <c r="X150" s="43"/>
      <c r="Y150" s="40" t="s">
        <v>258</v>
      </c>
      <c r="Z150" s="40">
        <v>46055</v>
      </c>
      <c r="AA150" s="40">
        <v>46044</v>
      </c>
      <c r="AB150" s="40" t="s">
        <v>557</v>
      </c>
      <c r="AC150" s="40">
        <v>46052</v>
      </c>
      <c r="AD150" s="3" t="str">
        <f t="shared" si="11"/>
        <v>ทันกำหนด</v>
      </c>
      <c r="AE150" s="4"/>
      <c r="AF150" s="4"/>
      <c r="AG150" s="4"/>
      <c r="AH150" s="5"/>
    </row>
    <row r="151" spans="1:34" ht="27.75" hidden="1" customHeight="1" x14ac:dyDescent="0.2">
      <c r="A151" s="2">
        <v>148</v>
      </c>
      <c r="B151" s="40">
        <v>46036</v>
      </c>
      <c r="C151" s="41" t="s">
        <v>385</v>
      </c>
      <c r="D151" s="41" t="s">
        <v>393</v>
      </c>
      <c r="E151" s="42">
        <v>1</v>
      </c>
      <c r="F151" s="42">
        <v>1</v>
      </c>
      <c r="G151" s="42">
        <f t="shared" si="9"/>
        <v>0</v>
      </c>
      <c r="H151" s="42" t="str">
        <f t="shared" si="8"/>
        <v>ครบ</v>
      </c>
      <c r="I151" s="42" t="s">
        <v>43</v>
      </c>
      <c r="J151" s="42" t="str">
        <f>VLOOKUP(I151,Sheet2!$B$1:$C$9,2,FALSE)</f>
        <v>สุขสันต์</v>
      </c>
      <c r="K151" s="43">
        <v>3.4722222222222224E-2</v>
      </c>
      <c r="L151" s="42" t="s">
        <v>97</v>
      </c>
      <c r="M151" s="42" t="s">
        <v>58</v>
      </c>
      <c r="N151" s="43">
        <v>0.1875</v>
      </c>
      <c r="O151" s="42"/>
      <c r="P151" s="42" t="e">
        <f>VLOOKUP(O151,Sheet2!$B$1:$C$9,2,FALSE)</f>
        <v>#N/A</v>
      </c>
      <c r="Q151" s="43"/>
      <c r="R151" s="42"/>
      <c r="S151" s="42" t="e">
        <f>VLOOKUP(R151,Sheet2!$B$1:$C$9,2,FALSE)</f>
        <v>#N/A</v>
      </c>
      <c r="T151" s="43"/>
      <c r="U151" s="43">
        <f t="shared" si="10"/>
        <v>0.22222222222222221</v>
      </c>
      <c r="V151" s="43"/>
      <c r="W151" s="43"/>
      <c r="X151" s="43"/>
      <c r="Y151" s="40" t="s">
        <v>258</v>
      </c>
      <c r="Z151" s="40">
        <v>46055</v>
      </c>
      <c r="AA151" s="40">
        <v>46044</v>
      </c>
      <c r="AB151" s="40" t="s">
        <v>557</v>
      </c>
      <c r="AC151" s="40">
        <v>46052</v>
      </c>
      <c r="AD151" s="3" t="str">
        <f t="shared" si="11"/>
        <v>ทันกำหนด</v>
      </c>
      <c r="AE151" s="4"/>
      <c r="AF151" s="4"/>
      <c r="AG151" s="4"/>
      <c r="AH151" s="5"/>
    </row>
    <row r="152" spans="1:34" ht="27.75" hidden="1" customHeight="1" x14ac:dyDescent="0.2">
      <c r="A152" s="2">
        <v>149</v>
      </c>
      <c r="B152" s="40">
        <v>46036</v>
      </c>
      <c r="C152" s="41" t="s">
        <v>386</v>
      </c>
      <c r="D152" s="41" t="s">
        <v>394</v>
      </c>
      <c r="E152" s="42">
        <v>1</v>
      </c>
      <c r="F152" s="42">
        <v>1</v>
      </c>
      <c r="G152" s="42">
        <f t="shared" si="9"/>
        <v>0</v>
      </c>
      <c r="H152" s="42" t="str">
        <f t="shared" si="8"/>
        <v>ครบ</v>
      </c>
      <c r="I152" s="42" t="s">
        <v>43</v>
      </c>
      <c r="J152" s="42" t="str">
        <f>VLOOKUP(I152,Sheet2!$B$1:$C$9,2,FALSE)</f>
        <v>สุขสันต์</v>
      </c>
      <c r="K152" s="43">
        <v>2.7777777777777776E-2</v>
      </c>
      <c r="L152" s="42" t="s">
        <v>97</v>
      </c>
      <c r="M152" s="42" t="s">
        <v>58</v>
      </c>
      <c r="N152" s="43">
        <v>0.18055555555555555</v>
      </c>
      <c r="O152" s="42"/>
      <c r="P152" s="42" t="e">
        <f>VLOOKUP(O152,Sheet2!$B$1:$C$9,2,FALSE)</f>
        <v>#N/A</v>
      </c>
      <c r="Q152" s="43"/>
      <c r="R152" s="42"/>
      <c r="S152" s="42" t="e">
        <f>VLOOKUP(R152,Sheet2!$B$1:$C$9,2,FALSE)</f>
        <v>#N/A</v>
      </c>
      <c r="T152" s="43"/>
      <c r="U152" s="43">
        <f t="shared" si="10"/>
        <v>0.20833333333333331</v>
      </c>
      <c r="V152" s="43"/>
      <c r="W152" s="43"/>
      <c r="X152" s="43"/>
      <c r="Y152" s="40" t="s">
        <v>258</v>
      </c>
      <c r="Z152" s="40">
        <v>46055</v>
      </c>
      <c r="AA152" s="40">
        <v>46044</v>
      </c>
      <c r="AB152" s="40" t="s">
        <v>557</v>
      </c>
      <c r="AC152" s="40">
        <v>46052</v>
      </c>
      <c r="AD152" s="3" t="str">
        <f t="shared" si="11"/>
        <v>ทันกำหนด</v>
      </c>
      <c r="AE152" s="4"/>
      <c r="AF152" s="4"/>
      <c r="AG152" s="4"/>
      <c r="AH152" s="5"/>
    </row>
    <row r="153" spans="1:34" ht="27.75" hidden="1" customHeight="1" x14ac:dyDescent="0.2">
      <c r="A153" s="2">
        <v>150</v>
      </c>
      <c r="B153" s="40">
        <v>46036</v>
      </c>
      <c r="C153" s="41" t="s">
        <v>387</v>
      </c>
      <c r="D153" s="41" t="s">
        <v>395</v>
      </c>
      <c r="E153" s="42">
        <v>1</v>
      </c>
      <c r="F153" s="42">
        <v>1</v>
      </c>
      <c r="G153" s="42">
        <f t="shared" si="9"/>
        <v>0</v>
      </c>
      <c r="H153" s="42" t="str">
        <f t="shared" si="8"/>
        <v>ครบ</v>
      </c>
      <c r="I153" s="42" t="s">
        <v>43</v>
      </c>
      <c r="J153" s="42" t="str">
        <f>VLOOKUP(I153,Sheet2!$B$1:$C$9,2,FALSE)</f>
        <v>สุขสันต์</v>
      </c>
      <c r="K153" s="43">
        <v>4.1666666666666664E-2</v>
      </c>
      <c r="L153" s="42" t="s">
        <v>97</v>
      </c>
      <c r="M153" s="42" t="s">
        <v>58</v>
      </c>
      <c r="N153" s="43">
        <v>0.14583333333333334</v>
      </c>
      <c r="O153" s="42" t="s">
        <v>35</v>
      </c>
      <c r="P153" s="42" t="str">
        <f>VLOOKUP(O153,Sheet2!$B$1:$C$9,2,FALSE)</f>
        <v>วินัย</v>
      </c>
      <c r="Q153" s="43">
        <v>1.3888888888888888E-2</v>
      </c>
      <c r="R153" s="42"/>
      <c r="S153" s="42" t="e">
        <f>VLOOKUP(R153,Sheet2!$B$1:$C$9,2,FALSE)</f>
        <v>#N/A</v>
      </c>
      <c r="T153" s="43"/>
      <c r="U153" s="43">
        <f t="shared" si="10"/>
        <v>0.2013888888888889</v>
      </c>
      <c r="V153" s="43"/>
      <c r="W153" s="43"/>
      <c r="X153" s="43" t="s">
        <v>53</v>
      </c>
      <c r="Y153" s="40" t="s">
        <v>258</v>
      </c>
      <c r="Z153" s="40">
        <v>46055</v>
      </c>
      <c r="AA153" s="40">
        <v>46051</v>
      </c>
      <c r="AB153" s="40" t="s">
        <v>557</v>
      </c>
      <c r="AC153" s="40">
        <v>46052</v>
      </c>
      <c r="AD153" s="3" t="str">
        <f t="shared" si="11"/>
        <v>ทันกำหนด</v>
      </c>
      <c r="AE153" s="4"/>
      <c r="AF153" s="4"/>
      <c r="AG153" s="4"/>
      <c r="AH153" s="5"/>
    </row>
    <row r="154" spans="1:34" ht="27.75" hidden="1" customHeight="1" x14ac:dyDescent="0.2">
      <c r="A154" s="2">
        <v>151</v>
      </c>
      <c r="B154" s="40">
        <v>46036</v>
      </c>
      <c r="C154" s="41" t="s">
        <v>388</v>
      </c>
      <c r="D154" s="41" t="s">
        <v>396</v>
      </c>
      <c r="E154" s="42">
        <v>1</v>
      </c>
      <c r="F154" s="42">
        <v>1</v>
      </c>
      <c r="G154" s="42">
        <f t="shared" si="9"/>
        <v>0</v>
      </c>
      <c r="H154" s="42" t="str">
        <f t="shared" si="8"/>
        <v>ครบ</v>
      </c>
      <c r="I154" s="42" t="s">
        <v>42</v>
      </c>
      <c r="J154" s="42" t="str">
        <f>VLOOKUP(I154,Sheet2!$B$1:$C$9,2,FALSE)</f>
        <v>เพลินชัย</v>
      </c>
      <c r="K154" s="43">
        <v>4.1666666666666664E-2</v>
      </c>
      <c r="L154" s="42" t="s">
        <v>347</v>
      </c>
      <c r="M154" s="42" t="s">
        <v>57</v>
      </c>
      <c r="N154" s="43">
        <v>0.1875</v>
      </c>
      <c r="O154" s="42"/>
      <c r="P154" s="42" t="e">
        <f>VLOOKUP(O154,Sheet2!$B$1:$C$9,2,FALSE)</f>
        <v>#N/A</v>
      </c>
      <c r="Q154" s="43"/>
      <c r="R154" s="42"/>
      <c r="S154" s="42" t="e">
        <f>VLOOKUP(R154,Sheet2!$B$1:$C$9,2,FALSE)</f>
        <v>#N/A</v>
      </c>
      <c r="T154" s="43"/>
      <c r="U154" s="43">
        <f t="shared" si="10"/>
        <v>0.22916666666666666</v>
      </c>
      <c r="V154" s="43"/>
      <c r="W154" s="43"/>
      <c r="X154" s="43" t="s">
        <v>53</v>
      </c>
      <c r="Y154" s="40" t="s">
        <v>258</v>
      </c>
      <c r="Z154" s="40">
        <v>46055</v>
      </c>
      <c r="AA154" s="40">
        <v>46049</v>
      </c>
      <c r="AB154" s="40" t="s">
        <v>557</v>
      </c>
      <c r="AC154" s="40">
        <v>46052</v>
      </c>
      <c r="AD154" s="3" t="str">
        <f t="shared" si="11"/>
        <v>ทันกำหนด</v>
      </c>
      <c r="AE154" s="4"/>
      <c r="AF154" s="4"/>
      <c r="AG154" s="4"/>
      <c r="AH154" s="5"/>
    </row>
    <row r="155" spans="1:34" ht="27.75" hidden="1" customHeight="1" x14ac:dyDescent="0.2">
      <c r="A155" s="2">
        <v>152</v>
      </c>
      <c r="B155" s="40">
        <v>46036</v>
      </c>
      <c r="C155" s="41" t="s">
        <v>389</v>
      </c>
      <c r="D155" s="41" t="s">
        <v>397</v>
      </c>
      <c r="E155" s="42">
        <v>1</v>
      </c>
      <c r="F155" s="42">
        <v>1</v>
      </c>
      <c r="G155" s="42">
        <f t="shared" si="9"/>
        <v>0</v>
      </c>
      <c r="H155" s="42" t="str">
        <f t="shared" si="8"/>
        <v>ครบ</v>
      </c>
      <c r="I155" s="42" t="s">
        <v>42</v>
      </c>
      <c r="J155" s="42" t="str">
        <f>VLOOKUP(I155,Sheet2!$B$1:$C$9,2,FALSE)</f>
        <v>เพลินชัย</v>
      </c>
      <c r="K155" s="43">
        <v>3.4722222222222224E-2</v>
      </c>
      <c r="L155" s="42" t="s">
        <v>348</v>
      </c>
      <c r="M155" s="42" t="s">
        <v>57</v>
      </c>
      <c r="N155" s="43">
        <v>8.3333333333333329E-2</v>
      </c>
      <c r="O155" s="42"/>
      <c r="P155" s="42" t="e">
        <f>VLOOKUP(O155,Sheet2!$B$1:$C$9,2,FALSE)</f>
        <v>#N/A</v>
      </c>
      <c r="Q155" s="43"/>
      <c r="R155" s="42"/>
      <c r="S155" s="42" t="e">
        <f>VLOOKUP(R155,Sheet2!$B$1:$C$9,2,FALSE)</f>
        <v>#N/A</v>
      </c>
      <c r="T155" s="43"/>
      <c r="U155" s="43">
        <f t="shared" si="10"/>
        <v>0.11805555555555555</v>
      </c>
      <c r="V155" s="43"/>
      <c r="W155" s="43"/>
      <c r="X155" s="43" t="s">
        <v>53</v>
      </c>
      <c r="Y155" s="40" t="s">
        <v>258</v>
      </c>
      <c r="Z155" s="40">
        <v>46055</v>
      </c>
      <c r="AA155" s="40">
        <v>46049</v>
      </c>
      <c r="AB155" s="40" t="s">
        <v>557</v>
      </c>
      <c r="AC155" s="40">
        <v>46052</v>
      </c>
      <c r="AD155" s="3" t="str">
        <f t="shared" si="11"/>
        <v>ทันกำหนด</v>
      </c>
      <c r="AE155" s="4"/>
      <c r="AF155" s="4"/>
      <c r="AG155" s="4"/>
      <c r="AH155" s="5"/>
    </row>
    <row r="156" spans="1:34" ht="27.75" hidden="1" customHeight="1" x14ac:dyDescent="0.2">
      <c r="A156" s="2">
        <v>153</v>
      </c>
      <c r="B156" s="40">
        <v>46036</v>
      </c>
      <c r="C156" s="41" t="s">
        <v>390</v>
      </c>
      <c r="D156" s="41" t="s">
        <v>398</v>
      </c>
      <c r="E156" s="42">
        <v>1</v>
      </c>
      <c r="F156" s="42">
        <v>1</v>
      </c>
      <c r="G156" s="42">
        <f t="shared" si="9"/>
        <v>0</v>
      </c>
      <c r="H156" s="42" t="str">
        <f t="shared" si="8"/>
        <v>ครบ</v>
      </c>
      <c r="I156" s="42" t="s">
        <v>43</v>
      </c>
      <c r="J156" s="42" t="str">
        <f>VLOOKUP(I156,Sheet2!$B$1:$C$9,2,FALSE)</f>
        <v>สุขสันต์</v>
      </c>
      <c r="K156" s="43">
        <v>4.1666666666666664E-2</v>
      </c>
      <c r="L156" s="42" t="s">
        <v>97</v>
      </c>
      <c r="M156" s="42" t="s">
        <v>58</v>
      </c>
      <c r="N156" s="43">
        <v>0.1388888888888889</v>
      </c>
      <c r="O156" s="42" t="s">
        <v>29</v>
      </c>
      <c r="P156" s="42" t="str">
        <f>VLOOKUP(O156,Sheet2!$B$1:$C$9,2,FALSE)</f>
        <v xml:space="preserve">จักรกฤษณ์ </v>
      </c>
      <c r="Q156" s="43">
        <v>2.0833333333333332E-2</v>
      </c>
      <c r="R156" s="42"/>
      <c r="S156" s="42" t="e">
        <f>VLOOKUP(R156,Sheet2!$B$1:$C$9,2,FALSE)</f>
        <v>#N/A</v>
      </c>
      <c r="T156" s="43"/>
      <c r="U156" s="43">
        <f t="shared" si="10"/>
        <v>0.2013888888888889</v>
      </c>
      <c r="V156" s="43"/>
      <c r="W156" s="43"/>
      <c r="X156" s="43" t="s">
        <v>53</v>
      </c>
      <c r="Y156" s="40" t="s">
        <v>258</v>
      </c>
      <c r="Z156" s="40">
        <v>46055</v>
      </c>
      <c r="AA156" s="40">
        <v>46049</v>
      </c>
      <c r="AB156" s="40" t="s">
        <v>557</v>
      </c>
      <c r="AC156" s="40">
        <v>46052</v>
      </c>
      <c r="AD156" s="3" t="str">
        <f t="shared" si="11"/>
        <v>ทันกำหนด</v>
      </c>
      <c r="AE156" s="4"/>
      <c r="AF156" s="4"/>
      <c r="AG156" s="4"/>
      <c r="AH156" s="5"/>
    </row>
    <row r="157" spans="1:34" ht="27.75" hidden="1" customHeight="1" x14ac:dyDescent="0.2">
      <c r="A157" s="2">
        <v>154</v>
      </c>
      <c r="B157" s="40">
        <v>46036</v>
      </c>
      <c r="C157" s="41" t="s">
        <v>391</v>
      </c>
      <c r="D157" s="41" t="s">
        <v>399</v>
      </c>
      <c r="E157" s="42">
        <v>1</v>
      </c>
      <c r="F157" s="42">
        <v>1</v>
      </c>
      <c r="G157" s="42">
        <f t="shared" si="9"/>
        <v>0</v>
      </c>
      <c r="H157" s="42" t="str">
        <f t="shared" si="8"/>
        <v>ครบ</v>
      </c>
      <c r="I157" s="42" t="s">
        <v>43</v>
      </c>
      <c r="J157" s="42" t="str">
        <f>VLOOKUP(I157,Sheet2!$B$1:$C$9,2,FALSE)</f>
        <v>สุขสันต์</v>
      </c>
      <c r="K157" s="43">
        <v>4.1666666666666664E-2</v>
      </c>
      <c r="L157" s="42" t="s">
        <v>229</v>
      </c>
      <c r="M157" s="42" t="s">
        <v>230</v>
      </c>
      <c r="N157" s="43">
        <v>4.1666666666666664E-2</v>
      </c>
      <c r="O157" s="42"/>
      <c r="P157" s="42" t="e">
        <f>VLOOKUP(O157,Sheet2!$B$1:$C$9,2,FALSE)</f>
        <v>#N/A</v>
      </c>
      <c r="Q157" s="43"/>
      <c r="R157" s="42"/>
      <c r="S157" s="42" t="e">
        <f>VLOOKUP(R157,Sheet2!$B$1:$C$9,2,FALSE)</f>
        <v>#N/A</v>
      </c>
      <c r="T157" s="43"/>
      <c r="U157" s="43">
        <f t="shared" si="10"/>
        <v>8.3333333333333329E-2</v>
      </c>
      <c r="V157" s="43"/>
      <c r="W157" s="43"/>
      <c r="X157" s="43"/>
      <c r="Y157" s="40" t="s">
        <v>258</v>
      </c>
      <c r="Z157" s="40">
        <v>46055</v>
      </c>
      <c r="AA157" s="40">
        <v>46044</v>
      </c>
      <c r="AB157" s="40" t="s">
        <v>557</v>
      </c>
      <c r="AC157" s="40">
        <v>46052</v>
      </c>
      <c r="AD157" s="3" t="str">
        <f t="shared" si="11"/>
        <v>ทันกำหนด</v>
      </c>
      <c r="AE157" s="4"/>
      <c r="AF157" s="4"/>
      <c r="AG157" s="4"/>
      <c r="AH157" s="5"/>
    </row>
    <row r="158" spans="1:34" ht="27.75" hidden="1" customHeight="1" x14ac:dyDescent="0.2">
      <c r="A158" s="2">
        <v>155</v>
      </c>
      <c r="B158" s="40">
        <v>46036</v>
      </c>
      <c r="C158" s="41" t="s">
        <v>400</v>
      </c>
      <c r="D158" s="41" t="s">
        <v>402</v>
      </c>
      <c r="E158" s="42">
        <v>2</v>
      </c>
      <c r="F158" s="42">
        <v>2</v>
      </c>
      <c r="G158" s="42">
        <f t="shared" si="9"/>
        <v>0</v>
      </c>
      <c r="H158" s="42" t="str">
        <f t="shared" si="8"/>
        <v>ครบ</v>
      </c>
      <c r="I158" s="42" t="s">
        <v>31</v>
      </c>
      <c r="J158" s="42" t="str">
        <f>VLOOKUP(I158,Sheet2!$B$1:$C$9,2,FALSE)</f>
        <v>ชาญชัย</v>
      </c>
      <c r="K158" s="43">
        <v>4.8611111111111112E-2</v>
      </c>
      <c r="L158" s="42" t="s">
        <v>29</v>
      </c>
      <c r="M158" s="42" t="str">
        <f>VLOOKUP(L158,Sheet2!$B$1:$C$9,2,FALSE)</f>
        <v xml:space="preserve">จักรกฤษณ์ </v>
      </c>
      <c r="N158" s="43">
        <v>8.3333333333333329E-2</v>
      </c>
      <c r="O158" s="42"/>
      <c r="P158" s="42" t="e">
        <f>VLOOKUP(O158,Sheet2!$B$1:$C$9,2,FALSE)</f>
        <v>#N/A</v>
      </c>
      <c r="Q158" s="43"/>
      <c r="R158" s="42"/>
      <c r="S158" s="42" t="e">
        <f>VLOOKUP(R158,Sheet2!$B$1:$C$9,2,FALSE)</f>
        <v>#N/A</v>
      </c>
      <c r="T158" s="43"/>
      <c r="U158" s="43">
        <f t="shared" si="10"/>
        <v>0.13194444444444445</v>
      </c>
      <c r="V158" s="43"/>
      <c r="W158" s="43"/>
      <c r="X158" s="43"/>
      <c r="Y158" s="40" t="s">
        <v>355</v>
      </c>
      <c r="Z158" s="40">
        <v>46052</v>
      </c>
      <c r="AA158" s="40">
        <v>46044</v>
      </c>
      <c r="AB158" s="40" t="s">
        <v>1215</v>
      </c>
      <c r="AC158" s="40">
        <v>46055</v>
      </c>
      <c r="AD158" s="3" t="str">
        <f t="shared" si="11"/>
        <v>ทันกำหนด</v>
      </c>
      <c r="AE158" s="4"/>
      <c r="AF158" s="4"/>
      <c r="AG158" s="4"/>
      <c r="AH158" s="5"/>
    </row>
    <row r="159" spans="1:34" ht="27.75" hidden="1" customHeight="1" x14ac:dyDescent="0.2">
      <c r="A159" s="2">
        <v>156</v>
      </c>
      <c r="B159" s="40">
        <v>46036</v>
      </c>
      <c r="C159" s="41" t="s">
        <v>401</v>
      </c>
      <c r="D159" s="41" t="s">
        <v>403</v>
      </c>
      <c r="E159" s="42">
        <v>2</v>
      </c>
      <c r="F159" s="42">
        <v>2</v>
      </c>
      <c r="G159" s="42">
        <f t="shared" si="9"/>
        <v>0</v>
      </c>
      <c r="H159" s="42" t="str">
        <f t="shared" si="8"/>
        <v>ครบ</v>
      </c>
      <c r="I159" s="42" t="s">
        <v>31</v>
      </c>
      <c r="J159" s="42" t="str">
        <f>VLOOKUP(I159,Sheet2!$B$1:$C$9,2,FALSE)</f>
        <v>ชาญชัย</v>
      </c>
      <c r="K159" s="43">
        <v>4.8611111111111112E-2</v>
      </c>
      <c r="L159" s="42" t="s">
        <v>29</v>
      </c>
      <c r="M159" s="42" t="str">
        <f>VLOOKUP(L159,Sheet2!$B$1:$C$9,2,FALSE)</f>
        <v xml:space="preserve">จักรกฤษณ์ </v>
      </c>
      <c r="N159" s="43">
        <v>8.3333333333333329E-2</v>
      </c>
      <c r="O159" s="42"/>
      <c r="P159" s="42" t="e">
        <f>VLOOKUP(O159,Sheet2!$B$1:$C$9,2,FALSE)</f>
        <v>#N/A</v>
      </c>
      <c r="Q159" s="43"/>
      <c r="R159" s="42"/>
      <c r="S159" s="42" t="e">
        <f>VLOOKUP(R159,Sheet2!$B$1:$C$9,2,FALSE)</f>
        <v>#N/A</v>
      </c>
      <c r="T159" s="43"/>
      <c r="U159" s="43">
        <f t="shared" si="10"/>
        <v>0.13194444444444445</v>
      </c>
      <c r="V159" s="43"/>
      <c r="W159" s="43"/>
      <c r="X159" s="43"/>
      <c r="Y159" s="40" t="s">
        <v>355</v>
      </c>
      <c r="Z159" s="40">
        <v>46052</v>
      </c>
      <c r="AA159" s="40">
        <v>46045</v>
      </c>
      <c r="AB159" s="40" t="s">
        <v>1215</v>
      </c>
      <c r="AC159" s="40">
        <v>46055</v>
      </c>
      <c r="AD159" s="3" t="str">
        <f t="shared" si="11"/>
        <v>ทันกำหนด</v>
      </c>
      <c r="AE159" s="4"/>
      <c r="AF159" s="4"/>
      <c r="AG159" s="4"/>
      <c r="AH159" s="5"/>
    </row>
    <row r="160" spans="1:34" ht="27.75" hidden="1" customHeight="1" x14ac:dyDescent="0.2">
      <c r="A160" s="2">
        <v>157</v>
      </c>
      <c r="B160" s="40">
        <v>46036</v>
      </c>
      <c r="C160" s="41" t="s">
        <v>404</v>
      </c>
      <c r="D160" s="41" t="s">
        <v>415</v>
      </c>
      <c r="E160" s="42">
        <v>12</v>
      </c>
      <c r="F160" s="42">
        <v>12</v>
      </c>
      <c r="G160" s="42">
        <f t="shared" si="9"/>
        <v>0</v>
      </c>
      <c r="H160" s="42" t="str">
        <f t="shared" si="8"/>
        <v>ครบ</v>
      </c>
      <c r="I160" s="42" t="s">
        <v>43</v>
      </c>
      <c r="J160" s="42" t="str">
        <f>VLOOKUP(I160,Sheet2!$B$1:$C$9,2,FALSE)</f>
        <v>สุขสันต์</v>
      </c>
      <c r="K160" s="43">
        <v>2.7777777777777776E-2</v>
      </c>
      <c r="L160" s="42" t="s">
        <v>97</v>
      </c>
      <c r="M160" s="42" t="s">
        <v>58</v>
      </c>
      <c r="N160" s="43">
        <v>0.50694444444444442</v>
      </c>
      <c r="O160" s="42"/>
      <c r="P160" s="42" t="e">
        <f>VLOOKUP(O160,Sheet2!$B$1:$C$9,2,FALSE)</f>
        <v>#N/A</v>
      </c>
      <c r="Q160" s="43"/>
      <c r="R160" s="42"/>
      <c r="S160" s="42" t="e">
        <f>VLOOKUP(R160,Sheet2!$B$1:$C$9,2,FALSE)</f>
        <v>#N/A</v>
      </c>
      <c r="T160" s="43"/>
      <c r="U160" s="43">
        <f t="shared" si="10"/>
        <v>0.53472222222222221</v>
      </c>
      <c r="V160" s="43"/>
      <c r="W160" s="43"/>
      <c r="X160" s="43"/>
      <c r="Y160" s="40" t="s">
        <v>76</v>
      </c>
      <c r="Z160" s="40">
        <v>46069</v>
      </c>
      <c r="AA160" s="40">
        <v>46055</v>
      </c>
      <c r="AB160" s="40" t="s">
        <v>76</v>
      </c>
      <c r="AC160" s="40">
        <v>46070</v>
      </c>
      <c r="AD160" s="3" t="str">
        <f t="shared" si="11"/>
        <v>ทันกำหนด</v>
      </c>
      <c r="AE160" s="4"/>
      <c r="AF160" s="4"/>
      <c r="AG160" s="4"/>
      <c r="AH160" s="5"/>
    </row>
    <row r="161" spans="1:34" ht="27.75" hidden="1" customHeight="1" x14ac:dyDescent="0.2">
      <c r="A161" s="2">
        <v>158</v>
      </c>
      <c r="B161" s="40">
        <v>46036</v>
      </c>
      <c r="C161" s="41" t="s">
        <v>405</v>
      </c>
      <c r="D161" s="41" t="s">
        <v>416</v>
      </c>
      <c r="E161" s="42">
        <v>24</v>
      </c>
      <c r="F161" s="42">
        <v>24</v>
      </c>
      <c r="G161" s="42">
        <f t="shared" si="9"/>
        <v>0</v>
      </c>
      <c r="H161" s="42" t="str">
        <f t="shared" si="8"/>
        <v>ครบ</v>
      </c>
      <c r="I161" s="42" t="s">
        <v>43</v>
      </c>
      <c r="J161" s="42" t="str">
        <f>VLOOKUP(I161,Sheet2!$B$1:$C$9,2,FALSE)</f>
        <v>สุขสันต์</v>
      </c>
      <c r="K161" s="43">
        <v>1.7361111111111112E-2</v>
      </c>
      <c r="L161" s="42" t="s">
        <v>229</v>
      </c>
      <c r="M161" s="42" t="s">
        <v>230</v>
      </c>
      <c r="N161" s="43">
        <v>0.25</v>
      </c>
      <c r="O161" s="42"/>
      <c r="P161" s="42" t="e">
        <f>VLOOKUP(O161,Sheet2!$B$1:$C$9,2,FALSE)</f>
        <v>#N/A</v>
      </c>
      <c r="Q161" s="43"/>
      <c r="R161" s="42"/>
      <c r="S161" s="42" t="e">
        <f>VLOOKUP(R161,Sheet2!$B$1:$C$9,2,FALSE)</f>
        <v>#N/A</v>
      </c>
      <c r="T161" s="43"/>
      <c r="U161" s="43">
        <f t="shared" si="10"/>
        <v>0.2673611111111111</v>
      </c>
      <c r="V161" s="43"/>
      <c r="W161" s="43"/>
      <c r="X161" s="43"/>
      <c r="Y161" s="40" t="s">
        <v>76</v>
      </c>
      <c r="Z161" s="40">
        <v>46069</v>
      </c>
      <c r="AA161" s="40">
        <v>46052</v>
      </c>
      <c r="AB161" s="40" t="s">
        <v>76</v>
      </c>
      <c r="AC161" s="40">
        <v>46070</v>
      </c>
      <c r="AD161" s="3" t="str">
        <f t="shared" si="11"/>
        <v>ทันกำหนด</v>
      </c>
      <c r="AE161" s="4"/>
      <c r="AF161" s="4"/>
      <c r="AG161" s="4"/>
      <c r="AH161" s="5"/>
    </row>
    <row r="162" spans="1:34" ht="27.75" hidden="1" customHeight="1" x14ac:dyDescent="0.2">
      <c r="A162" s="2">
        <v>159</v>
      </c>
      <c r="B162" s="40">
        <v>46036</v>
      </c>
      <c r="C162" s="41" t="s">
        <v>406</v>
      </c>
      <c r="D162" s="41" t="s">
        <v>417</v>
      </c>
      <c r="E162" s="42">
        <v>12</v>
      </c>
      <c r="F162" s="42">
        <v>12</v>
      </c>
      <c r="G162" s="42">
        <f t="shared" si="9"/>
        <v>0</v>
      </c>
      <c r="H162" s="42" t="str">
        <f t="shared" si="8"/>
        <v>ครบ</v>
      </c>
      <c r="I162" s="42" t="s">
        <v>4</v>
      </c>
      <c r="J162" s="42" t="str">
        <f>VLOOKUP(I162,Sheet2!$B$1:$C$9,2,FALSE)</f>
        <v>ธนาพล</v>
      </c>
      <c r="K162" s="43">
        <v>0.34722222222222227</v>
      </c>
      <c r="L162" s="42"/>
      <c r="M162" s="42" t="e">
        <f>VLOOKUP(L162,Sheet2!$B$1:$C$9,2,FALSE)</f>
        <v>#N/A</v>
      </c>
      <c r="N162" s="43"/>
      <c r="O162" s="42"/>
      <c r="P162" s="42" t="e">
        <f>VLOOKUP(O162,Sheet2!$B$1:$C$9,2,FALSE)</f>
        <v>#N/A</v>
      </c>
      <c r="Q162" s="43"/>
      <c r="R162" s="42"/>
      <c r="S162" s="42" t="e">
        <f>VLOOKUP(R162,Sheet2!$B$1:$C$9,2,FALSE)</f>
        <v>#N/A</v>
      </c>
      <c r="T162" s="43"/>
      <c r="U162" s="43">
        <f t="shared" si="10"/>
        <v>0.34722222222222227</v>
      </c>
      <c r="V162" s="43"/>
      <c r="W162" s="43"/>
      <c r="X162" s="43"/>
      <c r="Y162" s="40" t="s">
        <v>76</v>
      </c>
      <c r="Z162" s="40">
        <v>46069</v>
      </c>
      <c r="AA162" s="40">
        <v>46055</v>
      </c>
      <c r="AB162" s="40" t="s">
        <v>76</v>
      </c>
      <c r="AC162" s="40">
        <v>46070</v>
      </c>
      <c r="AD162" s="3" t="str">
        <f t="shared" si="11"/>
        <v>ทันกำหนด</v>
      </c>
      <c r="AE162" s="4"/>
      <c r="AF162" s="4"/>
      <c r="AG162" s="4"/>
      <c r="AH162" s="5"/>
    </row>
    <row r="163" spans="1:34" ht="27.75" hidden="1" customHeight="1" x14ac:dyDescent="0.2">
      <c r="A163" s="2">
        <v>160</v>
      </c>
      <c r="B163" s="40">
        <v>46036</v>
      </c>
      <c r="C163" s="41" t="s">
        <v>407</v>
      </c>
      <c r="D163" s="41" t="s">
        <v>418</v>
      </c>
      <c r="E163" s="42">
        <v>12</v>
      </c>
      <c r="F163" s="42">
        <v>12</v>
      </c>
      <c r="G163" s="42">
        <f t="shared" si="9"/>
        <v>0</v>
      </c>
      <c r="H163" s="42" t="str">
        <f t="shared" si="8"/>
        <v>ครบ</v>
      </c>
      <c r="I163" s="42" t="s">
        <v>4</v>
      </c>
      <c r="J163" s="42" t="str">
        <f>VLOOKUP(I163,Sheet2!$B$1:$C$9,2,FALSE)</f>
        <v>ธนาพล</v>
      </c>
      <c r="K163" s="43">
        <v>6.9444444444444434E-2</v>
      </c>
      <c r="L163" s="42" t="s">
        <v>42</v>
      </c>
      <c r="M163" s="42" t="str">
        <f>VLOOKUP(L163,Sheet2!$B$1:$C$9,2,FALSE)</f>
        <v>เพลินชัย</v>
      </c>
      <c r="N163" s="43">
        <v>2.7777777777777776E-2</v>
      </c>
      <c r="O163" s="42" t="s">
        <v>347</v>
      </c>
      <c r="P163" s="42" t="s">
        <v>57</v>
      </c>
      <c r="Q163" s="43">
        <v>0.41666666666666669</v>
      </c>
      <c r="R163" s="42"/>
      <c r="S163" s="42" t="e">
        <f>VLOOKUP(R163,Sheet2!$B$1:$C$9,2,FALSE)</f>
        <v>#N/A</v>
      </c>
      <c r="T163" s="43"/>
      <c r="U163" s="43">
        <f t="shared" si="10"/>
        <v>0.51388888888888884</v>
      </c>
      <c r="V163" s="43"/>
      <c r="W163" s="43"/>
      <c r="X163" s="43"/>
      <c r="Y163" s="40" t="s">
        <v>76</v>
      </c>
      <c r="Z163" s="40">
        <v>46069</v>
      </c>
      <c r="AA163" s="40">
        <v>46051</v>
      </c>
      <c r="AB163" s="40" t="s">
        <v>76</v>
      </c>
      <c r="AC163" s="40">
        <v>46070</v>
      </c>
      <c r="AD163" s="3" t="str">
        <f t="shared" si="11"/>
        <v>ทันกำหนด</v>
      </c>
      <c r="AE163" s="4"/>
      <c r="AF163" s="4"/>
      <c r="AG163" s="4"/>
      <c r="AH163" s="29"/>
    </row>
    <row r="164" spans="1:34" ht="27.75" hidden="1" customHeight="1" x14ac:dyDescent="0.2">
      <c r="A164" s="2">
        <v>161</v>
      </c>
      <c r="B164" s="40">
        <v>46036</v>
      </c>
      <c r="C164" s="41" t="s">
        <v>408</v>
      </c>
      <c r="D164" s="41" t="s">
        <v>419</v>
      </c>
      <c r="E164" s="42">
        <v>36</v>
      </c>
      <c r="F164" s="42">
        <v>36</v>
      </c>
      <c r="G164" s="42">
        <f t="shared" si="9"/>
        <v>0</v>
      </c>
      <c r="H164" s="42" t="str">
        <f t="shared" si="8"/>
        <v>ครบ</v>
      </c>
      <c r="I164" s="42" t="s">
        <v>4</v>
      </c>
      <c r="J164" s="42" t="str">
        <f>VLOOKUP(I164,Sheet2!$B$1:$C$9,2,FALSE)</f>
        <v>ธนาพล</v>
      </c>
      <c r="K164" s="43">
        <v>0.60416666666666663</v>
      </c>
      <c r="L164" s="42"/>
      <c r="M164" s="42" t="e">
        <f>VLOOKUP(L164,Sheet2!$B$1:$C$9,2,FALSE)</f>
        <v>#N/A</v>
      </c>
      <c r="N164" s="43"/>
      <c r="O164" s="42"/>
      <c r="P164" s="42" t="e">
        <f>VLOOKUP(O164,Sheet2!$B$1:$C$9,2,FALSE)</f>
        <v>#N/A</v>
      </c>
      <c r="Q164" s="43"/>
      <c r="R164" s="42"/>
      <c r="S164" s="42" t="e">
        <f>VLOOKUP(R164,Sheet2!$B$1:$C$9,2,FALSE)</f>
        <v>#N/A</v>
      </c>
      <c r="T164" s="43"/>
      <c r="U164" s="43">
        <f t="shared" si="10"/>
        <v>0.60416666666666663</v>
      </c>
      <c r="V164" s="43"/>
      <c r="W164" s="43"/>
      <c r="X164" s="43"/>
      <c r="Y164" s="40" t="s">
        <v>76</v>
      </c>
      <c r="Z164" s="40">
        <v>46069</v>
      </c>
      <c r="AA164" s="40">
        <v>46064</v>
      </c>
      <c r="AB164" s="40" t="s">
        <v>76</v>
      </c>
      <c r="AC164" s="40">
        <v>46070</v>
      </c>
      <c r="AD164" s="3" t="str">
        <f t="shared" si="11"/>
        <v>ทันกำหนด</v>
      </c>
      <c r="AE164" s="4"/>
      <c r="AF164" s="4"/>
      <c r="AG164" s="4"/>
      <c r="AH164" s="5"/>
    </row>
    <row r="165" spans="1:34" ht="27.75" hidden="1" customHeight="1" x14ac:dyDescent="0.2">
      <c r="A165" s="2">
        <v>162</v>
      </c>
      <c r="B165" s="40">
        <v>46036</v>
      </c>
      <c r="C165" s="41" t="s">
        <v>409</v>
      </c>
      <c r="D165" s="41" t="s">
        <v>420</v>
      </c>
      <c r="E165" s="42">
        <v>12</v>
      </c>
      <c r="F165" s="42">
        <v>12</v>
      </c>
      <c r="G165" s="42">
        <f t="shared" si="9"/>
        <v>0</v>
      </c>
      <c r="H165" s="42" t="str">
        <f t="shared" si="8"/>
        <v>ครบ</v>
      </c>
      <c r="I165" s="42" t="s">
        <v>43</v>
      </c>
      <c r="J165" s="42" t="str">
        <f>VLOOKUP(I165,Sheet2!$B$1:$C$9,2,FALSE)</f>
        <v>สุขสันต์</v>
      </c>
      <c r="K165" s="43">
        <v>1.0416666666666666E-2</v>
      </c>
      <c r="L165" s="42" t="s">
        <v>229</v>
      </c>
      <c r="M165" s="42" t="s">
        <v>230</v>
      </c>
      <c r="N165" s="43">
        <v>0.29166666666666669</v>
      </c>
      <c r="O165" s="42"/>
      <c r="P165" s="42" t="e">
        <f>VLOOKUP(O165,Sheet2!$B$1:$C$9,2,FALSE)</f>
        <v>#N/A</v>
      </c>
      <c r="Q165" s="43"/>
      <c r="R165" s="42"/>
      <c r="S165" s="42" t="e">
        <f>VLOOKUP(R165,Sheet2!$B$1:$C$9,2,FALSE)</f>
        <v>#N/A</v>
      </c>
      <c r="T165" s="43"/>
      <c r="U165" s="43">
        <f t="shared" si="10"/>
        <v>0.30208333333333337</v>
      </c>
      <c r="V165" s="43"/>
      <c r="W165" s="43"/>
      <c r="X165" s="43"/>
      <c r="Y165" s="40" t="s">
        <v>76</v>
      </c>
      <c r="Z165" s="40">
        <v>46069</v>
      </c>
      <c r="AA165" s="40">
        <v>46058</v>
      </c>
      <c r="AB165" s="40" t="s">
        <v>76</v>
      </c>
      <c r="AC165" s="40">
        <v>46070</v>
      </c>
      <c r="AD165" s="3" t="str">
        <f t="shared" si="11"/>
        <v>ทันกำหนด</v>
      </c>
      <c r="AE165" s="4"/>
      <c r="AF165" s="4"/>
      <c r="AG165" s="4"/>
      <c r="AH165" s="5"/>
    </row>
    <row r="166" spans="1:34" ht="27.75" hidden="1" customHeight="1" x14ac:dyDescent="0.2">
      <c r="A166" s="2">
        <v>163</v>
      </c>
      <c r="B166" s="40">
        <v>46036</v>
      </c>
      <c r="C166" s="41" t="s">
        <v>410</v>
      </c>
      <c r="D166" s="41" t="s">
        <v>421</v>
      </c>
      <c r="E166" s="42">
        <v>12</v>
      </c>
      <c r="F166" s="42">
        <v>12</v>
      </c>
      <c r="G166" s="42">
        <f t="shared" si="9"/>
        <v>0</v>
      </c>
      <c r="H166" s="42" t="str">
        <f t="shared" si="8"/>
        <v>ครบ</v>
      </c>
      <c r="I166" s="42" t="s">
        <v>43</v>
      </c>
      <c r="J166" s="42" t="str">
        <f>VLOOKUP(I166,Sheet2!$B$1:$C$9,2,FALSE)</f>
        <v>สุขสันต์</v>
      </c>
      <c r="K166" s="43">
        <v>2.0833333333333332E-2</v>
      </c>
      <c r="L166" s="42" t="s">
        <v>229</v>
      </c>
      <c r="M166" s="42" t="s">
        <v>230</v>
      </c>
      <c r="N166" s="43">
        <v>0.29166666666666669</v>
      </c>
      <c r="O166" s="42"/>
      <c r="P166" s="42" t="e">
        <f>VLOOKUP(O166,Sheet2!$B$1:$C$9,2,FALSE)</f>
        <v>#N/A</v>
      </c>
      <c r="Q166" s="43"/>
      <c r="R166" s="42"/>
      <c r="S166" s="42" t="e">
        <f>VLOOKUP(R166,Sheet2!$B$1:$C$9,2,FALSE)</f>
        <v>#N/A</v>
      </c>
      <c r="T166" s="43"/>
      <c r="U166" s="43">
        <f t="shared" si="10"/>
        <v>0.3125</v>
      </c>
      <c r="V166" s="43"/>
      <c r="W166" s="43"/>
      <c r="X166" s="43"/>
      <c r="Y166" s="40" t="s">
        <v>76</v>
      </c>
      <c r="Z166" s="40">
        <v>46069</v>
      </c>
      <c r="AA166" s="40">
        <v>46059</v>
      </c>
      <c r="AB166" s="40" t="s">
        <v>76</v>
      </c>
      <c r="AC166" s="40">
        <v>46070</v>
      </c>
      <c r="AD166" s="3" t="str">
        <f t="shared" si="11"/>
        <v>ทันกำหนด</v>
      </c>
      <c r="AE166" s="4"/>
      <c r="AF166" s="4"/>
      <c r="AG166" s="4"/>
      <c r="AH166" s="5"/>
    </row>
    <row r="167" spans="1:34" ht="27.75" hidden="1" customHeight="1" x14ac:dyDescent="0.2">
      <c r="A167" s="2">
        <v>164</v>
      </c>
      <c r="B167" s="40">
        <v>46036</v>
      </c>
      <c r="C167" s="41" t="s">
        <v>411</v>
      </c>
      <c r="D167" s="41" t="s">
        <v>422</v>
      </c>
      <c r="E167" s="42">
        <v>12</v>
      </c>
      <c r="F167" s="42">
        <v>12</v>
      </c>
      <c r="G167" s="42">
        <f t="shared" si="9"/>
        <v>0</v>
      </c>
      <c r="H167" s="42" t="str">
        <f t="shared" si="8"/>
        <v>ครบ</v>
      </c>
      <c r="I167" s="42" t="s">
        <v>43</v>
      </c>
      <c r="J167" s="42" t="str">
        <f>VLOOKUP(I167,Sheet2!$B$1:$C$9,2,FALSE)</f>
        <v>สุขสันต์</v>
      </c>
      <c r="K167" s="43">
        <v>3.4722222222222224E-2</v>
      </c>
      <c r="L167" s="42" t="s">
        <v>229</v>
      </c>
      <c r="M167" s="42" t="s">
        <v>230</v>
      </c>
      <c r="N167" s="43">
        <v>0.58333333333333337</v>
      </c>
      <c r="O167" s="42"/>
      <c r="P167" s="42" t="e">
        <f>VLOOKUP(O167,Sheet2!$B$1:$C$9,2,FALSE)</f>
        <v>#N/A</v>
      </c>
      <c r="Q167" s="43"/>
      <c r="R167" s="42"/>
      <c r="S167" s="42" t="e">
        <f>VLOOKUP(R167,Sheet2!$B$1:$C$9,2,FALSE)</f>
        <v>#N/A</v>
      </c>
      <c r="T167" s="43"/>
      <c r="U167" s="43">
        <f t="shared" si="10"/>
        <v>0.61805555555555558</v>
      </c>
      <c r="V167" s="43"/>
      <c r="W167" s="43"/>
      <c r="X167" s="43"/>
      <c r="Y167" s="40" t="s">
        <v>76</v>
      </c>
      <c r="Z167" s="40">
        <v>46069</v>
      </c>
      <c r="AA167" s="40">
        <v>46057</v>
      </c>
      <c r="AB167" s="40" t="s">
        <v>76</v>
      </c>
      <c r="AC167" s="40">
        <v>46070</v>
      </c>
      <c r="AD167" s="3" t="str">
        <f t="shared" si="11"/>
        <v>ทันกำหนด</v>
      </c>
      <c r="AE167" s="4"/>
      <c r="AF167" s="4"/>
      <c r="AG167" s="4"/>
      <c r="AH167" s="5"/>
    </row>
    <row r="168" spans="1:34" ht="27.75" hidden="1" customHeight="1" x14ac:dyDescent="0.2">
      <c r="A168" s="2">
        <v>165</v>
      </c>
      <c r="B168" s="40">
        <v>46036</v>
      </c>
      <c r="C168" s="41" t="s">
        <v>412</v>
      </c>
      <c r="D168" s="41" t="s">
        <v>423</v>
      </c>
      <c r="E168" s="42">
        <v>12</v>
      </c>
      <c r="F168" s="42">
        <v>12</v>
      </c>
      <c r="G168" s="42">
        <f t="shared" si="9"/>
        <v>0</v>
      </c>
      <c r="H168" s="42" t="str">
        <f t="shared" si="8"/>
        <v>ครบ</v>
      </c>
      <c r="I168" s="42" t="s">
        <v>43</v>
      </c>
      <c r="J168" s="42" t="str">
        <f>VLOOKUP(I168,Sheet2!$B$1:$C$9,2,FALSE)</f>
        <v>สุขสันต์</v>
      </c>
      <c r="K168" s="43">
        <v>3.125E-2</v>
      </c>
      <c r="L168" s="42" t="s">
        <v>229</v>
      </c>
      <c r="M168" s="42" t="s">
        <v>230</v>
      </c>
      <c r="N168" s="43">
        <v>0.45833333333333331</v>
      </c>
      <c r="O168" s="42"/>
      <c r="P168" s="42" t="e">
        <f>VLOOKUP(O168,Sheet2!$B$1:$C$9,2,FALSE)</f>
        <v>#N/A</v>
      </c>
      <c r="Q168" s="43"/>
      <c r="R168" s="42"/>
      <c r="S168" s="42" t="e">
        <f>VLOOKUP(R168,Sheet2!$B$1:$C$9,2,FALSE)</f>
        <v>#N/A</v>
      </c>
      <c r="T168" s="43"/>
      <c r="U168" s="43">
        <f t="shared" si="10"/>
        <v>0.48958333333333331</v>
      </c>
      <c r="V168" s="43"/>
      <c r="W168" s="43"/>
      <c r="X168" s="43"/>
      <c r="Y168" s="40" t="s">
        <v>76</v>
      </c>
      <c r="Z168" s="40">
        <v>46069</v>
      </c>
      <c r="AA168" s="40">
        <v>46056</v>
      </c>
      <c r="AB168" s="40" t="s">
        <v>76</v>
      </c>
      <c r="AC168" s="40">
        <v>46070</v>
      </c>
      <c r="AD168" s="3" t="str">
        <f t="shared" si="11"/>
        <v>ทันกำหนด</v>
      </c>
      <c r="AE168" s="4"/>
      <c r="AF168" s="4"/>
      <c r="AG168" s="4"/>
      <c r="AH168" s="5"/>
    </row>
    <row r="169" spans="1:34" ht="27.75" hidden="1" customHeight="1" x14ac:dyDescent="0.2">
      <c r="A169" s="2">
        <v>166</v>
      </c>
      <c r="B169" s="40">
        <v>46036</v>
      </c>
      <c r="C169" s="41" t="s">
        <v>413</v>
      </c>
      <c r="D169" s="41" t="s">
        <v>424</v>
      </c>
      <c r="E169" s="42">
        <v>12</v>
      </c>
      <c r="F169" s="42">
        <v>12</v>
      </c>
      <c r="G169" s="42">
        <f t="shared" si="9"/>
        <v>0</v>
      </c>
      <c r="H169" s="42" t="str">
        <f t="shared" si="8"/>
        <v>ครบ</v>
      </c>
      <c r="I169" s="42" t="s">
        <v>43</v>
      </c>
      <c r="J169" s="42" t="str">
        <f>VLOOKUP(I169,Sheet2!$B$1:$C$9,2,FALSE)</f>
        <v>สุขสันต์</v>
      </c>
      <c r="K169" s="43">
        <v>1.0416666666666666E-2</v>
      </c>
      <c r="L169" s="42" t="s">
        <v>97</v>
      </c>
      <c r="M169" s="42" t="s">
        <v>58</v>
      </c>
      <c r="N169" s="43">
        <v>0.47916666666666669</v>
      </c>
      <c r="O169" s="42"/>
      <c r="P169" s="42" t="e">
        <f>VLOOKUP(O169,Sheet2!$B$1:$C$9,2,FALSE)</f>
        <v>#N/A</v>
      </c>
      <c r="Q169" s="43"/>
      <c r="R169" s="42"/>
      <c r="S169" s="42" t="e">
        <f>VLOOKUP(R169,Sheet2!$B$1:$C$9,2,FALSE)</f>
        <v>#N/A</v>
      </c>
      <c r="T169" s="43"/>
      <c r="U169" s="43">
        <f t="shared" si="10"/>
        <v>0.48958333333333337</v>
      </c>
      <c r="V169" s="43"/>
      <c r="W169" s="43"/>
      <c r="X169" s="43"/>
      <c r="Y169" s="40" t="s">
        <v>76</v>
      </c>
      <c r="Z169" s="40">
        <v>46069</v>
      </c>
      <c r="AA169" s="40">
        <v>46056</v>
      </c>
      <c r="AB169" s="40" t="s">
        <v>76</v>
      </c>
      <c r="AC169" s="40">
        <v>46070</v>
      </c>
      <c r="AD169" s="3" t="str">
        <f t="shared" si="11"/>
        <v>ทันกำหนด</v>
      </c>
      <c r="AE169" s="4"/>
      <c r="AF169" s="4"/>
      <c r="AG169" s="4"/>
      <c r="AH169" s="5"/>
    </row>
    <row r="170" spans="1:34" ht="27.75" hidden="1" customHeight="1" x14ac:dyDescent="0.2">
      <c r="A170" s="2">
        <v>167</v>
      </c>
      <c r="B170" s="40">
        <v>46036</v>
      </c>
      <c r="C170" s="41" t="s">
        <v>414</v>
      </c>
      <c r="D170" s="41" t="s">
        <v>425</v>
      </c>
      <c r="E170" s="42">
        <v>24</v>
      </c>
      <c r="F170" s="42">
        <v>24</v>
      </c>
      <c r="G170" s="42">
        <f t="shared" si="9"/>
        <v>0</v>
      </c>
      <c r="H170" s="42" t="str">
        <f t="shared" si="8"/>
        <v>ครบ</v>
      </c>
      <c r="I170" s="42" t="s">
        <v>43</v>
      </c>
      <c r="J170" s="42" t="str">
        <f>VLOOKUP(I170,Sheet2!$B$1:$C$9,2,FALSE)</f>
        <v>สุขสันต์</v>
      </c>
      <c r="K170" s="43">
        <v>1.3888888888888888E-2</v>
      </c>
      <c r="L170" s="42" t="s">
        <v>229</v>
      </c>
      <c r="M170" s="42" t="s">
        <v>230</v>
      </c>
      <c r="N170" s="43">
        <v>0.39583333333333331</v>
      </c>
      <c r="O170" s="42"/>
      <c r="P170" s="42" t="e">
        <f>VLOOKUP(O170,Sheet2!$B$1:$C$9,2,FALSE)</f>
        <v>#N/A</v>
      </c>
      <c r="Q170" s="43"/>
      <c r="R170" s="42"/>
      <c r="S170" s="42" t="e">
        <f>VLOOKUP(R170,Sheet2!$B$1:$C$9,2,FALSE)</f>
        <v>#N/A</v>
      </c>
      <c r="T170" s="43"/>
      <c r="U170" s="43">
        <f t="shared" si="10"/>
        <v>0.40972222222222221</v>
      </c>
      <c r="V170" s="43"/>
      <c r="W170" s="43"/>
      <c r="X170" s="43"/>
      <c r="Y170" s="40" t="s">
        <v>76</v>
      </c>
      <c r="Z170" s="40">
        <v>46069</v>
      </c>
      <c r="AA170" s="40">
        <v>46051</v>
      </c>
      <c r="AB170" s="40" t="s">
        <v>76</v>
      </c>
      <c r="AC170" s="40">
        <v>46070</v>
      </c>
      <c r="AD170" s="3" t="str">
        <f t="shared" si="11"/>
        <v>ทันกำหนด</v>
      </c>
      <c r="AE170" s="4"/>
      <c r="AF170" s="4"/>
      <c r="AG170" s="4"/>
      <c r="AH170" s="5"/>
    </row>
    <row r="171" spans="1:34" ht="27.75" hidden="1" customHeight="1" x14ac:dyDescent="0.2">
      <c r="A171" s="2">
        <v>168</v>
      </c>
      <c r="B171" s="40">
        <v>46036</v>
      </c>
      <c r="C171" s="41" t="s">
        <v>426</v>
      </c>
      <c r="D171" s="41" t="s">
        <v>444</v>
      </c>
      <c r="E171" s="42">
        <v>2</v>
      </c>
      <c r="F171" s="42">
        <v>2</v>
      </c>
      <c r="G171" s="42">
        <f t="shared" si="9"/>
        <v>0</v>
      </c>
      <c r="H171" s="42" t="str">
        <f t="shared" si="8"/>
        <v>ครบ</v>
      </c>
      <c r="I171" s="42" t="s">
        <v>4</v>
      </c>
      <c r="J171" s="42" t="str">
        <f>VLOOKUP(I171,Sheet2!$B$1:$C$9,2,FALSE)</f>
        <v>ธนาพล</v>
      </c>
      <c r="K171" s="43">
        <v>4.1666666666666664E-2</v>
      </c>
      <c r="L171" s="42" t="s">
        <v>42</v>
      </c>
      <c r="M171" s="42" t="str">
        <f>VLOOKUP(L171,Sheet2!$B$1:$C$9,2,FALSE)</f>
        <v>เพลินชัย</v>
      </c>
      <c r="N171" s="43">
        <v>4.1666666666666664E-2</v>
      </c>
      <c r="O171" s="42" t="s">
        <v>347</v>
      </c>
      <c r="P171" s="42" t="s">
        <v>57</v>
      </c>
      <c r="Q171" s="43">
        <v>0.22222222222222221</v>
      </c>
      <c r="R171" s="42" t="s">
        <v>347</v>
      </c>
      <c r="S171" s="42" t="s">
        <v>59</v>
      </c>
      <c r="T171" s="43">
        <v>8.3333333333333329E-2</v>
      </c>
      <c r="U171" s="43">
        <f t="shared" si="10"/>
        <v>0.38888888888888884</v>
      </c>
      <c r="V171" s="43"/>
      <c r="W171" s="43"/>
      <c r="X171" s="43"/>
      <c r="Y171" s="40" t="s">
        <v>76</v>
      </c>
      <c r="Z171" s="40">
        <v>46069</v>
      </c>
      <c r="AA171" s="40">
        <v>46052</v>
      </c>
      <c r="AB171" s="40" t="s">
        <v>76</v>
      </c>
      <c r="AC171" s="40">
        <v>46064</v>
      </c>
      <c r="AD171" s="3" t="str">
        <f t="shared" si="11"/>
        <v>ทันกำหนด</v>
      </c>
      <c r="AE171" s="4"/>
      <c r="AF171" s="4"/>
      <c r="AG171" s="4"/>
      <c r="AH171" s="5"/>
    </row>
    <row r="172" spans="1:34" ht="27.75" hidden="1" customHeight="1" x14ac:dyDescent="0.2">
      <c r="A172" s="2">
        <v>169</v>
      </c>
      <c r="B172" s="40">
        <v>46036</v>
      </c>
      <c r="C172" s="41" t="s">
        <v>427</v>
      </c>
      <c r="D172" s="41" t="s">
        <v>445</v>
      </c>
      <c r="E172" s="42">
        <v>2</v>
      </c>
      <c r="F172" s="42">
        <v>2</v>
      </c>
      <c r="G172" s="42">
        <f t="shared" si="9"/>
        <v>0</v>
      </c>
      <c r="H172" s="42" t="str">
        <f t="shared" si="8"/>
        <v>ครบ</v>
      </c>
      <c r="I172" s="42" t="s">
        <v>4</v>
      </c>
      <c r="J172" s="42" t="str">
        <f>VLOOKUP(I172,Sheet2!$B$1:$C$9,2,FALSE)</f>
        <v>ธนาพล</v>
      </c>
      <c r="K172" s="43">
        <v>2.7777777777777776E-2</v>
      </c>
      <c r="L172" s="42" t="s">
        <v>42</v>
      </c>
      <c r="M172" s="42" t="str">
        <f>VLOOKUP(L172,Sheet2!$B$1:$C$9,2,FALSE)</f>
        <v>เพลินชัย</v>
      </c>
      <c r="N172" s="43">
        <v>2.0833333333333332E-2</v>
      </c>
      <c r="O172" s="42" t="s">
        <v>347</v>
      </c>
      <c r="P172" s="42" t="s">
        <v>381</v>
      </c>
      <c r="Q172" s="43">
        <v>8.3333333333333329E-2</v>
      </c>
      <c r="R172" s="42"/>
      <c r="S172" s="42" t="e">
        <f>VLOOKUP(R172,Sheet2!$B$1:$C$9,2,FALSE)</f>
        <v>#N/A</v>
      </c>
      <c r="T172" s="43"/>
      <c r="U172" s="43">
        <f t="shared" si="10"/>
        <v>0.13194444444444442</v>
      </c>
      <c r="V172" s="43"/>
      <c r="W172" s="43"/>
      <c r="X172" s="43"/>
      <c r="Y172" s="40" t="s">
        <v>76</v>
      </c>
      <c r="Z172" s="40">
        <v>46069</v>
      </c>
      <c r="AA172" s="40">
        <v>46053</v>
      </c>
      <c r="AB172" s="40" t="s">
        <v>76</v>
      </c>
      <c r="AC172" s="40">
        <v>46064</v>
      </c>
      <c r="AD172" s="3" t="str">
        <f t="shared" si="11"/>
        <v>ทันกำหนด</v>
      </c>
      <c r="AE172" s="4"/>
      <c r="AF172" s="4"/>
      <c r="AG172" s="4"/>
      <c r="AH172" s="5"/>
    </row>
    <row r="173" spans="1:34" ht="27.75" hidden="1" customHeight="1" x14ac:dyDescent="0.2">
      <c r="A173" s="2">
        <v>170</v>
      </c>
      <c r="B173" s="40">
        <v>46036</v>
      </c>
      <c r="C173" s="41" t="s">
        <v>428</v>
      </c>
      <c r="D173" s="41" t="s">
        <v>446</v>
      </c>
      <c r="E173" s="42">
        <v>2</v>
      </c>
      <c r="F173" s="42">
        <v>2</v>
      </c>
      <c r="G173" s="42">
        <f t="shared" si="9"/>
        <v>0</v>
      </c>
      <c r="H173" s="42" t="str">
        <f t="shared" si="8"/>
        <v>ครบ</v>
      </c>
      <c r="I173" s="42" t="s">
        <v>4</v>
      </c>
      <c r="J173" s="42" t="str">
        <f>VLOOKUP(I173,Sheet2!$B$1:$C$9,2,FALSE)</f>
        <v>ธนาพล</v>
      </c>
      <c r="K173" s="43">
        <v>2.7777777777777776E-2</v>
      </c>
      <c r="L173" s="42" t="s">
        <v>42</v>
      </c>
      <c r="M173" s="42" t="str">
        <f>VLOOKUP(L173,Sheet2!$B$1:$C$9,2,FALSE)</f>
        <v>เพลินชัย</v>
      </c>
      <c r="N173" s="43">
        <v>2.0833333333333332E-2</v>
      </c>
      <c r="O173" s="42" t="s">
        <v>347</v>
      </c>
      <c r="P173" s="42" t="s">
        <v>57</v>
      </c>
      <c r="Q173" s="43">
        <v>8.3333333333333329E-2</v>
      </c>
      <c r="R173" s="42"/>
      <c r="S173" s="42" t="e">
        <f>VLOOKUP(R173,Sheet2!$B$1:$C$9,2,FALSE)</f>
        <v>#N/A</v>
      </c>
      <c r="T173" s="43"/>
      <c r="U173" s="43">
        <f t="shared" si="10"/>
        <v>0.13194444444444442</v>
      </c>
      <c r="V173" s="43"/>
      <c r="W173" s="43"/>
      <c r="X173" s="43"/>
      <c r="Y173" s="40" t="s">
        <v>76</v>
      </c>
      <c r="Z173" s="40">
        <v>46069</v>
      </c>
      <c r="AA173" s="40">
        <v>46055</v>
      </c>
      <c r="AB173" s="40" t="s">
        <v>76</v>
      </c>
      <c r="AC173" s="40">
        <v>46064</v>
      </c>
      <c r="AD173" s="3" t="str">
        <f t="shared" si="11"/>
        <v>ทันกำหนด</v>
      </c>
      <c r="AE173" s="4"/>
      <c r="AF173" s="4"/>
      <c r="AG173" s="4"/>
      <c r="AH173" s="29"/>
    </row>
    <row r="174" spans="1:34" ht="27.75" hidden="1" customHeight="1" x14ac:dyDescent="0.2">
      <c r="A174" s="2">
        <v>171</v>
      </c>
      <c r="B174" s="40">
        <v>46036</v>
      </c>
      <c r="C174" s="41" t="s">
        <v>429</v>
      </c>
      <c r="D174" s="41" t="s">
        <v>447</v>
      </c>
      <c r="E174" s="42">
        <v>2</v>
      </c>
      <c r="F174" s="42">
        <v>2</v>
      </c>
      <c r="G174" s="42">
        <f t="shared" si="9"/>
        <v>0</v>
      </c>
      <c r="H174" s="42" t="str">
        <f t="shared" si="8"/>
        <v>ครบ</v>
      </c>
      <c r="I174" s="42" t="s">
        <v>43</v>
      </c>
      <c r="J174" s="42" t="str">
        <f>VLOOKUP(I174,Sheet2!$B$1:$C$9,2,FALSE)</f>
        <v>สุขสันต์</v>
      </c>
      <c r="K174" s="43">
        <v>1.7361111111111112E-2</v>
      </c>
      <c r="L174" s="42" t="s">
        <v>229</v>
      </c>
      <c r="M174" s="42" t="s">
        <v>230</v>
      </c>
      <c r="N174" s="43">
        <v>4.1666666666666664E-2</v>
      </c>
      <c r="O174" s="42"/>
      <c r="P174" s="42" t="e">
        <f>VLOOKUP(O174,Sheet2!$B$1:$C$9,2,FALSE)</f>
        <v>#N/A</v>
      </c>
      <c r="Q174" s="43"/>
      <c r="R174" s="42"/>
      <c r="S174" s="42" t="e">
        <f>VLOOKUP(R174,Sheet2!$B$1:$C$9,2,FALSE)</f>
        <v>#N/A</v>
      </c>
      <c r="T174" s="43"/>
      <c r="U174" s="43">
        <f t="shared" si="10"/>
        <v>5.9027777777777776E-2</v>
      </c>
      <c r="V174" s="43"/>
      <c r="W174" s="43"/>
      <c r="X174" s="43"/>
      <c r="Y174" s="40" t="s">
        <v>76</v>
      </c>
      <c r="Z174" s="40">
        <v>46069</v>
      </c>
      <c r="AA174" s="40">
        <v>46055</v>
      </c>
      <c r="AB174" s="40" t="s">
        <v>76</v>
      </c>
      <c r="AC174" s="40">
        <v>46064</v>
      </c>
      <c r="AD174" s="3" t="str">
        <f t="shared" si="11"/>
        <v>ทันกำหนด</v>
      </c>
      <c r="AE174" s="4"/>
      <c r="AF174" s="4"/>
      <c r="AG174" s="4"/>
      <c r="AH174" s="5"/>
    </row>
    <row r="175" spans="1:34" ht="27.75" hidden="1" customHeight="1" x14ac:dyDescent="0.2">
      <c r="A175" s="2">
        <v>172</v>
      </c>
      <c r="B175" s="40">
        <v>46036</v>
      </c>
      <c r="C175" s="41" t="s">
        <v>430</v>
      </c>
      <c r="D175" s="41" t="s">
        <v>448</v>
      </c>
      <c r="E175" s="42">
        <v>2</v>
      </c>
      <c r="F175" s="42">
        <v>2</v>
      </c>
      <c r="G175" s="42">
        <f t="shared" si="9"/>
        <v>0</v>
      </c>
      <c r="H175" s="42" t="str">
        <f t="shared" si="8"/>
        <v>ครบ</v>
      </c>
      <c r="I175" s="42" t="s">
        <v>43</v>
      </c>
      <c r="J175" s="42" t="str">
        <f>VLOOKUP(I175,Sheet2!$B$1:$C$9,2,FALSE)</f>
        <v>สุขสันต์</v>
      </c>
      <c r="K175" s="43">
        <v>1.7361111111111112E-2</v>
      </c>
      <c r="L175" s="42" t="s">
        <v>229</v>
      </c>
      <c r="M175" s="42" t="s">
        <v>230</v>
      </c>
      <c r="N175" s="43">
        <v>4.1666666666666664E-2</v>
      </c>
      <c r="O175" s="42"/>
      <c r="P175" s="42" t="e">
        <f>VLOOKUP(O175,Sheet2!$B$1:$C$9,2,FALSE)</f>
        <v>#N/A</v>
      </c>
      <c r="Q175" s="43"/>
      <c r="R175" s="42"/>
      <c r="S175" s="42" t="e">
        <f>VLOOKUP(R175,Sheet2!$B$1:$C$9,2,FALSE)</f>
        <v>#N/A</v>
      </c>
      <c r="T175" s="43"/>
      <c r="U175" s="43">
        <f t="shared" si="10"/>
        <v>5.9027777777777776E-2</v>
      </c>
      <c r="V175" s="43"/>
      <c r="W175" s="43"/>
      <c r="X175" s="43"/>
      <c r="Y175" s="40" t="s">
        <v>76</v>
      </c>
      <c r="Z175" s="40">
        <v>46069</v>
      </c>
      <c r="AA175" s="40">
        <v>46055</v>
      </c>
      <c r="AB175" s="40" t="s">
        <v>76</v>
      </c>
      <c r="AC175" s="40">
        <v>46064</v>
      </c>
      <c r="AD175" s="3" t="str">
        <f t="shared" si="11"/>
        <v>ทันกำหนด</v>
      </c>
      <c r="AE175" s="4"/>
      <c r="AF175" s="4"/>
      <c r="AG175" s="4"/>
      <c r="AH175" s="5"/>
    </row>
    <row r="176" spans="1:34" ht="27.75" hidden="1" customHeight="1" x14ac:dyDescent="0.2">
      <c r="A176" s="2">
        <v>173</v>
      </c>
      <c r="B176" s="40">
        <v>46036</v>
      </c>
      <c r="C176" s="41" t="s">
        <v>431</v>
      </c>
      <c r="D176" s="41" t="s">
        <v>449</v>
      </c>
      <c r="E176" s="42">
        <v>4</v>
      </c>
      <c r="F176" s="42">
        <v>4</v>
      </c>
      <c r="G176" s="42">
        <f t="shared" si="9"/>
        <v>0</v>
      </c>
      <c r="H176" s="42" t="str">
        <f t="shared" si="8"/>
        <v>ครบ</v>
      </c>
      <c r="I176" s="42" t="s">
        <v>31</v>
      </c>
      <c r="J176" s="42" t="str">
        <f>VLOOKUP(I176,Sheet2!$B$1:$C$9,2,FALSE)</f>
        <v>ชาญชัย</v>
      </c>
      <c r="K176" s="43">
        <v>4.1666666666666664E-2</v>
      </c>
      <c r="L176" s="42" t="s">
        <v>29</v>
      </c>
      <c r="M176" s="42" t="str">
        <f>VLOOKUP(L176,Sheet2!$B$1:$C$9,2,FALSE)</f>
        <v xml:space="preserve">จักรกฤษณ์ </v>
      </c>
      <c r="N176" s="43">
        <v>1.3888888888888888E-2</v>
      </c>
      <c r="O176" s="42"/>
      <c r="P176" s="42" t="e">
        <f>VLOOKUP(O176,Sheet2!$B$1:$C$9,2,FALSE)</f>
        <v>#N/A</v>
      </c>
      <c r="Q176" s="43"/>
      <c r="R176" s="42"/>
      <c r="S176" s="42" t="e">
        <f>VLOOKUP(R176,Sheet2!$B$1:$C$9,2,FALSE)</f>
        <v>#N/A</v>
      </c>
      <c r="T176" s="43"/>
      <c r="U176" s="43">
        <f t="shared" si="10"/>
        <v>5.5555555555555552E-2</v>
      </c>
      <c r="V176" s="43"/>
      <c r="W176" s="43"/>
      <c r="X176" s="43"/>
      <c r="Y176" s="40" t="s">
        <v>76</v>
      </c>
      <c r="Z176" s="40">
        <v>46069</v>
      </c>
      <c r="AA176" s="40">
        <v>46059</v>
      </c>
      <c r="AB176" s="40" t="s">
        <v>76</v>
      </c>
      <c r="AC176" s="40">
        <v>46064</v>
      </c>
      <c r="AD176" s="3" t="str">
        <f t="shared" si="11"/>
        <v>ทันกำหนด</v>
      </c>
      <c r="AE176" s="4"/>
      <c r="AF176" s="4"/>
      <c r="AG176" s="4"/>
      <c r="AH176" s="5"/>
    </row>
    <row r="177" spans="1:34" ht="27.75" hidden="1" customHeight="1" x14ac:dyDescent="0.2">
      <c r="A177" s="2">
        <v>174</v>
      </c>
      <c r="B177" s="40">
        <v>46036</v>
      </c>
      <c r="C177" s="41" t="s">
        <v>432</v>
      </c>
      <c r="D177" s="41" t="s">
        <v>450</v>
      </c>
      <c r="E177" s="42">
        <v>2</v>
      </c>
      <c r="F177" s="42">
        <v>2</v>
      </c>
      <c r="G177" s="42">
        <f t="shared" si="9"/>
        <v>0</v>
      </c>
      <c r="H177" s="42" t="str">
        <f t="shared" si="8"/>
        <v>ครบ</v>
      </c>
      <c r="I177" s="42" t="s">
        <v>35</v>
      </c>
      <c r="J177" s="42" t="str">
        <f>VLOOKUP(I177,Sheet2!$B$1:$C$9,2,FALSE)</f>
        <v>วินัย</v>
      </c>
      <c r="K177" s="43">
        <v>4.8611111111111112E-2</v>
      </c>
      <c r="L177" s="42"/>
      <c r="M177" s="42" t="e">
        <f>VLOOKUP(L177,Sheet2!$B$1:$C$9,2,FALSE)</f>
        <v>#N/A</v>
      </c>
      <c r="N177" s="43"/>
      <c r="O177" s="42"/>
      <c r="P177" s="42" t="e">
        <f>VLOOKUP(O177,Sheet2!$B$1:$C$9,2,FALSE)</f>
        <v>#N/A</v>
      </c>
      <c r="Q177" s="43"/>
      <c r="R177" s="42"/>
      <c r="S177" s="42" t="e">
        <f>VLOOKUP(R177,Sheet2!$B$1:$C$9,2,FALSE)</f>
        <v>#N/A</v>
      </c>
      <c r="T177" s="43"/>
      <c r="U177" s="43">
        <f t="shared" si="10"/>
        <v>4.8611111111111112E-2</v>
      </c>
      <c r="V177" s="43"/>
      <c r="W177" s="43"/>
      <c r="X177" s="43"/>
      <c r="Y177" s="40" t="s">
        <v>76</v>
      </c>
      <c r="Z177" s="40">
        <v>46069</v>
      </c>
      <c r="AA177" s="40">
        <v>46044</v>
      </c>
      <c r="AB177" s="40" t="s">
        <v>76</v>
      </c>
      <c r="AC177" s="40">
        <v>46064</v>
      </c>
      <c r="AD177" s="3" t="str">
        <f t="shared" si="11"/>
        <v>ทันกำหนด</v>
      </c>
      <c r="AE177" s="4"/>
      <c r="AF177" s="4"/>
      <c r="AG177" s="4"/>
      <c r="AH177" s="5"/>
    </row>
    <row r="178" spans="1:34" ht="27.75" hidden="1" customHeight="1" x14ac:dyDescent="0.2">
      <c r="A178" s="2">
        <v>175</v>
      </c>
      <c r="B178" s="40">
        <v>46036</v>
      </c>
      <c r="C178" s="41" t="s">
        <v>433</v>
      </c>
      <c r="D178" s="41" t="s">
        <v>451</v>
      </c>
      <c r="E178" s="42">
        <v>2</v>
      </c>
      <c r="F178" s="42">
        <v>2</v>
      </c>
      <c r="G178" s="42">
        <f t="shared" si="9"/>
        <v>0</v>
      </c>
      <c r="H178" s="42" t="str">
        <f t="shared" si="8"/>
        <v>ครบ</v>
      </c>
      <c r="I178" s="42" t="s">
        <v>31</v>
      </c>
      <c r="J178" s="42" t="str">
        <f>VLOOKUP(I178,Sheet2!$B$1:$C$9,2,FALSE)</f>
        <v>ชาญชัย</v>
      </c>
      <c r="K178" s="43">
        <v>2.0833333333333332E-2</v>
      </c>
      <c r="L178" s="42"/>
      <c r="M178" s="42" t="e">
        <f>VLOOKUP(L178,Sheet2!$B$1:$C$9,2,FALSE)</f>
        <v>#N/A</v>
      </c>
      <c r="N178" s="43"/>
      <c r="O178" s="42"/>
      <c r="P178" s="42" t="e">
        <f>VLOOKUP(O178,Sheet2!$B$1:$C$9,2,FALSE)</f>
        <v>#N/A</v>
      </c>
      <c r="Q178" s="43"/>
      <c r="R178" s="42"/>
      <c r="S178" s="42" t="e">
        <f>VLOOKUP(R178,Sheet2!$B$1:$C$9,2,FALSE)</f>
        <v>#N/A</v>
      </c>
      <c r="T178" s="43"/>
      <c r="U178" s="43">
        <f t="shared" si="10"/>
        <v>2.0833333333333332E-2</v>
      </c>
      <c r="V178" s="43"/>
      <c r="W178" s="43"/>
      <c r="X178" s="43"/>
      <c r="Y178" s="40" t="s">
        <v>76</v>
      </c>
      <c r="Z178" s="40">
        <v>46069</v>
      </c>
      <c r="AA178" s="40">
        <v>46052</v>
      </c>
      <c r="AB178" s="40" t="s">
        <v>76</v>
      </c>
      <c r="AC178" s="40">
        <v>46064</v>
      </c>
      <c r="AD178" s="3" t="str">
        <f t="shared" si="11"/>
        <v>ทันกำหนด</v>
      </c>
      <c r="AE178" s="4"/>
      <c r="AF178" s="4"/>
      <c r="AG178" s="4"/>
      <c r="AH178" s="5"/>
    </row>
    <row r="179" spans="1:34" ht="27.75" hidden="1" customHeight="1" x14ac:dyDescent="0.2">
      <c r="A179" s="2">
        <v>176</v>
      </c>
      <c r="B179" s="40">
        <v>46036</v>
      </c>
      <c r="C179" s="41" t="s">
        <v>434</v>
      </c>
      <c r="D179" s="41" t="s">
        <v>452</v>
      </c>
      <c r="E179" s="42">
        <v>6</v>
      </c>
      <c r="F179" s="42">
        <v>6</v>
      </c>
      <c r="G179" s="42">
        <f t="shared" si="9"/>
        <v>0</v>
      </c>
      <c r="H179" s="42" t="str">
        <f t="shared" si="8"/>
        <v>ครบ</v>
      </c>
      <c r="I179" s="42" t="s">
        <v>31</v>
      </c>
      <c r="J179" s="42" t="str">
        <f>VLOOKUP(I179,Sheet2!$B$1:$C$9,2,FALSE)</f>
        <v>ชาญชัย</v>
      </c>
      <c r="K179" s="43">
        <v>6.25E-2</v>
      </c>
      <c r="L179" s="42" t="s">
        <v>35</v>
      </c>
      <c r="M179" s="42" t="str">
        <f>VLOOKUP(L179,Sheet2!$B$1:$C$9,2,FALSE)</f>
        <v>วินัย</v>
      </c>
      <c r="N179" s="43">
        <v>2.7777777777777776E-2</v>
      </c>
      <c r="O179" s="42"/>
      <c r="P179" s="42" t="e">
        <f>VLOOKUP(O179,Sheet2!$B$1:$C$9,2,FALSE)</f>
        <v>#N/A</v>
      </c>
      <c r="Q179" s="43"/>
      <c r="R179" s="42"/>
      <c r="S179" s="42" t="e">
        <f>VLOOKUP(R179,Sheet2!$B$1:$C$9,2,FALSE)</f>
        <v>#N/A</v>
      </c>
      <c r="T179" s="43"/>
      <c r="U179" s="43">
        <f t="shared" si="10"/>
        <v>9.0277777777777776E-2</v>
      </c>
      <c r="V179" s="43"/>
      <c r="W179" s="43"/>
      <c r="X179" s="43"/>
      <c r="Y179" s="40" t="s">
        <v>76</v>
      </c>
      <c r="Z179" s="40">
        <v>46069</v>
      </c>
      <c r="AA179" s="40">
        <v>46058</v>
      </c>
      <c r="AB179" s="40" t="s">
        <v>76</v>
      </c>
      <c r="AC179" s="40">
        <v>46064</v>
      </c>
      <c r="AD179" s="3" t="str">
        <f t="shared" si="11"/>
        <v>ทันกำหนด</v>
      </c>
      <c r="AE179" s="4"/>
      <c r="AF179" s="4"/>
      <c r="AG179" s="4"/>
      <c r="AH179" s="5"/>
    </row>
    <row r="180" spans="1:34" ht="27.75" hidden="1" customHeight="1" x14ac:dyDescent="0.2">
      <c r="A180" s="2">
        <v>177</v>
      </c>
      <c r="B180" s="40">
        <v>46036</v>
      </c>
      <c r="C180" s="41" t="s">
        <v>435</v>
      </c>
      <c r="D180" s="41" t="s">
        <v>453</v>
      </c>
      <c r="E180" s="42">
        <v>2</v>
      </c>
      <c r="F180" s="42">
        <v>2</v>
      </c>
      <c r="G180" s="42">
        <f t="shared" si="9"/>
        <v>0</v>
      </c>
      <c r="H180" s="42" t="str">
        <f t="shared" si="8"/>
        <v>ครบ</v>
      </c>
      <c r="I180" s="42" t="s">
        <v>43</v>
      </c>
      <c r="J180" s="42" t="str">
        <f>VLOOKUP(I180,Sheet2!$B$1:$C$9,2,FALSE)</f>
        <v>สุขสันต์</v>
      </c>
      <c r="K180" s="43">
        <v>6.9444444444444441E-3</v>
      </c>
      <c r="L180" s="42" t="s">
        <v>229</v>
      </c>
      <c r="M180" s="42" t="s">
        <v>230</v>
      </c>
      <c r="N180" s="43">
        <v>4.8611111111111112E-2</v>
      </c>
      <c r="O180" s="42"/>
      <c r="P180" s="42" t="e">
        <f>VLOOKUP(O180,Sheet2!$B$1:$C$9,2,FALSE)</f>
        <v>#N/A</v>
      </c>
      <c r="Q180" s="43"/>
      <c r="R180" s="42"/>
      <c r="S180" s="42" t="e">
        <f>VLOOKUP(R180,Sheet2!$B$1:$C$9,2,FALSE)</f>
        <v>#N/A</v>
      </c>
      <c r="T180" s="43"/>
      <c r="U180" s="43">
        <f t="shared" si="10"/>
        <v>5.5555555555555552E-2</v>
      </c>
      <c r="V180" s="43"/>
      <c r="W180" s="43"/>
      <c r="X180" s="43"/>
      <c r="Y180" s="40" t="s">
        <v>76</v>
      </c>
      <c r="Z180" s="40">
        <v>46069</v>
      </c>
      <c r="AA180" s="40">
        <v>46055</v>
      </c>
      <c r="AB180" s="40" t="s">
        <v>76</v>
      </c>
      <c r="AC180" s="40">
        <v>46064</v>
      </c>
      <c r="AD180" s="3" t="str">
        <f t="shared" si="11"/>
        <v>ทันกำหนด</v>
      </c>
      <c r="AE180" s="4"/>
      <c r="AF180" s="4"/>
      <c r="AG180" s="4"/>
      <c r="AH180" s="5"/>
    </row>
    <row r="181" spans="1:34" ht="27.75" hidden="1" customHeight="1" x14ac:dyDescent="0.2">
      <c r="A181" s="2">
        <v>178</v>
      </c>
      <c r="B181" s="40">
        <v>46036</v>
      </c>
      <c r="C181" s="41" t="s">
        <v>436</v>
      </c>
      <c r="D181" s="41" t="s">
        <v>454</v>
      </c>
      <c r="E181" s="42">
        <v>8</v>
      </c>
      <c r="F181" s="42">
        <v>8</v>
      </c>
      <c r="G181" s="42">
        <f t="shared" si="9"/>
        <v>0</v>
      </c>
      <c r="H181" s="42" t="str">
        <f t="shared" si="8"/>
        <v>ครบ</v>
      </c>
      <c r="I181" s="42" t="s">
        <v>43</v>
      </c>
      <c r="J181" s="42" t="str">
        <f>VLOOKUP(I181,Sheet2!$B$1:$C$9,2,FALSE)</f>
        <v>สุขสันต์</v>
      </c>
      <c r="K181" s="43">
        <v>2.0833333333333332E-2</v>
      </c>
      <c r="L181" s="42" t="s">
        <v>229</v>
      </c>
      <c r="M181" s="42" t="s">
        <v>230</v>
      </c>
      <c r="N181" s="43">
        <v>0.16666666666666666</v>
      </c>
      <c r="O181" s="42"/>
      <c r="P181" s="42" t="e">
        <f>VLOOKUP(O181,Sheet2!$B$1:$C$9,2,FALSE)</f>
        <v>#N/A</v>
      </c>
      <c r="Q181" s="43"/>
      <c r="R181" s="42"/>
      <c r="S181" s="42" t="e">
        <f>VLOOKUP(R181,Sheet2!$B$1:$C$9,2,FALSE)</f>
        <v>#N/A</v>
      </c>
      <c r="T181" s="43"/>
      <c r="U181" s="43">
        <f t="shared" si="10"/>
        <v>0.1875</v>
      </c>
      <c r="V181" s="43"/>
      <c r="W181" s="43"/>
      <c r="X181" s="43"/>
      <c r="Y181" s="40" t="s">
        <v>76</v>
      </c>
      <c r="Z181" s="40">
        <v>46069</v>
      </c>
      <c r="AA181" s="40">
        <v>46051</v>
      </c>
      <c r="AB181" s="40" t="s">
        <v>76</v>
      </c>
      <c r="AC181" s="40">
        <v>46064</v>
      </c>
      <c r="AD181" s="3" t="str">
        <f t="shared" si="11"/>
        <v>ทันกำหนด</v>
      </c>
      <c r="AE181" s="4"/>
      <c r="AF181" s="4"/>
      <c r="AG181" s="4"/>
      <c r="AH181" s="5"/>
    </row>
    <row r="182" spans="1:34" ht="27.75" hidden="1" customHeight="1" x14ac:dyDescent="0.2">
      <c r="A182" s="2">
        <v>179</v>
      </c>
      <c r="B182" s="40">
        <v>46036</v>
      </c>
      <c r="C182" s="41" t="s">
        <v>437</v>
      </c>
      <c r="D182" s="41" t="s">
        <v>455</v>
      </c>
      <c r="E182" s="42">
        <v>4</v>
      </c>
      <c r="F182" s="42">
        <v>4</v>
      </c>
      <c r="G182" s="42">
        <f t="shared" si="9"/>
        <v>0</v>
      </c>
      <c r="H182" s="42" t="str">
        <f t="shared" si="8"/>
        <v>ครบ</v>
      </c>
      <c r="I182" s="42" t="s">
        <v>43</v>
      </c>
      <c r="J182" s="42" t="str">
        <f>VLOOKUP(I182,Sheet2!$B$1:$C$9,2,FALSE)</f>
        <v>สุขสันต์</v>
      </c>
      <c r="K182" s="43">
        <v>2.0833333333333332E-2</v>
      </c>
      <c r="L182" s="42" t="s">
        <v>229</v>
      </c>
      <c r="M182" s="42" t="s">
        <v>230</v>
      </c>
      <c r="N182" s="43">
        <v>9.0277777777777776E-2</v>
      </c>
      <c r="O182" s="42"/>
      <c r="P182" s="42" t="e">
        <f>VLOOKUP(O182,Sheet2!$B$1:$C$9,2,FALSE)</f>
        <v>#N/A</v>
      </c>
      <c r="Q182" s="43"/>
      <c r="R182" s="42"/>
      <c r="S182" s="42" t="e">
        <f>VLOOKUP(R182,Sheet2!$B$1:$C$9,2,FALSE)</f>
        <v>#N/A</v>
      </c>
      <c r="T182" s="43"/>
      <c r="U182" s="43">
        <f t="shared" si="10"/>
        <v>0.1111111111111111</v>
      </c>
      <c r="V182" s="43"/>
      <c r="W182" s="43"/>
      <c r="X182" s="43"/>
      <c r="Y182" s="40" t="s">
        <v>76</v>
      </c>
      <c r="Z182" s="40">
        <v>46069</v>
      </c>
      <c r="AA182" s="40">
        <v>46051</v>
      </c>
      <c r="AB182" s="40" t="s">
        <v>76</v>
      </c>
      <c r="AC182" s="40">
        <v>46064</v>
      </c>
      <c r="AD182" s="3" t="str">
        <f t="shared" si="11"/>
        <v>ทันกำหนด</v>
      </c>
      <c r="AE182" s="4"/>
      <c r="AF182" s="4"/>
      <c r="AG182" s="4"/>
      <c r="AH182" s="5"/>
    </row>
    <row r="183" spans="1:34" ht="27.75" hidden="1" customHeight="1" x14ac:dyDescent="0.2">
      <c r="A183" s="2">
        <v>180</v>
      </c>
      <c r="B183" s="40">
        <v>46036</v>
      </c>
      <c r="C183" s="41" t="s">
        <v>438</v>
      </c>
      <c r="D183" s="41" t="s">
        <v>456</v>
      </c>
      <c r="E183" s="42">
        <v>4</v>
      </c>
      <c r="F183" s="42">
        <v>4</v>
      </c>
      <c r="G183" s="42">
        <f t="shared" si="9"/>
        <v>0</v>
      </c>
      <c r="H183" s="42" t="str">
        <f t="shared" si="8"/>
        <v>ครบ</v>
      </c>
      <c r="I183" s="42" t="s">
        <v>29</v>
      </c>
      <c r="J183" s="42" t="str">
        <f>VLOOKUP(I183,Sheet2!$B$1:$C$9,2,FALSE)</f>
        <v xml:space="preserve">จักรกฤษณ์ </v>
      </c>
      <c r="K183" s="43">
        <v>2.0833333333333332E-2</v>
      </c>
      <c r="L183" s="42" t="s">
        <v>30</v>
      </c>
      <c r="M183" s="42" t="str">
        <f>VLOOKUP(L183,Sheet2!$B$1:$C$9,2,FALSE)</f>
        <v>สรายุทธ</v>
      </c>
      <c r="N183" s="43">
        <v>2.0833333333333332E-2</v>
      </c>
      <c r="O183" s="42"/>
      <c r="P183" s="42" t="e">
        <f>VLOOKUP(O183,Sheet2!$B$1:$C$9,2,FALSE)</f>
        <v>#N/A</v>
      </c>
      <c r="Q183" s="43"/>
      <c r="R183" s="42"/>
      <c r="S183" s="42" t="e">
        <f>VLOOKUP(R183,Sheet2!$B$1:$C$9,2,FALSE)</f>
        <v>#N/A</v>
      </c>
      <c r="T183" s="43"/>
      <c r="U183" s="43">
        <f t="shared" si="10"/>
        <v>4.1666666666666664E-2</v>
      </c>
      <c r="V183" s="43"/>
      <c r="W183" s="43"/>
      <c r="X183" s="43"/>
      <c r="Y183" s="40" t="s">
        <v>76</v>
      </c>
      <c r="Z183" s="40">
        <v>46069</v>
      </c>
      <c r="AA183" s="40">
        <v>46051</v>
      </c>
      <c r="AB183" s="40" t="s">
        <v>76</v>
      </c>
      <c r="AC183" s="40">
        <v>46064</v>
      </c>
      <c r="AD183" s="3" t="str">
        <f t="shared" si="11"/>
        <v>ทันกำหนด</v>
      </c>
      <c r="AE183" s="4"/>
      <c r="AF183" s="4"/>
      <c r="AG183" s="4"/>
      <c r="AH183" s="5"/>
    </row>
    <row r="184" spans="1:34" ht="27.75" hidden="1" customHeight="1" x14ac:dyDescent="0.2">
      <c r="A184" s="2">
        <v>181</v>
      </c>
      <c r="B184" s="40">
        <v>46036</v>
      </c>
      <c r="C184" s="41" t="s">
        <v>439</v>
      </c>
      <c r="D184" s="41" t="s">
        <v>457</v>
      </c>
      <c r="E184" s="42">
        <v>2</v>
      </c>
      <c r="F184" s="42">
        <v>2</v>
      </c>
      <c r="G184" s="42">
        <f t="shared" si="9"/>
        <v>0</v>
      </c>
      <c r="H184" s="42" t="str">
        <f t="shared" si="8"/>
        <v>ครบ</v>
      </c>
      <c r="I184" s="42" t="s">
        <v>43</v>
      </c>
      <c r="J184" s="42" t="str">
        <f>VLOOKUP(I184,Sheet2!$B$1:$C$9,2,FALSE)</f>
        <v>สุขสันต์</v>
      </c>
      <c r="K184" s="43">
        <v>6.9444444444444441E-3</v>
      </c>
      <c r="L184" s="42" t="s">
        <v>229</v>
      </c>
      <c r="M184" s="42" t="s">
        <v>230</v>
      </c>
      <c r="N184" s="43">
        <v>2.7777777777777776E-2</v>
      </c>
      <c r="O184" s="42"/>
      <c r="P184" s="42" t="e">
        <f>VLOOKUP(O184,Sheet2!$B$1:$C$9,2,FALSE)</f>
        <v>#N/A</v>
      </c>
      <c r="Q184" s="43"/>
      <c r="R184" s="42"/>
      <c r="S184" s="42" t="e">
        <f>VLOOKUP(R184,Sheet2!$B$1:$C$9,2,FALSE)</f>
        <v>#N/A</v>
      </c>
      <c r="T184" s="43"/>
      <c r="U184" s="43">
        <f t="shared" si="10"/>
        <v>3.4722222222222224E-2</v>
      </c>
      <c r="V184" s="43"/>
      <c r="W184" s="43"/>
      <c r="X184" s="43"/>
      <c r="Y184" s="40" t="s">
        <v>76</v>
      </c>
      <c r="Z184" s="40">
        <v>46069</v>
      </c>
      <c r="AA184" s="40">
        <v>46052</v>
      </c>
      <c r="AB184" s="40" t="s">
        <v>76</v>
      </c>
      <c r="AC184" s="40">
        <v>46064</v>
      </c>
      <c r="AD184" s="3" t="str">
        <f t="shared" si="11"/>
        <v>ทันกำหนด</v>
      </c>
      <c r="AE184" s="4"/>
      <c r="AF184" s="4"/>
      <c r="AG184" s="4"/>
      <c r="AH184" s="5"/>
    </row>
    <row r="185" spans="1:34" ht="27.75" hidden="1" customHeight="1" x14ac:dyDescent="0.2">
      <c r="A185" s="2">
        <v>182</v>
      </c>
      <c r="B185" s="40">
        <v>46036</v>
      </c>
      <c r="C185" s="41" t="s">
        <v>440</v>
      </c>
      <c r="D185" s="41" t="s">
        <v>458</v>
      </c>
      <c r="E185" s="42">
        <v>2</v>
      </c>
      <c r="F185" s="42">
        <v>2</v>
      </c>
      <c r="G185" s="42">
        <f t="shared" si="9"/>
        <v>0</v>
      </c>
      <c r="H185" s="42" t="str">
        <f t="shared" si="8"/>
        <v>ครบ</v>
      </c>
      <c r="I185" s="42" t="s">
        <v>4</v>
      </c>
      <c r="J185" s="42" t="str">
        <f>VLOOKUP(I185,Sheet2!$B$1:$C$9,2,FALSE)</f>
        <v>ธนาพล</v>
      </c>
      <c r="K185" s="43">
        <v>1.3888888888888888E-2</v>
      </c>
      <c r="L185" s="42" t="s">
        <v>29</v>
      </c>
      <c r="M185" s="42" t="str">
        <f>VLOOKUP(L185,Sheet2!$B$1:$C$9,2,FALSE)</f>
        <v xml:space="preserve">จักรกฤษณ์ </v>
      </c>
      <c r="N185" s="43">
        <v>2.0833333333333332E-2</v>
      </c>
      <c r="O185" s="42" t="s">
        <v>30</v>
      </c>
      <c r="P185" s="42" t="str">
        <f>VLOOKUP(O185,Sheet2!$B$1:$C$9,2,FALSE)</f>
        <v>สรายุทธ</v>
      </c>
      <c r="Q185" s="43">
        <v>2.0833333333333332E-2</v>
      </c>
      <c r="R185" s="42"/>
      <c r="S185" s="42" t="e">
        <f>VLOOKUP(R185,Sheet2!$B$1:$C$9,2,FALSE)</f>
        <v>#N/A</v>
      </c>
      <c r="T185" s="43"/>
      <c r="U185" s="43">
        <f t="shared" si="10"/>
        <v>5.5555555555555552E-2</v>
      </c>
      <c r="V185" s="43"/>
      <c r="W185" s="43"/>
      <c r="X185" s="43"/>
      <c r="Y185" s="40" t="s">
        <v>76</v>
      </c>
      <c r="Z185" s="40">
        <v>46069</v>
      </c>
      <c r="AA185" s="40">
        <v>46051</v>
      </c>
      <c r="AB185" s="40" t="s">
        <v>76</v>
      </c>
      <c r="AC185" s="40">
        <v>46064</v>
      </c>
      <c r="AD185" s="3" t="str">
        <f t="shared" si="11"/>
        <v>ทันกำหนด</v>
      </c>
      <c r="AE185" s="4"/>
      <c r="AF185" s="4"/>
      <c r="AG185" s="4"/>
      <c r="AH185" s="5"/>
    </row>
    <row r="186" spans="1:34" ht="27.75" hidden="1" customHeight="1" x14ac:dyDescent="0.2">
      <c r="A186" s="2">
        <v>183</v>
      </c>
      <c r="B186" s="40">
        <v>46036</v>
      </c>
      <c r="C186" s="41" t="s">
        <v>441</v>
      </c>
      <c r="D186" s="41" t="s">
        <v>459</v>
      </c>
      <c r="E186" s="42">
        <v>2</v>
      </c>
      <c r="F186" s="42">
        <v>2</v>
      </c>
      <c r="G186" s="42">
        <f t="shared" si="9"/>
        <v>0</v>
      </c>
      <c r="H186" s="42" t="str">
        <f t="shared" si="8"/>
        <v>ครบ</v>
      </c>
      <c r="I186" s="42" t="s">
        <v>43</v>
      </c>
      <c r="J186" s="42" t="str">
        <f>VLOOKUP(I186,Sheet2!$B$1:$C$9,2,FALSE)</f>
        <v>สุขสันต์</v>
      </c>
      <c r="K186" s="43">
        <v>6.9444444444444441E-3</v>
      </c>
      <c r="L186" s="42" t="s">
        <v>229</v>
      </c>
      <c r="M186" s="42" t="s">
        <v>230</v>
      </c>
      <c r="N186" s="43">
        <v>6.25E-2</v>
      </c>
      <c r="O186" s="42"/>
      <c r="P186" s="42" t="e">
        <f>VLOOKUP(O186,Sheet2!$B$1:$C$9,2,FALSE)</f>
        <v>#N/A</v>
      </c>
      <c r="Q186" s="43"/>
      <c r="R186" s="42"/>
      <c r="S186" s="42" t="e">
        <f>VLOOKUP(R186,Sheet2!$B$1:$C$9,2,FALSE)</f>
        <v>#N/A</v>
      </c>
      <c r="T186" s="43"/>
      <c r="U186" s="43">
        <f t="shared" si="10"/>
        <v>6.9444444444444448E-2</v>
      </c>
      <c r="V186" s="43"/>
      <c r="W186" s="43"/>
      <c r="X186" s="43"/>
      <c r="Y186" s="40" t="s">
        <v>76</v>
      </c>
      <c r="Z186" s="40">
        <v>46069</v>
      </c>
      <c r="AA186" s="40">
        <v>46052</v>
      </c>
      <c r="AB186" s="40" t="s">
        <v>76</v>
      </c>
      <c r="AC186" s="40">
        <v>46064</v>
      </c>
      <c r="AD186" s="3" t="str">
        <f t="shared" si="11"/>
        <v>ทันกำหนด</v>
      </c>
      <c r="AE186" s="4"/>
      <c r="AF186" s="4"/>
      <c r="AG186" s="4"/>
      <c r="AH186" s="5"/>
    </row>
    <row r="187" spans="1:34" ht="27.75" hidden="1" customHeight="1" x14ac:dyDescent="0.2">
      <c r="A187" s="2">
        <v>184</v>
      </c>
      <c r="B187" s="40">
        <v>46036</v>
      </c>
      <c r="C187" s="41" t="s">
        <v>442</v>
      </c>
      <c r="D187" s="41" t="s">
        <v>460</v>
      </c>
      <c r="E187" s="42">
        <v>2</v>
      </c>
      <c r="F187" s="42">
        <v>2</v>
      </c>
      <c r="G187" s="42">
        <f t="shared" si="9"/>
        <v>0</v>
      </c>
      <c r="H187" s="42" t="str">
        <f t="shared" si="8"/>
        <v>ครบ</v>
      </c>
      <c r="I187" s="42" t="s">
        <v>43</v>
      </c>
      <c r="J187" s="42" t="str">
        <f>VLOOKUP(I187,Sheet2!$B$1:$C$9,2,FALSE)</f>
        <v>สุขสันต์</v>
      </c>
      <c r="K187" s="43">
        <v>2.0833333333333332E-2</v>
      </c>
      <c r="L187" s="42" t="s">
        <v>229</v>
      </c>
      <c r="M187" s="42" t="s">
        <v>58</v>
      </c>
      <c r="N187" s="43">
        <v>0.18055555555555555</v>
      </c>
      <c r="O187" s="42"/>
      <c r="P187" s="42" t="e">
        <f>VLOOKUP(O187,Sheet2!$B$1:$C$9,2,FALSE)</f>
        <v>#N/A</v>
      </c>
      <c r="Q187" s="43"/>
      <c r="R187" s="42"/>
      <c r="S187" s="42" t="e">
        <f>VLOOKUP(R187,Sheet2!$B$1:$C$9,2,FALSE)</f>
        <v>#N/A</v>
      </c>
      <c r="T187" s="43"/>
      <c r="U187" s="43">
        <f t="shared" si="10"/>
        <v>0.2013888888888889</v>
      </c>
      <c r="V187" s="43"/>
      <c r="W187" s="43"/>
      <c r="X187" s="43"/>
      <c r="Y187" s="40" t="s">
        <v>76</v>
      </c>
      <c r="Z187" s="40">
        <v>46069</v>
      </c>
      <c r="AA187" s="40">
        <v>46060</v>
      </c>
      <c r="AB187" s="40" t="s">
        <v>76</v>
      </c>
      <c r="AC187" s="40">
        <v>46064</v>
      </c>
      <c r="AD187" s="3" t="str">
        <f t="shared" si="11"/>
        <v>ทันกำหนด</v>
      </c>
      <c r="AE187" s="4"/>
      <c r="AF187" s="4"/>
      <c r="AG187" s="4"/>
      <c r="AH187" s="5"/>
    </row>
    <row r="188" spans="1:34" ht="27.75" hidden="1" customHeight="1" x14ac:dyDescent="0.2">
      <c r="A188" s="2">
        <v>185</v>
      </c>
      <c r="B188" s="40">
        <v>46036</v>
      </c>
      <c r="C188" s="41" t="s">
        <v>443</v>
      </c>
      <c r="D188" s="41" t="s">
        <v>461</v>
      </c>
      <c r="E188" s="42">
        <v>8</v>
      </c>
      <c r="F188" s="42">
        <v>8</v>
      </c>
      <c r="G188" s="42">
        <f t="shared" si="9"/>
        <v>0</v>
      </c>
      <c r="H188" s="42" t="str">
        <f t="shared" si="8"/>
        <v>ครบ</v>
      </c>
      <c r="I188" s="42" t="s">
        <v>31</v>
      </c>
      <c r="J188" s="42" t="str">
        <f>VLOOKUP(I188,Sheet2!$B$1:$C$9,2,FALSE)</f>
        <v>ชาญชัย</v>
      </c>
      <c r="K188" s="43">
        <v>0.11805555555555557</v>
      </c>
      <c r="L188" s="42"/>
      <c r="M188" s="42" t="e">
        <f>VLOOKUP(L188,Sheet2!$B$1:$C$9,2,FALSE)</f>
        <v>#N/A</v>
      </c>
      <c r="N188" s="43"/>
      <c r="O188" s="42"/>
      <c r="P188" s="42" t="e">
        <f>VLOOKUP(O188,Sheet2!$B$1:$C$9,2,FALSE)</f>
        <v>#N/A</v>
      </c>
      <c r="Q188" s="43"/>
      <c r="R188" s="42"/>
      <c r="S188" s="42" t="e">
        <f>VLOOKUP(R188,Sheet2!$B$1:$C$9,2,FALSE)</f>
        <v>#N/A</v>
      </c>
      <c r="T188" s="43"/>
      <c r="U188" s="43">
        <f t="shared" si="10"/>
        <v>0.11805555555555557</v>
      </c>
      <c r="V188" s="43"/>
      <c r="W188" s="43"/>
      <c r="X188" s="43"/>
      <c r="Y188" s="40" t="s">
        <v>76</v>
      </c>
      <c r="Z188" s="40">
        <v>46069</v>
      </c>
      <c r="AA188" s="40">
        <v>46053</v>
      </c>
      <c r="AB188" s="40" t="s">
        <v>76</v>
      </c>
      <c r="AC188" s="40">
        <v>46064</v>
      </c>
      <c r="AD188" s="3" t="str">
        <f t="shared" si="11"/>
        <v>ทันกำหนด</v>
      </c>
      <c r="AE188" s="4"/>
      <c r="AF188" s="4"/>
      <c r="AG188" s="4"/>
      <c r="AH188" s="29"/>
    </row>
    <row r="189" spans="1:34" ht="27.75" hidden="1" customHeight="1" x14ac:dyDescent="0.2">
      <c r="A189" s="2">
        <v>186</v>
      </c>
      <c r="B189" s="40">
        <v>46036</v>
      </c>
      <c r="C189" s="41" t="s">
        <v>462</v>
      </c>
      <c r="D189" s="41" t="s">
        <v>463</v>
      </c>
      <c r="E189" s="42">
        <v>7</v>
      </c>
      <c r="F189" s="42">
        <v>7</v>
      </c>
      <c r="G189" s="42">
        <f t="shared" si="9"/>
        <v>0</v>
      </c>
      <c r="H189" s="42" t="str">
        <f t="shared" si="8"/>
        <v>ครบ</v>
      </c>
      <c r="I189" s="42" t="s">
        <v>43</v>
      </c>
      <c r="J189" s="42" t="str">
        <f>VLOOKUP(I189,Sheet2!$B$1:$C$9,2,FALSE)</f>
        <v>สุขสันต์</v>
      </c>
      <c r="K189" s="43">
        <v>1.0416666666666666E-2</v>
      </c>
      <c r="L189" s="42" t="s">
        <v>229</v>
      </c>
      <c r="M189" s="42" t="s">
        <v>230</v>
      </c>
      <c r="N189" s="43">
        <v>0.4375</v>
      </c>
      <c r="O189" s="42" t="s">
        <v>229</v>
      </c>
      <c r="P189" s="42" t="s">
        <v>230</v>
      </c>
      <c r="Q189" s="43">
        <v>0.52083333333333337</v>
      </c>
      <c r="R189" s="42"/>
      <c r="S189" s="42" t="e">
        <f>VLOOKUP(R189,Sheet2!$B$1:$C$9,2,FALSE)</f>
        <v>#N/A</v>
      </c>
      <c r="T189" s="43"/>
      <c r="U189" s="43">
        <f t="shared" si="10"/>
        <v>0.96875</v>
      </c>
      <c r="V189" s="43"/>
      <c r="W189" s="43"/>
      <c r="X189" s="43"/>
      <c r="Y189" s="40" t="s">
        <v>239</v>
      </c>
      <c r="Z189" s="40">
        <v>46059</v>
      </c>
      <c r="AA189" s="40">
        <v>46050</v>
      </c>
      <c r="AB189" s="40" t="s">
        <v>239</v>
      </c>
      <c r="AC189" s="40">
        <v>46051</v>
      </c>
      <c r="AD189" s="3" t="str">
        <f t="shared" si="11"/>
        <v>ทันกำหนด</v>
      </c>
      <c r="AE189" s="4"/>
      <c r="AF189" s="4"/>
      <c r="AG189" s="4"/>
      <c r="AH189" s="5"/>
    </row>
    <row r="190" spans="1:34" ht="27.75" hidden="1" customHeight="1" x14ac:dyDescent="0.2">
      <c r="A190" s="2">
        <v>187</v>
      </c>
      <c r="B190" s="40">
        <v>46036</v>
      </c>
      <c r="C190" s="41" t="s">
        <v>464</v>
      </c>
      <c r="D190" s="41" t="s">
        <v>465</v>
      </c>
      <c r="E190" s="42">
        <v>6</v>
      </c>
      <c r="F190" s="42">
        <v>6</v>
      </c>
      <c r="G190" s="42">
        <f t="shared" si="9"/>
        <v>0</v>
      </c>
      <c r="H190" s="42" t="str">
        <f t="shared" si="8"/>
        <v>ครบ</v>
      </c>
      <c r="I190" s="42" t="s">
        <v>42</v>
      </c>
      <c r="J190" s="42" t="str">
        <f>VLOOKUP(I190,Sheet2!$B$1:$C$9,2,FALSE)</f>
        <v>เพลินชัย</v>
      </c>
      <c r="K190" s="43">
        <v>2.0833333333333332E-2</v>
      </c>
      <c r="L190" s="42" t="s">
        <v>348</v>
      </c>
      <c r="M190" s="42" t="s">
        <v>57</v>
      </c>
      <c r="N190" s="43">
        <v>6.25E-2</v>
      </c>
      <c r="O190" s="42"/>
      <c r="P190" s="42" t="e">
        <f>VLOOKUP(O190,Sheet2!$B$1:$C$9,2,FALSE)</f>
        <v>#N/A</v>
      </c>
      <c r="Q190" s="43"/>
      <c r="R190" s="42"/>
      <c r="S190" s="42" t="e">
        <f>VLOOKUP(R190,Sheet2!$B$1:$C$9,2,FALSE)</f>
        <v>#N/A</v>
      </c>
      <c r="T190" s="43"/>
      <c r="U190" s="43">
        <f t="shared" si="10"/>
        <v>8.3333333333333329E-2</v>
      </c>
      <c r="V190" s="43"/>
      <c r="W190" s="43"/>
      <c r="X190" s="43"/>
      <c r="Y190" s="40" t="s">
        <v>355</v>
      </c>
      <c r="Z190" s="40">
        <v>46041</v>
      </c>
      <c r="AA190" s="40">
        <v>46037</v>
      </c>
      <c r="AB190" s="40" t="s">
        <v>589</v>
      </c>
      <c r="AC190" s="40">
        <v>46041</v>
      </c>
      <c r="AD190" s="3" t="str">
        <f t="shared" si="11"/>
        <v>ทันกำหนด</v>
      </c>
      <c r="AE190" s="4"/>
      <c r="AF190" s="4"/>
      <c r="AG190" s="4"/>
      <c r="AH190" s="31"/>
    </row>
    <row r="191" spans="1:34" ht="27.75" hidden="1" customHeight="1" x14ac:dyDescent="0.2">
      <c r="A191" s="2">
        <v>188</v>
      </c>
      <c r="B191" s="40">
        <v>46037</v>
      </c>
      <c r="C191" s="41" t="s">
        <v>466</v>
      </c>
      <c r="D191" s="41" t="s">
        <v>467</v>
      </c>
      <c r="E191" s="42">
        <v>2</v>
      </c>
      <c r="F191" s="42">
        <v>2</v>
      </c>
      <c r="G191" s="42">
        <f t="shared" si="9"/>
        <v>0</v>
      </c>
      <c r="H191" s="42" t="str">
        <f t="shared" si="8"/>
        <v>ครบ</v>
      </c>
      <c r="I191" s="42" t="s">
        <v>42</v>
      </c>
      <c r="J191" s="42" t="str">
        <f>VLOOKUP(I191,Sheet2!$B$1:$C$9,2,FALSE)</f>
        <v>เพลินชัย</v>
      </c>
      <c r="K191" s="43">
        <v>2.0833333333333332E-2</v>
      </c>
      <c r="L191" s="42" t="s">
        <v>348</v>
      </c>
      <c r="M191" s="42" t="s">
        <v>57</v>
      </c>
      <c r="N191" s="43">
        <v>4.1666666666666664E-2</v>
      </c>
      <c r="O191" s="42"/>
      <c r="P191" s="42" t="e">
        <f>VLOOKUP(O191,Sheet2!$B$1:$C$9,2,FALSE)</f>
        <v>#N/A</v>
      </c>
      <c r="Q191" s="43"/>
      <c r="R191" s="42"/>
      <c r="S191" s="42" t="e">
        <f>VLOOKUP(R191,Sheet2!$B$1:$C$9,2,FALSE)</f>
        <v>#N/A</v>
      </c>
      <c r="T191" s="43"/>
      <c r="U191" s="43">
        <f t="shared" si="10"/>
        <v>6.25E-2</v>
      </c>
      <c r="V191" s="43"/>
      <c r="W191" s="43"/>
      <c r="X191" s="43"/>
      <c r="Y191" s="40" t="s">
        <v>76</v>
      </c>
      <c r="Z191" s="40">
        <v>46037</v>
      </c>
      <c r="AA191" s="40">
        <v>46037</v>
      </c>
      <c r="AB191" s="40" t="s">
        <v>76</v>
      </c>
      <c r="AC191" s="40">
        <v>46037</v>
      </c>
      <c r="AD191" s="3" t="str">
        <f t="shared" si="11"/>
        <v>ทันกำหนด</v>
      </c>
      <c r="AE191" s="4"/>
      <c r="AF191" s="4"/>
      <c r="AG191" s="4"/>
      <c r="AH191" s="31"/>
    </row>
    <row r="192" spans="1:34" ht="27.75" hidden="1" customHeight="1" x14ac:dyDescent="0.2">
      <c r="A192" s="2">
        <v>189</v>
      </c>
      <c r="B192" s="40">
        <v>46037</v>
      </c>
      <c r="C192" s="41" t="s">
        <v>468</v>
      </c>
      <c r="D192" s="41" t="s">
        <v>478</v>
      </c>
      <c r="E192" s="42">
        <v>2</v>
      </c>
      <c r="F192" s="42">
        <v>2</v>
      </c>
      <c r="G192" s="42">
        <f t="shared" si="9"/>
        <v>0</v>
      </c>
      <c r="H192" s="42" t="str">
        <f t="shared" si="8"/>
        <v>ครบ</v>
      </c>
      <c r="I192" s="42" t="s">
        <v>42</v>
      </c>
      <c r="J192" s="42" t="str">
        <f>VLOOKUP(I192,Sheet2!$B$1:$C$9,2,FALSE)</f>
        <v>เพลินชัย</v>
      </c>
      <c r="K192" s="43">
        <v>4.1666666666666664E-2</v>
      </c>
      <c r="L192" s="42" t="s">
        <v>348</v>
      </c>
      <c r="M192" s="42" t="s">
        <v>57</v>
      </c>
      <c r="N192" s="43">
        <v>0.30555555555555552</v>
      </c>
      <c r="O192" s="42"/>
      <c r="P192" s="42" t="e">
        <f>VLOOKUP(O192,Sheet2!$B$1:$C$9,2,FALSE)</f>
        <v>#N/A</v>
      </c>
      <c r="Q192" s="43"/>
      <c r="R192" s="42"/>
      <c r="S192" s="42" t="e">
        <f>VLOOKUP(R192,Sheet2!$B$1:$C$9,2,FALSE)</f>
        <v>#N/A</v>
      </c>
      <c r="T192" s="43"/>
      <c r="U192" s="43">
        <f t="shared" si="10"/>
        <v>0.34722222222222221</v>
      </c>
      <c r="V192" s="43"/>
      <c r="W192" s="43"/>
      <c r="X192" s="43"/>
      <c r="Y192" s="40" t="s">
        <v>355</v>
      </c>
      <c r="Z192" s="40">
        <v>46056</v>
      </c>
      <c r="AA192" s="40">
        <v>46045</v>
      </c>
      <c r="AB192" s="40" t="s">
        <v>98</v>
      </c>
      <c r="AC192" s="40">
        <v>46056</v>
      </c>
      <c r="AD192" s="3" t="str">
        <f t="shared" si="11"/>
        <v>ทันกำหนด</v>
      </c>
      <c r="AE192" s="4"/>
      <c r="AF192" s="4"/>
      <c r="AG192" s="4"/>
      <c r="AH192" s="31"/>
    </row>
    <row r="193" spans="1:34" ht="27.75" hidden="1" customHeight="1" x14ac:dyDescent="0.2">
      <c r="A193" s="2">
        <v>190</v>
      </c>
      <c r="B193" s="40">
        <v>46037</v>
      </c>
      <c r="C193" s="41" t="s">
        <v>469</v>
      </c>
      <c r="D193" s="41" t="s">
        <v>479</v>
      </c>
      <c r="E193" s="42">
        <v>2</v>
      </c>
      <c r="F193" s="42">
        <v>2</v>
      </c>
      <c r="G193" s="42">
        <f t="shared" si="9"/>
        <v>0</v>
      </c>
      <c r="H193" s="42" t="str">
        <f t="shared" si="8"/>
        <v>ครบ</v>
      </c>
      <c r="I193" s="42" t="s">
        <v>42</v>
      </c>
      <c r="J193" s="42" t="str">
        <f>VLOOKUP(I193,Sheet2!$B$1:$C$9,2,FALSE)</f>
        <v>เพลินชัย</v>
      </c>
      <c r="K193" s="43">
        <v>4.1666666666666664E-2</v>
      </c>
      <c r="L193" s="42" t="s">
        <v>348</v>
      </c>
      <c r="M193" s="42" t="s">
        <v>57</v>
      </c>
      <c r="N193" s="43">
        <v>0.49305555555555558</v>
      </c>
      <c r="O193" s="42"/>
      <c r="P193" s="42" t="e">
        <f>VLOOKUP(O193,Sheet2!$B$1:$C$9,2,FALSE)</f>
        <v>#N/A</v>
      </c>
      <c r="Q193" s="43"/>
      <c r="R193" s="42"/>
      <c r="S193" s="42" t="e">
        <f>VLOOKUP(R193,Sheet2!$B$1:$C$9,2,FALSE)</f>
        <v>#N/A</v>
      </c>
      <c r="T193" s="43"/>
      <c r="U193" s="43">
        <f t="shared" si="10"/>
        <v>0.53472222222222221</v>
      </c>
      <c r="V193" s="43"/>
      <c r="W193" s="43"/>
      <c r="X193" s="43"/>
      <c r="Y193" s="40" t="s">
        <v>355</v>
      </c>
      <c r="Z193" s="40">
        <v>46056</v>
      </c>
      <c r="AA193" s="40">
        <v>46045</v>
      </c>
      <c r="AB193" s="40" t="s">
        <v>98</v>
      </c>
      <c r="AC193" s="40">
        <v>46056</v>
      </c>
      <c r="AD193" s="3" t="str">
        <f t="shared" si="11"/>
        <v>ทันกำหนด</v>
      </c>
      <c r="AE193" s="4">
        <v>1</v>
      </c>
      <c r="AF193" s="4"/>
      <c r="AG193" s="4"/>
      <c r="AH193" s="5" t="s">
        <v>1222</v>
      </c>
    </row>
    <row r="194" spans="1:34" ht="27.75" hidden="1" customHeight="1" x14ac:dyDescent="0.2">
      <c r="A194" s="2">
        <v>191</v>
      </c>
      <c r="B194" s="40">
        <v>46037</v>
      </c>
      <c r="C194" s="41" t="s">
        <v>470</v>
      </c>
      <c r="D194" s="41" t="s">
        <v>480</v>
      </c>
      <c r="E194" s="42">
        <v>2</v>
      </c>
      <c r="F194" s="42">
        <v>2</v>
      </c>
      <c r="G194" s="42">
        <f t="shared" si="9"/>
        <v>0</v>
      </c>
      <c r="H194" s="42" t="str">
        <f t="shared" si="8"/>
        <v>ครบ</v>
      </c>
      <c r="I194" s="42" t="s">
        <v>31</v>
      </c>
      <c r="J194" s="42" t="str">
        <f>VLOOKUP(I194,Sheet2!$B$1:$C$9,2,FALSE)</f>
        <v>ชาญชัย</v>
      </c>
      <c r="K194" s="43">
        <v>2.0833333333333332E-2</v>
      </c>
      <c r="L194" s="42"/>
      <c r="M194" s="42" t="e">
        <f>VLOOKUP(L194,Sheet2!$B$1:$C$9,2,FALSE)</f>
        <v>#N/A</v>
      </c>
      <c r="N194" s="43"/>
      <c r="O194" s="42"/>
      <c r="P194" s="42" t="e">
        <f>VLOOKUP(O194,Sheet2!$B$1:$C$9,2,FALSE)</f>
        <v>#N/A</v>
      </c>
      <c r="Q194" s="43"/>
      <c r="R194" s="42"/>
      <c r="S194" s="42" t="e">
        <f>VLOOKUP(R194,Sheet2!$B$1:$C$9,2,FALSE)</f>
        <v>#N/A</v>
      </c>
      <c r="T194" s="43"/>
      <c r="U194" s="43">
        <f t="shared" si="10"/>
        <v>2.0833333333333332E-2</v>
      </c>
      <c r="V194" s="43"/>
      <c r="W194" s="43"/>
      <c r="X194" s="43"/>
      <c r="Y194" s="40" t="s">
        <v>355</v>
      </c>
      <c r="Z194" s="40">
        <v>46056</v>
      </c>
      <c r="AA194" s="40">
        <v>46051</v>
      </c>
      <c r="AB194" s="40" t="s">
        <v>98</v>
      </c>
      <c r="AC194" s="40">
        <v>46056</v>
      </c>
      <c r="AD194" s="3" t="str">
        <f t="shared" si="11"/>
        <v>ทันกำหนด</v>
      </c>
      <c r="AE194" s="4"/>
      <c r="AF194" s="4"/>
      <c r="AG194" s="4"/>
      <c r="AH194" s="31"/>
    </row>
    <row r="195" spans="1:34" ht="27.75" hidden="1" customHeight="1" x14ac:dyDescent="0.2">
      <c r="A195" s="2">
        <v>192</v>
      </c>
      <c r="B195" s="40">
        <v>46037</v>
      </c>
      <c r="C195" s="41" t="s">
        <v>471</v>
      </c>
      <c r="D195" s="41" t="s">
        <v>481</v>
      </c>
      <c r="E195" s="42">
        <v>4</v>
      </c>
      <c r="F195" s="42">
        <v>4</v>
      </c>
      <c r="G195" s="42">
        <f t="shared" si="9"/>
        <v>0</v>
      </c>
      <c r="H195" s="42" t="str">
        <f t="shared" si="8"/>
        <v>ครบ</v>
      </c>
      <c r="I195" s="42" t="s">
        <v>42</v>
      </c>
      <c r="J195" s="42" t="str">
        <f>VLOOKUP(I195,Sheet2!$B$1:$C$9,2,FALSE)</f>
        <v>เพลินชัย</v>
      </c>
      <c r="K195" s="43">
        <v>2.7777777777777776E-2</v>
      </c>
      <c r="L195" s="42" t="s">
        <v>348</v>
      </c>
      <c r="M195" s="42" t="s">
        <v>59</v>
      </c>
      <c r="N195" s="43">
        <v>0.125</v>
      </c>
      <c r="O195" s="42" t="s">
        <v>35</v>
      </c>
      <c r="P195" s="42" t="str">
        <f>VLOOKUP(O195,Sheet2!$B$1:$C$9,2,FALSE)</f>
        <v>วินัย</v>
      </c>
      <c r="Q195" s="43">
        <v>4.5138888888888888E-2</v>
      </c>
      <c r="R195" s="42"/>
      <c r="S195" s="42" t="e">
        <f>VLOOKUP(R195,Sheet2!$B$1:$C$9,2,FALSE)</f>
        <v>#N/A</v>
      </c>
      <c r="T195" s="43"/>
      <c r="U195" s="43">
        <f t="shared" si="10"/>
        <v>0.19791666666666669</v>
      </c>
      <c r="V195" s="43"/>
      <c r="W195" s="43"/>
      <c r="X195" s="43"/>
      <c r="Y195" s="40" t="s">
        <v>355</v>
      </c>
      <c r="Z195" s="40">
        <v>46056</v>
      </c>
      <c r="AA195" s="40">
        <v>46049</v>
      </c>
      <c r="AB195" s="40" t="s">
        <v>98</v>
      </c>
      <c r="AC195" s="40">
        <v>46056</v>
      </c>
      <c r="AD195" s="3" t="str">
        <f t="shared" si="11"/>
        <v>ทันกำหนด</v>
      </c>
      <c r="AE195" s="4"/>
      <c r="AF195" s="4"/>
      <c r="AG195" s="4"/>
      <c r="AH195" s="31"/>
    </row>
    <row r="196" spans="1:34" ht="27.75" hidden="1" customHeight="1" x14ac:dyDescent="0.2">
      <c r="A196" s="2">
        <v>193</v>
      </c>
      <c r="B196" s="40">
        <v>46037</v>
      </c>
      <c r="C196" s="41" t="s">
        <v>472</v>
      </c>
      <c r="D196" s="41" t="s">
        <v>482</v>
      </c>
      <c r="E196" s="42">
        <v>4</v>
      </c>
      <c r="F196" s="42">
        <v>4</v>
      </c>
      <c r="G196" s="42">
        <f t="shared" si="9"/>
        <v>0</v>
      </c>
      <c r="H196" s="42" t="str">
        <f t="shared" si="8"/>
        <v>ครบ</v>
      </c>
      <c r="I196" s="42" t="s">
        <v>31</v>
      </c>
      <c r="J196" s="42" t="str">
        <f>VLOOKUP(I196,Sheet2!$B$1:$C$9,2,FALSE)</f>
        <v>ชาญชัย</v>
      </c>
      <c r="K196" s="43">
        <v>9.0277777777777776E-2</v>
      </c>
      <c r="L196" s="42"/>
      <c r="M196" s="42" t="e">
        <f>VLOOKUP(L196,Sheet2!$B$1:$C$9,2,FALSE)</f>
        <v>#N/A</v>
      </c>
      <c r="N196" s="43"/>
      <c r="O196" s="42"/>
      <c r="P196" s="42" t="e">
        <f>VLOOKUP(O196,Sheet2!$B$1:$C$9,2,FALSE)</f>
        <v>#N/A</v>
      </c>
      <c r="Q196" s="43"/>
      <c r="R196" s="42"/>
      <c r="S196" s="42" t="e">
        <f>VLOOKUP(R196,Sheet2!$B$1:$C$9,2,FALSE)</f>
        <v>#N/A</v>
      </c>
      <c r="T196" s="43"/>
      <c r="U196" s="43">
        <f t="shared" si="10"/>
        <v>9.0277777777777776E-2</v>
      </c>
      <c r="V196" s="43"/>
      <c r="W196" s="43"/>
      <c r="X196" s="43" t="s">
        <v>71</v>
      </c>
      <c r="Y196" s="40" t="s">
        <v>355</v>
      </c>
      <c r="Z196" s="40">
        <v>46056</v>
      </c>
      <c r="AA196" s="40">
        <v>46050</v>
      </c>
      <c r="AB196" s="40" t="s">
        <v>355</v>
      </c>
      <c r="AC196" s="40">
        <v>46055</v>
      </c>
      <c r="AD196" s="3" t="str">
        <f t="shared" si="11"/>
        <v>ทันกำหนด</v>
      </c>
      <c r="AE196" s="4"/>
      <c r="AF196" s="4"/>
      <c r="AG196" s="4"/>
      <c r="AH196" s="5"/>
    </row>
    <row r="197" spans="1:34" ht="27.75" hidden="1" customHeight="1" x14ac:dyDescent="0.2">
      <c r="A197" s="2">
        <v>194</v>
      </c>
      <c r="B197" s="40">
        <v>46037</v>
      </c>
      <c r="C197" s="41" t="s">
        <v>473</v>
      </c>
      <c r="D197" s="41" t="s">
        <v>483</v>
      </c>
      <c r="E197" s="42">
        <v>1</v>
      </c>
      <c r="F197" s="42">
        <v>1</v>
      </c>
      <c r="G197" s="42">
        <f t="shared" si="9"/>
        <v>0</v>
      </c>
      <c r="H197" s="42" t="str">
        <f t="shared" si="8"/>
        <v>ครบ</v>
      </c>
      <c r="I197" s="42" t="s">
        <v>42</v>
      </c>
      <c r="J197" s="42" t="str">
        <f>VLOOKUP(I197,Sheet2!$B$1:$C$9,2,FALSE)</f>
        <v>เพลินชัย</v>
      </c>
      <c r="K197" s="43">
        <v>2.0833333333333332E-2</v>
      </c>
      <c r="L197" s="42" t="s">
        <v>380</v>
      </c>
      <c r="M197" s="42" t="s">
        <v>59</v>
      </c>
      <c r="N197" s="43">
        <v>3.125E-2</v>
      </c>
      <c r="O197" s="42"/>
      <c r="P197" s="42" t="e">
        <f>VLOOKUP(O197,Sheet2!$B$1:$C$9,2,FALSE)</f>
        <v>#N/A</v>
      </c>
      <c r="Q197" s="43"/>
      <c r="R197" s="42"/>
      <c r="S197" s="42" t="e">
        <f>VLOOKUP(R197,Sheet2!$B$1:$C$9,2,FALSE)</f>
        <v>#N/A</v>
      </c>
      <c r="T197" s="43"/>
      <c r="U197" s="43">
        <f t="shared" ref="U197:U260" si="12">$K197+$N197+$Q197+$T197</f>
        <v>5.2083333333333329E-2</v>
      </c>
      <c r="V197" s="43"/>
      <c r="W197" s="43"/>
      <c r="X197" s="43"/>
      <c r="Y197" s="40" t="s">
        <v>355</v>
      </c>
      <c r="Z197" s="40">
        <v>46056</v>
      </c>
      <c r="AA197" s="40">
        <v>46043</v>
      </c>
      <c r="AB197" s="40" t="s">
        <v>98</v>
      </c>
      <c r="AC197" s="40">
        <v>46056</v>
      </c>
      <c r="AD197" s="3" t="str">
        <f t="shared" si="11"/>
        <v>ทันกำหนด</v>
      </c>
      <c r="AE197" s="4"/>
      <c r="AF197" s="4"/>
      <c r="AG197" s="4"/>
      <c r="AH197" s="5"/>
    </row>
    <row r="198" spans="1:34" ht="27.75" hidden="1" customHeight="1" x14ac:dyDescent="0.2">
      <c r="A198" s="2">
        <v>195</v>
      </c>
      <c r="B198" s="40">
        <v>46037</v>
      </c>
      <c r="C198" s="41" t="s">
        <v>474</v>
      </c>
      <c r="D198" s="41" t="s">
        <v>484</v>
      </c>
      <c r="E198" s="42">
        <v>1</v>
      </c>
      <c r="F198" s="42">
        <v>1</v>
      </c>
      <c r="G198" s="42">
        <f t="shared" ref="G198:G261" si="13">$E198-$F198</f>
        <v>0</v>
      </c>
      <c r="H198" s="42" t="str">
        <f t="shared" si="8"/>
        <v>ครบ</v>
      </c>
      <c r="I198" s="42" t="s">
        <v>42</v>
      </c>
      <c r="J198" s="42" t="str">
        <f>VLOOKUP(I198,Sheet2!$B$1:$C$9,2,FALSE)</f>
        <v>เพลินชัย</v>
      </c>
      <c r="K198" s="43">
        <v>2.0833333333333332E-2</v>
      </c>
      <c r="L198" s="42" t="s">
        <v>1255</v>
      </c>
      <c r="M198" s="42" t="s">
        <v>59</v>
      </c>
      <c r="N198" s="43">
        <v>3.4722222222222224E-2</v>
      </c>
      <c r="O198" s="42"/>
      <c r="P198" s="42" t="e">
        <f>VLOOKUP(O198,Sheet2!$B$1:$C$9,2,FALSE)</f>
        <v>#N/A</v>
      </c>
      <c r="Q198" s="43"/>
      <c r="R198" s="42"/>
      <c r="S198" s="42" t="e">
        <f>VLOOKUP(R198,Sheet2!$B$1:$C$9,2,FALSE)</f>
        <v>#N/A</v>
      </c>
      <c r="T198" s="43"/>
      <c r="U198" s="43">
        <f t="shared" si="12"/>
        <v>5.5555555555555552E-2</v>
      </c>
      <c r="V198" s="43"/>
      <c r="W198" s="43"/>
      <c r="X198" s="43"/>
      <c r="Y198" s="40" t="s">
        <v>355</v>
      </c>
      <c r="Z198" s="40">
        <v>46056</v>
      </c>
      <c r="AA198" s="40">
        <v>46043</v>
      </c>
      <c r="AB198" s="40" t="s">
        <v>98</v>
      </c>
      <c r="AC198" s="40">
        <v>46056</v>
      </c>
      <c r="AD198" s="3" t="str">
        <f t="shared" si="11"/>
        <v>ทันกำหนด</v>
      </c>
      <c r="AE198" s="4"/>
      <c r="AF198" s="4"/>
      <c r="AG198" s="4"/>
      <c r="AH198" s="5"/>
    </row>
    <row r="199" spans="1:34" ht="27.75" hidden="1" customHeight="1" x14ac:dyDescent="0.2">
      <c r="A199" s="2">
        <v>196</v>
      </c>
      <c r="B199" s="40">
        <v>46037</v>
      </c>
      <c r="C199" s="41" t="s">
        <v>475</v>
      </c>
      <c r="D199" s="41" t="s">
        <v>485</v>
      </c>
      <c r="E199" s="42">
        <v>1</v>
      </c>
      <c r="F199" s="42">
        <v>1</v>
      </c>
      <c r="G199" s="42">
        <f t="shared" si="13"/>
        <v>0</v>
      </c>
      <c r="H199" s="42" t="str">
        <f t="shared" si="8"/>
        <v>ครบ</v>
      </c>
      <c r="I199" s="42" t="s">
        <v>42</v>
      </c>
      <c r="J199" s="42" t="str">
        <f>VLOOKUP(I199,Sheet2!$B$1:$C$9,2,FALSE)</f>
        <v>เพลินชัย</v>
      </c>
      <c r="K199" s="43">
        <v>2.0833333333333332E-2</v>
      </c>
      <c r="L199" s="42" t="s">
        <v>380</v>
      </c>
      <c r="M199" s="42" t="s">
        <v>59</v>
      </c>
      <c r="N199" s="43">
        <v>3.4722222222222224E-2</v>
      </c>
      <c r="O199" s="42" t="s">
        <v>35</v>
      </c>
      <c r="P199" s="42" t="str">
        <f>VLOOKUP(O199,Sheet2!$B$1:$C$9,2,FALSE)</f>
        <v>วินัย</v>
      </c>
      <c r="Q199" s="43">
        <v>2.0833333333333332E-2</v>
      </c>
      <c r="R199" s="42"/>
      <c r="S199" s="42" t="e">
        <f>VLOOKUP(R199,Sheet2!$B$1:$C$9,2,FALSE)</f>
        <v>#N/A</v>
      </c>
      <c r="T199" s="43"/>
      <c r="U199" s="43">
        <f t="shared" si="12"/>
        <v>7.6388888888888881E-2</v>
      </c>
      <c r="V199" s="43"/>
      <c r="W199" s="43"/>
      <c r="X199" s="43"/>
      <c r="Y199" s="40" t="s">
        <v>355</v>
      </c>
      <c r="Z199" s="40">
        <v>46056</v>
      </c>
      <c r="AA199" s="40">
        <v>46049</v>
      </c>
      <c r="AB199" s="40" t="s">
        <v>98</v>
      </c>
      <c r="AC199" s="40">
        <v>46056</v>
      </c>
      <c r="AD199" s="3" t="str">
        <f t="shared" si="11"/>
        <v>ทันกำหนด</v>
      </c>
      <c r="AE199" s="4"/>
      <c r="AF199" s="4"/>
      <c r="AG199" s="4"/>
      <c r="AH199" s="5"/>
    </row>
    <row r="200" spans="1:34" ht="27.75" hidden="1" customHeight="1" x14ac:dyDescent="0.2">
      <c r="A200" s="2">
        <v>197</v>
      </c>
      <c r="B200" s="40">
        <v>46037</v>
      </c>
      <c r="C200" s="41" t="s">
        <v>476</v>
      </c>
      <c r="D200" s="41" t="s">
        <v>486</v>
      </c>
      <c r="E200" s="42">
        <v>4</v>
      </c>
      <c r="F200" s="42">
        <v>4</v>
      </c>
      <c r="G200" s="42">
        <f t="shared" si="13"/>
        <v>0</v>
      </c>
      <c r="H200" s="42" t="str">
        <f t="shared" ref="H200:H263" si="14">IF($G200=0,"ครบ","ไม่ครบ")</f>
        <v>ครบ</v>
      </c>
      <c r="I200" s="42" t="s">
        <v>43</v>
      </c>
      <c r="J200" s="42" t="str">
        <f>VLOOKUP(I200,Sheet2!$B$1:$C$9,2,FALSE)</f>
        <v>สุขสันต์</v>
      </c>
      <c r="K200" s="43">
        <v>2.7777777777777776E-2</v>
      </c>
      <c r="L200" s="42" t="s">
        <v>1257</v>
      </c>
      <c r="M200" s="42" t="s">
        <v>58</v>
      </c>
      <c r="N200" s="43">
        <v>0.34722222222222227</v>
      </c>
      <c r="O200" s="42"/>
      <c r="P200" s="42" t="e">
        <f>VLOOKUP(O200,Sheet2!$B$1:$C$9,2,FALSE)</f>
        <v>#N/A</v>
      </c>
      <c r="Q200" s="43"/>
      <c r="R200" s="42"/>
      <c r="S200" s="42" t="e">
        <f>VLOOKUP(R200,Sheet2!$B$1:$C$9,2,FALSE)</f>
        <v>#N/A</v>
      </c>
      <c r="T200" s="43"/>
      <c r="U200" s="43">
        <f t="shared" si="12"/>
        <v>0.37500000000000006</v>
      </c>
      <c r="V200" s="43"/>
      <c r="W200" s="43"/>
      <c r="X200" s="43"/>
      <c r="Y200" s="40" t="s">
        <v>355</v>
      </c>
      <c r="Z200" s="40">
        <v>46056</v>
      </c>
      <c r="AA200" s="40">
        <v>46050</v>
      </c>
      <c r="AB200" s="40" t="s">
        <v>355</v>
      </c>
      <c r="AC200" s="40">
        <v>46055</v>
      </c>
      <c r="AD200" s="3" t="str">
        <f t="shared" si="11"/>
        <v>ทันกำหนด</v>
      </c>
      <c r="AE200" s="4"/>
      <c r="AF200" s="4"/>
      <c r="AG200" s="4"/>
      <c r="AH200" s="29"/>
    </row>
    <row r="201" spans="1:34" ht="27.75" hidden="1" customHeight="1" x14ac:dyDescent="0.2">
      <c r="A201" s="2">
        <v>198</v>
      </c>
      <c r="B201" s="40">
        <v>46037</v>
      </c>
      <c r="C201" s="41" t="s">
        <v>477</v>
      </c>
      <c r="D201" s="41" t="s">
        <v>487</v>
      </c>
      <c r="E201" s="42">
        <v>2</v>
      </c>
      <c r="F201" s="42">
        <v>2</v>
      </c>
      <c r="G201" s="42">
        <f t="shared" si="13"/>
        <v>0</v>
      </c>
      <c r="H201" s="42" t="str">
        <f t="shared" si="14"/>
        <v>ครบ</v>
      </c>
      <c r="I201" s="42" t="s">
        <v>31</v>
      </c>
      <c r="J201" s="42" t="str">
        <f>VLOOKUP(I201,Sheet2!$B$1:$C$9,2,FALSE)</f>
        <v>ชาญชัย</v>
      </c>
      <c r="K201" s="43">
        <v>2.7777777777777776E-2</v>
      </c>
      <c r="L201" s="42"/>
      <c r="M201" s="42" t="e">
        <f>VLOOKUP(L201,Sheet2!$B$1:$C$9,2,FALSE)</f>
        <v>#N/A</v>
      </c>
      <c r="N201" s="43"/>
      <c r="O201" s="42"/>
      <c r="P201" s="42" t="e">
        <f>VLOOKUP(O201,Sheet2!$B$1:$C$9,2,FALSE)</f>
        <v>#N/A</v>
      </c>
      <c r="Q201" s="43"/>
      <c r="R201" s="42"/>
      <c r="S201" s="42" t="e">
        <f>VLOOKUP(R201,Sheet2!$B$1:$C$9,2,FALSE)</f>
        <v>#N/A</v>
      </c>
      <c r="T201" s="43"/>
      <c r="U201" s="43">
        <f t="shared" si="12"/>
        <v>2.7777777777777776E-2</v>
      </c>
      <c r="V201" s="43"/>
      <c r="W201" s="43"/>
      <c r="X201" s="43"/>
      <c r="Y201" s="40" t="s">
        <v>355</v>
      </c>
      <c r="Z201" s="40">
        <v>46056</v>
      </c>
      <c r="AA201" s="40">
        <v>46051</v>
      </c>
      <c r="AB201" s="40" t="s">
        <v>98</v>
      </c>
      <c r="AC201" s="40">
        <v>46056</v>
      </c>
      <c r="AD201" s="3" t="str">
        <f t="shared" si="11"/>
        <v>ทันกำหนด</v>
      </c>
      <c r="AE201" s="4"/>
      <c r="AF201" s="4"/>
      <c r="AG201" s="4"/>
      <c r="AH201" s="5"/>
    </row>
    <row r="202" spans="1:34" ht="27.75" hidden="1" customHeight="1" x14ac:dyDescent="0.2">
      <c r="A202" s="2">
        <v>199</v>
      </c>
      <c r="B202" s="40">
        <v>46037</v>
      </c>
      <c r="C202" s="41" t="s">
        <v>488</v>
      </c>
      <c r="D202" s="41" t="s">
        <v>495</v>
      </c>
      <c r="E202" s="42">
        <v>28</v>
      </c>
      <c r="F202" s="42">
        <v>28</v>
      </c>
      <c r="G202" s="42">
        <f t="shared" si="13"/>
        <v>0</v>
      </c>
      <c r="H202" s="42" t="str">
        <f t="shared" si="14"/>
        <v>ครบ</v>
      </c>
      <c r="I202" s="42" t="s">
        <v>4</v>
      </c>
      <c r="J202" s="42" t="str">
        <f>VLOOKUP(I202,Sheet2!$B$1:$C$9,2,FALSE)</f>
        <v>ธนาพล</v>
      </c>
      <c r="K202" s="43">
        <v>0.46527777777777773</v>
      </c>
      <c r="L202" s="42"/>
      <c r="M202" s="42" t="e">
        <f>VLOOKUP(L202,Sheet2!$B$1:$C$9,2,FALSE)</f>
        <v>#N/A</v>
      </c>
      <c r="N202" s="43"/>
      <c r="O202" s="42"/>
      <c r="P202" s="42" t="e">
        <f>VLOOKUP(O202,Sheet2!$B$1:$C$9,2,FALSE)</f>
        <v>#N/A</v>
      </c>
      <c r="Q202" s="43"/>
      <c r="R202" s="42"/>
      <c r="S202" s="42" t="e">
        <f>VLOOKUP(R202,Sheet2!$B$1:$C$9,2,FALSE)</f>
        <v>#N/A</v>
      </c>
      <c r="T202" s="43"/>
      <c r="U202" s="43">
        <f t="shared" si="12"/>
        <v>0.46527777777777773</v>
      </c>
      <c r="V202" s="43"/>
      <c r="W202" s="43"/>
      <c r="X202" s="43"/>
      <c r="Y202" s="40" t="s">
        <v>76</v>
      </c>
      <c r="Z202" s="40">
        <v>46076</v>
      </c>
      <c r="AA202" s="40">
        <v>46059</v>
      </c>
      <c r="AB202" s="40" t="s">
        <v>76</v>
      </c>
      <c r="AC202" s="40">
        <v>46077</v>
      </c>
      <c r="AD202" s="3" t="str">
        <f t="shared" ref="AD202:AD265" si="15">IF($AA202&gt;$Z202,"เกินกำหนด","ทันกำหนด")</f>
        <v>ทันกำหนด</v>
      </c>
      <c r="AE202" s="4"/>
      <c r="AF202" s="4"/>
      <c r="AG202" s="4"/>
      <c r="AH202" s="29"/>
    </row>
    <row r="203" spans="1:34" ht="27.75" hidden="1" customHeight="1" x14ac:dyDescent="0.2">
      <c r="A203" s="2">
        <v>200</v>
      </c>
      <c r="B203" s="40">
        <v>46037</v>
      </c>
      <c r="C203" s="41" t="s">
        <v>489</v>
      </c>
      <c r="D203" s="41" t="s">
        <v>496</v>
      </c>
      <c r="E203" s="42">
        <v>28</v>
      </c>
      <c r="F203" s="42">
        <v>28</v>
      </c>
      <c r="G203" s="42">
        <f t="shared" si="13"/>
        <v>0</v>
      </c>
      <c r="H203" s="42" t="str">
        <f t="shared" si="14"/>
        <v>ครบ</v>
      </c>
      <c r="I203" s="42" t="s">
        <v>4</v>
      </c>
      <c r="J203" s="42" t="str">
        <f>VLOOKUP(I203,Sheet2!$B$1:$C$9,2,FALSE)</f>
        <v>ธนาพล</v>
      </c>
      <c r="K203" s="43">
        <v>0.10416666666666667</v>
      </c>
      <c r="L203" s="42" t="s">
        <v>42</v>
      </c>
      <c r="M203" s="42" t="str">
        <f>VLOOKUP(L203,Sheet2!$B$1:$C$9,2,FALSE)</f>
        <v>เพลินชัย</v>
      </c>
      <c r="N203" s="43">
        <v>1.3888888888888888E-2</v>
      </c>
      <c r="O203" s="42" t="s">
        <v>1710</v>
      </c>
      <c r="P203" s="42" t="s">
        <v>57</v>
      </c>
      <c r="Q203" s="43">
        <v>1.0833333333333333</v>
      </c>
      <c r="R203" s="42"/>
      <c r="S203" s="42" t="e">
        <f>VLOOKUP(R203,Sheet2!$B$1:$C$9,2,FALSE)</f>
        <v>#N/A</v>
      </c>
      <c r="T203" s="43"/>
      <c r="U203" s="43">
        <f t="shared" si="12"/>
        <v>1.2013888888888888</v>
      </c>
      <c r="V203" s="43"/>
      <c r="W203" s="43"/>
      <c r="X203" s="43"/>
      <c r="Y203" s="40" t="s">
        <v>76</v>
      </c>
      <c r="Z203" s="40">
        <v>46076</v>
      </c>
      <c r="AA203" s="40">
        <v>46066</v>
      </c>
      <c r="AB203" s="40" t="s">
        <v>76</v>
      </c>
      <c r="AC203" s="40">
        <v>46077</v>
      </c>
      <c r="AD203" s="3" t="str">
        <f t="shared" si="15"/>
        <v>ทันกำหนด</v>
      </c>
      <c r="AE203" s="4"/>
      <c r="AF203" s="4"/>
      <c r="AG203" s="4"/>
      <c r="AH203" s="5"/>
    </row>
    <row r="204" spans="1:34" ht="27.75" hidden="1" customHeight="1" x14ac:dyDescent="0.2">
      <c r="A204" s="2">
        <v>201</v>
      </c>
      <c r="B204" s="40">
        <v>46037</v>
      </c>
      <c r="C204" s="41" t="s">
        <v>490</v>
      </c>
      <c r="D204" s="41" t="s">
        <v>497</v>
      </c>
      <c r="E204" s="42">
        <v>56</v>
      </c>
      <c r="F204" s="42">
        <v>56</v>
      </c>
      <c r="G204" s="42">
        <f t="shared" si="13"/>
        <v>0</v>
      </c>
      <c r="H204" s="42" t="str">
        <f t="shared" si="14"/>
        <v>ครบ</v>
      </c>
      <c r="I204" s="42" t="s">
        <v>4</v>
      </c>
      <c r="J204" s="42" t="str">
        <f>VLOOKUP(I204,Sheet2!$B$1:$C$9,2,FALSE)</f>
        <v>ธนาพล</v>
      </c>
      <c r="K204" s="43">
        <v>0.84722222222222221</v>
      </c>
      <c r="L204" s="42"/>
      <c r="M204" s="42" t="e">
        <f>VLOOKUP(L204,Sheet2!$B$1:$C$9,2,FALSE)</f>
        <v>#N/A</v>
      </c>
      <c r="N204" s="43"/>
      <c r="O204" s="42"/>
      <c r="P204" s="42" t="e">
        <f>VLOOKUP(O204,Sheet2!$B$1:$C$9,2,FALSE)</f>
        <v>#N/A</v>
      </c>
      <c r="Q204" s="43"/>
      <c r="R204" s="42"/>
      <c r="S204" s="42" t="e">
        <f>VLOOKUP(R204,Sheet2!$B$1:$C$9,2,FALSE)</f>
        <v>#N/A</v>
      </c>
      <c r="T204" s="43"/>
      <c r="U204" s="43">
        <f t="shared" si="12"/>
        <v>0.84722222222222221</v>
      </c>
      <c r="V204" s="43"/>
      <c r="W204" s="43"/>
      <c r="X204" s="43"/>
      <c r="Y204" s="40" t="s">
        <v>76</v>
      </c>
      <c r="Z204" s="40">
        <v>46076</v>
      </c>
      <c r="AA204" s="40">
        <v>46067</v>
      </c>
      <c r="AB204" s="40" t="s">
        <v>76</v>
      </c>
      <c r="AC204" s="40">
        <v>46077</v>
      </c>
      <c r="AD204" s="3" t="str">
        <f t="shared" si="15"/>
        <v>ทันกำหนด</v>
      </c>
      <c r="AE204" s="4"/>
      <c r="AF204" s="4"/>
      <c r="AG204" s="4"/>
      <c r="AH204" s="5"/>
    </row>
    <row r="205" spans="1:34" ht="27.75" hidden="1" customHeight="1" x14ac:dyDescent="0.2">
      <c r="A205" s="2">
        <v>202</v>
      </c>
      <c r="B205" s="40">
        <v>46037</v>
      </c>
      <c r="C205" s="41" t="s">
        <v>491</v>
      </c>
      <c r="D205" s="41" t="s">
        <v>498</v>
      </c>
      <c r="E205" s="42">
        <v>28</v>
      </c>
      <c r="F205" s="42">
        <v>28</v>
      </c>
      <c r="G205" s="42">
        <f t="shared" si="13"/>
        <v>0</v>
      </c>
      <c r="H205" s="42" t="str">
        <f t="shared" si="14"/>
        <v>ครบ</v>
      </c>
      <c r="I205" s="42" t="s">
        <v>43</v>
      </c>
      <c r="J205" s="42" t="str">
        <f>VLOOKUP(I205,Sheet2!$B$1:$C$9,2,FALSE)</f>
        <v>สุขสันต์</v>
      </c>
      <c r="K205" s="43">
        <v>1.0416666666666666E-2</v>
      </c>
      <c r="L205" s="42" t="s">
        <v>229</v>
      </c>
      <c r="M205" s="42" t="s">
        <v>230</v>
      </c>
      <c r="N205" s="43">
        <v>0.91666666666666663</v>
      </c>
      <c r="O205" s="42"/>
      <c r="P205" s="42" t="e">
        <f>VLOOKUP(O205,Sheet2!$B$1:$C$9,2,FALSE)</f>
        <v>#N/A</v>
      </c>
      <c r="Q205" s="43"/>
      <c r="R205" s="42"/>
      <c r="S205" s="42" t="e">
        <f>VLOOKUP(R205,Sheet2!$B$1:$C$9,2,FALSE)</f>
        <v>#N/A</v>
      </c>
      <c r="T205" s="43"/>
      <c r="U205" s="43">
        <f t="shared" si="12"/>
        <v>0.92708333333333326</v>
      </c>
      <c r="V205" s="43"/>
      <c r="W205" s="43"/>
      <c r="X205" s="43"/>
      <c r="Y205" s="40" t="s">
        <v>76</v>
      </c>
      <c r="Z205" s="40">
        <v>46076</v>
      </c>
      <c r="AA205" s="40">
        <v>46062</v>
      </c>
      <c r="AB205" s="40" t="s">
        <v>76</v>
      </c>
      <c r="AC205" s="40">
        <v>46077</v>
      </c>
      <c r="AD205" s="3" t="str">
        <f t="shared" si="15"/>
        <v>ทันกำหนด</v>
      </c>
      <c r="AE205" s="4"/>
      <c r="AF205" s="4"/>
      <c r="AG205" s="4"/>
      <c r="AH205" s="5"/>
    </row>
    <row r="206" spans="1:34" ht="27.75" hidden="1" customHeight="1" x14ac:dyDescent="0.2">
      <c r="A206" s="2">
        <v>203</v>
      </c>
      <c r="B206" s="40">
        <v>46037</v>
      </c>
      <c r="C206" s="41" t="s">
        <v>492</v>
      </c>
      <c r="D206" s="41" t="s">
        <v>499</v>
      </c>
      <c r="E206" s="42">
        <v>28</v>
      </c>
      <c r="F206" s="42">
        <v>28</v>
      </c>
      <c r="G206" s="42">
        <f t="shared" si="13"/>
        <v>0</v>
      </c>
      <c r="H206" s="42" t="str">
        <f t="shared" si="14"/>
        <v>ครบ</v>
      </c>
      <c r="I206" s="42" t="s">
        <v>43</v>
      </c>
      <c r="J206" s="42" t="str">
        <f>VLOOKUP(I206,Sheet2!$B$1:$C$9,2,FALSE)</f>
        <v>สุขสันต์</v>
      </c>
      <c r="K206" s="43">
        <v>2.0833333333333332E-2</v>
      </c>
      <c r="L206" s="42" t="s">
        <v>229</v>
      </c>
      <c r="M206" s="42" t="s">
        <v>230</v>
      </c>
      <c r="N206" s="43">
        <v>0.89583333333333337</v>
      </c>
      <c r="O206" s="42"/>
      <c r="P206" s="42" t="e">
        <f>VLOOKUP(O206,Sheet2!$B$1:$C$9,2,FALSE)</f>
        <v>#N/A</v>
      </c>
      <c r="Q206" s="43"/>
      <c r="R206" s="42"/>
      <c r="S206" s="42" t="e">
        <f>VLOOKUP(R206,Sheet2!$B$1:$C$9,2,FALSE)</f>
        <v>#N/A</v>
      </c>
      <c r="T206" s="43"/>
      <c r="U206" s="43">
        <f t="shared" si="12"/>
        <v>0.91666666666666674</v>
      </c>
      <c r="V206" s="43"/>
      <c r="W206" s="43"/>
      <c r="X206" s="43"/>
      <c r="Y206" s="40" t="s">
        <v>76</v>
      </c>
      <c r="Z206" s="40">
        <v>46076</v>
      </c>
      <c r="AA206" s="40">
        <v>46064</v>
      </c>
      <c r="AB206" s="40" t="s">
        <v>76</v>
      </c>
      <c r="AC206" s="40">
        <v>46077</v>
      </c>
      <c r="AD206" s="3" t="str">
        <f t="shared" si="15"/>
        <v>ทันกำหนด</v>
      </c>
      <c r="AE206" s="4"/>
      <c r="AF206" s="4"/>
      <c r="AG206" s="4"/>
      <c r="AH206" s="5"/>
    </row>
    <row r="207" spans="1:34" ht="27.75" hidden="1" customHeight="1" x14ac:dyDescent="0.2">
      <c r="A207" s="2">
        <v>204</v>
      </c>
      <c r="B207" s="40">
        <v>46037</v>
      </c>
      <c r="C207" s="41" t="s">
        <v>493</v>
      </c>
      <c r="D207" s="41" t="s">
        <v>500</v>
      </c>
      <c r="E207" s="42">
        <v>56</v>
      </c>
      <c r="F207" s="42">
        <v>56</v>
      </c>
      <c r="G207" s="42">
        <f t="shared" si="13"/>
        <v>0</v>
      </c>
      <c r="H207" s="42" t="str">
        <f t="shared" si="14"/>
        <v>ครบ</v>
      </c>
      <c r="I207" s="42" t="s">
        <v>4</v>
      </c>
      <c r="J207" s="42" t="str">
        <f>VLOOKUP(I207,Sheet2!$B$1:$C$9,2,FALSE)</f>
        <v>ธนาพล</v>
      </c>
      <c r="K207" s="43">
        <v>0.39583333333333331</v>
      </c>
      <c r="L207" s="42" t="s">
        <v>29</v>
      </c>
      <c r="M207" s="42" t="str">
        <f>VLOOKUP(L207,Sheet2!$B$1:$C$9,2,FALSE)</f>
        <v xml:space="preserve">จักรกฤษณ์ </v>
      </c>
      <c r="N207" s="43">
        <v>0.33333333333333331</v>
      </c>
      <c r="O207" s="42"/>
      <c r="P207" s="42" t="e">
        <f>VLOOKUP(O207,Sheet2!$B$1:$C$9,2,FALSE)</f>
        <v>#N/A</v>
      </c>
      <c r="Q207" s="43"/>
      <c r="R207" s="42"/>
      <c r="S207" s="42" t="e">
        <f>VLOOKUP(R207,Sheet2!$B$1:$C$9,2,FALSE)</f>
        <v>#N/A</v>
      </c>
      <c r="T207" s="43"/>
      <c r="U207" s="43">
        <f t="shared" si="12"/>
        <v>0.72916666666666663</v>
      </c>
      <c r="V207" s="43"/>
      <c r="W207" s="43"/>
      <c r="X207" s="43"/>
      <c r="Y207" s="40" t="s">
        <v>76</v>
      </c>
      <c r="Z207" s="40">
        <v>46076</v>
      </c>
      <c r="AA207" s="40">
        <v>46058</v>
      </c>
      <c r="AB207" s="40" t="s">
        <v>76</v>
      </c>
      <c r="AC207" s="40">
        <v>46077</v>
      </c>
      <c r="AD207" s="3" t="str">
        <f t="shared" si="15"/>
        <v>ทันกำหนด</v>
      </c>
      <c r="AE207" s="4"/>
      <c r="AF207" s="4"/>
      <c r="AG207" s="4"/>
      <c r="AH207" s="5"/>
    </row>
    <row r="208" spans="1:34" ht="27.75" hidden="1" customHeight="1" x14ac:dyDescent="0.2">
      <c r="A208" s="2">
        <v>205</v>
      </c>
      <c r="B208" s="40">
        <v>46037</v>
      </c>
      <c r="C208" s="41" t="s">
        <v>494</v>
      </c>
      <c r="D208" s="41" t="s">
        <v>501</v>
      </c>
      <c r="E208" s="42">
        <v>28</v>
      </c>
      <c r="F208" s="42">
        <v>28</v>
      </c>
      <c r="G208" s="42">
        <f t="shared" si="13"/>
        <v>0</v>
      </c>
      <c r="H208" s="42" t="str">
        <f t="shared" si="14"/>
        <v>ครบ</v>
      </c>
      <c r="I208" s="42" t="s">
        <v>4</v>
      </c>
      <c r="J208" s="42" t="str">
        <f>VLOOKUP(I208,Sheet2!$B$1:$C$9,2,FALSE)</f>
        <v>ธนาพล</v>
      </c>
      <c r="K208" s="43">
        <v>0.125</v>
      </c>
      <c r="L208" s="42" t="s">
        <v>29</v>
      </c>
      <c r="M208" s="42" t="str">
        <f>VLOOKUP(L208,Sheet2!$B$1:$C$9,2,FALSE)</f>
        <v xml:space="preserve">จักรกฤษณ์ </v>
      </c>
      <c r="N208" s="43">
        <v>0.16666666666666666</v>
      </c>
      <c r="O208" s="42"/>
      <c r="P208" s="42" t="e">
        <f>VLOOKUP(O208,Sheet2!$B$1:$C$9,2,FALSE)</f>
        <v>#N/A</v>
      </c>
      <c r="Q208" s="43"/>
      <c r="R208" s="42"/>
      <c r="S208" s="42" t="e">
        <f>VLOOKUP(R208,Sheet2!$B$1:$C$9,2,FALSE)</f>
        <v>#N/A</v>
      </c>
      <c r="T208" s="43"/>
      <c r="U208" s="43">
        <f t="shared" si="12"/>
        <v>0.29166666666666663</v>
      </c>
      <c r="V208" s="43"/>
      <c r="W208" s="43"/>
      <c r="X208" s="43"/>
      <c r="Y208" s="40" t="s">
        <v>76</v>
      </c>
      <c r="Z208" s="40">
        <v>46076</v>
      </c>
      <c r="AA208" s="40">
        <v>46058</v>
      </c>
      <c r="AB208" s="40" t="s">
        <v>76</v>
      </c>
      <c r="AC208" s="40">
        <v>46077</v>
      </c>
      <c r="AD208" s="3" t="str">
        <f t="shared" si="15"/>
        <v>ทันกำหนด</v>
      </c>
      <c r="AE208" s="4"/>
      <c r="AF208" s="4"/>
      <c r="AG208" s="4"/>
      <c r="AH208" s="5"/>
    </row>
    <row r="209" spans="1:34" ht="27.75" hidden="1" customHeight="1" x14ac:dyDescent="0.2">
      <c r="A209" s="2">
        <v>206</v>
      </c>
      <c r="B209" s="40">
        <v>46037</v>
      </c>
      <c r="C209" s="41" t="s">
        <v>502</v>
      </c>
      <c r="D209" s="41" t="s">
        <v>503</v>
      </c>
      <c r="E209" s="42">
        <v>4</v>
      </c>
      <c r="F209" s="42">
        <v>4</v>
      </c>
      <c r="G209" s="42">
        <f t="shared" si="13"/>
        <v>0</v>
      </c>
      <c r="H209" s="42" t="str">
        <f t="shared" si="14"/>
        <v>ครบ</v>
      </c>
      <c r="I209" s="42" t="s">
        <v>31</v>
      </c>
      <c r="J209" s="42" t="str">
        <f>VLOOKUP(I209,Sheet2!$B$1:$C$9,2,FALSE)</f>
        <v>ชาญชัย</v>
      </c>
      <c r="K209" s="43">
        <v>0.23611111111111113</v>
      </c>
      <c r="L209" s="42"/>
      <c r="M209" s="42" t="e">
        <f>VLOOKUP(L209,Sheet2!$B$1:$C$9,2,FALSE)</f>
        <v>#N/A</v>
      </c>
      <c r="N209" s="43"/>
      <c r="O209" s="42"/>
      <c r="P209" s="42" t="e">
        <f>VLOOKUP(O209,Sheet2!$B$1:$C$9,2,FALSE)</f>
        <v>#N/A</v>
      </c>
      <c r="Q209" s="43"/>
      <c r="R209" s="42"/>
      <c r="S209" s="42" t="e">
        <f>VLOOKUP(R209,Sheet2!$B$1:$C$9,2,FALSE)</f>
        <v>#N/A</v>
      </c>
      <c r="T209" s="43"/>
      <c r="U209" s="43">
        <f t="shared" si="12"/>
        <v>0.23611111111111113</v>
      </c>
      <c r="V209" s="43"/>
      <c r="W209" s="43"/>
      <c r="X209" s="43" t="s">
        <v>71</v>
      </c>
      <c r="Y209" s="40" t="s">
        <v>355</v>
      </c>
      <c r="Z209" s="40">
        <v>46056</v>
      </c>
      <c r="AA209" s="40">
        <v>46050</v>
      </c>
      <c r="AB209" s="40" t="s">
        <v>355</v>
      </c>
      <c r="AC209" s="40">
        <v>46055</v>
      </c>
      <c r="AD209" s="3" t="str">
        <f t="shared" si="15"/>
        <v>ทันกำหนด</v>
      </c>
      <c r="AE209" s="4"/>
      <c r="AF209" s="4"/>
      <c r="AG209" s="4"/>
      <c r="AH209" s="5"/>
    </row>
    <row r="210" spans="1:34" ht="27.75" hidden="1" customHeight="1" x14ac:dyDescent="0.2">
      <c r="A210" s="2">
        <v>207</v>
      </c>
      <c r="B210" s="40">
        <v>46037</v>
      </c>
      <c r="C210" s="41" t="s">
        <v>504</v>
      </c>
      <c r="D210" s="41" t="s">
        <v>509</v>
      </c>
      <c r="E210" s="42">
        <v>3</v>
      </c>
      <c r="F210" s="42">
        <v>3</v>
      </c>
      <c r="G210" s="42">
        <f t="shared" si="13"/>
        <v>0</v>
      </c>
      <c r="H210" s="42" t="str">
        <f t="shared" si="14"/>
        <v>ครบ</v>
      </c>
      <c r="I210" s="42" t="s">
        <v>35</v>
      </c>
      <c r="J210" s="42" t="str">
        <f>VLOOKUP(I210,Sheet2!$B$1:$C$9,2,FALSE)</f>
        <v>วินัย</v>
      </c>
      <c r="K210" s="43">
        <v>2.7777777777777776E-2</v>
      </c>
      <c r="L210" s="42" t="s">
        <v>30</v>
      </c>
      <c r="M210" s="42" t="str">
        <f>VLOOKUP(L210,Sheet2!$B$1:$C$9,2,FALSE)</f>
        <v>สรายุทธ</v>
      </c>
      <c r="N210" s="43">
        <v>2.0833333333333332E-2</v>
      </c>
      <c r="O210" s="42"/>
      <c r="P210" s="42" t="e">
        <f>VLOOKUP(O210,Sheet2!$B$1:$C$9,2,FALSE)</f>
        <v>#N/A</v>
      </c>
      <c r="Q210" s="43"/>
      <c r="R210" s="42"/>
      <c r="S210" s="42" t="e">
        <f>VLOOKUP(R210,Sheet2!$B$1:$C$9,2,FALSE)</f>
        <v>#N/A</v>
      </c>
      <c r="T210" s="43"/>
      <c r="U210" s="43">
        <f t="shared" si="12"/>
        <v>4.8611111111111105E-2</v>
      </c>
      <c r="V210" s="43"/>
      <c r="W210" s="43"/>
      <c r="X210" s="43" t="s">
        <v>68</v>
      </c>
      <c r="Y210" s="40" t="s">
        <v>239</v>
      </c>
      <c r="Z210" s="40">
        <v>46062</v>
      </c>
      <c r="AA210" s="40">
        <v>46044</v>
      </c>
      <c r="AB210" s="40" t="s">
        <v>239</v>
      </c>
      <c r="AC210" s="40">
        <v>46059</v>
      </c>
      <c r="AD210" s="3" t="str">
        <f t="shared" si="15"/>
        <v>ทันกำหนด</v>
      </c>
      <c r="AE210" s="4"/>
      <c r="AF210" s="4"/>
      <c r="AG210" s="4"/>
      <c r="AH210" s="5"/>
    </row>
    <row r="211" spans="1:34" ht="27.75" hidden="1" customHeight="1" x14ac:dyDescent="0.2">
      <c r="A211" s="2">
        <v>208</v>
      </c>
      <c r="B211" s="40">
        <v>46037</v>
      </c>
      <c r="C211" s="41" t="s">
        <v>505</v>
      </c>
      <c r="D211" s="41" t="s">
        <v>510</v>
      </c>
      <c r="E211" s="42">
        <v>2</v>
      </c>
      <c r="F211" s="42">
        <v>2</v>
      </c>
      <c r="G211" s="42">
        <f t="shared" si="13"/>
        <v>0</v>
      </c>
      <c r="H211" s="42" t="str">
        <f t="shared" si="14"/>
        <v>ครบ</v>
      </c>
      <c r="I211" s="42" t="s">
        <v>31</v>
      </c>
      <c r="J211" s="42" t="str">
        <f>VLOOKUP(I211,Sheet2!$B$1:$C$9,2,FALSE)</f>
        <v>ชาญชัย</v>
      </c>
      <c r="K211" s="43">
        <v>2.0833333333333332E-2</v>
      </c>
      <c r="L211" s="42"/>
      <c r="M211" s="42" t="e">
        <f>VLOOKUP(L211,Sheet2!$B$1:$C$9,2,FALSE)</f>
        <v>#N/A</v>
      </c>
      <c r="N211" s="43"/>
      <c r="O211" s="42"/>
      <c r="P211" s="42" t="e">
        <f>VLOOKUP(O211,Sheet2!$B$1:$C$9,2,FALSE)</f>
        <v>#N/A</v>
      </c>
      <c r="Q211" s="43"/>
      <c r="R211" s="42"/>
      <c r="S211" s="42" t="e">
        <f>VLOOKUP(R211,Sheet2!$B$1:$C$9,2,FALSE)</f>
        <v>#N/A</v>
      </c>
      <c r="T211" s="43"/>
      <c r="U211" s="43">
        <f t="shared" si="12"/>
        <v>2.0833333333333332E-2</v>
      </c>
      <c r="V211" s="43"/>
      <c r="W211" s="43"/>
      <c r="X211" s="43"/>
      <c r="Y211" s="40" t="s">
        <v>239</v>
      </c>
      <c r="Z211" s="40">
        <v>46062</v>
      </c>
      <c r="AA211" s="40">
        <v>46050</v>
      </c>
      <c r="AB211" s="40" t="s">
        <v>239</v>
      </c>
      <c r="AC211" s="40">
        <v>46057</v>
      </c>
      <c r="AD211" s="3" t="str">
        <f t="shared" si="15"/>
        <v>ทันกำหนด</v>
      </c>
      <c r="AE211" s="4"/>
      <c r="AF211" s="4"/>
      <c r="AG211" s="4"/>
      <c r="AH211" s="5"/>
    </row>
    <row r="212" spans="1:34" ht="27.75" hidden="1" customHeight="1" x14ac:dyDescent="0.2">
      <c r="A212" s="2">
        <v>209</v>
      </c>
      <c r="B212" s="40">
        <v>46037</v>
      </c>
      <c r="C212" s="41" t="s">
        <v>506</v>
      </c>
      <c r="D212" s="41" t="s">
        <v>511</v>
      </c>
      <c r="E212" s="42">
        <v>9</v>
      </c>
      <c r="F212" s="42">
        <v>9</v>
      </c>
      <c r="G212" s="42">
        <f t="shared" si="13"/>
        <v>0</v>
      </c>
      <c r="H212" s="42" t="str">
        <f t="shared" si="14"/>
        <v>ครบ</v>
      </c>
      <c r="I212" s="42" t="s">
        <v>31</v>
      </c>
      <c r="J212" s="42" t="str">
        <f>VLOOKUP(I212,Sheet2!$B$1:$C$9,2,FALSE)</f>
        <v>ชาญชัย</v>
      </c>
      <c r="K212" s="43">
        <v>6.25E-2</v>
      </c>
      <c r="L212" s="42"/>
      <c r="M212" s="42" t="e">
        <f>VLOOKUP(L212,Sheet2!$B$1:$C$9,2,FALSE)</f>
        <v>#N/A</v>
      </c>
      <c r="N212" s="43"/>
      <c r="O212" s="42"/>
      <c r="P212" s="42" t="e">
        <f>VLOOKUP(O212,Sheet2!$B$1:$C$9,2,FALSE)</f>
        <v>#N/A</v>
      </c>
      <c r="Q212" s="43"/>
      <c r="R212" s="42"/>
      <c r="S212" s="42" t="e">
        <f>VLOOKUP(R212,Sheet2!$B$1:$C$9,2,FALSE)</f>
        <v>#N/A</v>
      </c>
      <c r="T212" s="43"/>
      <c r="U212" s="43">
        <f t="shared" si="12"/>
        <v>6.25E-2</v>
      </c>
      <c r="V212" s="43"/>
      <c r="W212" s="43"/>
      <c r="X212" s="43"/>
      <c r="Y212" s="40" t="s">
        <v>239</v>
      </c>
      <c r="Z212" s="40">
        <v>46062</v>
      </c>
      <c r="AA212" s="40">
        <v>46050</v>
      </c>
      <c r="AB212" s="40" t="s">
        <v>239</v>
      </c>
      <c r="AC212" s="40">
        <v>46057</v>
      </c>
      <c r="AD212" s="3" t="str">
        <f t="shared" si="15"/>
        <v>ทันกำหนด</v>
      </c>
      <c r="AE212" s="4"/>
      <c r="AF212" s="4"/>
      <c r="AG212" s="4"/>
      <c r="AH212" s="5"/>
    </row>
    <row r="213" spans="1:34" ht="27.75" hidden="1" customHeight="1" x14ac:dyDescent="0.2">
      <c r="A213" s="2">
        <v>210</v>
      </c>
      <c r="B213" s="40">
        <v>46037</v>
      </c>
      <c r="C213" s="41" t="s">
        <v>507</v>
      </c>
      <c r="D213" s="41" t="s">
        <v>512</v>
      </c>
      <c r="E213" s="42">
        <v>1</v>
      </c>
      <c r="F213" s="42">
        <v>1</v>
      </c>
      <c r="G213" s="42">
        <f t="shared" si="13"/>
        <v>0</v>
      </c>
      <c r="H213" s="42" t="str">
        <f t="shared" si="14"/>
        <v>ครบ</v>
      </c>
      <c r="I213" s="42" t="s">
        <v>4</v>
      </c>
      <c r="J213" s="42" t="str">
        <f>VLOOKUP(I213,Sheet2!$B$1:$C$9,2,FALSE)</f>
        <v>ธนาพล</v>
      </c>
      <c r="K213" s="43">
        <v>1.3888888888888888E-2</v>
      </c>
      <c r="L213" s="42" t="s">
        <v>42</v>
      </c>
      <c r="M213" s="42" t="str">
        <f>VLOOKUP(L213,Sheet2!$B$1:$C$9,2,FALSE)</f>
        <v>เพลินชัย</v>
      </c>
      <c r="N213" s="43">
        <v>4.1666666666666664E-2</v>
      </c>
      <c r="O213" s="42" t="s">
        <v>347</v>
      </c>
      <c r="P213" s="42" t="s">
        <v>57</v>
      </c>
      <c r="Q213" s="43">
        <v>0.22916666666666666</v>
      </c>
      <c r="R213" s="42"/>
      <c r="S213" s="42" t="e">
        <f>VLOOKUP(R213,Sheet2!$B$1:$C$9,2,FALSE)</f>
        <v>#N/A</v>
      </c>
      <c r="T213" s="43"/>
      <c r="U213" s="43">
        <f t="shared" si="12"/>
        <v>0.28472222222222221</v>
      </c>
      <c r="V213" s="43"/>
      <c r="W213" s="43"/>
      <c r="X213" s="43"/>
      <c r="Y213" s="40" t="s">
        <v>239</v>
      </c>
      <c r="Z213" s="40">
        <v>46062</v>
      </c>
      <c r="AA213" s="40">
        <v>46051</v>
      </c>
      <c r="AB213" s="40" t="s">
        <v>239</v>
      </c>
      <c r="AC213" s="40">
        <v>46057</v>
      </c>
      <c r="AD213" s="3" t="str">
        <f t="shared" si="15"/>
        <v>ทันกำหนด</v>
      </c>
      <c r="AE213" s="4"/>
      <c r="AF213" s="4"/>
      <c r="AG213" s="4"/>
      <c r="AH213" s="5"/>
    </row>
    <row r="214" spans="1:34" ht="27.75" hidden="1" customHeight="1" x14ac:dyDescent="0.2">
      <c r="A214" s="2">
        <v>211</v>
      </c>
      <c r="B214" s="40">
        <v>46037</v>
      </c>
      <c r="C214" s="41" t="s">
        <v>508</v>
      </c>
      <c r="D214" s="41" t="s">
        <v>513</v>
      </c>
      <c r="E214" s="42">
        <v>1</v>
      </c>
      <c r="F214" s="42">
        <v>1</v>
      </c>
      <c r="G214" s="42">
        <f t="shared" si="13"/>
        <v>0</v>
      </c>
      <c r="H214" s="42" t="str">
        <f t="shared" si="14"/>
        <v>ครบ</v>
      </c>
      <c r="I214" s="42" t="s">
        <v>42</v>
      </c>
      <c r="J214" s="42" t="str">
        <f>VLOOKUP(I214,Sheet2!$B$1:$C$9,2,FALSE)</f>
        <v>เพลินชัย</v>
      </c>
      <c r="K214" s="43">
        <v>3.4722222222222224E-2</v>
      </c>
      <c r="L214" s="42" t="s">
        <v>348</v>
      </c>
      <c r="M214" s="42" t="s">
        <v>57</v>
      </c>
      <c r="N214" s="43">
        <v>0.15972222222222224</v>
      </c>
      <c r="O214" s="42"/>
      <c r="P214" s="42" t="e">
        <f>VLOOKUP(O214,Sheet2!$B$1:$C$9,2,FALSE)</f>
        <v>#N/A</v>
      </c>
      <c r="Q214" s="43"/>
      <c r="R214" s="42"/>
      <c r="S214" s="42" t="e">
        <f>VLOOKUP(R214,Sheet2!$B$1:$C$9,2,FALSE)</f>
        <v>#N/A</v>
      </c>
      <c r="T214" s="43"/>
      <c r="U214" s="43">
        <f t="shared" si="12"/>
        <v>0.19444444444444448</v>
      </c>
      <c r="V214" s="43"/>
      <c r="W214" s="43"/>
      <c r="X214" s="43" t="s">
        <v>68</v>
      </c>
      <c r="Y214" s="40" t="s">
        <v>239</v>
      </c>
      <c r="Z214" s="40">
        <v>46062</v>
      </c>
      <c r="AA214" s="40">
        <v>46051</v>
      </c>
      <c r="AB214" s="40" t="s">
        <v>239</v>
      </c>
      <c r="AC214" s="40">
        <v>46059</v>
      </c>
      <c r="AD214" s="3" t="str">
        <f t="shared" si="15"/>
        <v>ทันกำหนด</v>
      </c>
      <c r="AE214" s="4">
        <v>1</v>
      </c>
      <c r="AF214" s="4">
        <v>1</v>
      </c>
      <c r="AG214" s="4">
        <v>195</v>
      </c>
      <c r="AH214" s="5" t="s">
        <v>1276</v>
      </c>
    </row>
    <row r="215" spans="1:34" ht="27.75" hidden="1" customHeight="1" x14ac:dyDescent="0.2">
      <c r="A215" s="2">
        <v>212</v>
      </c>
      <c r="B215" s="40">
        <v>46037</v>
      </c>
      <c r="C215" s="41" t="s">
        <v>514</v>
      </c>
      <c r="D215" s="41" t="s">
        <v>515</v>
      </c>
      <c r="E215" s="42">
        <v>2</v>
      </c>
      <c r="F215" s="42">
        <v>2</v>
      </c>
      <c r="G215" s="42">
        <f t="shared" si="13"/>
        <v>0</v>
      </c>
      <c r="H215" s="42" t="str">
        <f t="shared" si="14"/>
        <v>ครบ</v>
      </c>
      <c r="I215" s="42" t="s">
        <v>29</v>
      </c>
      <c r="J215" s="42" t="str">
        <f>VLOOKUP(I215,Sheet2!$B$1:$C$9,2,FALSE)</f>
        <v xml:space="preserve">จักรกฤษณ์ </v>
      </c>
      <c r="K215" s="43">
        <v>4.1666666666666664E-2</v>
      </c>
      <c r="L215" s="42"/>
      <c r="M215" s="42" t="e">
        <f>VLOOKUP(L215,Sheet2!$B$1:$C$9,2,FALSE)</f>
        <v>#N/A</v>
      </c>
      <c r="N215" s="43"/>
      <c r="O215" s="42"/>
      <c r="P215" s="42" t="e">
        <f>VLOOKUP(O215,Sheet2!$B$1:$C$9,2,FALSE)</f>
        <v>#N/A</v>
      </c>
      <c r="Q215" s="43"/>
      <c r="R215" s="42"/>
      <c r="S215" s="42" t="e">
        <f>VLOOKUP(R215,Sheet2!$B$1:$C$9,2,FALSE)</f>
        <v>#N/A</v>
      </c>
      <c r="T215" s="43"/>
      <c r="U215" s="43">
        <f t="shared" si="12"/>
        <v>4.1666666666666664E-2</v>
      </c>
      <c r="V215" s="43"/>
      <c r="W215" s="43"/>
      <c r="X215" s="43"/>
      <c r="Y215" s="40" t="s">
        <v>355</v>
      </c>
      <c r="Z215" s="40">
        <v>46038</v>
      </c>
      <c r="AA215" s="40">
        <v>46037</v>
      </c>
      <c r="AB215" s="40" t="s">
        <v>556</v>
      </c>
      <c r="AC215" s="40">
        <v>46038</v>
      </c>
      <c r="AD215" s="3" t="str">
        <f t="shared" si="15"/>
        <v>ทันกำหนด</v>
      </c>
      <c r="AE215" s="4"/>
      <c r="AF215" s="4"/>
      <c r="AG215" s="4"/>
      <c r="AH215" s="5"/>
    </row>
    <row r="216" spans="1:34" ht="27.75" hidden="1" customHeight="1" x14ac:dyDescent="0.2">
      <c r="A216" s="2">
        <v>213</v>
      </c>
      <c r="B216" s="40">
        <v>46037</v>
      </c>
      <c r="C216" s="41" t="s">
        <v>516</v>
      </c>
      <c r="D216" s="41" t="s">
        <v>517</v>
      </c>
      <c r="E216" s="42">
        <v>2</v>
      </c>
      <c r="F216" s="42">
        <v>2</v>
      </c>
      <c r="G216" s="42">
        <f t="shared" si="13"/>
        <v>0</v>
      </c>
      <c r="H216" s="42" t="str">
        <f t="shared" si="14"/>
        <v>ครบ</v>
      </c>
      <c r="I216" s="42" t="s">
        <v>35</v>
      </c>
      <c r="J216" s="42" t="str">
        <f>VLOOKUP(I216,Sheet2!$B$1:$C$9,2,FALSE)</f>
        <v>วินัย</v>
      </c>
      <c r="K216" s="43">
        <v>3.125E-2</v>
      </c>
      <c r="L216" s="42"/>
      <c r="M216" s="42" t="e">
        <f>VLOOKUP(L216,Sheet2!$B$1:$C$9,2,FALSE)</f>
        <v>#N/A</v>
      </c>
      <c r="N216" s="43"/>
      <c r="O216" s="42"/>
      <c r="P216" s="42" t="e">
        <f>VLOOKUP(O216,Sheet2!$B$1:$C$9,2,FALSE)</f>
        <v>#N/A</v>
      </c>
      <c r="Q216" s="43"/>
      <c r="R216" s="42"/>
      <c r="S216" s="42" t="e">
        <f>VLOOKUP(R216,Sheet2!$B$1:$C$9,2,FALSE)</f>
        <v>#N/A</v>
      </c>
      <c r="T216" s="43"/>
      <c r="U216" s="43">
        <f t="shared" si="12"/>
        <v>3.125E-2</v>
      </c>
      <c r="V216" s="43"/>
      <c r="W216" s="43"/>
      <c r="X216" s="43"/>
      <c r="Y216" s="40" t="s">
        <v>322</v>
      </c>
      <c r="Z216" s="40">
        <v>46038</v>
      </c>
      <c r="AA216" s="40">
        <v>46037</v>
      </c>
      <c r="AB216" s="40" t="s">
        <v>322</v>
      </c>
      <c r="AC216" s="40">
        <v>46037</v>
      </c>
      <c r="AD216" s="3" t="str">
        <f t="shared" si="15"/>
        <v>ทันกำหนด</v>
      </c>
      <c r="AE216" s="4"/>
      <c r="AF216" s="4"/>
      <c r="AG216" s="4"/>
      <c r="AH216" s="5"/>
    </row>
    <row r="217" spans="1:34" ht="27.75" hidden="1" customHeight="1" x14ac:dyDescent="0.2">
      <c r="A217" s="2">
        <v>214</v>
      </c>
      <c r="B217" s="40">
        <v>46037</v>
      </c>
      <c r="C217" s="41" t="s">
        <v>518</v>
      </c>
      <c r="D217" s="41" t="s">
        <v>520</v>
      </c>
      <c r="E217" s="42">
        <v>11</v>
      </c>
      <c r="F217" s="42">
        <v>11</v>
      </c>
      <c r="G217" s="42">
        <f t="shared" si="13"/>
        <v>0</v>
      </c>
      <c r="H217" s="42" t="str">
        <f t="shared" si="14"/>
        <v>ครบ</v>
      </c>
      <c r="I217" s="42" t="s">
        <v>29</v>
      </c>
      <c r="J217" s="42" t="str">
        <f>VLOOKUP(I217,Sheet2!$B$1:$C$9,2,FALSE)</f>
        <v xml:space="preserve">จักรกฤษณ์ </v>
      </c>
      <c r="K217" s="43">
        <v>0.29166666666666669</v>
      </c>
      <c r="L217" s="42"/>
      <c r="M217" s="42" t="e">
        <f>VLOOKUP(L217,Sheet2!$B$1:$C$9,2,FALSE)</f>
        <v>#N/A</v>
      </c>
      <c r="N217" s="43"/>
      <c r="O217" s="42"/>
      <c r="P217" s="42" t="e">
        <f>VLOOKUP(O217,Sheet2!$B$1:$C$9,2,FALSE)</f>
        <v>#N/A</v>
      </c>
      <c r="Q217" s="43"/>
      <c r="R217" s="42"/>
      <c r="S217" s="42" t="e">
        <f>VLOOKUP(R217,Sheet2!$B$1:$C$9,2,FALSE)</f>
        <v>#N/A</v>
      </c>
      <c r="T217" s="43"/>
      <c r="U217" s="43">
        <f t="shared" si="12"/>
        <v>0.29166666666666669</v>
      </c>
      <c r="V217" s="43"/>
      <c r="W217" s="43"/>
      <c r="X217" s="43"/>
      <c r="Y217" s="40" t="s">
        <v>76</v>
      </c>
      <c r="Z217" s="40">
        <v>46043</v>
      </c>
      <c r="AA217" s="40">
        <v>46038</v>
      </c>
      <c r="AB217" s="40" t="s">
        <v>76</v>
      </c>
      <c r="AC217" s="40">
        <v>46041</v>
      </c>
      <c r="AD217" s="3" t="str">
        <f t="shared" si="15"/>
        <v>ทันกำหนด</v>
      </c>
      <c r="AE217" s="4"/>
      <c r="AF217" s="4"/>
      <c r="AG217" s="4"/>
      <c r="AH217" s="5"/>
    </row>
    <row r="218" spans="1:34" ht="27.75" hidden="1" customHeight="1" x14ac:dyDescent="0.2">
      <c r="A218" s="2">
        <v>215</v>
      </c>
      <c r="B218" s="40">
        <v>46037</v>
      </c>
      <c r="C218" s="41" t="s">
        <v>519</v>
      </c>
      <c r="D218" s="41" t="s">
        <v>521</v>
      </c>
      <c r="E218" s="42">
        <v>10</v>
      </c>
      <c r="F218" s="42">
        <v>10</v>
      </c>
      <c r="G218" s="42">
        <f t="shared" si="13"/>
        <v>0</v>
      </c>
      <c r="H218" s="42" t="str">
        <f t="shared" si="14"/>
        <v>ครบ</v>
      </c>
      <c r="I218" s="42" t="s">
        <v>29</v>
      </c>
      <c r="J218" s="42" t="str">
        <f>VLOOKUP(I218,Sheet2!$B$1:$C$9,2,FALSE)</f>
        <v xml:space="preserve">จักรกฤษณ์ </v>
      </c>
      <c r="K218" s="43">
        <v>0.3125</v>
      </c>
      <c r="L218" s="42"/>
      <c r="M218" s="42" t="e">
        <f>VLOOKUP(L218,Sheet2!$B$1:$C$9,2,FALSE)</f>
        <v>#N/A</v>
      </c>
      <c r="N218" s="43"/>
      <c r="O218" s="42"/>
      <c r="P218" s="42" t="e">
        <f>VLOOKUP(O218,Sheet2!$B$1:$C$9,2,FALSE)</f>
        <v>#N/A</v>
      </c>
      <c r="Q218" s="43"/>
      <c r="R218" s="42"/>
      <c r="S218" s="42" t="e">
        <f>VLOOKUP(R218,Sheet2!$B$1:$C$9,2,FALSE)</f>
        <v>#N/A</v>
      </c>
      <c r="T218" s="43"/>
      <c r="U218" s="43">
        <f t="shared" si="12"/>
        <v>0.3125</v>
      </c>
      <c r="V218" s="43"/>
      <c r="W218" s="43"/>
      <c r="X218" s="43"/>
      <c r="Y218" s="40" t="s">
        <v>76</v>
      </c>
      <c r="Z218" s="40">
        <v>46043</v>
      </c>
      <c r="AA218" s="40">
        <v>46038</v>
      </c>
      <c r="AB218" s="40" t="s">
        <v>76</v>
      </c>
      <c r="AC218" s="40">
        <v>46041</v>
      </c>
      <c r="AD218" s="3" t="str">
        <f t="shared" si="15"/>
        <v>ทันกำหนด</v>
      </c>
      <c r="AE218" s="4"/>
      <c r="AF218" s="4"/>
      <c r="AG218" s="4"/>
      <c r="AH218" s="5"/>
    </row>
    <row r="219" spans="1:34" ht="30" hidden="1" customHeight="1" x14ac:dyDescent="0.2">
      <c r="A219" s="2">
        <v>216</v>
      </c>
      <c r="B219" s="40">
        <v>46038</v>
      </c>
      <c r="C219" s="41" t="s">
        <v>522</v>
      </c>
      <c r="D219" s="41" t="s">
        <v>524</v>
      </c>
      <c r="E219" s="42">
        <v>2</v>
      </c>
      <c r="F219" s="42">
        <v>2</v>
      </c>
      <c r="G219" s="42">
        <f t="shared" si="13"/>
        <v>0</v>
      </c>
      <c r="H219" s="42" t="str">
        <f t="shared" si="14"/>
        <v>ครบ</v>
      </c>
      <c r="I219" s="42" t="s">
        <v>4</v>
      </c>
      <c r="J219" s="42" t="str">
        <f>VLOOKUP(I219,Sheet2!$B$1:$C$9,2,FALSE)</f>
        <v>ธนาพล</v>
      </c>
      <c r="K219" s="43">
        <v>4.1666666666666664E-2</v>
      </c>
      <c r="L219" s="42"/>
      <c r="M219" s="42" t="e">
        <f>VLOOKUP(L219,Sheet2!$B$1:$C$9,2,FALSE)</f>
        <v>#N/A</v>
      </c>
      <c r="N219" s="43"/>
      <c r="O219" s="42"/>
      <c r="P219" s="42" t="e">
        <f>VLOOKUP(O219,Sheet2!$B$1:$C$9,2,FALSE)</f>
        <v>#N/A</v>
      </c>
      <c r="Q219" s="43"/>
      <c r="R219" s="42"/>
      <c r="S219" s="42" t="e">
        <f>VLOOKUP(R219,Sheet2!$B$1:$C$9,2,FALSE)</f>
        <v>#N/A</v>
      </c>
      <c r="T219" s="43"/>
      <c r="U219" s="43">
        <f t="shared" si="12"/>
        <v>4.1666666666666664E-2</v>
      </c>
      <c r="V219" s="43"/>
      <c r="W219" s="43"/>
      <c r="X219" s="43"/>
      <c r="Y219" s="40" t="s">
        <v>355</v>
      </c>
      <c r="Z219" s="40">
        <v>46042</v>
      </c>
      <c r="AA219" s="40">
        <v>46039</v>
      </c>
      <c r="AB219" s="40" t="s">
        <v>355</v>
      </c>
      <c r="AC219" s="40">
        <v>46043</v>
      </c>
      <c r="AD219" s="3" t="str">
        <f t="shared" si="15"/>
        <v>ทันกำหนด</v>
      </c>
      <c r="AE219" s="4"/>
      <c r="AF219" s="4"/>
      <c r="AG219" s="4"/>
      <c r="AH219" s="29"/>
    </row>
    <row r="220" spans="1:34" ht="27.75" hidden="1" customHeight="1" x14ac:dyDescent="0.2">
      <c r="A220" s="2">
        <v>217</v>
      </c>
      <c r="B220" s="40">
        <v>46038</v>
      </c>
      <c r="C220" s="41" t="s">
        <v>522</v>
      </c>
      <c r="D220" s="41" t="s">
        <v>523</v>
      </c>
      <c r="E220" s="42">
        <v>2</v>
      </c>
      <c r="F220" s="42">
        <v>2</v>
      </c>
      <c r="G220" s="42">
        <f t="shared" si="13"/>
        <v>0</v>
      </c>
      <c r="H220" s="42" t="str">
        <f t="shared" si="14"/>
        <v>ครบ</v>
      </c>
      <c r="I220" s="42" t="s">
        <v>4</v>
      </c>
      <c r="J220" s="42" t="str">
        <f>VLOOKUP(I220,Sheet2!$B$1:$C$9,2,FALSE)</f>
        <v>ธนาพล</v>
      </c>
      <c r="K220" s="43">
        <v>4.1666666666666664E-2</v>
      </c>
      <c r="L220" s="42"/>
      <c r="M220" s="42" t="e">
        <f>VLOOKUP(L220,Sheet2!$B$1:$C$9,2,FALSE)</f>
        <v>#N/A</v>
      </c>
      <c r="N220" s="43"/>
      <c r="O220" s="42"/>
      <c r="P220" s="42" t="e">
        <f>VLOOKUP(O220,Sheet2!$B$1:$C$9,2,FALSE)</f>
        <v>#N/A</v>
      </c>
      <c r="Q220" s="43"/>
      <c r="R220" s="42"/>
      <c r="S220" s="42" t="e">
        <f>VLOOKUP(R220,Sheet2!$B$1:$C$9,2,FALSE)</f>
        <v>#N/A</v>
      </c>
      <c r="T220" s="43"/>
      <c r="U220" s="43">
        <f t="shared" si="12"/>
        <v>4.1666666666666664E-2</v>
      </c>
      <c r="V220" s="43"/>
      <c r="W220" s="43"/>
      <c r="X220" s="43"/>
      <c r="Y220" s="40" t="s">
        <v>355</v>
      </c>
      <c r="Z220" s="40">
        <v>46042</v>
      </c>
      <c r="AA220" s="40">
        <v>46039</v>
      </c>
      <c r="AB220" s="40" t="s">
        <v>355</v>
      </c>
      <c r="AC220" s="40">
        <v>46043</v>
      </c>
      <c r="AD220" s="3" t="str">
        <f t="shared" si="15"/>
        <v>ทันกำหนด</v>
      </c>
      <c r="AE220" s="4"/>
      <c r="AF220" s="4"/>
      <c r="AG220" s="4"/>
      <c r="AH220" s="5"/>
    </row>
    <row r="221" spans="1:34" ht="27.75" hidden="1" customHeight="1" x14ac:dyDescent="0.2">
      <c r="A221" s="2">
        <v>218</v>
      </c>
      <c r="B221" s="40">
        <v>46038</v>
      </c>
      <c r="C221" s="41" t="s">
        <v>522</v>
      </c>
      <c r="D221" s="41" t="s">
        <v>525</v>
      </c>
      <c r="E221" s="42">
        <v>2</v>
      </c>
      <c r="F221" s="42">
        <v>2</v>
      </c>
      <c r="G221" s="42">
        <f t="shared" si="13"/>
        <v>0</v>
      </c>
      <c r="H221" s="42" t="str">
        <f t="shared" si="14"/>
        <v>ครบ</v>
      </c>
      <c r="I221" s="42" t="s">
        <v>4</v>
      </c>
      <c r="J221" s="42" t="str">
        <f>VLOOKUP(I221,Sheet2!$B$1:$C$9,2,FALSE)</f>
        <v>ธนาพล</v>
      </c>
      <c r="K221" s="43">
        <v>4.1666666666666664E-2</v>
      </c>
      <c r="L221" s="42"/>
      <c r="M221" s="42" t="e">
        <f>VLOOKUP(L221,Sheet2!$B$1:$C$9,2,FALSE)</f>
        <v>#N/A</v>
      </c>
      <c r="N221" s="43"/>
      <c r="O221" s="42"/>
      <c r="P221" s="42" t="e">
        <f>VLOOKUP(O221,Sheet2!$B$1:$C$9,2,FALSE)</f>
        <v>#N/A</v>
      </c>
      <c r="Q221" s="43"/>
      <c r="R221" s="42"/>
      <c r="S221" s="42" t="e">
        <f>VLOOKUP(R221,Sheet2!$B$1:$C$9,2,FALSE)</f>
        <v>#N/A</v>
      </c>
      <c r="T221" s="43"/>
      <c r="U221" s="43">
        <f t="shared" si="12"/>
        <v>4.1666666666666664E-2</v>
      </c>
      <c r="V221" s="43"/>
      <c r="W221" s="43"/>
      <c r="X221" s="43"/>
      <c r="Y221" s="40" t="s">
        <v>355</v>
      </c>
      <c r="Z221" s="40">
        <v>46042</v>
      </c>
      <c r="AA221" s="40">
        <v>46039</v>
      </c>
      <c r="AB221" s="40" t="s">
        <v>355</v>
      </c>
      <c r="AC221" s="40">
        <v>46043</v>
      </c>
      <c r="AD221" s="3" t="str">
        <f t="shared" si="15"/>
        <v>ทันกำหนด</v>
      </c>
      <c r="AE221" s="4"/>
      <c r="AF221" s="4"/>
      <c r="AG221" s="4"/>
      <c r="AH221" s="5"/>
    </row>
    <row r="222" spans="1:34" ht="27.75" hidden="1" customHeight="1" x14ac:dyDescent="0.2">
      <c r="A222" s="2">
        <v>219</v>
      </c>
      <c r="B222" s="40">
        <v>46038</v>
      </c>
      <c r="C222" s="41" t="s">
        <v>522</v>
      </c>
      <c r="D222" s="41" t="s">
        <v>526</v>
      </c>
      <c r="E222" s="42">
        <v>4</v>
      </c>
      <c r="F222" s="42">
        <v>4</v>
      </c>
      <c r="G222" s="42">
        <f t="shared" si="13"/>
        <v>0</v>
      </c>
      <c r="H222" s="42" t="str">
        <f t="shared" si="14"/>
        <v>ครบ</v>
      </c>
      <c r="I222" s="42" t="s">
        <v>4</v>
      </c>
      <c r="J222" s="42" t="str">
        <f>VLOOKUP(I222,Sheet2!$B$1:$C$9,2,FALSE)</f>
        <v>ธนาพล</v>
      </c>
      <c r="K222" s="43">
        <v>2.7777777777777776E-2</v>
      </c>
      <c r="L222" s="42"/>
      <c r="M222" s="42" t="e">
        <f>VLOOKUP(L222,Sheet2!$B$1:$C$9,2,FALSE)</f>
        <v>#N/A</v>
      </c>
      <c r="N222" s="43"/>
      <c r="O222" s="42"/>
      <c r="P222" s="42" t="e">
        <f>VLOOKUP(O222,Sheet2!$B$1:$C$9,2,FALSE)</f>
        <v>#N/A</v>
      </c>
      <c r="Q222" s="43"/>
      <c r="R222" s="42"/>
      <c r="S222" s="42" t="e">
        <f>VLOOKUP(R222,Sheet2!$B$1:$C$9,2,FALSE)</f>
        <v>#N/A</v>
      </c>
      <c r="T222" s="43"/>
      <c r="U222" s="43">
        <f t="shared" si="12"/>
        <v>2.7777777777777776E-2</v>
      </c>
      <c r="V222" s="43"/>
      <c r="W222" s="43"/>
      <c r="X222" s="43"/>
      <c r="Y222" s="40" t="s">
        <v>355</v>
      </c>
      <c r="Z222" s="40">
        <v>46042</v>
      </c>
      <c r="AA222" s="40">
        <v>46039</v>
      </c>
      <c r="AB222" s="40" t="s">
        <v>355</v>
      </c>
      <c r="AC222" s="40">
        <v>46043</v>
      </c>
      <c r="AD222" s="3" t="str">
        <f t="shared" si="15"/>
        <v>ทันกำหนด</v>
      </c>
      <c r="AE222" s="4"/>
      <c r="AF222" s="4"/>
      <c r="AG222" s="4"/>
      <c r="AH222" s="5"/>
    </row>
    <row r="223" spans="1:34" ht="27.75" hidden="1" customHeight="1" x14ac:dyDescent="0.2">
      <c r="A223" s="2">
        <v>220</v>
      </c>
      <c r="B223" s="40">
        <v>46038</v>
      </c>
      <c r="C223" s="41" t="s">
        <v>527</v>
      </c>
      <c r="D223" s="41" t="s">
        <v>530</v>
      </c>
      <c r="E223" s="42">
        <v>2</v>
      </c>
      <c r="F223" s="42">
        <v>2</v>
      </c>
      <c r="G223" s="42">
        <f t="shared" si="13"/>
        <v>0</v>
      </c>
      <c r="H223" s="42" t="str">
        <f t="shared" si="14"/>
        <v>ครบ</v>
      </c>
      <c r="I223" s="42" t="s">
        <v>35</v>
      </c>
      <c r="J223" s="42" t="str">
        <f>VLOOKUP(I223,Sheet2!$B$1:$C$9,2,FALSE)</f>
        <v>วินัย</v>
      </c>
      <c r="K223" s="43">
        <v>6.9444444444444434E-2</v>
      </c>
      <c r="L223" s="42" t="s">
        <v>29</v>
      </c>
      <c r="M223" s="42" t="str">
        <f>VLOOKUP(L223,Sheet2!$B$1:$C$9,2,FALSE)</f>
        <v xml:space="preserve">จักรกฤษณ์ </v>
      </c>
      <c r="N223" s="43">
        <v>4.1666666666666664E-2</v>
      </c>
      <c r="O223" s="42"/>
      <c r="P223" s="42" t="e">
        <f>VLOOKUP(O223,Sheet2!$B$1:$C$9,2,FALSE)</f>
        <v>#N/A</v>
      </c>
      <c r="Q223" s="43"/>
      <c r="R223" s="42"/>
      <c r="S223" s="42" t="e">
        <f>VLOOKUP(R223,Sheet2!$B$1:$C$9,2,FALSE)</f>
        <v>#N/A</v>
      </c>
      <c r="T223" s="43"/>
      <c r="U223" s="43">
        <f t="shared" si="12"/>
        <v>0.1111111111111111</v>
      </c>
      <c r="V223" s="43"/>
      <c r="W223" s="43"/>
      <c r="X223" s="43"/>
      <c r="Y223" s="40" t="s">
        <v>64</v>
      </c>
      <c r="Z223" s="40">
        <v>46041</v>
      </c>
      <c r="AA223" s="40">
        <v>46041</v>
      </c>
      <c r="AB223" s="40" t="s">
        <v>64</v>
      </c>
      <c r="AC223" s="40">
        <v>46042</v>
      </c>
      <c r="AD223" s="3" t="str">
        <f t="shared" si="15"/>
        <v>ทันกำหนด</v>
      </c>
      <c r="AE223" s="4"/>
      <c r="AF223" s="4"/>
      <c r="AG223" s="4"/>
      <c r="AH223" s="5"/>
    </row>
    <row r="224" spans="1:34" ht="27.75" hidden="1" customHeight="1" x14ac:dyDescent="0.2">
      <c r="A224" s="2">
        <v>221</v>
      </c>
      <c r="B224" s="40">
        <v>46038</v>
      </c>
      <c r="C224" s="41" t="s">
        <v>528</v>
      </c>
      <c r="D224" s="41" t="s">
        <v>531</v>
      </c>
      <c r="E224" s="42">
        <v>4</v>
      </c>
      <c r="F224" s="42">
        <v>4</v>
      </c>
      <c r="G224" s="42">
        <f t="shared" si="13"/>
        <v>0</v>
      </c>
      <c r="H224" s="42" t="str">
        <f t="shared" si="14"/>
        <v>ครบ</v>
      </c>
      <c r="I224" s="42" t="s">
        <v>35</v>
      </c>
      <c r="J224" s="42" t="str">
        <f>VLOOKUP(I224,Sheet2!$B$1:$C$9,2,FALSE)</f>
        <v>วินัย</v>
      </c>
      <c r="K224" s="43">
        <v>5.5555555555555552E-2</v>
      </c>
      <c r="L224" s="42" t="s">
        <v>29</v>
      </c>
      <c r="M224" s="42" t="str">
        <f>VLOOKUP(L224,Sheet2!$B$1:$C$9,2,FALSE)</f>
        <v xml:space="preserve">จักรกฤษณ์ </v>
      </c>
      <c r="N224" s="43">
        <v>2.7777777777777776E-2</v>
      </c>
      <c r="O224" s="42"/>
      <c r="P224" s="42" t="e">
        <f>VLOOKUP(O224,Sheet2!$B$1:$C$9,2,FALSE)</f>
        <v>#N/A</v>
      </c>
      <c r="Q224" s="43"/>
      <c r="R224" s="42"/>
      <c r="S224" s="42" t="e">
        <f>VLOOKUP(R224,Sheet2!$B$1:$C$9,2,FALSE)</f>
        <v>#N/A</v>
      </c>
      <c r="T224" s="43"/>
      <c r="U224" s="43">
        <f t="shared" si="12"/>
        <v>8.3333333333333329E-2</v>
      </c>
      <c r="V224" s="43"/>
      <c r="W224" s="43"/>
      <c r="X224" s="43"/>
      <c r="Y224" s="40" t="s">
        <v>64</v>
      </c>
      <c r="Z224" s="40">
        <v>46041</v>
      </c>
      <c r="AA224" s="40">
        <v>46041</v>
      </c>
      <c r="AB224" s="40" t="s">
        <v>64</v>
      </c>
      <c r="AC224" s="40">
        <v>46042</v>
      </c>
      <c r="AD224" s="3" t="str">
        <f t="shared" si="15"/>
        <v>ทันกำหนด</v>
      </c>
      <c r="AE224" s="4"/>
      <c r="AF224" s="4"/>
      <c r="AG224" s="4"/>
      <c r="AH224" s="5"/>
    </row>
    <row r="225" spans="1:34" ht="27.75" hidden="1" customHeight="1" x14ac:dyDescent="0.2">
      <c r="A225" s="2">
        <v>222</v>
      </c>
      <c r="B225" s="40">
        <v>46038</v>
      </c>
      <c r="C225" s="41" t="s">
        <v>529</v>
      </c>
      <c r="D225" s="41" t="s">
        <v>532</v>
      </c>
      <c r="E225" s="42">
        <v>3</v>
      </c>
      <c r="F225" s="42">
        <v>3</v>
      </c>
      <c r="G225" s="42">
        <f t="shared" si="13"/>
        <v>0</v>
      </c>
      <c r="H225" s="42" t="str">
        <f t="shared" si="14"/>
        <v>ครบ</v>
      </c>
      <c r="I225" s="42" t="s">
        <v>35</v>
      </c>
      <c r="J225" s="42" t="str">
        <f>VLOOKUP(I225,Sheet2!$B$1:$C$9,2,FALSE)</f>
        <v>วินัย</v>
      </c>
      <c r="K225" s="43">
        <v>6.25E-2</v>
      </c>
      <c r="L225" s="42" t="s">
        <v>29</v>
      </c>
      <c r="M225" s="42" t="str">
        <f>VLOOKUP(L225,Sheet2!$B$1:$C$9,2,FALSE)</f>
        <v xml:space="preserve">จักรกฤษณ์ </v>
      </c>
      <c r="N225" s="43">
        <v>4.8611111111111112E-2</v>
      </c>
      <c r="O225" s="42"/>
      <c r="P225" s="42" t="e">
        <f>VLOOKUP(O225,Sheet2!$B$1:$C$9,2,FALSE)</f>
        <v>#N/A</v>
      </c>
      <c r="Q225" s="43"/>
      <c r="R225" s="42"/>
      <c r="S225" s="42" t="e">
        <f>VLOOKUP(R225,Sheet2!$B$1:$C$9,2,FALSE)</f>
        <v>#N/A</v>
      </c>
      <c r="T225" s="43"/>
      <c r="U225" s="43">
        <f t="shared" si="12"/>
        <v>0.1111111111111111</v>
      </c>
      <c r="V225" s="43"/>
      <c r="W225" s="43"/>
      <c r="X225" s="43"/>
      <c r="Y225" s="40" t="s">
        <v>64</v>
      </c>
      <c r="Z225" s="40">
        <v>46041</v>
      </c>
      <c r="AA225" s="40">
        <v>46041</v>
      </c>
      <c r="AB225" s="40" t="s">
        <v>64</v>
      </c>
      <c r="AC225" s="40">
        <v>46042</v>
      </c>
      <c r="AD225" s="3" t="str">
        <f t="shared" si="15"/>
        <v>ทันกำหนด</v>
      </c>
      <c r="AE225" s="4"/>
      <c r="AF225" s="4"/>
      <c r="AG225" s="4"/>
      <c r="AH225" s="5"/>
    </row>
    <row r="226" spans="1:34" ht="27.75" hidden="1" customHeight="1" x14ac:dyDescent="0.2">
      <c r="A226" s="2">
        <v>223</v>
      </c>
      <c r="B226" s="40">
        <v>46038</v>
      </c>
      <c r="C226" s="41" t="s">
        <v>533</v>
      </c>
      <c r="D226" s="41" t="s">
        <v>545</v>
      </c>
      <c r="E226" s="42">
        <v>6</v>
      </c>
      <c r="F226" s="42">
        <v>6</v>
      </c>
      <c r="G226" s="42">
        <f t="shared" si="13"/>
        <v>0</v>
      </c>
      <c r="H226" s="42" t="str">
        <f t="shared" si="14"/>
        <v>ครบ</v>
      </c>
      <c r="I226" s="42" t="s">
        <v>31</v>
      </c>
      <c r="J226" s="42" t="str">
        <f>VLOOKUP(I226,Sheet2!$B$1:$C$9,2,FALSE)</f>
        <v>ชาญชัย</v>
      </c>
      <c r="K226" s="43">
        <v>0.11805555555555557</v>
      </c>
      <c r="L226" s="42" t="s">
        <v>35</v>
      </c>
      <c r="M226" s="42" t="str">
        <f>VLOOKUP(L226,Sheet2!$B$1:$C$9,2,FALSE)</f>
        <v>วินัย</v>
      </c>
      <c r="N226" s="43">
        <v>2.0833333333333332E-2</v>
      </c>
      <c r="O226" s="42"/>
      <c r="P226" s="42" t="e">
        <f>VLOOKUP(O226,Sheet2!$B$1:$C$9,2,FALSE)</f>
        <v>#N/A</v>
      </c>
      <c r="Q226" s="43"/>
      <c r="R226" s="42"/>
      <c r="S226" s="42" t="e">
        <f>VLOOKUP(R226,Sheet2!$B$1:$C$9,2,FALSE)</f>
        <v>#N/A</v>
      </c>
      <c r="T226" s="43"/>
      <c r="U226" s="43">
        <f t="shared" si="12"/>
        <v>0.1388888888888889</v>
      </c>
      <c r="V226" s="43"/>
      <c r="W226" s="43"/>
      <c r="X226" s="43"/>
      <c r="Y226" s="40" t="s">
        <v>355</v>
      </c>
      <c r="Z226" s="40">
        <v>46056</v>
      </c>
      <c r="AA226" s="40">
        <v>46050</v>
      </c>
      <c r="AB226" s="40" t="s">
        <v>355</v>
      </c>
      <c r="AC226" s="40">
        <v>46056</v>
      </c>
      <c r="AD226" s="3" t="str">
        <f t="shared" si="15"/>
        <v>ทันกำหนด</v>
      </c>
      <c r="AE226" s="4"/>
      <c r="AF226" s="4"/>
      <c r="AG226" s="4"/>
      <c r="AH226" s="5"/>
    </row>
    <row r="227" spans="1:34" ht="27.75" hidden="1" customHeight="1" x14ac:dyDescent="0.2">
      <c r="A227" s="2">
        <v>224</v>
      </c>
      <c r="B227" s="40">
        <v>46038</v>
      </c>
      <c r="C227" s="41" t="s">
        <v>534</v>
      </c>
      <c r="D227" s="41" t="s">
        <v>546</v>
      </c>
      <c r="E227" s="42">
        <v>3</v>
      </c>
      <c r="F227" s="42">
        <v>3</v>
      </c>
      <c r="G227" s="42">
        <f t="shared" si="13"/>
        <v>0</v>
      </c>
      <c r="H227" s="42" t="str">
        <f t="shared" si="14"/>
        <v>ครบ</v>
      </c>
      <c r="I227" s="42" t="s">
        <v>42</v>
      </c>
      <c r="J227" s="42" t="str">
        <f>VLOOKUP(I227,Sheet2!$B$1:$C$9,2,FALSE)</f>
        <v>เพลินชัย</v>
      </c>
      <c r="K227" s="43">
        <v>3.4722222222222224E-2</v>
      </c>
      <c r="L227" s="42" t="s">
        <v>348</v>
      </c>
      <c r="M227" s="42" t="s">
        <v>57</v>
      </c>
      <c r="N227" s="43">
        <v>0.1875</v>
      </c>
      <c r="O227" s="42" t="s">
        <v>348</v>
      </c>
      <c r="P227" s="42" t="s">
        <v>381</v>
      </c>
      <c r="Q227" s="43">
        <v>0.125</v>
      </c>
      <c r="R227" s="42" t="s">
        <v>29</v>
      </c>
      <c r="S227" s="42" t="str">
        <f>VLOOKUP(R227,Sheet2!$B$1:$C$9,2,FALSE)</f>
        <v xml:space="preserve">จักรกฤษณ์ </v>
      </c>
      <c r="T227" s="43">
        <v>2.0833333333333332E-2</v>
      </c>
      <c r="U227" s="43">
        <f t="shared" si="12"/>
        <v>0.36805555555555552</v>
      </c>
      <c r="V227" s="43"/>
      <c r="W227" s="43"/>
      <c r="X227" s="43" t="s">
        <v>67</v>
      </c>
      <c r="Y227" s="40" t="s">
        <v>355</v>
      </c>
      <c r="Z227" s="40">
        <v>46056</v>
      </c>
      <c r="AA227" s="40">
        <v>46049</v>
      </c>
      <c r="AB227" s="40" t="s">
        <v>355</v>
      </c>
      <c r="AC227" s="40">
        <v>46056</v>
      </c>
      <c r="AD227" s="3" t="str">
        <f t="shared" si="15"/>
        <v>ทันกำหนด</v>
      </c>
      <c r="AE227" s="4">
        <v>3</v>
      </c>
      <c r="AF227" s="4"/>
      <c r="AG227" s="4"/>
      <c r="AH227" s="5" t="s">
        <v>687</v>
      </c>
    </row>
    <row r="228" spans="1:34" ht="27.75" hidden="1" customHeight="1" x14ac:dyDescent="0.2">
      <c r="A228" s="2">
        <v>225</v>
      </c>
      <c r="B228" s="40">
        <v>46038</v>
      </c>
      <c r="C228" s="41" t="s">
        <v>535</v>
      </c>
      <c r="D228" s="41" t="s">
        <v>547</v>
      </c>
      <c r="E228" s="42">
        <v>2</v>
      </c>
      <c r="F228" s="42">
        <v>2</v>
      </c>
      <c r="G228" s="42">
        <f t="shared" si="13"/>
        <v>0</v>
      </c>
      <c r="H228" s="42" t="str">
        <f t="shared" si="14"/>
        <v>ครบ</v>
      </c>
      <c r="I228" s="42" t="s">
        <v>42</v>
      </c>
      <c r="J228" s="42" t="str">
        <f>VLOOKUP(I228,Sheet2!$B$1:$C$9,2,FALSE)</f>
        <v>เพลินชัย</v>
      </c>
      <c r="K228" s="43">
        <v>2.0833333333333332E-2</v>
      </c>
      <c r="L228" s="42" t="s">
        <v>348</v>
      </c>
      <c r="M228" s="42" t="s">
        <v>57</v>
      </c>
      <c r="N228" s="43">
        <v>6.25E-2</v>
      </c>
      <c r="O228" s="42"/>
      <c r="P228" s="42" t="e">
        <f>VLOOKUP(O228,Sheet2!$B$1:$C$9,2,FALSE)</f>
        <v>#N/A</v>
      </c>
      <c r="Q228" s="43"/>
      <c r="R228" s="42"/>
      <c r="S228" s="42" t="e">
        <f>VLOOKUP(R228,Sheet2!$B$1:$C$9,2,FALSE)</f>
        <v>#N/A</v>
      </c>
      <c r="T228" s="43"/>
      <c r="U228" s="43">
        <f t="shared" si="12"/>
        <v>8.3333333333333329E-2</v>
      </c>
      <c r="V228" s="43"/>
      <c r="W228" s="43"/>
      <c r="X228" s="43" t="s">
        <v>67</v>
      </c>
      <c r="Y228" s="40" t="s">
        <v>355</v>
      </c>
      <c r="Z228" s="40">
        <v>46056</v>
      </c>
      <c r="AA228" s="40">
        <v>46049</v>
      </c>
      <c r="AB228" s="40" t="s">
        <v>355</v>
      </c>
      <c r="AC228" s="40">
        <v>46056</v>
      </c>
      <c r="AD228" s="3" t="str">
        <f t="shared" si="15"/>
        <v>ทันกำหนด</v>
      </c>
      <c r="AE228" s="4"/>
      <c r="AF228" s="4"/>
      <c r="AG228" s="4"/>
      <c r="AH228" s="5"/>
    </row>
    <row r="229" spans="1:34" ht="27.75" hidden="1" customHeight="1" x14ac:dyDescent="0.2">
      <c r="A229" s="2">
        <v>226</v>
      </c>
      <c r="B229" s="40">
        <v>46038</v>
      </c>
      <c r="C229" s="41" t="s">
        <v>536</v>
      </c>
      <c r="D229" s="41" t="s">
        <v>548</v>
      </c>
      <c r="E229" s="42">
        <v>6</v>
      </c>
      <c r="F229" s="42">
        <v>6</v>
      </c>
      <c r="G229" s="42">
        <f t="shared" si="13"/>
        <v>0</v>
      </c>
      <c r="H229" s="42" t="str">
        <f t="shared" si="14"/>
        <v>ครบ</v>
      </c>
      <c r="I229" s="42" t="s">
        <v>31</v>
      </c>
      <c r="J229" s="42" t="str">
        <f>VLOOKUP(I229,Sheet2!$B$1:$C$9,2,FALSE)</f>
        <v>ชาญชัย</v>
      </c>
      <c r="K229" s="43">
        <v>6.25E-2</v>
      </c>
      <c r="L229" s="42" t="s">
        <v>35</v>
      </c>
      <c r="M229" s="42" t="str">
        <f>VLOOKUP(L229,Sheet2!$B$1:$C$9,2,FALSE)</f>
        <v>วินัย</v>
      </c>
      <c r="N229" s="43">
        <v>6.9444444444444441E-3</v>
      </c>
      <c r="O229" s="42"/>
      <c r="P229" s="42" t="e">
        <f>VLOOKUP(O229,Sheet2!$B$1:$C$9,2,FALSE)</f>
        <v>#N/A</v>
      </c>
      <c r="Q229" s="43"/>
      <c r="R229" s="42"/>
      <c r="S229" s="42" t="e">
        <f>VLOOKUP(R229,Sheet2!$B$1:$C$9,2,FALSE)</f>
        <v>#N/A</v>
      </c>
      <c r="T229" s="43"/>
      <c r="U229" s="43">
        <f t="shared" si="12"/>
        <v>6.9444444444444448E-2</v>
      </c>
      <c r="V229" s="43"/>
      <c r="W229" s="43"/>
      <c r="X229" s="43" t="s">
        <v>67</v>
      </c>
      <c r="Y229" s="40" t="s">
        <v>355</v>
      </c>
      <c r="Z229" s="40">
        <v>46056</v>
      </c>
      <c r="AA229" s="40">
        <v>46051</v>
      </c>
      <c r="AB229" s="40" t="s">
        <v>355</v>
      </c>
      <c r="AC229" s="40">
        <v>46056</v>
      </c>
      <c r="AD229" s="3" t="str">
        <f t="shared" si="15"/>
        <v>ทันกำหนด</v>
      </c>
      <c r="AE229" s="4"/>
      <c r="AF229" s="4"/>
      <c r="AG229" s="4"/>
      <c r="AH229" s="5"/>
    </row>
    <row r="230" spans="1:34" ht="27.75" hidden="1" customHeight="1" x14ac:dyDescent="0.2">
      <c r="A230" s="2">
        <v>227</v>
      </c>
      <c r="B230" s="40">
        <v>46038</v>
      </c>
      <c r="C230" s="41" t="s">
        <v>537</v>
      </c>
      <c r="D230" s="41" t="s">
        <v>549</v>
      </c>
      <c r="E230" s="42">
        <v>3</v>
      </c>
      <c r="F230" s="42">
        <v>3</v>
      </c>
      <c r="G230" s="42">
        <f t="shared" si="13"/>
        <v>0</v>
      </c>
      <c r="H230" s="42" t="str">
        <f t="shared" si="14"/>
        <v>ครบ</v>
      </c>
      <c r="I230" s="42" t="s">
        <v>43</v>
      </c>
      <c r="J230" s="42" t="str">
        <f>VLOOKUP(I230,Sheet2!$B$1:$C$9,2,FALSE)</f>
        <v>สุขสันต์</v>
      </c>
      <c r="K230" s="43">
        <v>1.7361111111111112E-2</v>
      </c>
      <c r="L230" s="42" t="s">
        <v>229</v>
      </c>
      <c r="M230" s="42" t="s">
        <v>379</v>
      </c>
      <c r="N230" s="43">
        <v>6.9444444444444434E-2</v>
      </c>
      <c r="O230" s="42" t="s">
        <v>35</v>
      </c>
      <c r="P230" s="42" t="str">
        <f>VLOOKUP(O230,Sheet2!$B$1:$C$9,2,FALSE)</f>
        <v>วินัย</v>
      </c>
      <c r="Q230" s="43">
        <v>2.0833333333333332E-2</v>
      </c>
      <c r="R230" s="42"/>
      <c r="S230" s="42" t="e">
        <f>VLOOKUP(R230,Sheet2!$B$1:$C$9,2,FALSE)</f>
        <v>#N/A</v>
      </c>
      <c r="T230" s="43"/>
      <c r="U230" s="43">
        <f t="shared" si="12"/>
        <v>0.10763888888888888</v>
      </c>
      <c r="V230" s="43"/>
      <c r="W230" s="43"/>
      <c r="X230" s="43" t="s">
        <v>67</v>
      </c>
      <c r="Y230" s="40" t="s">
        <v>355</v>
      </c>
      <c r="Z230" s="40">
        <v>46056</v>
      </c>
      <c r="AA230" s="40">
        <v>46051</v>
      </c>
      <c r="AB230" s="40" t="s">
        <v>355</v>
      </c>
      <c r="AC230" s="40">
        <v>46056</v>
      </c>
      <c r="AD230" s="3" t="str">
        <f t="shared" si="15"/>
        <v>ทันกำหนด</v>
      </c>
      <c r="AE230" s="4">
        <v>3</v>
      </c>
      <c r="AF230" s="4"/>
      <c r="AG230" s="4"/>
      <c r="AH230" s="5" t="s">
        <v>956</v>
      </c>
    </row>
    <row r="231" spans="1:34" ht="27.75" hidden="1" customHeight="1" x14ac:dyDescent="0.2">
      <c r="A231" s="2">
        <v>228</v>
      </c>
      <c r="B231" s="40">
        <v>46038</v>
      </c>
      <c r="C231" s="41" t="s">
        <v>538</v>
      </c>
      <c r="D231" s="41" t="s">
        <v>550</v>
      </c>
      <c r="E231" s="42">
        <v>6</v>
      </c>
      <c r="F231" s="42">
        <v>6</v>
      </c>
      <c r="G231" s="42">
        <f t="shared" si="13"/>
        <v>0</v>
      </c>
      <c r="H231" s="42" t="str">
        <f t="shared" si="14"/>
        <v>ครบ</v>
      </c>
      <c r="I231" s="42" t="s">
        <v>31</v>
      </c>
      <c r="J231" s="42" t="str">
        <f>VLOOKUP(I231,Sheet2!$B$1:$C$9,2,FALSE)</f>
        <v>ชาญชัย</v>
      </c>
      <c r="K231" s="43">
        <v>8.3333333333333329E-2</v>
      </c>
      <c r="L231" s="42"/>
      <c r="M231" s="42" t="e">
        <f>VLOOKUP(L231,Sheet2!$B$1:$C$9,2,FALSE)</f>
        <v>#N/A</v>
      </c>
      <c r="N231" s="43"/>
      <c r="O231" s="42"/>
      <c r="P231" s="42" t="e">
        <f>VLOOKUP(O231,Sheet2!$B$1:$C$9,2,FALSE)</f>
        <v>#N/A</v>
      </c>
      <c r="Q231" s="43"/>
      <c r="R231" s="42"/>
      <c r="S231" s="42" t="e">
        <f>VLOOKUP(R231,Sheet2!$B$1:$C$9,2,FALSE)</f>
        <v>#N/A</v>
      </c>
      <c r="T231" s="43"/>
      <c r="U231" s="43">
        <f t="shared" si="12"/>
        <v>8.3333333333333329E-2</v>
      </c>
      <c r="V231" s="43"/>
      <c r="W231" s="43"/>
      <c r="X231" s="43"/>
      <c r="Y231" s="40" t="s">
        <v>355</v>
      </c>
      <c r="Z231" s="40">
        <v>46056</v>
      </c>
      <c r="AA231" s="40">
        <v>46048</v>
      </c>
      <c r="AB231" s="40" t="s">
        <v>355</v>
      </c>
      <c r="AC231" s="40">
        <v>46056</v>
      </c>
      <c r="AD231" s="3" t="str">
        <f t="shared" si="15"/>
        <v>ทันกำหนด</v>
      </c>
      <c r="AE231" s="4"/>
      <c r="AF231" s="4"/>
      <c r="AG231" s="4"/>
      <c r="AH231" s="5"/>
    </row>
    <row r="232" spans="1:34" ht="27.75" hidden="1" customHeight="1" x14ac:dyDescent="0.2">
      <c r="A232" s="2">
        <v>229</v>
      </c>
      <c r="B232" s="40">
        <v>46038</v>
      </c>
      <c r="C232" s="41" t="s">
        <v>539</v>
      </c>
      <c r="D232" s="41" t="s">
        <v>551</v>
      </c>
      <c r="E232" s="42">
        <v>3</v>
      </c>
      <c r="F232" s="42">
        <v>3</v>
      </c>
      <c r="G232" s="42">
        <f t="shared" si="13"/>
        <v>0</v>
      </c>
      <c r="H232" s="42" t="str">
        <f t="shared" si="14"/>
        <v>ครบ</v>
      </c>
      <c r="I232" s="42" t="s">
        <v>31</v>
      </c>
      <c r="J232" s="42" t="str">
        <f>VLOOKUP(I232,Sheet2!$B$1:$C$9,2,FALSE)</f>
        <v>ชาญชัย</v>
      </c>
      <c r="K232" s="43">
        <v>2.4305555555555556E-2</v>
      </c>
      <c r="L232" s="42"/>
      <c r="M232" s="42" t="e">
        <f>VLOOKUP(L232,Sheet2!$B$1:$C$9,2,FALSE)</f>
        <v>#N/A</v>
      </c>
      <c r="N232" s="43"/>
      <c r="O232" s="42"/>
      <c r="P232" s="42" t="e">
        <f>VLOOKUP(O232,Sheet2!$B$1:$C$9,2,FALSE)</f>
        <v>#N/A</v>
      </c>
      <c r="Q232" s="43"/>
      <c r="R232" s="42"/>
      <c r="S232" s="42" t="e">
        <f>VLOOKUP(R232,Sheet2!$B$1:$C$9,2,FALSE)</f>
        <v>#N/A</v>
      </c>
      <c r="T232" s="43"/>
      <c r="U232" s="43">
        <f t="shared" si="12"/>
        <v>2.4305555555555556E-2</v>
      </c>
      <c r="V232" s="43"/>
      <c r="W232" s="43"/>
      <c r="X232" s="43"/>
      <c r="Y232" s="40" t="s">
        <v>355</v>
      </c>
      <c r="Z232" s="40">
        <v>46056</v>
      </c>
      <c r="AA232" s="40">
        <v>46050</v>
      </c>
      <c r="AB232" s="40" t="s">
        <v>355</v>
      </c>
      <c r="AC232" s="40">
        <v>46056</v>
      </c>
      <c r="AD232" s="3" t="str">
        <f t="shared" si="15"/>
        <v>ทันกำหนด</v>
      </c>
      <c r="AE232" s="4"/>
      <c r="AF232" s="4"/>
      <c r="AG232" s="4"/>
      <c r="AH232" s="5"/>
    </row>
    <row r="233" spans="1:34" ht="27.75" hidden="1" customHeight="1" x14ac:dyDescent="0.2">
      <c r="A233" s="2">
        <v>230</v>
      </c>
      <c r="B233" s="40">
        <v>46038</v>
      </c>
      <c r="C233" s="41" t="s">
        <v>540</v>
      </c>
      <c r="D233" s="41" t="s">
        <v>551</v>
      </c>
      <c r="E233" s="42">
        <v>3</v>
      </c>
      <c r="F233" s="42">
        <v>3</v>
      </c>
      <c r="G233" s="42">
        <f t="shared" si="13"/>
        <v>0</v>
      </c>
      <c r="H233" s="42" t="str">
        <f t="shared" si="14"/>
        <v>ครบ</v>
      </c>
      <c r="I233" s="42" t="s">
        <v>35</v>
      </c>
      <c r="J233" s="42" t="str">
        <f>VLOOKUP(I233,Sheet2!$B$1:$C$9,2,FALSE)</f>
        <v>วินัย</v>
      </c>
      <c r="K233" s="43">
        <v>3.125E-2</v>
      </c>
      <c r="L233" s="42" t="s">
        <v>30</v>
      </c>
      <c r="M233" s="42" t="str">
        <f>VLOOKUP(L233,Sheet2!$B$1:$C$9,2,FALSE)</f>
        <v>สรายุทธ</v>
      </c>
      <c r="N233" s="43">
        <v>6.25E-2</v>
      </c>
      <c r="O233" s="42"/>
      <c r="P233" s="42" t="e">
        <f>VLOOKUP(O233,Sheet2!$B$1:$C$9,2,FALSE)</f>
        <v>#N/A</v>
      </c>
      <c r="Q233" s="43"/>
      <c r="R233" s="42"/>
      <c r="S233" s="42" t="e">
        <f>VLOOKUP(R233,Sheet2!$B$1:$C$9,2,FALSE)</f>
        <v>#N/A</v>
      </c>
      <c r="T233" s="43"/>
      <c r="U233" s="43">
        <f t="shared" si="12"/>
        <v>9.375E-2</v>
      </c>
      <c r="V233" s="43"/>
      <c r="W233" s="43"/>
      <c r="X233" s="43" t="s">
        <v>67</v>
      </c>
      <c r="Y233" s="40" t="s">
        <v>355</v>
      </c>
      <c r="Z233" s="40">
        <v>46056</v>
      </c>
      <c r="AA233" s="40">
        <v>46049</v>
      </c>
      <c r="AB233" s="40" t="s">
        <v>355</v>
      </c>
      <c r="AC233" s="40">
        <v>46056</v>
      </c>
      <c r="AD233" s="3" t="str">
        <f t="shared" si="15"/>
        <v>ทันกำหนด</v>
      </c>
      <c r="AE233" s="4"/>
      <c r="AF233" s="4"/>
      <c r="AG233" s="4"/>
      <c r="AH233" s="5"/>
    </row>
    <row r="234" spans="1:34" ht="27.75" hidden="1" customHeight="1" x14ac:dyDescent="0.2">
      <c r="A234" s="2">
        <v>231</v>
      </c>
      <c r="B234" s="40">
        <v>46038</v>
      </c>
      <c r="C234" s="41" t="s">
        <v>541</v>
      </c>
      <c r="D234" s="41" t="s">
        <v>552</v>
      </c>
      <c r="E234" s="42">
        <v>4</v>
      </c>
      <c r="F234" s="42">
        <v>4</v>
      </c>
      <c r="G234" s="42">
        <f t="shared" si="13"/>
        <v>0</v>
      </c>
      <c r="H234" s="42" t="str">
        <f t="shared" si="14"/>
        <v>ครบ</v>
      </c>
      <c r="I234" s="42" t="s">
        <v>35</v>
      </c>
      <c r="J234" s="42" t="str">
        <f>VLOOKUP(I234,Sheet2!$B$1:$C$9,2,FALSE)</f>
        <v>วินัย</v>
      </c>
      <c r="K234" s="43">
        <v>4.1666666666666664E-2</v>
      </c>
      <c r="L234" s="42" t="s">
        <v>35</v>
      </c>
      <c r="M234" s="42" t="str">
        <f>VLOOKUP(L234,Sheet2!$B$1:$C$9,2,FALSE)</f>
        <v>วินัย</v>
      </c>
      <c r="N234" s="43">
        <v>3.125E-2</v>
      </c>
      <c r="O234" s="42"/>
      <c r="P234" s="42" t="e">
        <f>VLOOKUP(O234,Sheet2!$B$1:$C$9,2,FALSE)</f>
        <v>#N/A</v>
      </c>
      <c r="Q234" s="43"/>
      <c r="R234" s="42"/>
      <c r="S234" s="42" t="e">
        <f>VLOOKUP(R234,Sheet2!$B$1:$C$9,2,FALSE)</f>
        <v>#N/A</v>
      </c>
      <c r="T234" s="43"/>
      <c r="U234" s="43">
        <f t="shared" si="12"/>
        <v>7.2916666666666657E-2</v>
      </c>
      <c r="V234" s="43"/>
      <c r="W234" s="43"/>
      <c r="X234" s="43" t="s">
        <v>67</v>
      </c>
      <c r="Y234" s="40" t="s">
        <v>355</v>
      </c>
      <c r="Z234" s="40">
        <v>46056</v>
      </c>
      <c r="AA234" s="40">
        <v>46051</v>
      </c>
      <c r="AB234" s="40" t="s">
        <v>355</v>
      </c>
      <c r="AC234" s="40">
        <v>46056</v>
      </c>
      <c r="AD234" s="3" t="str">
        <f t="shared" si="15"/>
        <v>ทันกำหนด</v>
      </c>
      <c r="AE234" s="4"/>
      <c r="AF234" s="4"/>
      <c r="AG234" s="4"/>
      <c r="AH234" s="5"/>
    </row>
    <row r="235" spans="1:34" ht="27.75" hidden="1" customHeight="1" x14ac:dyDescent="0.2">
      <c r="A235" s="2">
        <v>232</v>
      </c>
      <c r="B235" s="40">
        <v>46038</v>
      </c>
      <c r="C235" s="41" t="s">
        <v>542</v>
      </c>
      <c r="D235" s="41" t="s">
        <v>553</v>
      </c>
      <c r="E235" s="42">
        <v>1</v>
      </c>
      <c r="F235" s="42">
        <v>1</v>
      </c>
      <c r="G235" s="42">
        <f t="shared" si="13"/>
        <v>0</v>
      </c>
      <c r="H235" s="42" t="str">
        <f t="shared" si="14"/>
        <v>ครบ</v>
      </c>
      <c r="I235" s="42" t="s">
        <v>42</v>
      </c>
      <c r="J235" s="42" t="str">
        <f>VLOOKUP(I235,Sheet2!$B$1:$C$9,2,FALSE)</f>
        <v>เพลินชัย</v>
      </c>
      <c r="K235" s="43">
        <v>2.0833333333333332E-2</v>
      </c>
      <c r="L235" s="42" t="s">
        <v>348</v>
      </c>
      <c r="M235" s="42" t="s">
        <v>57</v>
      </c>
      <c r="N235" s="43">
        <v>2.7777777777777776E-2</v>
      </c>
      <c r="O235" s="42"/>
      <c r="P235" s="42" t="e">
        <f>VLOOKUP(O235,Sheet2!$B$1:$C$9,2,FALSE)</f>
        <v>#N/A</v>
      </c>
      <c r="Q235" s="43"/>
      <c r="R235" s="42"/>
      <c r="S235" s="42" t="e">
        <f>VLOOKUP(R235,Sheet2!$B$1:$C$9,2,FALSE)</f>
        <v>#N/A</v>
      </c>
      <c r="T235" s="43"/>
      <c r="U235" s="43">
        <f t="shared" si="12"/>
        <v>4.8611111111111105E-2</v>
      </c>
      <c r="V235" s="43"/>
      <c r="W235" s="43"/>
      <c r="X235" s="43" t="s">
        <v>67</v>
      </c>
      <c r="Y235" s="40" t="s">
        <v>355</v>
      </c>
      <c r="Z235" s="40">
        <v>46056</v>
      </c>
      <c r="AA235" s="40">
        <v>46049</v>
      </c>
      <c r="AB235" s="40" t="s">
        <v>355</v>
      </c>
      <c r="AC235" s="40">
        <v>46056</v>
      </c>
      <c r="AD235" s="3" t="str">
        <f t="shared" si="15"/>
        <v>ทันกำหนด</v>
      </c>
      <c r="AE235" s="4"/>
      <c r="AF235" s="4"/>
      <c r="AG235" s="4"/>
      <c r="AH235" s="5"/>
    </row>
    <row r="236" spans="1:34" ht="27.75" hidden="1" customHeight="1" x14ac:dyDescent="0.2">
      <c r="A236" s="2">
        <v>233</v>
      </c>
      <c r="B236" s="40">
        <v>46038</v>
      </c>
      <c r="C236" s="41" t="s">
        <v>543</v>
      </c>
      <c r="D236" s="41" t="s">
        <v>554</v>
      </c>
      <c r="E236" s="42">
        <v>2</v>
      </c>
      <c r="F236" s="42">
        <v>2</v>
      </c>
      <c r="G236" s="42">
        <f t="shared" si="13"/>
        <v>0</v>
      </c>
      <c r="H236" s="42" t="str">
        <f t="shared" si="14"/>
        <v>ครบ</v>
      </c>
      <c r="I236" s="42" t="s">
        <v>35</v>
      </c>
      <c r="J236" s="42" t="str">
        <f>VLOOKUP(I236,Sheet2!$B$1:$C$9,2,FALSE)</f>
        <v>วินัย</v>
      </c>
      <c r="K236" s="43">
        <v>3.4722222222222224E-2</v>
      </c>
      <c r="L236" s="42" t="s">
        <v>35</v>
      </c>
      <c r="M236" s="42" t="str">
        <f>VLOOKUP(L236,Sheet2!$B$1:$C$9,2,FALSE)</f>
        <v>วินัย</v>
      </c>
      <c r="N236" s="43">
        <v>2.7777777777777776E-2</v>
      </c>
      <c r="O236" s="42"/>
      <c r="P236" s="42" t="e">
        <f>VLOOKUP(O236,Sheet2!$B$1:$C$9,2,FALSE)</f>
        <v>#N/A</v>
      </c>
      <c r="Q236" s="43"/>
      <c r="R236" s="42"/>
      <c r="S236" s="42" t="e">
        <f>VLOOKUP(R236,Sheet2!$B$1:$C$9,2,FALSE)</f>
        <v>#N/A</v>
      </c>
      <c r="T236" s="43"/>
      <c r="U236" s="43">
        <f t="shared" si="12"/>
        <v>6.25E-2</v>
      </c>
      <c r="V236" s="43"/>
      <c r="W236" s="43"/>
      <c r="X236" s="43" t="s">
        <v>67</v>
      </c>
      <c r="Y236" s="40" t="s">
        <v>355</v>
      </c>
      <c r="Z236" s="40">
        <v>46056</v>
      </c>
      <c r="AA236" s="40">
        <v>46051</v>
      </c>
      <c r="AB236" s="40" t="s">
        <v>355</v>
      </c>
      <c r="AC236" s="40">
        <v>46056</v>
      </c>
      <c r="AD236" s="3" t="str">
        <f t="shared" si="15"/>
        <v>ทันกำหนด</v>
      </c>
      <c r="AE236" s="4"/>
      <c r="AF236" s="4"/>
      <c r="AG236" s="4"/>
      <c r="AH236" s="5"/>
    </row>
    <row r="237" spans="1:34" ht="27.75" hidden="1" customHeight="1" x14ac:dyDescent="0.2">
      <c r="A237" s="2">
        <v>234</v>
      </c>
      <c r="B237" s="40">
        <v>46038</v>
      </c>
      <c r="C237" s="41" t="s">
        <v>544</v>
      </c>
      <c r="D237" s="41" t="s">
        <v>555</v>
      </c>
      <c r="E237" s="42">
        <v>3</v>
      </c>
      <c r="F237" s="42">
        <v>3</v>
      </c>
      <c r="G237" s="42">
        <f t="shared" si="13"/>
        <v>0</v>
      </c>
      <c r="H237" s="42" t="str">
        <f t="shared" si="14"/>
        <v>ครบ</v>
      </c>
      <c r="I237" s="42" t="s">
        <v>31</v>
      </c>
      <c r="J237" s="42" t="str">
        <f>VLOOKUP(I237,Sheet2!$B$1:$C$9,2,FALSE)</f>
        <v>ชาญชัย</v>
      </c>
      <c r="K237" s="43">
        <v>5.5555555555555552E-2</v>
      </c>
      <c r="L237" s="42"/>
      <c r="M237" s="42" t="e">
        <f>VLOOKUP(L237,Sheet2!$B$1:$C$9,2,FALSE)</f>
        <v>#N/A</v>
      </c>
      <c r="N237" s="43"/>
      <c r="O237" s="42"/>
      <c r="P237" s="42" t="e">
        <f>VLOOKUP(O237,Sheet2!$B$1:$C$9,2,FALSE)</f>
        <v>#N/A</v>
      </c>
      <c r="Q237" s="43"/>
      <c r="R237" s="42"/>
      <c r="S237" s="42" t="e">
        <f>VLOOKUP(R237,Sheet2!$B$1:$C$9,2,FALSE)</f>
        <v>#N/A</v>
      </c>
      <c r="T237" s="43"/>
      <c r="U237" s="43">
        <f t="shared" si="12"/>
        <v>5.5555555555555552E-2</v>
      </c>
      <c r="V237" s="43"/>
      <c r="W237" s="43"/>
      <c r="X237" s="43"/>
      <c r="Y237" s="40" t="s">
        <v>355</v>
      </c>
      <c r="Z237" s="40">
        <v>46056</v>
      </c>
      <c r="AA237" s="40">
        <v>46048</v>
      </c>
      <c r="AB237" s="40" t="s">
        <v>355</v>
      </c>
      <c r="AC237" s="40">
        <v>46056</v>
      </c>
      <c r="AD237" s="3" t="str">
        <f t="shared" si="15"/>
        <v>ทันกำหนด</v>
      </c>
      <c r="AE237" s="4"/>
      <c r="AF237" s="4"/>
      <c r="AG237" s="4"/>
      <c r="AH237" s="5"/>
    </row>
    <row r="238" spans="1:34" ht="27.75" hidden="1" customHeight="1" x14ac:dyDescent="0.2">
      <c r="A238" s="2">
        <v>235</v>
      </c>
      <c r="B238" s="40">
        <v>46038</v>
      </c>
      <c r="C238" s="41" t="s">
        <v>559</v>
      </c>
      <c r="D238" s="41" t="s">
        <v>561</v>
      </c>
      <c r="E238" s="42">
        <v>4</v>
      </c>
      <c r="F238" s="42">
        <v>4</v>
      </c>
      <c r="G238" s="42">
        <f t="shared" si="13"/>
        <v>0</v>
      </c>
      <c r="H238" s="42" t="str">
        <f t="shared" si="14"/>
        <v>ครบ</v>
      </c>
      <c r="I238" s="42" t="s">
        <v>43</v>
      </c>
      <c r="J238" s="42" t="str">
        <f>VLOOKUP(I238,Sheet2!$B$1:$C$9,2,FALSE)</f>
        <v>สุขสันต์</v>
      </c>
      <c r="K238" s="43">
        <v>1.3888888888888888E-2</v>
      </c>
      <c r="L238" s="42" t="s">
        <v>229</v>
      </c>
      <c r="M238" s="42" t="s">
        <v>379</v>
      </c>
      <c r="N238" s="43">
        <v>5.5555555555555552E-2</v>
      </c>
      <c r="O238" s="42"/>
      <c r="P238" s="42" t="e">
        <f>VLOOKUP(O238,Sheet2!$B$1:$C$9,2,FALSE)</f>
        <v>#N/A</v>
      </c>
      <c r="Q238" s="43"/>
      <c r="R238" s="42"/>
      <c r="S238" s="42" t="e">
        <f>VLOOKUP(R238,Sheet2!$B$1:$C$9,2,FALSE)</f>
        <v>#N/A</v>
      </c>
      <c r="T238" s="43"/>
      <c r="U238" s="43">
        <f t="shared" si="12"/>
        <v>6.9444444444444448E-2</v>
      </c>
      <c r="V238" s="43"/>
      <c r="W238" s="43"/>
      <c r="X238" s="43"/>
      <c r="Y238" s="40" t="s">
        <v>322</v>
      </c>
      <c r="Z238" s="40">
        <v>46043</v>
      </c>
      <c r="AA238" s="40">
        <v>46041</v>
      </c>
      <c r="AB238" s="40" t="s">
        <v>590</v>
      </c>
      <c r="AC238" s="40">
        <v>46041</v>
      </c>
      <c r="AD238" s="3" t="str">
        <f t="shared" si="15"/>
        <v>ทันกำหนด</v>
      </c>
      <c r="AE238" s="4"/>
      <c r="AF238" s="4"/>
      <c r="AG238" s="4"/>
      <c r="AH238" s="5"/>
    </row>
    <row r="239" spans="1:34" ht="27.75" hidden="1" customHeight="1" x14ac:dyDescent="0.2">
      <c r="A239" s="2">
        <v>236</v>
      </c>
      <c r="B239" s="40">
        <v>46038</v>
      </c>
      <c r="C239" s="41" t="s">
        <v>560</v>
      </c>
      <c r="D239" s="41" t="s">
        <v>562</v>
      </c>
      <c r="E239" s="42">
        <v>8</v>
      </c>
      <c r="F239" s="42">
        <v>8</v>
      </c>
      <c r="G239" s="42">
        <f t="shared" si="13"/>
        <v>0</v>
      </c>
      <c r="H239" s="42" t="str">
        <f t="shared" si="14"/>
        <v>ครบ</v>
      </c>
      <c r="I239" s="42" t="s">
        <v>30</v>
      </c>
      <c r="J239" s="42" t="str">
        <f>VLOOKUP(I239,Sheet2!$B$1:$C$9,2,FALSE)</f>
        <v>สรายุทธ</v>
      </c>
      <c r="K239" s="43">
        <v>2.4305555555555556E-2</v>
      </c>
      <c r="L239" s="42"/>
      <c r="M239" s="42" t="e">
        <f>VLOOKUP(L239,Sheet2!$B$1:$C$9,2,FALSE)</f>
        <v>#N/A</v>
      </c>
      <c r="N239" s="43"/>
      <c r="O239" s="42"/>
      <c r="P239" s="42" t="e">
        <f>VLOOKUP(O239,Sheet2!$B$1:$C$9,2,FALSE)</f>
        <v>#N/A</v>
      </c>
      <c r="Q239" s="43"/>
      <c r="R239" s="42"/>
      <c r="S239" s="42" t="e">
        <f>VLOOKUP(R239,Sheet2!$B$1:$C$9,2,FALSE)</f>
        <v>#N/A</v>
      </c>
      <c r="T239" s="43"/>
      <c r="U239" s="43">
        <f t="shared" si="12"/>
        <v>2.4305555555555556E-2</v>
      </c>
      <c r="V239" s="43"/>
      <c r="W239" s="43"/>
      <c r="X239" s="43"/>
      <c r="Y239" s="40" t="s">
        <v>322</v>
      </c>
      <c r="Z239" s="40">
        <v>46043</v>
      </c>
      <c r="AA239" s="40">
        <v>46041</v>
      </c>
      <c r="AB239" s="40" t="s">
        <v>98</v>
      </c>
      <c r="AC239" s="40">
        <v>46042</v>
      </c>
      <c r="AD239" s="3" t="str">
        <f t="shared" si="15"/>
        <v>ทันกำหนด</v>
      </c>
      <c r="AE239" s="4"/>
      <c r="AF239" s="4"/>
      <c r="AG239" s="4"/>
      <c r="AH239" s="5"/>
    </row>
    <row r="240" spans="1:34" ht="27.75" hidden="1" customHeight="1" x14ac:dyDescent="0.2">
      <c r="A240" s="2">
        <v>237</v>
      </c>
      <c r="B240" s="40">
        <v>46038</v>
      </c>
      <c r="C240" s="41" t="s">
        <v>563</v>
      </c>
      <c r="D240" s="41" t="s">
        <v>564</v>
      </c>
      <c r="E240" s="42">
        <v>1</v>
      </c>
      <c r="F240" s="42">
        <v>1</v>
      </c>
      <c r="G240" s="42">
        <f t="shared" si="13"/>
        <v>0</v>
      </c>
      <c r="H240" s="42" t="str">
        <f t="shared" si="14"/>
        <v>ครบ</v>
      </c>
      <c r="I240" s="42" t="s">
        <v>42</v>
      </c>
      <c r="J240" s="42" t="str">
        <f>VLOOKUP(I240,Sheet2!$B$1:$C$9,2,FALSE)</f>
        <v>เพลินชัย</v>
      </c>
      <c r="K240" s="43">
        <v>2.7777777777777776E-2</v>
      </c>
      <c r="L240" s="42" t="s">
        <v>348</v>
      </c>
      <c r="M240" s="42" t="s">
        <v>57</v>
      </c>
      <c r="N240" s="43">
        <v>6.25E-2</v>
      </c>
      <c r="O240" s="42"/>
      <c r="P240" s="42" t="e">
        <f>VLOOKUP(O240,Sheet2!$B$1:$C$9,2,FALSE)</f>
        <v>#N/A</v>
      </c>
      <c r="Q240" s="43"/>
      <c r="R240" s="42"/>
      <c r="S240" s="42" t="e">
        <f>VLOOKUP(R240,Sheet2!$B$1:$C$9,2,FALSE)</f>
        <v>#N/A</v>
      </c>
      <c r="T240" s="43"/>
      <c r="U240" s="43">
        <f t="shared" si="12"/>
        <v>9.0277777777777776E-2</v>
      </c>
      <c r="V240" s="43"/>
      <c r="W240" s="43"/>
      <c r="X240" s="43"/>
      <c r="Y240" s="40" t="s">
        <v>64</v>
      </c>
      <c r="Z240" s="40">
        <v>46045</v>
      </c>
      <c r="AA240" s="40">
        <v>46041</v>
      </c>
      <c r="AB240" s="40" t="s">
        <v>64</v>
      </c>
      <c r="AC240" s="40">
        <v>46050</v>
      </c>
      <c r="AD240" s="3" t="str">
        <f t="shared" si="15"/>
        <v>ทันกำหนด</v>
      </c>
      <c r="AE240" s="4"/>
      <c r="AF240" s="4"/>
      <c r="AG240" s="4"/>
      <c r="AH240" s="5"/>
    </row>
    <row r="241" spans="1:34" ht="27.75" hidden="1" customHeight="1" x14ac:dyDescent="0.2">
      <c r="A241" s="2">
        <v>238</v>
      </c>
      <c r="B241" s="40">
        <v>46038</v>
      </c>
      <c r="C241" s="41" t="s">
        <v>565</v>
      </c>
      <c r="D241" s="41" t="s">
        <v>568</v>
      </c>
      <c r="E241" s="42">
        <v>3</v>
      </c>
      <c r="F241" s="42">
        <v>3</v>
      </c>
      <c r="G241" s="42">
        <f t="shared" si="13"/>
        <v>0</v>
      </c>
      <c r="H241" s="42" t="str">
        <f t="shared" si="14"/>
        <v>ครบ</v>
      </c>
      <c r="I241" s="42"/>
      <c r="J241" s="42" t="e">
        <f>VLOOKUP(I241,Sheet2!$B$1:$C$9,2,FALSE)</f>
        <v>#N/A</v>
      </c>
      <c r="K241" s="43"/>
      <c r="L241" s="42"/>
      <c r="M241" s="42" t="e">
        <f>VLOOKUP(L241,Sheet2!$B$1:$C$9,2,FALSE)</f>
        <v>#N/A</v>
      </c>
      <c r="N241" s="43"/>
      <c r="O241" s="42"/>
      <c r="P241" s="42" t="e">
        <f>VLOOKUP(O241,Sheet2!$B$1:$C$9,2,FALSE)</f>
        <v>#N/A</v>
      </c>
      <c r="Q241" s="43"/>
      <c r="R241" s="42"/>
      <c r="S241" s="42" t="e">
        <f>VLOOKUP(R241,Sheet2!$B$1:$C$9,2,FALSE)</f>
        <v>#N/A</v>
      </c>
      <c r="T241" s="43"/>
      <c r="U241" s="43">
        <f t="shared" si="12"/>
        <v>0</v>
      </c>
      <c r="V241" s="43" t="s">
        <v>49</v>
      </c>
      <c r="W241" s="43"/>
      <c r="X241" s="43"/>
      <c r="Y241" s="40" t="s">
        <v>234</v>
      </c>
      <c r="Z241" s="40">
        <v>46058</v>
      </c>
      <c r="AA241" s="40">
        <v>46044</v>
      </c>
      <c r="AB241" s="40" t="s">
        <v>234</v>
      </c>
      <c r="AC241" s="40">
        <v>46057</v>
      </c>
      <c r="AD241" s="3" t="str">
        <f t="shared" si="15"/>
        <v>ทันกำหนด</v>
      </c>
      <c r="AE241" s="4"/>
      <c r="AF241" s="4"/>
      <c r="AG241" s="4"/>
      <c r="AH241" s="5" t="s">
        <v>659</v>
      </c>
    </row>
    <row r="242" spans="1:34" ht="27.75" hidden="1" customHeight="1" x14ac:dyDescent="0.2">
      <c r="A242" s="2">
        <v>239</v>
      </c>
      <c r="B242" s="40">
        <v>46038</v>
      </c>
      <c r="C242" s="41" t="s">
        <v>566</v>
      </c>
      <c r="D242" s="41" t="s">
        <v>569</v>
      </c>
      <c r="E242" s="42">
        <v>1</v>
      </c>
      <c r="F242" s="42">
        <v>1</v>
      </c>
      <c r="G242" s="42">
        <f t="shared" si="13"/>
        <v>0</v>
      </c>
      <c r="H242" s="42" t="str">
        <f t="shared" si="14"/>
        <v>ครบ</v>
      </c>
      <c r="I242" s="42" t="s">
        <v>43</v>
      </c>
      <c r="J242" s="42" t="str">
        <f>VLOOKUP(I242,Sheet2!$B$1:$C$9,2,FALSE)</f>
        <v>สุขสันต์</v>
      </c>
      <c r="K242" s="43">
        <v>2.0833333333333332E-2</v>
      </c>
      <c r="L242" s="42" t="s">
        <v>229</v>
      </c>
      <c r="M242" s="42" t="s">
        <v>230</v>
      </c>
      <c r="N242" s="43">
        <v>2.7777777777777776E-2</v>
      </c>
      <c r="O242" s="42"/>
      <c r="P242" s="42" t="e">
        <f>VLOOKUP(O242,Sheet2!$B$1:$C$9,2,FALSE)</f>
        <v>#N/A</v>
      </c>
      <c r="Q242" s="43"/>
      <c r="R242" s="42"/>
      <c r="S242" s="42" t="e">
        <f>VLOOKUP(R242,Sheet2!$B$1:$C$9,2,FALSE)</f>
        <v>#N/A</v>
      </c>
      <c r="T242" s="43"/>
      <c r="U242" s="43">
        <f t="shared" si="12"/>
        <v>4.8611111111111105E-2</v>
      </c>
      <c r="V242" s="43"/>
      <c r="W242" s="43"/>
      <c r="X242" s="43"/>
      <c r="Y242" s="40" t="s">
        <v>234</v>
      </c>
      <c r="Z242" s="40">
        <v>46058</v>
      </c>
      <c r="AA242" s="40">
        <v>46050</v>
      </c>
      <c r="AB242" s="40" t="s">
        <v>234</v>
      </c>
      <c r="AC242" s="40">
        <v>46057</v>
      </c>
      <c r="AD242" s="3" t="str">
        <f t="shared" si="15"/>
        <v>ทันกำหนด</v>
      </c>
      <c r="AE242" s="4"/>
      <c r="AF242" s="4"/>
      <c r="AG242" s="4"/>
      <c r="AH242" s="5"/>
    </row>
    <row r="243" spans="1:34" ht="27.75" hidden="1" customHeight="1" x14ac:dyDescent="0.2">
      <c r="A243" s="2">
        <v>240</v>
      </c>
      <c r="B243" s="40">
        <v>46038</v>
      </c>
      <c r="C243" s="41" t="s">
        <v>567</v>
      </c>
      <c r="D243" s="41" t="s">
        <v>570</v>
      </c>
      <c r="E243" s="42">
        <v>3</v>
      </c>
      <c r="F243" s="42">
        <v>3</v>
      </c>
      <c r="G243" s="42">
        <f t="shared" si="13"/>
        <v>0</v>
      </c>
      <c r="H243" s="42" t="str">
        <f t="shared" si="14"/>
        <v>ครบ</v>
      </c>
      <c r="I243" s="42"/>
      <c r="J243" s="42" t="e">
        <f>VLOOKUP(I243,Sheet2!$B$1:$C$9,2,FALSE)</f>
        <v>#N/A</v>
      </c>
      <c r="K243" s="43"/>
      <c r="L243" s="42"/>
      <c r="M243" s="42" t="e">
        <f>VLOOKUP(L243,Sheet2!$B$1:$C$9,2,FALSE)</f>
        <v>#N/A</v>
      </c>
      <c r="N243" s="43"/>
      <c r="O243" s="42"/>
      <c r="P243" s="42" t="e">
        <f>VLOOKUP(O243,Sheet2!$B$1:$C$9,2,FALSE)</f>
        <v>#N/A</v>
      </c>
      <c r="Q243" s="43"/>
      <c r="R243" s="42"/>
      <c r="S243" s="42" t="e">
        <f>VLOOKUP(R243,Sheet2!$B$1:$C$9,2,FALSE)</f>
        <v>#N/A</v>
      </c>
      <c r="T243" s="43"/>
      <c r="U243" s="43">
        <f t="shared" si="12"/>
        <v>0</v>
      </c>
      <c r="V243" s="43" t="s">
        <v>49</v>
      </c>
      <c r="W243" s="43"/>
      <c r="X243" s="43"/>
      <c r="Y243" s="40" t="s">
        <v>234</v>
      </c>
      <c r="Z243" s="40">
        <v>46058</v>
      </c>
      <c r="AA243" s="40">
        <v>46044</v>
      </c>
      <c r="AB243" s="40" t="s">
        <v>234</v>
      </c>
      <c r="AC243" s="40">
        <v>46057</v>
      </c>
      <c r="AD243" s="3" t="str">
        <f t="shared" si="15"/>
        <v>ทันกำหนด</v>
      </c>
      <c r="AE243" s="4"/>
      <c r="AF243" s="4"/>
      <c r="AG243" s="4"/>
      <c r="AH243" s="5" t="s">
        <v>661</v>
      </c>
    </row>
    <row r="244" spans="1:34" ht="27.75" hidden="1" customHeight="1" x14ac:dyDescent="0.2">
      <c r="A244" s="2">
        <v>241</v>
      </c>
      <c r="B244" s="40">
        <v>46041</v>
      </c>
      <c r="C244" s="41" t="s">
        <v>571</v>
      </c>
      <c r="D244" s="41" t="s">
        <v>576</v>
      </c>
      <c r="E244" s="42">
        <v>24</v>
      </c>
      <c r="F244" s="42">
        <v>24</v>
      </c>
      <c r="G244" s="42">
        <f t="shared" si="13"/>
        <v>0</v>
      </c>
      <c r="H244" s="42" t="str">
        <f t="shared" si="14"/>
        <v>ครบ</v>
      </c>
      <c r="I244" s="42" t="s">
        <v>43</v>
      </c>
      <c r="J244" s="42" t="str">
        <f>VLOOKUP(I244,Sheet2!$B$1:$C$9,2,FALSE)</f>
        <v>สุขสันต์</v>
      </c>
      <c r="K244" s="43">
        <v>1.3888888888888888E-2</v>
      </c>
      <c r="L244" s="42" t="s">
        <v>229</v>
      </c>
      <c r="M244" s="42" t="s">
        <v>230</v>
      </c>
      <c r="N244" s="43">
        <v>0.22222222222222221</v>
      </c>
      <c r="O244" s="42"/>
      <c r="P244" s="42" t="e">
        <f>VLOOKUP(O244,Sheet2!$B$1:$C$9,2,FALSE)</f>
        <v>#N/A</v>
      </c>
      <c r="Q244" s="43"/>
      <c r="R244" s="42"/>
      <c r="S244" s="42" t="e">
        <f>VLOOKUP(R244,Sheet2!$B$1:$C$9,2,FALSE)</f>
        <v>#N/A</v>
      </c>
      <c r="T244" s="43"/>
      <c r="U244" s="43">
        <f t="shared" si="12"/>
        <v>0.2361111111111111</v>
      </c>
      <c r="V244" s="43"/>
      <c r="W244" s="43"/>
      <c r="X244" s="43"/>
      <c r="Y244" s="40" t="s">
        <v>65</v>
      </c>
      <c r="Z244" s="40">
        <v>46055</v>
      </c>
      <c r="AA244" s="40">
        <v>46044</v>
      </c>
      <c r="AB244" s="40" t="s">
        <v>557</v>
      </c>
      <c r="AC244" s="40">
        <v>46052</v>
      </c>
      <c r="AD244" s="3" t="str">
        <f t="shared" si="15"/>
        <v>ทันกำหนด</v>
      </c>
      <c r="AE244" s="4"/>
      <c r="AF244" s="4"/>
      <c r="AG244" s="4"/>
      <c r="AH244" s="5"/>
    </row>
    <row r="245" spans="1:34" ht="27.75" hidden="1" customHeight="1" x14ac:dyDescent="0.2">
      <c r="A245" s="2">
        <v>242</v>
      </c>
      <c r="B245" s="40">
        <v>46041</v>
      </c>
      <c r="C245" s="41" t="s">
        <v>572</v>
      </c>
      <c r="D245" s="41" t="s">
        <v>577</v>
      </c>
      <c r="E245" s="42">
        <v>8</v>
      </c>
      <c r="F245" s="42">
        <v>8</v>
      </c>
      <c r="G245" s="42">
        <f t="shared" si="13"/>
        <v>0</v>
      </c>
      <c r="H245" s="42" t="str">
        <f t="shared" si="14"/>
        <v>ครบ</v>
      </c>
      <c r="I245" s="42" t="s">
        <v>31</v>
      </c>
      <c r="J245" s="42" t="str">
        <f>VLOOKUP(I245,Sheet2!$B$1:$C$9,2,FALSE)</f>
        <v>ชาญชัย</v>
      </c>
      <c r="K245" s="43">
        <v>8.3333333333333329E-2</v>
      </c>
      <c r="L245" s="42"/>
      <c r="M245" s="42" t="e">
        <f>VLOOKUP(L245,Sheet2!$B$1:$C$9,2,FALSE)</f>
        <v>#N/A</v>
      </c>
      <c r="N245" s="43"/>
      <c r="O245" s="42"/>
      <c r="P245" s="42" t="e">
        <f>VLOOKUP(O245,Sheet2!$B$1:$C$9,2,FALSE)</f>
        <v>#N/A</v>
      </c>
      <c r="Q245" s="43"/>
      <c r="R245" s="42"/>
      <c r="S245" s="42" t="e">
        <f>VLOOKUP(R245,Sheet2!$B$1:$C$9,2,FALSE)</f>
        <v>#N/A</v>
      </c>
      <c r="T245" s="43"/>
      <c r="U245" s="43">
        <f t="shared" si="12"/>
        <v>8.3333333333333329E-2</v>
      </c>
      <c r="V245" s="43"/>
      <c r="W245" s="43"/>
      <c r="X245" s="43"/>
      <c r="Y245" s="40" t="s">
        <v>65</v>
      </c>
      <c r="Z245" s="40">
        <v>46055</v>
      </c>
      <c r="AA245" s="40">
        <v>46042</v>
      </c>
      <c r="AB245" s="40" t="s">
        <v>557</v>
      </c>
      <c r="AC245" s="40">
        <v>46052</v>
      </c>
      <c r="AD245" s="3" t="str">
        <f t="shared" si="15"/>
        <v>ทันกำหนด</v>
      </c>
      <c r="AE245" s="4"/>
      <c r="AF245" s="4"/>
      <c r="AG245" s="4"/>
      <c r="AH245" s="33"/>
    </row>
    <row r="246" spans="1:34" ht="27.75" hidden="1" customHeight="1" x14ac:dyDescent="0.2">
      <c r="A246" s="2">
        <v>243</v>
      </c>
      <c r="B246" s="40">
        <v>46041</v>
      </c>
      <c r="C246" s="41" t="s">
        <v>573</v>
      </c>
      <c r="D246" s="41" t="s">
        <v>578</v>
      </c>
      <c r="E246" s="42">
        <v>8</v>
      </c>
      <c r="F246" s="42">
        <v>8</v>
      </c>
      <c r="G246" s="42">
        <f t="shared" si="13"/>
        <v>0</v>
      </c>
      <c r="H246" s="42" t="str">
        <f t="shared" si="14"/>
        <v>ครบ</v>
      </c>
      <c r="I246" s="42" t="s">
        <v>31</v>
      </c>
      <c r="J246" s="42" t="str">
        <f>VLOOKUP(I246,Sheet2!$B$1:$C$9,2,FALSE)</f>
        <v>ชาญชัย</v>
      </c>
      <c r="K246" s="43">
        <v>0.1875</v>
      </c>
      <c r="L246" s="42"/>
      <c r="M246" s="42" t="e">
        <f>VLOOKUP(L246,Sheet2!$B$1:$C$9,2,FALSE)</f>
        <v>#N/A</v>
      </c>
      <c r="N246" s="43"/>
      <c r="O246" s="42"/>
      <c r="P246" s="42" t="e">
        <f>VLOOKUP(O246,Sheet2!$B$1:$C$9,2,FALSE)</f>
        <v>#N/A</v>
      </c>
      <c r="Q246" s="43"/>
      <c r="R246" s="42"/>
      <c r="S246" s="42" t="e">
        <f>VLOOKUP(R246,Sheet2!$B$1:$C$9,2,FALSE)</f>
        <v>#N/A</v>
      </c>
      <c r="T246" s="43"/>
      <c r="U246" s="43">
        <f t="shared" si="12"/>
        <v>0.1875</v>
      </c>
      <c r="V246" s="43"/>
      <c r="W246" s="43"/>
      <c r="X246" s="43" t="s">
        <v>51</v>
      </c>
      <c r="Y246" s="40" t="s">
        <v>65</v>
      </c>
      <c r="Z246" s="40">
        <v>46055</v>
      </c>
      <c r="AA246" s="40">
        <v>46050</v>
      </c>
      <c r="AB246" s="40" t="s">
        <v>557</v>
      </c>
      <c r="AC246" s="40">
        <v>46052</v>
      </c>
      <c r="AD246" s="3" t="str">
        <f t="shared" si="15"/>
        <v>ทันกำหนด</v>
      </c>
      <c r="AE246" s="4"/>
      <c r="AF246" s="4"/>
      <c r="AG246" s="4"/>
      <c r="AH246" s="5"/>
    </row>
    <row r="247" spans="1:34" ht="27.75" hidden="1" customHeight="1" x14ac:dyDescent="0.2">
      <c r="A247" s="2">
        <v>244</v>
      </c>
      <c r="B247" s="40">
        <v>46041</v>
      </c>
      <c r="C247" s="41" t="s">
        <v>574</v>
      </c>
      <c r="D247" s="41" t="s">
        <v>579</v>
      </c>
      <c r="E247" s="42">
        <v>32</v>
      </c>
      <c r="F247" s="42">
        <v>32</v>
      </c>
      <c r="G247" s="42">
        <f t="shared" si="13"/>
        <v>0</v>
      </c>
      <c r="H247" s="42" t="str">
        <f t="shared" si="14"/>
        <v>ครบ</v>
      </c>
      <c r="I247" s="42"/>
      <c r="J247" s="42" t="e">
        <f>VLOOKUP(I247,Sheet2!$B$1:$C$9,2,FALSE)</f>
        <v>#N/A</v>
      </c>
      <c r="K247" s="43"/>
      <c r="L247" s="42"/>
      <c r="M247" s="42" t="e">
        <f>VLOOKUP(L247,Sheet2!$B$1:$C$9,2,FALSE)</f>
        <v>#N/A</v>
      </c>
      <c r="N247" s="43"/>
      <c r="O247" s="42"/>
      <c r="P247" s="42" t="e">
        <f>VLOOKUP(O247,Sheet2!$B$1:$C$9,2,FALSE)</f>
        <v>#N/A</v>
      </c>
      <c r="Q247" s="43"/>
      <c r="R247" s="42"/>
      <c r="S247" s="42" t="e">
        <f>VLOOKUP(R247,Sheet2!$B$1:$C$9,2,FALSE)</f>
        <v>#N/A</v>
      </c>
      <c r="T247" s="43"/>
      <c r="U247" s="43">
        <f t="shared" si="12"/>
        <v>0</v>
      </c>
      <c r="V247" s="43" t="s">
        <v>49</v>
      </c>
      <c r="W247" s="43"/>
      <c r="X247" s="43" t="s">
        <v>51</v>
      </c>
      <c r="Y247" s="40" t="s">
        <v>65</v>
      </c>
      <c r="Z247" s="40">
        <v>46055</v>
      </c>
      <c r="AA247" s="40">
        <v>46044</v>
      </c>
      <c r="AB247" s="40" t="s">
        <v>557</v>
      </c>
      <c r="AC247" s="40">
        <v>46052</v>
      </c>
      <c r="AD247" s="3" t="str">
        <f t="shared" si="15"/>
        <v>ทันกำหนด</v>
      </c>
      <c r="AE247" s="4"/>
      <c r="AF247" s="4"/>
      <c r="AG247" s="4"/>
      <c r="AH247" s="5" t="s">
        <v>660</v>
      </c>
    </row>
    <row r="248" spans="1:34" ht="27.75" hidden="1" customHeight="1" x14ac:dyDescent="0.2">
      <c r="A248" s="2">
        <v>245</v>
      </c>
      <c r="B248" s="40">
        <v>46041</v>
      </c>
      <c r="C248" s="41" t="s">
        <v>575</v>
      </c>
      <c r="D248" s="41" t="s">
        <v>580</v>
      </c>
      <c r="E248" s="42">
        <v>8</v>
      </c>
      <c r="F248" s="42">
        <v>8</v>
      </c>
      <c r="G248" s="42">
        <f t="shared" si="13"/>
        <v>0</v>
      </c>
      <c r="H248" s="42" t="str">
        <f t="shared" si="14"/>
        <v>ครบ</v>
      </c>
      <c r="I248" s="42" t="s">
        <v>31</v>
      </c>
      <c r="J248" s="42" t="str">
        <f>VLOOKUP(I248,Sheet2!$B$1:$C$9,2,FALSE)</f>
        <v>ชาญชัย</v>
      </c>
      <c r="K248" s="43">
        <v>0.25</v>
      </c>
      <c r="L248" s="42"/>
      <c r="M248" s="42" t="e">
        <f>VLOOKUP(L248,Sheet2!$B$1:$C$9,2,FALSE)</f>
        <v>#N/A</v>
      </c>
      <c r="N248" s="43"/>
      <c r="O248" s="42"/>
      <c r="P248" s="42" t="e">
        <f>VLOOKUP(O248,Sheet2!$B$1:$C$9,2,FALSE)</f>
        <v>#N/A</v>
      </c>
      <c r="Q248" s="43"/>
      <c r="R248" s="42"/>
      <c r="S248" s="42" t="e">
        <f>VLOOKUP(R248,Sheet2!$B$1:$C$9,2,FALSE)</f>
        <v>#N/A</v>
      </c>
      <c r="T248" s="43"/>
      <c r="U248" s="43">
        <f t="shared" si="12"/>
        <v>0.25</v>
      </c>
      <c r="V248" s="43"/>
      <c r="W248" s="43"/>
      <c r="X248" s="43" t="s">
        <v>51</v>
      </c>
      <c r="Y248" s="40" t="s">
        <v>65</v>
      </c>
      <c r="Z248" s="40">
        <v>46055</v>
      </c>
      <c r="AA248" s="40">
        <v>46050</v>
      </c>
      <c r="AB248" s="40" t="s">
        <v>557</v>
      </c>
      <c r="AC248" s="40">
        <v>46052</v>
      </c>
      <c r="AD248" s="3" t="str">
        <f t="shared" si="15"/>
        <v>ทันกำหนด</v>
      </c>
      <c r="AE248" s="4"/>
      <c r="AF248" s="4"/>
      <c r="AG248" s="4"/>
      <c r="AH248" s="5"/>
    </row>
    <row r="249" spans="1:34" ht="27.75" hidden="1" customHeight="1" x14ac:dyDescent="0.2">
      <c r="A249" s="2">
        <v>246</v>
      </c>
      <c r="B249" s="40">
        <v>46041</v>
      </c>
      <c r="C249" s="41" t="s">
        <v>581</v>
      </c>
      <c r="D249" s="41" t="s">
        <v>582</v>
      </c>
      <c r="E249" s="42">
        <v>10</v>
      </c>
      <c r="F249" s="42">
        <v>10</v>
      </c>
      <c r="G249" s="42">
        <f t="shared" si="13"/>
        <v>0</v>
      </c>
      <c r="H249" s="42" t="str">
        <f t="shared" si="14"/>
        <v>ครบ</v>
      </c>
      <c r="I249" s="42" t="s">
        <v>29</v>
      </c>
      <c r="J249" s="42" t="str">
        <f>VLOOKUP(I249,Sheet2!$B$1:$C$9,2,FALSE)</f>
        <v xml:space="preserve">จักรกฤษณ์ </v>
      </c>
      <c r="K249" s="43">
        <v>4.1666666666666664E-2</v>
      </c>
      <c r="L249" s="42"/>
      <c r="M249" s="42" t="e">
        <f>VLOOKUP(L249,Sheet2!$B$1:$C$9,2,FALSE)</f>
        <v>#N/A</v>
      </c>
      <c r="N249" s="43"/>
      <c r="O249" s="42"/>
      <c r="P249" s="42" t="e">
        <f>VLOOKUP(O249,Sheet2!$B$1:$C$9,2,FALSE)</f>
        <v>#N/A</v>
      </c>
      <c r="Q249" s="43"/>
      <c r="R249" s="42"/>
      <c r="S249" s="42" t="e">
        <f>VLOOKUP(R249,Sheet2!$B$1:$C$9,2,FALSE)</f>
        <v>#N/A</v>
      </c>
      <c r="T249" s="43"/>
      <c r="U249" s="43">
        <f t="shared" si="12"/>
        <v>4.1666666666666664E-2</v>
      </c>
      <c r="V249" s="43"/>
      <c r="W249" s="43"/>
      <c r="X249" s="43"/>
      <c r="Y249" s="40" t="s">
        <v>76</v>
      </c>
      <c r="Z249" s="40">
        <v>46042</v>
      </c>
      <c r="AA249" s="40">
        <v>46041</v>
      </c>
      <c r="AB249" s="40" t="s">
        <v>76</v>
      </c>
      <c r="AC249" s="40">
        <v>46042</v>
      </c>
      <c r="AD249" s="3" t="str">
        <f t="shared" si="15"/>
        <v>ทันกำหนด</v>
      </c>
      <c r="AE249" s="4"/>
      <c r="AF249" s="4"/>
      <c r="AG249" s="4"/>
      <c r="AH249" s="5"/>
    </row>
    <row r="250" spans="1:34" ht="27.75" hidden="1" customHeight="1" x14ac:dyDescent="0.2">
      <c r="A250" s="2">
        <v>247</v>
      </c>
      <c r="B250" s="40">
        <v>46041</v>
      </c>
      <c r="C250" s="41" t="s">
        <v>583</v>
      </c>
      <c r="D250" s="41" t="s">
        <v>520</v>
      </c>
      <c r="E250" s="42">
        <v>4</v>
      </c>
      <c r="F250" s="42">
        <v>4</v>
      </c>
      <c r="G250" s="42">
        <f t="shared" si="13"/>
        <v>0</v>
      </c>
      <c r="H250" s="42" t="str">
        <f t="shared" si="14"/>
        <v>ครบ</v>
      </c>
      <c r="I250" s="42" t="s">
        <v>29</v>
      </c>
      <c r="J250" s="42" t="str">
        <f>VLOOKUP(I250,Sheet2!$B$1:$C$9,2,FALSE)</f>
        <v xml:space="preserve">จักรกฤษณ์ </v>
      </c>
      <c r="K250" s="43">
        <v>6.9444444444444434E-2</v>
      </c>
      <c r="L250" s="42"/>
      <c r="M250" s="42" t="e">
        <f>VLOOKUP(L250,Sheet2!$B$1:$C$9,2,FALSE)</f>
        <v>#N/A</v>
      </c>
      <c r="N250" s="43"/>
      <c r="O250" s="42"/>
      <c r="P250" s="42" t="e">
        <f>VLOOKUP(O250,Sheet2!$B$1:$C$9,2,FALSE)</f>
        <v>#N/A</v>
      </c>
      <c r="Q250" s="43"/>
      <c r="R250" s="42"/>
      <c r="S250" s="42" t="e">
        <f>VLOOKUP(R250,Sheet2!$B$1:$C$9,2,FALSE)</f>
        <v>#N/A</v>
      </c>
      <c r="T250" s="43"/>
      <c r="U250" s="43">
        <f t="shared" si="12"/>
        <v>6.9444444444444434E-2</v>
      </c>
      <c r="V250" s="43"/>
      <c r="W250" s="43"/>
      <c r="X250" s="43"/>
      <c r="Y250" s="40" t="s">
        <v>76</v>
      </c>
      <c r="Z250" s="40">
        <v>46048</v>
      </c>
      <c r="AA250" s="40">
        <v>46042</v>
      </c>
      <c r="AB250" s="40" t="s">
        <v>76</v>
      </c>
      <c r="AC250" s="40">
        <v>46044</v>
      </c>
      <c r="AD250" s="3" t="str">
        <f t="shared" si="15"/>
        <v>ทันกำหนด</v>
      </c>
      <c r="AE250" s="4"/>
      <c r="AF250" s="4"/>
      <c r="AG250" s="4"/>
      <c r="AH250" s="5"/>
    </row>
    <row r="251" spans="1:34" ht="27.75" hidden="1" customHeight="1" x14ac:dyDescent="0.2">
      <c r="A251" s="2">
        <v>248</v>
      </c>
      <c r="B251" s="40">
        <v>46041</v>
      </c>
      <c r="C251" s="41" t="s">
        <v>584</v>
      </c>
      <c r="D251" s="41" t="s">
        <v>521</v>
      </c>
      <c r="E251" s="42">
        <v>4</v>
      </c>
      <c r="F251" s="42">
        <v>4</v>
      </c>
      <c r="G251" s="42">
        <f t="shared" si="13"/>
        <v>0</v>
      </c>
      <c r="H251" s="42" t="str">
        <f t="shared" si="14"/>
        <v>ครบ</v>
      </c>
      <c r="I251" s="42" t="s">
        <v>29</v>
      </c>
      <c r="J251" s="42" t="str">
        <f>VLOOKUP(I251,Sheet2!$B$1:$C$9,2,FALSE)</f>
        <v xml:space="preserve">จักรกฤษณ์ </v>
      </c>
      <c r="K251" s="43">
        <v>6.25E-2</v>
      </c>
      <c r="L251" s="42"/>
      <c r="M251" s="42" t="e">
        <f>VLOOKUP(L251,Sheet2!$B$1:$C$9,2,FALSE)</f>
        <v>#N/A</v>
      </c>
      <c r="N251" s="43"/>
      <c r="O251" s="42"/>
      <c r="P251" s="42" t="e">
        <f>VLOOKUP(O251,Sheet2!$B$1:$C$9,2,FALSE)</f>
        <v>#N/A</v>
      </c>
      <c r="Q251" s="43"/>
      <c r="R251" s="42"/>
      <c r="S251" s="42" t="e">
        <f>VLOOKUP(R251,Sheet2!$B$1:$C$9,2,FALSE)</f>
        <v>#N/A</v>
      </c>
      <c r="T251" s="43"/>
      <c r="U251" s="43">
        <f t="shared" si="12"/>
        <v>6.25E-2</v>
      </c>
      <c r="V251" s="43"/>
      <c r="W251" s="43"/>
      <c r="X251" s="43"/>
      <c r="Y251" s="40" t="s">
        <v>76</v>
      </c>
      <c r="Z251" s="40">
        <v>46048</v>
      </c>
      <c r="AA251" s="40">
        <v>46042</v>
      </c>
      <c r="AB251" s="40" t="s">
        <v>76</v>
      </c>
      <c r="AC251" s="40">
        <v>46044</v>
      </c>
      <c r="AD251" s="3" t="str">
        <f t="shared" si="15"/>
        <v>ทันกำหนด</v>
      </c>
      <c r="AE251" s="4"/>
      <c r="AF251" s="4"/>
      <c r="AG251" s="4"/>
      <c r="AH251" s="5"/>
    </row>
    <row r="252" spans="1:34" ht="27.75" hidden="1" customHeight="1" x14ac:dyDescent="0.2">
      <c r="A252" s="2">
        <v>249</v>
      </c>
      <c r="B252" s="40">
        <v>46041</v>
      </c>
      <c r="C252" s="41" t="s">
        <v>585</v>
      </c>
      <c r="D252" s="41" t="s">
        <v>520</v>
      </c>
      <c r="E252" s="42">
        <v>3</v>
      </c>
      <c r="F252" s="42">
        <v>3</v>
      </c>
      <c r="G252" s="42">
        <f t="shared" si="13"/>
        <v>0</v>
      </c>
      <c r="H252" s="42" t="str">
        <f t="shared" si="14"/>
        <v>ครบ</v>
      </c>
      <c r="I252" s="42" t="s">
        <v>35</v>
      </c>
      <c r="J252" s="42" t="str">
        <f>VLOOKUP(I252,Sheet2!$B$1:$C$9,2,FALSE)</f>
        <v>วินัย</v>
      </c>
      <c r="K252" s="43">
        <v>5.5555555555555552E-2</v>
      </c>
      <c r="L252" s="42"/>
      <c r="M252" s="42" t="e">
        <f>VLOOKUP(L252,Sheet2!$B$1:$C$9,2,FALSE)</f>
        <v>#N/A</v>
      </c>
      <c r="N252" s="43"/>
      <c r="O252" s="42"/>
      <c r="P252" s="42" t="e">
        <f>VLOOKUP(O252,Sheet2!$B$1:$C$9,2,FALSE)</f>
        <v>#N/A</v>
      </c>
      <c r="Q252" s="43"/>
      <c r="R252" s="42"/>
      <c r="S252" s="42" t="e">
        <f>VLOOKUP(R252,Sheet2!$B$1:$C$9,2,FALSE)</f>
        <v>#N/A</v>
      </c>
      <c r="T252" s="43"/>
      <c r="U252" s="43">
        <f t="shared" si="12"/>
        <v>5.5555555555555552E-2</v>
      </c>
      <c r="V252" s="43"/>
      <c r="W252" s="43"/>
      <c r="X252" s="43"/>
      <c r="Y252" s="40" t="s">
        <v>76</v>
      </c>
      <c r="Z252" s="40">
        <v>46048</v>
      </c>
      <c r="AA252" s="40">
        <v>46043</v>
      </c>
      <c r="AB252" s="40" t="s">
        <v>76</v>
      </c>
      <c r="AC252" s="40">
        <v>46043</v>
      </c>
      <c r="AD252" s="3" t="str">
        <f t="shared" si="15"/>
        <v>ทันกำหนด</v>
      </c>
      <c r="AE252" s="4"/>
      <c r="AF252" s="4"/>
      <c r="AG252" s="4"/>
      <c r="AH252" s="5"/>
    </row>
    <row r="253" spans="1:34" ht="27.75" hidden="1" customHeight="1" x14ac:dyDescent="0.2">
      <c r="A253" s="2">
        <v>250</v>
      </c>
      <c r="B253" s="40">
        <v>46041</v>
      </c>
      <c r="C253" s="41" t="s">
        <v>586</v>
      </c>
      <c r="D253" s="41" t="s">
        <v>521</v>
      </c>
      <c r="E253" s="42">
        <v>3</v>
      </c>
      <c r="F253" s="42">
        <v>3</v>
      </c>
      <c r="G253" s="42">
        <f t="shared" si="13"/>
        <v>0</v>
      </c>
      <c r="H253" s="42" t="str">
        <f t="shared" si="14"/>
        <v>ครบ</v>
      </c>
      <c r="I253" s="42" t="s">
        <v>35</v>
      </c>
      <c r="J253" s="42" t="str">
        <f>VLOOKUP(I253,Sheet2!$B$1:$C$9,2,FALSE)</f>
        <v>วินัย</v>
      </c>
      <c r="K253" s="43">
        <v>5.5555555555555552E-2</v>
      </c>
      <c r="L253" s="42"/>
      <c r="M253" s="42" t="e">
        <f>VLOOKUP(L253,Sheet2!$B$1:$C$9,2,FALSE)</f>
        <v>#N/A</v>
      </c>
      <c r="N253" s="43"/>
      <c r="O253" s="42"/>
      <c r="P253" s="42" t="e">
        <f>VLOOKUP(O253,Sheet2!$B$1:$C$9,2,FALSE)</f>
        <v>#N/A</v>
      </c>
      <c r="Q253" s="43"/>
      <c r="R253" s="42"/>
      <c r="S253" s="42" t="e">
        <f>VLOOKUP(R253,Sheet2!$B$1:$C$9,2,FALSE)</f>
        <v>#N/A</v>
      </c>
      <c r="T253" s="43"/>
      <c r="U253" s="43">
        <f t="shared" si="12"/>
        <v>5.5555555555555552E-2</v>
      </c>
      <c r="V253" s="43"/>
      <c r="W253" s="43"/>
      <c r="X253" s="43"/>
      <c r="Y253" s="40" t="s">
        <v>76</v>
      </c>
      <c r="Z253" s="40">
        <v>46048</v>
      </c>
      <c r="AA253" s="40">
        <v>46043</v>
      </c>
      <c r="AB253" s="40" t="s">
        <v>76</v>
      </c>
      <c r="AC253" s="40">
        <v>46043</v>
      </c>
      <c r="AD253" s="3" t="str">
        <f t="shared" si="15"/>
        <v>ทันกำหนด</v>
      </c>
      <c r="AE253" s="4"/>
      <c r="AF253" s="4"/>
      <c r="AG253" s="4"/>
      <c r="AH253" s="5"/>
    </row>
    <row r="254" spans="1:34" ht="27.75" hidden="1" customHeight="1" x14ac:dyDescent="0.2">
      <c r="A254" s="2">
        <v>251</v>
      </c>
      <c r="B254" s="40">
        <v>46041</v>
      </c>
      <c r="C254" s="41" t="s">
        <v>588</v>
      </c>
      <c r="D254" s="41" t="s">
        <v>587</v>
      </c>
      <c r="E254" s="42">
        <v>1</v>
      </c>
      <c r="F254" s="42">
        <v>1</v>
      </c>
      <c r="G254" s="42">
        <f t="shared" si="13"/>
        <v>0</v>
      </c>
      <c r="H254" s="42" t="str">
        <f t="shared" si="14"/>
        <v>ครบ</v>
      </c>
      <c r="I254" s="42" t="s">
        <v>42</v>
      </c>
      <c r="J254" s="42" t="str">
        <f>VLOOKUP(I254,Sheet2!$B$1:$C$9,2,FALSE)</f>
        <v>เพลินชัย</v>
      </c>
      <c r="K254" s="43">
        <v>2.0833333333333332E-2</v>
      </c>
      <c r="L254" s="42" t="s">
        <v>348</v>
      </c>
      <c r="M254" s="42" t="s">
        <v>57</v>
      </c>
      <c r="N254" s="43">
        <v>0.125</v>
      </c>
      <c r="O254" s="42" t="s">
        <v>29</v>
      </c>
      <c r="P254" s="42" t="str">
        <f>VLOOKUP(O254,Sheet2!$B$1:$C$9,2,FALSE)</f>
        <v xml:space="preserve">จักรกฤษณ์ </v>
      </c>
      <c r="Q254" s="43">
        <v>4.1666666666666664E-2</v>
      </c>
      <c r="R254" s="42"/>
      <c r="S254" s="42" t="e">
        <f>VLOOKUP(R254,Sheet2!$B$1:$C$9,2,FALSE)</f>
        <v>#N/A</v>
      </c>
      <c r="T254" s="43"/>
      <c r="U254" s="43">
        <f t="shared" si="12"/>
        <v>0.1875</v>
      </c>
      <c r="V254" s="43"/>
      <c r="W254" s="43"/>
      <c r="X254" s="43"/>
      <c r="Y254" s="40" t="s">
        <v>322</v>
      </c>
      <c r="Z254" s="40">
        <v>46050</v>
      </c>
      <c r="AA254" s="40">
        <v>46048</v>
      </c>
      <c r="AB254" s="40" t="s">
        <v>590</v>
      </c>
      <c r="AC254" s="40">
        <v>46048</v>
      </c>
      <c r="AD254" s="3" t="str">
        <f t="shared" si="15"/>
        <v>ทันกำหนด</v>
      </c>
      <c r="AE254" s="4"/>
      <c r="AF254" s="4"/>
      <c r="AG254" s="4"/>
      <c r="AH254" s="5"/>
    </row>
    <row r="255" spans="1:34" ht="27.75" hidden="1" customHeight="1" x14ac:dyDescent="0.2">
      <c r="A255" s="2">
        <v>252</v>
      </c>
      <c r="B255" s="40">
        <v>46042</v>
      </c>
      <c r="C255" s="41" t="s">
        <v>591</v>
      </c>
      <c r="D255" s="41" t="s">
        <v>594</v>
      </c>
      <c r="E255" s="42">
        <v>1</v>
      </c>
      <c r="F255" s="42">
        <v>1</v>
      </c>
      <c r="G255" s="42">
        <f t="shared" si="13"/>
        <v>0</v>
      </c>
      <c r="H255" s="42" t="str">
        <f t="shared" si="14"/>
        <v>ครบ</v>
      </c>
      <c r="I255" s="42" t="s">
        <v>31</v>
      </c>
      <c r="J255" s="42" t="str">
        <f>VLOOKUP(I255,Sheet2!$B$1:$C$9,2,FALSE)</f>
        <v>ชาญชัย</v>
      </c>
      <c r="K255" s="43">
        <v>3.4722222222222224E-2</v>
      </c>
      <c r="L255" s="42" t="s">
        <v>29</v>
      </c>
      <c r="M255" s="42" t="str">
        <f>VLOOKUP(L255,Sheet2!$B$1:$C$9,2,FALSE)</f>
        <v xml:space="preserve">จักรกฤษณ์ </v>
      </c>
      <c r="N255" s="43">
        <v>1.0416666666666666E-2</v>
      </c>
      <c r="O255" s="42"/>
      <c r="P255" s="42" t="e">
        <f>VLOOKUP(O255,Sheet2!$B$1:$C$9,2,FALSE)</f>
        <v>#N/A</v>
      </c>
      <c r="Q255" s="43"/>
      <c r="R255" s="42"/>
      <c r="S255" s="42" t="e">
        <f>VLOOKUP(R255,Sheet2!$B$1:$C$9,2,FALSE)</f>
        <v>#N/A</v>
      </c>
      <c r="T255" s="43"/>
      <c r="U255" s="43">
        <f t="shared" si="12"/>
        <v>4.5138888888888888E-2</v>
      </c>
      <c r="V255" s="43"/>
      <c r="W255" s="43"/>
      <c r="X255" s="43"/>
      <c r="Y255" s="40" t="s">
        <v>64</v>
      </c>
      <c r="Z255" s="40">
        <v>46045</v>
      </c>
      <c r="AA255" s="40">
        <v>46042</v>
      </c>
      <c r="AB255" s="40" t="s">
        <v>64</v>
      </c>
      <c r="AC255" s="40">
        <v>46056</v>
      </c>
      <c r="AD255" s="3" t="str">
        <f t="shared" si="15"/>
        <v>ทันกำหนด</v>
      </c>
      <c r="AE255" s="4"/>
      <c r="AF255" s="4"/>
      <c r="AG255" s="4"/>
      <c r="AH255" s="30"/>
    </row>
    <row r="256" spans="1:34" ht="27.75" hidden="1" customHeight="1" x14ac:dyDescent="0.2">
      <c r="A256" s="2">
        <v>253</v>
      </c>
      <c r="B256" s="40">
        <v>46042</v>
      </c>
      <c r="C256" s="41" t="s">
        <v>592</v>
      </c>
      <c r="D256" s="41" t="s">
        <v>593</v>
      </c>
      <c r="E256" s="42">
        <v>2</v>
      </c>
      <c r="F256" s="42">
        <v>2</v>
      </c>
      <c r="G256" s="42">
        <f t="shared" si="13"/>
        <v>0</v>
      </c>
      <c r="H256" s="42" t="str">
        <f>IF($G256=0,"ครบ","ไม่ครบ")</f>
        <v>ครบ</v>
      </c>
      <c r="I256" s="42" t="s">
        <v>43</v>
      </c>
      <c r="J256" s="42" t="str">
        <f>VLOOKUP(I256,Sheet2!$B$1:$C$9,2,FALSE)</f>
        <v>สุขสันต์</v>
      </c>
      <c r="K256" s="43">
        <v>6.25E-2</v>
      </c>
      <c r="L256" s="42" t="s">
        <v>97</v>
      </c>
      <c r="M256" s="42" t="s">
        <v>58</v>
      </c>
      <c r="N256" s="43">
        <v>0.24305555555555555</v>
      </c>
      <c r="O256" s="42"/>
      <c r="P256" s="42" t="e">
        <f>VLOOKUP(O256,Sheet2!$B$1:$C$9,2,FALSE)</f>
        <v>#N/A</v>
      </c>
      <c r="Q256" s="43"/>
      <c r="R256" s="42"/>
      <c r="S256" s="42" t="e">
        <f>VLOOKUP(R256,Sheet2!$B$1:$C$9,2,FALSE)</f>
        <v>#N/A</v>
      </c>
      <c r="T256" s="43"/>
      <c r="U256" s="43">
        <f t="shared" si="12"/>
        <v>0.30555555555555558</v>
      </c>
      <c r="V256" s="43"/>
      <c r="W256" s="43"/>
      <c r="X256" s="43"/>
      <c r="Y256" s="40" t="s">
        <v>234</v>
      </c>
      <c r="Z256" s="40">
        <v>46057</v>
      </c>
      <c r="AA256" s="40">
        <v>46053</v>
      </c>
      <c r="AB256" s="40" t="s">
        <v>234</v>
      </c>
      <c r="AC256" s="40">
        <v>46056</v>
      </c>
      <c r="AD256" s="3" t="str">
        <f>IF($AA256&gt;$Z256,"เกินกำหนด","ทันกำหนด")</f>
        <v>ทันกำหนด</v>
      </c>
      <c r="AE256" s="4"/>
      <c r="AF256" s="4"/>
      <c r="AG256" s="4"/>
      <c r="AH256" s="5"/>
    </row>
    <row r="257" spans="1:34" ht="27.75" hidden="1" customHeight="1" x14ac:dyDescent="0.2">
      <c r="A257" s="2">
        <v>254</v>
      </c>
      <c r="B257" s="40">
        <v>46042</v>
      </c>
      <c r="C257" s="41" t="s">
        <v>595</v>
      </c>
      <c r="D257" s="41" t="s">
        <v>596</v>
      </c>
      <c r="E257" s="42">
        <v>1</v>
      </c>
      <c r="F257" s="42">
        <v>1</v>
      </c>
      <c r="G257" s="42">
        <f t="shared" si="13"/>
        <v>0</v>
      </c>
      <c r="H257" s="42" t="str">
        <f t="shared" si="14"/>
        <v>ครบ</v>
      </c>
      <c r="I257" s="42" t="s">
        <v>4</v>
      </c>
      <c r="J257" s="42" t="str">
        <f>VLOOKUP(I257,Sheet2!$B$1:$C$9,2,FALSE)</f>
        <v>ธนาพล</v>
      </c>
      <c r="K257" s="43">
        <v>1.3888888888888888E-2</v>
      </c>
      <c r="L257" s="42"/>
      <c r="M257" s="42" t="e">
        <f>VLOOKUP(L257,Sheet2!$B$1:$C$9,2,FALSE)</f>
        <v>#N/A</v>
      </c>
      <c r="N257" s="43"/>
      <c r="O257" s="42"/>
      <c r="P257" s="42" t="e">
        <f>VLOOKUP(O257,Sheet2!$B$1:$C$9,2,FALSE)</f>
        <v>#N/A</v>
      </c>
      <c r="Q257" s="43"/>
      <c r="R257" s="42"/>
      <c r="S257" s="42" t="e">
        <f>VLOOKUP(R257,Sheet2!$B$1:$C$9,2,FALSE)</f>
        <v>#N/A</v>
      </c>
      <c r="T257" s="43"/>
      <c r="U257" s="43">
        <f t="shared" si="12"/>
        <v>1.3888888888888888E-2</v>
      </c>
      <c r="V257" s="43"/>
      <c r="W257" s="43"/>
      <c r="X257" s="43"/>
      <c r="Y257" s="40" t="s">
        <v>76</v>
      </c>
      <c r="Z257" s="40">
        <v>46043</v>
      </c>
      <c r="AA257" s="40">
        <v>46043</v>
      </c>
      <c r="AB257" s="40" t="s">
        <v>76</v>
      </c>
      <c r="AC257" s="40">
        <v>46044</v>
      </c>
      <c r="AD257" s="3" t="str">
        <f t="shared" si="15"/>
        <v>ทันกำหนด</v>
      </c>
      <c r="AE257" s="4"/>
      <c r="AF257" s="4"/>
      <c r="AG257" s="4"/>
      <c r="AH257" s="5"/>
    </row>
    <row r="258" spans="1:34" ht="27.75" hidden="1" customHeight="1" x14ac:dyDescent="0.2">
      <c r="A258" s="2">
        <v>255</v>
      </c>
      <c r="B258" s="40">
        <v>46042</v>
      </c>
      <c r="C258" s="41" t="s">
        <v>597</v>
      </c>
      <c r="D258" s="41" t="s">
        <v>598</v>
      </c>
      <c r="E258" s="42">
        <v>3</v>
      </c>
      <c r="F258" s="42">
        <v>3</v>
      </c>
      <c r="G258" s="42">
        <f t="shared" si="13"/>
        <v>0</v>
      </c>
      <c r="H258" s="42" t="str">
        <f t="shared" si="14"/>
        <v>ครบ</v>
      </c>
      <c r="I258" s="42" t="s">
        <v>35</v>
      </c>
      <c r="J258" s="42" t="str">
        <f>VLOOKUP(I258,Sheet2!$B$1:$C$9,2,FALSE)</f>
        <v>วินัย</v>
      </c>
      <c r="K258" s="43">
        <v>1.0416666666666666E-2</v>
      </c>
      <c r="L258" s="42"/>
      <c r="M258" s="42" t="e">
        <f>VLOOKUP(L258,Sheet2!$B$1:$C$9,2,FALSE)</f>
        <v>#N/A</v>
      </c>
      <c r="N258" s="43"/>
      <c r="O258" s="42"/>
      <c r="P258" s="42" t="e">
        <f>VLOOKUP(O258,Sheet2!$B$1:$C$9,2,FALSE)</f>
        <v>#N/A</v>
      </c>
      <c r="Q258" s="43"/>
      <c r="R258" s="42"/>
      <c r="S258" s="42" t="e">
        <f>VLOOKUP(R258,Sheet2!$B$1:$C$9,2,FALSE)</f>
        <v>#N/A</v>
      </c>
      <c r="T258" s="43"/>
      <c r="U258" s="43">
        <f t="shared" si="12"/>
        <v>1.0416666666666666E-2</v>
      </c>
      <c r="V258" s="43"/>
      <c r="W258" s="43"/>
      <c r="X258" s="43"/>
      <c r="Y258" s="40" t="s">
        <v>76</v>
      </c>
      <c r="Z258" s="40">
        <v>46044</v>
      </c>
      <c r="AA258" s="40">
        <v>46042</v>
      </c>
      <c r="AB258" s="40" t="s">
        <v>76</v>
      </c>
      <c r="AC258" s="40">
        <v>46043</v>
      </c>
      <c r="AD258" s="3" t="str">
        <f t="shared" si="15"/>
        <v>ทันกำหนด</v>
      </c>
      <c r="AE258" s="4"/>
      <c r="AF258" s="4"/>
      <c r="AG258" s="4"/>
      <c r="AH258" s="5"/>
    </row>
    <row r="259" spans="1:34" ht="27.75" hidden="1" customHeight="1" x14ac:dyDescent="0.2">
      <c r="A259" s="2">
        <v>256</v>
      </c>
      <c r="B259" s="40">
        <v>46042</v>
      </c>
      <c r="C259" s="41" t="s">
        <v>599</v>
      </c>
      <c r="D259" s="41" t="s">
        <v>600</v>
      </c>
      <c r="E259" s="42">
        <v>1</v>
      </c>
      <c r="F259" s="42">
        <v>1</v>
      </c>
      <c r="G259" s="42">
        <f t="shared" si="13"/>
        <v>0</v>
      </c>
      <c r="H259" s="42" t="str">
        <f t="shared" si="14"/>
        <v>ครบ</v>
      </c>
      <c r="I259" s="42" t="s">
        <v>4</v>
      </c>
      <c r="J259" s="42" t="str">
        <f>VLOOKUP(I259,Sheet2!$B$1:$C$9,2,FALSE)</f>
        <v>ธนาพล</v>
      </c>
      <c r="K259" s="43">
        <v>4.1666666666666664E-2</v>
      </c>
      <c r="L259" s="42" t="s">
        <v>42</v>
      </c>
      <c r="M259" s="42" t="str">
        <f>VLOOKUP(L259,Sheet2!$B$1:$C$9,2,FALSE)</f>
        <v>เพลินชัย</v>
      </c>
      <c r="N259" s="43">
        <v>2.0833333333333332E-2</v>
      </c>
      <c r="O259" s="42" t="s">
        <v>348</v>
      </c>
      <c r="P259" s="42" t="s">
        <v>57</v>
      </c>
      <c r="Q259" s="43">
        <v>8.3333333333333329E-2</v>
      </c>
      <c r="R259" s="42"/>
      <c r="S259" s="42" t="e">
        <f>VLOOKUP(R259,Sheet2!$B$1:$C$9,2,FALSE)</f>
        <v>#N/A</v>
      </c>
      <c r="T259" s="43"/>
      <c r="U259" s="43">
        <f t="shared" si="12"/>
        <v>0.14583333333333331</v>
      </c>
      <c r="V259" s="43"/>
      <c r="W259" s="43"/>
      <c r="X259" s="43"/>
      <c r="Y259" s="40" t="s">
        <v>76</v>
      </c>
      <c r="Z259" s="40">
        <v>46057</v>
      </c>
      <c r="AA259" s="40">
        <v>46048</v>
      </c>
      <c r="AB259" s="40" t="s">
        <v>76</v>
      </c>
      <c r="AC259" s="40">
        <v>46056</v>
      </c>
      <c r="AD259" s="3" t="str">
        <f t="shared" si="15"/>
        <v>ทันกำหนด</v>
      </c>
      <c r="AE259" s="4">
        <v>1</v>
      </c>
      <c r="AF259" s="4"/>
      <c r="AG259" s="4"/>
      <c r="AH259" s="5" t="s">
        <v>1261</v>
      </c>
    </row>
    <row r="260" spans="1:34" ht="27.75" hidden="1" customHeight="1" x14ac:dyDescent="0.2">
      <c r="A260" s="2">
        <v>257</v>
      </c>
      <c r="B260" s="40">
        <v>46042</v>
      </c>
      <c r="C260" s="41" t="s">
        <v>601</v>
      </c>
      <c r="D260" s="41" t="s">
        <v>622</v>
      </c>
      <c r="E260" s="42">
        <v>1</v>
      </c>
      <c r="F260" s="42">
        <v>1</v>
      </c>
      <c r="G260" s="42">
        <f t="shared" si="13"/>
        <v>0</v>
      </c>
      <c r="H260" s="42" t="str">
        <f t="shared" si="14"/>
        <v>ครบ</v>
      </c>
      <c r="I260" s="42" t="s">
        <v>4</v>
      </c>
      <c r="J260" s="42" t="str">
        <f>VLOOKUP(I260,Sheet2!$B$1:$C$9,2,FALSE)</f>
        <v>ธนาพล</v>
      </c>
      <c r="K260" s="43">
        <v>8.3333333333333329E-2</v>
      </c>
      <c r="L260" s="42"/>
      <c r="M260" s="42" t="e">
        <f>VLOOKUP(L260,Sheet2!$B$1:$C$9,2,FALSE)</f>
        <v>#N/A</v>
      </c>
      <c r="N260" s="43"/>
      <c r="O260" s="42"/>
      <c r="P260" s="42" t="e">
        <f>VLOOKUP(O260,Sheet2!$B$1:$C$9,2,FALSE)</f>
        <v>#N/A</v>
      </c>
      <c r="Q260" s="43"/>
      <c r="R260" s="42"/>
      <c r="S260" s="42" t="e">
        <f>VLOOKUP(R260,Sheet2!$B$1:$C$9,2,FALSE)</f>
        <v>#N/A</v>
      </c>
      <c r="T260" s="43"/>
      <c r="U260" s="43">
        <f t="shared" si="12"/>
        <v>8.3333333333333329E-2</v>
      </c>
      <c r="V260" s="43"/>
      <c r="W260" s="43"/>
      <c r="X260" s="43"/>
      <c r="Y260" s="40" t="s">
        <v>65</v>
      </c>
      <c r="Z260" s="40">
        <v>46057</v>
      </c>
      <c r="AA260" s="40">
        <v>46046</v>
      </c>
      <c r="AB260" s="40" t="s">
        <v>65</v>
      </c>
      <c r="AC260" s="40">
        <v>46055</v>
      </c>
      <c r="AD260" s="3" t="str">
        <f t="shared" si="15"/>
        <v>ทันกำหนด</v>
      </c>
      <c r="AE260" s="4"/>
      <c r="AF260" s="4"/>
      <c r="AG260" s="4"/>
      <c r="AH260" s="5"/>
    </row>
    <row r="261" spans="1:34" ht="27.75" hidden="1" customHeight="1" x14ac:dyDescent="0.2">
      <c r="A261" s="2">
        <v>258</v>
      </c>
      <c r="B261" s="40">
        <v>46042</v>
      </c>
      <c r="C261" s="41" t="s">
        <v>602</v>
      </c>
      <c r="D261" s="41" t="s">
        <v>623</v>
      </c>
      <c r="E261" s="42">
        <v>4</v>
      </c>
      <c r="F261" s="42">
        <v>4</v>
      </c>
      <c r="G261" s="42">
        <f t="shared" si="13"/>
        <v>0</v>
      </c>
      <c r="H261" s="42" t="str">
        <f t="shared" si="14"/>
        <v>ครบ</v>
      </c>
      <c r="I261" s="42" t="s">
        <v>4</v>
      </c>
      <c r="J261" s="42" t="str">
        <f>VLOOKUP(I261,Sheet2!$B$1:$C$9,2,FALSE)</f>
        <v>ธนาพล</v>
      </c>
      <c r="K261" s="43">
        <v>0.14583333333333334</v>
      </c>
      <c r="L261" s="42"/>
      <c r="M261" s="42" t="e">
        <f>VLOOKUP(L261,Sheet2!$B$1:$C$9,2,FALSE)</f>
        <v>#N/A</v>
      </c>
      <c r="N261" s="43"/>
      <c r="O261" s="42"/>
      <c r="P261" s="42" t="e">
        <f>VLOOKUP(O261,Sheet2!$B$1:$C$9,2,FALSE)</f>
        <v>#N/A</v>
      </c>
      <c r="Q261" s="43"/>
      <c r="R261" s="42"/>
      <c r="S261" s="42" t="e">
        <f>VLOOKUP(R261,Sheet2!$B$1:$C$9,2,FALSE)</f>
        <v>#N/A</v>
      </c>
      <c r="T261" s="43"/>
      <c r="U261" s="43">
        <f t="shared" ref="U261:U324" si="16">$K261+$N261+$Q261+$T261</f>
        <v>0.14583333333333334</v>
      </c>
      <c r="V261" s="43"/>
      <c r="W261" s="43"/>
      <c r="X261" s="43"/>
      <c r="Y261" s="40" t="s">
        <v>65</v>
      </c>
      <c r="Z261" s="40">
        <v>46057</v>
      </c>
      <c r="AA261" s="40">
        <v>46048</v>
      </c>
      <c r="AB261" s="40" t="s">
        <v>65</v>
      </c>
      <c r="AC261" s="40">
        <v>46055</v>
      </c>
      <c r="AD261" s="3" t="str">
        <f t="shared" si="15"/>
        <v>ทันกำหนด</v>
      </c>
      <c r="AE261" s="4"/>
      <c r="AF261" s="4"/>
      <c r="AG261" s="4"/>
      <c r="AH261" s="5"/>
    </row>
    <row r="262" spans="1:34" ht="27.75" hidden="1" customHeight="1" x14ac:dyDescent="0.2">
      <c r="A262" s="2">
        <v>259</v>
      </c>
      <c r="B262" s="40">
        <v>46042</v>
      </c>
      <c r="C262" s="41" t="s">
        <v>603</v>
      </c>
      <c r="D262" s="41" t="s">
        <v>624</v>
      </c>
      <c r="E262" s="42">
        <v>2</v>
      </c>
      <c r="F262" s="42">
        <v>2</v>
      </c>
      <c r="G262" s="42">
        <f t="shared" ref="G262:G325" si="17">$E262-$F262</f>
        <v>0</v>
      </c>
      <c r="H262" s="42" t="str">
        <f t="shared" si="14"/>
        <v>ครบ</v>
      </c>
      <c r="I262" s="42" t="s">
        <v>4</v>
      </c>
      <c r="J262" s="42" t="str">
        <f>VLOOKUP(I262,Sheet2!$B$1:$C$9,2,FALSE)</f>
        <v>ธนาพล</v>
      </c>
      <c r="K262" s="43">
        <v>9.0277777777777776E-2</v>
      </c>
      <c r="L262" s="42"/>
      <c r="M262" s="42" t="e">
        <f>VLOOKUP(L262,Sheet2!$B$1:$C$9,2,FALSE)</f>
        <v>#N/A</v>
      </c>
      <c r="N262" s="43"/>
      <c r="O262" s="42"/>
      <c r="P262" s="42" t="e">
        <f>VLOOKUP(O262,Sheet2!$B$1:$C$9,2,FALSE)</f>
        <v>#N/A</v>
      </c>
      <c r="Q262" s="43"/>
      <c r="R262" s="42"/>
      <c r="S262" s="42" t="e">
        <f>VLOOKUP(R262,Sheet2!$B$1:$C$9,2,FALSE)</f>
        <v>#N/A</v>
      </c>
      <c r="T262" s="43"/>
      <c r="U262" s="43">
        <f t="shared" si="16"/>
        <v>9.0277777777777776E-2</v>
      </c>
      <c r="V262" s="43"/>
      <c r="W262" s="43"/>
      <c r="X262" s="43"/>
      <c r="Y262" s="40" t="s">
        <v>65</v>
      </c>
      <c r="Z262" s="40">
        <v>46057</v>
      </c>
      <c r="AA262" s="40">
        <v>46048</v>
      </c>
      <c r="AB262" s="40" t="s">
        <v>65</v>
      </c>
      <c r="AC262" s="40">
        <v>46055</v>
      </c>
      <c r="AD262" s="3" t="str">
        <f t="shared" si="15"/>
        <v>ทันกำหนด</v>
      </c>
      <c r="AE262" s="4"/>
      <c r="AF262" s="4"/>
      <c r="AG262" s="4"/>
      <c r="AH262" s="30"/>
    </row>
    <row r="263" spans="1:34" ht="27.75" hidden="1" customHeight="1" x14ac:dyDescent="0.2">
      <c r="A263" s="2">
        <v>260</v>
      </c>
      <c r="B263" s="40">
        <v>46042</v>
      </c>
      <c r="C263" s="41" t="s">
        <v>604</v>
      </c>
      <c r="D263" s="41" t="s">
        <v>625</v>
      </c>
      <c r="E263" s="42">
        <v>2</v>
      </c>
      <c r="F263" s="42">
        <v>2</v>
      </c>
      <c r="G263" s="42">
        <f t="shared" si="17"/>
        <v>0</v>
      </c>
      <c r="H263" s="42" t="str">
        <f t="shared" si="14"/>
        <v>ครบ</v>
      </c>
      <c r="I263" s="42" t="s">
        <v>4</v>
      </c>
      <c r="J263" s="42" t="str">
        <f>VLOOKUP(I263,Sheet2!$B$1:$C$9,2,FALSE)</f>
        <v>ธนาพล</v>
      </c>
      <c r="K263" s="43">
        <v>0.125</v>
      </c>
      <c r="L263" s="42"/>
      <c r="M263" s="42" t="e">
        <f>VLOOKUP(L263,Sheet2!$B$1:$C$9,2,FALSE)</f>
        <v>#N/A</v>
      </c>
      <c r="N263" s="43"/>
      <c r="O263" s="42"/>
      <c r="P263" s="42" t="e">
        <f>VLOOKUP(O263,Sheet2!$B$1:$C$9,2,FALSE)</f>
        <v>#N/A</v>
      </c>
      <c r="Q263" s="43"/>
      <c r="R263" s="42"/>
      <c r="S263" s="42" t="e">
        <f>VLOOKUP(R263,Sheet2!$B$1:$C$9,2,FALSE)</f>
        <v>#N/A</v>
      </c>
      <c r="T263" s="43"/>
      <c r="U263" s="43">
        <f t="shared" si="16"/>
        <v>0.125</v>
      </c>
      <c r="V263" s="43"/>
      <c r="W263" s="43"/>
      <c r="X263" s="43"/>
      <c r="Y263" s="40" t="s">
        <v>65</v>
      </c>
      <c r="Z263" s="40">
        <v>46057</v>
      </c>
      <c r="AA263" s="40">
        <v>46048</v>
      </c>
      <c r="AB263" s="40" t="s">
        <v>65</v>
      </c>
      <c r="AC263" s="40">
        <v>46055</v>
      </c>
      <c r="AD263" s="3" t="str">
        <f t="shared" si="15"/>
        <v>ทันกำหนด</v>
      </c>
      <c r="AE263" s="4"/>
      <c r="AF263" s="4"/>
      <c r="AG263" s="4"/>
      <c r="AH263" s="5"/>
    </row>
    <row r="264" spans="1:34" ht="27.75" hidden="1" customHeight="1" x14ac:dyDescent="0.2">
      <c r="A264" s="2">
        <v>261</v>
      </c>
      <c r="B264" s="40">
        <v>46042</v>
      </c>
      <c r="C264" s="41" t="s">
        <v>605</v>
      </c>
      <c r="D264" s="41" t="s">
        <v>626</v>
      </c>
      <c r="E264" s="42">
        <v>1</v>
      </c>
      <c r="F264" s="42">
        <v>1</v>
      </c>
      <c r="G264" s="42">
        <f t="shared" si="17"/>
        <v>0</v>
      </c>
      <c r="H264" s="42" t="str">
        <f t="shared" ref="H264:H327" si="18">IF($G264=0,"ครบ","ไม่ครบ")</f>
        <v>ครบ</v>
      </c>
      <c r="I264" s="42" t="s">
        <v>4</v>
      </c>
      <c r="J264" s="42" t="str">
        <f>VLOOKUP(I264,Sheet2!$B$1:$C$9,2,FALSE)</f>
        <v>ธนาพล</v>
      </c>
      <c r="K264" s="43">
        <v>0.125</v>
      </c>
      <c r="L264" s="42"/>
      <c r="M264" s="42" t="e">
        <f>VLOOKUP(L264,Sheet2!$B$1:$C$9,2,FALSE)</f>
        <v>#N/A</v>
      </c>
      <c r="N264" s="43"/>
      <c r="O264" s="42"/>
      <c r="P264" s="42" t="e">
        <f>VLOOKUP(O264,Sheet2!$B$1:$C$9,2,FALSE)</f>
        <v>#N/A</v>
      </c>
      <c r="Q264" s="43"/>
      <c r="R264" s="42"/>
      <c r="S264" s="42" t="e">
        <f>VLOOKUP(R264,Sheet2!$B$1:$C$9,2,FALSE)</f>
        <v>#N/A</v>
      </c>
      <c r="T264" s="43"/>
      <c r="U264" s="43">
        <f t="shared" si="16"/>
        <v>0.125</v>
      </c>
      <c r="V264" s="43"/>
      <c r="W264" s="43"/>
      <c r="X264" s="43"/>
      <c r="Y264" s="40" t="s">
        <v>65</v>
      </c>
      <c r="Z264" s="40">
        <v>46057</v>
      </c>
      <c r="AA264" s="40">
        <v>46048</v>
      </c>
      <c r="AB264" s="40" t="s">
        <v>65</v>
      </c>
      <c r="AC264" s="40">
        <v>46055</v>
      </c>
      <c r="AD264" s="3" t="str">
        <f t="shared" si="15"/>
        <v>ทันกำหนด</v>
      </c>
      <c r="AE264" s="4"/>
      <c r="AF264" s="4"/>
      <c r="AG264" s="4"/>
      <c r="AH264" s="5"/>
    </row>
    <row r="265" spans="1:34" ht="27.75" hidden="1" customHeight="1" x14ac:dyDescent="0.2">
      <c r="A265" s="2">
        <v>262</v>
      </c>
      <c r="B265" s="40">
        <v>46042</v>
      </c>
      <c r="C265" s="41" t="s">
        <v>606</v>
      </c>
      <c r="D265" s="41" t="s">
        <v>627</v>
      </c>
      <c r="E265" s="42">
        <v>8</v>
      </c>
      <c r="F265" s="42">
        <v>8</v>
      </c>
      <c r="G265" s="42">
        <f t="shared" si="17"/>
        <v>0</v>
      </c>
      <c r="H265" s="42" t="str">
        <f t="shared" si="18"/>
        <v>ครบ</v>
      </c>
      <c r="I265" s="42" t="s">
        <v>35</v>
      </c>
      <c r="J265" s="42" t="str">
        <f>VLOOKUP(I265,Sheet2!$B$1:$C$9,2,FALSE)</f>
        <v>วินัย</v>
      </c>
      <c r="K265" s="43">
        <v>2.0833333333333332E-2</v>
      </c>
      <c r="L265" s="42" t="s">
        <v>30</v>
      </c>
      <c r="M265" s="42" t="str">
        <f>VLOOKUP(L265,Sheet2!$B$1:$C$9,2,FALSE)</f>
        <v>สรายุทธ</v>
      </c>
      <c r="N265" s="43">
        <v>2.0833333333333332E-2</v>
      </c>
      <c r="O265" s="42"/>
      <c r="P265" s="42" t="e">
        <f>VLOOKUP(O265,Sheet2!$B$1:$C$9,2,FALSE)</f>
        <v>#N/A</v>
      </c>
      <c r="Q265" s="43"/>
      <c r="R265" s="42"/>
      <c r="S265" s="42" t="e">
        <f>VLOOKUP(R265,Sheet2!$B$1:$C$9,2,FALSE)</f>
        <v>#N/A</v>
      </c>
      <c r="T265" s="43"/>
      <c r="U265" s="43">
        <f t="shared" si="16"/>
        <v>4.1666666666666664E-2</v>
      </c>
      <c r="V265" s="43"/>
      <c r="W265" s="43"/>
      <c r="X265" s="43"/>
      <c r="Y265" s="40" t="s">
        <v>322</v>
      </c>
      <c r="Z265" s="40">
        <v>46043</v>
      </c>
      <c r="AA265" s="40">
        <v>46042</v>
      </c>
      <c r="AB265" s="40" t="s">
        <v>590</v>
      </c>
      <c r="AC265" s="40">
        <v>46043</v>
      </c>
      <c r="AD265" s="3" t="str">
        <f t="shared" si="15"/>
        <v>ทันกำหนด</v>
      </c>
      <c r="AE265" s="4"/>
      <c r="AF265" s="4"/>
      <c r="AG265" s="4"/>
      <c r="AH265" s="5"/>
    </row>
    <row r="266" spans="1:34" ht="27.75" hidden="1" customHeight="1" x14ac:dyDescent="0.2">
      <c r="A266" s="2">
        <v>263</v>
      </c>
      <c r="B266" s="40">
        <v>46042</v>
      </c>
      <c r="C266" s="41" t="s">
        <v>607</v>
      </c>
      <c r="D266" s="41" t="s">
        <v>628</v>
      </c>
      <c r="E266" s="42">
        <v>8</v>
      </c>
      <c r="F266" s="42">
        <v>8</v>
      </c>
      <c r="G266" s="42">
        <f t="shared" si="17"/>
        <v>0</v>
      </c>
      <c r="H266" s="42" t="str">
        <f t="shared" si="18"/>
        <v>ครบ</v>
      </c>
      <c r="I266" s="42" t="s">
        <v>31</v>
      </c>
      <c r="J266" s="42" t="str">
        <f>VLOOKUP(I266,Sheet2!$B$1:$C$9,2,FALSE)</f>
        <v>ชาญชัย</v>
      </c>
      <c r="K266" s="43">
        <v>4.8611111111111112E-2</v>
      </c>
      <c r="L266" s="42"/>
      <c r="M266" s="42" t="e">
        <f>VLOOKUP(L266,Sheet2!$B$1:$C$9,2,FALSE)</f>
        <v>#N/A</v>
      </c>
      <c r="N266" s="43"/>
      <c r="O266" s="42"/>
      <c r="P266" s="42" t="e">
        <f>VLOOKUP(O266,Sheet2!$B$1:$C$9,2,FALSE)</f>
        <v>#N/A</v>
      </c>
      <c r="Q266" s="43"/>
      <c r="R266" s="42"/>
      <c r="S266" s="42" t="e">
        <f>VLOOKUP(R266,Sheet2!$B$1:$C$9,2,FALSE)</f>
        <v>#N/A</v>
      </c>
      <c r="T266" s="43"/>
      <c r="U266" s="43">
        <f t="shared" si="16"/>
        <v>4.8611111111111112E-2</v>
      </c>
      <c r="V266" s="43"/>
      <c r="W266" s="43"/>
      <c r="X266" s="43"/>
      <c r="Y266" s="40" t="s">
        <v>322</v>
      </c>
      <c r="Z266" s="40">
        <v>46043</v>
      </c>
      <c r="AA266" s="40">
        <v>46042</v>
      </c>
      <c r="AB266" s="40" t="s">
        <v>590</v>
      </c>
      <c r="AC266" s="40">
        <v>46043</v>
      </c>
      <c r="AD266" s="3" t="str">
        <f t="shared" ref="AD266:AD329" si="19">IF($AA266&gt;$Z266,"เกินกำหนด","ทันกำหนด")</f>
        <v>ทันกำหนด</v>
      </c>
      <c r="AE266" s="4"/>
      <c r="AF266" s="4"/>
      <c r="AG266" s="4"/>
      <c r="AH266" s="5"/>
    </row>
    <row r="267" spans="1:34" ht="27.75" hidden="1" customHeight="1" x14ac:dyDescent="0.2">
      <c r="A267" s="2">
        <v>264</v>
      </c>
      <c r="B267" s="40">
        <v>46042</v>
      </c>
      <c r="C267" s="41" t="s">
        <v>608</v>
      </c>
      <c r="D267" s="41" t="s">
        <v>629</v>
      </c>
      <c r="E267" s="42">
        <v>2</v>
      </c>
      <c r="F267" s="42">
        <v>2</v>
      </c>
      <c r="G267" s="42">
        <f t="shared" si="17"/>
        <v>0</v>
      </c>
      <c r="H267" s="42" t="str">
        <f t="shared" si="18"/>
        <v>ครบ</v>
      </c>
      <c r="I267" s="42" t="s">
        <v>35</v>
      </c>
      <c r="J267" s="42" t="str">
        <f>VLOOKUP(I267,Sheet2!$B$1:$C$9,2,FALSE)</f>
        <v>วินัย</v>
      </c>
      <c r="K267" s="43">
        <v>6.25E-2</v>
      </c>
      <c r="L267" s="42"/>
      <c r="M267" s="42" t="e">
        <f>VLOOKUP(L267,Sheet2!$B$1:$C$9,2,FALSE)</f>
        <v>#N/A</v>
      </c>
      <c r="N267" s="43"/>
      <c r="O267" s="42"/>
      <c r="P267" s="42" t="e">
        <f>VLOOKUP(O267,Sheet2!$B$1:$C$9,2,FALSE)</f>
        <v>#N/A</v>
      </c>
      <c r="Q267" s="43"/>
      <c r="R267" s="42"/>
      <c r="S267" s="42" t="e">
        <f>VLOOKUP(R267,Sheet2!$B$1:$C$9,2,FALSE)</f>
        <v>#N/A</v>
      </c>
      <c r="T267" s="43"/>
      <c r="U267" s="43">
        <f t="shared" si="16"/>
        <v>6.25E-2</v>
      </c>
      <c r="V267" s="43"/>
      <c r="W267" s="43"/>
      <c r="X267" s="43"/>
      <c r="Y267" s="40" t="s">
        <v>322</v>
      </c>
      <c r="Z267" s="40">
        <v>46045</v>
      </c>
      <c r="AA267" s="40">
        <v>46043</v>
      </c>
      <c r="AB267" s="40" t="s">
        <v>590</v>
      </c>
      <c r="AC267" s="40">
        <v>46043</v>
      </c>
      <c r="AD267" s="3" t="str">
        <f t="shared" si="19"/>
        <v>ทันกำหนด</v>
      </c>
      <c r="AE267" s="4"/>
      <c r="AF267" s="4"/>
      <c r="AG267" s="4"/>
      <c r="AH267" s="5"/>
    </row>
    <row r="268" spans="1:34" ht="27.75" hidden="1" customHeight="1" x14ac:dyDescent="0.2">
      <c r="A268" s="2">
        <v>265</v>
      </c>
      <c r="B268" s="40">
        <v>46042</v>
      </c>
      <c r="C268" s="41" t="s">
        <v>609</v>
      </c>
      <c r="D268" s="41" t="s">
        <v>630</v>
      </c>
      <c r="E268" s="42">
        <v>2</v>
      </c>
      <c r="F268" s="42">
        <v>2</v>
      </c>
      <c r="G268" s="42">
        <f t="shared" si="17"/>
        <v>0</v>
      </c>
      <c r="H268" s="42" t="str">
        <f t="shared" si="18"/>
        <v>ครบ</v>
      </c>
      <c r="I268" s="42" t="s">
        <v>30</v>
      </c>
      <c r="J268" s="42" t="str">
        <f>VLOOKUP(I268,Sheet2!$B$1:$C$9,2,FALSE)</f>
        <v>สรายุทธ</v>
      </c>
      <c r="K268" s="43">
        <v>1.0416666666666666E-2</v>
      </c>
      <c r="L268" s="42"/>
      <c r="M268" s="42" t="e">
        <f>VLOOKUP(L268,Sheet2!$B$1:$C$9,2,FALSE)</f>
        <v>#N/A</v>
      </c>
      <c r="N268" s="43"/>
      <c r="O268" s="42"/>
      <c r="P268" s="42" t="e">
        <f>VLOOKUP(O268,Sheet2!$B$1:$C$9,2,FALSE)</f>
        <v>#N/A</v>
      </c>
      <c r="Q268" s="43"/>
      <c r="R268" s="42"/>
      <c r="S268" s="42" t="e">
        <f>VLOOKUP(R268,Sheet2!$B$1:$C$9,2,FALSE)</f>
        <v>#N/A</v>
      </c>
      <c r="T268" s="43"/>
      <c r="U268" s="43">
        <f t="shared" si="16"/>
        <v>1.0416666666666666E-2</v>
      </c>
      <c r="V268" s="43"/>
      <c r="W268" s="43"/>
      <c r="X268" s="43"/>
      <c r="Y268" s="40" t="s">
        <v>322</v>
      </c>
      <c r="Z268" s="40">
        <v>46045</v>
      </c>
      <c r="AA268" s="40">
        <v>46042</v>
      </c>
      <c r="AB268" s="40" t="s">
        <v>590</v>
      </c>
      <c r="AC268" s="40">
        <v>46043</v>
      </c>
      <c r="AD268" s="3" t="str">
        <f t="shared" si="19"/>
        <v>ทันกำหนด</v>
      </c>
      <c r="AE268" s="4"/>
      <c r="AF268" s="4"/>
      <c r="AG268" s="4"/>
      <c r="AH268" s="5"/>
    </row>
    <row r="269" spans="1:34" ht="27.75" hidden="1" customHeight="1" x14ac:dyDescent="0.2">
      <c r="A269" s="2">
        <v>266</v>
      </c>
      <c r="B269" s="40">
        <v>46042</v>
      </c>
      <c r="C269" s="41" t="s">
        <v>610</v>
      </c>
      <c r="D269" s="41" t="s">
        <v>631</v>
      </c>
      <c r="E269" s="42">
        <v>2</v>
      </c>
      <c r="F269" s="42">
        <v>2</v>
      </c>
      <c r="G269" s="42">
        <f t="shared" si="17"/>
        <v>0</v>
      </c>
      <c r="H269" s="42" t="str">
        <f t="shared" si="18"/>
        <v>ครบ</v>
      </c>
      <c r="I269" s="42" t="s">
        <v>30</v>
      </c>
      <c r="J269" s="42" t="str">
        <f>VLOOKUP(I269,Sheet2!$B$1:$C$9,2,FALSE)</f>
        <v>สรายุทธ</v>
      </c>
      <c r="K269" s="43">
        <v>1.0416666666666666E-2</v>
      </c>
      <c r="L269" s="42"/>
      <c r="M269" s="42" t="e">
        <f>VLOOKUP(L269,Sheet2!$B$1:$C$9,2,FALSE)</f>
        <v>#N/A</v>
      </c>
      <c r="N269" s="43"/>
      <c r="O269" s="42"/>
      <c r="P269" s="42" t="e">
        <f>VLOOKUP(O269,Sheet2!$B$1:$C$9,2,FALSE)</f>
        <v>#N/A</v>
      </c>
      <c r="Q269" s="43"/>
      <c r="R269" s="42"/>
      <c r="S269" s="42" t="e">
        <f>VLOOKUP(R269,Sheet2!$B$1:$C$9,2,FALSE)</f>
        <v>#N/A</v>
      </c>
      <c r="T269" s="43"/>
      <c r="U269" s="43">
        <f t="shared" si="16"/>
        <v>1.0416666666666666E-2</v>
      </c>
      <c r="V269" s="43"/>
      <c r="W269" s="43"/>
      <c r="X269" s="43"/>
      <c r="Y269" s="40" t="s">
        <v>322</v>
      </c>
      <c r="Z269" s="40">
        <v>46045</v>
      </c>
      <c r="AA269" s="40">
        <v>46042</v>
      </c>
      <c r="AB269" s="40" t="s">
        <v>590</v>
      </c>
      <c r="AC269" s="40">
        <v>46043</v>
      </c>
      <c r="AD269" s="3" t="str">
        <f t="shared" si="19"/>
        <v>ทันกำหนด</v>
      </c>
      <c r="AE269" s="4"/>
      <c r="AF269" s="4"/>
      <c r="AG269" s="4"/>
      <c r="AH269" s="5"/>
    </row>
    <row r="270" spans="1:34" ht="27.75" hidden="1" customHeight="1" x14ac:dyDescent="0.2">
      <c r="A270" s="2">
        <v>267</v>
      </c>
      <c r="B270" s="40">
        <v>46042</v>
      </c>
      <c r="C270" s="41" t="s">
        <v>611</v>
      </c>
      <c r="D270" s="41" t="s">
        <v>632</v>
      </c>
      <c r="E270" s="42">
        <v>1</v>
      </c>
      <c r="F270" s="42">
        <v>1</v>
      </c>
      <c r="G270" s="42">
        <f t="shared" si="17"/>
        <v>0</v>
      </c>
      <c r="H270" s="42" t="str">
        <f t="shared" si="18"/>
        <v>ครบ</v>
      </c>
      <c r="I270" s="42" t="s">
        <v>42</v>
      </c>
      <c r="J270" s="42" t="str">
        <f>VLOOKUP(I270,Sheet2!$B$1:$C$9,2,FALSE)</f>
        <v>เพลินชัย</v>
      </c>
      <c r="K270" s="43">
        <v>2.7777777777777776E-2</v>
      </c>
      <c r="L270" s="42" t="s">
        <v>347</v>
      </c>
      <c r="M270" s="42" t="s">
        <v>57</v>
      </c>
      <c r="N270" s="43">
        <v>2.7777777777777776E-2</v>
      </c>
      <c r="O270" s="42"/>
      <c r="P270" s="42" t="e">
        <f>VLOOKUP(O270,Sheet2!$B$1:$C$9,2,FALSE)</f>
        <v>#N/A</v>
      </c>
      <c r="Q270" s="43"/>
      <c r="R270" s="42"/>
      <c r="S270" s="42" t="e">
        <f>VLOOKUP(R270,Sheet2!$B$1:$C$9,2,FALSE)</f>
        <v>#N/A</v>
      </c>
      <c r="T270" s="43"/>
      <c r="U270" s="43">
        <f t="shared" si="16"/>
        <v>5.5555555555555552E-2</v>
      </c>
      <c r="V270" s="43"/>
      <c r="W270" s="43"/>
      <c r="X270" s="43"/>
      <c r="Y270" s="40" t="s">
        <v>322</v>
      </c>
      <c r="Z270" s="40">
        <v>46045</v>
      </c>
      <c r="AA270" s="40">
        <v>46042</v>
      </c>
      <c r="AB270" s="40" t="s">
        <v>590</v>
      </c>
      <c r="AC270" s="40">
        <v>46043</v>
      </c>
      <c r="AD270" s="3" t="str">
        <f t="shared" si="19"/>
        <v>ทันกำหนด</v>
      </c>
      <c r="AE270" s="4"/>
      <c r="AF270" s="4"/>
      <c r="AG270" s="4"/>
      <c r="AH270" s="5"/>
    </row>
    <row r="271" spans="1:34" ht="27.75" hidden="1" customHeight="1" x14ac:dyDescent="0.2">
      <c r="A271" s="2">
        <v>268</v>
      </c>
      <c r="B271" s="40">
        <v>46042</v>
      </c>
      <c r="C271" s="41" t="s">
        <v>612</v>
      </c>
      <c r="D271" s="41" t="s">
        <v>633</v>
      </c>
      <c r="E271" s="42">
        <v>2</v>
      </c>
      <c r="F271" s="42">
        <v>2</v>
      </c>
      <c r="G271" s="42">
        <f t="shared" si="17"/>
        <v>0</v>
      </c>
      <c r="H271" s="42" t="str">
        <f t="shared" si="18"/>
        <v>ครบ</v>
      </c>
      <c r="I271" s="42" t="s">
        <v>30</v>
      </c>
      <c r="J271" s="42" t="str">
        <f>VLOOKUP(I271,Sheet2!$B$1:$C$9,2,FALSE)</f>
        <v>สรายุทธ</v>
      </c>
      <c r="K271" s="43">
        <v>1.0416666666666666E-2</v>
      </c>
      <c r="L271" s="42"/>
      <c r="M271" s="42" t="e">
        <f>VLOOKUP(L271,Sheet2!$B$1:$C$9,2,FALSE)</f>
        <v>#N/A</v>
      </c>
      <c r="N271" s="43"/>
      <c r="O271" s="42"/>
      <c r="P271" s="42" t="e">
        <f>VLOOKUP(O271,Sheet2!$B$1:$C$9,2,FALSE)</f>
        <v>#N/A</v>
      </c>
      <c r="Q271" s="43"/>
      <c r="R271" s="42"/>
      <c r="S271" s="42" t="e">
        <f>VLOOKUP(R271,Sheet2!$B$1:$C$9,2,FALSE)</f>
        <v>#N/A</v>
      </c>
      <c r="T271" s="43"/>
      <c r="U271" s="43">
        <f t="shared" si="16"/>
        <v>1.0416666666666666E-2</v>
      </c>
      <c r="V271" s="43"/>
      <c r="W271" s="43"/>
      <c r="X271" s="43"/>
      <c r="Y271" s="40" t="s">
        <v>322</v>
      </c>
      <c r="Z271" s="40">
        <v>46045</v>
      </c>
      <c r="AA271" s="40">
        <v>46042</v>
      </c>
      <c r="AB271" s="40" t="s">
        <v>590</v>
      </c>
      <c r="AC271" s="40">
        <v>46043</v>
      </c>
      <c r="AD271" s="3" t="str">
        <f t="shared" si="19"/>
        <v>ทันกำหนด</v>
      </c>
      <c r="AE271" s="4"/>
      <c r="AF271" s="4"/>
      <c r="AG271" s="4"/>
      <c r="AH271" s="5"/>
    </row>
    <row r="272" spans="1:34" ht="27.75" hidden="1" customHeight="1" x14ac:dyDescent="0.2">
      <c r="A272" s="2">
        <v>269</v>
      </c>
      <c r="B272" s="40">
        <v>46042</v>
      </c>
      <c r="C272" s="41" t="s">
        <v>613</v>
      </c>
      <c r="D272" s="41" t="s">
        <v>634</v>
      </c>
      <c r="E272" s="42">
        <v>2</v>
      </c>
      <c r="F272" s="42">
        <v>2</v>
      </c>
      <c r="G272" s="42">
        <f t="shared" si="17"/>
        <v>0</v>
      </c>
      <c r="H272" s="42" t="str">
        <f t="shared" si="18"/>
        <v>ครบ</v>
      </c>
      <c r="I272" s="42" t="s">
        <v>30</v>
      </c>
      <c r="J272" s="42" t="str">
        <f>VLOOKUP(I272,Sheet2!$B$1:$C$9,2,FALSE)</f>
        <v>สรายุทธ</v>
      </c>
      <c r="K272" s="43">
        <v>1.0416666666666666E-2</v>
      </c>
      <c r="L272" s="42"/>
      <c r="M272" s="42" t="e">
        <f>VLOOKUP(L272,Sheet2!$B$1:$C$9,2,FALSE)</f>
        <v>#N/A</v>
      </c>
      <c r="N272" s="43"/>
      <c r="O272" s="42"/>
      <c r="P272" s="42" t="e">
        <f>VLOOKUP(O272,Sheet2!$B$1:$C$9,2,FALSE)</f>
        <v>#N/A</v>
      </c>
      <c r="Q272" s="43"/>
      <c r="R272" s="42"/>
      <c r="S272" s="42" t="e">
        <f>VLOOKUP(R272,Sheet2!$B$1:$C$9,2,FALSE)</f>
        <v>#N/A</v>
      </c>
      <c r="T272" s="43"/>
      <c r="U272" s="43">
        <f t="shared" si="16"/>
        <v>1.0416666666666666E-2</v>
      </c>
      <c r="V272" s="43"/>
      <c r="W272" s="43"/>
      <c r="X272" s="43"/>
      <c r="Y272" s="40" t="s">
        <v>322</v>
      </c>
      <c r="Z272" s="40">
        <v>46045</v>
      </c>
      <c r="AA272" s="40">
        <v>46042</v>
      </c>
      <c r="AB272" s="40" t="s">
        <v>590</v>
      </c>
      <c r="AC272" s="40">
        <v>46043</v>
      </c>
      <c r="AD272" s="3" t="str">
        <f t="shared" si="19"/>
        <v>ทันกำหนด</v>
      </c>
      <c r="AE272" s="4"/>
      <c r="AF272" s="4"/>
      <c r="AG272" s="4"/>
      <c r="AH272" s="5"/>
    </row>
    <row r="273" spans="1:34" ht="27.75" hidden="1" customHeight="1" x14ac:dyDescent="0.2">
      <c r="A273" s="2">
        <v>270</v>
      </c>
      <c r="B273" s="40">
        <v>46042</v>
      </c>
      <c r="C273" s="41" t="s">
        <v>614</v>
      </c>
      <c r="D273" s="41" t="s">
        <v>635</v>
      </c>
      <c r="E273" s="42">
        <v>2</v>
      </c>
      <c r="F273" s="42">
        <v>2</v>
      </c>
      <c r="G273" s="42">
        <f t="shared" si="17"/>
        <v>0</v>
      </c>
      <c r="H273" s="42" t="str">
        <f t="shared" si="18"/>
        <v>ครบ</v>
      </c>
      <c r="I273" s="42" t="s">
        <v>30</v>
      </c>
      <c r="J273" s="42" t="str">
        <f>VLOOKUP(I273,Sheet2!$B$1:$C$9,2,FALSE)</f>
        <v>สรายุทธ</v>
      </c>
      <c r="K273" s="43">
        <v>2.0833333333333332E-2</v>
      </c>
      <c r="L273" s="42"/>
      <c r="M273" s="42" t="e">
        <f>VLOOKUP(L273,Sheet2!$B$1:$C$9,2,FALSE)</f>
        <v>#N/A</v>
      </c>
      <c r="N273" s="43"/>
      <c r="O273" s="42"/>
      <c r="P273" s="42" t="e">
        <f>VLOOKUP(O273,Sheet2!$B$1:$C$9,2,FALSE)</f>
        <v>#N/A</v>
      </c>
      <c r="Q273" s="43"/>
      <c r="R273" s="42"/>
      <c r="S273" s="42" t="e">
        <f>VLOOKUP(R273,Sheet2!$B$1:$C$9,2,FALSE)</f>
        <v>#N/A</v>
      </c>
      <c r="T273" s="43"/>
      <c r="U273" s="43">
        <f t="shared" si="16"/>
        <v>2.0833333333333332E-2</v>
      </c>
      <c r="V273" s="43"/>
      <c r="W273" s="43"/>
      <c r="X273" s="43"/>
      <c r="Y273" s="40" t="s">
        <v>322</v>
      </c>
      <c r="Z273" s="40">
        <v>46045</v>
      </c>
      <c r="AA273" s="40">
        <v>46042</v>
      </c>
      <c r="AB273" s="40" t="s">
        <v>590</v>
      </c>
      <c r="AC273" s="40">
        <v>46043</v>
      </c>
      <c r="AD273" s="3" t="str">
        <f t="shared" si="19"/>
        <v>ทันกำหนด</v>
      </c>
      <c r="AE273" s="4"/>
      <c r="AF273" s="4"/>
      <c r="AG273" s="4"/>
      <c r="AH273" s="5"/>
    </row>
    <row r="274" spans="1:34" ht="27.75" hidden="1" customHeight="1" x14ac:dyDescent="0.2">
      <c r="A274" s="2">
        <v>271</v>
      </c>
      <c r="B274" s="40">
        <v>46042</v>
      </c>
      <c r="C274" s="41" t="s">
        <v>615</v>
      </c>
      <c r="D274" s="41" t="s">
        <v>636</v>
      </c>
      <c r="E274" s="42">
        <v>1</v>
      </c>
      <c r="F274" s="42">
        <v>1</v>
      </c>
      <c r="G274" s="42">
        <f t="shared" si="17"/>
        <v>0</v>
      </c>
      <c r="H274" s="42" t="str">
        <f t="shared" si="18"/>
        <v>ครบ</v>
      </c>
      <c r="I274" s="42" t="s">
        <v>42</v>
      </c>
      <c r="J274" s="42" t="str">
        <f>VLOOKUP(I274,Sheet2!$B$1:$C$9,2,FALSE)</f>
        <v>เพลินชัย</v>
      </c>
      <c r="K274" s="43">
        <v>2.0833333333333332E-2</v>
      </c>
      <c r="L274" s="42" t="s">
        <v>348</v>
      </c>
      <c r="M274" s="42" t="s">
        <v>57</v>
      </c>
      <c r="N274" s="43">
        <v>2.7777777777777776E-2</v>
      </c>
      <c r="O274" s="42"/>
      <c r="P274" s="42" t="e">
        <f>VLOOKUP(O274,Sheet2!$B$1:$C$9,2,FALSE)</f>
        <v>#N/A</v>
      </c>
      <c r="Q274" s="43"/>
      <c r="R274" s="42"/>
      <c r="S274" s="42" t="e">
        <f>VLOOKUP(R274,Sheet2!$B$1:$C$9,2,FALSE)</f>
        <v>#N/A</v>
      </c>
      <c r="T274" s="43"/>
      <c r="U274" s="43">
        <f t="shared" si="16"/>
        <v>4.8611111111111105E-2</v>
      </c>
      <c r="V274" s="43"/>
      <c r="W274" s="43"/>
      <c r="X274" s="43"/>
      <c r="Y274" s="40" t="s">
        <v>322</v>
      </c>
      <c r="Z274" s="40">
        <v>46045</v>
      </c>
      <c r="AA274" s="40">
        <v>46042</v>
      </c>
      <c r="AB274" s="40" t="s">
        <v>590</v>
      </c>
      <c r="AC274" s="40">
        <v>46043</v>
      </c>
      <c r="AD274" s="3" t="str">
        <f t="shared" si="19"/>
        <v>ทันกำหนด</v>
      </c>
      <c r="AE274" s="4"/>
      <c r="AF274" s="4"/>
      <c r="AG274" s="4"/>
      <c r="AH274" s="5"/>
    </row>
    <row r="275" spans="1:34" ht="27.75" hidden="1" customHeight="1" x14ac:dyDescent="0.2">
      <c r="A275" s="2">
        <v>272</v>
      </c>
      <c r="B275" s="40">
        <v>46042</v>
      </c>
      <c r="C275" s="41" t="s">
        <v>616</v>
      </c>
      <c r="D275" s="41" t="s">
        <v>637</v>
      </c>
      <c r="E275" s="42">
        <v>2</v>
      </c>
      <c r="F275" s="42">
        <v>2</v>
      </c>
      <c r="G275" s="42">
        <f t="shared" si="17"/>
        <v>0</v>
      </c>
      <c r="H275" s="42" t="str">
        <f t="shared" si="18"/>
        <v>ครบ</v>
      </c>
      <c r="I275" s="42" t="s">
        <v>29</v>
      </c>
      <c r="J275" s="42" t="str">
        <f>VLOOKUP(I275,Sheet2!$B$1:$C$9,2,FALSE)</f>
        <v xml:space="preserve">จักรกฤษณ์ </v>
      </c>
      <c r="K275" s="43">
        <v>4.1666666666666664E-2</v>
      </c>
      <c r="L275" s="42" t="s">
        <v>35</v>
      </c>
      <c r="M275" s="42" t="str">
        <f>VLOOKUP(L275,Sheet2!$B$1:$C$9,2,FALSE)</f>
        <v>วินัย</v>
      </c>
      <c r="N275" s="43">
        <v>4.1666666666666664E-2</v>
      </c>
      <c r="O275" s="42"/>
      <c r="P275" s="42" t="e">
        <f>VLOOKUP(O275,Sheet2!$B$1:$C$9,2,FALSE)</f>
        <v>#N/A</v>
      </c>
      <c r="Q275" s="43"/>
      <c r="R275" s="42"/>
      <c r="S275" s="42" t="e">
        <f>VLOOKUP(R275,Sheet2!$B$1:$C$9,2,FALSE)</f>
        <v>#N/A</v>
      </c>
      <c r="T275" s="43"/>
      <c r="U275" s="43">
        <f t="shared" si="16"/>
        <v>8.3333333333333329E-2</v>
      </c>
      <c r="V275" s="43"/>
      <c r="W275" s="43"/>
      <c r="X275" s="43" t="s">
        <v>71</v>
      </c>
      <c r="Y275" s="40" t="s">
        <v>322</v>
      </c>
      <c r="Z275" s="40">
        <v>46051</v>
      </c>
      <c r="AA275" s="40">
        <v>46050</v>
      </c>
      <c r="AB275" s="40" t="s">
        <v>590</v>
      </c>
      <c r="AC275" s="40">
        <v>46050</v>
      </c>
      <c r="AD275" s="3" t="str">
        <f t="shared" si="19"/>
        <v>ทันกำหนด</v>
      </c>
      <c r="AE275" s="4"/>
      <c r="AF275" s="4"/>
      <c r="AG275" s="4"/>
      <c r="AH275" s="5"/>
    </row>
    <row r="276" spans="1:34" ht="27.75" hidden="1" customHeight="1" x14ac:dyDescent="0.2">
      <c r="A276" s="2">
        <v>273</v>
      </c>
      <c r="B276" s="40">
        <v>46042</v>
      </c>
      <c r="C276" s="41" t="s">
        <v>617</v>
      </c>
      <c r="D276" s="41" t="s">
        <v>638</v>
      </c>
      <c r="E276" s="42">
        <v>2</v>
      </c>
      <c r="F276" s="42">
        <v>2</v>
      </c>
      <c r="G276" s="42">
        <f t="shared" si="17"/>
        <v>0</v>
      </c>
      <c r="H276" s="42" t="str">
        <f t="shared" si="18"/>
        <v>ครบ</v>
      </c>
      <c r="I276" s="42" t="s">
        <v>29</v>
      </c>
      <c r="J276" s="42" t="str">
        <f>VLOOKUP(I276,Sheet2!$B$1:$C$9,2,FALSE)</f>
        <v xml:space="preserve">จักรกฤษณ์ </v>
      </c>
      <c r="K276" s="43">
        <v>4.1666666666666664E-2</v>
      </c>
      <c r="L276" s="42"/>
      <c r="M276" s="42" t="e">
        <f>VLOOKUP(L276,Sheet2!$B$1:$C$9,2,FALSE)</f>
        <v>#N/A</v>
      </c>
      <c r="N276" s="43"/>
      <c r="O276" s="42"/>
      <c r="P276" s="42" t="e">
        <f>VLOOKUP(O276,Sheet2!$B$1:$C$9,2,FALSE)</f>
        <v>#N/A</v>
      </c>
      <c r="Q276" s="43"/>
      <c r="R276" s="42"/>
      <c r="S276" s="42" t="e">
        <f>VLOOKUP(R276,Sheet2!$B$1:$C$9,2,FALSE)</f>
        <v>#N/A</v>
      </c>
      <c r="T276" s="43"/>
      <c r="U276" s="43">
        <f t="shared" si="16"/>
        <v>4.1666666666666664E-2</v>
      </c>
      <c r="V276" s="43"/>
      <c r="W276" s="43"/>
      <c r="X276" s="43" t="s">
        <v>71</v>
      </c>
      <c r="Y276" s="40" t="s">
        <v>322</v>
      </c>
      <c r="Z276" s="40">
        <v>46051</v>
      </c>
      <c r="AA276" s="40">
        <v>46050</v>
      </c>
      <c r="AB276" s="40" t="s">
        <v>590</v>
      </c>
      <c r="AC276" s="40">
        <v>46050</v>
      </c>
      <c r="AD276" s="3" t="str">
        <f t="shared" si="19"/>
        <v>ทันกำหนด</v>
      </c>
      <c r="AE276" s="4"/>
      <c r="AF276" s="4"/>
      <c r="AG276" s="4"/>
      <c r="AH276" s="30"/>
    </row>
    <row r="277" spans="1:34" ht="27.75" hidden="1" customHeight="1" x14ac:dyDescent="0.2">
      <c r="A277" s="2">
        <v>274</v>
      </c>
      <c r="B277" s="40">
        <v>46043</v>
      </c>
      <c r="C277" s="41" t="s">
        <v>639</v>
      </c>
      <c r="D277" s="41" t="s">
        <v>641</v>
      </c>
      <c r="E277" s="42">
        <v>3</v>
      </c>
      <c r="F277" s="42">
        <v>3</v>
      </c>
      <c r="G277" s="42">
        <f t="shared" si="17"/>
        <v>0</v>
      </c>
      <c r="H277" s="42" t="str">
        <f t="shared" si="18"/>
        <v>ครบ</v>
      </c>
      <c r="I277" s="42" t="s">
        <v>31</v>
      </c>
      <c r="J277" s="42" t="str">
        <f>VLOOKUP(I277,Sheet2!$B$1:$C$9,2,FALSE)</f>
        <v>ชาญชัย</v>
      </c>
      <c r="K277" s="43">
        <v>4.8611111111111112E-2</v>
      </c>
      <c r="L277" s="42" t="s">
        <v>29</v>
      </c>
      <c r="M277" s="42" t="str">
        <f>VLOOKUP(L277,Sheet2!$B$1:$C$9,2,FALSE)</f>
        <v xml:space="preserve">จักรกฤษณ์ </v>
      </c>
      <c r="N277" s="43">
        <v>3.125E-2</v>
      </c>
      <c r="O277" s="42"/>
      <c r="P277" s="42" t="e">
        <f>VLOOKUP(O277,Sheet2!$B$1:$C$9,2,FALSE)</f>
        <v>#N/A</v>
      </c>
      <c r="Q277" s="43"/>
      <c r="R277" s="42"/>
      <c r="S277" s="42" t="e">
        <f>VLOOKUP(R277,Sheet2!$B$1:$C$9,2,FALSE)</f>
        <v>#N/A</v>
      </c>
      <c r="T277" s="43"/>
      <c r="U277" s="43">
        <f t="shared" si="16"/>
        <v>7.9861111111111105E-2</v>
      </c>
      <c r="V277" s="43"/>
      <c r="W277" s="43"/>
      <c r="X277" s="43"/>
      <c r="Y277" s="40" t="s">
        <v>239</v>
      </c>
      <c r="Z277" s="40">
        <v>46052</v>
      </c>
      <c r="AA277" s="40">
        <v>46045</v>
      </c>
      <c r="AB277" s="40" t="s">
        <v>239</v>
      </c>
      <c r="AC277" s="40">
        <v>46059</v>
      </c>
      <c r="AD277" s="3" t="str">
        <f t="shared" si="19"/>
        <v>ทันกำหนด</v>
      </c>
      <c r="AE277" s="4"/>
      <c r="AF277" s="4"/>
      <c r="AG277" s="4"/>
      <c r="AH277" s="5"/>
    </row>
    <row r="278" spans="1:34" ht="27.75" hidden="1" customHeight="1" x14ac:dyDescent="0.2">
      <c r="A278" s="2">
        <v>275</v>
      </c>
      <c r="B278" s="40">
        <v>46043</v>
      </c>
      <c r="C278" s="41" t="s">
        <v>640</v>
      </c>
      <c r="D278" s="41" t="s">
        <v>642</v>
      </c>
      <c r="E278" s="42">
        <v>3</v>
      </c>
      <c r="F278" s="42">
        <v>3</v>
      </c>
      <c r="G278" s="42">
        <f t="shared" si="17"/>
        <v>0</v>
      </c>
      <c r="H278" s="42" t="str">
        <f t="shared" si="18"/>
        <v>ครบ</v>
      </c>
      <c r="I278" s="42" t="s">
        <v>31</v>
      </c>
      <c r="J278" s="42" t="str">
        <f>VLOOKUP(I278,Sheet2!$B$1:$C$9,2,FALSE)</f>
        <v>ชาญชัย</v>
      </c>
      <c r="K278" s="43">
        <v>5.5555555555555552E-2</v>
      </c>
      <c r="L278" s="42"/>
      <c r="M278" s="42" t="e">
        <f>VLOOKUP(L278,Sheet2!$B$1:$C$9,2,FALSE)</f>
        <v>#N/A</v>
      </c>
      <c r="N278" s="43"/>
      <c r="O278" s="42"/>
      <c r="P278" s="42" t="e">
        <f>VLOOKUP(O278,Sheet2!$B$1:$C$9,2,FALSE)</f>
        <v>#N/A</v>
      </c>
      <c r="Q278" s="43"/>
      <c r="R278" s="42"/>
      <c r="S278" s="42" t="e">
        <f>VLOOKUP(R278,Sheet2!$B$1:$C$9,2,FALSE)</f>
        <v>#N/A</v>
      </c>
      <c r="T278" s="43"/>
      <c r="U278" s="43">
        <f t="shared" si="16"/>
        <v>5.5555555555555552E-2</v>
      </c>
      <c r="V278" s="43"/>
      <c r="W278" s="43"/>
      <c r="X278" s="43"/>
      <c r="Y278" s="40" t="s">
        <v>239</v>
      </c>
      <c r="Z278" s="40">
        <v>46052</v>
      </c>
      <c r="AA278" s="40">
        <v>46045</v>
      </c>
      <c r="AB278" s="40" t="s">
        <v>239</v>
      </c>
      <c r="AC278" s="40">
        <v>46059</v>
      </c>
      <c r="AD278" s="3" t="str">
        <f t="shared" si="19"/>
        <v>ทันกำหนด</v>
      </c>
      <c r="AE278" s="4"/>
      <c r="AF278" s="4"/>
      <c r="AG278" s="4"/>
      <c r="AH278" s="5"/>
    </row>
    <row r="279" spans="1:34" ht="27.75" hidden="1" customHeight="1" x14ac:dyDescent="0.2">
      <c r="A279" s="2">
        <v>276</v>
      </c>
      <c r="B279" s="40">
        <v>46043</v>
      </c>
      <c r="C279" s="41" t="s">
        <v>643</v>
      </c>
      <c r="D279" s="41" t="s">
        <v>649</v>
      </c>
      <c r="E279" s="42">
        <v>4</v>
      </c>
      <c r="F279" s="42">
        <v>4</v>
      </c>
      <c r="G279" s="42">
        <f t="shared" si="17"/>
        <v>0</v>
      </c>
      <c r="H279" s="42" t="str">
        <f t="shared" si="18"/>
        <v>ครบ</v>
      </c>
      <c r="I279" s="42" t="s">
        <v>31</v>
      </c>
      <c r="J279" s="42" t="str">
        <f>VLOOKUP(I279,Sheet2!$B$1:$C$9,2,FALSE)</f>
        <v>ชาญชัย</v>
      </c>
      <c r="K279" s="43">
        <v>6.25E-2</v>
      </c>
      <c r="L279" s="42" t="s">
        <v>35</v>
      </c>
      <c r="M279" s="42" t="str">
        <f>VLOOKUP(L279,Sheet2!$B$1:$C$9,2,FALSE)</f>
        <v>วินัย</v>
      </c>
      <c r="N279" s="43">
        <v>3.125E-2</v>
      </c>
      <c r="O279" s="42"/>
      <c r="P279" s="42" t="e">
        <f>VLOOKUP(O279,Sheet2!$B$1:$C$9,2,FALSE)</f>
        <v>#N/A</v>
      </c>
      <c r="Q279" s="43"/>
      <c r="R279" s="42"/>
      <c r="S279" s="42" t="e">
        <f>VLOOKUP(R279,Sheet2!$B$1:$C$9,2,FALSE)</f>
        <v>#N/A</v>
      </c>
      <c r="T279" s="43"/>
      <c r="U279" s="43">
        <f t="shared" si="16"/>
        <v>9.375E-2</v>
      </c>
      <c r="V279" s="43"/>
      <c r="W279" s="43"/>
      <c r="X279" s="43"/>
      <c r="Y279" s="40" t="s">
        <v>239</v>
      </c>
      <c r="Z279" s="40">
        <v>46051</v>
      </c>
      <c r="AA279" s="40">
        <v>46048</v>
      </c>
      <c r="AB279" s="40" t="s">
        <v>239</v>
      </c>
      <c r="AC279" s="40">
        <v>46059</v>
      </c>
      <c r="AD279" s="3" t="str">
        <f t="shared" si="19"/>
        <v>ทันกำหนด</v>
      </c>
      <c r="AE279" s="4"/>
      <c r="AF279" s="4"/>
      <c r="AG279" s="4"/>
      <c r="AH279" s="5"/>
    </row>
    <row r="280" spans="1:34" ht="27.75" hidden="1" customHeight="1" x14ac:dyDescent="0.2">
      <c r="A280" s="2">
        <v>277</v>
      </c>
      <c r="B280" s="40">
        <v>46043</v>
      </c>
      <c r="C280" s="41" t="s">
        <v>644</v>
      </c>
      <c r="D280" s="41" t="s">
        <v>650</v>
      </c>
      <c r="E280" s="42">
        <v>4</v>
      </c>
      <c r="F280" s="42">
        <v>4</v>
      </c>
      <c r="G280" s="42">
        <f t="shared" si="17"/>
        <v>0</v>
      </c>
      <c r="H280" s="42" t="str">
        <f t="shared" si="18"/>
        <v>ครบ</v>
      </c>
      <c r="I280" s="42" t="s">
        <v>31</v>
      </c>
      <c r="J280" s="42" t="str">
        <f>VLOOKUP(I280,Sheet2!$B$1:$C$9,2,FALSE)</f>
        <v>ชาญชัย</v>
      </c>
      <c r="K280" s="43">
        <v>5.5555555555555552E-2</v>
      </c>
      <c r="L280" s="42" t="s">
        <v>35</v>
      </c>
      <c r="M280" s="42" t="str">
        <f>VLOOKUP(L280,Sheet2!$B$1:$C$9,2,FALSE)</f>
        <v>วินัย</v>
      </c>
      <c r="N280" s="43">
        <v>3.125E-2</v>
      </c>
      <c r="O280" s="42"/>
      <c r="P280" s="42" t="e">
        <f>VLOOKUP(O280,Sheet2!$B$1:$C$9,2,FALSE)</f>
        <v>#N/A</v>
      </c>
      <c r="Q280" s="43"/>
      <c r="R280" s="42"/>
      <c r="S280" s="42" t="e">
        <f>VLOOKUP(R280,Sheet2!$B$1:$C$9,2,FALSE)</f>
        <v>#N/A</v>
      </c>
      <c r="T280" s="43"/>
      <c r="U280" s="43">
        <f t="shared" si="16"/>
        <v>8.6805555555555552E-2</v>
      </c>
      <c r="V280" s="43"/>
      <c r="W280" s="43"/>
      <c r="X280" s="43"/>
      <c r="Y280" s="40" t="s">
        <v>239</v>
      </c>
      <c r="Z280" s="40">
        <v>46051</v>
      </c>
      <c r="AA280" s="40">
        <v>46048</v>
      </c>
      <c r="AB280" s="40" t="s">
        <v>239</v>
      </c>
      <c r="AC280" s="40">
        <v>46059</v>
      </c>
      <c r="AD280" s="3" t="str">
        <f t="shared" si="19"/>
        <v>ทันกำหนด</v>
      </c>
      <c r="AE280" s="4"/>
      <c r="AF280" s="4"/>
      <c r="AG280" s="4"/>
      <c r="AH280" s="5"/>
    </row>
    <row r="281" spans="1:34" ht="27.75" hidden="1" customHeight="1" x14ac:dyDescent="0.2">
      <c r="A281" s="2">
        <v>278</v>
      </c>
      <c r="B281" s="40">
        <v>46043</v>
      </c>
      <c r="C281" s="41" t="s">
        <v>645</v>
      </c>
      <c r="D281" s="41" t="s">
        <v>651</v>
      </c>
      <c r="E281" s="42">
        <v>2</v>
      </c>
      <c r="F281" s="42">
        <v>2</v>
      </c>
      <c r="G281" s="42">
        <f t="shared" si="17"/>
        <v>0</v>
      </c>
      <c r="H281" s="42" t="str">
        <f t="shared" si="18"/>
        <v>ครบ</v>
      </c>
      <c r="I281" s="42" t="s">
        <v>31</v>
      </c>
      <c r="J281" s="42" t="str">
        <f>VLOOKUP(I281,Sheet2!$B$1:$C$9,2,FALSE)</f>
        <v>ชาญชัย</v>
      </c>
      <c r="K281" s="43">
        <v>4.1666666666666664E-2</v>
      </c>
      <c r="L281" s="42"/>
      <c r="M281" s="42" t="e">
        <f>VLOOKUP(L281,Sheet2!$B$1:$C$9,2,FALSE)</f>
        <v>#N/A</v>
      </c>
      <c r="N281" s="43"/>
      <c r="O281" s="42"/>
      <c r="P281" s="42" t="e">
        <f>VLOOKUP(O281,Sheet2!$B$1:$C$9,2,FALSE)</f>
        <v>#N/A</v>
      </c>
      <c r="Q281" s="43"/>
      <c r="R281" s="42"/>
      <c r="S281" s="42" t="e">
        <f>VLOOKUP(R281,Sheet2!$B$1:$C$9,2,FALSE)</f>
        <v>#N/A</v>
      </c>
      <c r="T281" s="43"/>
      <c r="U281" s="43">
        <f t="shared" si="16"/>
        <v>4.1666666666666664E-2</v>
      </c>
      <c r="V281" s="43"/>
      <c r="W281" s="43"/>
      <c r="X281" s="43" t="s">
        <v>71</v>
      </c>
      <c r="Y281" s="40" t="s">
        <v>239</v>
      </c>
      <c r="Z281" s="40">
        <v>46051</v>
      </c>
      <c r="AA281" s="40">
        <v>46050</v>
      </c>
      <c r="AB281" s="40" t="s">
        <v>239</v>
      </c>
      <c r="AC281" s="40">
        <v>46059</v>
      </c>
      <c r="AD281" s="3" t="str">
        <f t="shared" si="19"/>
        <v>ทันกำหนด</v>
      </c>
      <c r="AE281" s="4"/>
      <c r="AF281" s="4"/>
      <c r="AG281" s="4"/>
      <c r="AH281" s="5"/>
    </row>
    <row r="282" spans="1:34" ht="27.75" hidden="1" customHeight="1" x14ac:dyDescent="0.2">
      <c r="A282" s="2">
        <v>279</v>
      </c>
      <c r="B282" s="40">
        <v>46043</v>
      </c>
      <c r="C282" s="41" t="s">
        <v>646</v>
      </c>
      <c r="D282" s="41" t="s">
        <v>652</v>
      </c>
      <c r="E282" s="42">
        <v>2</v>
      </c>
      <c r="F282" s="42">
        <v>2</v>
      </c>
      <c r="G282" s="42">
        <f t="shared" si="17"/>
        <v>0</v>
      </c>
      <c r="H282" s="42" t="str">
        <f t="shared" si="18"/>
        <v>ครบ</v>
      </c>
      <c r="I282" s="42" t="s">
        <v>31</v>
      </c>
      <c r="J282" s="42" t="str">
        <f>VLOOKUP(I282,Sheet2!$B$1:$C$9,2,FALSE)</f>
        <v>ชาญชัย</v>
      </c>
      <c r="K282" s="43">
        <v>4.1666666666666664E-2</v>
      </c>
      <c r="L282" s="42" t="s">
        <v>29</v>
      </c>
      <c r="M282" s="42" t="str">
        <f>VLOOKUP(L282,Sheet2!$B$1:$C$9,2,FALSE)</f>
        <v xml:space="preserve">จักรกฤษณ์ </v>
      </c>
      <c r="N282" s="43">
        <v>4.1666666666666664E-2</v>
      </c>
      <c r="O282" s="42"/>
      <c r="P282" s="42" t="e">
        <f>VLOOKUP(O282,Sheet2!$B$1:$C$9,2,FALSE)</f>
        <v>#N/A</v>
      </c>
      <c r="Q282" s="43"/>
      <c r="R282" s="42"/>
      <c r="S282" s="42" t="e">
        <f>VLOOKUP(R282,Sheet2!$B$1:$C$9,2,FALSE)</f>
        <v>#N/A</v>
      </c>
      <c r="T282" s="43"/>
      <c r="U282" s="43">
        <f t="shared" si="16"/>
        <v>8.3333333333333329E-2</v>
      </c>
      <c r="V282" s="43"/>
      <c r="W282" s="43"/>
      <c r="X282" s="43"/>
      <c r="Y282" s="40" t="s">
        <v>239</v>
      </c>
      <c r="Z282" s="40">
        <v>46051</v>
      </c>
      <c r="AA282" s="40">
        <v>46048</v>
      </c>
      <c r="AB282" s="40" t="s">
        <v>239</v>
      </c>
      <c r="AC282" s="40">
        <v>46059</v>
      </c>
      <c r="AD282" s="3" t="str">
        <f t="shared" si="19"/>
        <v>ทันกำหนด</v>
      </c>
      <c r="AE282" s="4"/>
      <c r="AF282" s="4"/>
      <c r="AG282" s="4"/>
      <c r="AH282" s="5"/>
    </row>
    <row r="283" spans="1:34" ht="27.75" hidden="1" customHeight="1" x14ac:dyDescent="0.2">
      <c r="A283" s="2">
        <v>280</v>
      </c>
      <c r="B283" s="40">
        <v>46043</v>
      </c>
      <c r="C283" s="41" t="s">
        <v>647</v>
      </c>
      <c r="D283" s="41" t="s">
        <v>653</v>
      </c>
      <c r="E283" s="42">
        <v>2</v>
      </c>
      <c r="F283" s="42">
        <v>2</v>
      </c>
      <c r="G283" s="42">
        <f t="shared" si="17"/>
        <v>0</v>
      </c>
      <c r="H283" s="42" t="str">
        <f t="shared" si="18"/>
        <v>ครบ</v>
      </c>
      <c r="I283" s="42" t="s">
        <v>31</v>
      </c>
      <c r="J283" s="42" t="str">
        <f>VLOOKUP(I283,Sheet2!$B$1:$C$9,2,FALSE)</f>
        <v>ชาญชัย</v>
      </c>
      <c r="K283" s="43">
        <v>4.1666666666666664E-2</v>
      </c>
      <c r="L283" s="42" t="s">
        <v>35</v>
      </c>
      <c r="M283" s="42" t="str">
        <f>VLOOKUP(L283,Sheet2!$B$1:$C$9,2,FALSE)</f>
        <v>วินัย</v>
      </c>
      <c r="N283" s="43">
        <v>1.7361111111111112E-2</v>
      </c>
      <c r="O283" s="42" t="s">
        <v>43</v>
      </c>
      <c r="P283" s="42" t="str">
        <f>VLOOKUP(O283,Sheet2!$B$1:$C$9,2,FALSE)</f>
        <v>สุขสันต์</v>
      </c>
      <c r="Q283" s="43">
        <v>1.0416666666666666E-2</v>
      </c>
      <c r="R283" s="42" t="s">
        <v>97</v>
      </c>
      <c r="S283" s="42" t="s">
        <v>58</v>
      </c>
      <c r="T283" s="43">
        <v>2.0833333333333332E-2</v>
      </c>
      <c r="U283" s="43">
        <f t="shared" si="16"/>
        <v>9.0277777777777776E-2</v>
      </c>
      <c r="V283" s="43"/>
      <c r="W283" s="43"/>
      <c r="X283" s="43"/>
      <c r="Y283" s="40" t="s">
        <v>239</v>
      </c>
      <c r="Z283" s="40">
        <v>46051</v>
      </c>
      <c r="AA283" s="40">
        <v>46045</v>
      </c>
      <c r="AB283" s="40" t="s">
        <v>239</v>
      </c>
      <c r="AC283" s="40">
        <v>46059</v>
      </c>
      <c r="AD283" s="3" t="str">
        <f t="shared" si="19"/>
        <v>ทันกำหนด</v>
      </c>
      <c r="AE283" s="4"/>
      <c r="AF283" s="4"/>
      <c r="AG283" s="4"/>
      <c r="AH283" s="5"/>
    </row>
    <row r="284" spans="1:34" ht="27.75" hidden="1" customHeight="1" x14ac:dyDescent="0.2">
      <c r="A284" s="2">
        <v>281</v>
      </c>
      <c r="B284" s="40">
        <v>46043</v>
      </c>
      <c r="C284" s="41" t="s">
        <v>648</v>
      </c>
      <c r="D284" s="41" t="s">
        <v>654</v>
      </c>
      <c r="E284" s="42">
        <v>2</v>
      </c>
      <c r="F284" s="42">
        <v>2</v>
      </c>
      <c r="G284" s="42">
        <f t="shared" si="17"/>
        <v>0</v>
      </c>
      <c r="H284" s="42" t="str">
        <f t="shared" si="18"/>
        <v>ครบ</v>
      </c>
      <c r="I284" s="42" t="s">
        <v>31</v>
      </c>
      <c r="J284" s="42" t="str">
        <f>VLOOKUP(I284,Sheet2!$B$1:$C$9,2,FALSE)</f>
        <v>ชาญชัย</v>
      </c>
      <c r="K284" s="43">
        <v>2.7777777777777776E-2</v>
      </c>
      <c r="L284" s="42"/>
      <c r="M284" s="42" t="e">
        <f>VLOOKUP(L284,Sheet2!$B$1:$C$9,2,FALSE)</f>
        <v>#N/A</v>
      </c>
      <c r="N284" s="43"/>
      <c r="O284" s="42"/>
      <c r="P284" s="42" t="e">
        <f>VLOOKUP(O284,Sheet2!$B$1:$C$9,2,FALSE)</f>
        <v>#N/A</v>
      </c>
      <c r="Q284" s="43"/>
      <c r="R284" s="42"/>
      <c r="S284" s="42" t="e">
        <f>VLOOKUP(R284,Sheet2!$B$1:$C$9,2,FALSE)</f>
        <v>#N/A</v>
      </c>
      <c r="T284" s="43"/>
      <c r="U284" s="43">
        <f t="shared" si="16"/>
        <v>2.7777777777777776E-2</v>
      </c>
      <c r="V284" s="43"/>
      <c r="W284" s="43"/>
      <c r="X284" s="43"/>
      <c r="Y284" s="40" t="s">
        <v>239</v>
      </c>
      <c r="Z284" s="40">
        <v>46051</v>
      </c>
      <c r="AA284" s="40">
        <v>46044</v>
      </c>
      <c r="AB284" s="40" t="s">
        <v>239</v>
      </c>
      <c r="AC284" s="40">
        <v>46059</v>
      </c>
      <c r="AD284" s="3" t="str">
        <f t="shared" si="19"/>
        <v>ทันกำหนด</v>
      </c>
      <c r="AE284" s="4"/>
      <c r="AF284" s="4"/>
      <c r="AG284" s="4"/>
      <c r="AH284" s="5"/>
    </row>
    <row r="285" spans="1:34" ht="27.75" hidden="1" customHeight="1" x14ac:dyDescent="0.2">
      <c r="A285" s="2">
        <v>282</v>
      </c>
      <c r="B285" s="40">
        <v>46043</v>
      </c>
      <c r="C285" s="41" t="s">
        <v>655</v>
      </c>
      <c r="D285" s="41" t="s">
        <v>656</v>
      </c>
      <c r="E285" s="42">
        <v>1</v>
      </c>
      <c r="F285" s="42">
        <v>1</v>
      </c>
      <c r="G285" s="42">
        <f t="shared" si="17"/>
        <v>0</v>
      </c>
      <c r="H285" s="42" t="str">
        <f t="shared" si="18"/>
        <v>ครบ</v>
      </c>
      <c r="I285" s="42" t="s">
        <v>35</v>
      </c>
      <c r="J285" s="42" t="str">
        <f>VLOOKUP(I285,Sheet2!$B$1:$C$9,2,FALSE)</f>
        <v>วินัย</v>
      </c>
      <c r="K285" s="43">
        <v>4.1666666666666664E-2</v>
      </c>
      <c r="L285" s="42"/>
      <c r="M285" s="42" t="e">
        <f>VLOOKUP(L285,Sheet2!$B$1:$C$9,2,FALSE)</f>
        <v>#N/A</v>
      </c>
      <c r="N285" s="43"/>
      <c r="O285" s="42"/>
      <c r="P285" s="42" t="e">
        <f>VLOOKUP(O285,Sheet2!$B$1:$C$9,2,FALSE)</f>
        <v>#N/A</v>
      </c>
      <c r="Q285" s="43"/>
      <c r="R285" s="42"/>
      <c r="S285" s="42" t="e">
        <f>VLOOKUP(R285,Sheet2!$B$1:$C$9,2,FALSE)</f>
        <v>#N/A</v>
      </c>
      <c r="T285" s="43"/>
      <c r="U285" s="43">
        <f t="shared" si="16"/>
        <v>4.1666666666666664E-2</v>
      </c>
      <c r="V285" s="43"/>
      <c r="W285" s="43"/>
      <c r="X285" s="43"/>
      <c r="Y285" s="40" t="s">
        <v>76</v>
      </c>
      <c r="Z285" s="40">
        <v>46045</v>
      </c>
      <c r="AA285" s="40">
        <v>46045</v>
      </c>
      <c r="AB285" s="40" t="s">
        <v>76</v>
      </c>
      <c r="AC285" s="40">
        <v>46045</v>
      </c>
      <c r="AD285" s="3" t="str">
        <f t="shared" si="19"/>
        <v>ทันกำหนด</v>
      </c>
      <c r="AE285" s="4"/>
      <c r="AF285" s="4"/>
      <c r="AG285" s="4"/>
      <c r="AH285" s="5"/>
    </row>
    <row r="286" spans="1:34" ht="27.75" hidden="1" customHeight="1" x14ac:dyDescent="0.2">
      <c r="A286" s="2">
        <v>283</v>
      </c>
      <c r="B286" s="40">
        <v>46043</v>
      </c>
      <c r="C286" s="41" t="s">
        <v>657</v>
      </c>
      <c r="D286" s="41" t="s">
        <v>658</v>
      </c>
      <c r="E286" s="42">
        <v>1</v>
      </c>
      <c r="F286" s="42">
        <v>1</v>
      </c>
      <c r="G286" s="42">
        <f t="shared" si="17"/>
        <v>0</v>
      </c>
      <c r="H286" s="42" t="str">
        <f t="shared" si="18"/>
        <v>ครบ</v>
      </c>
      <c r="I286" s="42" t="s">
        <v>43</v>
      </c>
      <c r="J286" s="42" t="str">
        <f>VLOOKUP(I286,Sheet2!$B$1:$C$9,2,FALSE)</f>
        <v>สุขสันต์</v>
      </c>
      <c r="K286" s="43">
        <v>6.9444444444444441E-3</v>
      </c>
      <c r="L286" s="42" t="s">
        <v>97</v>
      </c>
      <c r="M286" s="42" t="s">
        <v>58</v>
      </c>
      <c r="N286" s="43">
        <v>0.24305555555555555</v>
      </c>
      <c r="O286" s="42"/>
      <c r="P286" s="42" t="e">
        <f>VLOOKUP(O286,Sheet2!$B$1:$C$9,2,FALSE)</f>
        <v>#N/A</v>
      </c>
      <c r="Q286" s="43"/>
      <c r="R286" s="42"/>
      <c r="S286" s="42" t="e">
        <f>VLOOKUP(R286,Sheet2!$B$1:$C$9,2,FALSE)</f>
        <v>#N/A</v>
      </c>
      <c r="T286" s="43"/>
      <c r="U286" s="43">
        <f t="shared" si="16"/>
        <v>0.25</v>
      </c>
      <c r="V286" s="43"/>
      <c r="W286" s="43"/>
      <c r="X286" s="43"/>
      <c r="Y286" s="40" t="s">
        <v>234</v>
      </c>
      <c r="Z286" s="40">
        <v>46059</v>
      </c>
      <c r="AA286" s="40">
        <v>46057</v>
      </c>
      <c r="AB286" s="40" t="s">
        <v>234</v>
      </c>
      <c r="AC286" s="40">
        <v>46059</v>
      </c>
      <c r="AD286" s="3" t="str">
        <f t="shared" si="19"/>
        <v>ทันกำหนด</v>
      </c>
      <c r="AE286" s="4"/>
      <c r="AF286" s="4"/>
      <c r="AG286" s="4"/>
      <c r="AH286" s="5"/>
    </row>
    <row r="287" spans="1:34" ht="27.75" hidden="1" customHeight="1" x14ac:dyDescent="0.2">
      <c r="A287" s="2">
        <v>284</v>
      </c>
      <c r="B287" s="40">
        <v>46044</v>
      </c>
      <c r="C287" s="41" t="s">
        <v>662</v>
      </c>
      <c r="D287" s="41" t="s">
        <v>672</v>
      </c>
      <c r="E287" s="42">
        <v>3</v>
      </c>
      <c r="F287" s="42">
        <v>3</v>
      </c>
      <c r="G287" s="42">
        <f t="shared" si="17"/>
        <v>0</v>
      </c>
      <c r="H287" s="42" t="str">
        <f t="shared" si="18"/>
        <v>ครบ</v>
      </c>
      <c r="I287" s="42" t="s">
        <v>42</v>
      </c>
      <c r="J287" s="42" t="str">
        <f>VLOOKUP(I287,Sheet2!$B$1:$C$9,2,FALSE)</f>
        <v>เพลินชัย</v>
      </c>
      <c r="K287" s="43">
        <v>2.7777777777777776E-2</v>
      </c>
      <c r="L287" s="42" t="s">
        <v>347</v>
      </c>
      <c r="M287" s="42" t="s">
        <v>57</v>
      </c>
      <c r="N287" s="43">
        <v>0.18055555555555555</v>
      </c>
      <c r="O287" s="42" t="s">
        <v>35</v>
      </c>
      <c r="P287" s="42" t="str">
        <f>VLOOKUP(O287,Sheet2!$B$1:$C$9,2,FALSE)</f>
        <v>วินัย</v>
      </c>
      <c r="Q287" s="43">
        <v>4.1666666666666664E-2</v>
      </c>
      <c r="R287" s="42"/>
      <c r="S287" s="42" t="e">
        <f>VLOOKUP(R287,Sheet2!$B$1:$C$9,2,FALSE)</f>
        <v>#N/A</v>
      </c>
      <c r="T287" s="43"/>
      <c r="U287" s="43">
        <f t="shared" si="16"/>
        <v>0.24999999999999997</v>
      </c>
      <c r="V287" s="43"/>
      <c r="W287" s="43"/>
      <c r="X287" s="43"/>
      <c r="Y287" s="40" t="s">
        <v>64</v>
      </c>
      <c r="Z287" s="40">
        <v>46062</v>
      </c>
      <c r="AA287" s="40">
        <v>46058</v>
      </c>
      <c r="AB287" s="40" t="s">
        <v>64</v>
      </c>
      <c r="AC287" s="40">
        <v>46071</v>
      </c>
      <c r="AD287" s="3" t="str">
        <f t="shared" si="19"/>
        <v>ทันกำหนด</v>
      </c>
      <c r="AE287" s="4"/>
      <c r="AF287" s="4"/>
      <c r="AG287" s="4"/>
      <c r="AH287" s="5"/>
    </row>
    <row r="288" spans="1:34" ht="27.75" hidden="1" customHeight="1" x14ac:dyDescent="0.2">
      <c r="A288" s="2">
        <v>285</v>
      </c>
      <c r="B288" s="40">
        <v>46044</v>
      </c>
      <c r="C288" s="41" t="s">
        <v>663</v>
      </c>
      <c r="D288" s="41" t="s">
        <v>673</v>
      </c>
      <c r="E288" s="42">
        <v>3</v>
      </c>
      <c r="F288" s="42">
        <v>3</v>
      </c>
      <c r="G288" s="42">
        <f t="shared" si="17"/>
        <v>0</v>
      </c>
      <c r="H288" s="42" t="str">
        <f t="shared" si="18"/>
        <v>ครบ</v>
      </c>
      <c r="I288" s="42" t="s">
        <v>42</v>
      </c>
      <c r="J288" s="42" t="str">
        <f>VLOOKUP(I288,Sheet2!$B$1:$C$9,2,FALSE)</f>
        <v>เพลินชัย</v>
      </c>
      <c r="K288" s="43">
        <v>2.0833333333333332E-2</v>
      </c>
      <c r="L288" s="42" t="s">
        <v>347</v>
      </c>
      <c r="M288" s="42" t="s">
        <v>57</v>
      </c>
      <c r="N288" s="43">
        <v>0.125</v>
      </c>
      <c r="O288" s="42" t="s">
        <v>35</v>
      </c>
      <c r="P288" s="42" t="str">
        <f>VLOOKUP(O288,Sheet2!$B$1:$C$9,2,FALSE)</f>
        <v>วินัย</v>
      </c>
      <c r="Q288" s="43">
        <v>3.125E-2</v>
      </c>
      <c r="R288" s="42"/>
      <c r="S288" s="42" t="e">
        <f>VLOOKUP(R288,Sheet2!$B$1:$C$9,2,FALSE)</f>
        <v>#N/A</v>
      </c>
      <c r="T288" s="43"/>
      <c r="U288" s="43">
        <f t="shared" si="16"/>
        <v>0.17708333333333334</v>
      </c>
      <c r="V288" s="43"/>
      <c r="W288" s="43"/>
      <c r="X288" s="43"/>
      <c r="Y288" s="40" t="s">
        <v>64</v>
      </c>
      <c r="Z288" s="40">
        <v>46062</v>
      </c>
      <c r="AA288" s="40">
        <v>46058</v>
      </c>
      <c r="AB288" s="40" t="s">
        <v>64</v>
      </c>
      <c r="AC288" s="40">
        <v>46071</v>
      </c>
      <c r="AD288" s="3" t="str">
        <f t="shared" si="19"/>
        <v>ทันกำหนด</v>
      </c>
      <c r="AE288" s="4"/>
      <c r="AF288" s="4"/>
      <c r="AG288" s="4"/>
      <c r="AH288" s="5"/>
    </row>
    <row r="289" spans="1:34" ht="27.75" hidden="1" customHeight="1" x14ac:dyDescent="0.2">
      <c r="A289" s="2">
        <v>286</v>
      </c>
      <c r="B289" s="40">
        <v>46044</v>
      </c>
      <c r="C289" s="41" t="s">
        <v>664</v>
      </c>
      <c r="D289" s="41" t="s">
        <v>674</v>
      </c>
      <c r="E289" s="42">
        <v>3</v>
      </c>
      <c r="F289" s="42">
        <v>3</v>
      </c>
      <c r="G289" s="42">
        <f t="shared" si="17"/>
        <v>0</v>
      </c>
      <c r="H289" s="42" t="str">
        <f t="shared" si="18"/>
        <v>ครบ</v>
      </c>
      <c r="I289" s="42" t="s">
        <v>30</v>
      </c>
      <c r="J289" s="42" t="str">
        <f>VLOOKUP(I289,Sheet2!$B$1:$C$9,2,FALSE)</f>
        <v>สรายุทธ</v>
      </c>
      <c r="K289" s="43">
        <v>2.0833333333333332E-2</v>
      </c>
      <c r="L289" s="42" t="s">
        <v>43</v>
      </c>
      <c r="M289" s="42" t="str">
        <f>VLOOKUP(L289,Sheet2!$B$1:$C$9,2,FALSE)</f>
        <v>สุขสันต์</v>
      </c>
      <c r="N289" s="43">
        <v>1.0416666666666666E-2</v>
      </c>
      <c r="O289" s="42" t="s">
        <v>97</v>
      </c>
      <c r="P289" s="42" t="s">
        <v>58</v>
      </c>
      <c r="Q289" s="43">
        <v>6.25E-2</v>
      </c>
      <c r="R289" s="42"/>
      <c r="S289" s="42" t="e">
        <f>VLOOKUP(R289,Sheet2!$B$1:$C$9,2,FALSE)</f>
        <v>#N/A</v>
      </c>
      <c r="T289" s="43"/>
      <c r="U289" s="43">
        <f t="shared" si="16"/>
        <v>9.375E-2</v>
      </c>
      <c r="V289" s="43"/>
      <c r="W289" s="43"/>
      <c r="X289" s="43"/>
      <c r="Y289" s="40" t="s">
        <v>64</v>
      </c>
      <c r="Z289" s="40">
        <v>46062</v>
      </c>
      <c r="AA289" s="40">
        <v>46052</v>
      </c>
      <c r="AB289" s="40" t="s">
        <v>64</v>
      </c>
      <c r="AC289" s="40">
        <v>46071</v>
      </c>
      <c r="AD289" s="3" t="str">
        <f t="shared" si="19"/>
        <v>ทันกำหนด</v>
      </c>
      <c r="AE289" s="4"/>
      <c r="AF289" s="4"/>
      <c r="AG289" s="4"/>
      <c r="AH289" s="5"/>
    </row>
    <row r="290" spans="1:34" ht="27.75" hidden="1" customHeight="1" x14ac:dyDescent="0.2">
      <c r="A290" s="2">
        <v>287</v>
      </c>
      <c r="B290" s="40">
        <v>46044</v>
      </c>
      <c r="C290" s="41" t="s">
        <v>665</v>
      </c>
      <c r="D290" s="41" t="s">
        <v>675</v>
      </c>
      <c r="E290" s="42">
        <v>1</v>
      </c>
      <c r="F290" s="42">
        <v>1</v>
      </c>
      <c r="G290" s="42">
        <f t="shared" si="17"/>
        <v>0</v>
      </c>
      <c r="H290" s="42" t="str">
        <f t="shared" si="18"/>
        <v>ครบ</v>
      </c>
      <c r="I290" s="42" t="s">
        <v>42</v>
      </c>
      <c r="J290" s="42" t="str">
        <f>VLOOKUP(I290,Sheet2!$B$1:$C$9,2,FALSE)</f>
        <v>เพลินชัย</v>
      </c>
      <c r="K290" s="43">
        <v>2.7777777777777776E-2</v>
      </c>
      <c r="L290" s="42" t="s">
        <v>347</v>
      </c>
      <c r="M290" s="42" t="s">
        <v>59</v>
      </c>
      <c r="N290" s="43">
        <v>0.20833333333333334</v>
      </c>
      <c r="O290" s="42"/>
      <c r="P290" s="42" t="e">
        <f>VLOOKUP(O290,Sheet2!$B$1:$C$9,2,FALSE)</f>
        <v>#N/A</v>
      </c>
      <c r="Q290" s="43"/>
      <c r="R290" s="42"/>
      <c r="S290" s="42" t="e">
        <f>VLOOKUP(R290,Sheet2!$B$1:$C$9,2,FALSE)</f>
        <v>#N/A</v>
      </c>
      <c r="T290" s="43"/>
      <c r="U290" s="43">
        <f t="shared" si="16"/>
        <v>0.2361111111111111</v>
      </c>
      <c r="V290" s="43"/>
      <c r="W290" s="43"/>
      <c r="X290" s="43"/>
      <c r="Y290" s="40" t="s">
        <v>64</v>
      </c>
      <c r="Z290" s="40">
        <v>46062</v>
      </c>
      <c r="AA290" s="40">
        <v>46057</v>
      </c>
      <c r="AB290" s="40" t="s">
        <v>64</v>
      </c>
      <c r="AC290" s="40">
        <v>46071</v>
      </c>
      <c r="AD290" s="3" t="str">
        <f t="shared" si="19"/>
        <v>ทันกำหนด</v>
      </c>
      <c r="AE290" s="4"/>
      <c r="AF290" s="4"/>
      <c r="AG290" s="4"/>
      <c r="AH290" s="5"/>
    </row>
    <row r="291" spans="1:34" ht="27.75" hidden="1" customHeight="1" x14ac:dyDescent="0.2">
      <c r="A291" s="2">
        <v>288</v>
      </c>
      <c r="B291" s="40">
        <v>46044</v>
      </c>
      <c r="C291" s="41" t="s">
        <v>666</v>
      </c>
      <c r="D291" s="41" t="s">
        <v>676</v>
      </c>
      <c r="E291" s="42">
        <v>2</v>
      </c>
      <c r="F291" s="42">
        <v>2</v>
      </c>
      <c r="G291" s="42">
        <f t="shared" si="17"/>
        <v>0</v>
      </c>
      <c r="H291" s="42" t="str">
        <f t="shared" si="18"/>
        <v>ครบ</v>
      </c>
      <c r="I291" s="42" t="s">
        <v>31</v>
      </c>
      <c r="J291" s="42" t="str">
        <f>VLOOKUP(I291,Sheet2!$B$1:$C$9,2,FALSE)</f>
        <v>ชาญชัย</v>
      </c>
      <c r="K291" s="43">
        <v>4.1666666666666664E-2</v>
      </c>
      <c r="L291" s="42"/>
      <c r="M291" s="42" t="e">
        <f>VLOOKUP(L291,Sheet2!$B$1:$C$9,2,FALSE)</f>
        <v>#N/A</v>
      </c>
      <c r="N291" s="43"/>
      <c r="O291" s="42"/>
      <c r="P291" s="42" t="e">
        <f>VLOOKUP(O291,Sheet2!$B$1:$C$9,2,FALSE)</f>
        <v>#N/A</v>
      </c>
      <c r="Q291" s="43"/>
      <c r="R291" s="42"/>
      <c r="S291" s="42" t="e">
        <f>VLOOKUP(R291,Sheet2!$B$1:$C$9,2,FALSE)</f>
        <v>#N/A</v>
      </c>
      <c r="T291" s="43"/>
      <c r="U291" s="43">
        <f t="shared" si="16"/>
        <v>4.1666666666666664E-2</v>
      </c>
      <c r="V291" s="43"/>
      <c r="W291" s="43"/>
      <c r="X291" s="43"/>
      <c r="Y291" s="40" t="s">
        <v>64</v>
      </c>
      <c r="Z291" s="40">
        <v>46062</v>
      </c>
      <c r="AA291" s="40">
        <v>46050</v>
      </c>
      <c r="AB291" s="40" t="s">
        <v>64</v>
      </c>
      <c r="AC291" s="40">
        <v>46062</v>
      </c>
      <c r="AD291" s="3" t="str">
        <f t="shared" si="19"/>
        <v>ทันกำหนด</v>
      </c>
      <c r="AE291" s="4"/>
      <c r="AF291" s="4"/>
      <c r="AG291" s="4"/>
      <c r="AH291" s="5"/>
    </row>
    <row r="292" spans="1:34" ht="27.75" hidden="1" customHeight="1" x14ac:dyDescent="0.2">
      <c r="A292" s="2">
        <v>289</v>
      </c>
      <c r="B292" s="40">
        <v>46044</v>
      </c>
      <c r="C292" s="41" t="s">
        <v>667</v>
      </c>
      <c r="D292" s="41" t="s">
        <v>677</v>
      </c>
      <c r="E292" s="42">
        <v>1</v>
      </c>
      <c r="F292" s="42">
        <v>1</v>
      </c>
      <c r="G292" s="42">
        <f t="shared" si="17"/>
        <v>0</v>
      </c>
      <c r="H292" s="42" t="str">
        <f t="shared" si="18"/>
        <v>ครบ</v>
      </c>
      <c r="I292" s="42" t="s">
        <v>42</v>
      </c>
      <c r="J292" s="42" t="str">
        <f>VLOOKUP(I292,Sheet2!$B$1:$C$9,2,FALSE)</f>
        <v>เพลินชัย</v>
      </c>
      <c r="K292" s="43">
        <v>2.7777777777777776E-2</v>
      </c>
      <c r="L292" s="42" t="s">
        <v>347</v>
      </c>
      <c r="M292" s="42" t="s">
        <v>57</v>
      </c>
      <c r="N292" s="43">
        <v>6.25E-2</v>
      </c>
      <c r="O292" s="42"/>
      <c r="P292" s="42" t="e">
        <f>VLOOKUP(O292,Sheet2!$B$1:$C$9,2,FALSE)</f>
        <v>#N/A</v>
      </c>
      <c r="Q292" s="43"/>
      <c r="R292" s="42"/>
      <c r="S292" s="42" t="e">
        <f>VLOOKUP(R292,Sheet2!$B$1:$C$9,2,FALSE)</f>
        <v>#N/A</v>
      </c>
      <c r="T292" s="43"/>
      <c r="U292" s="43">
        <f t="shared" si="16"/>
        <v>9.0277777777777776E-2</v>
      </c>
      <c r="V292" s="43"/>
      <c r="W292" s="43"/>
      <c r="X292" s="43"/>
      <c r="Y292" s="40" t="s">
        <v>64</v>
      </c>
      <c r="Z292" s="40">
        <v>46062</v>
      </c>
      <c r="AA292" s="40">
        <v>46058</v>
      </c>
      <c r="AB292" s="40" t="s">
        <v>64</v>
      </c>
      <c r="AC292" s="40">
        <v>46071</v>
      </c>
      <c r="AD292" s="3" t="str">
        <f t="shared" si="19"/>
        <v>ทันกำหนด</v>
      </c>
      <c r="AE292" s="4"/>
      <c r="AF292" s="4"/>
      <c r="AG292" s="4"/>
      <c r="AH292" s="5"/>
    </row>
    <row r="293" spans="1:34" ht="27.75" hidden="1" customHeight="1" x14ac:dyDescent="0.2">
      <c r="A293" s="2">
        <v>290</v>
      </c>
      <c r="B293" s="40">
        <v>46044</v>
      </c>
      <c r="C293" s="41" t="s">
        <v>668</v>
      </c>
      <c r="D293" s="41" t="s">
        <v>678</v>
      </c>
      <c r="E293" s="42">
        <v>2</v>
      </c>
      <c r="F293" s="42">
        <v>2</v>
      </c>
      <c r="G293" s="42">
        <f t="shared" si="17"/>
        <v>0</v>
      </c>
      <c r="H293" s="42" t="str">
        <f t="shared" si="18"/>
        <v>ครบ</v>
      </c>
      <c r="I293" s="42" t="s">
        <v>35</v>
      </c>
      <c r="J293" s="42" t="str">
        <f>VLOOKUP(I293,Sheet2!$B$1:$C$9,2,FALSE)</f>
        <v>วินัย</v>
      </c>
      <c r="K293" s="43">
        <v>3.8194444444444441E-2</v>
      </c>
      <c r="L293" s="42"/>
      <c r="M293" s="42" t="e">
        <f>VLOOKUP(L293,Sheet2!$B$1:$C$9,2,FALSE)</f>
        <v>#N/A</v>
      </c>
      <c r="N293" s="43"/>
      <c r="O293" s="42"/>
      <c r="P293" s="42" t="e">
        <f>VLOOKUP(O293,Sheet2!$B$1:$C$9,2,FALSE)</f>
        <v>#N/A</v>
      </c>
      <c r="Q293" s="43"/>
      <c r="R293" s="42"/>
      <c r="S293" s="42" t="e">
        <f>VLOOKUP(R293,Sheet2!$B$1:$C$9,2,FALSE)</f>
        <v>#N/A</v>
      </c>
      <c r="T293" s="43"/>
      <c r="U293" s="43">
        <f t="shared" si="16"/>
        <v>3.8194444444444441E-2</v>
      </c>
      <c r="V293" s="43"/>
      <c r="W293" s="43"/>
      <c r="X293" s="43"/>
      <c r="Y293" s="40" t="s">
        <v>64</v>
      </c>
      <c r="Z293" s="40">
        <v>46062</v>
      </c>
      <c r="AA293" s="40">
        <v>46049</v>
      </c>
      <c r="AB293" s="40" t="s">
        <v>64</v>
      </c>
      <c r="AC293" s="40">
        <v>46071</v>
      </c>
      <c r="AD293" s="3" t="str">
        <f t="shared" si="19"/>
        <v>ทันกำหนด</v>
      </c>
      <c r="AE293" s="4"/>
      <c r="AF293" s="4"/>
      <c r="AG293" s="4"/>
      <c r="AH293" s="5"/>
    </row>
    <row r="294" spans="1:34" ht="27.75" hidden="1" customHeight="1" x14ac:dyDescent="0.2">
      <c r="A294" s="2">
        <v>291</v>
      </c>
      <c r="B294" s="40">
        <v>46044</v>
      </c>
      <c r="C294" s="41" t="s">
        <v>669</v>
      </c>
      <c r="D294" s="41" t="s">
        <v>679</v>
      </c>
      <c r="E294" s="42">
        <v>2</v>
      </c>
      <c r="F294" s="42">
        <v>2</v>
      </c>
      <c r="G294" s="42">
        <f t="shared" si="17"/>
        <v>0</v>
      </c>
      <c r="H294" s="42" t="str">
        <f t="shared" si="18"/>
        <v>ครบ</v>
      </c>
      <c r="I294" s="42" t="s">
        <v>35</v>
      </c>
      <c r="J294" s="42" t="str">
        <f>VLOOKUP(I294,Sheet2!$B$1:$C$9,2,FALSE)</f>
        <v>วินัย</v>
      </c>
      <c r="K294" s="43">
        <v>2.7777777777777776E-2</v>
      </c>
      <c r="L294" s="42"/>
      <c r="M294" s="42" t="e">
        <f>VLOOKUP(L294,Sheet2!$B$1:$C$9,2,FALSE)</f>
        <v>#N/A</v>
      </c>
      <c r="N294" s="43"/>
      <c r="O294" s="42"/>
      <c r="P294" s="42" t="e">
        <f>VLOOKUP(O294,Sheet2!$B$1:$C$9,2,FALSE)</f>
        <v>#N/A</v>
      </c>
      <c r="Q294" s="43"/>
      <c r="R294" s="42"/>
      <c r="S294" s="42" t="e">
        <f>VLOOKUP(R294,Sheet2!$B$1:$C$9,2,FALSE)</f>
        <v>#N/A</v>
      </c>
      <c r="T294" s="43"/>
      <c r="U294" s="43">
        <f t="shared" si="16"/>
        <v>2.7777777777777776E-2</v>
      </c>
      <c r="V294" s="43"/>
      <c r="W294" s="43"/>
      <c r="X294" s="43"/>
      <c r="Y294" s="40" t="s">
        <v>64</v>
      </c>
      <c r="Z294" s="40">
        <v>46062</v>
      </c>
      <c r="AA294" s="40">
        <v>46048</v>
      </c>
      <c r="AB294" s="40" t="s">
        <v>64</v>
      </c>
      <c r="AC294" s="40">
        <v>46071</v>
      </c>
      <c r="AD294" s="3" t="str">
        <f t="shared" si="19"/>
        <v>ทันกำหนด</v>
      </c>
      <c r="AE294" s="4"/>
      <c r="AF294" s="4"/>
      <c r="AG294" s="4"/>
      <c r="AH294" s="5"/>
    </row>
    <row r="295" spans="1:34" ht="27.75" hidden="1" customHeight="1" x14ac:dyDescent="0.2">
      <c r="A295" s="2">
        <v>292</v>
      </c>
      <c r="B295" s="40">
        <v>46044</v>
      </c>
      <c r="C295" s="41" t="s">
        <v>670</v>
      </c>
      <c r="D295" s="41" t="s">
        <v>680</v>
      </c>
      <c r="E295" s="42">
        <v>1</v>
      </c>
      <c r="F295" s="42">
        <v>1</v>
      </c>
      <c r="G295" s="42">
        <f t="shared" si="17"/>
        <v>0</v>
      </c>
      <c r="H295" s="42" t="str">
        <f t="shared" si="18"/>
        <v>ครบ</v>
      </c>
      <c r="I295" s="42" t="s">
        <v>42</v>
      </c>
      <c r="J295" s="42" t="str">
        <f>VLOOKUP(I295,Sheet2!$B$1:$C$9,2,FALSE)</f>
        <v>เพลินชัย</v>
      </c>
      <c r="K295" s="43">
        <v>2.0833333333333332E-2</v>
      </c>
      <c r="L295" s="42" t="s">
        <v>347</v>
      </c>
      <c r="M295" s="42" t="s">
        <v>57</v>
      </c>
      <c r="N295" s="43">
        <v>3.4722222222222224E-2</v>
      </c>
      <c r="O295" s="42"/>
      <c r="P295" s="42" t="e">
        <f>VLOOKUP(O295,Sheet2!$B$1:$C$9,2,FALSE)</f>
        <v>#N/A</v>
      </c>
      <c r="Q295" s="43"/>
      <c r="R295" s="42"/>
      <c r="S295" s="42" t="e">
        <f>VLOOKUP(R295,Sheet2!$B$1:$C$9,2,FALSE)</f>
        <v>#N/A</v>
      </c>
      <c r="T295" s="43"/>
      <c r="U295" s="43">
        <f t="shared" si="16"/>
        <v>5.5555555555555552E-2</v>
      </c>
      <c r="V295" s="43"/>
      <c r="W295" s="43"/>
      <c r="X295" s="43"/>
      <c r="Y295" s="40" t="s">
        <v>64</v>
      </c>
      <c r="Z295" s="40">
        <v>46062</v>
      </c>
      <c r="AA295" s="40">
        <v>46058</v>
      </c>
      <c r="AB295" s="40" t="s">
        <v>64</v>
      </c>
      <c r="AC295" s="40">
        <v>46071</v>
      </c>
      <c r="AD295" s="3" t="str">
        <f t="shared" si="19"/>
        <v>ทันกำหนด</v>
      </c>
      <c r="AE295" s="4"/>
      <c r="AF295" s="4"/>
      <c r="AG295" s="4"/>
      <c r="AH295" s="5"/>
    </row>
    <row r="296" spans="1:34" ht="27.75" hidden="1" customHeight="1" x14ac:dyDescent="0.2">
      <c r="A296" s="2">
        <v>293</v>
      </c>
      <c r="B296" s="40">
        <v>46044</v>
      </c>
      <c r="C296" s="41" t="s">
        <v>671</v>
      </c>
      <c r="D296" s="41" t="s">
        <v>681</v>
      </c>
      <c r="E296" s="42">
        <v>1</v>
      </c>
      <c r="F296" s="42">
        <v>1</v>
      </c>
      <c r="G296" s="42">
        <f t="shared" si="17"/>
        <v>0</v>
      </c>
      <c r="H296" s="42" t="str">
        <f t="shared" si="18"/>
        <v>ครบ</v>
      </c>
      <c r="I296" s="42" t="s">
        <v>30</v>
      </c>
      <c r="J296" s="42" t="str">
        <f>VLOOKUP(I296,Sheet2!$B$1:$C$9,2,FALSE)</f>
        <v>สรายุทธ</v>
      </c>
      <c r="K296" s="43">
        <v>3.125E-2</v>
      </c>
      <c r="L296" s="42"/>
      <c r="M296" s="42" t="e">
        <f>VLOOKUP(L296,Sheet2!$B$1:$C$9,2,FALSE)</f>
        <v>#N/A</v>
      </c>
      <c r="N296" s="43"/>
      <c r="O296" s="42"/>
      <c r="P296" s="42" t="e">
        <f>VLOOKUP(O296,Sheet2!$B$1:$C$9,2,FALSE)</f>
        <v>#N/A</v>
      </c>
      <c r="Q296" s="43"/>
      <c r="R296" s="42"/>
      <c r="S296" s="42" t="e">
        <f>VLOOKUP(R296,Sheet2!$B$1:$C$9,2,FALSE)</f>
        <v>#N/A</v>
      </c>
      <c r="T296" s="43"/>
      <c r="U296" s="43">
        <f t="shared" si="16"/>
        <v>3.125E-2</v>
      </c>
      <c r="V296" s="43"/>
      <c r="W296" s="43"/>
      <c r="X296" s="43"/>
      <c r="Y296" s="40" t="s">
        <v>64</v>
      </c>
      <c r="Z296" s="40">
        <v>46062</v>
      </c>
      <c r="AA296" s="40">
        <v>46049</v>
      </c>
      <c r="AB296" s="40" t="s">
        <v>64</v>
      </c>
      <c r="AC296" s="40">
        <v>46071</v>
      </c>
      <c r="AD296" s="3" t="str">
        <f t="shared" si="19"/>
        <v>ทันกำหนด</v>
      </c>
      <c r="AE296" s="4"/>
      <c r="AF296" s="4"/>
      <c r="AG296" s="4"/>
      <c r="AH296" s="5"/>
    </row>
    <row r="297" spans="1:34" ht="27.75" hidden="1" customHeight="1" x14ac:dyDescent="0.2">
      <c r="A297" s="2">
        <v>294</v>
      </c>
      <c r="B297" s="40">
        <v>46044</v>
      </c>
      <c r="C297" s="41" t="s">
        <v>682</v>
      </c>
      <c r="D297" s="41" t="s">
        <v>683</v>
      </c>
      <c r="E297" s="42">
        <v>3</v>
      </c>
      <c r="F297" s="42">
        <v>3</v>
      </c>
      <c r="G297" s="42">
        <f t="shared" si="17"/>
        <v>0</v>
      </c>
      <c r="H297" s="42" t="str">
        <f t="shared" si="18"/>
        <v>ครบ</v>
      </c>
      <c r="I297" s="42" t="s">
        <v>31</v>
      </c>
      <c r="J297" s="42" t="str">
        <f>VLOOKUP(I297,Sheet2!$B$1:$C$9,2,FALSE)</f>
        <v>ชาญชัย</v>
      </c>
      <c r="K297" s="43">
        <v>6.9444444444444434E-2</v>
      </c>
      <c r="L297" s="42"/>
      <c r="M297" s="42" t="e">
        <f>VLOOKUP(L297,Sheet2!$B$1:$C$9,2,FALSE)</f>
        <v>#N/A</v>
      </c>
      <c r="N297" s="43"/>
      <c r="O297" s="42"/>
      <c r="P297" s="42" t="e">
        <f>VLOOKUP(O297,Sheet2!$B$1:$C$9,2,FALSE)</f>
        <v>#N/A</v>
      </c>
      <c r="Q297" s="43"/>
      <c r="R297" s="42"/>
      <c r="S297" s="42" t="e">
        <f>VLOOKUP(R297,Sheet2!$B$1:$C$9,2,FALSE)</f>
        <v>#N/A</v>
      </c>
      <c r="T297" s="43"/>
      <c r="U297" s="43">
        <f t="shared" si="16"/>
        <v>6.9444444444444434E-2</v>
      </c>
      <c r="V297" s="43"/>
      <c r="W297" s="43"/>
      <c r="X297" s="43"/>
      <c r="Y297" s="40" t="s">
        <v>65</v>
      </c>
      <c r="Z297" s="40">
        <v>46050</v>
      </c>
      <c r="AA297" s="40">
        <v>46044</v>
      </c>
      <c r="AB297" s="40" t="s">
        <v>557</v>
      </c>
      <c r="AC297" s="40">
        <v>46052</v>
      </c>
      <c r="AD297" s="3" t="str">
        <f t="shared" si="19"/>
        <v>ทันกำหนด</v>
      </c>
      <c r="AE297" s="4"/>
      <c r="AF297" s="4"/>
      <c r="AG297" s="4"/>
      <c r="AH297" s="5"/>
    </row>
    <row r="298" spans="1:34" ht="27.75" hidden="1" customHeight="1" x14ac:dyDescent="0.2">
      <c r="A298" s="2">
        <v>295</v>
      </c>
      <c r="B298" s="40">
        <v>46044</v>
      </c>
      <c r="C298" s="41" t="s">
        <v>684</v>
      </c>
      <c r="D298" s="41" t="s">
        <v>685</v>
      </c>
      <c r="E298" s="42">
        <v>2</v>
      </c>
      <c r="F298" s="42">
        <v>2</v>
      </c>
      <c r="G298" s="42">
        <f t="shared" si="17"/>
        <v>0</v>
      </c>
      <c r="H298" s="42" t="str">
        <f t="shared" si="18"/>
        <v>ครบ</v>
      </c>
      <c r="I298" s="42" t="s">
        <v>31</v>
      </c>
      <c r="J298" s="42" t="str">
        <f>VLOOKUP(I298,Sheet2!$B$1:$C$9,2,FALSE)</f>
        <v>ชาญชัย</v>
      </c>
      <c r="K298" s="43">
        <v>2.0833333333333332E-2</v>
      </c>
      <c r="L298" s="42"/>
      <c r="M298" s="42" t="e">
        <f>VLOOKUP(L298,Sheet2!$B$1:$C$9,2,FALSE)</f>
        <v>#N/A</v>
      </c>
      <c r="N298" s="43"/>
      <c r="O298" s="42"/>
      <c r="P298" s="42" t="e">
        <f>VLOOKUP(O298,Sheet2!$B$1:$C$9,2,FALSE)</f>
        <v>#N/A</v>
      </c>
      <c r="Q298" s="43"/>
      <c r="R298" s="42"/>
      <c r="S298" s="42" t="e">
        <f>VLOOKUP(R298,Sheet2!$B$1:$C$9,2,FALSE)</f>
        <v>#N/A</v>
      </c>
      <c r="T298" s="43"/>
      <c r="U298" s="43">
        <f t="shared" si="16"/>
        <v>2.0833333333333332E-2</v>
      </c>
      <c r="V298" s="43"/>
      <c r="W298" s="43"/>
      <c r="X298" s="43"/>
      <c r="Y298" s="40" t="s">
        <v>239</v>
      </c>
      <c r="Z298" s="40">
        <v>46045</v>
      </c>
      <c r="AA298" s="40">
        <v>46044</v>
      </c>
      <c r="AB298" s="40" t="s">
        <v>239</v>
      </c>
      <c r="AC298" s="40">
        <v>46044</v>
      </c>
      <c r="AD298" s="3" t="str">
        <f t="shared" si="19"/>
        <v>ทันกำหนด</v>
      </c>
      <c r="AE298" s="4"/>
      <c r="AF298" s="4"/>
      <c r="AG298" s="4"/>
      <c r="AH298" s="5"/>
    </row>
    <row r="299" spans="1:34" ht="27.75" hidden="1" customHeight="1" x14ac:dyDescent="0.2">
      <c r="A299" s="2">
        <v>296</v>
      </c>
      <c r="B299" s="40">
        <v>46045</v>
      </c>
      <c r="C299" s="41" t="s">
        <v>686</v>
      </c>
      <c r="D299" s="41" t="s">
        <v>465</v>
      </c>
      <c r="E299" s="42">
        <v>3</v>
      </c>
      <c r="F299" s="42">
        <v>3</v>
      </c>
      <c r="G299" s="42">
        <f t="shared" si="17"/>
        <v>0</v>
      </c>
      <c r="H299" s="42" t="str">
        <f t="shared" si="18"/>
        <v>ครบ</v>
      </c>
      <c r="I299" s="42" t="s">
        <v>42</v>
      </c>
      <c r="J299" s="42" t="str">
        <f>VLOOKUP(I299,Sheet2!$B$1:$C$9,2,FALSE)</f>
        <v>เพลินชัย</v>
      </c>
      <c r="K299" s="43">
        <v>2.0833333333333332E-2</v>
      </c>
      <c r="L299" s="42" t="s">
        <v>380</v>
      </c>
      <c r="M299" s="42" t="s">
        <v>57</v>
      </c>
      <c r="N299" s="43">
        <v>0.10416666666666667</v>
      </c>
      <c r="O299" s="42"/>
      <c r="P299" s="42" t="e">
        <f>VLOOKUP(O299,Sheet2!$B$1:$C$9,2,FALSE)</f>
        <v>#N/A</v>
      </c>
      <c r="Q299" s="43"/>
      <c r="R299" s="42"/>
      <c r="S299" s="42" t="e">
        <f>VLOOKUP(R299,Sheet2!$B$1:$C$9,2,FALSE)</f>
        <v>#N/A</v>
      </c>
      <c r="T299" s="43"/>
      <c r="U299" s="43">
        <f t="shared" si="16"/>
        <v>0.125</v>
      </c>
      <c r="V299" s="43"/>
      <c r="W299" s="43"/>
      <c r="X299" s="43"/>
      <c r="Y299" s="40" t="s">
        <v>355</v>
      </c>
      <c r="Z299" s="40">
        <v>46048</v>
      </c>
      <c r="AA299" s="40">
        <v>46045</v>
      </c>
      <c r="AB299" s="40" t="s">
        <v>98</v>
      </c>
      <c r="AC299" s="40">
        <v>46048</v>
      </c>
      <c r="AD299" s="3" t="str">
        <f t="shared" si="19"/>
        <v>ทันกำหนด</v>
      </c>
      <c r="AE299" s="4"/>
      <c r="AF299" s="4"/>
      <c r="AG299" s="4"/>
      <c r="AH299" s="5"/>
    </row>
    <row r="300" spans="1:34" ht="27.75" hidden="1" customHeight="1" x14ac:dyDescent="0.2">
      <c r="A300" s="2">
        <v>297</v>
      </c>
      <c r="B300" s="40">
        <v>46045</v>
      </c>
      <c r="C300" s="41" t="s">
        <v>688</v>
      </c>
      <c r="D300" s="41" t="s">
        <v>689</v>
      </c>
      <c r="E300" s="42">
        <v>6</v>
      </c>
      <c r="F300" s="42">
        <v>6</v>
      </c>
      <c r="G300" s="42">
        <f t="shared" si="17"/>
        <v>0</v>
      </c>
      <c r="H300" s="42" t="str">
        <f t="shared" si="18"/>
        <v>ครบ</v>
      </c>
      <c r="I300" s="42" t="s">
        <v>4</v>
      </c>
      <c r="J300" s="42" t="str">
        <f>VLOOKUP(I300,Sheet2!$B$1:$C$9,2,FALSE)</f>
        <v>ธนาพล</v>
      </c>
      <c r="K300" s="43">
        <v>2.0833333333333332E-2</v>
      </c>
      <c r="L300" s="42"/>
      <c r="M300" s="42" t="e">
        <f>VLOOKUP(L300,Sheet2!$B$1:$C$9,2,FALSE)</f>
        <v>#N/A</v>
      </c>
      <c r="N300" s="43"/>
      <c r="O300" s="42"/>
      <c r="P300" s="42" t="e">
        <f>VLOOKUP(O300,Sheet2!$B$1:$C$9,2,FALSE)</f>
        <v>#N/A</v>
      </c>
      <c r="Q300" s="43"/>
      <c r="R300" s="42"/>
      <c r="S300" s="42" t="e">
        <f>VLOOKUP(R300,Sheet2!$B$1:$C$9,2,FALSE)</f>
        <v>#N/A</v>
      </c>
      <c r="T300" s="43"/>
      <c r="U300" s="43">
        <f t="shared" si="16"/>
        <v>2.0833333333333332E-2</v>
      </c>
      <c r="V300" s="43"/>
      <c r="W300" s="43"/>
      <c r="X300" s="43"/>
      <c r="Y300" s="40" t="s">
        <v>355</v>
      </c>
      <c r="Z300" s="40">
        <v>46048</v>
      </c>
      <c r="AA300" s="40">
        <v>46045</v>
      </c>
      <c r="AB300" s="40" t="s">
        <v>98</v>
      </c>
      <c r="AC300" s="40">
        <v>46045</v>
      </c>
      <c r="AD300" s="3" t="str">
        <f t="shared" si="19"/>
        <v>ทันกำหนด</v>
      </c>
      <c r="AE300" s="4"/>
      <c r="AF300" s="4"/>
      <c r="AG300" s="4"/>
      <c r="AH300" s="5"/>
    </row>
    <row r="301" spans="1:34" ht="27.75" hidden="1" customHeight="1" x14ac:dyDescent="0.2">
      <c r="A301" s="2">
        <v>298</v>
      </c>
      <c r="B301" s="40">
        <v>46045</v>
      </c>
      <c r="C301" s="41" t="s">
        <v>690</v>
      </c>
      <c r="D301" s="41" t="s">
        <v>713</v>
      </c>
      <c r="E301" s="42">
        <v>2</v>
      </c>
      <c r="F301" s="42">
        <v>2</v>
      </c>
      <c r="G301" s="42">
        <f t="shared" si="17"/>
        <v>0</v>
      </c>
      <c r="H301" s="42" t="str">
        <f t="shared" si="18"/>
        <v>ครบ</v>
      </c>
      <c r="I301" s="42" t="s">
        <v>29</v>
      </c>
      <c r="J301" s="42" t="str">
        <f>VLOOKUP(I301,Sheet2!$B$1:$C$9,2,FALSE)</f>
        <v xml:space="preserve">จักรกฤษณ์ </v>
      </c>
      <c r="K301" s="43">
        <v>6.9444444444444434E-2</v>
      </c>
      <c r="L301" s="42" t="s">
        <v>30</v>
      </c>
      <c r="M301" s="42" t="str">
        <f>VLOOKUP(L301,Sheet2!$B$1:$C$9,2,FALSE)</f>
        <v>สรายุทธ</v>
      </c>
      <c r="N301" s="43">
        <v>1.7361111111111112E-2</v>
      </c>
      <c r="O301" s="42"/>
      <c r="P301" s="42" t="e">
        <f>VLOOKUP(O301,Sheet2!$B$1:$C$9,2,FALSE)</f>
        <v>#N/A</v>
      </c>
      <c r="Q301" s="43"/>
      <c r="R301" s="42"/>
      <c r="S301" s="42" t="e">
        <f>VLOOKUP(R301,Sheet2!$B$1:$C$9,2,FALSE)</f>
        <v>#N/A</v>
      </c>
      <c r="T301" s="43"/>
      <c r="U301" s="43">
        <f t="shared" si="16"/>
        <v>8.6805555555555552E-2</v>
      </c>
      <c r="V301" s="43"/>
      <c r="W301" s="43"/>
      <c r="X301" s="43"/>
      <c r="Y301" s="40" t="s">
        <v>355</v>
      </c>
      <c r="Z301" s="40">
        <v>46052</v>
      </c>
      <c r="AA301" s="40">
        <v>46050</v>
      </c>
      <c r="AB301" s="40" t="s">
        <v>1192</v>
      </c>
      <c r="AC301" s="40">
        <v>46052</v>
      </c>
      <c r="AD301" s="3" t="str">
        <f t="shared" si="19"/>
        <v>ทันกำหนด</v>
      </c>
      <c r="AE301" s="4"/>
      <c r="AF301" s="4"/>
      <c r="AG301" s="4"/>
      <c r="AH301" s="5"/>
    </row>
    <row r="302" spans="1:34" ht="27.75" hidden="1" customHeight="1" x14ac:dyDescent="0.2">
      <c r="A302" s="2">
        <v>299</v>
      </c>
      <c r="B302" s="40">
        <v>46045</v>
      </c>
      <c r="C302" s="41" t="s">
        <v>691</v>
      </c>
      <c r="D302" s="41" t="s">
        <v>714</v>
      </c>
      <c r="E302" s="42">
        <v>2</v>
      </c>
      <c r="F302" s="42">
        <v>2</v>
      </c>
      <c r="G302" s="42">
        <f t="shared" si="17"/>
        <v>0</v>
      </c>
      <c r="H302" s="42" t="str">
        <f t="shared" si="18"/>
        <v>ครบ</v>
      </c>
      <c r="I302" s="42" t="s">
        <v>29</v>
      </c>
      <c r="J302" s="42" t="str">
        <f>VLOOKUP(I302,Sheet2!$B$1:$C$9,2,FALSE)</f>
        <v xml:space="preserve">จักรกฤษณ์ </v>
      </c>
      <c r="K302" s="43">
        <v>4.1666666666666664E-2</v>
      </c>
      <c r="L302" s="42" t="s">
        <v>30</v>
      </c>
      <c r="M302" s="42" t="str">
        <f>VLOOKUP(L302,Sheet2!$B$1:$C$9,2,FALSE)</f>
        <v>สรายุทธ</v>
      </c>
      <c r="N302" s="43">
        <v>5.2083333333333336E-2</v>
      </c>
      <c r="O302" s="42"/>
      <c r="P302" s="42" t="e">
        <f>VLOOKUP(O302,Sheet2!$B$1:$C$9,2,FALSE)</f>
        <v>#N/A</v>
      </c>
      <c r="Q302" s="43"/>
      <c r="R302" s="42"/>
      <c r="S302" s="42" t="e">
        <f>VLOOKUP(R302,Sheet2!$B$1:$C$9,2,FALSE)</f>
        <v>#N/A</v>
      </c>
      <c r="T302" s="43"/>
      <c r="U302" s="43">
        <f t="shared" si="16"/>
        <v>9.375E-2</v>
      </c>
      <c r="V302" s="43"/>
      <c r="W302" s="43"/>
      <c r="X302" s="43"/>
      <c r="Y302" s="40" t="s">
        <v>355</v>
      </c>
      <c r="Z302" s="40">
        <v>46052</v>
      </c>
      <c r="AA302" s="40">
        <v>46049</v>
      </c>
      <c r="AB302" s="40" t="s">
        <v>1192</v>
      </c>
      <c r="AC302" s="40">
        <v>46052</v>
      </c>
      <c r="AD302" s="3" t="str">
        <f t="shared" si="19"/>
        <v>ทันกำหนด</v>
      </c>
      <c r="AE302" s="4"/>
      <c r="AF302" s="4"/>
      <c r="AG302" s="4"/>
      <c r="AH302" s="5"/>
    </row>
    <row r="303" spans="1:34" ht="27.75" hidden="1" customHeight="1" x14ac:dyDescent="0.2">
      <c r="A303" s="2">
        <v>300</v>
      </c>
      <c r="B303" s="40">
        <v>46045</v>
      </c>
      <c r="C303" s="41" t="s">
        <v>692</v>
      </c>
      <c r="D303" s="41" t="s">
        <v>715</v>
      </c>
      <c r="E303" s="42">
        <v>2</v>
      </c>
      <c r="F303" s="42">
        <v>2</v>
      </c>
      <c r="G303" s="42">
        <f t="shared" si="17"/>
        <v>0</v>
      </c>
      <c r="H303" s="42" t="str">
        <f t="shared" si="18"/>
        <v>ครบ</v>
      </c>
      <c r="I303" s="42" t="s">
        <v>29</v>
      </c>
      <c r="J303" s="42" t="str">
        <f>VLOOKUP(I303,Sheet2!$B$1:$C$9,2,FALSE)</f>
        <v xml:space="preserve">จักรกฤษณ์ </v>
      </c>
      <c r="K303" s="43">
        <v>3.125E-2</v>
      </c>
      <c r="L303" s="42" t="s">
        <v>35</v>
      </c>
      <c r="M303" s="42" t="str">
        <f>VLOOKUP(L303,Sheet2!$B$1:$C$9,2,FALSE)</f>
        <v>วินัย</v>
      </c>
      <c r="N303" s="43">
        <v>3.125E-2</v>
      </c>
      <c r="O303" s="42"/>
      <c r="P303" s="42" t="e">
        <f>VLOOKUP(O303,Sheet2!$B$1:$C$9,2,FALSE)</f>
        <v>#N/A</v>
      </c>
      <c r="Q303" s="43"/>
      <c r="R303" s="42"/>
      <c r="S303" s="42" t="e">
        <f>VLOOKUP(R303,Sheet2!$B$1:$C$9,2,FALSE)</f>
        <v>#N/A</v>
      </c>
      <c r="T303" s="43"/>
      <c r="U303" s="43">
        <f t="shared" si="16"/>
        <v>6.25E-2</v>
      </c>
      <c r="V303" s="43"/>
      <c r="W303" s="43"/>
      <c r="X303" s="43"/>
      <c r="Y303" s="40" t="s">
        <v>355</v>
      </c>
      <c r="Z303" s="40">
        <v>46052</v>
      </c>
      <c r="AA303" s="40">
        <v>46048</v>
      </c>
      <c r="AB303" s="40" t="s">
        <v>1192</v>
      </c>
      <c r="AC303" s="40">
        <v>46052</v>
      </c>
      <c r="AD303" s="3" t="str">
        <f t="shared" si="19"/>
        <v>ทันกำหนด</v>
      </c>
      <c r="AE303" s="4"/>
      <c r="AF303" s="4"/>
      <c r="AG303" s="4"/>
      <c r="AH303" s="5"/>
    </row>
    <row r="304" spans="1:34" ht="27.75" hidden="1" customHeight="1" x14ac:dyDescent="0.2">
      <c r="A304" s="2">
        <v>301</v>
      </c>
      <c r="B304" s="40">
        <v>46045</v>
      </c>
      <c r="C304" s="41" t="s">
        <v>693</v>
      </c>
      <c r="D304" s="41" t="s">
        <v>716</v>
      </c>
      <c r="E304" s="42">
        <v>2</v>
      </c>
      <c r="F304" s="42">
        <v>2</v>
      </c>
      <c r="G304" s="42">
        <f t="shared" si="17"/>
        <v>0</v>
      </c>
      <c r="H304" s="42" t="str">
        <f t="shared" si="18"/>
        <v>ครบ</v>
      </c>
      <c r="I304" s="42" t="s">
        <v>42</v>
      </c>
      <c r="J304" s="42" t="str">
        <f>VLOOKUP(I304,Sheet2!$B$1:$C$9,2,FALSE)</f>
        <v>เพลินชัย</v>
      </c>
      <c r="K304" s="43">
        <v>3.4722222222222224E-2</v>
      </c>
      <c r="L304" s="42" t="s">
        <v>348</v>
      </c>
      <c r="M304" s="42" t="s">
        <v>57</v>
      </c>
      <c r="N304" s="43">
        <v>8.3333333333333329E-2</v>
      </c>
      <c r="O304" s="42"/>
      <c r="P304" s="42" t="e">
        <f>VLOOKUP(O304,Sheet2!$B$1:$C$9,2,FALSE)</f>
        <v>#N/A</v>
      </c>
      <c r="Q304" s="43"/>
      <c r="R304" s="42"/>
      <c r="S304" s="42" t="e">
        <f>VLOOKUP(R304,Sheet2!$B$1:$C$9,2,FALSE)</f>
        <v>#N/A</v>
      </c>
      <c r="T304" s="43"/>
      <c r="U304" s="43">
        <f t="shared" si="16"/>
        <v>0.11805555555555555</v>
      </c>
      <c r="V304" s="43"/>
      <c r="W304" s="43"/>
      <c r="X304" s="43"/>
      <c r="Y304" s="40" t="s">
        <v>355</v>
      </c>
      <c r="Z304" s="40">
        <v>46052</v>
      </c>
      <c r="AA304" s="40">
        <v>46050</v>
      </c>
      <c r="AB304" s="40" t="s">
        <v>1192</v>
      </c>
      <c r="AC304" s="40">
        <v>46052</v>
      </c>
      <c r="AD304" s="3" t="str">
        <f t="shared" si="19"/>
        <v>ทันกำหนด</v>
      </c>
      <c r="AE304" s="4"/>
      <c r="AF304" s="4"/>
      <c r="AG304" s="4"/>
      <c r="AH304" s="5"/>
    </row>
    <row r="305" spans="1:34" ht="27.75" hidden="1" customHeight="1" x14ac:dyDescent="0.2">
      <c r="A305" s="2">
        <v>302</v>
      </c>
      <c r="B305" s="40">
        <v>46045</v>
      </c>
      <c r="C305" s="41" t="s">
        <v>694</v>
      </c>
      <c r="D305" s="41" t="s">
        <v>717</v>
      </c>
      <c r="E305" s="42">
        <v>2</v>
      </c>
      <c r="F305" s="42">
        <v>2</v>
      </c>
      <c r="G305" s="42">
        <f t="shared" si="17"/>
        <v>0</v>
      </c>
      <c r="H305" s="42" t="str">
        <f t="shared" si="18"/>
        <v>ครบ</v>
      </c>
      <c r="I305" s="42" t="s">
        <v>31</v>
      </c>
      <c r="J305" s="42" t="str">
        <f>VLOOKUP(I305,Sheet2!$B$1:$C$9,2,FALSE)</f>
        <v>ชาญชัย</v>
      </c>
      <c r="K305" s="43">
        <v>3.4722222222222224E-2</v>
      </c>
      <c r="L305" s="42" t="s">
        <v>35</v>
      </c>
      <c r="M305" s="42" t="str">
        <f>VLOOKUP(L305,Sheet2!$B$1:$C$9,2,FALSE)</f>
        <v>วินัย</v>
      </c>
      <c r="N305" s="43">
        <v>1.3888888888888888E-2</v>
      </c>
      <c r="O305" s="42"/>
      <c r="P305" s="42" t="e">
        <f>VLOOKUP(O305,Sheet2!$B$1:$C$9,2,FALSE)</f>
        <v>#N/A</v>
      </c>
      <c r="Q305" s="43"/>
      <c r="R305" s="42"/>
      <c r="S305" s="42" t="e">
        <f>VLOOKUP(R305,Sheet2!$B$1:$C$9,2,FALSE)</f>
        <v>#N/A</v>
      </c>
      <c r="T305" s="43"/>
      <c r="U305" s="43">
        <f t="shared" si="16"/>
        <v>4.8611111111111112E-2</v>
      </c>
      <c r="V305" s="43"/>
      <c r="W305" s="43"/>
      <c r="X305" s="43"/>
      <c r="Y305" s="40" t="s">
        <v>355</v>
      </c>
      <c r="Z305" s="40">
        <v>46052</v>
      </c>
      <c r="AA305" s="40">
        <v>46048</v>
      </c>
      <c r="AB305" s="40" t="s">
        <v>1192</v>
      </c>
      <c r="AC305" s="40">
        <v>46052</v>
      </c>
      <c r="AD305" s="3" t="str">
        <f t="shared" si="19"/>
        <v>ทันกำหนด</v>
      </c>
      <c r="AE305" s="4"/>
      <c r="AF305" s="4"/>
      <c r="AG305" s="4"/>
      <c r="AH305" s="5"/>
    </row>
    <row r="306" spans="1:34" ht="27.75" hidden="1" customHeight="1" x14ac:dyDescent="0.2">
      <c r="A306" s="2">
        <v>303</v>
      </c>
      <c r="B306" s="40">
        <v>46045</v>
      </c>
      <c r="C306" s="41" t="s">
        <v>695</v>
      </c>
      <c r="D306" s="41" t="s">
        <v>718</v>
      </c>
      <c r="E306" s="42">
        <v>2</v>
      </c>
      <c r="F306" s="42">
        <v>2</v>
      </c>
      <c r="G306" s="42">
        <f t="shared" si="17"/>
        <v>0</v>
      </c>
      <c r="H306" s="42" t="str">
        <f t="shared" si="18"/>
        <v>ครบ</v>
      </c>
      <c r="I306" s="42" t="s">
        <v>42</v>
      </c>
      <c r="J306" s="42" t="str">
        <f>VLOOKUP(I306,Sheet2!$B$1:$C$9,2,FALSE)</f>
        <v>เพลินชัย</v>
      </c>
      <c r="K306" s="43">
        <v>2.7777777777777776E-2</v>
      </c>
      <c r="L306" s="42" t="s">
        <v>348</v>
      </c>
      <c r="M306" s="42" t="s">
        <v>57</v>
      </c>
      <c r="N306" s="43">
        <v>0.15972222222222224</v>
      </c>
      <c r="O306" s="42" t="s">
        <v>29</v>
      </c>
      <c r="P306" s="42" t="str">
        <f>VLOOKUP(O306,Sheet2!$B$1:$C$9,2,FALSE)</f>
        <v xml:space="preserve">จักรกฤษณ์ </v>
      </c>
      <c r="Q306" s="43">
        <v>8.3333333333333329E-2</v>
      </c>
      <c r="R306" s="42"/>
      <c r="S306" s="42" t="e">
        <f>VLOOKUP(R306,Sheet2!$B$1:$C$9,2,FALSE)</f>
        <v>#N/A</v>
      </c>
      <c r="T306" s="43"/>
      <c r="U306" s="43">
        <f t="shared" si="16"/>
        <v>0.27083333333333331</v>
      </c>
      <c r="V306" s="43"/>
      <c r="W306" s="43"/>
      <c r="X306" s="43"/>
      <c r="Y306" s="40" t="s">
        <v>355</v>
      </c>
      <c r="Z306" s="40">
        <v>46058</v>
      </c>
      <c r="AA306" s="40">
        <v>46055</v>
      </c>
      <c r="AB306" s="40" t="s">
        <v>1442</v>
      </c>
      <c r="AC306" s="40">
        <v>46058</v>
      </c>
      <c r="AD306" s="3" t="str">
        <f t="shared" si="19"/>
        <v>ทันกำหนด</v>
      </c>
      <c r="AE306" s="4"/>
      <c r="AF306" s="4"/>
      <c r="AG306" s="4"/>
      <c r="AH306" s="5"/>
    </row>
    <row r="307" spans="1:34" ht="27.75" hidden="1" customHeight="1" x14ac:dyDescent="0.2">
      <c r="A307" s="2">
        <v>304</v>
      </c>
      <c r="B307" s="40">
        <v>46045</v>
      </c>
      <c r="C307" s="41" t="s">
        <v>696</v>
      </c>
      <c r="D307" s="41" t="s">
        <v>719</v>
      </c>
      <c r="E307" s="42">
        <v>2</v>
      </c>
      <c r="F307" s="42">
        <v>2</v>
      </c>
      <c r="G307" s="42">
        <f t="shared" si="17"/>
        <v>0</v>
      </c>
      <c r="H307" s="42" t="str">
        <f t="shared" si="18"/>
        <v>ครบ</v>
      </c>
      <c r="I307" s="42" t="s">
        <v>43</v>
      </c>
      <c r="J307" s="42" t="str">
        <f>VLOOKUP(I307,Sheet2!$B$1:$C$9,2,FALSE)</f>
        <v>สุขสันต์</v>
      </c>
      <c r="K307" s="43">
        <v>3.4722222222222224E-2</v>
      </c>
      <c r="L307" s="42" t="s">
        <v>97</v>
      </c>
      <c r="M307" s="42" t="s">
        <v>58</v>
      </c>
      <c r="N307" s="43">
        <v>0.125</v>
      </c>
      <c r="O307" s="42"/>
      <c r="P307" s="42" t="e">
        <f>VLOOKUP(O307,Sheet2!$B$1:$C$9,2,FALSE)</f>
        <v>#N/A</v>
      </c>
      <c r="Q307" s="43"/>
      <c r="R307" s="42"/>
      <c r="S307" s="42" t="e">
        <f>VLOOKUP(R307,Sheet2!$B$1:$C$9,2,FALSE)</f>
        <v>#N/A</v>
      </c>
      <c r="T307" s="43"/>
      <c r="U307" s="43">
        <f t="shared" si="16"/>
        <v>0.15972222222222221</v>
      </c>
      <c r="V307" s="43"/>
      <c r="W307" s="43"/>
      <c r="X307" s="43"/>
      <c r="Y307" s="40" t="s">
        <v>355</v>
      </c>
      <c r="Z307" s="40">
        <v>46058</v>
      </c>
      <c r="AA307" s="40">
        <v>46051</v>
      </c>
      <c r="AB307" s="40" t="s">
        <v>1442</v>
      </c>
      <c r="AC307" s="40">
        <v>46058</v>
      </c>
      <c r="AD307" s="3" t="str">
        <f t="shared" si="19"/>
        <v>ทันกำหนด</v>
      </c>
      <c r="AE307" s="4"/>
      <c r="AF307" s="4"/>
      <c r="AG307" s="4"/>
      <c r="AH307" s="5"/>
    </row>
    <row r="308" spans="1:34" ht="27.75" hidden="1" customHeight="1" x14ac:dyDescent="0.2">
      <c r="A308" s="2">
        <v>305</v>
      </c>
      <c r="B308" s="40">
        <v>46045</v>
      </c>
      <c r="C308" s="41" t="s">
        <v>697</v>
      </c>
      <c r="D308" s="41" t="s">
        <v>720</v>
      </c>
      <c r="E308" s="42">
        <v>4</v>
      </c>
      <c r="F308" s="42">
        <v>4</v>
      </c>
      <c r="G308" s="42">
        <f t="shared" si="17"/>
        <v>0</v>
      </c>
      <c r="H308" s="42" t="str">
        <f t="shared" si="18"/>
        <v>ครบ</v>
      </c>
      <c r="I308" s="42" t="s">
        <v>43</v>
      </c>
      <c r="J308" s="42" t="str">
        <f>VLOOKUP(I308,Sheet2!$B$1:$C$9,2,FALSE)</f>
        <v>สุขสันต์</v>
      </c>
      <c r="K308" s="43">
        <v>2.0833333333333332E-2</v>
      </c>
      <c r="L308" s="42" t="s">
        <v>97</v>
      </c>
      <c r="M308" s="42" t="s">
        <v>58</v>
      </c>
      <c r="N308" s="43">
        <v>0.1875</v>
      </c>
      <c r="O308" s="42"/>
      <c r="P308" s="42" t="e">
        <f>VLOOKUP(O308,Sheet2!$B$1:$C$9,2,FALSE)</f>
        <v>#N/A</v>
      </c>
      <c r="Q308" s="43"/>
      <c r="R308" s="42"/>
      <c r="S308" s="42" t="e">
        <f>VLOOKUP(R308,Sheet2!$B$1:$C$9,2,FALSE)</f>
        <v>#N/A</v>
      </c>
      <c r="T308" s="43"/>
      <c r="U308" s="43">
        <f t="shared" si="16"/>
        <v>0.20833333333333334</v>
      </c>
      <c r="V308" s="43"/>
      <c r="W308" s="43"/>
      <c r="X308" s="43"/>
      <c r="Y308" s="40" t="s">
        <v>355</v>
      </c>
      <c r="Z308" s="40">
        <v>46058</v>
      </c>
      <c r="AA308" s="40">
        <v>46045</v>
      </c>
      <c r="AB308" s="40" t="s">
        <v>1442</v>
      </c>
      <c r="AC308" s="40">
        <v>46058</v>
      </c>
      <c r="AD308" s="3" t="str">
        <f t="shared" si="19"/>
        <v>ทันกำหนด</v>
      </c>
      <c r="AE308" s="4"/>
      <c r="AF308" s="4"/>
      <c r="AG308" s="4"/>
      <c r="AH308" s="5"/>
    </row>
    <row r="309" spans="1:34" ht="27.75" hidden="1" customHeight="1" x14ac:dyDescent="0.2">
      <c r="A309" s="2">
        <v>306</v>
      </c>
      <c r="B309" s="40">
        <v>46045</v>
      </c>
      <c r="C309" s="41" t="s">
        <v>698</v>
      </c>
      <c r="D309" s="41" t="s">
        <v>721</v>
      </c>
      <c r="E309" s="42">
        <v>1</v>
      </c>
      <c r="F309" s="42">
        <v>1</v>
      </c>
      <c r="G309" s="42">
        <f t="shared" si="17"/>
        <v>0</v>
      </c>
      <c r="H309" s="42" t="str">
        <f t="shared" si="18"/>
        <v>ครบ</v>
      </c>
      <c r="I309" s="42" t="s">
        <v>42</v>
      </c>
      <c r="J309" s="42" t="str">
        <f>VLOOKUP(I309,Sheet2!$B$1:$C$9,2,FALSE)</f>
        <v>เพลินชัย</v>
      </c>
      <c r="K309" s="43">
        <v>6.9444444444444441E-3</v>
      </c>
      <c r="L309" s="42" t="s">
        <v>348</v>
      </c>
      <c r="M309" s="42" t="s">
        <v>57</v>
      </c>
      <c r="N309" s="43">
        <v>2.0833333333333332E-2</v>
      </c>
      <c r="O309" s="42"/>
      <c r="P309" s="42" t="e">
        <f>VLOOKUP(O309,Sheet2!$B$1:$C$9,2,FALSE)</f>
        <v>#N/A</v>
      </c>
      <c r="Q309" s="43"/>
      <c r="R309" s="42"/>
      <c r="S309" s="42" t="e">
        <f>VLOOKUP(R309,Sheet2!$B$1:$C$9,2,FALSE)</f>
        <v>#N/A</v>
      </c>
      <c r="T309" s="43"/>
      <c r="U309" s="43">
        <f t="shared" si="16"/>
        <v>2.7777777777777776E-2</v>
      </c>
      <c r="V309" s="43"/>
      <c r="W309" s="43"/>
      <c r="X309" s="43"/>
      <c r="Y309" s="40" t="s">
        <v>65</v>
      </c>
      <c r="Z309" s="40">
        <v>46066</v>
      </c>
      <c r="AA309" s="40">
        <v>46055</v>
      </c>
      <c r="AB309" s="40" t="s">
        <v>65</v>
      </c>
      <c r="AC309" s="40">
        <v>46056</v>
      </c>
      <c r="AD309" s="3" t="str">
        <f t="shared" si="19"/>
        <v>ทันกำหนด</v>
      </c>
      <c r="AE309" s="4"/>
      <c r="AF309" s="4"/>
      <c r="AG309" s="4"/>
      <c r="AH309" s="5"/>
    </row>
    <row r="310" spans="1:34" ht="27.75" hidden="1" customHeight="1" x14ac:dyDescent="0.2">
      <c r="A310" s="2">
        <v>307</v>
      </c>
      <c r="B310" s="40">
        <v>46045</v>
      </c>
      <c r="C310" s="41" t="s">
        <v>699</v>
      </c>
      <c r="D310" s="41" t="s">
        <v>722</v>
      </c>
      <c r="E310" s="42">
        <v>1</v>
      </c>
      <c r="F310" s="42">
        <v>1</v>
      </c>
      <c r="G310" s="42">
        <f t="shared" si="17"/>
        <v>0</v>
      </c>
      <c r="H310" s="42" t="str">
        <f t="shared" si="18"/>
        <v>ครบ</v>
      </c>
      <c r="I310" s="42" t="s">
        <v>42</v>
      </c>
      <c r="J310" s="42" t="str">
        <f>VLOOKUP(I310,Sheet2!$B$1:$C$9,2,FALSE)</f>
        <v>เพลินชัย</v>
      </c>
      <c r="K310" s="43">
        <v>6.9444444444444441E-3</v>
      </c>
      <c r="L310" s="42" t="s">
        <v>348</v>
      </c>
      <c r="M310" s="42" t="s">
        <v>57</v>
      </c>
      <c r="N310" s="43">
        <v>2.0833333333333332E-2</v>
      </c>
      <c r="O310" s="42"/>
      <c r="P310" s="42" t="e">
        <f>VLOOKUP(O310,Sheet2!$B$1:$C$9,2,FALSE)</f>
        <v>#N/A</v>
      </c>
      <c r="Q310" s="43"/>
      <c r="R310" s="42"/>
      <c r="S310" s="42" t="e">
        <f>VLOOKUP(R310,Sheet2!$B$1:$C$9,2,FALSE)</f>
        <v>#N/A</v>
      </c>
      <c r="T310" s="43"/>
      <c r="U310" s="43">
        <f t="shared" si="16"/>
        <v>2.7777777777777776E-2</v>
      </c>
      <c r="V310" s="43"/>
      <c r="W310" s="43"/>
      <c r="X310" s="43"/>
      <c r="Y310" s="40" t="s">
        <v>65</v>
      </c>
      <c r="Z310" s="40">
        <v>46066</v>
      </c>
      <c r="AA310" s="40">
        <v>46055</v>
      </c>
      <c r="AB310" s="40" t="s">
        <v>65</v>
      </c>
      <c r="AC310" s="40">
        <v>46056</v>
      </c>
      <c r="AD310" s="3" t="str">
        <f t="shared" si="19"/>
        <v>ทันกำหนด</v>
      </c>
      <c r="AE310" s="4"/>
      <c r="AF310" s="4"/>
      <c r="AG310" s="4"/>
      <c r="AH310" s="5"/>
    </row>
    <row r="311" spans="1:34" ht="27.75" hidden="1" customHeight="1" x14ac:dyDescent="0.2">
      <c r="A311" s="2">
        <v>308</v>
      </c>
      <c r="B311" s="40">
        <v>46045</v>
      </c>
      <c r="C311" s="41" t="s">
        <v>700</v>
      </c>
      <c r="D311" s="41" t="s">
        <v>723</v>
      </c>
      <c r="E311" s="42">
        <v>2</v>
      </c>
      <c r="F311" s="42">
        <v>2</v>
      </c>
      <c r="G311" s="42">
        <f t="shared" si="17"/>
        <v>0</v>
      </c>
      <c r="H311" s="42" t="str">
        <f t="shared" si="18"/>
        <v>ครบ</v>
      </c>
      <c r="I311" s="42" t="s">
        <v>43</v>
      </c>
      <c r="J311" s="42" t="str">
        <f>VLOOKUP(I311,Sheet2!$B$1:$C$9,2,FALSE)</f>
        <v>สุขสันต์</v>
      </c>
      <c r="K311" s="43">
        <v>2.0833333333333332E-2</v>
      </c>
      <c r="L311" s="42" t="s">
        <v>97</v>
      </c>
      <c r="M311" s="42" t="s">
        <v>230</v>
      </c>
      <c r="N311" s="43">
        <v>0.14583333333333334</v>
      </c>
      <c r="O311" s="42"/>
      <c r="P311" s="42" t="e">
        <f>VLOOKUP(O311,Sheet2!$B$1:$C$9,2,FALSE)</f>
        <v>#N/A</v>
      </c>
      <c r="Q311" s="43"/>
      <c r="R311" s="42"/>
      <c r="S311" s="42" t="e">
        <f>VLOOKUP(R311,Sheet2!$B$1:$C$9,2,FALSE)</f>
        <v>#N/A</v>
      </c>
      <c r="T311" s="43"/>
      <c r="U311" s="43">
        <f t="shared" si="16"/>
        <v>0.16666666666666669</v>
      </c>
      <c r="V311" s="43"/>
      <c r="W311" s="43"/>
      <c r="X311" s="43"/>
      <c r="Y311" s="40" t="s">
        <v>65</v>
      </c>
      <c r="Z311" s="40">
        <v>46066</v>
      </c>
      <c r="AA311" s="40">
        <v>46051</v>
      </c>
      <c r="AB311" s="40" t="s">
        <v>557</v>
      </c>
      <c r="AC311" s="40">
        <v>46066</v>
      </c>
      <c r="AD311" s="3" t="str">
        <f t="shared" si="19"/>
        <v>ทันกำหนด</v>
      </c>
      <c r="AE311" s="4"/>
      <c r="AF311" s="4"/>
      <c r="AG311" s="4"/>
      <c r="AH311" s="5"/>
    </row>
    <row r="312" spans="1:34" ht="27.75" hidden="1" customHeight="1" x14ac:dyDescent="0.2">
      <c r="A312" s="2">
        <v>309</v>
      </c>
      <c r="B312" s="40">
        <v>46045</v>
      </c>
      <c r="C312" s="41" t="s">
        <v>701</v>
      </c>
      <c r="D312" s="41" t="s">
        <v>724</v>
      </c>
      <c r="E312" s="42">
        <v>1</v>
      </c>
      <c r="F312" s="42">
        <v>1</v>
      </c>
      <c r="G312" s="42">
        <f t="shared" si="17"/>
        <v>0</v>
      </c>
      <c r="H312" s="42" t="str">
        <f t="shared" si="18"/>
        <v>ครบ</v>
      </c>
      <c r="I312" s="42" t="s">
        <v>43</v>
      </c>
      <c r="J312" s="42" t="str">
        <f>VLOOKUP(I312,Sheet2!$B$1:$C$9,2,FALSE)</f>
        <v>สุขสันต์</v>
      </c>
      <c r="K312" s="43">
        <v>3.4722222222222224E-2</v>
      </c>
      <c r="L312" s="42" t="s">
        <v>97</v>
      </c>
      <c r="M312" s="42" t="s">
        <v>58</v>
      </c>
      <c r="N312" s="43">
        <v>9.7222222222222224E-2</v>
      </c>
      <c r="O312" s="42"/>
      <c r="P312" s="42" t="e">
        <f>VLOOKUP(O312,Sheet2!$B$1:$C$9,2,FALSE)</f>
        <v>#N/A</v>
      </c>
      <c r="Q312" s="43"/>
      <c r="R312" s="42"/>
      <c r="S312" s="42" t="e">
        <f>VLOOKUP(R312,Sheet2!$B$1:$C$9,2,FALSE)</f>
        <v>#N/A</v>
      </c>
      <c r="T312" s="43"/>
      <c r="U312" s="43">
        <f t="shared" si="16"/>
        <v>0.13194444444444445</v>
      </c>
      <c r="V312" s="43"/>
      <c r="W312" s="43"/>
      <c r="X312" s="43"/>
      <c r="Y312" s="40" t="s">
        <v>65</v>
      </c>
      <c r="Z312" s="40">
        <v>46066</v>
      </c>
      <c r="AA312" s="40">
        <v>46052</v>
      </c>
      <c r="AB312" s="40" t="s">
        <v>557</v>
      </c>
      <c r="AC312" s="40">
        <v>46066</v>
      </c>
      <c r="AD312" s="3" t="str">
        <f t="shared" si="19"/>
        <v>ทันกำหนด</v>
      </c>
      <c r="AE312" s="4"/>
      <c r="AF312" s="4"/>
      <c r="AG312" s="4"/>
      <c r="AH312" s="5"/>
    </row>
    <row r="313" spans="1:34" ht="27.75" hidden="1" customHeight="1" x14ac:dyDescent="0.2">
      <c r="A313" s="2">
        <v>310</v>
      </c>
      <c r="B313" s="40">
        <v>46045</v>
      </c>
      <c r="C313" s="41" t="s">
        <v>702</v>
      </c>
      <c r="D313" s="41" t="s">
        <v>725</v>
      </c>
      <c r="E313" s="42">
        <v>1</v>
      </c>
      <c r="F313" s="42">
        <v>1</v>
      </c>
      <c r="G313" s="42">
        <f t="shared" si="17"/>
        <v>0</v>
      </c>
      <c r="H313" s="42" t="str">
        <f t="shared" si="18"/>
        <v>ครบ</v>
      </c>
      <c r="I313" s="42" t="s">
        <v>42</v>
      </c>
      <c r="J313" s="42" t="str">
        <f>VLOOKUP(I313,Sheet2!$B$1:$C$9,2,FALSE)</f>
        <v>เพลินชัย</v>
      </c>
      <c r="K313" s="43">
        <v>4.1666666666666664E-2</v>
      </c>
      <c r="L313" s="42" t="s">
        <v>347</v>
      </c>
      <c r="M313" s="42" t="s">
        <v>57</v>
      </c>
      <c r="N313" s="43">
        <v>0.1875</v>
      </c>
      <c r="O313" s="42"/>
      <c r="P313" s="42" t="e">
        <f>VLOOKUP(O313,Sheet2!$B$1:$C$9,2,FALSE)</f>
        <v>#N/A</v>
      </c>
      <c r="Q313" s="43"/>
      <c r="R313" s="42"/>
      <c r="S313" s="42" t="e">
        <f>VLOOKUP(R313,Sheet2!$B$1:$C$9,2,FALSE)</f>
        <v>#N/A</v>
      </c>
      <c r="T313" s="43"/>
      <c r="U313" s="43">
        <f t="shared" si="16"/>
        <v>0.22916666666666666</v>
      </c>
      <c r="V313" s="43"/>
      <c r="W313" s="43"/>
      <c r="X313" s="43"/>
      <c r="Y313" s="40" t="s">
        <v>65</v>
      </c>
      <c r="Z313" s="40">
        <v>46066</v>
      </c>
      <c r="AA313" s="40">
        <v>46051</v>
      </c>
      <c r="AB313" s="40" t="s">
        <v>557</v>
      </c>
      <c r="AC313" s="40">
        <v>46066</v>
      </c>
      <c r="AD313" s="3" t="str">
        <f t="shared" si="19"/>
        <v>ทันกำหนด</v>
      </c>
      <c r="AE313" s="4"/>
      <c r="AF313" s="4"/>
      <c r="AG313" s="4"/>
      <c r="AH313" s="5"/>
    </row>
    <row r="314" spans="1:34" ht="27.75" hidden="1" customHeight="1" x14ac:dyDescent="0.2">
      <c r="A314" s="2">
        <v>311</v>
      </c>
      <c r="B314" s="40">
        <v>46045</v>
      </c>
      <c r="C314" s="41" t="s">
        <v>703</v>
      </c>
      <c r="D314" s="41" t="s">
        <v>726</v>
      </c>
      <c r="E314" s="42">
        <v>1</v>
      </c>
      <c r="F314" s="42">
        <v>1</v>
      </c>
      <c r="G314" s="42">
        <f t="shared" si="17"/>
        <v>0</v>
      </c>
      <c r="H314" s="42" t="str">
        <f t="shared" si="18"/>
        <v>ครบ</v>
      </c>
      <c r="I314" s="42" t="s">
        <v>29</v>
      </c>
      <c r="J314" s="42" t="str">
        <f>VLOOKUP(I314,Sheet2!$B$1:$C$9,2,FALSE)</f>
        <v xml:space="preserve">จักรกฤษณ์ </v>
      </c>
      <c r="K314" s="43">
        <v>2.0833333333333332E-2</v>
      </c>
      <c r="L314" s="42" t="s">
        <v>30</v>
      </c>
      <c r="M314" s="42" t="str">
        <f>VLOOKUP(L314,Sheet2!$B$1:$C$9,2,FALSE)</f>
        <v>สรายุทธ</v>
      </c>
      <c r="N314" s="43">
        <v>3.125E-2</v>
      </c>
      <c r="O314" s="42"/>
      <c r="P314" s="42" t="e">
        <f>VLOOKUP(O314,Sheet2!$B$1:$C$9,2,FALSE)</f>
        <v>#N/A</v>
      </c>
      <c r="Q314" s="43"/>
      <c r="R314" s="42"/>
      <c r="S314" s="42" t="e">
        <f>VLOOKUP(R314,Sheet2!$B$1:$C$9,2,FALSE)</f>
        <v>#N/A</v>
      </c>
      <c r="T314" s="43"/>
      <c r="U314" s="43">
        <f t="shared" si="16"/>
        <v>5.2083333333333329E-2</v>
      </c>
      <c r="V314" s="43"/>
      <c r="W314" s="43"/>
      <c r="X314" s="43"/>
      <c r="Y314" s="40" t="s">
        <v>65</v>
      </c>
      <c r="Z314" s="40">
        <v>46066</v>
      </c>
      <c r="AA314" s="40">
        <v>46051</v>
      </c>
      <c r="AB314" s="40" t="s">
        <v>557</v>
      </c>
      <c r="AC314" s="40">
        <v>46066</v>
      </c>
      <c r="AD314" s="3" t="str">
        <f t="shared" si="19"/>
        <v>ทันกำหนด</v>
      </c>
      <c r="AE314" s="4"/>
      <c r="AF314" s="4"/>
      <c r="AG314" s="4"/>
      <c r="AH314" s="5"/>
    </row>
    <row r="315" spans="1:34" ht="27.75" hidden="1" customHeight="1" x14ac:dyDescent="0.2">
      <c r="A315" s="2">
        <v>312</v>
      </c>
      <c r="B315" s="40">
        <v>46045</v>
      </c>
      <c r="C315" s="41" t="s">
        <v>704</v>
      </c>
      <c r="D315" s="41" t="s">
        <v>727</v>
      </c>
      <c r="E315" s="42">
        <v>1</v>
      </c>
      <c r="F315" s="42">
        <v>1</v>
      </c>
      <c r="G315" s="42">
        <f t="shared" si="17"/>
        <v>0</v>
      </c>
      <c r="H315" s="42" t="str">
        <f t="shared" si="18"/>
        <v>ครบ</v>
      </c>
      <c r="I315" s="42" t="s">
        <v>42</v>
      </c>
      <c r="J315" s="42" t="str">
        <f>VLOOKUP(I315,Sheet2!$B$1:$C$9,2,FALSE)</f>
        <v>เพลินชัย</v>
      </c>
      <c r="K315" s="43">
        <v>2.7777777777777776E-2</v>
      </c>
      <c r="L315" s="42" t="s">
        <v>348</v>
      </c>
      <c r="M315" s="42" t="s">
        <v>57</v>
      </c>
      <c r="N315" s="43">
        <v>8.3333333333333329E-2</v>
      </c>
      <c r="O315" s="42"/>
      <c r="P315" s="42" t="e">
        <f>VLOOKUP(O315,Sheet2!$B$1:$C$9,2,FALSE)</f>
        <v>#N/A</v>
      </c>
      <c r="Q315" s="43"/>
      <c r="R315" s="42"/>
      <c r="S315" s="42" t="e">
        <f>VLOOKUP(R315,Sheet2!$B$1:$C$9,2,FALSE)</f>
        <v>#N/A</v>
      </c>
      <c r="T315" s="43"/>
      <c r="U315" s="43">
        <f t="shared" si="16"/>
        <v>0.1111111111111111</v>
      </c>
      <c r="V315" s="43"/>
      <c r="W315" s="43"/>
      <c r="X315" s="43"/>
      <c r="Y315" s="40" t="s">
        <v>65</v>
      </c>
      <c r="Z315" s="40">
        <v>46066</v>
      </c>
      <c r="AA315" s="40">
        <v>46050</v>
      </c>
      <c r="AB315" s="40" t="s">
        <v>557</v>
      </c>
      <c r="AC315" s="40">
        <v>46066</v>
      </c>
      <c r="AD315" s="3" t="str">
        <f t="shared" si="19"/>
        <v>ทันกำหนด</v>
      </c>
      <c r="AE315" s="4"/>
      <c r="AF315" s="4"/>
      <c r="AG315" s="4"/>
      <c r="AH315" s="5"/>
    </row>
    <row r="316" spans="1:34" ht="27.75" hidden="1" customHeight="1" x14ac:dyDescent="0.2">
      <c r="A316" s="2">
        <v>313</v>
      </c>
      <c r="B316" s="40">
        <v>46045</v>
      </c>
      <c r="C316" s="41" t="s">
        <v>705</v>
      </c>
      <c r="D316" s="41" t="s">
        <v>728</v>
      </c>
      <c r="E316" s="42">
        <v>1</v>
      </c>
      <c r="F316" s="42">
        <v>1</v>
      </c>
      <c r="G316" s="42">
        <f t="shared" si="17"/>
        <v>0</v>
      </c>
      <c r="H316" s="42" t="str">
        <f t="shared" si="18"/>
        <v>ครบ</v>
      </c>
      <c r="I316" s="42" t="s">
        <v>42</v>
      </c>
      <c r="J316" s="42" t="str">
        <f>VLOOKUP(I316,Sheet2!$B$1:$C$9,2,FALSE)</f>
        <v>เพลินชัย</v>
      </c>
      <c r="K316" s="43">
        <v>2.0833333333333332E-2</v>
      </c>
      <c r="L316" s="42" t="s">
        <v>380</v>
      </c>
      <c r="M316" s="42" t="s">
        <v>57</v>
      </c>
      <c r="N316" s="43">
        <v>4.1666666666666664E-2</v>
      </c>
      <c r="O316" s="42"/>
      <c r="P316" s="42" t="e">
        <f>VLOOKUP(O316,Sheet2!$B$1:$C$9,2,FALSE)</f>
        <v>#N/A</v>
      </c>
      <c r="Q316" s="43"/>
      <c r="R316" s="42"/>
      <c r="S316" s="42" t="e">
        <f>VLOOKUP(R316,Sheet2!$B$1:$C$9,2,FALSE)</f>
        <v>#N/A</v>
      </c>
      <c r="T316" s="43"/>
      <c r="U316" s="43">
        <f t="shared" si="16"/>
        <v>6.25E-2</v>
      </c>
      <c r="V316" s="43"/>
      <c r="W316" s="43"/>
      <c r="X316" s="43"/>
      <c r="Y316" s="40" t="s">
        <v>65</v>
      </c>
      <c r="Z316" s="40">
        <v>46066</v>
      </c>
      <c r="AA316" s="40">
        <v>46050</v>
      </c>
      <c r="AB316" s="40" t="s">
        <v>557</v>
      </c>
      <c r="AC316" s="40">
        <v>46066</v>
      </c>
      <c r="AD316" s="3" t="str">
        <f t="shared" si="19"/>
        <v>ทันกำหนด</v>
      </c>
      <c r="AE316" s="4"/>
      <c r="AF316" s="4"/>
      <c r="AG316" s="4"/>
      <c r="AH316" s="5"/>
    </row>
    <row r="317" spans="1:34" ht="27.75" hidden="1" customHeight="1" x14ac:dyDescent="0.2">
      <c r="A317" s="2">
        <v>314</v>
      </c>
      <c r="B317" s="40">
        <v>46045</v>
      </c>
      <c r="C317" s="41" t="s">
        <v>706</v>
      </c>
      <c r="D317" s="41" t="s">
        <v>729</v>
      </c>
      <c r="E317" s="42">
        <v>2</v>
      </c>
      <c r="F317" s="42">
        <v>2</v>
      </c>
      <c r="G317" s="42">
        <f t="shared" si="17"/>
        <v>0</v>
      </c>
      <c r="H317" s="42" t="str">
        <f t="shared" si="18"/>
        <v>ครบ</v>
      </c>
      <c r="I317" s="42" t="s">
        <v>42</v>
      </c>
      <c r="J317" s="42" t="str">
        <f>VLOOKUP(I317,Sheet2!$B$1:$C$9,2,FALSE)</f>
        <v>เพลินชัย</v>
      </c>
      <c r="K317" s="43">
        <v>2.0833333333333332E-2</v>
      </c>
      <c r="L317" s="42" t="s">
        <v>380</v>
      </c>
      <c r="M317" s="42" t="s">
        <v>59</v>
      </c>
      <c r="N317" s="43">
        <v>6.25E-2</v>
      </c>
      <c r="O317" s="42"/>
      <c r="P317" s="42" t="e">
        <f>VLOOKUP(O317,Sheet2!$B$1:$C$9,2,FALSE)</f>
        <v>#N/A</v>
      </c>
      <c r="Q317" s="43"/>
      <c r="R317" s="42"/>
      <c r="S317" s="42" t="e">
        <f>VLOOKUP(R317,Sheet2!$B$1:$C$9,2,FALSE)</f>
        <v>#N/A</v>
      </c>
      <c r="T317" s="43"/>
      <c r="U317" s="43">
        <f t="shared" si="16"/>
        <v>8.3333333333333329E-2</v>
      </c>
      <c r="V317" s="43"/>
      <c r="W317" s="43"/>
      <c r="X317" s="43"/>
      <c r="Y317" s="40" t="s">
        <v>65</v>
      </c>
      <c r="Z317" s="40">
        <v>46066</v>
      </c>
      <c r="AA317" s="40">
        <v>46049</v>
      </c>
      <c r="AB317" s="40" t="s">
        <v>557</v>
      </c>
      <c r="AC317" s="40">
        <v>46066</v>
      </c>
      <c r="AD317" s="3" t="str">
        <f t="shared" si="19"/>
        <v>ทันกำหนด</v>
      </c>
      <c r="AE317" s="4"/>
      <c r="AF317" s="4"/>
      <c r="AG317" s="4"/>
      <c r="AH317" s="5"/>
    </row>
    <row r="318" spans="1:34" ht="27.75" hidden="1" customHeight="1" x14ac:dyDescent="0.2">
      <c r="A318" s="2">
        <v>315</v>
      </c>
      <c r="B318" s="40">
        <v>46045</v>
      </c>
      <c r="C318" s="41" t="s">
        <v>707</v>
      </c>
      <c r="D318" s="41" t="s">
        <v>730</v>
      </c>
      <c r="E318" s="42">
        <v>1</v>
      </c>
      <c r="F318" s="42">
        <v>1</v>
      </c>
      <c r="G318" s="42">
        <f t="shared" si="17"/>
        <v>0</v>
      </c>
      <c r="H318" s="42" t="str">
        <f t="shared" si="18"/>
        <v>ครบ</v>
      </c>
      <c r="I318" s="42" t="s">
        <v>42</v>
      </c>
      <c r="J318" s="42" t="str">
        <f>VLOOKUP(I318,Sheet2!$B$1:$C$9,2,FALSE)</f>
        <v>เพลินชัย</v>
      </c>
      <c r="K318" s="43">
        <v>2.7777777777777776E-2</v>
      </c>
      <c r="L318" s="42" t="s">
        <v>347</v>
      </c>
      <c r="M318" s="42" t="s">
        <v>57</v>
      </c>
      <c r="N318" s="43">
        <v>8.3333333333333329E-2</v>
      </c>
      <c r="O318" s="42"/>
      <c r="P318" s="42" t="e">
        <f>VLOOKUP(O318,Sheet2!$B$1:$C$9,2,FALSE)</f>
        <v>#N/A</v>
      </c>
      <c r="Q318" s="43"/>
      <c r="R318" s="42"/>
      <c r="S318" s="42" t="e">
        <f>VLOOKUP(R318,Sheet2!$B$1:$C$9,2,FALSE)</f>
        <v>#N/A</v>
      </c>
      <c r="T318" s="43"/>
      <c r="U318" s="43">
        <f t="shared" si="16"/>
        <v>0.1111111111111111</v>
      </c>
      <c r="V318" s="43"/>
      <c r="W318" s="43"/>
      <c r="X318" s="43"/>
      <c r="Y318" s="40" t="s">
        <v>65</v>
      </c>
      <c r="Z318" s="40">
        <v>46066</v>
      </c>
      <c r="AA318" s="40">
        <v>46050</v>
      </c>
      <c r="AB318" s="40" t="s">
        <v>557</v>
      </c>
      <c r="AC318" s="40">
        <v>46066</v>
      </c>
      <c r="AD318" s="3" t="str">
        <f t="shared" si="19"/>
        <v>ทันกำหนด</v>
      </c>
      <c r="AE318" s="4"/>
      <c r="AF318" s="4"/>
      <c r="AG318" s="4"/>
      <c r="AH318" s="5"/>
    </row>
    <row r="319" spans="1:34" ht="27.75" hidden="1" customHeight="1" x14ac:dyDescent="0.2">
      <c r="A319" s="2">
        <v>316</v>
      </c>
      <c r="B319" s="40">
        <v>46045</v>
      </c>
      <c r="C319" s="41" t="s">
        <v>708</v>
      </c>
      <c r="D319" s="41" t="s">
        <v>731</v>
      </c>
      <c r="E319" s="42">
        <v>2</v>
      </c>
      <c r="F319" s="42">
        <v>2</v>
      </c>
      <c r="G319" s="42">
        <f t="shared" si="17"/>
        <v>0</v>
      </c>
      <c r="H319" s="42" t="str">
        <f t="shared" si="18"/>
        <v>ครบ</v>
      </c>
      <c r="I319" s="42" t="s">
        <v>31</v>
      </c>
      <c r="J319" s="42" t="str">
        <f>VLOOKUP(I319,Sheet2!$B$1:$C$9,2,FALSE)</f>
        <v>ชาญชัย</v>
      </c>
      <c r="K319" s="43">
        <v>4.8611111111111112E-2</v>
      </c>
      <c r="L319" s="42" t="s">
        <v>35</v>
      </c>
      <c r="M319" s="42" t="str">
        <f>VLOOKUP(L319,Sheet2!$B$1:$C$9,2,FALSE)</f>
        <v>วินัย</v>
      </c>
      <c r="N319" s="43">
        <v>2.7777777777777776E-2</v>
      </c>
      <c r="O319" s="42"/>
      <c r="P319" s="42" t="e">
        <f>VLOOKUP(O319,Sheet2!$B$1:$C$9,2,FALSE)</f>
        <v>#N/A</v>
      </c>
      <c r="Q319" s="43"/>
      <c r="R319" s="42"/>
      <c r="S319" s="42" t="e">
        <f>VLOOKUP(R319,Sheet2!$B$1:$C$9,2,FALSE)</f>
        <v>#N/A</v>
      </c>
      <c r="T319" s="43"/>
      <c r="U319" s="43">
        <f t="shared" si="16"/>
        <v>7.6388888888888895E-2</v>
      </c>
      <c r="V319" s="43"/>
      <c r="W319" s="43"/>
      <c r="X319" s="43"/>
      <c r="Y319" s="40" t="s">
        <v>65</v>
      </c>
      <c r="Z319" s="40">
        <v>46066</v>
      </c>
      <c r="AA319" s="40">
        <v>46055</v>
      </c>
      <c r="AB319" s="40" t="s">
        <v>557</v>
      </c>
      <c r="AC319" s="40">
        <v>46066</v>
      </c>
      <c r="AD319" s="3" t="str">
        <f t="shared" si="19"/>
        <v>ทันกำหนด</v>
      </c>
      <c r="AE319" s="4"/>
      <c r="AF319" s="4"/>
      <c r="AG319" s="4"/>
      <c r="AH319" s="5"/>
    </row>
    <row r="320" spans="1:34" ht="27.75" hidden="1" customHeight="1" x14ac:dyDescent="0.2">
      <c r="A320" s="2">
        <v>317</v>
      </c>
      <c r="B320" s="40">
        <v>46045</v>
      </c>
      <c r="C320" s="41" t="s">
        <v>709</v>
      </c>
      <c r="D320" s="41" t="s">
        <v>732</v>
      </c>
      <c r="E320" s="42">
        <v>2</v>
      </c>
      <c r="F320" s="42">
        <v>2</v>
      </c>
      <c r="G320" s="42">
        <f t="shared" si="17"/>
        <v>0</v>
      </c>
      <c r="H320" s="42" t="str">
        <f t="shared" si="18"/>
        <v>ครบ</v>
      </c>
      <c r="I320" s="42" t="s">
        <v>43</v>
      </c>
      <c r="J320" s="42" t="str">
        <f>VLOOKUP(I320,Sheet2!$B$1:$C$9,2,FALSE)</f>
        <v>สุขสันต์</v>
      </c>
      <c r="K320" s="43">
        <v>4.8611111111111112E-2</v>
      </c>
      <c r="L320" s="42" t="s">
        <v>97</v>
      </c>
      <c r="M320" s="42" t="s">
        <v>58</v>
      </c>
      <c r="N320" s="43">
        <v>0.21527777777777779</v>
      </c>
      <c r="O320" s="42"/>
      <c r="P320" s="42" t="e">
        <f>VLOOKUP(O320,Sheet2!$B$1:$C$9,2,FALSE)</f>
        <v>#N/A</v>
      </c>
      <c r="Q320" s="43"/>
      <c r="R320" s="42"/>
      <c r="S320" s="42" t="e">
        <f>VLOOKUP(R320,Sheet2!$B$1:$C$9,2,FALSE)</f>
        <v>#N/A</v>
      </c>
      <c r="T320" s="43"/>
      <c r="U320" s="43">
        <f t="shared" si="16"/>
        <v>0.2638888888888889</v>
      </c>
      <c r="V320" s="43"/>
      <c r="W320" s="43"/>
      <c r="X320" s="43"/>
      <c r="Y320" s="40" t="s">
        <v>65</v>
      </c>
      <c r="Z320" s="40">
        <v>46066</v>
      </c>
      <c r="AA320" s="40">
        <v>46053</v>
      </c>
      <c r="AB320" s="40" t="s">
        <v>557</v>
      </c>
      <c r="AC320" s="40">
        <v>46066</v>
      </c>
      <c r="AD320" s="3" t="str">
        <f t="shared" si="19"/>
        <v>ทันกำหนด</v>
      </c>
      <c r="AE320" s="4"/>
      <c r="AF320" s="4"/>
      <c r="AG320" s="4"/>
      <c r="AH320" s="5"/>
    </row>
    <row r="321" spans="1:34" ht="27.75" hidden="1" customHeight="1" x14ac:dyDescent="0.2">
      <c r="A321" s="2">
        <v>318</v>
      </c>
      <c r="B321" s="40">
        <v>46045</v>
      </c>
      <c r="C321" s="41" t="s">
        <v>710</v>
      </c>
      <c r="D321" s="41" t="s">
        <v>733</v>
      </c>
      <c r="E321" s="42">
        <v>1</v>
      </c>
      <c r="F321" s="42">
        <v>1</v>
      </c>
      <c r="G321" s="42">
        <f t="shared" si="17"/>
        <v>0</v>
      </c>
      <c r="H321" s="42" t="str">
        <f t="shared" si="18"/>
        <v>ครบ</v>
      </c>
      <c r="I321" s="42" t="s">
        <v>29</v>
      </c>
      <c r="J321" s="42" t="str">
        <f>VLOOKUP(I321,Sheet2!$B$1:$C$9,2,FALSE)</f>
        <v xml:space="preserve">จักรกฤษณ์ </v>
      </c>
      <c r="K321" s="43">
        <v>2.4305555555555556E-2</v>
      </c>
      <c r="L321" s="42" t="s">
        <v>30</v>
      </c>
      <c r="M321" s="42" t="str">
        <f>VLOOKUP(L321,Sheet2!$B$1:$C$9,2,FALSE)</f>
        <v>สรายุทธ</v>
      </c>
      <c r="N321" s="43">
        <v>3.125E-2</v>
      </c>
      <c r="O321" s="42"/>
      <c r="P321" s="42" t="e">
        <f>VLOOKUP(O321,Sheet2!$B$1:$C$9,2,FALSE)</f>
        <v>#N/A</v>
      </c>
      <c r="Q321" s="43"/>
      <c r="R321" s="42"/>
      <c r="S321" s="42" t="e">
        <f>VLOOKUP(R321,Sheet2!$B$1:$C$9,2,FALSE)</f>
        <v>#N/A</v>
      </c>
      <c r="T321" s="43"/>
      <c r="U321" s="43">
        <f t="shared" si="16"/>
        <v>5.5555555555555552E-2</v>
      </c>
      <c r="V321" s="43"/>
      <c r="W321" s="43"/>
      <c r="X321" s="43"/>
      <c r="Y321" s="40" t="s">
        <v>65</v>
      </c>
      <c r="Z321" s="40">
        <v>46066</v>
      </c>
      <c r="AA321" s="40">
        <v>46050</v>
      </c>
      <c r="AB321" s="40" t="s">
        <v>557</v>
      </c>
      <c r="AC321" s="40">
        <v>46066</v>
      </c>
      <c r="AD321" s="3" t="str">
        <f t="shared" si="19"/>
        <v>ทันกำหนด</v>
      </c>
      <c r="AE321" s="4"/>
      <c r="AF321" s="4"/>
      <c r="AG321" s="4"/>
      <c r="AH321" s="5"/>
    </row>
    <row r="322" spans="1:34" ht="27.75" hidden="1" customHeight="1" x14ac:dyDescent="0.2">
      <c r="A322" s="2">
        <v>319</v>
      </c>
      <c r="B322" s="40">
        <v>46045</v>
      </c>
      <c r="C322" s="41" t="s">
        <v>711</v>
      </c>
      <c r="D322" s="41" t="s">
        <v>734</v>
      </c>
      <c r="E322" s="42">
        <v>4</v>
      </c>
      <c r="F322" s="42">
        <v>4</v>
      </c>
      <c r="G322" s="42">
        <f t="shared" si="17"/>
        <v>0</v>
      </c>
      <c r="H322" s="42" t="str">
        <f t="shared" si="18"/>
        <v>ครบ</v>
      </c>
      <c r="I322" s="42" t="s">
        <v>31</v>
      </c>
      <c r="J322" s="42" t="str">
        <f>VLOOKUP(I322,Sheet2!$B$1:$C$9,2,FALSE)</f>
        <v>ชาญชัย</v>
      </c>
      <c r="K322" s="43">
        <v>8.3333333333333329E-2</v>
      </c>
      <c r="L322" s="42"/>
      <c r="M322" s="42" t="e">
        <f>VLOOKUP(L322,Sheet2!$B$1:$C$9,2,FALSE)</f>
        <v>#N/A</v>
      </c>
      <c r="N322" s="43"/>
      <c r="O322" s="42"/>
      <c r="P322" s="42" t="e">
        <f>VLOOKUP(O322,Sheet2!$B$1:$C$9,2,FALSE)</f>
        <v>#N/A</v>
      </c>
      <c r="Q322" s="43"/>
      <c r="R322" s="42"/>
      <c r="S322" s="42" t="e">
        <f>VLOOKUP(R322,Sheet2!$B$1:$C$9,2,FALSE)</f>
        <v>#N/A</v>
      </c>
      <c r="T322" s="43"/>
      <c r="U322" s="43">
        <f t="shared" si="16"/>
        <v>8.3333333333333329E-2</v>
      </c>
      <c r="V322" s="43"/>
      <c r="W322" s="43"/>
      <c r="X322" s="43"/>
      <c r="Y322" s="40" t="s">
        <v>65</v>
      </c>
      <c r="Z322" s="40">
        <v>46066</v>
      </c>
      <c r="AA322" s="40">
        <v>46052</v>
      </c>
      <c r="AB322" s="40" t="s">
        <v>557</v>
      </c>
      <c r="AC322" s="40">
        <v>46066</v>
      </c>
      <c r="AD322" s="3" t="str">
        <f t="shared" si="19"/>
        <v>ทันกำหนด</v>
      </c>
      <c r="AE322" s="4"/>
      <c r="AF322" s="4"/>
      <c r="AG322" s="4"/>
      <c r="AH322" s="5"/>
    </row>
    <row r="323" spans="1:34" ht="27.75" hidden="1" customHeight="1" x14ac:dyDescent="0.2">
      <c r="A323" s="2">
        <v>320</v>
      </c>
      <c r="B323" s="40">
        <v>46045</v>
      </c>
      <c r="C323" s="41" t="s">
        <v>712</v>
      </c>
      <c r="D323" s="41" t="s">
        <v>735</v>
      </c>
      <c r="E323" s="42">
        <v>6</v>
      </c>
      <c r="F323" s="42">
        <v>6</v>
      </c>
      <c r="G323" s="42">
        <f t="shared" si="17"/>
        <v>0</v>
      </c>
      <c r="H323" s="42" t="str">
        <f t="shared" si="18"/>
        <v>ครบ</v>
      </c>
      <c r="I323" s="42" t="s">
        <v>29</v>
      </c>
      <c r="J323" s="42" t="str">
        <f>VLOOKUP(I323,Sheet2!$B$1:$C$9,2,FALSE)</f>
        <v xml:space="preserve">จักรกฤษณ์ </v>
      </c>
      <c r="K323" s="43">
        <v>0.1388888888888889</v>
      </c>
      <c r="L323" s="42"/>
      <c r="M323" s="42" t="e">
        <f>VLOOKUP(L323,Sheet2!$B$1:$C$9,2,FALSE)</f>
        <v>#N/A</v>
      </c>
      <c r="N323" s="43"/>
      <c r="O323" s="42"/>
      <c r="P323" s="42" t="e">
        <f>VLOOKUP(O323,Sheet2!$B$1:$C$9,2,FALSE)</f>
        <v>#N/A</v>
      </c>
      <c r="Q323" s="43"/>
      <c r="R323" s="42"/>
      <c r="S323" s="42" t="e">
        <f>VLOOKUP(R323,Sheet2!$B$1:$C$9,2,FALSE)</f>
        <v>#N/A</v>
      </c>
      <c r="T323" s="43"/>
      <c r="U323" s="43">
        <f t="shared" si="16"/>
        <v>0.1388888888888889</v>
      </c>
      <c r="V323" s="43"/>
      <c r="W323" s="43"/>
      <c r="X323" s="43"/>
      <c r="Y323" s="40" t="s">
        <v>65</v>
      </c>
      <c r="Z323" s="40">
        <v>46066</v>
      </c>
      <c r="AA323" s="40">
        <v>46055</v>
      </c>
      <c r="AB323" s="40" t="s">
        <v>557</v>
      </c>
      <c r="AC323" s="40">
        <v>46066</v>
      </c>
      <c r="AD323" s="3" t="str">
        <f t="shared" si="19"/>
        <v>ทันกำหนด</v>
      </c>
      <c r="AE323" s="4"/>
      <c r="AF323" s="4"/>
      <c r="AG323" s="4"/>
      <c r="AH323" s="5"/>
    </row>
    <row r="324" spans="1:34" ht="27.75" hidden="1" customHeight="1" x14ac:dyDescent="0.2">
      <c r="A324" s="2">
        <v>321</v>
      </c>
      <c r="B324" s="40">
        <v>46048</v>
      </c>
      <c r="C324" s="41" t="s">
        <v>737</v>
      </c>
      <c r="D324" s="60" t="s">
        <v>742</v>
      </c>
      <c r="E324" s="42">
        <v>1</v>
      </c>
      <c r="F324" s="42">
        <v>1</v>
      </c>
      <c r="G324" s="42">
        <f t="shared" si="17"/>
        <v>0</v>
      </c>
      <c r="H324" s="42" t="str">
        <f t="shared" si="18"/>
        <v>ครบ</v>
      </c>
      <c r="I324" s="42" t="s">
        <v>4</v>
      </c>
      <c r="J324" s="42" t="str">
        <f>VLOOKUP(I324,Sheet2!$B$1:$C$9,2,FALSE)</f>
        <v>ธนาพล</v>
      </c>
      <c r="K324" s="43">
        <v>4.1666666666666664E-2</v>
      </c>
      <c r="L324" s="42" t="s">
        <v>42</v>
      </c>
      <c r="M324" s="42" t="str">
        <f>VLOOKUP(L324,Sheet2!$B$1:$C$9,2,FALSE)</f>
        <v>เพลินชัย</v>
      </c>
      <c r="N324" s="43">
        <v>3.4722222222222224E-2</v>
      </c>
      <c r="O324" s="42" t="s">
        <v>347</v>
      </c>
      <c r="P324" s="42" t="s">
        <v>57</v>
      </c>
      <c r="Q324" s="43">
        <v>0.125</v>
      </c>
      <c r="R324" s="42" t="s">
        <v>348</v>
      </c>
      <c r="S324" s="42" t="s">
        <v>59</v>
      </c>
      <c r="T324" s="43">
        <v>7.6388888888888895E-2</v>
      </c>
      <c r="U324" s="43">
        <f t="shared" si="16"/>
        <v>0.27777777777777779</v>
      </c>
      <c r="V324" s="43"/>
      <c r="W324" s="43"/>
      <c r="X324" s="43"/>
      <c r="Y324" s="40" t="s">
        <v>239</v>
      </c>
      <c r="Z324" s="40">
        <v>46062</v>
      </c>
      <c r="AA324" s="40">
        <v>46060</v>
      </c>
      <c r="AB324" s="40" t="s">
        <v>239</v>
      </c>
      <c r="AC324" s="40">
        <v>46064</v>
      </c>
      <c r="AD324" s="3" t="str">
        <f t="shared" si="19"/>
        <v>ทันกำหนด</v>
      </c>
      <c r="AE324" s="4"/>
      <c r="AF324" s="4">
        <v>1</v>
      </c>
      <c r="AG324" s="4">
        <v>5000</v>
      </c>
      <c r="AH324" s="5" t="s">
        <v>1472</v>
      </c>
    </row>
    <row r="325" spans="1:34" ht="27.75" hidden="1" customHeight="1" x14ac:dyDescent="0.2">
      <c r="A325" s="2">
        <v>322</v>
      </c>
      <c r="B325" s="40">
        <v>46048</v>
      </c>
      <c r="C325" s="41" t="s">
        <v>738</v>
      </c>
      <c r="D325" s="60" t="s">
        <v>743</v>
      </c>
      <c r="E325" s="42">
        <v>1</v>
      </c>
      <c r="F325" s="42">
        <v>1</v>
      </c>
      <c r="G325" s="42">
        <f t="shared" si="17"/>
        <v>0</v>
      </c>
      <c r="H325" s="42" t="str">
        <f t="shared" si="18"/>
        <v>ครบ</v>
      </c>
      <c r="I325" s="42" t="s">
        <v>42</v>
      </c>
      <c r="J325" s="42" t="str">
        <f>VLOOKUP(I325,Sheet2!$B$1:$C$9,2,FALSE)</f>
        <v>เพลินชัย</v>
      </c>
      <c r="K325" s="43">
        <v>2.7777777777777776E-2</v>
      </c>
      <c r="L325" s="42" t="s">
        <v>380</v>
      </c>
      <c r="M325" s="42" t="s">
        <v>57</v>
      </c>
      <c r="N325" s="43">
        <v>0.10416666666666667</v>
      </c>
      <c r="O325" s="42"/>
      <c r="P325" s="42" t="e">
        <f>VLOOKUP(O325,Sheet2!$B$1:$C$9,2,FALSE)</f>
        <v>#N/A</v>
      </c>
      <c r="Q325" s="43"/>
      <c r="R325" s="42"/>
      <c r="S325" s="42" t="e">
        <f>VLOOKUP(R325,Sheet2!$B$1:$C$9,2,FALSE)</f>
        <v>#N/A</v>
      </c>
      <c r="T325" s="43"/>
      <c r="U325" s="43">
        <f t="shared" ref="U325:U388" si="20">$K325+$N325+$Q325+$T325</f>
        <v>0.13194444444444445</v>
      </c>
      <c r="V325" s="43"/>
      <c r="W325" s="43"/>
      <c r="X325" s="43"/>
      <c r="Y325" s="40" t="s">
        <v>239</v>
      </c>
      <c r="Z325" s="40">
        <v>46062</v>
      </c>
      <c r="AA325" s="40">
        <v>46048</v>
      </c>
      <c r="AB325" s="40" t="s">
        <v>239</v>
      </c>
      <c r="AC325" s="40">
        <v>46064</v>
      </c>
      <c r="AD325" s="3" t="str">
        <f t="shared" si="19"/>
        <v>ทันกำหนด</v>
      </c>
      <c r="AE325" s="4"/>
      <c r="AF325" s="4"/>
      <c r="AG325" s="4"/>
      <c r="AH325" s="5"/>
    </row>
    <row r="326" spans="1:34" ht="27.75" hidden="1" customHeight="1" x14ac:dyDescent="0.2">
      <c r="A326" s="2">
        <v>323</v>
      </c>
      <c r="B326" s="40">
        <v>46048</v>
      </c>
      <c r="C326" s="41" t="s">
        <v>739</v>
      </c>
      <c r="D326" s="41" t="s">
        <v>744</v>
      </c>
      <c r="E326" s="42">
        <v>4</v>
      </c>
      <c r="F326" s="42">
        <v>4</v>
      </c>
      <c r="G326" s="42">
        <f t="shared" ref="G326:G389" si="21">$E326-$F326</f>
        <v>0</v>
      </c>
      <c r="H326" s="42" t="str">
        <f t="shared" si="18"/>
        <v>ครบ</v>
      </c>
      <c r="I326" s="42" t="s">
        <v>43</v>
      </c>
      <c r="J326" s="42" t="str">
        <f>VLOOKUP(I326,Sheet2!$B$1:$C$9,2,FALSE)</f>
        <v>สุขสันต์</v>
      </c>
      <c r="K326" s="43">
        <v>2.0833333333333332E-2</v>
      </c>
      <c r="L326" s="42" t="s">
        <v>97</v>
      </c>
      <c r="M326" s="42" t="s">
        <v>230</v>
      </c>
      <c r="N326" s="43">
        <v>0.14583333333333334</v>
      </c>
      <c r="O326" s="42"/>
      <c r="P326" s="42" t="e">
        <f>VLOOKUP(O326,Sheet2!$B$1:$C$9,2,FALSE)</f>
        <v>#N/A</v>
      </c>
      <c r="Q326" s="43"/>
      <c r="R326" s="42"/>
      <c r="S326" s="42" t="e">
        <f>VLOOKUP(R326,Sheet2!$B$1:$C$9,2,FALSE)</f>
        <v>#N/A</v>
      </c>
      <c r="T326" s="43"/>
      <c r="U326" s="43">
        <f t="shared" si="20"/>
        <v>0.16666666666666669</v>
      </c>
      <c r="V326" s="43"/>
      <c r="W326" s="43"/>
      <c r="X326" s="43"/>
      <c r="Y326" s="40" t="s">
        <v>239</v>
      </c>
      <c r="Z326" s="40">
        <v>46062</v>
      </c>
      <c r="AA326" s="40">
        <v>46056</v>
      </c>
      <c r="AB326" s="40" t="s">
        <v>239</v>
      </c>
      <c r="AC326" s="40">
        <v>46064</v>
      </c>
      <c r="AD326" s="3" t="str">
        <f t="shared" si="19"/>
        <v>ทันกำหนด</v>
      </c>
      <c r="AE326" s="4"/>
      <c r="AF326" s="4"/>
      <c r="AG326" s="4"/>
      <c r="AH326" s="5"/>
    </row>
    <row r="327" spans="1:34" ht="27.75" hidden="1" customHeight="1" x14ac:dyDescent="0.2">
      <c r="A327" s="2">
        <v>324</v>
      </c>
      <c r="B327" s="40">
        <v>46048</v>
      </c>
      <c r="C327" s="41" t="s">
        <v>740</v>
      </c>
      <c r="D327" s="41" t="s">
        <v>745</v>
      </c>
      <c r="E327" s="42">
        <v>4</v>
      </c>
      <c r="F327" s="42">
        <v>4</v>
      </c>
      <c r="G327" s="42">
        <f t="shared" si="21"/>
        <v>0</v>
      </c>
      <c r="H327" s="42" t="str">
        <f t="shared" si="18"/>
        <v>ครบ</v>
      </c>
      <c r="I327" s="42" t="s">
        <v>31</v>
      </c>
      <c r="J327" s="42" t="str">
        <f>VLOOKUP(I327,Sheet2!$B$1:$C$9,2,FALSE)</f>
        <v>ชาญชัย</v>
      </c>
      <c r="K327" s="43">
        <v>8.3333333333333329E-2</v>
      </c>
      <c r="L327" s="42" t="s">
        <v>35</v>
      </c>
      <c r="M327" s="42" t="str">
        <f>VLOOKUP(L327,Sheet2!$B$1:$C$9,2,FALSE)</f>
        <v>วินัย</v>
      </c>
      <c r="N327" s="43">
        <v>3.8194444444444441E-2</v>
      </c>
      <c r="O327" s="42"/>
      <c r="P327" s="42" t="e">
        <f>VLOOKUP(O327,Sheet2!$B$1:$C$9,2,FALSE)</f>
        <v>#N/A</v>
      </c>
      <c r="Q327" s="43"/>
      <c r="R327" s="42"/>
      <c r="S327" s="42" t="e">
        <f>VLOOKUP(R327,Sheet2!$B$1:$C$9,2,FALSE)</f>
        <v>#N/A</v>
      </c>
      <c r="T327" s="43"/>
      <c r="U327" s="43">
        <f t="shared" si="20"/>
        <v>0.12152777777777776</v>
      </c>
      <c r="V327" s="43"/>
      <c r="W327" s="43"/>
      <c r="X327" s="43"/>
      <c r="Y327" s="40" t="s">
        <v>239</v>
      </c>
      <c r="Z327" s="40">
        <v>46062</v>
      </c>
      <c r="AA327" s="40">
        <v>46056</v>
      </c>
      <c r="AB327" s="40" t="s">
        <v>239</v>
      </c>
      <c r="AC327" s="40">
        <v>46064</v>
      </c>
      <c r="AD327" s="3" t="str">
        <f t="shared" si="19"/>
        <v>ทันกำหนด</v>
      </c>
      <c r="AE327" s="4"/>
      <c r="AF327" s="4"/>
      <c r="AG327" s="4"/>
      <c r="AH327" s="5"/>
    </row>
    <row r="328" spans="1:34" ht="27.75" hidden="1" customHeight="1" x14ac:dyDescent="0.2">
      <c r="A328" s="2">
        <v>325</v>
      </c>
      <c r="B328" s="40">
        <v>46048</v>
      </c>
      <c r="C328" s="41" t="s">
        <v>741</v>
      </c>
      <c r="D328" s="41" t="s">
        <v>746</v>
      </c>
      <c r="E328" s="42">
        <v>4</v>
      </c>
      <c r="F328" s="42">
        <v>4</v>
      </c>
      <c r="G328" s="42">
        <f t="shared" si="21"/>
        <v>0</v>
      </c>
      <c r="H328" s="42" t="str">
        <f t="shared" ref="H328:H391" si="22">IF($G328=0,"ครบ","ไม่ครบ")</f>
        <v>ครบ</v>
      </c>
      <c r="I328" s="42" t="s">
        <v>31</v>
      </c>
      <c r="J328" s="42" t="str">
        <f>VLOOKUP(I328,Sheet2!$B$1:$C$9,2,FALSE)</f>
        <v>ชาญชัย</v>
      </c>
      <c r="K328" s="43">
        <v>2.0833333333333332E-2</v>
      </c>
      <c r="L328" s="42"/>
      <c r="M328" s="42" t="e">
        <f>VLOOKUP(L328,Sheet2!$B$1:$C$9,2,FALSE)</f>
        <v>#N/A</v>
      </c>
      <c r="N328" s="43"/>
      <c r="O328" s="42"/>
      <c r="P328" s="42" t="e">
        <f>VLOOKUP(O328,Sheet2!$B$1:$C$9,2,FALSE)</f>
        <v>#N/A</v>
      </c>
      <c r="Q328" s="43"/>
      <c r="R328" s="42"/>
      <c r="S328" s="42" t="e">
        <f>VLOOKUP(R328,Sheet2!$B$1:$C$9,2,FALSE)</f>
        <v>#N/A</v>
      </c>
      <c r="T328" s="43"/>
      <c r="U328" s="43">
        <f t="shared" si="20"/>
        <v>2.0833333333333332E-2</v>
      </c>
      <c r="V328" s="43"/>
      <c r="W328" s="43"/>
      <c r="X328" s="43"/>
      <c r="Y328" s="40" t="s">
        <v>239</v>
      </c>
      <c r="Z328" s="40">
        <v>46062</v>
      </c>
      <c r="AA328" s="40">
        <v>46050</v>
      </c>
      <c r="AB328" s="40" t="s">
        <v>239</v>
      </c>
      <c r="AC328" s="40">
        <v>46064</v>
      </c>
      <c r="AD328" s="3" t="str">
        <f t="shared" si="19"/>
        <v>ทันกำหนด</v>
      </c>
      <c r="AE328" s="4"/>
      <c r="AF328" s="4"/>
      <c r="AG328" s="4"/>
      <c r="AH328" s="5"/>
    </row>
    <row r="329" spans="1:34" ht="27.75" hidden="1" customHeight="1" x14ac:dyDescent="0.2">
      <c r="A329" s="2">
        <v>326</v>
      </c>
      <c r="B329" s="40">
        <v>46048</v>
      </c>
      <c r="C329" s="41" t="s">
        <v>748</v>
      </c>
      <c r="D329" s="41" t="s">
        <v>747</v>
      </c>
      <c r="E329" s="42">
        <v>4</v>
      </c>
      <c r="F329" s="42">
        <v>4</v>
      </c>
      <c r="G329" s="42">
        <f t="shared" si="21"/>
        <v>0</v>
      </c>
      <c r="H329" s="42" t="str">
        <f t="shared" si="22"/>
        <v>ครบ</v>
      </c>
      <c r="I329" s="42" t="s">
        <v>31</v>
      </c>
      <c r="J329" s="42" t="str">
        <f>VLOOKUP(I329,Sheet2!$B$1:$C$9,2,FALSE)</f>
        <v>ชาญชัย</v>
      </c>
      <c r="K329" s="43">
        <v>6.9444444444444434E-2</v>
      </c>
      <c r="L329" s="42"/>
      <c r="M329" s="42" t="e">
        <f>VLOOKUP(L329,Sheet2!$B$1:$C$9,2,FALSE)</f>
        <v>#N/A</v>
      </c>
      <c r="N329" s="43"/>
      <c r="O329" s="42"/>
      <c r="P329" s="42" t="e">
        <f>VLOOKUP(O329,Sheet2!$B$1:$C$9,2,FALSE)</f>
        <v>#N/A</v>
      </c>
      <c r="Q329" s="43"/>
      <c r="R329" s="42"/>
      <c r="S329" s="42" t="e">
        <f>VLOOKUP(R329,Sheet2!$B$1:$C$9,2,FALSE)</f>
        <v>#N/A</v>
      </c>
      <c r="T329" s="43"/>
      <c r="U329" s="43">
        <f t="shared" si="20"/>
        <v>6.9444444444444434E-2</v>
      </c>
      <c r="V329" s="43"/>
      <c r="W329" s="43"/>
      <c r="X329" s="43"/>
      <c r="Y329" s="40" t="s">
        <v>239</v>
      </c>
      <c r="Z329" s="40">
        <v>46053</v>
      </c>
      <c r="AA329" s="40">
        <v>46048</v>
      </c>
      <c r="AB329" s="40" t="s">
        <v>239</v>
      </c>
      <c r="AC329" s="40">
        <v>46059</v>
      </c>
      <c r="AD329" s="3" t="str">
        <f t="shared" si="19"/>
        <v>ทันกำหนด</v>
      </c>
      <c r="AE329" s="4"/>
      <c r="AF329" s="4"/>
      <c r="AG329" s="4"/>
      <c r="AH329" s="5"/>
    </row>
    <row r="330" spans="1:34" ht="27.75" hidden="1" customHeight="1" x14ac:dyDescent="0.2">
      <c r="A330" s="2">
        <v>327</v>
      </c>
      <c r="B330" s="40">
        <v>46048</v>
      </c>
      <c r="C330" s="41" t="s">
        <v>752</v>
      </c>
      <c r="D330" s="41" t="s">
        <v>755</v>
      </c>
      <c r="E330" s="42">
        <v>3</v>
      </c>
      <c r="F330" s="42">
        <v>3</v>
      </c>
      <c r="G330" s="42">
        <f t="shared" si="21"/>
        <v>0</v>
      </c>
      <c r="H330" s="42" t="str">
        <f t="shared" si="22"/>
        <v>ครบ</v>
      </c>
      <c r="I330" s="42" t="s">
        <v>29</v>
      </c>
      <c r="J330" s="42" t="str">
        <f>VLOOKUP(I330,Sheet2!$B$1:$C$9,2,FALSE)</f>
        <v xml:space="preserve">จักรกฤษณ์ </v>
      </c>
      <c r="K330" s="43">
        <v>2.4305555555555556E-2</v>
      </c>
      <c r="L330" s="42" t="s">
        <v>30</v>
      </c>
      <c r="M330" s="42" t="str">
        <f>VLOOKUP(L330,Sheet2!$B$1:$C$9,2,FALSE)</f>
        <v>สรายุทธ</v>
      </c>
      <c r="N330" s="43">
        <v>4.1666666666666664E-2</v>
      </c>
      <c r="O330" s="42"/>
      <c r="P330" s="42" t="e">
        <f>VLOOKUP(O330,Sheet2!$B$1:$C$9,2,FALSE)</f>
        <v>#N/A</v>
      </c>
      <c r="Q330" s="43"/>
      <c r="R330" s="42"/>
      <c r="S330" s="42" t="e">
        <f>VLOOKUP(R330,Sheet2!$B$1:$C$9,2,FALSE)</f>
        <v>#N/A</v>
      </c>
      <c r="T330" s="43"/>
      <c r="U330" s="43">
        <f t="shared" si="20"/>
        <v>6.5972222222222224E-2</v>
      </c>
      <c r="V330" s="43"/>
      <c r="W330" s="43"/>
      <c r="X330" s="43" t="s">
        <v>68</v>
      </c>
      <c r="Y330" s="40" t="s">
        <v>239</v>
      </c>
      <c r="Z330" s="40">
        <v>46051</v>
      </c>
      <c r="AA330" s="40">
        <v>46051</v>
      </c>
      <c r="AB330" s="27"/>
      <c r="AC330" s="27"/>
      <c r="AD330" s="3" t="str">
        <f t="shared" ref="AD330:AD559" si="23">IF($AA330&gt;$Z330,"เกินกำหนด","ทันกำหนด")</f>
        <v>ทันกำหนด</v>
      </c>
      <c r="AE330" s="4"/>
      <c r="AF330" s="4"/>
      <c r="AG330" s="4"/>
      <c r="AH330" s="5"/>
    </row>
    <row r="331" spans="1:34" ht="27.75" hidden="1" customHeight="1" x14ac:dyDescent="0.2">
      <c r="A331" s="2">
        <v>328</v>
      </c>
      <c r="B331" s="40">
        <v>46048</v>
      </c>
      <c r="C331" s="41" t="s">
        <v>753</v>
      </c>
      <c r="D331" s="41" t="s">
        <v>756</v>
      </c>
      <c r="E331" s="42">
        <v>1</v>
      </c>
      <c r="F331" s="42">
        <v>1</v>
      </c>
      <c r="G331" s="42">
        <f t="shared" si="21"/>
        <v>0</v>
      </c>
      <c r="H331" s="42" t="str">
        <f t="shared" si="22"/>
        <v>ครบ</v>
      </c>
      <c r="I331" s="42" t="s">
        <v>42</v>
      </c>
      <c r="J331" s="42" t="str">
        <f>VLOOKUP(I331,Sheet2!$B$1:$C$9,2,FALSE)</f>
        <v>เพลินชัย</v>
      </c>
      <c r="K331" s="43">
        <v>2.7777777777777776E-2</v>
      </c>
      <c r="L331" s="42" t="s">
        <v>347</v>
      </c>
      <c r="M331" s="42" t="s">
        <v>57</v>
      </c>
      <c r="N331" s="43">
        <v>0.29166666666666669</v>
      </c>
      <c r="O331" s="42"/>
      <c r="P331" s="42" t="e">
        <f>VLOOKUP(O331,Sheet2!$B$1:$C$9,2,FALSE)</f>
        <v>#N/A</v>
      </c>
      <c r="Q331" s="43"/>
      <c r="R331" s="42"/>
      <c r="S331" s="42" t="e">
        <f>VLOOKUP(R331,Sheet2!$B$1:$C$9,2,FALSE)</f>
        <v>#N/A</v>
      </c>
      <c r="T331" s="43"/>
      <c r="U331" s="43">
        <f t="shared" si="20"/>
        <v>0.31944444444444448</v>
      </c>
      <c r="V331" s="43"/>
      <c r="W331" s="43"/>
      <c r="X331" s="43"/>
      <c r="Y331" s="40" t="s">
        <v>239</v>
      </c>
      <c r="Z331" s="40">
        <v>46051</v>
      </c>
      <c r="AA331" s="40">
        <v>46051</v>
      </c>
      <c r="AB331" s="27"/>
      <c r="AC331" s="27"/>
      <c r="AD331" s="3" t="str">
        <f t="shared" si="23"/>
        <v>ทันกำหนด</v>
      </c>
      <c r="AE331" s="4"/>
      <c r="AF331" s="4"/>
      <c r="AG331" s="4"/>
      <c r="AH331" s="5"/>
    </row>
    <row r="332" spans="1:34" ht="27.75" hidden="1" customHeight="1" x14ac:dyDescent="0.2">
      <c r="A332" s="2">
        <v>329</v>
      </c>
      <c r="B332" s="40">
        <v>46048</v>
      </c>
      <c r="C332" s="41" t="s">
        <v>754</v>
      </c>
      <c r="D332" s="41" t="s">
        <v>757</v>
      </c>
      <c r="E332" s="42">
        <v>2</v>
      </c>
      <c r="F332" s="42">
        <v>2</v>
      </c>
      <c r="G332" s="42">
        <f t="shared" si="21"/>
        <v>0</v>
      </c>
      <c r="H332" s="42" t="str">
        <f t="shared" si="22"/>
        <v>ครบ</v>
      </c>
      <c r="I332" s="42" t="s">
        <v>31</v>
      </c>
      <c r="J332" s="42" t="str">
        <f>VLOOKUP(I332,Sheet2!$B$1:$C$9,2,FALSE)</f>
        <v>ชาญชัย</v>
      </c>
      <c r="K332" s="43">
        <v>4.1666666666666664E-2</v>
      </c>
      <c r="L332" s="42"/>
      <c r="M332" s="42" t="e">
        <f>VLOOKUP(L332,Sheet2!$B$1:$C$9,2,FALSE)</f>
        <v>#N/A</v>
      </c>
      <c r="N332" s="43"/>
      <c r="O332" s="42"/>
      <c r="P332" s="42" t="e">
        <f>VLOOKUP(O332,Sheet2!$B$1:$C$9,2,FALSE)</f>
        <v>#N/A</v>
      </c>
      <c r="Q332" s="43"/>
      <c r="R332" s="42"/>
      <c r="S332" s="42" t="e">
        <f>VLOOKUP(R332,Sheet2!$B$1:$C$9,2,FALSE)</f>
        <v>#N/A</v>
      </c>
      <c r="T332" s="43"/>
      <c r="U332" s="43">
        <f t="shared" si="20"/>
        <v>4.1666666666666664E-2</v>
      </c>
      <c r="V332" s="43"/>
      <c r="W332" s="43"/>
      <c r="X332" s="43"/>
      <c r="Y332" s="40" t="s">
        <v>239</v>
      </c>
      <c r="Z332" s="40">
        <v>46051</v>
      </c>
      <c r="AA332" s="40">
        <v>46049</v>
      </c>
      <c r="AB332" s="27"/>
      <c r="AC332" s="27"/>
      <c r="AD332" s="3" t="str">
        <f t="shared" si="23"/>
        <v>ทันกำหนด</v>
      </c>
      <c r="AE332" s="4"/>
      <c r="AF332" s="4"/>
      <c r="AG332" s="4"/>
      <c r="AH332" s="5"/>
    </row>
    <row r="333" spans="1:34" ht="27.75" hidden="1" customHeight="1" x14ac:dyDescent="0.2">
      <c r="A333" s="2">
        <v>330</v>
      </c>
      <c r="B333" s="40">
        <v>46048</v>
      </c>
      <c r="C333" s="41" t="s">
        <v>758</v>
      </c>
      <c r="D333" s="41" t="s">
        <v>764</v>
      </c>
      <c r="E333" s="42">
        <v>2</v>
      </c>
      <c r="F333" s="42">
        <v>2</v>
      </c>
      <c r="G333" s="42">
        <f t="shared" si="21"/>
        <v>0</v>
      </c>
      <c r="H333" s="42" t="str">
        <f t="shared" si="22"/>
        <v>ครบ</v>
      </c>
      <c r="I333" s="42" t="s">
        <v>4</v>
      </c>
      <c r="J333" s="42" t="str">
        <f>VLOOKUP(I333,Sheet2!$B$1:$C$9,2,FALSE)</f>
        <v>ธนาพล</v>
      </c>
      <c r="K333" s="43">
        <v>7.6388888888888895E-2</v>
      </c>
      <c r="L333" s="42"/>
      <c r="M333" s="42" t="e">
        <f>VLOOKUP(L333,Sheet2!$B$1:$C$9,2,FALSE)</f>
        <v>#N/A</v>
      </c>
      <c r="N333" s="43"/>
      <c r="O333" s="42"/>
      <c r="P333" s="42" t="e">
        <f>VLOOKUP(O333,Sheet2!$B$1:$C$9,2,FALSE)</f>
        <v>#N/A</v>
      </c>
      <c r="Q333" s="43"/>
      <c r="R333" s="42"/>
      <c r="S333" s="42" t="e">
        <f>VLOOKUP(R333,Sheet2!$B$1:$C$9,2,FALSE)</f>
        <v>#N/A</v>
      </c>
      <c r="T333" s="43"/>
      <c r="U333" s="43">
        <f t="shared" si="20"/>
        <v>7.6388888888888895E-2</v>
      </c>
      <c r="V333" s="43"/>
      <c r="W333" s="43"/>
      <c r="X333" s="43"/>
      <c r="Y333" s="40" t="s">
        <v>322</v>
      </c>
      <c r="Z333" s="40">
        <v>46052</v>
      </c>
      <c r="AA333" s="40">
        <v>46051</v>
      </c>
      <c r="AB333" s="40" t="s">
        <v>1213</v>
      </c>
      <c r="AC333" s="40">
        <v>46053</v>
      </c>
      <c r="AD333" s="3" t="str">
        <f t="shared" ref="AD333:AD338" si="24">IF($AA333&gt;$Z333,"เกินกำหนด","ทันกำหนด")</f>
        <v>ทันกำหนด</v>
      </c>
      <c r="AE333" s="4"/>
      <c r="AF333" s="4"/>
      <c r="AG333" s="4"/>
      <c r="AH333" s="5"/>
    </row>
    <row r="334" spans="1:34" ht="27.75" hidden="1" customHeight="1" x14ac:dyDescent="0.2">
      <c r="A334" s="2">
        <v>331</v>
      </c>
      <c r="B334" s="40">
        <v>46048</v>
      </c>
      <c r="C334" s="41" t="s">
        <v>759</v>
      </c>
      <c r="D334" s="41" t="s">
        <v>765</v>
      </c>
      <c r="E334" s="42">
        <v>1</v>
      </c>
      <c r="F334" s="42">
        <v>1</v>
      </c>
      <c r="G334" s="42">
        <f t="shared" si="21"/>
        <v>0</v>
      </c>
      <c r="H334" s="42" t="str">
        <f t="shared" si="22"/>
        <v>ครบ</v>
      </c>
      <c r="I334" s="42" t="s">
        <v>4</v>
      </c>
      <c r="J334" s="42" t="str">
        <f>VLOOKUP(I334,Sheet2!$B$1:$C$9,2,FALSE)</f>
        <v>ธนาพล</v>
      </c>
      <c r="K334" s="43">
        <v>4.8611111111111112E-2</v>
      </c>
      <c r="L334" s="42"/>
      <c r="M334" s="42" t="e">
        <f>VLOOKUP(L334,Sheet2!$B$1:$C$9,2,FALSE)</f>
        <v>#N/A</v>
      </c>
      <c r="N334" s="43"/>
      <c r="O334" s="42"/>
      <c r="P334" s="42" t="e">
        <f>VLOOKUP(O334,Sheet2!$B$1:$C$9,2,FALSE)</f>
        <v>#N/A</v>
      </c>
      <c r="Q334" s="43"/>
      <c r="R334" s="42"/>
      <c r="S334" s="42" t="e">
        <f>VLOOKUP(R334,Sheet2!$B$1:$C$9,2,FALSE)</f>
        <v>#N/A</v>
      </c>
      <c r="T334" s="43"/>
      <c r="U334" s="43">
        <f t="shared" si="20"/>
        <v>4.8611111111111112E-2</v>
      </c>
      <c r="V334" s="43"/>
      <c r="W334" s="43"/>
      <c r="X334" s="43"/>
      <c r="Y334" s="40" t="s">
        <v>322</v>
      </c>
      <c r="Z334" s="40">
        <v>46052</v>
      </c>
      <c r="AA334" s="40">
        <v>46050</v>
      </c>
      <c r="AB334" s="40" t="s">
        <v>1213</v>
      </c>
      <c r="AC334" s="40">
        <v>46053</v>
      </c>
      <c r="AD334" s="3" t="str">
        <f t="shared" si="24"/>
        <v>ทันกำหนด</v>
      </c>
      <c r="AE334" s="4"/>
      <c r="AF334" s="4"/>
      <c r="AG334" s="4"/>
      <c r="AH334" s="5"/>
    </row>
    <row r="335" spans="1:34" ht="27.75" hidden="1" customHeight="1" x14ac:dyDescent="0.2">
      <c r="A335" s="2">
        <v>332</v>
      </c>
      <c r="B335" s="40">
        <v>46048</v>
      </c>
      <c r="C335" s="41" t="s">
        <v>760</v>
      </c>
      <c r="D335" s="41" t="s">
        <v>766</v>
      </c>
      <c r="E335" s="42">
        <v>1</v>
      </c>
      <c r="F335" s="42">
        <v>1</v>
      </c>
      <c r="G335" s="42">
        <f t="shared" si="21"/>
        <v>0</v>
      </c>
      <c r="H335" s="42" t="str">
        <f t="shared" si="22"/>
        <v>ครบ</v>
      </c>
      <c r="I335" s="42" t="s">
        <v>4</v>
      </c>
      <c r="J335" s="42" t="str">
        <f>VLOOKUP(I335,Sheet2!$B$1:$C$9,2,FALSE)</f>
        <v>ธนาพล</v>
      </c>
      <c r="K335" s="43">
        <v>4.8611111111111112E-2</v>
      </c>
      <c r="L335" s="42"/>
      <c r="M335" s="42" t="e">
        <f>VLOOKUP(L335,Sheet2!$B$1:$C$9,2,FALSE)</f>
        <v>#N/A</v>
      </c>
      <c r="N335" s="43"/>
      <c r="O335" s="42"/>
      <c r="P335" s="42" t="e">
        <f>VLOOKUP(O335,Sheet2!$B$1:$C$9,2,FALSE)</f>
        <v>#N/A</v>
      </c>
      <c r="Q335" s="43"/>
      <c r="R335" s="42"/>
      <c r="S335" s="42" t="e">
        <f>VLOOKUP(R335,Sheet2!$B$1:$C$9,2,FALSE)</f>
        <v>#N/A</v>
      </c>
      <c r="T335" s="43"/>
      <c r="U335" s="43">
        <f t="shared" si="20"/>
        <v>4.8611111111111112E-2</v>
      </c>
      <c r="V335" s="43"/>
      <c r="W335" s="43"/>
      <c r="X335" s="43"/>
      <c r="Y335" s="40" t="s">
        <v>322</v>
      </c>
      <c r="Z335" s="40">
        <v>46052</v>
      </c>
      <c r="AA335" s="40">
        <v>46050</v>
      </c>
      <c r="AB335" s="40" t="s">
        <v>1213</v>
      </c>
      <c r="AC335" s="40">
        <v>46053</v>
      </c>
      <c r="AD335" s="3" t="str">
        <f t="shared" si="24"/>
        <v>ทันกำหนด</v>
      </c>
      <c r="AE335" s="4"/>
      <c r="AF335" s="4"/>
      <c r="AG335" s="4"/>
      <c r="AH335" s="5"/>
    </row>
    <row r="336" spans="1:34" ht="27.75" hidden="1" customHeight="1" x14ac:dyDescent="0.2">
      <c r="A336" s="2">
        <v>333</v>
      </c>
      <c r="B336" s="40">
        <v>46048</v>
      </c>
      <c r="C336" s="41" t="s">
        <v>761</v>
      </c>
      <c r="D336" s="41" t="s">
        <v>767</v>
      </c>
      <c r="E336" s="42">
        <v>1</v>
      </c>
      <c r="F336" s="42">
        <v>1</v>
      </c>
      <c r="G336" s="42">
        <f t="shared" si="21"/>
        <v>0</v>
      </c>
      <c r="H336" s="42" t="str">
        <f t="shared" si="22"/>
        <v>ครบ</v>
      </c>
      <c r="I336" s="42" t="s">
        <v>4</v>
      </c>
      <c r="J336" s="42" t="str">
        <f>VLOOKUP(I336,Sheet2!$B$1:$C$9,2,FALSE)</f>
        <v>ธนาพล</v>
      </c>
      <c r="K336" s="43">
        <v>4.1666666666666664E-2</v>
      </c>
      <c r="L336" s="42"/>
      <c r="M336" s="42" t="e">
        <f>VLOOKUP(L336,Sheet2!$B$1:$C$9,2,FALSE)</f>
        <v>#N/A</v>
      </c>
      <c r="N336" s="43"/>
      <c r="O336" s="42"/>
      <c r="P336" s="42" t="e">
        <f>VLOOKUP(O336,Sheet2!$B$1:$C$9,2,FALSE)</f>
        <v>#N/A</v>
      </c>
      <c r="Q336" s="43"/>
      <c r="R336" s="42"/>
      <c r="S336" s="42" t="e">
        <f>VLOOKUP(R336,Sheet2!$B$1:$C$9,2,FALSE)</f>
        <v>#N/A</v>
      </c>
      <c r="T336" s="43"/>
      <c r="U336" s="43">
        <f t="shared" si="20"/>
        <v>4.1666666666666664E-2</v>
      </c>
      <c r="V336" s="43"/>
      <c r="W336" s="43"/>
      <c r="X336" s="43"/>
      <c r="Y336" s="40" t="s">
        <v>322</v>
      </c>
      <c r="Z336" s="40">
        <v>46052</v>
      </c>
      <c r="AA336" s="40">
        <v>46050</v>
      </c>
      <c r="AB336" s="40" t="s">
        <v>1213</v>
      </c>
      <c r="AC336" s="40">
        <v>46053</v>
      </c>
      <c r="AD336" s="3" t="str">
        <f t="shared" si="24"/>
        <v>ทันกำหนด</v>
      </c>
      <c r="AE336" s="4"/>
      <c r="AF336" s="4"/>
      <c r="AG336" s="4"/>
      <c r="AH336" s="5"/>
    </row>
    <row r="337" spans="1:34" ht="27.75" hidden="1" customHeight="1" x14ac:dyDescent="0.2">
      <c r="A337" s="2">
        <v>334</v>
      </c>
      <c r="B337" s="40">
        <v>46048</v>
      </c>
      <c r="C337" s="41" t="s">
        <v>762</v>
      </c>
      <c r="D337" s="41" t="s">
        <v>768</v>
      </c>
      <c r="E337" s="42">
        <v>2</v>
      </c>
      <c r="F337" s="42">
        <v>2</v>
      </c>
      <c r="G337" s="42">
        <f t="shared" si="21"/>
        <v>0</v>
      </c>
      <c r="H337" s="42" t="str">
        <f t="shared" si="22"/>
        <v>ครบ</v>
      </c>
      <c r="I337" s="42" t="s">
        <v>4</v>
      </c>
      <c r="J337" s="42" t="str">
        <f>VLOOKUP(I337,Sheet2!$B$1:$C$9,2,FALSE)</f>
        <v>ธนาพล</v>
      </c>
      <c r="K337" s="43">
        <v>2.7777777777777776E-2</v>
      </c>
      <c r="L337" s="42"/>
      <c r="M337" s="42" t="e">
        <f>VLOOKUP(L337,Sheet2!$B$1:$C$9,2,FALSE)</f>
        <v>#N/A</v>
      </c>
      <c r="N337" s="43"/>
      <c r="O337" s="42"/>
      <c r="P337" s="42" t="e">
        <f>VLOOKUP(O337,Sheet2!$B$1:$C$9,2,FALSE)</f>
        <v>#N/A</v>
      </c>
      <c r="Q337" s="43"/>
      <c r="R337" s="42"/>
      <c r="S337" s="42" t="e">
        <f>VLOOKUP(R337,Sheet2!$B$1:$C$9,2,FALSE)</f>
        <v>#N/A</v>
      </c>
      <c r="T337" s="43"/>
      <c r="U337" s="43">
        <f t="shared" si="20"/>
        <v>2.7777777777777776E-2</v>
      </c>
      <c r="V337" s="43"/>
      <c r="W337" s="43"/>
      <c r="X337" s="43"/>
      <c r="Y337" s="40" t="s">
        <v>322</v>
      </c>
      <c r="Z337" s="40">
        <v>46052</v>
      </c>
      <c r="AA337" s="40">
        <v>46050</v>
      </c>
      <c r="AB337" s="40" t="s">
        <v>1213</v>
      </c>
      <c r="AC337" s="40">
        <v>46053</v>
      </c>
      <c r="AD337" s="3" t="str">
        <f t="shared" si="24"/>
        <v>ทันกำหนด</v>
      </c>
      <c r="AE337" s="4"/>
      <c r="AF337" s="4"/>
      <c r="AG337" s="4"/>
      <c r="AH337" s="5"/>
    </row>
    <row r="338" spans="1:34" ht="27.75" hidden="1" customHeight="1" x14ac:dyDescent="0.2">
      <c r="A338" s="2">
        <v>335</v>
      </c>
      <c r="B338" s="40">
        <v>46048</v>
      </c>
      <c r="C338" s="41" t="s">
        <v>763</v>
      </c>
      <c r="D338" s="41" t="s">
        <v>769</v>
      </c>
      <c r="E338" s="42">
        <v>2</v>
      </c>
      <c r="F338" s="42">
        <v>2</v>
      </c>
      <c r="G338" s="42">
        <f t="shared" si="21"/>
        <v>0</v>
      </c>
      <c r="H338" s="42" t="str">
        <f t="shared" si="22"/>
        <v>ครบ</v>
      </c>
      <c r="I338" s="42" t="s">
        <v>4</v>
      </c>
      <c r="J338" s="42" t="str">
        <f>VLOOKUP(I338,Sheet2!$B$1:$C$9,2,FALSE)</f>
        <v>ธนาพล</v>
      </c>
      <c r="K338" s="43">
        <v>2.7777777777777776E-2</v>
      </c>
      <c r="L338" s="42"/>
      <c r="M338" s="42" t="e">
        <f>VLOOKUP(L338,Sheet2!$B$1:$C$9,2,FALSE)</f>
        <v>#N/A</v>
      </c>
      <c r="N338" s="43"/>
      <c r="O338" s="42"/>
      <c r="P338" s="42" t="e">
        <f>VLOOKUP(O338,Sheet2!$B$1:$C$9,2,FALSE)</f>
        <v>#N/A</v>
      </c>
      <c r="Q338" s="43"/>
      <c r="R338" s="42"/>
      <c r="S338" s="42" t="e">
        <f>VLOOKUP(R338,Sheet2!$B$1:$C$9,2,FALSE)</f>
        <v>#N/A</v>
      </c>
      <c r="T338" s="43"/>
      <c r="U338" s="43">
        <f t="shared" si="20"/>
        <v>2.7777777777777776E-2</v>
      </c>
      <c r="V338" s="43"/>
      <c r="W338" s="43"/>
      <c r="X338" s="43"/>
      <c r="Y338" s="40" t="s">
        <v>322</v>
      </c>
      <c r="Z338" s="40">
        <v>46052</v>
      </c>
      <c r="AA338" s="40">
        <v>46050</v>
      </c>
      <c r="AB338" s="40" t="s">
        <v>1213</v>
      </c>
      <c r="AC338" s="40">
        <v>46053</v>
      </c>
      <c r="AD338" s="3" t="str">
        <f t="shared" si="24"/>
        <v>ทันกำหนด</v>
      </c>
      <c r="AE338" s="4"/>
      <c r="AF338" s="4"/>
      <c r="AG338" s="4"/>
      <c r="AH338" s="5"/>
    </row>
    <row r="339" spans="1:34" ht="27.75" hidden="1" customHeight="1" x14ac:dyDescent="0.2">
      <c r="A339" s="2">
        <v>336</v>
      </c>
      <c r="B339" s="40">
        <v>46048</v>
      </c>
      <c r="C339" s="41" t="s">
        <v>770</v>
      </c>
      <c r="D339" s="41" t="s">
        <v>779</v>
      </c>
      <c r="E339" s="42">
        <v>1</v>
      </c>
      <c r="F339" s="42">
        <v>1</v>
      </c>
      <c r="G339" s="42">
        <f t="shared" si="21"/>
        <v>0</v>
      </c>
      <c r="H339" s="42" t="str">
        <f t="shared" si="22"/>
        <v>ครบ</v>
      </c>
      <c r="I339" s="42" t="s">
        <v>4</v>
      </c>
      <c r="J339" s="42" t="str">
        <f>VLOOKUP(I339,Sheet2!$B$1:$C$9,2,FALSE)</f>
        <v>ธนาพล</v>
      </c>
      <c r="K339" s="43">
        <v>4.8611111111111112E-2</v>
      </c>
      <c r="L339" s="42"/>
      <c r="M339" s="42" t="e">
        <f>VLOOKUP(L339,Sheet2!$B$1:$C$9,2,FALSE)</f>
        <v>#N/A</v>
      </c>
      <c r="N339" s="43"/>
      <c r="O339" s="42"/>
      <c r="P339" s="42" t="e">
        <f>VLOOKUP(O339,Sheet2!$B$1:$C$9,2,FALSE)</f>
        <v>#N/A</v>
      </c>
      <c r="Q339" s="43"/>
      <c r="R339" s="42"/>
      <c r="S339" s="42" t="e">
        <f>VLOOKUP(R339,Sheet2!$B$1:$C$9,2,FALSE)</f>
        <v>#N/A</v>
      </c>
      <c r="T339" s="43"/>
      <c r="U339" s="43">
        <f t="shared" si="20"/>
        <v>4.8611111111111112E-2</v>
      </c>
      <c r="V339" s="43"/>
      <c r="W339" s="43"/>
      <c r="X339" s="43"/>
      <c r="Y339" s="40" t="s">
        <v>355</v>
      </c>
      <c r="Z339" s="40">
        <v>46064</v>
      </c>
      <c r="AA339" s="40">
        <v>46052</v>
      </c>
      <c r="AB339" s="40" t="s">
        <v>620</v>
      </c>
      <c r="AC339" s="40">
        <v>46064</v>
      </c>
      <c r="AD339" s="3" t="str">
        <f t="shared" si="23"/>
        <v>ทันกำหนด</v>
      </c>
      <c r="AE339" s="4"/>
      <c r="AF339" s="4"/>
      <c r="AG339" s="4"/>
      <c r="AH339" s="5"/>
    </row>
    <row r="340" spans="1:34" ht="27.75" hidden="1" customHeight="1" x14ac:dyDescent="0.2">
      <c r="A340" s="2">
        <v>337</v>
      </c>
      <c r="B340" s="40">
        <v>46048</v>
      </c>
      <c r="C340" s="41" t="s">
        <v>771</v>
      </c>
      <c r="D340" s="41" t="s">
        <v>780</v>
      </c>
      <c r="E340" s="42">
        <v>2</v>
      </c>
      <c r="F340" s="42">
        <v>2</v>
      </c>
      <c r="G340" s="42">
        <f t="shared" si="21"/>
        <v>0</v>
      </c>
      <c r="H340" s="42" t="str">
        <f t="shared" si="22"/>
        <v>ครบ</v>
      </c>
      <c r="I340" s="42" t="s">
        <v>4</v>
      </c>
      <c r="J340" s="42" t="str">
        <f>VLOOKUP(I340,Sheet2!$B$1:$C$9,2,FALSE)</f>
        <v>ธนาพล</v>
      </c>
      <c r="K340" s="43">
        <v>6.25E-2</v>
      </c>
      <c r="L340" s="42"/>
      <c r="M340" s="42" t="e">
        <f>VLOOKUP(L340,Sheet2!$B$1:$C$9,2,FALSE)</f>
        <v>#N/A</v>
      </c>
      <c r="N340" s="43"/>
      <c r="O340" s="42"/>
      <c r="P340" s="42" t="e">
        <f>VLOOKUP(O340,Sheet2!$B$1:$C$9,2,FALSE)</f>
        <v>#N/A</v>
      </c>
      <c r="Q340" s="43"/>
      <c r="R340" s="42"/>
      <c r="S340" s="42" t="e">
        <f>VLOOKUP(R340,Sheet2!$B$1:$C$9,2,FALSE)</f>
        <v>#N/A</v>
      </c>
      <c r="T340" s="43"/>
      <c r="U340" s="43">
        <f t="shared" si="20"/>
        <v>6.25E-2</v>
      </c>
      <c r="V340" s="43"/>
      <c r="W340" s="43"/>
      <c r="X340" s="43"/>
      <c r="Y340" s="40" t="s">
        <v>355</v>
      </c>
      <c r="Z340" s="40">
        <v>46064</v>
      </c>
      <c r="AA340" s="40">
        <v>46051</v>
      </c>
      <c r="AB340" s="40" t="s">
        <v>620</v>
      </c>
      <c r="AC340" s="40">
        <v>46064</v>
      </c>
      <c r="AD340" s="3" t="str">
        <f t="shared" si="23"/>
        <v>ทันกำหนด</v>
      </c>
      <c r="AE340" s="4"/>
      <c r="AF340" s="4"/>
      <c r="AG340" s="4"/>
      <c r="AH340" s="5"/>
    </row>
    <row r="341" spans="1:34" ht="27.75" hidden="1" customHeight="1" x14ac:dyDescent="0.2">
      <c r="A341" s="2">
        <v>338</v>
      </c>
      <c r="B341" s="40">
        <v>46048</v>
      </c>
      <c r="C341" s="41" t="s">
        <v>772</v>
      </c>
      <c r="D341" s="41" t="s">
        <v>781</v>
      </c>
      <c r="E341" s="42">
        <v>1</v>
      </c>
      <c r="F341" s="42">
        <v>1</v>
      </c>
      <c r="G341" s="42">
        <f t="shared" si="21"/>
        <v>0</v>
      </c>
      <c r="H341" s="42" t="str">
        <f t="shared" si="22"/>
        <v>ครบ</v>
      </c>
      <c r="I341" s="42" t="s">
        <v>42</v>
      </c>
      <c r="J341" s="42" t="str">
        <f>VLOOKUP(I341,Sheet2!$B$1:$C$9,2,FALSE)</f>
        <v>เพลินชัย</v>
      </c>
      <c r="K341" s="43">
        <v>4.1666666666666664E-2</v>
      </c>
      <c r="L341" s="42" t="s">
        <v>348</v>
      </c>
      <c r="M341" s="42" t="s">
        <v>57</v>
      </c>
      <c r="N341" s="43">
        <v>0.3263888888888889</v>
      </c>
      <c r="O341" s="42"/>
      <c r="P341" s="42" t="e">
        <f>VLOOKUP(O341,Sheet2!$B$1:$C$9,2,FALSE)</f>
        <v>#N/A</v>
      </c>
      <c r="Q341" s="43"/>
      <c r="R341" s="42"/>
      <c r="S341" s="42" t="e">
        <f>VLOOKUP(R341,Sheet2!$B$1:$C$9,2,FALSE)</f>
        <v>#N/A</v>
      </c>
      <c r="T341" s="43"/>
      <c r="U341" s="43">
        <f t="shared" si="20"/>
        <v>0.36805555555555558</v>
      </c>
      <c r="V341" s="43"/>
      <c r="W341" s="43"/>
      <c r="X341" s="43" t="s">
        <v>67</v>
      </c>
      <c r="Y341" s="40" t="s">
        <v>355</v>
      </c>
      <c r="Z341" s="40">
        <v>46064</v>
      </c>
      <c r="AA341" s="40">
        <v>46052</v>
      </c>
      <c r="AB341" s="40" t="s">
        <v>355</v>
      </c>
      <c r="AC341" s="40">
        <v>46065</v>
      </c>
      <c r="AD341" s="3" t="str">
        <f t="shared" si="23"/>
        <v>ทันกำหนด</v>
      </c>
      <c r="AE341" s="4"/>
      <c r="AF341" s="4"/>
      <c r="AG341" s="4"/>
      <c r="AH341" s="5"/>
    </row>
    <row r="342" spans="1:34" ht="27.75" hidden="1" customHeight="1" x14ac:dyDescent="0.2">
      <c r="A342" s="2">
        <v>339</v>
      </c>
      <c r="B342" s="40">
        <v>46048</v>
      </c>
      <c r="C342" s="41" t="s">
        <v>773</v>
      </c>
      <c r="D342" s="41" t="s">
        <v>782</v>
      </c>
      <c r="E342" s="42">
        <v>1</v>
      </c>
      <c r="F342" s="42">
        <v>1</v>
      </c>
      <c r="G342" s="42">
        <f t="shared" si="21"/>
        <v>0</v>
      </c>
      <c r="H342" s="42" t="str">
        <f t="shared" si="22"/>
        <v>ครบ</v>
      </c>
      <c r="I342" s="42" t="s">
        <v>42</v>
      </c>
      <c r="J342" s="42" t="str">
        <f>VLOOKUP(I342,Sheet2!$B$1:$C$9,2,FALSE)</f>
        <v>เพลินชัย</v>
      </c>
      <c r="K342" s="43">
        <v>2.0833333333333332E-2</v>
      </c>
      <c r="L342" s="42" t="s">
        <v>347</v>
      </c>
      <c r="M342" s="42" t="s">
        <v>57</v>
      </c>
      <c r="N342" s="43">
        <v>6.25E-2</v>
      </c>
      <c r="O342" s="42"/>
      <c r="P342" s="42" t="e">
        <f>VLOOKUP(O342,Sheet2!$B$1:$C$9,2,FALSE)</f>
        <v>#N/A</v>
      </c>
      <c r="Q342" s="43"/>
      <c r="R342" s="42"/>
      <c r="S342" s="42" t="e">
        <f>VLOOKUP(R342,Sheet2!$B$1:$C$9,2,FALSE)</f>
        <v>#N/A</v>
      </c>
      <c r="T342" s="43"/>
      <c r="U342" s="43">
        <f t="shared" si="20"/>
        <v>8.3333333333333329E-2</v>
      </c>
      <c r="V342" s="43"/>
      <c r="W342" s="43"/>
      <c r="X342" s="43"/>
      <c r="Y342" s="40" t="s">
        <v>355</v>
      </c>
      <c r="Z342" s="40">
        <v>46064</v>
      </c>
      <c r="AA342" s="40">
        <v>46051</v>
      </c>
      <c r="AB342" s="40" t="s">
        <v>355</v>
      </c>
      <c r="AC342" s="40">
        <v>46057</v>
      </c>
      <c r="AD342" s="3" t="str">
        <f t="shared" si="23"/>
        <v>ทันกำหนด</v>
      </c>
      <c r="AE342" s="4"/>
      <c r="AF342" s="4"/>
      <c r="AG342" s="4"/>
      <c r="AH342" s="5"/>
    </row>
    <row r="343" spans="1:34" ht="27.75" hidden="1" customHeight="1" x14ac:dyDescent="0.2">
      <c r="A343" s="2">
        <v>340</v>
      </c>
      <c r="B343" s="40">
        <v>46048</v>
      </c>
      <c r="C343" s="41" t="s">
        <v>774</v>
      </c>
      <c r="D343" s="41" t="s">
        <v>783</v>
      </c>
      <c r="E343" s="42">
        <v>1</v>
      </c>
      <c r="F343" s="42">
        <v>1</v>
      </c>
      <c r="G343" s="42">
        <f t="shared" si="21"/>
        <v>0</v>
      </c>
      <c r="H343" s="42" t="str">
        <f t="shared" si="22"/>
        <v>ครบ</v>
      </c>
      <c r="I343" s="42" t="s">
        <v>4</v>
      </c>
      <c r="J343" s="42" t="str">
        <f>VLOOKUP(I343,Sheet2!$B$1:$C$9,2,FALSE)</f>
        <v>ธนาพล</v>
      </c>
      <c r="K343" s="43">
        <v>4.1666666666666664E-2</v>
      </c>
      <c r="L343" s="42"/>
      <c r="M343" s="42" t="e">
        <f>VLOOKUP(L343,Sheet2!$B$1:$C$9,2,FALSE)</f>
        <v>#N/A</v>
      </c>
      <c r="N343" s="43"/>
      <c r="O343" s="42"/>
      <c r="P343" s="42" t="e">
        <f>VLOOKUP(O343,Sheet2!$B$1:$C$9,2,FALSE)</f>
        <v>#N/A</v>
      </c>
      <c r="Q343" s="43"/>
      <c r="R343" s="42"/>
      <c r="S343" s="42" t="e">
        <f>VLOOKUP(R343,Sheet2!$B$1:$C$9,2,FALSE)</f>
        <v>#N/A</v>
      </c>
      <c r="T343" s="43"/>
      <c r="U343" s="43">
        <f t="shared" si="20"/>
        <v>4.1666666666666664E-2</v>
      </c>
      <c r="V343" s="43"/>
      <c r="W343" s="43"/>
      <c r="X343" s="43"/>
      <c r="Y343" s="40" t="s">
        <v>355</v>
      </c>
      <c r="Z343" s="40">
        <v>46064</v>
      </c>
      <c r="AA343" s="40">
        <v>46052</v>
      </c>
      <c r="AB343" s="40" t="s">
        <v>620</v>
      </c>
      <c r="AC343" s="40">
        <v>46064</v>
      </c>
      <c r="AD343" s="3" t="str">
        <f t="shared" si="23"/>
        <v>ทันกำหนด</v>
      </c>
      <c r="AE343" s="4"/>
      <c r="AF343" s="4">
        <v>1</v>
      </c>
      <c r="AG343" s="4">
        <v>1350</v>
      </c>
      <c r="AH343" s="5" t="s">
        <v>1636</v>
      </c>
    </row>
    <row r="344" spans="1:34" ht="27.75" hidden="1" customHeight="1" x14ac:dyDescent="0.2">
      <c r="A344" s="2">
        <v>341</v>
      </c>
      <c r="B344" s="40">
        <v>46048</v>
      </c>
      <c r="C344" s="41" t="s">
        <v>775</v>
      </c>
      <c r="D344" s="41" t="s">
        <v>784</v>
      </c>
      <c r="E344" s="42">
        <v>1</v>
      </c>
      <c r="F344" s="42">
        <v>1</v>
      </c>
      <c r="G344" s="42">
        <f t="shared" si="21"/>
        <v>0</v>
      </c>
      <c r="H344" s="42" t="str">
        <f t="shared" si="22"/>
        <v>ครบ</v>
      </c>
      <c r="I344" s="42" t="s">
        <v>4</v>
      </c>
      <c r="J344" s="42" t="str">
        <f>VLOOKUP(I344,Sheet2!$B$1:$C$9,2,FALSE)</f>
        <v>ธนาพล</v>
      </c>
      <c r="K344" s="43">
        <v>3.4722222222222224E-2</v>
      </c>
      <c r="L344" s="42"/>
      <c r="M344" s="42" t="e">
        <f>VLOOKUP(L344,Sheet2!$B$1:$C$9,2,FALSE)</f>
        <v>#N/A</v>
      </c>
      <c r="N344" s="43"/>
      <c r="O344" s="42"/>
      <c r="P344" s="42" t="e">
        <f>VLOOKUP(O344,Sheet2!$B$1:$C$9,2,FALSE)</f>
        <v>#N/A</v>
      </c>
      <c r="Q344" s="43"/>
      <c r="R344" s="42"/>
      <c r="S344" s="42" t="e">
        <f>VLOOKUP(R344,Sheet2!$B$1:$C$9,2,FALSE)</f>
        <v>#N/A</v>
      </c>
      <c r="T344" s="43"/>
      <c r="U344" s="43">
        <f t="shared" si="20"/>
        <v>3.4722222222222224E-2</v>
      </c>
      <c r="V344" s="43"/>
      <c r="W344" s="43"/>
      <c r="X344" s="43"/>
      <c r="Y344" s="40" t="s">
        <v>355</v>
      </c>
      <c r="Z344" s="40">
        <v>46064</v>
      </c>
      <c r="AA344" s="40">
        <v>46051</v>
      </c>
      <c r="AB344" s="40" t="s">
        <v>620</v>
      </c>
      <c r="AC344" s="40">
        <v>46064</v>
      </c>
      <c r="AD344" s="3" t="str">
        <f t="shared" si="23"/>
        <v>ทันกำหนด</v>
      </c>
      <c r="AE344" s="4"/>
      <c r="AF344" s="4"/>
      <c r="AG344" s="4"/>
      <c r="AH344" s="5"/>
    </row>
    <row r="345" spans="1:34" ht="27.75" hidden="1" customHeight="1" x14ac:dyDescent="0.2">
      <c r="A345" s="2">
        <v>342</v>
      </c>
      <c r="B345" s="40">
        <v>46048</v>
      </c>
      <c r="C345" s="41" t="s">
        <v>776</v>
      </c>
      <c r="D345" s="41" t="s">
        <v>785</v>
      </c>
      <c r="E345" s="42">
        <v>2</v>
      </c>
      <c r="F345" s="42">
        <v>2</v>
      </c>
      <c r="G345" s="42">
        <f t="shared" si="21"/>
        <v>0</v>
      </c>
      <c r="H345" s="42" t="str">
        <f t="shared" si="22"/>
        <v>ครบ</v>
      </c>
      <c r="I345" s="42" t="s">
        <v>4</v>
      </c>
      <c r="J345" s="42" t="str">
        <f>VLOOKUP(I345,Sheet2!$B$1:$C$9,2,FALSE)</f>
        <v>ธนาพล</v>
      </c>
      <c r="K345" s="43">
        <v>5.5555555555555552E-2</v>
      </c>
      <c r="L345" s="42"/>
      <c r="M345" s="42" t="e">
        <f>VLOOKUP(L345,Sheet2!$B$1:$C$9,2,FALSE)</f>
        <v>#N/A</v>
      </c>
      <c r="N345" s="43"/>
      <c r="O345" s="42"/>
      <c r="P345" s="42" t="e">
        <f>VLOOKUP(O345,Sheet2!$B$1:$C$9,2,FALSE)</f>
        <v>#N/A</v>
      </c>
      <c r="Q345" s="43"/>
      <c r="R345" s="42"/>
      <c r="S345" s="42" t="e">
        <f>VLOOKUP(R345,Sheet2!$B$1:$C$9,2,FALSE)</f>
        <v>#N/A</v>
      </c>
      <c r="T345" s="43"/>
      <c r="U345" s="43">
        <f t="shared" si="20"/>
        <v>5.5555555555555552E-2</v>
      </c>
      <c r="V345" s="43"/>
      <c r="W345" s="43"/>
      <c r="X345" s="43"/>
      <c r="Y345" s="40" t="s">
        <v>355</v>
      </c>
      <c r="Z345" s="40">
        <v>46064</v>
      </c>
      <c r="AA345" s="40">
        <v>46051</v>
      </c>
      <c r="AB345" s="40" t="s">
        <v>620</v>
      </c>
      <c r="AC345" s="40">
        <v>46064</v>
      </c>
      <c r="AD345" s="3" t="str">
        <f t="shared" si="23"/>
        <v>ทันกำหนด</v>
      </c>
      <c r="AE345" s="4"/>
      <c r="AF345" s="4"/>
      <c r="AG345" s="4"/>
      <c r="AH345" s="5"/>
    </row>
    <row r="346" spans="1:34" ht="27.75" hidden="1" customHeight="1" x14ac:dyDescent="0.2">
      <c r="A346" s="2">
        <v>343</v>
      </c>
      <c r="B346" s="40">
        <v>46048</v>
      </c>
      <c r="C346" s="41" t="s">
        <v>777</v>
      </c>
      <c r="D346" s="41" t="s">
        <v>786</v>
      </c>
      <c r="E346" s="42">
        <v>1</v>
      </c>
      <c r="F346" s="42">
        <v>1</v>
      </c>
      <c r="G346" s="42">
        <f t="shared" si="21"/>
        <v>0</v>
      </c>
      <c r="H346" s="42" t="str">
        <f t="shared" si="22"/>
        <v>ครบ</v>
      </c>
      <c r="I346" s="42" t="s">
        <v>4</v>
      </c>
      <c r="J346" s="42" t="str">
        <f>VLOOKUP(I346,Sheet2!$B$1:$C$9,2,FALSE)</f>
        <v>ธนาพล</v>
      </c>
      <c r="K346" s="43">
        <v>4.8611111111111112E-2</v>
      </c>
      <c r="L346" s="42"/>
      <c r="M346" s="42" t="e">
        <f>VLOOKUP(L346,Sheet2!$B$1:$C$9,2,FALSE)</f>
        <v>#N/A</v>
      </c>
      <c r="N346" s="43"/>
      <c r="O346" s="42"/>
      <c r="P346" s="42" t="e">
        <f>VLOOKUP(O346,Sheet2!$B$1:$C$9,2,FALSE)</f>
        <v>#N/A</v>
      </c>
      <c r="Q346" s="43"/>
      <c r="R346" s="42"/>
      <c r="S346" s="42" t="e">
        <f>VLOOKUP(R346,Sheet2!$B$1:$C$9,2,FALSE)</f>
        <v>#N/A</v>
      </c>
      <c r="T346" s="43"/>
      <c r="U346" s="43">
        <f t="shared" si="20"/>
        <v>4.8611111111111112E-2</v>
      </c>
      <c r="V346" s="43"/>
      <c r="W346" s="43"/>
      <c r="X346" s="43"/>
      <c r="Y346" s="40" t="s">
        <v>355</v>
      </c>
      <c r="Z346" s="40">
        <v>46064</v>
      </c>
      <c r="AA346" s="40">
        <v>46051</v>
      </c>
      <c r="AB346" s="40" t="s">
        <v>620</v>
      </c>
      <c r="AC346" s="40">
        <v>46064</v>
      </c>
      <c r="AD346" s="3" t="str">
        <f t="shared" si="23"/>
        <v>ทันกำหนด</v>
      </c>
      <c r="AE346" s="4"/>
      <c r="AF346" s="4"/>
      <c r="AG346" s="4"/>
      <c r="AH346" s="5"/>
    </row>
    <row r="347" spans="1:34" ht="27.75" hidden="1" customHeight="1" x14ac:dyDescent="0.2">
      <c r="A347" s="2">
        <v>344</v>
      </c>
      <c r="B347" s="40">
        <v>46048</v>
      </c>
      <c r="C347" s="41" t="s">
        <v>778</v>
      </c>
      <c r="D347" s="41" t="s">
        <v>787</v>
      </c>
      <c r="E347" s="42">
        <v>1</v>
      </c>
      <c r="F347" s="42">
        <v>1</v>
      </c>
      <c r="G347" s="42">
        <f t="shared" si="21"/>
        <v>0</v>
      </c>
      <c r="H347" s="42" t="str">
        <f t="shared" si="22"/>
        <v>ครบ</v>
      </c>
      <c r="I347" s="42" t="s">
        <v>4</v>
      </c>
      <c r="J347" s="42" t="str">
        <f>VLOOKUP(I347,Sheet2!$B$1:$C$9,2,FALSE)</f>
        <v>ธนาพล</v>
      </c>
      <c r="K347" s="43">
        <v>2.0833333333333332E-2</v>
      </c>
      <c r="L347" s="42"/>
      <c r="M347" s="42" t="e">
        <f>VLOOKUP(L347,Sheet2!$B$1:$C$9,2,FALSE)</f>
        <v>#N/A</v>
      </c>
      <c r="N347" s="43"/>
      <c r="O347" s="42"/>
      <c r="P347" s="42" t="e">
        <f>VLOOKUP(O347,Sheet2!$B$1:$C$9,2,FALSE)</f>
        <v>#N/A</v>
      </c>
      <c r="Q347" s="43"/>
      <c r="R347" s="42"/>
      <c r="S347" s="42" t="e">
        <f>VLOOKUP(R347,Sheet2!$B$1:$C$9,2,FALSE)</f>
        <v>#N/A</v>
      </c>
      <c r="T347" s="43"/>
      <c r="U347" s="43">
        <f t="shared" si="20"/>
        <v>2.0833333333333332E-2</v>
      </c>
      <c r="V347" s="43"/>
      <c r="W347" s="43"/>
      <c r="X347" s="43"/>
      <c r="Y347" s="40" t="s">
        <v>355</v>
      </c>
      <c r="Z347" s="40">
        <v>46064</v>
      </c>
      <c r="AA347" s="40">
        <v>46052</v>
      </c>
      <c r="AB347" s="40" t="s">
        <v>620</v>
      </c>
      <c r="AC347" s="40">
        <v>46064</v>
      </c>
      <c r="AD347" s="3" t="str">
        <f t="shared" si="23"/>
        <v>ทันกำหนด</v>
      </c>
      <c r="AE347" s="4"/>
      <c r="AF347" s="4">
        <v>1</v>
      </c>
      <c r="AG347" s="4">
        <v>180</v>
      </c>
      <c r="AH347" s="5" t="s">
        <v>1636</v>
      </c>
    </row>
    <row r="348" spans="1:34" ht="27.75" hidden="1" customHeight="1" x14ac:dyDescent="0.2">
      <c r="A348" s="2">
        <v>345</v>
      </c>
      <c r="B348" s="40">
        <v>46048</v>
      </c>
      <c r="C348" s="41" t="s">
        <v>788</v>
      </c>
      <c r="D348" s="41" t="s">
        <v>816</v>
      </c>
      <c r="E348" s="42">
        <v>1</v>
      </c>
      <c r="F348" s="42">
        <v>1</v>
      </c>
      <c r="G348" s="42">
        <f t="shared" si="21"/>
        <v>0</v>
      </c>
      <c r="H348" s="42" t="str">
        <f t="shared" si="22"/>
        <v>ครบ</v>
      </c>
      <c r="I348" s="42" t="s">
        <v>29</v>
      </c>
      <c r="J348" s="42" t="str">
        <f>VLOOKUP(I348,Sheet2!$B$1:$C$9,2,FALSE)</f>
        <v xml:space="preserve">จักรกฤษณ์ </v>
      </c>
      <c r="K348" s="43">
        <v>2.7777777777777776E-2</v>
      </c>
      <c r="L348" s="42" t="s">
        <v>35</v>
      </c>
      <c r="M348" s="42" t="str">
        <f>VLOOKUP(L348,Sheet2!$B$1:$C$9,2,FALSE)</f>
        <v>วินัย</v>
      </c>
      <c r="N348" s="43"/>
      <c r="O348" s="42"/>
      <c r="P348" s="42" t="e">
        <f>VLOOKUP(O348,Sheet2!$B$1:$C$9,2,FALSE)</f>
        <v>#N/A</v>
      </c>
      <c r="Q348" s="43"/>
      <c r="R348" s="42"/>
      <c r="S348" s="42" t="e">
        <f>VLOOKUP(R348,Sheet2!$B$1:$C$9,2,FALSE)</f>
        <v>#N/A</v>
      </c>
      <c r="T348" s="43"/>
      <c r="U348" s="43">
        <f t="shared" si="20"/>
        <v>2.7777777777777776E-2</v>
      </c>
      <c r="V348" s="43"/>
      <c r="W348" s="43"/>
      <c r="X348" s="43" t="s">
        <v>67</v>
      </c>
      <c r="Y348" s="40" t="s">
        <v>355</v>
      </c>
      <c r="Z348" s="40">
        <v>46070</v>
      </c>
      <c r="AA348" s="40">
        <v>46064</v>
      </c>
      <c r="AB348" s="40" t="s">
        <v>265</v>
      </c>
      <c r="AC348" s="40">
        <v>46069</v>
      </c>
      <c r="AD348" s="3" t="str">
        <f t="shared" si="23"/>
        <v>ทันกำหนด</v>
      </c>
      <c r="AE348" s="4"/>
      <c r="AF348" s="4"/>
      <c r="AG348" s="4"/>
      <c r="AH348" s="5"/>
    </row>
    <row r="349" spans="1:34" ht="27.75" hidden="1" customHeight="1" x14ac:dyDescent="0.2">
      <c r="A349" s="2">
        <v>346</v>
      </c>
      <c r="B349" s="40">
        <v>46048</v>
      </c>
      <c r="C349" s="41" t="s">
        <v>789</v>
      </c>
      <c r="D349" s="41" t="s">
        <v>817</v>
      </c>
      <c r="E349" s="42">
        <v>1</v>
      </c>
      <c r="F349" s="42">
        <v>1</v>
      </c>
      <c r="G349" s="42">
        <f t="shared" si="21"/>
        <v>0</v>
      </c>
      <c r="H349" s="42" t="str">
        <f t="shared" si="22"/>
        <v>ครบ</v>
      </c>
      <c r="I349" s="42" t="s">
        <v>29</v>
      </c>
      <c r="J349" s="42" t="str">
        <f>VLOOKUP(I349,Sheet2!$B$1:$C$9,2,FALSE)</f>
        <v xml:space="preserve">จักรกฤษณ์ </v>
      </c>
      <c r="K349" s="43">
        <v>2.0833333333333332E-2</v>
      </c>
      <c r="L349" s="42" t="s">
        <v>29</v>
      </c>
      <c r="M349" s="42" t="str">
        <f>VLOOKUP(L349,Sheet2!$B$1:$C$9,2,FALSE)</f>
        <v xml:space="preserve">จักรกฤษณ์ </v>
      </c>
      <c r="N349" s="43">
        <v>5.5555555555555552E-2</v>
      </c>
      <c r="O349" s="42"/>
      <c r="P349" s="42" t="e">
        <f>VLOOKUP(O349,Sheet2!$B$1:$C$9,2,FALSE)</f>
        <v>#N/A</v>
      </c>
      <c r="Q349" s="43"/>
      <c r="R349" s="42"/>
      <c r="S349" s="42" t="e">
        <f>VLOOKUP(R349,Sheet2!$B$1:$C$9,2,FALSE)</f>
        <v>#N/A</v>
      </c>
      <c r="T349" s="43"/>
      <c r="U349" s="43">
        <f t="shared" si="20"/>
        <v>7.6388888888888881E-2</v>
      </c>
      <c r="V349" s="43"/>
      <c r="W349" s="43"/>
      <c r="X349" s="43" t="s">
        <v>67</v>
      </c>
      <c r="Y349" s="40" t="s">
        <v>355</v>
      </c>
      <c r="Z349" s="40">
        <v>46070</v>
      </c>
      <c r="AA349" s="40">
        <v>46064</v>
      </c>
      <c r="AB349" s="40" t="s">
        <v>265</v>
      </c>
      <c r="AC349" s="40">
        <v>46069</v>
      </c>
      <c r="AD349" s="3" t="str">
        <f t="shared" si="23"/>
        <v>ทันกำหนด</v>
      </c>
      <c r="AE349" s="4"/>
      <c r="AF349" s="4"/>
      <c r="AG349" s="4"/>
      <c r="AH349" s="5"/>
    </row>
    <row r="350" spans="1:34" ht="27.75" hidden="1" customHeight="1" x14ac:dyDescent="0.2">
      <c r="A350" s="2">
        <v>347</v>
      </c>
      <c r="B350" s="40">
        <v>46048</v>
      </c>
      <c r="C350" s="41" t="s">
        <v>790</v>
      </c>
      <c r="D350" s="41" t="s">
        <v>818</v>
      </c>
      <c r="E350" s="42">
        <v>1</v>
      </c>
      <c r="F350" s="42">
        <v>1</v>
      </c>
      <c r="G350" s="42">
        <f t="shared" si="21"/>
        <v>0</v>
      </c>
      <c r="H350" s="42" t="str">
        <f t="shared" si="22"/>
        <v>ครบ</v>
      </c>
      <c r="I350" s="42" t="s">
        <v>29</v>
      </c>
      <c r="J350" s="42" t="str">
        <f>VLOOKUP(I350,Sheet2!$B$1:$C$9,2,FALSE)</f>
        <v xml:space="preserve">จักรกฤษณ์ </v>
      </c>
      <c r="K350" s="43">
        <v>2.0833333333333332E-2</v>
      </c>
      <c r="L350" s="42" t="s">
        <v>35</v>
      </c>
      <c r="M350" s="42" t="str">
        <f>VLOOKUP(L350,Sheet2!$B$1:$C$9,2,FALSE)</f>
        <v>วินัย</v>
      </c>
      <c r="N350" s="43">
        <v>4.8611111111111112E-2</v>
      </c>
      <c r="O350" s="42"/>
      <c r="P350" s="42" t="e">
        <f>VLOOKUP(O350,Sheet2!$B$1:$C$9,2,FALSE)</f>
        <v>#N/A</v>
      </c>
      <c r="Q350" s="43"/>
      <c r="R350" s="42"/>
      <c r="S350" s="42" t="e">
        <f>VLOOKUP(R350,Sheet2!$B$1:$C$9,2,FALSE)</f>
        <v>#N/A</v>
      </c>
      <c r="T350" s="43"/>
      <c r="U350" s="43">
        <f t="shared" si="20"/>
        <v>6.9444444444444448E-2</v>
      </c>
      <c r="V350" s="43"/>
      <c r="W350" s="43"/>
      <c r="X350" s="43" t="s">
        <v>67</v>
      </c>
      <c r="Y350" s="40" t="s">
        <v>355</v>
      </c>
      <c r="Z350" s="40">
        <v>46070</v>
      </c>
      <c r="AA350" s="40">
        <v>46064</v>
      </c>
      <c r="AB350" s="40" t="s">
        <v>265</v>
      </c>
      <c r="AC350" s="40">
        <v>46069</v>
      </c>
      <c r="AD350" s="3" t="str">
        <f t="shared" si="23"/>
        <v>ทันกำหนด</v>
      </c>
      <c r="AE350" s="4"/>
      <c r="AF350" s="4"/>
      <c r="AG350" s="4"/>
      <c r="AH350" s="5"/>
    </row>
    <row r="351" spans="1:34" ht="27.75" hidden="1" customHeight="1" x14ac:dyDescent="0.2">
      <c r="A351" s="2">
        <v>348</v>
      </c>
      <c r="B351" s="40">
        <v>46048</v>
      </c>
      <c r="C351" s="41" t="s">
        <v>791</v>
      </c>
      <c r="D351" s="41" t="s">
        <v>819</v>
      </c>
      <c r="E351" s="42">
        <v>1</v>
      </c>
      <c r="F351" s="42">
        <v>1</v>
      </c>
      <c r="G351" s="42">
        <f t="shared" si="21"/>
        <v>0</v>
      </c>
      <c r="H351" s="42" t="str">
        <f t="shared" si="22"/>
        <v>ครบ</v>
      </c>
      <c r="I351" s="42" t="s">
        <v>42</v>
      </c>
      <c r="J351" s="42" t="str">
        <f>VLOOKUP(I351,Sheet2!$B$1:$C$9,2,FALSE)</f>
        <v>เพลินชัย</v>
      </c>
      <c r="K351" s="43">
        <v>2.7777777777777776E-2</v>
      </c>
      <c r="L351" s="42" t="s">
        <v>347</v>
      </c>
      <c r="M351" s="42" t="s">
        <v>57</v>
      </c>
      <c r="N351" s="43">
        <v>6.25E-2</v>
      </c>
      <c r="O351" s="42"/>
      <c r="P351" s="42" t="e">
        <f>VLOOKUP(O351,Sheet2!$B$1:$C$9,2,FALSE)</f>
        <v>#N/A</v>
      </c>
      <c r="Q351" s="43"/>
      <c r="R351" s="42"/>
      <c r="S351" s="42" t="e">
        <f>VLOOKUP(R351,Sheet2!$B$1:$C$9,2,FALSE)</f>
        <v>#N/A</v>
      </c>
      <c r="T351" s="43"/>
      <c r="U351" s="43">
        <f t="shared" si="20"/>
        <v>9.0277777777777776E-2</v>
      </c>
      <c r="V351" s="43"/>
      <c r="W351" s="43"/>
      <c r="X351" s="43" t="s">
        <v>72</v>
      </c>
      <c r="Y351" s="40" t="s">
        <v>355</v>
      </c>
      <c r="Z351" s="40">
        <v>46070</v>
      </c>
      <c r="AA351" s="40">
        <v>46064</v>
      </c>
      <c r="AB351" s="40" t="s">
        <v>265</v>
      </c>
      <c r="AC351" s="40">
        <v>46069</v>
      </c>
      <c r="AD351" s="3" t="str">
        <f t="shared" si="23"/>
        <v>ทันกำหนด</v>
      </c>
      <c r="AE351" s="4"/>
      <c r="AF351" s="4"/>
      <c r="AG351" s="4"/>
      <c r="AH351" s="5"/>
    </row>
    <row r="352" spans="1:34" ht="27.75" hidden="1" customHeight="1" x14ac:dyDescent="0.2">
      <c r="A352" s="2">
        <v>349</v>
      </c>
      <c r="B352" s="40">
        <v>46048</v>
      </c>
      <c r="C352" s="41" t="s">
        <v>792</v>
      </c>
      <c r="D352" s="41" t="s">
        <v>820</v>
      </c>
      <c r="E352" s="42">
        <v>1</v>
      </c>
      <c r="F352" s="42">
        <v>1</v>
      </c>
      <c r="G352" s="42">
        <f t="shared" si="21"/>
        <v>0</v>
      </c>
      <c r="H352" s="42" t="str">
        <f t="shared" si="22"/>
        <v>ครบ</v>
      </c>
      <c r="I352" s="42" t="s">
        <v>29</v>
      </c>
      <c r="J352" s="42" t="str">
        <f>VLOOKUP(I352,Sheet2!$B$1:$C$9,2,FALSE)</f>
        <v xml:space="preserve">จักรกฤษณ์ </v>
      </c>
      <c r="K352" s="43">
        <v>2.0833333333333332E-2</v>
      </c>
      <c r="L352" s="42" t="s">
        <v>35</v>
      </c>
      <c r="M352" s="42" t="str">
        <f>VLOOKUP(L352,Sheet2!$B$1:$C$9,2,FALSE)</f>
        <v>วินัย</v>
      </c>
      <c r="N352" s="43">
        <v>2.7777777777777776E-2</v>
      </c>
      <c r="O352" s="42"/>
      <c r="P352" s="42" t="e">
        <f>VLOOKUP(O352,Sheet2!$B$1:$C$9,2,FALSE)</f>
        <v>#N/A</v>
      </c>
      <c r="Q352" s="43"/>
      <c r="R352" s="42"/>
      <c r="S352" s="42" t="e">
        <f>VLOOKUP(R352,Sheet2!$B$1:$C$9,2,FALSE)</f>
        <v>#N/A</v>
      </c>
      <c r="T352" s="43"/>
      <c r="U352" s="43">
        <f t="shared" si="20"/>
        <v>4.8611111111111105E-2</v>
      </c>
      <c r="V352" s="43"/>
      <c r="W352" s="43"/>
      <c r="X352" s="43" t="s">
        <v>67</v>
      </c>
      <c r="Y352" s="40" t="s">
        <v>355</v>
      </c>
      <c r="Z352" s="40">
        <v>46070</v>
      </c>
      <c r="AA352" s="40">
        <v>46064</v>
      </c>
      <c r="AB352" s="40" t="s">
        <v>265</v>
      </c>
      <c r="AC352" s="40">
        <v>46069</v>
      </c>
      <c r="AD352" s="3" t="str">
        <f t="shared" si="23"/>
        <v>ทันกำหนด</v>
      </c>
      <c r="AE352" s="4"/>
      <c r="AF352" s="4"/>
      <c r="AG352" s="4"/>
      <c r="AH352" s="5"/>
    </row>
    <row r="353" spans="1:34" ht="27.75" hidden="1" customHeight="1" x14ac:dyDescent="0.2">
      <c r="A353" s="2">
        <v>350</v>
      </c>
      <c r="B353" s="40">
        <v>46048</v>
      </c>
      <c r="C353" s="41" t="s">
        <v>793</v>
      </c>
      <c r="D353" s="41" t="s">
        <v>821</v>
      </c>
      <c r="E353" s="42">
        <v>1</v>
      </c>
      <c r="F353" s="42">
        <v>1</v>
      </c>
      <c r="G353" s="42">
        <f t="shared" si="21"/>
        <v>0</v>
      </c>
      <c r="H353" s="42" t="str">
        <f t="shared" si="22"/>
        <v>ครบ</v>
      </c>
      <c r="I353" s="42" t="s">
        <v>28</v>
      </c>
      <c r="J353" s="42" t="str">
        <f>VLOOKUP(I353,Sheet2!$B$1:$C$9,2,FALSE)</f>
        <v>สรายุทธ</v>
      </c>
      <c r="K353" s="43">
        <v>7.6388888888888895E-2</v>
      </c>
      <c r="L353" s="42" t="s">
        <v>35</v>
      </c>
      <c r="M353" s="42" t="str">
        <f>VLOOKUP(L353,Sheet2!$B$1:$C$9,2,FALSE)</f>
        <v>วินัย</v>
      </c>
      <c r="N353" s="43">
        <v>5.5555555555555552E-2</v>
      </c>
      <c r="O353" s="42"/>
      <c r="P353" s="42" t="e">
        <f>VLOOKUP(O353,Sheet2!$B$1:$C$9,2,FALSE)</f>
        <v>#N/A</v>
      </c>
      <c r="Q353" s="43"/>
      <c r="R353" s="42"/>
      <c r="S353" s="42" t="e">
        <f>VLOOKUP(R353,Sheet2!$B$1:$C$9,2,FALSE)</f>
        <v>#N/A</v>
      </c>
      <c r="T353" s="43"/>
      <c r="U353" s="43">
        <f t="shared" si="20"/>
        <v>0.13194444444444445</v>
      </c>
      <c r="V353" s="43"/>
      <c r="W353" s="43"/>
      <c r="X353" s="43"/>
      <c r="Y353" s="40" t="s">
        <v>355</v>
      </c>
      <c r="Z353" s="40">
        <v>46070</v>
      </c>
      <c r="AA353" s="40">
        <v>46064</v>
      </c>
      <c r="AB353" s="40" t="s">
        <v>265</v>
      </c>
      <c r="AC353" s="40">
        <v>46069</v>
      </c>
      <c r="AD353" s="3" t="str">
        <f t="shared" si="23"/>
        <v>ทันกำหนด</v>
      </c>
      <c r="AE353" s="4"/>
      <c r="AF353" s="4"/>
      <c r="AG353" s="4"/>
      <c r="AH353" s="5"/>
    </row>
    <row r="354" spans="1:34" ht="27.75" hidden="1" customHeight="1" x14ac:dyDescent="0.2">
      <c r="A354" s="2">
        <v>351</v>
      </c>
      <c r="B354" s="40">
        <v>46048</v>
      </c>
      <c r="C354" s="41" t="s">
        <v>794</v>
      </c>
      <c r="D354" s="41" t="s">
        <v>822</v>
      </c>
      <c r="E354" s="42">
        <v>1</v>
      </c>
      <c r="F354" s="42">
        <v>1</v>
      </c>
      <c r="G354" s="42">
        <f t="shared" si="21"/>
        <v>0</v>
      </c>
      <c r="H354" s="42" t="str">
        <f t="shared" si="22"/>
        <v>ครบ</v>
      </c>
      <c r="I354" s="42" t="s">
        <v>28</v>
      </c>
      <c r="J354" s="42" t="str">
        <f>VLOOKUP(I354,Sheet2!$B$1:$C$9,2,FALSE)</f>
        <v>สรายุทธ</v>
      </c>
      <c r="K354" s="43">
        <v>5.2083333333333336E-2</v>
      </c>
      <c r="L354" s="42" t="s">
        <v>42</v>
      </c>
      <c r="M354" s="42" t="str">
        <f>VLOOKUP(L354,Sheet2!$B$1:$C$9,2,FALSE)</f>
        <v>เพลินชัย</v>
      </c>
      <c r="N354" s="43">
        <v>2.7777777777777776E-2</v>
      </c>
      <c r="O354" s="42" t="s">
        <v>347</v>
      </c>
      <c r="P354" s="42" t="s">
        <v>57</v>
      </c>
      <c r="Q354" s="43">
        <v>4.1666666666666664E-2</v>
      </c>
      <c r="R354" s="42"/>
      <c r="S354" s="42" t="e">
        <f>VLOOKUP(R354,Sheet2!$B$1:$C$9,2,FALSE)</f>
        <v>#N/A</v>
      </c>
      <c r="T354" s="43"/>
      <c r="U354" s="43">
        <f t="shared" si="20"/>
        <v>0.12152777777777776</v>
      </c>
      <c r="V354" s="43"/>
      <c r="W354" s="43"/>
      <c r="X354" s="43"/>
      <c r="Y354" s="40" t="s">
        <v>355</v>
      </c>
      <c r="Z354" s="40">
        <v>46070</v>
      </c>
      <c r="AA354" s="40">
        <v>46058</v>
      </c>
      <c r="AB354" s="40" t="s">
        <v>265</v>
      </c>
      <c r="AC354" s="40">
        <v>46069</v>
      </c>
      <c r="AD354" s="3" t="str">
        <f t="shared" si="23"/>
        <v>ทันกำหนด</v>
      </c>
      <c r="AE354" s="4"/>
      <c r="AF354" s="4"/>
      <c r="AG354" s="4"/>
      <c r="AH354" s="5"/>
    </row>
    <row r="355" spans="1:34" ht="27.75" hidden="1" customHeight="1" x14ac:dyDescent="0.2">
      <c r="A355" s="2">
        <v>352</v>
      </c>
      <c r="B355" s="40">
        <v>46048</v>
      </c>
      <c r="C355" s="41" t="s">
        <v>795</v>
      </c>
      <c r="D355" s="41" t="s">
        <v>823</v>
      </c>
      <c r="E355" s="42">
        <v>1</v>
      </c>
      <c r="F355" s="42">
        <v>1</v>
      </c>
      <c r="G355" s="42">
        <f t="shared" si="21"/>
        <v>0</v>
      </c>
      <c r="H355" s="42" t="str">
        <f t="shared" si="22"/>
        <v>ครบ</v>
      </c>
      <c r="I355" s="42" t="s">
        <v>29</v>
      </c>
      <c r="J355" s="42" t="str">
        <f>VLOOKUP(I355,Sheet2!$B$1:$C$9,2,FALSE)</f>
        <v xml:space="preserve">จักรกฤษณ์ </v>
      </c>
      <c r="K355" s="43">
        <v>6.25E-2</v>
      </c>
      <c r="L355" s="42"/>
      <c r="M355" s="42" t="e">
        <f>VLOOKUP(L355,Sheet2!$B$1:$C$9,2,FALSE)</f>
        <v>#N/A</v>
      </c>
      <c r="N355" s="43"/>
      <c r="O355" s="42"/>
      <c r="P355" s="42" t="e">
        <f>VLOOKUP(O355,Sheet2!$B$1:$C$9,2,FALSE)</f>
        <v>#N/A</v>
      </c>
      <c r="Q355" s="43"/>
      <c r="R355" s="42"/>
      <c r="S355" s="42" t="e">
        <f>VLOOKUP(R355,Sheet2!$B$1:$C$9,2,FALSE)</f>
        <v>#N/A</v>
      </c>
      <c r="T355" s="43"/>
      <c r="U355" s="43">
        <f t="shared" si="20"/>
        <v>6.25E-2</v>
      </c>
      <c r="V355" s="43"/>
      <c r="W355" s="43"/>
      <c r="X355" s="43" t="s">
        <v>72</v>
      </c>
      <c r="Y355" s="40" t="s">
        <v>355</v>
      </c>
      <c r="Z355" s="40">
        <v>46070</v>
      </c>
      <c r="AA355" s="40">
        <v>46064</v>
      </c>
      <c r="AB355" s="40" t="s">
        <v>265</v>
      </c>
      <c r="AC355" s="40">
        <v>46069</v>
      </c>
      <c r="AD355" s="3" t="str">
        <f t="shared" si="23"/>
        <v>ทันกำหนด</v>
      </c>
      <c r="AE355" s="4"/>
      <c r="AF355" s="4"/>
      <c r="AG355" s="4"/>
      <c r="AH355" s="5"/>
    </row>
    <row r="356" spans="1:34" ht="27.75" hidden="1" customHeight="1" x14ac:dyDescent="0.2">
      <c r="A356" s="2">
        <v>353</v>
      </c>
      <c r="B356" s="40">
        <v>46048</v>
      </c>
      <c r="C356" s="41" t="s">
        <v>796</v>
      </c>
      <c r="D356" s="41" t="s">
        <v>824</v>
      </c>
      <c r="E356" s="42">
        <v>1</v>
      </c>
      <c r="F356" s="42">
        <v>1</v>
      </c>
      <c r="G356" s="42">
        <f t="shared" si="21"/>
        <v>0</v>
      </c>
      <c r="H356" s="42" t="str">
        <f t="shared" si="22"/>
        <v>ครบ</v>
      </c>
      <c r="I356" s="42" t="s">
        <v>29</v>
      </c>
      <c r="J356" s="42" t="str">
        <f>VLOOKUP(I356,Sheet2!$B$1:$C$9,2,FALSE)</f>
        <v xml:space="preserve">จักรกฤษณ์ </v>
      </c>
      <c r="K356" s="43">
        <v>2.0833333333333332E-2</v>
      </c>
      <c r="L356" s="42" t="s">
        <v>35</v>
      </c>
      <c r="M356" s="42" t="str">
        <f>VLOOKUP(L356,Sheet2!$B$1:$C$9,2,FALSE)</f>
        <v>วินัย</v>
      </c>
      <c r="N356" s="43">
        <v>2.0833333333333332E-2</v>
      </c>
      <c r="O356" s="42"/>
      <c r="P356" s="42" t="e">
        <f>VLOOKUP(O356,Sheet2!$B$1:$C$9,2,FALSE)</f>
        <v>#N/A</v>
      </c>
      <c r="Q356" s="43"/>
      <c r="R356" s="42"/>
      <c r="S356" s="42" t="e">
        <f>VLOOKUP(R356,Sheet2!$B$1:$C$9,2,FALSE)</f>
        <v>#N/A</v>
      </c>
      <c r="T356" s="43"/>
      <c r="U356" s="43">
        <f t="shared" si="20"/>
        <v>4.1666666666666664E-2</v>
      </c>
      <c r="V356" s="43"/>
      <c r="W356" s="43"/>
      <c r="X356" s="43" t="s">
        <v>67</v>
      </c>
      <c r="Y356" s="40" t="s">
        <v>355</v>
      </c>
      <c r="Z356" s="40">
        <v>46070</v>
      </c>
      <c r="AA356" s="40">
        <v>46064</v>
      </c>
      <c r="AB356" s="40" t="s">
        <v>265</v>
      </c>
      <c r="AC356" s="40">
        <v>46069</v>
      </c>
      <c r="AD356" s="3" t="str">
        <f t="shared" si="23"/>
        <v>ทันกำหนด</v>
      </c>
      <c r="AE356" s="4"/>
      <c r="AF356" s="4"/>
      <c r="AG356" s="4"/>
      <c r="AH356" s="5"/>
    </row>
    <row r="357" spans="1:34" ht="27.75" hidden="1" customHeight="1" x14ac:dyDescent="0.2">
      <c r="A357" s="2">
        <v>354</v>
      </c>
      <c r="B357" s="40">
        <v>46048</v>
      </c>
      <c r="C357" s="41" t="s">
        <v>797</v>
      </c>
      <c r="D357" s="41" t="s">
        <v>825</v>
      </c>
      <c r="E357" s="42">
        <v>1</v>
      </c>
      <c r="F357" s="42">
        <v>1</v>
      </c>
      <c r="G357" s="42">
        <f t="shared" si="21"/>
        <v>0</v>
      </c>
      <c r="H357" s="42" t="str">
        <f t="shared" si="22"/>
        <v>ครบ</v>
      </c>
      <c r="I357" s="42" t="s">
        <v>29</v>
      </c>
      <c r="J357" s="42" t="str">
        <f>VLOOKUP(I357,Sheet2!$B$1:$C$9,2,FALSE)</f>
        <v xml:space="preserve">จักรกฤษณ์ </v>
      </c>
      <c r="K357" s="43">
        <v>2.0833333333333332E-2</v>
      </c>
      <c r="L357" s="42" t="s">
        <v>35</v>
      </c>
      <c r="M357" s="42" t="str">
        <f>VLOOKUP(L357,Sheet2!$B$1:$C$9,2,FALSE)</f>
        <v>วินัย</v>
      </c>
      <c r="N357" s="43">
        <v>6.9444444444444441E-3</v>
      </c>
      <c r="O357" s="42"/>
      <c r="P357" s="42" t="e">
        <f>VLOOKUP(O357,Sheet2!$B$1:$C$9,2,FALSE)</f>
        <v>#N/A</v>
      </c>
      <c r="Q357" s="43"/>
      <c r="R357" s="42"/>
      <c r="S357" s="42" t="e">
        <f>VLOOKUP(R357,Sheet2!$B$1:$C$9,2,FALSE)</f>
        <v>#N/A</v>
      </c>
      <c r="T357" s="43"/>
      <c r="U357" s="43">
        <f t="shared" si="20"/>
        <v>2.7777777777777776E-2</v>
      </c>
      <c r="V357" s="43"/>
      <c r="W357" s="43"/>
      <c r="X357" s="43" t="s">
        <v>67</v>
      </c>
      <c r="Y357" s="40" t="s">
        <v>355</v>
      </c>
      <c r="Z357" s="40">
        <v>46070</v>
      </c>
      <c r="AA357" s="40">
        <v>46064</v>
      </c>
      <c r="AB357" s="40" t="s">
        <v>265</v>
      </c>
      <c r="AC357" s="40">
        <v>46069</v>
      </c>
      <c r="AD357" s="3" t="str">
        <f t="shared" si="23"/>
        <v>ทันกำหนด</v>
      </c>
      <c r="AE357" s="4"/>
      <c r="AF357" s="4"/>
      <c r="AG357" s="4"/>
      <c r="AH357" s="5"/>
    </row>
    <row r="358" spans="1:34" ht="27.75" hidden="1" customHeight="1" x14ac:dyDescent="0.2">
      <c r="A358" s="2">
        <v>355</v>
      </c>
      <c r="B358" s="40">
        <v>46048</v>
      </c>
      <c r="C358" s="41" t="s">
        <v>798</v>
      </c>
      <c r="D358" s="41" t="s">
        <v>826</v>
      </c>
      <c r="E358" s="42">
        <v>1</v>
      </c>
      <c r="F358" s="42">
        <v>1</v>
      </c>
      <c r="G358" s="42">
        <f t="shared" si="21"/>
        <v>0</v>
      </c>
      <c r="H358" s="42" t="str">
        <f t="shared" si="22"/>
        <v>ครบ</v>
      </c>
      <c r="I358" s="42" t="s">
        <v>29</v>
      </c>
      <c r="J358" s="42" t="str">
        <f>VLOOKUP(I358,Sheet2!$B$1:$C$9,2,FALSE)</f>
        <v xml:space="preserve">จักรกฤษณ์ </v>
      </c>
      <c r="K358" s="43">
        <v>2.0833333333333332E-2</v>
      </c>
      <c r="L358" s="42" t="s">
        <v>35</v>
      </c>
      <c r="M358" s="42" t="str">
        <f>VLOOKUP(L358,Sheet2!$B$1:$C$9,2,FALSE)</f>
        <v>วินัย</v>
      </c>
      <c r="N358" s="43">
        <v>3.125E-2</v>
      </c>
      <c r="O358" s="42"/>
      <c r="P358" s="42" t="e">
        <f>VLOOKUP(O358,Sheet2!$B$1:$C$9,2,FALSE)</f>
        <v>#N/A</v>
      </c>
      <c r="Q358" s="43"/>
      <c r="R358" s="42"/>
      <c r="S358" s="42" t="e">
        <f>VLOOKUP(R358,Sheet2!$B$1:$C$9,2,FALSE)</f>
        <v>#N/A</v>
      </c>
      <c r="T358" s="43"/>
      <c r="U358" s="43">
        <f t="shared" si="20"/>
        <v>5.2083333333333329E-2</v>
      </c>
      <c r="V358" s="43"/>
      <c r="W358" s="43"/>
      <c r="X358" s="43" t="s">
        <v>67</v>
      </c>
      <c r="Y358" s="40" t="s">
        <v>355</v>
      </c>
      <c r="Z358" s="40">
        <v>46070</v>
      </c>
      <c r="AA358" s="40">
        <v>46064</v>
      </c>
      <c r="AB358" s="40" t="s">
        <v>265</v>
      </c>
      <c r="AC358" s="40">
        <v>46069</v>
      </c>
      <c r="AD358" s="3" t="str">
        <f t="shared" si="23"/>
        <v>ทันกำหนด</v>
      </c>
      <c r="AE358" s="4"/>
      <c r="AF358" s="4"/>
      <c r="AG358" s="4"/>
      <c r="AH358" s="5"/>
    </row>
    <row r="359" spans="1:34" ht="27.75" hidden="1" customHeight="1" x14ac:dyDescent="0.2">
      <c r="A359" s="2">
        <v>356</v>
      </c>
      <c r="B359" s="40">
        <v>46048</v>
      </c>
      <c r="C359" s="41" t="s">
        <v>799</v>
      </c>
      <c r="D359" s="41" t="s">
        <v>827</v>
      </c>
      <c r="E359" s="42">
        <v>1</v>
      </c>
      <c r="F359" s="42">
        <v>1</v>
      </c>
      <c r="G359" s="42">
        <f t="shared" si="21"/>
        <v>0</v>
      </c>
      <c r="H359" s="42" t="str">
        <f t="shared" si="22"/>
        <v>ครบ</v>
      </c>
      <c r="I359" s="42" t="s">
        <v>29</v>
      </c>
      <c r="J359" s="42" t="str">
        <f>VLOOKUP(I359,Sheet2!$B$1:$C$9,2,FALSE)</f>
        <v xml:space="preserve">จักรกฤษณ์ </v>
      </c>
      <c r="K359" s="43">
        <v>2.0833333333333332E-2</v>
      </c>
      <c r="L359" s="42" t="s">
        <v>35</v>
      </c>
      <c r="M359" s="42" t="str">
        <f>VLOOKUP(L359,Sheet2!$B$1:$C$9,2,FALSE)</f>
        <v>วินัย</v>
      </c>
      <c r="N359" s="43">
        <v>1.3888888888888888E-2</v>
      </c>
      <c r="O359" s="42"/>
      <c r="P359" s="42" t="e">
        <f>VLOOKUP(O359,Sheet2!$B$1:$C$9,2,FALSE)</f>
        <v>#N/A</v>
      </c>
      <c r="Q359" s="43"/>
      <c r="R359" s="42"/>
      <c r="S359" s="42" t="e">
        <f>VLOOKUP(R359,Sheet2!$B$1:$C$9,2,FALSE)</f>
        <v>#N/A</v>
      </c>
      <c r="T359" s="43"/>
      <c r="U359" s="43">
        <f t="shared" si="20"/>
        <v>3.4722222222222224E-2</v>
      </c>
      <c r="V359" s="43"/>
      <c r="W359" s="43"/>
      <c r="X359" s="43" t="s">
        <v>67</v>
      </c>
      <c r="Y359" s="40" t="s">
        <v>355</v>
      </c>
      <c r="Z359" s="40">
        <v>46070</v>
      </c>
      <c r="AA359" s="40">
        <v>46064</v>
      </c>
      <c r="AB359" s="40" t="s">
        <v>265</v>
      </c>
      <c r="AC359" s="40">
        <v>46069</v>
      </c>
      <c r="AD359" s="3" t="str">
        <f t="shared" si="23"/>
        <v>ทันกำหนด</v>
      </c>
      <c r="AE359" s="4"/>
      <c r="AF359" s="4"/>
      <c r="AG359" s="4"/>
      <c r="AH359" s="5"/>
    </row>
    <row r="360" spans="1:34" ht="27.75" hidden="1" customHeight="1" x14ac:dyDescent="0.2">
      <c r="A360" s="2">
        <v>357</v>
      </c>
      <c r="B360" s="40">
        <v>46048</v>
      </c>
      <c r="C360" s="41" t="s">
        <v>800</v>
      </c>
      <c r="D360" s="60" t="s">
        <v>828</v>
      </c>
      <c r="E360" s="42">
        <v>2</v>
      </c>
      <c r="F360" s="42">
        <v>2</v>
      </c>
      <c r="G360" s="42">
        <f t="shared" si="21"/>
        <v>0</v>
      </c>
      <c r="H360" s="42" t="str">
        <f t="shared" si="22"/>
        <v>ครบ</v>
      </c>
      <c r="I360" s="42" t="s">
        <v>35</v>
      </c>
      <c r="J360" s="42" t="str">
        <f>VLOOKUP(I360,Sheet2!$B$1:$C$9,2,FALSE)</f>
        <v>วินัย</v>
      </c>
      <c r="K360" s="43">
        <v>5.5555555555555552E-2</v>
      </c>
      <c r="L360" s="42"/>
      <c r="M360" s="42" t="e">
        <f>VLOOKUP(L360,Sheet2!$B$1:$C$9,2,FALSE)</f>
        <v>#N/A</v>
      </c>
      <c r="N360" s="43"/>
      <c r="O360" s="42"/>
      <c r="P360" s="42" t="e">
        <f>VLOOKUP(O360,Sheet2!$B$1:$C$9,2,FALSE)</f>
        <v>#N/A</v>
      </c>
      <c r="Q360" s="43"/>
      <c r="R360" s="42"/>
      <c r="S360" s="42" t="e">
        <f>VLOOKUP(R360,Sheet2!$B$1:$C$9,2,FALSE)</f>
        <v>#N/A</v>
      </c>
      <c r="T360" s="43"/>
      <c r="U360" s="43">
        <f t="shared" si="20"/>
        <v>5.5555555555555552E-2</v>
      </c>
      <c r="V360" s="43"/>
      <c r="W360" s="43"/>
      <c r="X360" s="43" t="s">
        <v>67</v>
      </c>
      <c r="Y360" s="40" t="s">
        <v>355</v>
      </c>
      <c r="Z360" s="40">
        <v>46070</v>
      </c>
      <c r="AA360" s="40">
        <v>46064</v>
      </c>
      <c r="AB360" s="40" t="s">
        <v>265</v>
      </c>
      <c r="AC360" s="40">
        <v>46069</v>
      </c>
      <c r="AD360" s="3" t="str">
        <f t="shared" si="23"/>
        <v>ทันกำหนด</v>
      </c>
      <c r="AE360" s="4"/>
      <c r="AF360" s="4"/>
      <c r="AG360" s="4"/>
      <c r="AH360" s="5"/>
    </row>
    <row r="361" spans="1:34" ht="27.75" hidden="1" customHeight="1" x14ac:dyDescent="0.2">
      <c r="A361" s="2">
        <v>358</v>
      </c>
      <c r="B361" s="40">
        <v>46048</v>
      </c>
      <c r="C361" s="41" t="s">
        <v>801</v>
      </c>
      <c r="D361" s="60" t="s">
        <v>829</v>
      </c>
      <c r="E361" s="42">
        <v>1</v>
      </c>
      <c r="F361" s="42">
        <v>1</v>
      </c>
      <c r="G361" s="42">
        <f t="shared" si="21"/>
        <v>0</v>
      </c>
      <c r="H361" s="42" t="str">
        <f t="shared" si="22"/>
        <v>ครบ</v>
      </c>
      <c r="I361" s="42" t="s">
        <v>43</v>
      </c>
      <c r="J361" s="42" t="str">
        <f>VLOOKUP(I361,Sheet2!$B$1:$C$9,2,FALSE)</f>
        <v>สุขสันต์</v>
      </c>
      <c r="K361" s="43">
        <v>6.9444444444444441E-3</v>
      </c>
      <c r="L361" s="42" t="s">
        <v>229</v>
      </c>
      <c r="M361" s="42" t="s">
        <v>58</v>
      </c>
      <c r="N361" s="43">
        <v>5.2083333333333336E-2</v>
      </c>
      <c r="O361" s="42"/>
      <c r="P361" s="42" t="e">
        <f>VLOOKUP(O361,Sheet2!$B$1:$C$9,2,FALSE)</f>
        <v>#N/A</v>
      </c>
      <c r="Q361" s="43"/>
      <c r="R361" s="42"/>
      <c r="S361" s="42" t="e">
        <f>VLOOKUP(R361,Sheet2!$B$1:$C$9,2,FALSE)</f>
        <v>#N/A</v>
      </c>
      <c r="T361" s="43"/>
      <c r="U361" s="43">
        <f t="shared" si="20"/>
        <v>5.9027777777777776E-2</v>
      </c>
      <c r="V361" s="43"/>
      <c r="W361" s="43"/>
      <c r="X361" s="43" t="s">
        <v>67</v>
      </c>
      <c r="Y361" s="40" t="s">
        <v>355</v>
      </c>
      <c r="Z361" s="40">
        <v>46070</v>
      </c>
      <c r="AA361" s="40">
        <v>46064</v>
      </c>
      <c r="AB361" s="40" t="s">
        <v>265</v>
      </c>
      <c r="AC361" s="40">
        <v>46069</v>
      </c>
      <c r="AD361" s="3" t="str">
        <f t="shared" si="23"/>
        <v>ทันกำหนด</v>
      </c>
      <c r="AE361" s="4"/>
      <c r="AF361" s="4"/>
      <c r="AG361" s="4"/>
      <c r="AH361" s="5"/>
    </row>
    <row r="362" spans="1:34" ht="27.75" hidden="1" customHeight="1" x14ac:dyDescent="0.2">
      <c r="A362" s="2">
        <v>359</v>
      </c>
      <c r="B362" s="40">
        <v>46048</v>
      </c>
      <c r="C362" s="41" t="s">
        <v>802</v>
      </c>
      <c r="D362" s="41" t="s">
        <v>830</v>
      </c>
      <c r="E362" s="42">
        <v>1</v>
      </c>
      <c r="F362" s="42">
        <v>1</v>
      </c>
      <c r="G362" s="42">
        <f t="shared" si="21"/>
        <v>0</v>
      </c>
      <c r="H362" s="42" t="str">
        <f t="shared" si="22"/>
        <v>ครบ</v>
      </c>
      <c r="I362" s="42" t="s">
        <v>29</v>
      </c>
      <c r="J362" s="42" t="str">
        <f>VLOOKUP(I362,Sheet2!$B$1:$C$9,2,FALSE)</f>
        <v xml:space="preserve">จักรกฤษณ์ </v>
      </c>
      <c r="K362" s="43">
        <v>2.0833333333333332E-2</v>
      </c>
      <c r="L362" s="42" t="s">
        <v>35</v>
      </c>
      <c r="M362" s="42" t="str">
        <f>VLOOKUP(L362,Sheet2!$B$1:$C$9,2,FALSE)</f>
        <v>วินัย</v>
      </c>
      <c r="N362" s="43">
        <v>3.4722222222222224E-2</v>
      </c>
      <c r="O362" s="42"/>
      <c r="P362" s="42" t="e">
        <f>VLOOKUP(O362,Sheet2!$B$1:$C$9,2,FALSE)</f>
        <v>#N/A</v>
      </c>
      <c r="Q362" s="43"/>
      <c r="R362" s="42"/>
      <c r="S362" s="42" t="e">
        <f>VLOOKUP(R362,Sheet2!$B$1:$C$9,2,FALSE)</f>
        <v>#N/A</v>
      </c>
      <c r="T362" s="43"/>
      <c r="U362" s="43">
        <f t="shared" si="20"/>
        <v>5.5555555555555552E-2</v>
      </c>
      <c r="V362" s="43"/>
      <c r="W362" s="43"/>
      <c r="X362" s="43" t="s">
        <v>67</v>
      </c>
      <c r="Y362" s="40" t="s">
        <v>355</v>
      </c>
      <c r="Z362" s="40">
        <v>46070</v>
      </c>
      <c r="AA362" s="40">
        <v>46064</v>
      </c>
      <c r="AB362" s="40" t="s">
        <v>265</v>
      </c>
      <c r="AC362" s="40">
        <v>46069</v>
      </c>
      <c r="AD362" s="3" t="str">
        <f t="shared" si="23"/>
        <v>ทันกำหนด</v>
      </c>
      <c r="AE362" s="4"/>
      <c r="AF362" s="4"/>
      <c r="AG362" s="4"/>
      <c r="AH362" s="5"/>
    </row>
    <row r="363" spans="1:34" ht="27.75" hidden="1" customHeight="1" x14ac:dyDescent="0.2">
      <c r="A363" s="2">
        <v>360</v>
      </c>
      <c r="B363" s="40">
        <v>46048</v>
      </c>
      <c r="C363" s="41" t="s">
        <v>803</v>
      </c>
      <c r="D363" s="41" t="s">
        <v>831</v>
      </c>
      <c r="E363" s="42">
        <v>1</v>
      </c>
      <c r="F363" s="42">
        <v>1</v>
      </c>
      <c r="G363" s="42">
        <f t="shared" si="21"/>
        <v>0</v>
      </c>
      <c r="H363" s="42" t="str">
        <f t="shared" si="22"/>
        <v>ครบ</v>
      </c>
      <c r="I363" s="42" t="s">
        <v>29</v>
      </c>
      <c r="J363" s="42" t="str">
        <f>VLOOKUP(I363,Sheet2!$B$1:$C$9,2,FALSE)</f>
        <v xml:space="preserve">จักรกฤษณ์ </v>
      </c>
      <c r="K363" s="43">
        <v>1.3888888888888888E-2</v>
      </c>
      <c r="L363" s="42" t="s">
        <v>35</v>
      </c>
      <c r="M363" s="42" t="str">
        <f>VLOOKUP(L363,Sheet2!$B$1:$C$9,2,FALSE)</f>
        <v>วินัย</v>
      </c>
      <c r="N363" s="43">
        <v>6.9444444444444441E-3</v>
      </c>
      <c r="O363" s="42"/>
      <c r="P363" s="42" t="e">
        <f>VLOOKUP(O363,Sheet2!$B$1:$C$9,2,FALSE)</f>
        <v>#N/A</v>
      </c>
      <c r="Q363" s="43"/>
      <c r="R363" s="42"/>
      <c r="S363" s="42" t="e">
        <f>VLOOKUP(R363,Sheet2!$B$1:$C$9,2,FALSE)</f>
        <v>#N/A</v>
      </c>
      <c r="T363" s="43"/>
      <c r="U363" s="43">
        <f t="shared" si="20"/>
        <v>2.0833333333333332E-2</v>
      </c>
      <c r="V363" s="43"/>
      <c r="W363" s="43"/>
      <c r="X363" s="43"/>
      <c r="Y363" s="40" t="s">
        <v>355</v>
      </c>
      <c r="Z363" s="40">
        <v>46070</v>
      </c>
      <c r="AA363" s="40">
        <v>46064</v>
      </c>
      <c r="AB363" s="40" t="s">
        <v>265</v>
      </c>
      <c r="AC363" s="40">
        <v>46069</v>
      </c>
      <c r="AD363" s="3" t="str">
        <f t="shared" si="23"/>
        <v>ทันกำหนด</v>
      </c>
      <c r="AE363" s="4"/>
      <c r="AF363" s="4"/>
      <c r="AG363" s="4"/>
      <c r="AH363" s="5"/>
    </row>
    <row r="364" spans="1:34" ht="27.75" hidden="1" customHeight="1" x14ac:dyDescent="0.2">
      <c r="A364" s="2">
        <v>361</v>
      </c>
      <c r="B364" s="40">
        <v>46048</v>
      </c>
      <c r="C364" s="41" t="s">
        <v>804</v>
      </c>
      <c r="D364" s="41" t="s">
        <v>832</v>
      </c>
      <c r="E364" s="42">
        <v>1</v>
      </c>
      <c r="F364" s="42">
        <v>1</v>
      </c>
      <c r="G364" s="42">
        <f t="shared" si="21"/>
        <v>0</v>
      </c>
      <c r="H364" s="42" t="str">
        <f t="shared" si="22"/>
        <v>ครบ</v>
      </c>
      <c r="I364" s="42" t="s">
        <v>42</v>
      </c>
      <c r="J364" s="42" t="str">
        <f>VLOOKUP(I364,Sheet2!$B$1:$C$9,2,FALSE)</f>
        <v>เพลินชัย</v>
      </c>
      <c r="K364" s="43">
        <v>2.7777777777777776E-2</v>
      </c>
      <c r="L364" s="42" t="s">
        <v>380</v>
      </c>
      <c r="M364" s="42" t="s">
        <v>57</v>
      </c>
      <c r="N364" s="43">
        <v>4.1666666666666664E-2</v>
      </c>
      <c r="O364" s="42"/>
      <c r="P364" s="42" t="e">
        <f>VLOOKUP(O364,Sheet2!$B$1:$C$9,2,FALSE)</f>
        <v>#N/A</v>
      </c>
      <c r="Q364" s="43"/>
      <c r="R364" s="42"/>
      <c r="S364" s="42" t="e">
        <f>VLOOKUP(R364,Sheet2!$B$1:$C$9,2,FALSE)</f>
        <v>#N/A</v>
      </c>
      <c r="T364" s="43"/>
      <c r="U364" s="43">
        <f t="shared" si="20"/>
        <v>6.9444444444444448E-2</v>
      </c>
      <c r="V364" s="43"/>
      <c r="W364" s="43"/>
      <c r="X364" s="43" t="s">
        <v>67</v>
      </c>
      <c r="Y364" s="40" t="s">
        <v>355</v>
      </c>
      <c r="Z364" s="40">
        <v>46070</v>
      </c>
      <c r="AA364" s="40">
        <v>46064</v>
      </c>
      <c r="AB364" s="40" t="s">
        <v>265</v>
      </c>
      <c r="AC364" s="40">
        <v>46069</v>
      </c>
      <c r="AD364" s="3" t="str">
        <f t="shared" si="23"/>
        <v>ทันกำหนด</v>
      </c>
      <c r="AE364" s="4"/>
      <c r="AF364" s="4"/>
      <c r="AG364" s="4"/>
      <c r="AH364" s="5"/>
    </row>
    <row r="365" spans="1:34" ht="27.75" hidden="1" customHeight="1" x14ac:dyDescent="0.2">
      <c r="A365" s="2">
        <v>362</v>
      </c>
      <c r="B365" s="40">
        <v>46048</v>
      </c>
      <c r="C365" s="41" t="s">
        <v>805</v>
      </c>
      <c r="D365" s="41" t="s">
        <v>833</v>
      </c>
      <c r="E365" s="42">
        <v>1</v>
      </c>
      <c r="F365" s="42">
        <v>1</v>
      </c>
      <c r="G365" s="42">
        <f t="shared" si="21"/>
        <v>0</v>
      </c>
      <c r="H365" s="42" t="str">
        <f t="shared" si="22"/>
        <v>ครบ</v>
      </c>
      <c r="I365" s="42" t="s">
        <v>42</v>
      </c>
      <c r="J365" s="42" t="str">
        <f>VLOOKUP(I365,Sheet2!$B$1:$C$9,2,FALSE)</f>
        <v>เพลินชัย</v>
      </c>
      <c r="K365" s="43">
        <v>2.7777777777777776E-2</v>
      </c>
      <c r="L365" s="42" t="s">
        <v>1255</v>
      </c>
      <c r="M365" s="42" t="s">
        <v>57</v>
      </c>
      <c r="N365" s="43">
        <v>4.1666666666666664E-2</v>
      </c>
      <c r="O365" s="42" t="s">
        <v>35</v>
      </c>
      <c r="P365" s="42" t="str">
        <f>VLOOKUP(O365,Sheet2!$B$1:$C$9,2,FALSE)</f>
        <v>วินัย</v>
      </c>
      <c r="Q365" s="43">
        <v>1.7361111111111112E-2</v>
      </c>
      <c r="R365" s="42"/>
      <c r="S365" s="42" t="e">
        <f>VLOOKUP(R365,Sheet2!$B$1:$C$9,2,FALSE)</f>
        <v>#N/A</v>
      </c>
      <c r="T365" s="43"/>
      <c r="U365" s="43">
        <f t="shared" si="20"/>
        <v>8.6805555555555552E-2</v>
      </c>
      <c r="V365" s="43"/>
      <c r="W365" s="43"/>
      <c r="X365" s="43" t="s">
        <v>67</v>
      </c>
      <c r="Y365" s="40" t="s">
        <v>355</v>
      </c>
      <c r="Z365" s="40">
        <v>46070</v>
      </c>
      <c r="AA365" s="40">
        <v>46064</v>
      </c>
      <c r="AB365" s="40" t="s">
        <v>265</v>
      </c>
      <c r="AC365" s="40">
        <v>46069</v>
      </c>
      <c r="AD365" s="3" t="str">
        <f t="shared" si="23"/>
        <v>ทันกำหนด</v>
      </c>
      <c r="AE365" s="4"/>
      <c r="AF365" s="4"/>
      <c r="AG365" s="4"/>
      <c r="AH365" s="5"/>
    </row>
    <row r="366" spans="1:34" ht="27.75" hidden="1" customHeight="1" x14ac:dyDescent="0.2">
      <c r="A366" s="2">
        <v>363</v>
      </c>
      <c r="B366" s="40">
        <v>46048</v>
      </c>
      <c r="C366" s="41" t="s">
        <v>806</v>
      </c>
      <c r="D366" s="41" t="s">
        <v>834</v>
      </c>
      <c r="E366" s="42">
        <v>2</v>
      </c>
      <c r="F366" s="42">
        <v>2</v>
      </c>
      <c r="G366" s="42">
        <f t="shared" si="21"/>
        <v>0</v>
      </c>
      <c r="H366" s="42" t="str">
        <f t="shared" si="22"/>
        <v>ครบ</v>
      </c>
      <c r="I366" s="42" t="s">
        <v>42</v>
      </c>
      <c r="J366" s="42" t="str">
        <f>VLOOKUP(I366,Sheet2!$B$1:$C$9,2,FALSE)</f>
        <v>เพลินชัย</v>
      </c>
      <c r="K366" s="43">
        <v>2.0833333333333332E-2</v>
      </c>
      <c r="L366" s="42" t="s">
        <v>347</v>
      </c>
      <c r="M366" s="42" t="s">
        <v>57</v>
      </c>
      <c r="N366" s="43">
        <v>6.25E-2</v>
      </c>
      <c r="O366" s="42" t="s">
        <v>35</v>
      </c>
      <c r="P366" s="42" t="str">
        <f>VLOOKUP(O366,Sheet2!$B$1:$C$9,2,FALSE)</f>
        <v>วินัย</v>
      </c>
      <c r="Q366" s="43">
        <v>2.4305555555555556E-2</v>
      </c>
      <c r="R366" s="42"/>
      <c r="S366" s="42" t="e">
        <f>VLOOKUP(R366,Sheet2!$B$1:$C$9,2,FALSE)</f>
        <v>#N/A</v>
      </c>
      <c r="T366" s="43"/>
      <c r="U366" s="43">
        <f t="shared" si="20"/>
        <v>0.10763888888888888</v>
      </c>
      <c r="V366" s="43"/>
      <c r="W366" s="43"/>
      <c r="X366" s="43" t="s">
        <v>67</v>
      </c>
      <c r="Y366" s="40" t="s">
        <v>355</v>
      </c>
      <c r="Z366" s="40">
        <v>46070</v>
      </c>
      <c r="AA366" s="40">
        <v>46064</v>
      </c>
      <c r="AB366" s="40" t="s">
        <v>265</v>
      </c>
      <c r="AC366" s="40">
        <v>46069</v>
      </c>
      <c r="AD366" s="3" t="str">
        <f t="shared" si="23"/>
        <v>ทันกำหนด</v>
      </c>
      <c r="AE366" s="4"/>
      <c r="AF366" s="4"/>
      <c r="AG366" s="4"/>
      <c r="AH366" s="5"/>
    </row>
    <row r="367" spans="1:34" ht="27.75" hidden="1" customHeight="1" x14ac:dyDescent="0.2">
      <c r="A367" s="2">
        <v>364</v>
      </c>
      <c r="B367" s="40">
        <v>46048</v>
      </c>
      <c r="C367" s="41" t="s">
        <v>807</v>
      </c>
      <c r="D367" s="41" t="s">
        <v>835</v>
      </c>
      <c r="E367" s="42">
        <v>1</v>
      </c>
      <c r="F367" s="42">
        <v>1</v>
      </c>
      <c r="G367" s="42">
        <f t="shared" si="21"/>
        <v>0</v>
      </c>
      <c r="H367" s="42" t="str">
        <f t="shared" si="22"/>
        <v>ครบ</v>
      </c>
      <c r="I367" s="42" t="s">
        <v>42</v>
      </c>
      <c r="J367" s="42" t="str">
        <f>VLOOKUP(I367,Sheet2!$B$1:$C$9,2,FALSE)</f>
        <v>เพลินชัย</v>
      </c>
      <c r="K367" s="43">
        <v>2.7777777777777776E-2</v>
      </c>
      <c r="L367" s="42" t="s">
        <v>380</v>
      </c>
      <c r="M367" s="42" t="s">
        <v>59</v>
      </c>
      <c r="N367" s="43">
        <v>8.3333333333333329E-2</v>
      </c>
      <c r="O367" s="42" t="s">
        <v>35</v>
      </c>
      <c r="P367" s="42" t="str">
        <f>VLOOKUP(O367,Sheet2!$B$1:$C$9,2,FALSE)</f>
        <v>วินัย</v>
      </c>
      <c r="Q367" s="43">
        <v>1.0416666666666666E-2</v>
      </c>
      <c r="R367" s="42"/>
      <c r="S367" s="42" t="e">
        <f>VLOOKUP(R367,Sheet2!$B$1:$C$9,2,FALSE)</f>
        <v>#N/A</v>
      </c>
      <c r="T367" s="43"/>
      <c r="U367" s="43">
        <f t="shared" si="20"/>
        <v>0.12152777777777778</v>
      </c>
      <c r="V367" s="43"/>
      <c r="W367" s="43"/>
      <c r="X367" s="43" t="s">
        <v>67</v>
      </c>
      <c r="Y367" s="40" t="s">
        <v>355</v>
      </c>
      <c r="Z367" s="40">
        <v>46070</v>
      </c>
      <c r="AA367" s="40">
        <v>46064</v>
      </c>
      <c r="AB367" s="40" t="s">
        <v>265</v>
      </c>
      <c r="AC367" s="40">
        <v>46069</v>
      </c>
      <c r="AD367" s="3" t="str">
        <f t="shared" si="23"/>
        <v>ทันกำหนด</v>
      </c>
      <c r="AE367" s="4"/>
      <c r="AF367" s="4"/>
      <c r="AG367" s="4"/>
      <c r="AH367" s="5"/>
    </row>
    <row r="368" spans="1:34" ht="27.75" hidden="1" customHeight="1" x14ac:dyDescent="0.2">
      <c r="A368" s="2">
        <v>365</v>
      </c>
      <c r="B368" s="40">
        <v>46048</v>
      </c>
      <c r="C368" s="41" t="s">
        <v>808</v>
      </c>
      <c r="D368" s="41" t="s">
        <v>836</v>
      </c>
      <c r="E368" s="42">
        <v>1</v>
      </c>
      <c r="F368" s="42">
        <v>1</v>
      </c>
      <c r="G368" s="42">
        <f t="shared" si="21"/>
        <v>0</v>
      </c>
      <c r="H368" s="42" t="str">
        <f t="shared" si="22"/>
        <v>ครบ</v>
      </c>
      <c r="I368" s="42" t="s">
        <v>29</v>
      </c>
      <c r="J368" s="42" t="str">
        <f>VLOOKUP(I368,Sheet2!$B$1:$C$9,2,FALSE)</f>
        <v xml:space="preserve">จักรกฤษณ์ </v>
      </c>
      <c r="K368" s="43">
        <v>2.0833333333333332E-2</v>
      </c>
      <c r="L368" s="42" t="s">
        <v>35</v>
      </c>
      <c r="M368" s="42" t="str">
        <f>VLOOKUP(L368,Sheet2!$B$1:$C$9,2,FALSE)</f>
        <v>วินัย</v>
      </c>
      <c r="N368" s="43">
        <v>3.4722222222222224E-2</v>
      </c>
      <c r="O368" s="42"/>
      <c r="P368" s="42" t="e">
        <f>VLOOKUP(O368,Sheet2!$B$1:$C$9,2,FALSE)</f>
        <v>#N/A</v>
      </c>
      <c r="Q368" s="43"/>
      <c r="R368" s="42"/>
      <c r="S368" s="42" t="e">
        <f>VLOOKUP(R368,Sheet2!$B$1:$C$9,2,FALSE)</f>
        <v>#N/A</v>
      </c>
      <c r="T368" s="43"/>
      <c r="U368" s="43">
        <f t="shared" si="20"/>
        <v>5.5555555555555552E-2</v>
      </c>
      <c r="V368" s="43"/>
      <c r="W368" s="43"/>
      <c r="X368" s="43" t="s">
        <v>67</v>
      </c>
      <c r="Y368" s="40" t="s">
        <v>355</v>
      </c>
      <c r="Z368" s="40">
        <v>46070</v>
      </c>
      <c r="AA368" s="40">
        <v>46064</v>
      </c>
      <c r="AB368" s="40" t="s">
        <v>265</v>
      </c>
      <c r="AC368" s="40">
        <v>46069</v>
      </c>
      <c r="AD368" s="3" t="str">
        <f t="shared" si="23"/>
        <v>ทันกำหนด</v>
      </c>
      <c r="AE368" s="4"/>
      <c r="AF368" s="4"/>
      <c r="AG368" s="4"/>
      <c r="AH368" s="5"/>
    </row>
    <row r="369" spans="1:34" ht="27.75" hidden="1" customHeight="1" x14ac:dyDescent="0.2">
      <c r="A369" s="2">
        <v>366</v>
      </c>
      <c r="B369" s="40">
        <v>46048</v>
      </c>
      <c r="C369" s="41" t="s">
        <v>809</v>
      </c>
      <c r="D369" s="41" t="s">
        <v>837</v>
      </c>
      <c r="E369" s="42">
        <v>1</v>
      </c>
      <c r="F369" s="42">
        <v>1</v>
      </c>
      <c r="G369" s="42">
        <f t="shared" si="21"/>
        <v>0</v>
      </c>
      <c r="H369" s="42" t="str">
        <f t="shared" si="22"/>
        <v>ครบ</v>
      </c>
      <c r="I369" s="42" t="s">
        <v>42</v>
      </c>
      <c r="J369" s="42" t="str">
        <f>VLOOKUP(I369,Sheet2!$B$1:$C$9,2,FALSE)</f>
        <v>เพลินชัย</v>
      </c>
      <c r="K369" s="43">
        <v>2.0833333333333332E-2</v>
      </c>
      <c r="L369" s="42" t="s">
        <v>380</v>
      </c>
      <c r="M369" s="42" t="s">
        <v>57</v>
      </c>
      <c r="N369" s="43">
        <v>2.7777777777777776E-2</v>
      </c>
      <c r="O369" s="42"/>
      <c r="P369" s="42" t="e">
        <f>VLOOKUP(O369,Sheet2!$B$1:$C$9,2,FALSE)</f>
        <v>#N/A</v>
      </c>
      <c r="Q369" s="43"/>
      <c r="R369" s="42"/>
      <c r="S369" s="42" t="e">
        <f>VLOOKUP(R369,Sheet2!$B$1:$C$9,2,FALSE)</f>
        <v>#N/A</v>
      </c>
      <c r="T369" s="43"/>
      <c r="U369" s="43">
        <f t="shared" si="20"/>
        <v>4.8611111111111105E-2</v>
      </c>
      <c r="V369" s="43"/>
      <c r="W369" s="43"/>
      <c r="X369" s="43" t="s">
        <v>67</v>
      </c>
      <c r="Y369" s="40" t="s">
        <v>355</v>
      </c>
      <c r="Z369" s="40">
        <v>46070</v>
      </c>
      <c r="AA369" s="40">
        <v>46064</v>
      </c>
      <c r="AB369" s="40" t="s">
        <v>265</v>
      </c>
      <c r="AC369" s="40">
        <v>46069</v>
      </c>
      <c r="AD369" s="3" t="str">
        <f t="shared" si="23"/>
        <v>ทันกำหนด</v>
      </c>
      <c r="AE369" s="4"/>
      <c r="AF369" s="4"/>
      <c r="AG369" s="4"/>
      <c r="AH369" s="5"/>
    </row>
    <row r="370" spans="1:34" ht="27.75" hidden="1" customHeight="1" x14ac:dyDescent="0.2">
      <c r="A370" s="2">
        <v>367</v>
      </c>
      <c r="B370" s="40">
        <v>46048</v>
      </c>
      <c r="C370" s="41" t="s">
        <v>810</v>
      </c>
      <c r="D370" s="41" t="s">
        <v>838</v>
      </c>
      <c r="E370" s="42">
        <v>1</v>
      </c>
      <c r="F370" s="42">
        <v>1</v>
      </c>
      <c r="G370" s="42">
        <f t="shared" si="21"/>
        <v>0</v>
      </c>
      <c r="H370" s="42" t="str">
        <f t="shared" si="22"/>
        <v>ครบ</v>
      </c>
      <c r="I370" s="42" t="s">
        <v>29</v>
      </c>
      <c r="J370" s="42" t="str">
        <f>VLOOKUP(I370,Sheet2!$B$1:$C$9,2,FALSE)</f>
        <v xml:space="preserve">จักรกฤษณ์ </v>
      </c>
      <c r="K370" s="43">
        <v>6.25E-2</v>
      </c>
      <c r="L370" s="42"/>
      <c r="M370" s="42" t="e">
        <f>VLOOKUP(L370,Sheet2!$B$1:$C$9,2,FALSE)</f>
        <v>#N/A</v>
      </c>
      <c r="N370" s="43"/>
      <c r="O370" s="42"/>
      <c r="P370" s="42" t="e">
        <f>VLOOKUP(O370,Sheet2!$B$1:$C$9,2,FALSE)</f>
        <v>#N/A</v>
      </c>
      <c r="Q370" s="43"/>
      <c r="R370" s="42"/>
      <c r="S370" s="42" t="e">
        <f>VLOOKUP(R370,Sheet2!$B$1:$C$9,2,FALSE)</f>
        <v>#N/A</v>
      </c>
      <c r="T370" s="43"/>
      <c r="U370" s="43">
        <f t="shared" si="20"/>
        <v>6.25E-2</v>
      </c>
      <c r="V370" s="43"/>
      <c r="W370" s="43"/>
      <c r="X370" s="43" t="s">
        <v>72</v>
      </c>
      <c r="Y370" s="40" t="s">
        <v>355</v>
      </c>
      <c r="Z370" s="40">
        <v>46070</v>
      </c>
      <c r="AA370" s="40">
        <v>46064</v>
      </c>
      <c r="AB370" s="40" t="s">
        <v>265</v>
      </c>
      <c r="AC370" s="40">
        <v>46069</v>
      </c>
      <c r="AD370" s="3" t="str">
        <f t="shared" si="23"/>
        <v>ทันกำหนด</v>
      </c>
      <c r="AE370" s="4"/>
      <c r="AF370" s="4"/>
      <c r="AG370" s="4"/>
      <c r="AH370" s="5"/>
    </row>
    <row r="371" spans="1:34" ht="27.75" hidden="1" customHeight="1" x14ac:dyDescent="0.2">
      <c r="A371" s="2">
        <v>368</v>
      </c>
      <c r="B371" s="40">
        <v>46048</v>
      </c>
      <c r="C371" s="41" t="s">
        <v>811</v>
      </c>
      <c r="D371" s="41" t="s">
        <v>839</v>
      </c>
      <c r="E371" s="42">
        <v>1</v>
      </c>
      <c r="F371" s="42">
        <v>1</v>
      </c>
      <c r="G371" s="42">
        <f t="shared" si="21"/>
        <v>0</v>
      </c>
      <c r="H371" s="42" t="str">
        <f t="shared" si="22"/>
        <v>ครบ</v>
      </c>
      <c r="I371" s="42" t="s">
        <v>43</v>
      </c>
      <c r="J371" s="42" t="str">
        <f>VLOOKUP(I371,Sheet2!$B$1:$C$9,2,FALSE)</f>
        <v>สุขสันต์</v>
      </c>
      <c r="K371" s="43">
        <v>3.8194444444444441E-2</v>
      </c>
      <c r="L371" s="42" t="s">
        <v>97</v>
      </c>
      <c r="M371" s="42" t="s">
        <v>58</v>
      </c>
      <c r="N371" s="43">
        <v>0.14583333333333334</v>
      </c>
      <c r="O371" s="42"/>
      <c r="P371" s="42" t="e">
        <f>VLOOKUP(O371,Sheet2!$B$1:$C$9,2,FALSE)</f>
        <v>#N/A</v>
      </c>
      <c r="Q371" s="43"/>
      <c r="R371" s="42"/>
      <c r="S371" s="42" t="e">
        <f>VLOOKUP(R371,Sheet2!$B$1:$C$9,2,FALSE)</f>
        <v>#N/A</v>
      </c>
      <c r="T371" s="43"/>
      <c r="U371" s="43">
        <f t="shared" si="20"/>
        <v>0.18402777777777779</v>
      </c>
      <c r="V371" s="43"/>
      <c r="W371" s="43"/>
      <c r="X371" s="43" t="s">
        <v>67</v>
      </c>
      <c r="Y371" s="40" t="s">
        <v>355</v>
      </c>
      <c r="Z371" s="40">
        <v>46070</v>
      </c>
      <c r="AA371" s="40">
        <v>46064</v>
      </c>
      <c r="AB371" s="40" t="s">
        <v>265</v>
      </c>
      <c r="AC371" s="40">
        <v>46069</v>
      </c>
      <c r="AD371" s="3" t="str">
        <f t="shared" si="23"/>
        <v>ทันกำหนด</v>
      </c>
      <c r="AE371" s="4"/>
      <c r="AF371" s="4"/>
      <c r="AG371" s="4"/>
      <c r="AH371" s="5"/>
    </row>
    <row r="372" spans="1:34" ht="27.75" hidden="1" customHeight="1" x14ac:dyDescent="0.2">
      <c r="A372" s="2">
        <v>369</v>
      </c>
      <c r="B372" s="40">
        <v>46048</v>
      </c>
      <c r="C372" s="41" t="s">
        <v>812</v>
      </c>
      <c r="D372" s="41" t="s">
        <v>840</v>
      </c>
      <c r="E372" s="42">
        <v>1</v>
      </c>
      <c r="F372" s="42">
        <v>1</v>
      </c>
      <c r="G372" s="42">
        <f t="shared" si="21"/>
        <v>0</v>
      </c>
      <c r="H372" s="42" t="str">
        <f t="shared" si="22"/>
        <v>ครบ</v>
      </c>
      <c r="I372" s="42" t="s">
        <v>43</v>
      </c>
      <c r="J372" s="42" t="str">
        <f>VLOOKUP(I372,Sheet2!$B$1:$C$9,2,FALSE)</f>
        <v>สุขสันต์</v>
      </c>
      <c r="K372" s="43">
        <v>2.7777777777777776E-2</v>
      </c>
      <c r="L372" s="42" t="s">
        <v>229</v>
      </c>
      <c r="M372" s="42" t="s">
        <v>230</v>
      </c>
      <c r="N372" s="43">
        <v>2.7777777777777776E-2</v>
      </c>
      <c r="O372" s="42"/>
      <c r="P372" s="42" t="e">
        <f>VLOOKUP(O372,Sheet2!$B$1:$C$9,2,FALSE)</f>
        <v>#N/A</v>
      </c>
      <c r="Q372" s="43"/>
      <c r="R372" s="42"/>
      <c r="S372" s="42" t="e">
        <f>VLOOKUP(R372,Sheet2!$B$1:$C$9,2,FALSE)</f>
        <v>#N/A</v>
      </c>
      <c r="T372" s="43"/>
      <c r="U372" s="43">
        <f t="shared" si="20"/>
        <v>5.5555555555555552E-2</v>
      </c>
      <c r="V372" s="43"/>
      <c r="W372" s="43"/>
      <c r="X372" s="43" t="s">
        <v>67</v>
      </c>
      <c r="Y372" s="40" t="s">
        <v>355</v>
      </c>
      <c r="Z372" s="40">
        <v>46070</v>
      </c>
      <c r="AA372" s="40">
        <v>46064</v>
      </c>
      <c r="AB372" s="40" t="s">
        <v>265</v>
      </c>
      <c r="AC372" s="40">
        <v>46069</v>
      </c>
      <c r="AD372" s="3" t="str">
        <f t="shared" si="23"/>
        <v>ทันกำหนด</v>
      </c>
      <c r="AE372" s="4"/>
      <c r="AF372" s="4"/>
      <c r="AG372" s="4"/>
      <c r="AH372" s="5"/>
    </row>
    <row r="373" spans="1:34" ht="27.75" hidden="1" customHeight="1" x14ac:dyDescent="0.2">
      <c r="A373" s="2">
        <v>370</v>
      </c>
      <c r="B373" s="40">
        <v>46048</v>
      </c>
      <c r="C373" s="41" t="s">
        <v>813</v>
      </c>
      <c r="D373" s="41" t="s">
        <v>841</v>
      </c>
      <c r="E373" s="42">
        <v>1</v>
      </c>
      <c r="F373" s="42">
        <v>1</v>
      </c>
      <c r="G373" s="42">
        <f t="shared" si="21"/>
        <v>0</v>
      </c>
      <c r="H373" s="42" t="str">
        <f t="shared" si="22"/>
        <v>ครบ</v>
      </c>
      <c r="I373" s="42" t="s">
        <v>43</v>
      </c>
      <c r="J373" s="42" t="str">
        <f>VLOOKUP(I373,Sheet2!$B$1:$C$9,2,FALSE)</f>
        <v>สุขสันต์</v>
      </c>
      <c r="K373" s="43">
        <v>1.7361111111111112E-2</v>
      </c>
      <c r="L373" s="42" t="s">
        <v>229</v>
      </c>
      <c r="M373" s="42" t="s">
        <v>230</v>
      </c>
      <c r="N373" s="43">
        <v>2.7777777777777776E-2</v>
      </c>
      <c r="O373" s="42"/>
      <c r="P373" s="42" t="e">
        <f>VLOOKUP(O373,Sheet2!$B$1:$C$9,2,FALSE)</f>
        <v>#N/A</v>
      </c>
      <c r="Q373" s="43"/>
      <c r="R373" s="42"/>
      <c r="S373" s="42" t="e">
        <f>VLOOKUP(R373,Sheet2!$B$1:$C$9,2,FALSE)</f>
        <v>#N/A</v>
      </c>
      <c r="T373" s="43"/>
      <c r="U373" s="43">
        <f t="shared" si="20"/>
        <v>4.5138888888888888E-2</v>
      </c>
      <c r="V373" s="43"/>
      <c r="W373" s="43"/>
      <c r="X373" s="43" t="s">
        <v>67</v>
      </c>
      <c r="Y373" s="40" t="s">
        <v>355</v>
      </c>
      <c r="Z373" s="40">
        <v>46070</v>
      </c>
      <c r="AA373" s="40">
        <v>46064</v>
      </c>
      <c r="AB373" s="40" t="s">
        <v>265</v>
      </c>
      <c r="AC373" s="40">
        <v>46069</v>
      </c>
      <c r="AD373" s="3" t="str">
        <f t="shared" si="23"/>
        <v>ทันกำหนด</v>
      </c>
      <c r="AE373" s="4"/>
      <c r="AF373" s="4"/>
      <c r="AG373" s="4"/>
      <c r="AH373" s="5"/>
    </row>
    <row r="374" spans="1:34" ht="27.75" hidden="1" customHeight="1" x14ac:dyDescent="0.2">
      <c r="A374" s="2">
        <v>371</v>
      </c>
      <c r="B374" s="40">
        <v>46048</v>
      </c>
      <c r="C374" s="41" t="s">
        <v>814</v>
      </c>
      <c r="D374" s="41" t="s">
        <v>842</v>
      </c>
      <c r="E374" s="42">
        <v>1</v>
      </c>
      <c r="F374" s="42">
        <v>1</v>
      </c>
      <c r="G374" s="42">
        <f t="shared" si="21"/>
        <v>0</v>
      </c>
      <c r="H374" s="42" t="str">
        <f t="shared" si="22"/>
        <v>ครบ</v>
      </c>
      <c r="I374" s="42" t="s">
        <v>29</v>
      </c>
      <c r="J374" s="42" t="str">
        <f>VLOOKUP(I374,Sheet2!$B$1:$C$9,2,FALSE)</f>
        <v xml:space="preserve">จักรกฤษณ์ </v>
      </c>
      <c r="K374" s="43">
        <v>2.7777777777777776E-2</v>
      </c>
      <c r="L374" s="42" t="s">
        <v>35</v>
      </c>
      <c r="M374" s="42" t="str">
        <f>VLOOKUP(L374,Sheet2!$B$1:$C$9,2,FALSE)</f>
        <v>วินัย</v>
      </c>
      <c r="N374" s="43">
        <v>7.9861111111111105E-2</v>
      </c>
      <c r="O374" s="42"/>
      <c r="P374" s="42" t="e">
        <f>VLOOKUP(O374,Sheet2!$B$1:$C$9,2,FALSE)</f>
        <v>#N/A</v>
      </c>
      <c r="Q374" s="43"/>
      <c r="R374" s="42"/>
      <c r="S374" s="42" t="e">
        <f>VLOOKUP(R374,Sheet2!$B$1:$C$9,2,FALSE)</f>
        <v>#N/A</v>
      </c>
      <c r="T374" s="43"/>
      <c r="U374" s="43">
        <f t="shared" si="20"/>
        <v>0.10763888888888888</v>
      </c>
      <c r="V374" s="43"/>
      <c r="W374" s="43"/>
      <c r="X374" s="43" t="s">
        <v>67</v>
      </c>
      <c r="Y374" s="40" t="s">
        <v>355</v>
      </c>
      <c r="Z374" s="40">
        <v>46070</v>
      </c>
      <c r="AA374" s="40">
        <v>46064</v>
      </c>
      <c r="AB374" s="40" t="s">
        <v>265</v>
      </c>
      <c r="AC374" s="40">
        <v>46069</v>
      </c>
      <c r="AD374" s="3" t="str">
        <f t="shared" si="23"/>
        <v>ทันกำหนด</v>
      </c>
      <c r="AE374" s="4"/>
      <c r="AF374" s="4"/>
      <c r="AG374" s="4"/>
      <c r="AH374" s="5"/>
    </row>
    <row r="375" spans="1:34" ht="27.75" hidden="1" customHeight="1" x14ac:dyDescent="0.2">
      <c r="A375" s="2">
        <v>372</v>
      </c>
      <c r="B375" s="40">
        <v>46048</v>
      </c>
      <c r="C375" s="41" t="s">
        <v>815</v>
      </c>
      <c r="D375" s="41" t="s">
        <v>843</v>
      </c>
      <c r="E375" s="42">
        <v>1</v>
      </c>
      <c r="F375" s="42">
        <v>1</v>
      </c>
      <c r="G375" s="42">
        <f t="shared" si="21"/>
        <v>0</v>
      </c>
      <c r="H375" s="42" t="str">
        <f t="shared" si="22"/>
        <v>ครบ</v>
      </c>
      <c r="I375" s="42" t="s">
        <v>43</v>
      </c>
      <c r="J375" s="42" t="str">
        <f>VLOOKUP(I375,Sheet2!$B$1:$C$9,2,FALSE)</f>
        <v>สุขสันต์</v>
      </c>
      <c r="K375" s="43">
        <v>6.9444444444444441E-3</v>
      </c>
      <c r="L375" s="42" t="s">
        <v>97</v>
      </c>
      <c r="M375" s="42" t="s">
        <v>58</v>
      </c>
      <c r="N375" s="43">
        <v>8.3333333333333329E-2</v>
      </c>
      <c r="O375" s="42"/>
      <c r="P375" s="42" t="e">
        <f>VLOOKUP(O375,Sheet2!$B$1:$C$9,2,FALSE)</f>
        <v>#N/A</v>
      </c>
      <c r="Q375" s="43"/>
      <c r="R375" s="42"/>
      <c r="S375" s="42" t="e">
        <f>VLOOKUP(R375,Sheet2!$B$1:$C$9,2,FALSE)</f>
        <v>#N/A</v>
      </c>
      <c r="T375" s="43"/>
      <c r="U375" s="43">
        <f t="shared" si="20"/>
        <v>9.0277777777777776E-2</v>
      </c>
      <c r="V375" s="43"/>
      <c r="W375" s="43"/>
      <c r="X375" s="43"/>
      <c r="Y375" s="40" t="s">
        <v>355</v>
      </c>
      <c r="Z375" s="40">
        <v>46070</v>
      </c>
      <c r="AA375" s="40">
        <v>46059</v>
      </c>
      <c r="AB375" s="40" t="s">
        <v>265</v>
      </c>
      <c r="AC375" s="40">
        <v>46069</v>
      </c>
      <c r="AD375" s="3" t="str">
        <f t="shared" si="23"/>
        <v>ทันกำหนด</v>
      </c>
      <c r="AE375" s="4"/>
      <c r="AF375" s="4"/>
      <c r="AG375" s="4"/>
      <c r="AH375" s="5"/>
    </row>
    <row r="376" spans="1:34" ht="27.75" hidden="1" customHeight="1" x14ac:dyDescent="0.2">
      <c r="A376" s="2">
        <v>373</v>
      </c>
      <c r="B376" s="40">
        <v>46049</v>
      </c>
      <c r="C376" s="41" t="s">
        <v>844</v>
      </c>
      <c r="D376" s="41" t="s">
        <v>848</v>
      </c>
      <c r="E376" s="42">
        <v>9</v>
      </c>
      <c r="F376" s="42">
        <v>9</v>
      </c>
      <c r="G376" s="42">
        <f t="shared" si="21"/>
        <v>0</v>
      </c>
      <c r="H376" s="42" t="str">
        <f t="shared" si="22"/>
        <v>ครบ</v>
      </c>
      <c r="I376" s="42" t="s">
        <v>29</v>
      </c>
      <c r="J376" s="42" t="str">
        <f>VLOOKUP(I376,Sheet2!$B$1:$C$9,2,FALSE)</f>
        <v xml:space="preserve">จักรกฤษณ์ </v>
      </c>
      <c r="K376" s="43">
        <v>4.8611111111111112E-2</v>
      </c>
      <c r="L376" s="42" t="s">
        <v>35</v>
      </c>
      <c r="M376" s="42" t="str">
        <f>VLOOKUP(L376,Sheet2!$B$1:$C$9,2,FALSE)</f>
        <v>วินัย</v>
      </c>
      <c r="N376" s="43">
        <v>3.8194444444444441E-2</v>
      </c>
      <c r="O376" s="42" t="s">
        <v>42</v>
      </c>
      <c r="P376" s="42" t="str">
        <f>VLOOKUP(O376,Sheet2!$B$1:$C$9,2,FALSE)</f>
        <v>เพลินชัย</v>
      </c>
      <c r="Q376" s="43">
        <v>2.0833333333333332E-2</v>
      </c>
      <c r="R376" s="42" t="s">
        <v>347</v>
      </c>
      <c r="S376" s="42" t="s">
        <v>57</v>
      </c>
      <c r="T376" s="43">
        <v>0.18055555555555555</v>
      </c>
      <c r="U376" s="43">
        <f t="shared" si="20"/>
        <v>0.28819444444444442</v>
      </c>
      <c r="V376" s="43"/>
      <c r="W376" s="43"/>
      <c r="X376" s="43"/>
      <c r="Y376" s="40" t="s">
        <v>234</v>
      </c>
      <c r="Z376" s="40">
        <v>46058</v>
      </c>
      <c r="AA376" s="40">
        <v>46056</v>
      </c>
      <c r="AB376" s="40" t="s">
        <v>234</v>
      </c>
      <c r="AC376" s="40">
        <v>46058</v>
      </c>
      <c r="AD376" s="3" t="str">
        <f t="shared" si="23"/>
        <v>ทันกำหนด</v>
      </c>
      <c r="AE376" s="4">
        <v>9</v>
      </c>
      <c r="AF376" s="4"/>
      <c r="AG376" s="4"/>
      <c r="AH376" s="5" t="s">
        <v>618</v>
      </c>
    </row>
    <row r="377" spans="1:34" ht="27.75" hidden="1" customHeight="1" x14ac:dyDescent="0.2">
      <c r="A377" s="2">
        <v>374</v>
      </c>
      <c r="B377" s="40">
        <v>46049</v>
      </c>
      <c r="C377" s="41" t="s">
        <v>845</v>
      </c>
      <c r="D377" s="41" t="s">
        <v>849</v>
      </c>
      <c r="E377" s="42">
        <v>3</v>
      </c>
      <c r="F377" s="42">
        <v>3</v>
      </c>
      <c r="G377" s="42">
        <f t="shared" si="21"/>
        <v>0</v>
      </c>
      <c r="H377" s="42" t="str">
        <f t="shared" si="22"/>
        <v>ครบ</v>
      </c>
      <c r="I377" s="42" t="s">
        <v>29</v>
      </c>
      <c r="J377" s="42" t="str">
        <f>VLOOKUP(I377,Sheet2!$B$1:$C$9,2,FALSE)</f>
        <v xml:space="preserve">จักรกฤษณ์ </v>
      </c>
      <c r="K377" s="43">
        <v>4.1666666666666664E-2</v>
      </c>
      <c r="L377" s="42" t="s">
        <v>35</v>
      </c>
      <c r="M377" s="42" t="str">
        <f>VLOOKUP(L377,Sheet2!$B$1:$C$9,2,FALSE)</f>
        <v>วินัย</v>
      </c>
      <c r="N377" s="43">
        <v>1.3888888888888888E-2</v>
      </c>
      <c r="O377" s="42" t="s">
        <v>42</v>
      </c>
      <c r="P377" s="42" t="str">
        <f>VLOOKUP(O377,Sheet2!$B$1:$C$9,2,FALSE)</f>
        <v>เพลินชัย</v>
      </c>
      <c r="Q377" s="43">
        <v>6.9444444444444441E-3</v>
      </c>
      <c r="R377" s="42" t="s">
        <v>347</v>
      </c>
      <c r="S377" s="42" t="s">
        <v>57</v>
      </c>
      <c r="T377" s="43">
        <v>0.10416666666666667</v>
      </c>
      <c r="U377" s="43">
        <f t="shared" si="20"/>
        <v>0.16666666666666669</v>
      </c>
      <c r="V377" s="43"/>
      <c r="W377" s="43"/>
      <c r="X377" s="43"/>
      <c r="Y377" s="40" t="s">
        <v>234</v>
      </c>
      <c r="Z377" s="40">
        <v>46058</v>
      </c>
      <c r="AA377" s="40">
        <v>46055</v>
      </c>
      <c r="AB377" s="40" t="s">
        <v>234</v>
      </c>
      <c r="AC377" s="40">
        <v>46058</v>
      </c>
      <c r="AD377" s="3" t="str">
        <f t="shared" si="23"/>
        <v>ทันกำหนด</v>
      </c>
      <c r="AE377" s="4"/>
      <c r="AF377" s="4"/>
      <c r="AG377" s="4"/>
      <c r="AH377" s="5"/>
    </row>
    <row r="378" spans="1:34" ht="27.75" hidden="1" customHeight="1" x14ac:dyDescent="0.2">
      <c r="A378" s="2">
        <v>375</v>
      </c>
      <c r="B378" s="40">
        <v>46049</v>
      </c>
      <c r="C378" s="41" t="s">
        <v>846</v>
      </c>
      <c r="D378" s="41" t="s">
        <v>850</v>
      </c>
      <c r="E378" s="42">
        <v>6</v>
      </c>
      <c r="F378" s="42">
        <v>6</v>
      </c>
      <c r="G378" s="42">
        <f t="shared" si="21"/>
        <v>0</v>
      </c>
      <c r="H378" s="42" t="str">
        <f t="shared" si="22"/>
        <v>ครบ</v>
      </c>
      <c r="I378" s="42" t="s">
        <v>43</v>
      </c>
      <c r="J378" s="42" t="str">
        <f>VLOOKUP(I378,Sheet2!$B$1:$C$9,2,FALSE)</f>
        <v>สุขสันต์</v>
      </c>
      <c r="K378" s="43">
        <v>2.7777777777777776E-2</v>
      </c>
      <c r="L378" s="42" t="s">
        <v>1257</v>
      </c>
      <c r="M378" s="42" t="s">
        <v>58</v>
      </c>
      <c r="N378" s="43">
        <v>0.25347222222222221</v>
      </c>
      <c r="O378" s="42"/>
      <c r="P378" s="42" t="e">
        <f>VLOOKUP(O378,Sheet2!$B$1:$C$9,2,FALSE)</f>
        <v>#N/A</v>
      </c>
      <c r="Q378" s="43"/>
      <c r="R378" s="42"/>
      <c r="S378" s="42" t="e">
        <f>VLOOKUP(R378,Sheet2!$B$1:$C$9,2,FALSE)</f>
        <v>#N/A</v>
      </c>
      <c r="T378" s="43"/>
      <c r="U378" s="43">
        <f t="shared" si="20"/>
        <v>0.28125</v>
      </c>
      <c r="V378" s="43"/>
      <c r="W378" s="43"/>
      <c r="X378" s="43"/>
      <c r="Y378" s="40" t="s">
        <v>234</v>
      </c>
      <c r="Z378" s="40">
        <v>46058</v>
      </c>
      <c r="AA378" s="40">
        <v>46056</v>
      </c>
      <c r="AB378" s="40" t="s">
        <v>234</v>
      </c>
      <c r="AC378" s="40">
        <v>46058</v>
      </c>
      <c r="AD378" s="3" t="str">
        <f t="shared" si="23"/>
        <v>ทันกำหนด</v>
      </c>
      <c r="AE378" s="4"/>
      <c r="AF378" s="4"/>
      <c r="AG378" s="4"/>
      <c r="AH378" s="5"/>
    </row>
    <row r="379" spans="1:34" ht="27.75" hidden="1" customHeight="1" x14ac:dyDescent="0.2">
      <c r="A379" s="2">
        <v>376</v>
      </c>
      <c r="B379" s="40">
        <v>46049</v>
      </c>
      <c r="C379" s="41" t="s">
        <v>847</v>
      </c>
      <c r="D379" s="41" t="s">
        <v>851</v>
      </c>
      <c r="E379" s="42">
        <v>3</v>
      </c>
      <c r="F379" s="42">
        <v>3</v>
      </c>
      <c r="G379" s="42">
        <f t="shared" si="21"/>
        <v>0</v>
      </c>
      <c r="H379" s="42" t="str">
        <f t="shared" si="22"/>
        <v>ครบ</v>
      </c>
      <c r="I379" s="42" t="s">
        <v>29</v>
      </c>
      <c r="J379" s="42" t="str">
        <f>VLOOKUP(I379,Sheet2!$B$1:$C$9,2,FALSE)</f>
        <v xml:space="preserve">จักรกฤษณ์ </v>
      </c>
      <c r="K379" s="43">
        <v>2.0833333333333332E-2</v>
      </c>
      <c r="L379" s="42" t="s">
        <v>35</v>
      </c>
      <c r="M379" s="42" t="str">
        <f>VLOOKUP(L379,Sheet2!$B$1:$C$9,2,FALSE)</f>
        <v>วินัย</v>
      </c>
      <c r="N379" s="43">
        <v>2.7777777777777776E-2</v>
      </c>
      <c r="O379" s="42" t="s">
        <v>42</v>
      </c>
      <c r="P379" s="42" t="str">
        <f>VLOOKUP(O379,Sheet2!$B$1:$C$9,2,FALSE)</f>
        <v>เพลินชัย</v>
      </c>
      <c r="Q379" s="43">
        <v>2.0833333333333332E-2</v>
      </c>
      <c r="R379" s="42" t="s">
        <v>347</v>
      </c>
      <c r="S379" s="42" t="s">
        <v>57</v>
      </c>
      <c r="T379" s="43">
        <v>0.10416666666666667</v>
      </c>
      <c r="U379" s="43">
        <f t="shared" si="20"/>
        <v>0.1736111111111111</v>
      </c>
      <c r="V379" s="43"/>
      <c r="W379" s="43"/>
      <c r="X379" s="43"/>
      <c r="Y379" s="40" t="s">
        <v>234</v>
      </c>
      <c r="Z379" s="40">
        <v>46058</v>
      </c>
      <c r="AA379" s="40">
        <v>46056</v>
      </c>
      <c r="AB379" s="40" t="s">
        <v>234</v>
      </c>
      <c r="AC379" s="40">
        <v>46058</v>
      </c>
      <c r="AD379" s="3" t="str">
        <f t="shared" si="23"/>
        <v>ทันกำหนด</v>
      </c>
      <c r="AE379" s="4"/>
      <c r="AF379" s="4"/>
      <c r="AG379" s="4"/>
      <c r="AH379" s="5"/>
    </row>
    <row r="380" spans="1:34" ht="27.75" hidden="1" customHeight="1" x14ac:dyDescent="0.2">
      <c r="A380" s="2">
        <v>377</v>
      </c>
      <c r="B380" s="40">
        <v>46049</v>
      </c>
      <c r="C380" s="41" t="s">
        <v>852</v>
      </c>
      <c r="D380" s="41" t="s">
        <v>853</v>
      </c>
      <c r="E380" s="42">
        <v>1</v>
      </c>
      <c r="F380" s="42">
        <v>1</v>
      </c>
      <c r="G380" s="42">
        <f t="shared" si="21"/>
        <v>0</v>
      </c>
      <c r="H380" s="42" t="str">
        <f t="shared" si="22"/>
        <v>ครบ</v>
      </c>
      <c r="I380" s="42" t="s">
        <v>4</v>
      </c>
      <c r="J380" s="42" t="str">
        <f>VLOOKUP(I380,Sheet2!$B$1:$C$9,2,FALSE)</f>
        <v>ธนาพล</v>
      </c>
      <c r="K380" s="43">
        <v>2.0833333333333332E-2</v>
      </c>
      <c r="L380" s="42"/>
      <c r="M380" s="42" t="e">
        <f>VLOOKUP(L380,Sheet2!$B$1:$C$9,2,FALSE)</f>
        <v>#N/A</v>
      </c>
      <c r="N380" s="43"/>
      <c r="O380" s="42"/>
      <c r="P380" s="42" t="e">
        <f>VLOOKUP(O380,Sheet2!$B$1:$C$9,2,FALSE)</f>
        <v>#N/A</v>
      </c>
      <c r="Q380" s="43"/>
      <c r="R380" s="42"/>
      <c r="S380" s="42" t="e">
        <f>VLOOKUP(R380,Sheet2!$B$1:$C$9,2,FALSE)</f>
        <v>#N/A</v>
      </c>
      <c r="T380" s="43"/>
      <c r="U380" s="43">
        <f t="shared" si="20"/>
        <v>2.0833333333333332E-2</v>
      </c>
      <c r="V380" s="43"/>
      <c r="W380" s="43"/>
      <c r="X380" s="43"/>
      <c r="Y380" s="40" t="s">
        <v>355</v>
      </c>
      <c r="Z380" s="40">
        <v>46050</v>
      </c>
      <c r="AA380" s="40">
        <v>46049</v>
      </c>
      <c r="AB380" s="40" t="s">
        <v>955</v>
      </c>
      <c r="AC380" s="40">
        <v>46050</v>
      </c>
      <c r="AD380" s="3" t="str">
        <f t="shared" si="23"/>
        <v>ทันกำหนด</v>
      </c>
      <c r="AE380" s="4"/>
      <c r="AF380" s="4"/>
      <c r="AG380" s="4"/>
      <c r="AH380" s="5"/>
    </row>
    <row r="381" spans="1:34" ht="27.75" hidden="1" customHeight="1" x14ac:dyDescent="0.2">
      <c r="A381" s="2">
        <v>378</v>
      </c>
      <c r="B381" s="40">
        <v>46049</v>
      </c>
      <c r="C381" s="41" t="s">
        <v>854</v>
      </c>
      <c r="D381" s="41" t="s">
        <v>855</v>
      </c>
      <c r="E381" s="42">
        <v>4</v>
      </c>
      <c r="F381" s="42">
        <v>4</v>
      </c>
      <c r="G381" s="42">
        <f t="shared" si="21"/>
        <v>0</v>
      </c>
      <c r="H381" s="42" t="str">
        <f t="shared" si="22"/>
        <v>ครบ</v>
      </c>
      <c r="I381" s="42" t="s">
        <v>43</v>
      </c>
      <c r="J381" s="42" t="str">
        <f>VLOOKUP(I381,Sheet2!$B$1:$C$9,2,FALSE)</f>
        <v>สุขสันต์</v>
      </c>
      <c r="K381" s="43">
        <v>2.0833333333333332E-2</v>
      </c>
      <c r="L381" s="42" t="s">
        <v>229</v>
      </c>
      <c r="M381" s="42" t="s">
        <v>230</v>
      </c>
      <c r="N381" s="43">
        <v>0.10416666666666667</v>
      </c>
      <c r="O381" s="42"/>
      <c r="P381" s="42" t="e">
        <f>VLOOKUP(O381,Sheet2!$B$1:$C$9,2,FALSE)</f>
        <v>#N/A</v>
      </c>
      <c r="Q381" s="43"/>
      <c r="R381" s="42"/>
      <c r="S381" s="42" t="e">
        <f>VLOOKUP(R381,Sheet2!$B$1:$C$9,2,FALSE)</f>
        <v>#N/A</v>
      </c>
      <c r="T381" s="43"/>
      <c r="U381" s="43">
        <f t="shared" si="20"/>
        <v>0.125</v>
      </c>
      <c r="V381" s="43"/>
      <c r="W381" s="43"/>
      <c r="X381" s="43"/>
      <c r="Y381" s="40" t="s">
        <v>234</v>
      </c>
      <c r="Z381" s="40">
        <v>46056</v>
      </c>
      <c r="AA381" s="40">
        <v>46052</v>
      </c>
      <c r="AB381" s="40" t="s">
        <v>234</v>
      </c>
      <c r="AC381" s="40">
        <v>46056</v>
      </c>
      <c r="AD381" s="3" t="str">
        <f t="shared" si="23"/>
        <v>ทันกำหนด</v>
      </c>
      <c r="AE381" s="4"/>
      <c r="AF381" s="4"/>
      <c r="AG381" s="4"/>
      <c r="AH381" s="5"/>
    </row>
    <row r="382" spans="1:34" ht="27.75" hidden="1" customHeight="1" x14ac:dyDescent="0.2">
      <c r="A382" s="2">
        <v>379</v>
      </c>
      <c r="B382" s="40">
        <v>46049</v>
      </c>
      <c r="C382" s="41" t="s">
        <v>856</v>
      </c>
      <c r="D382" s="41" t="s">
        <v>861</v>
      </c>
      <c r="E382" s="42">
        <v>2</v>
      </c>
      <c r="F382" s="42">
        <v>2</v>
      </c>
      <c r="G382" s="42">
        <f t="shared" si="21"/>
        <v>0</v>
      </c>
      <c r="H382" s="42" t="str">
        <f t="shared" si="22"/>
        <v>ครบ</v>
      </c>
      <c r="I382" s="42" t="s">
        <v>42</v>
      </c>
      <c r="J382" s="42" t="str">
        <f>VLOOKUP(I382,Sheet2!$B$1:$C$9,2,FALSE)</f>
        <v>เพลินชัย</v>
      </c>
      <c r="K382" s="43">
        <v>2.0833333333333332E-2</v>
      </c>
      <c r="L382" s="42" t="s">
        <v>380</v>
      </c>
      <c r="M382" s="42" t="s">
        <v>57</v>
      </c>
      <c r="N382" s="43">
        <v>8.3333333333333329E-2</v>
      </c>
      <c r="O382" s="42"/>
      <c r="P382" s="42" t="e">
        <f>VLOOKUP(O382,Sheet2!$B$1:$C$9,2,FALSE)</f>
        <v>#N/A</v>
      </c>
      <c r="Q382" s="43"/>
      <c r="R382" s="42"/>
      <c r="S382" s="42" t="e">
        <f>VLOOKUP(R382,Sheet2!$B$1:$C$9,2,FALSE)</f>
        <v>#N/A</v>
      </c>
      <c r="T382" s="43"/>
      <c r="U382" s="43">
        <f t="shared" si="20"/>
        <v>0.10416666666666666</v>
      </c>
      <c r="V382" s="43"/>
      <c r="W382" s="43"/>
      <c r="X382" s="43" t="s">
        <v>67</v>
      </c>
      <c r="Y382" s="40" t="s">
        <v>322</v>
      </c>
      <c r="Z382" s="40">
        <v>46056</v>
      </c>
      <c r="AA382" s="40">
        <v>46056</v>
      </c>
      <c r="AB382" s="40" t="s">
        <v>322</v>
      </c>
      <c r="AC382" s="40">
        <v>46058</v>
      </c>
      <c r="AD382" s="3" t="str">
        <f t="shared" si="23"/>
        <v>ทันกำหนด</v>
      </c>
      <c r="AE382" s="4"/>
      <c r="AF382" s="4"/>
      <c r="AG382" s="4"/>
      <c r="AH382" s="5"/>
    </row>
    <row r="383" spans="1:34" ht="27.75" hidden="1" customHeight="1" x14ac:dyDescent="0.2">
      <c r="A383" s="2">
        <v>380</v>
      </c>
      <c r="B383" s="40">
        <v>46049</v>
      </c>
      <c r="C383" s="41" t="s">
        <v>857</v>
      </c>
      <c r="D383" s="41" t="s">
        <v>860</v>
      </c>
      <c r="E383" s="42">
        <v>4</v>
      </c>
      <c r="F383" s="42">
        <v>4</v>
      </c>
      <c r="G383" s="42">
        <f t="shared" si="21"/>
        <v>0</v>
      </c>
      <c r="H383" s="42" t="str">
        <f t="shared" si="22"/>
        <v>ครบ</v>
      </c>
      <c r="I383" s="42" t="s">
        <v>30</v>
      </c>
      <c r="J383" s="42" t="str">
        <f>VLOOKUP(I383,Sheet2!$B$1:$C$9,2,FALSE)</f>
        <v>สรายุทธ</v>
      </c>
      <c r="K383" s="43">
        <v>4.1666666666666664E-2</v>
      </c>
      <c r="L383" s="42"/>
      <c r="M383" s="42" t="e">
        <f>VLOOKUP(L383,Sheet2!$B$1:$C$9,2,FALSE)</f>
        <v>#N/A</v>
      </c>
      <c r="N383" s="43"/>
      <c r="O383" s="42"/>
      <c r="P383" s="42" t="e">
        <f>VLOOKUP(O383,Sheet2!$B$1:$C$9,2,FALSE)</f>
        <v>#N/A</v>
      </c>
      <c r="Q383" s="43"/>
      <c r="R383" s="42"/>
      <c r="S383" s="42" t="e">
        <f>VLOOKUP(R383,Sheet2!$B$1:$C$9,2,FALSE)</f>
        <v>#N/A</v>
      </c>
      <c r="T383" s="43"/>
      <c r="U383" s="43">
        <f t="shared" si="20"/>
        <v>4.1666666666666664E-2</v>
      </c>
      <c r="V383" s="43"/>
      <c r="W383" s="43"/>
      <c r="X383" s="43"/>
      <c r="Y383" s="40" t="s">
        <v>322</v>
      </c>
      <c r="Z383" s="40">
        <v>46056</v>
      </c>
      <c r="AA383" s="40">
        <v>46050</v>
      </c>
      <c r="AB383" s="40" t="s">
        <v>590</v>
      </c>
      <c r="AC383" s="40">
        <v>46055</v>
      </c>
      <c r="AD383" s="3" t="str">
        <f t="shared" si="23"/>
        <v>ทันกำหนด</v>
      </c>
      <c r="AE383" s="4"/>
      <c r="AF383" s="4"/>
      <c r="AG383" s="4"/>
      <c r="AH383" s="5"/>
    </row>
    <row r="384" spans="1:34" ht="27.75" hidden="1" customHeight="1" x14ac:dyDescent="0.2">
      <c r="A384" s="2">
        <v>381</v>
      </c>
      <c r="B384" s="40">
        <v>46049</v>
      </c>
      <c r="C384" s="41" t="s">
        <v>858</v>
      </c>
      <c r="D384" s="41" t="s">
        <v>862</v>
      </c>
      <c r="E384" s="42">
        <v>1</v>
      </c>
      <c r="F384" s="42">
        <v>1</v>
      </c>
      <c r="G384" s="42">
        <f t="shared" si="21"/>
        <v>0</v>
      </c>
      <c r="H384" s="42" t="str">
        <f t="shared" si="22"/>
        <v>ครบ</v>
      </c>
      <c r="I384" s="42" t="s">
        <v>35</v>
      </c>
      <c r="J384" s="42" t="str">
        <f>VLOOKUP(I384,Sheet2!$B$1:$C$9,2,FALSE)</f>
        <v>วินัย</v>
      </c>
      <c r="K384" s="43">
        <v>1.0416666666666666E-2</v>
      </c>
      <c r="L384" s="42"/>
      <c r="M384" s="42" t="e">
        <f>VLOOKUP(L384,Sheet2!$B$1:$C$9,2,FALSE)</f>
        <v>#N/A</v>
      </c>
      <c r="N384" s="43"/>
      <c r="O384" s="42"/>
      <c r="P384" s="42" t="e">
        <f>VLOOKUP(O384,Sheet2!$B$1:$C$9,2,FALSE)</f>
        <v>#N/A</v>
      </c>
      <c r="Q384" s="43"/>
      <c r="R384" s="42"/>
      <c r="S384" s="42" t="e">
        <f>VLOOKUP(R384,Sheet2!$B$1:$C$9,2,FALSE)</f>
        <v>#N/A</v>
      </c>
      <c r="T384" s="43"/>
      <c r="U384" s="43">
        <f t="shared" si="20"/>
        <v>1.0416666666666666E-2</v>
      </c>
      <c r="V384" s="43"/>
      <c r="W384" s="43"/>
      <c r="X384" s="43"/>
      <c r="Y384" s="40" t="s">
        <v>322</v>
      </c>
      <c r="Z384" s="40">
        <v>46056</v>
      </c>
      <c r="AA384" s="40">
        <v>46051</v>
      </c>
      <c r="AB384" s="40" t="s">
        <v>590</v>
      </c>
      <c r="AC384" s="40">
        <v>46055</v>
      </c>
      <c r="AD384" s="3" t="str">
        <f t="shared" si="23"/>
        <v>ทันกำหนด</v>
      </c>
      <c r="AE384" s="4"/>
      <c r="AF384" s="4"/>
      <c r="AG384" s="4"/>
      <c r="AH384" s="5"/>
    </row>
    <row r="385" spans="1:34" ht="27.75" hidden="1" customHeight="1" x14ac:dyDescent="0.2">
      <c r="A385" s="2">
        <v>382</v>
      </c>
      <c r="B385" s="40">
        <v>46049</v>
      </c>
      <c r="C385" s="41" t="s">
        <v>859</v>
      </c>
      <c r="D385" s="41" t="s">
        <v>863</v>
      </c>
      <c r="E385" s="42">
        <v>3</v>
      </c>
      <c r="F385" s="42">
        <v>3</v>
      </c>
      <c r="G385" s="42">
        <f t="shared" si="21"/>
        <v>0</v>
      </c>
      <c r="H385" s="42" t="str">
        <f t="shared" si="22"/>
        <v>ครบ</v>
      </c>
      <c r="I385" s="42" t="s">
        <v>35</v>
      </c>
      <c r="J385" s="42" t="str">
        <f>VLOOKUP(I385,Sheet2!$B$1:$C$9,2,FALSE)</f>
        <v>วินัย</v>
      </c>
      <c r="K385" s="43">
        <v>4.5138888888888888E-2</v>
      </c>
      <c r="L385" s="42"/>
      <c r="M385" s="42" t="e">
        <f>VLOOKUP(L385,Sheet2!$B$1:$C$9,2,FALSE)</f>
        <v>#N/A</v>
      </c>
      <c r="N385" s="43"/>
      <c r="O385" s="42"/>
      <c r="P385" s="42" t="e">
        <f>VLOOKUP(O385,Sheet2!$B$1:$C$9,2,FALSE)</f>
        <v>#N/A</v>
      </c>
      <c r="Q385" s="43"/>
      <c r="R385" s="42"/>
      <c r="S385" s="42" t="e">
        <f>VLOOKUP(R385,Sheet2!$B$1:$C$9,2,FALSE)</f>
        <v>#N/A</v>
      </c>
      <c r="T385" s="43"/>
      <c r="U385" s="43">
        <f t="shared" si="20"/>
        <v>4.5138888888888888E-2</v>
      </c>
      <c r="V385" s="43"/>
      <c r="W385" s="43"/>
      <c r="X385" s="43"/>
      <c r="Y385" s="40" t="s">
        <v>322</v>
      </c>
      <c r="Z385" s="40">
        <v>46056</v>
      </c>
      <c r="AA385" s="40">
        <v>46051</v>
      </c>
      <c r="AB385" s="40" t="s">
        <v>590</v>
      </c>
      <c r="AC385" s="40">
        <v>46055</v>
      </c>
      <c r="AD385" s="3" t="str">
        <f t="shared" si="23"/>
        <v>ทันกำหนด</v>
      </c>
      <c r="AE385" s="4"/>
      <c r="AF385" s="4"/>
      <c r="AG385" s="4"/>
      <c r="AH385" s="5"/>
    </row>
    <row r="386" spans="1:34" ht="27.75" hidden="1" customHeight="1" x14ac:dyDescent="0.2">
      <c r="A386" s="2">
        <v>383</v>
      </c>
      <c r="B386" s="40">
        <v>46049</v>
      </c>
      <c r="C386" s="41" t="s">
        <v>864</v>
      </c>
      <c r="D386" s="41" t="s">
        <v>656</v>
      </c>
      <c r="E386" s="42">
        <v>13</v>
      </c>
      <c r="F386" s="42">
        <v>13</v>
      </c>
      <c r="G386" s="42">
        <f t="shared" si="21"/>
        <v>0</v>
      </c>
      <c r="H386" s="42" t="str">
        <f t="shared" si="22"/>
        <v>ครบ</v>
      </c>
      <c r="I386" s="42" t="s">
        <v>43</v>
      </c>
      <c r="J386" s="42" t="str">
        <f>VLOOKUP(I386,Sheet2!$B$1:$C$9,2,FALSE)</f>
        <v>สุขสันต์</v>
      </c>
      <c r="K386" s="43">
        <v>2.0833333333333332E-2</v>
      </c>
      <c r="L386" s="42" t="s">
        <v>229</v>
      </c>
      <c r="M386" s="42" t="s">
        <v>230</v>
      </c>
      <c r="N386" s="43">
        <v>0.22916666666666666</v>
      </c>
      <c r="O386" s="42"/>
      <c r="P386" s="42" t="e">
        <f>VLOOKUP(O386,Sheet2!$B$1:$C$9,2,FALSE)</f>
        <v>#N/A</v>
      </c>
      <c r="Q386" s="43"/>
      <c r="R386" s="42"/>
      <c r="S386" s="42" t="e">
        <f>VLOOKUP(R386,Sheet2!$B$1:$C$9,2,FALSE)</f>
        <v>#N/A</v>
      </c>
      <c r="T386" s="43"/>
      <c r="U386" s="43">
        <f t="shared" si="20"/>
        <v>0.25</v>
      </c>
      <c r="V386" s="43"/>
      <c r="W386" s="43"/>
      <c r="X386" s="43"/>
      <c r="Y386" s="40" t="s">
        <v>76</v>
      </c>
      <c r="Z386" s="40">
        <v>46058</v>
      </c>
      <c r="AA386" s="40">
        <v>46055</v>
      </c>
      <c r="AB386" s="40" t="s">
        <v>76</v>
      </c>
      <c r="AC386" s="40">
        <v>46057</v>
      </c>
      <c r="AD386" s="3" t="str">
        <f t="shared" si="23"/>
        <v>ทันกำหนด</v>
      </c>
      <c r="AE386" s="4"/>
      <c r="AF386" s="4"/>
      <c r="AG386" s="4"/>
      <c r="AH386" s="5"/>
    </row>
    <row r="387" spans="1:34" ht="27.75" hidden="1" customHeight="1" x14ac:dyDescent="0.2">
      <c r="A387" s="2">
        <v>384</v>
      </c>
      <c r="B387" s="40">
        <v>46049</v>
      </c>
      <c r="C387" s="41" t="s">
        <v>865</v>
      </c>
      <c r="D387" s="41" t="s">
        <v>866</v>
      </c>
      <c r="E387" s="42">
        <v>1</v>
      </c>
      <c r="F387" s="42">
        <v>1</v>
      </c>
      <c r="G387" s="42">
        <f t="shared" si="21"/>
        <v>0</v>
      </c>
      <c r="H387" s="42" t="str">
        <f t="shared" si="22"/>
        <v>ครบ</v>
      </c>
      <c r="I387" s="42" t="s">
        <v>43</v>
      </c>
      <c r="J387" s="42" t="str">
        <f>VLOOKUP(I387,Sheet2!$B$1:$C$9,2,FALSE)</f>
        <v>สุขสันต์</v>
      </c>
      <c r="K387" s="43">
        <v>2.0833333333333332E-2</v>
      </c>
      <c r="L387" s="42" t="s">
        <v>97</v>
      </c>
      <c r="M387" s="42" t="s">
        <v>58</v>
      </c>
      <c r="N387" s="43">
        <v>6.9444444444444434E-2</v>
      </c>
      <c r="O387" s="42" t="s">
        <v>35</v>
      </c>
      <c r="P387" s="42" t="str">
        <f>VLOOKUP(O387,Sheet2!$B$1:$C$9,2,FALSE)</f>
        <v>วินัย</v>
      </c>
      <c r="Q387" s="43">
        <v>4.8611111111111112E-2</v>
      </c>
      <c r="R387" s="42"/>
      <c r="S387" s="42" t="e">
        <f>VLOOKUP(R387,Sheet2!$B$1:$C$9,2,FALSE)</f>
        <v>#N/A</v>
      </c>
      <c r="T387" s="43"/>
      <c r="U387" s="43">
        <f t="shared" si="20"/>
        <v>0.13888888888888887</v>
      </c>
      <c r="V387" s="43"/>
      <c r="W387" s="43"/>
      <c r="X387" s="43"/>
      <c r="Y387" s="40" t="s">
        <v>65</v>
      </c>
      <c r="Z387" s="40">
        <v>46055</v>
      </c>
      <c r="AA387" s="40">
        <v>46051</v>
      </c>
      <c r="AB387" s="40" t="s">
        <v>557</v>
      </c>
      <c r="AC387" s="40">
        <v>46055</v>
      </c>
      <c r="AD387" s="3" t="str">
        <f t="shared" si="23"/>
        <v>ทันกำหนด</v>
      </c>
      <c r="AE387" s="4"/>
      <c r="AF387" s="4"/>
      <c r="AG387" s="4"/>
      <c r="AH387" s="5"/>
    </row>
    <row r="388" spans="1:34" ht="27.75" hidden="1" customHeight="1" x14ac:dyDescent="0.2">
      <c r="A388" s="2">
        <v>385</v>
      </c>
      <c r="B388" s="40">
        <v>46049</v>
      </c>
      <c r="C388" s="41" t="s">
        <v>867</v>
      </c>
      <c r="D388" s="41" t="s">
        <v>868</v>
      </c>
      <c r="E388" s="42">
        <v>6</v>
      </c>
      <c r="F388" s="42">
        <v>6</v>
      </c>
      <c r="G388" s="42">
        <f t="shared" si="21"/>
        <v>0</v>
      </c>
      <c r="H388" s="42" t="str">
        <f t="shared" si="22"/>
        <v>ครบ</v>
      </c>
      <c r="I388" s="42" t="s">
        <v>35</v>
      </c>
      <c r="J388" s="42" t="str">
        <f>VLOOKUP(I388,Sheet2!$B$1:$C$9,2,FALSE)</f>
        <v>วินัย</v>
      </c>
      <c r="K388" s="43">
        <v>3.8194444444444441E-2</v>
      </c>
      <c r="L388" s="42"/>
      <c r="M388" s="42" t="e">
        <f>VLOOKUP(L388,Sheet2!$B$1:$C$9,2,FALSE)</f>
        <v>#N/A</v>
      </c>
      <c r="N388" s="43"/>
      <c r="O388" s="42"/>
      <c r="P388" s="42" t="e">
        <f>VLOOKUP(O388,Sheet2!$B$1:$C$9,2,FALSE)</f>
        <v>#N/A</v>
      </c>
      <c r="Q388" s="43"/>
      <c r="R388" s="42"/>
      <c r="S388" s="42" t="e">
        <f>VLOOKUP(R388,Sheet2!$B$1:$C$9,2,FALSE)</f>
        <v>#N/A</v>
      </c>
      <c r="T388" s="43"/>
      <c r="U388" s="43">
        <f t="shared" si="20"/>
        <v>3.8194444444444441E-2</v>
      </c>
      <c r="V388" s="43"/>
      <c r="W388" s="43"/>
      <c r="X388" s="43"/>
      <c r="Y388" s="40" t="s">
        <v>355</v>
      </c>
      <c r="Z388" s="40">
        <v>46052</v>
      </c>
      <c r="AA388" s="40">
        <v>46050</v>
      </c>
      <c r="AB388" s="40" t="s">
        <v>1214</v>
      </c>
      <c r="AC388" s="40">
        <v>46055</v>
      </c>
      <c r="AD388" s="3" t="str">
        <f t="shared" si="23"/>
        <v>ทันกำหนด</v>
      </c>
      <c r="AE388" s="4"/>
      <c r="AF388" s="4"/>
      <c r="AG388" s="4"/>
      <c r="AH388" s="5"/>
    </row>
    <row r="389" spans="1:34" ht="27.75" hidden="1" customHeight="1" x14ac:dyDescent="0.2">
      <c r="A389" s="2">
        <v>386</v>
      </c>
      <c r="B389" s="40">
        <v>46049</v>
      </c>
      <c r="C389" s="41" t="s">
        <v>869</v>
      </c>
      <c r="D389" s="41" t="s">
        <v>882</v>
      </c>
      <c r="E389" s="42">
        <v>1</v>
      </c>
      <c r="F389" s="42">
        <v>1</v>
      </c>
      <c r="G389" s="42">
        <f t="shared" si="21"/>
        <v>0</v>
      </c>
      <c r="H389" s="42" t="str">
        <f t="shared" si="22"/>
        <v>ครบ</v>
      </c>
      <c r="I389" s="42" t="s">
        <v>42</v>
      </c>
      <c r="J389" s="42" t="str">
        <f>VLOOKUP(I389,Sheet2!$B$1:$C$9,2,FALSE)</f>
        <v>เพลินชัย</v>
      </c>
      <c r="K389" s="43">
        <v>6.25E-2</v>
      </c>
      <c r="L389" s="42" t="s">
        <v>348</v>
      </c>
      <c r="M389" s="42" t="s">
        <v>59</v>
      </c>
      <c r="N389" s="43">
        <v>0.125</v>
      </c>
      <c r="O389" s="42"/>
      <c r="P389" s="42" t="e">
        <f>VLOOKUP(O389,Sheet2!$B$1:$C$9,2,FALSE)</f>
        <v>#N/A</v>
      </c>
      <c r="Q389" s="43"/>
      <c r="R389" s="42"/>
      <c r="S389" s="42" t="e">
        <f>VLOOKUP(R389,Sheet2!$B$1:$C$9,2,FALSE)</f>
        <v>#N/A</v>
      </c>
      <c r="T389" s="43"/>
      <c r="U389" s="43">
        <f t="shared" ref="U389:U452" si="25">$K389+$N389+$Q389+$T389</f>
        <v>0.1875</v>
      </c>
      <c r="V389" s="43"/>
      <c r="W389" s="43"/>
      <c r="X389" s="43" t="s">
        <v>68</v>
      </c>
      <c r="Y389" s="40" t="s">
        <v>355</v>
      </c>
      <c r="Z389" s="40">
        <v>46071</v>
      </c>
      <c r="AA389" s="40">
        <v>46038</v>
      </c>
      <c r="AB389" s="40" t="s">
        <v>1714</v>
      </c>
      <c r="AC389" s="40">
        <v>46076</v>
      </c>
      <c r="AD389" s="3" t="str">
        <f t="shared" si="23"/>
        <v>ทันกำหนด</v>
      </c>
      <c r="AE389" s="4"/>
      <c r="AF389" s="4"/>
      <c r="AG389" s="4"/>
      <c r="AH389" s="5"/>
    </row>
    <row r="390" spans="1:34" ht="27.75" hidden="1" customHeight="1" x14ac:dyDescent="0.2">
      <c r="A390" s="2">
        <v>387</v>
      </c>
      <c r="B390" s="40">
        <v>46049</v>
      </c>
      <c r="C390" s="41" t="s">
        <v>870</v>
      </c>
      <c r="D390" s="41" t="s">
        <v>883</v>
      </c>
      <c r="E390" s="42">
        <v>1</v>
      </c>
      <c r="F390" s="42">
        <v>1</v>
      </c>
      <c r="G390" s="42">
        <f t="shared" ref="G390:G559" si="26">$E390-$F390</f>
        <v>0</v>
      </c>
      <c r="H390" s="42" t="str">
        <f t="shared" si="22"/>
        <v>ครบ</v>
      </c>
      <c r="I390" s="42" t="s">
        <v>42</v>
      </c>
      <c r="J390" s="42" t="str">
        <f>VLOOKUP(I390,Sheet2!$B$1:$C$9,2,FALSE)</f>
        <v>เพลินชัย</v>
      </c>
      <c r="K390" s="43">
        <v>2.7777777777777776E-2</v>
      </c>
      <c r="L390" s="42" t="s">
        <v>348</v>
      </c>
      <c r="M390" s="42" t="s">
        <v>57</v>
      </c>
      <c r="N390" s="43">
        <v>0.10416666666666667</v>
      </c>
      <c r="O390" s="42"/>
      <c r="P390" s="42" t="e">
        <f>VLOOKUP(O390,Sheet2!$B$1:$C$9,2,FALSE)</f>
        <v>#N/A</v>
      </c>
      <c r="Q390" s="43"/>
      <c r="R390" s="42"/>
      <c r="S390" s="42" t="e">
        <f>VLOOKUP(R390,Sheet2!$B$1:$C$9,2,FALSE)</f>
        <v>#N/A</v>
      </c>
      <c r="T390" s="43"/>
      <c r="U390" s="43">
        <f t="shared" si="25"/>
        <v>0.13194444444444445</v>
      </c>
      <c r="V390" s="43"/>
      <c r="W390" s="43"/>
      <c r="X390" s="43" t="s">
        <v>68</v>
      </c>
      <c r="Y390" s="40" t="s">
        <v>355</v>
      </c>
      <c r="Z390" s="40">
        <v>46071</v>
      </c>
      <c r="AA390" s="40">
        <v>46038</v>
      </c>
      <c r="AB390" s="40" t="s">
        <v>1714</v>
      </c>
      <c r="AC390" s="40">
        <v>46076</v>
      </c>
      <c r="AD390" s="3" t="str">
        <f t="shared" si="23"/>
        <v>ทันกำหนด</v>
      </c>
      <c r="AE390" s="4"/>
      <c r="AF390" s="4"/>
      <c r="AG390" s="4"/>
      <c r="AH390" s="5"/>
    </row>
    <row r="391" spans="1:34" ht="27.75" hidden="1" customHeight="1" x14ac:dyDescent="0.2">
      <c r="A391" s="2">
        <v>388</v>
      </c>
      <c r="B391" s="40">
        <v>46049</v>
      </c>
      <c r="C391" s="41" t="s">
        <v>871</v>
      </c>
      <c r="D391" s="41" t="s">
        <v>884</v>
      </c>
      <c r="E391" s="42">
        <v>5</v>
      </c>
      <c r="F391" s="42">
        <v>5</v>
      </c>
      <c r="G391" s="42">
        <f t="shared" si="26"/>
        <v>0</v>
      </c>
      <c r="H391" s="42" t="str">
        <f t="shared" si="22"/>
        <v>ครบ</v>
      </c>
      <c r="I391" s="42" t="s">
        <v>29</v>
      </c>
      <c r="J391" s="42" t="str">
        <f>VLOOKUP(I391,Sheet2!$B$1:$C$9,2,FALSE)</f>
        <v xml:space="preserve">จักรกฤษณ์ </v>
      </c>
      <c r="K391" s="43">
        <v>0.10416666666666667</v>
      </c>
      <c r="L391" s="42" t="s">
        <v>35</v>
      </c>
      <c r="M391" s="42" t="str">
        <f>VLOOKUP(L391,Sheet2!$B$1:$C$9,2,FALSE)</f>
        <v>วินัย</v>
      </c>
      <c r="N391" s="43">
        <v>6.5972222222222224E-2</v>
      </c>
      <c r="O391" s="42"/>
      <c r="P391" s="42" t="e">
        <f>VLOOKUP(O391,Sheet2!$B$1:$C$9,2,FALSE)</f>
        <v>#N/A</v>
      </c>
      <c r="Q391" s="43"/>
      <c r="R391" s="42"/>
      <c r="S391" s="42" t="e">
        <f>VLOOKUP(R391,Sheet2!$B$1:$C$9,2,FALSE)</f>
        <v>#N/A</v>
      </c>
      <c r="T391" s="43"/>
      <c r="U391" s="43">
        <f t="shared" si="25"/>
        <v>0.1701388888888889</v>
      </c>
      <c r="V391" s="43"/>
      <c r="W391" s="43"/>
      <c r="X391" s="43" t="s">
        <v>68</v>
      </c>
      <c r="Y391" s="40" t="s">
        <v>355</v>
      </c>
      <c r="Z391" s="40">
        <v>46071</v>
      </c>
      <c r="AA391" s="40">
        <v>46038</v>
      </c>
      <c r="AB391" s="40" t="s">
        <v>1714</v>
      </c>
      <c r="AC391" s="40">
        <v>46076</v>
      </c>
      <c r="AD391" s="3" t="str">
        <f t="shared" si="23"/>
        <v>ทันกำหนด</v>
      </c>
      <c r="AE391" s="4"/>
      <c r="AF391" s="4"/>
      <c r="AG391" s="4"/>
      <c r="AH391" s="5"/>
    </row>
    <row r="392" spans="1:34" ht="27.75" hidden="1" customHeight="1" x14ac:dyDescent="0.2">
      <c r="A392" s="2">
        <v>389</v>
      </c>
      <c r="B392" s="40">
        <v>46049</v>
      </c>
      <c r="C392" s="41" t="s">
        <v>872</v>
      </c>
      <c r="D392" s="41" t="s">
        <v>885</v>
      </c>
      <c r="E392" s="42">
        <v>2</v>
      </c>
      <c r="F392" s="42">
        <v>2</v>
      </c>
      <c r="G392" s="42">
        <f t="shared" si="26"/>
        <v>0</v>
      </c>
      <c r="H392" s="42" t="str">
        <f t="shared" ref="H392:H559" si="27">IF($G392=0,"ครบ","ไม่ครบ")</f>
        <v>ครบ</v>
      </c>
      <c r="I392" s="42" t="s">
        <v>42</v>
      </c>
      <c r="J392" s="42" t="str">
        <f>VLOOKUP(I392,Sheet2!$B$1:$C$9,2,FALSE)</f>
        <v>เพลินชัย</v>
      </c>
      <c r="K392" s="43">
        <v>2.0833333333333332E-2</v>
      </c>
      <c r="L392" s="42" t="s">
        <v>1255</v>
      </c>
      <c r="M392" s="42" t="s">
        <v>57</v>
      </c>
      <c r="N392" s="43">
        <v>0.10416666666666667</v>
      </c>
      <c r="O392" s="42"/>
      <c r="P392" s="42" t="e">
        <f>VLOOKUP(O392,Sheet2!$B$1:$C$9,2,FALSE)</f>
        <v>#N/A</v>
      </c>
      <c r="Q392" s="43"/>
      <c r="R392" s="42"/>
      <c r="S392" s="42" t="e">
        <f>VLOOKUP(R392,Sheet2!$B$1:$C$9,2,FALSE)</f>
        <v>#N/A</v>
      </c>
      <c r="T392" s="43"/>
      <c r="U392" s="43">
        <f t="shared" si="25"/>
        <v>0.125</v>
      </c>
      <c r="V392" s="43"/>
      <c r="W392" s="43"/>
      <c r="X392" s="43" t="s">
        <v>68</v>
      </c>
      <c r="Y392" s="40" t="s">
        <v>355</v>
      </c>
      <c r="Z392" s="40">
        <v>46071</v>
      </c>
      <c r="AA392" s="40">
        <v>46071</v>
      </c>
      <c r="AB392" s="40" t="s">
        <v>1714</v>
      </c>
      <c r="AC392" s="40">
        <v>46076</v>
      </c>
      <c r="AD392" s="3" t="str">
        <f t="shared" si="23"/>
        <v>ทันกำหนด</v>
      </c>
      <c r="AE392" s="4"/>
      <c r="AF392" s="4">
        <v>2</v>
      </c>
      <c r="AG392" s="4">
        <v>200</v>
      </c>
      <c r="AH392" s="5" t="s">
        <v>1443</v>
      </c>
    </row>
    <row r="393" spans="1:34" ht="27.75" hidden="1" customHeight="1" x14ac:dyDescent="0.2">
      <c r="A393" s="2">
        <v>390</v>
      </c>
      <c r="B393" s="40">
        <v>46049</v>
      </c>
      <c r="C393" s="41" t="s">
        <v>873</v>
      </c>
      <c r="D393" s="41" t="s">
        <v>886</v>
      </c>
      <c r="E393" s="42">
        <v>1</v>
      </c>
      <c r="F393" s="42">
        <v>1</v>
      </c>
      <c r="G393" s="42">
        <f t="shared" si="26"/>
        <v>0</v>
      </c>
      <c r="H393" s="42" t="str">
        <f t="shared" si="27"/>
        <v>ครบ</v>
      </c>
      <c r="I393" s="42" t="s">
        <v>42</v>
      </c>
      <c r="J393" s="42" t="str">
        <f>VLOOKUP(I393,Sheet2!$B$1:$C$9,2,FALSE)</f>
        <v>เพลินชัย</v>
      </c>
      <c r="K393" s="43">
        <v>2.0833333333333332E-2</v>
      </c>
      <c r="L393" s="42" t="s">
        <v>380</v>
      </c>
      <c r="M393" s="42" t="s">
        <v>57</v>
      </c>
      <c r="N393" s="43">
        <v>6.25E-2</v>
      </c>
      <c r="O393" s="42"/>
      <c r="P393" s="42" t="e">
        <f>VLOOKUP(O393,Sheet2!$B$1:$C$9,2,FALSE)</f>
        <v>#N/A</v>
      </c>
      <c r="Q393" s="43"/>
      <c r="R393" s="42"/>
      <c r="S393" s="42" t="e">
        <f>VLOOKUP(R393,Sheet2!$B$1:$C$9,2,FALSE)</f>
        <v>#N/A</v>
      </c>
      <c r="T393" s="43"/>
      <c r="U393" s="43">
        <f t="shared" si="25"/>
        <v>8.3333333333333329E-2</v>
      </c>
      <c r="V393" s="43"/>
      <c r="W393" s="43"/>
      <c r="X393" s="43" t="s">
        <v>68</v>
      </c>
      <c r="Y393" s="40" t="s">
        <v>355</v>
      </c>
      <c r="Z393" s="40">
        <v>46071</v>
      </c>
      <c r="AA393" s="40">
        <v>46038</v>
      </c>
      <c r="AB393" s="40" t="s">
        <v>1714</v>
      </c>
      <c r="AC393" s="40">
        <v>46076</v>
      </c>
      <c r="AD393" s="3" t="str">
        <f t="shared" si="23"/>
        <v>ทันกำหนด</v>
      </c>
      <c r="AE393" s="4"/>
      <c r="AF393" s="4"/>
      <c r="AG393" s="4"/>
      <c r="AH393" s="5"/>
    </row>
    <row r="394" spans="1:34" ht="27.75" hidden="1" customHeight="1" x14ac:dyDescent="0.2">
      <c r="A394" s="2">
        <v>391</v>
      </c>
      <c r="B394" s="40">
        <v>46049</v>
      </c>
      <c r="C394" s="41" t="s">
        <v>874</v>
      </c>
      <c r="D394" s="41" t="s">
        <v>887</v>
      </c>
      <c r="E394" s="42">
        <v>2</v>
      </c>
      <c r="F394" s="42">
        <v>2</v>
      </c>
      <c r="G394" s="42">
        <f t="shared" si="26"/>
        <v>0</v>
      </c>
      <c r="H394" s="42" t="str">
        <f t="shared" si="27"/>
        <v>ครบ</v>
      </c>
      <c r="I394" s="42" t="s">
        <v>42</v>
      </c>
      <c r="J394" s="42" t="str">
        <f>VLOOKUP(I394,Sheet2!$B$1:$C$9,2,FALSE)</f>
        <v>เพลินชัย</v>
      </c>
      <c r="K394" s="43">
        <v>2.0833333333333332E-2</v>
      </c>
      <c r="L394" s="42" t="s">
        <v>380</v>
      </c>
      <c r="M394" s="42" t="s">
        <v>57</v>
      </c>
      <c r="N394" s="43">
        <v>6.25E-2</v>
      </c>
      <c r="O394" s="42" t="s">
        <v>35</v>
      </c>
      <c r="P394" s="42" t="str">
        <f>VLOOKUP(O394,Sheet2!$B$1:$C$9,2,FALSE)</f>
        <v>วินัย</v>
      </c>
      <c r="Q394" s="43">
        <v>4.1666666666666664E-2</v>
      </c>
      <c r="R394" s="42"/>
      <c r="S394" s="42" t="e">
        <f>VLOOKUP(R394,Sheet2!$B$1:$C$9,2,FALSE)</f>
        <v>#N/A</v>
      </c>
      <c r="T394" s="43"/>
      <c r="U394" s="43">
        <f t="shared" si="25"/>
        <v>0.125</v>
      </c>
      <c r="V394" s="43"/>
      <c r="W394" s="43"/>
      <c r="X394" s="43" t="s">
        <v>68</v>
      </c>
      <c r="Y394" s="40" t="s">
        <v>355</v>
      </c>
      <c r="Z394" s="40">
        <v>46071</v>
      </c>
      <c r="AA394" s="40">
        <v>46038</v>
      </c>
      <c r="AB394" s="40" t="s">
        <v>1714</v>
      </c>
      <c r="AC394" s="40">
        <v>46076</v>
      </c>
      <c r="AD394" s="3" t="str">
        <f t="shared" si="23"/>
        <v>ทันกำหนด</v>
      </c>
      <c r="AE394" s="4"/>
      <c r="AF394" s="4"/>
      <c r="AG394" s="4"/>
      <c r="AH394" s="5"/>
    </row>
    <row r="395" spans="1:34" ht="27.75" hidden="1" customHeight="1" x14ac:dyDescent="0.2">
      <c r="A395" s="2">
        <v>392</v>
      </c>
      <c r="B395" s="40">
        <v>46049</v>
      </c>
      <c r="C395" s="41" t="s">
        <v>875</v>
      </c>
      <c r="D395" s="41" t="s">
        <v>888</v>
      </c>
      <c r="E395" s="42">
        <v>1</v>
      </c>
      <c r="F395" s="42">
        <v>1</v>
      </c>
      <c r="G395" s="42">
        <f t="shared" si="26"/>
        <v>0</v>
      </c>
      <c r="H395" s="42" t="str">
        <f t="shared" si="27"/>
        <v>ครบ</v>
      </c>
      <c r="I395" s="42" t="s">
        <v>42</v>
      </c>
      <c r="J395" s="42" t="str">
        <f>VLOOKUP(I395,Sheet2!$B$1:$C$9,2,FALSE)</f>
        <v>เพลินชัย</v>
      </c>
      <c r="K395" s="43">
        <v>3.4722222222222224E-2</v>
      </c>
      <c r="L395" s="42" t="s">
        <v>348</v>
      </c>
      <c r="M395" s="42" t="s">
        <v>57</v>
      </c>
      <c r="N395" s="43">
        <v>0.16666666666666666</v>
      </c>
      <c r="O395" s="42" t="s">
        <v>348</v>
      </c>
      <c r="P395" s="42" t="s">
        <v>59</v>
      </c>
      <c r="Q395" s="43">
        <v>0.20833333333333334</v>
      </c>
      <c r="R395" s="42"/>
      <c r="S395" s="42" t="e">
        <f>VLOOKUP(R395,Sheet2!$B$1:$C$9,2,FALSE)</f>
        <v>#N/A</v>
      </c>
      <c r="T395" s="43"/>
      <c r="U395" s="43">
        <f t="shared" si="25"/>
        <v>0.40972222222222221</v>
      </c>
      <c r="V395" s="43"/>
      <c r="W395" s="43"/>
      <c r="X395" s="43" t="s">
        <v>68</v>
      </c>
      <c r="Y395" s="40" t="s">
        <v>355</v>
      </c>
      <c r="Z395" s="40">
        <v>46071</v>
      </c>
      <c r="AA395" s="40">
        <v>46071</v>
      </c>
      <c r="AB395" s="40" t="s">
        <v>1714</v>
      </c>
      <c r="AC395" s="40">
        <v>46076</v>
      </c>
      <c r="AD395" s="3" t="str">
        <f t="shared" si="23"/>
        <v>ทันกำหนด</v>
      </c>
      <c r="AE395" s="4"/>
      <c r="AF395" s="4">
        <v>1</v>
      </c>
      <c r="AG395" s="4">
        <v>863</v>
      </c>
      <c r="AH395" s="5" t="s">
        <v>1273</v>
      </c>
    </row>
    <row r="396" spans="1:34" ht="27.75" hidden="1" customHeight="1" x14ac:dyDescent="0.2">
      <c r="A396" s="2">
        <v>393</v>
      </c>
      <c r="B396" s="40">
        <v>46049</v>
      </c>
      <c r="C396" s="41" t="s">
        <v>876</v>
      </c>
      <c r="D396" s="41" t="s">
        <v>889</v>
      </c>
      <c r="E396" s="42">
        <v>1</v>
      </c>
      <c r="F396" s="42">
        <v>1</v>
      </c>
      <c r="G396" s="42">
        <f t="shared" si="26"/>
        <v>0</v>
      </c>
      <c r="H396" s="42" t="str">
        <f t="shared" si="27"/>
        <v>ครบ</v>
      </c>
      <c r="I396" s="42" t="s">
        <v>42</v>
      </c>
      <c r="J396" s="42" t="str">
        <f>VLOOKUP(I396,Sheet2!$B$1:$C$9,2,FALSE)</f>
        <v>เพลินชัย</v>
      </c>
      <c r="K396" s="43">
        <v>4.1666666666666664E-2</v>
      </c>
      <c r="L396" s="42" t="s">
        <v>348</v>
      </c>
      <c r="M396" s="42" t="s">
        <v>57</v>
      </c>
      <c r="N396" s="43">
        <v>0.15972222222222224</v>
      </c>
      <c r="O396" s="42"/>
      <c r="P396" s="42" t="e">
        <f>VLOOKUP(O396,Sheet2!$B$1:$C$9,2,FALSE)</f>
        <v>#N/A</v>
      </c>
      <c r="Q396" s="43"/>
      <c r="R396" s="42"/>
      <c r="S396" s="42" t="e">
        <f>VLOOKUP(R396,Sheet2!$B$1:$C$9,2,FALSE)</f>
        <v>#N/A</v>
      </c>
      <c r="T396" s="43"/>
      <c r="U396" s="43">
        <f t="shared" si="25"/>
        <v>0.2013888888888889</v>
      </c>
      <c r="V396" s="43"/>
      <c r="W396" s="43"/>
      <c r="X396" s="43" t="s">
        <v>68</v>
      </c>
      <c r="Y396" s="40" t="s">
        <v>355</v>
      </c>
      <c r="Z396" s="40">
        <v>46071</v>
      </c>
      <c r="AA396" s="40">
        <v>46038</v>
      </c>
      <c r="AB396" s="40" t="s">
        <v>1714</v>
      </c>
      <c r="AC396" s="40">
        <v>46076</v>
      </c>
      <c r="AD396" s="3" t="str">
        <f t="shared" si="23"/>
        <v>ทันกำหนด</v>
      </c>
      <c r="AE396" s="4"/>
      <c r="AF396" s="4"/>
      <c r="AG396" s="4"/>
      <c r="AH396" s="5"/>
    </row>
    <row r="397" spans="1:34" ht="27.75" hidden="1" customHeight="1" x14ac:dyDescent="0.2">
      <c r="A397" s="2">
        <v>394</v>
      </c>
      <c r="B397" s="40">
        <v>46049</v>
      </c>
      <c r="C397" s="41" t="s">
        <v>877</v>
      </c>
      <c r="D397" s="41" t="s">
        <v>890</v>
      </c>
      <c r="E397" s="42">
        <v>3</v>
      </c>
      <c r="F397" s="42">
        <v>3</v>
      </c>
      <c r="G397" s="42">
        <f t="shared" si="26"/>
        <v>0</v>
      </c>
      <c r="H397" s="42" t="str">
        <f t="shared" si="27"/>
        <v>ครบ</v>
      </c>
      <c r="I397" s="42" t="s">
        <v>42</v>
      </c>
      <c r="J397" s="42" t="str">
        <f>VLOOKUP(I397,Sheet2!$B$1:$C$9,2,FALSE)</f>
        <v>เพลินชัย</v>
      </c>
      <c r="K397" s="43">
        <v>2.0833333333333332E-2</v>
      </c>
      <c r="L397" s="42" t="s">
        <v>1255</v>
      </c>
      <c r="M397" s="42" t="s">
        <v>57</v>
      </c>
      <c r="N397" s="43">
        <v>4.1666666666666664E-2</v>
      </c>
      <c r="O397" s="42" t="s">
        <v>35</v>
      </c>
      <c r="P397" s="42" t="str">
        <f>VLOOKUP(O397,Sheet2!$B$1:$C$9,2,FALSE)</f>
        <v>วินัย</v>
      </c>
      <c r="Q397" s="43">
        <v>3.125E-2</v>
      </c>
      <c r="R397" s="42"/>
      <c r="S397" s="42" t="e">
        <f>VLOOKUP(R397,Sheet2!$B$1:$C$9,2,FALSE)</f>
        <v>#N/A</v>
      </c>
      <c r="T397" s="43"/>
      <c r="U397" s="43">
        <f t="shared" si="25"/>
        <v>9.375E-2</v>
      </c>
      <c r="V397" s="43"/>
      <c r="W397" s="43"/>
      <c r="X397" s="43" t="s">
        <v>68</v>
      </c>
      <c r="Y397" s="40" t="s">
        <v>355</v>
      </c>
      <c r="Z397" s="40">
        <v>46071</v>
      </c>
      <c r="AA397" s="40">
        <v>46038</v>
      </c>
      <c r="AB397" s="40" t="s">
        <v>1714</v>
      </c>
      <c r="AC397" s="40">
        <v>46076</v>
      </c>
      <c r="AD397" s="3" t="str">
        <f t="shared" si="23"/>
        <v>ทันกำหนด</v>
      </c>
      <c r="AE397" s="4"/>
      <c r="AF397" s="4"/>
      <c r="AG397" s="4"/>
      <c r="AH397" s="5"/>
    </row>
    <row r="398" spans="1:34" ht="27.75" hidden="1" customHeight="1" x14ac:dyDescent="0.2">
      <c r="A398" s="2">
        <v>395</v>
      </c>
      <c r="B398" s="40">
        <v>46049</v>
      </c>
      <c r="C398" s="41" t="s">
        <v>878</v>
      </c>
      <c r="D398" s="41" t="s">
        <v>891</v>
      </c>
      <c r="E398" s="42">
        <v>1</v>
      </c>
      <c r="F398" s="42">
        <v>1</v>
      </c>
      <c r="G398" s="42">
        <f t="shared" si="26"/>
        <v>0</v>
      </c>
      <c r="H398" s="42" t="str">
        <f t="shared" si="27"/>
        <v>ครบ</v>
      </c>
      <c r="I398" s="42" t="s">
        <v>42</v>
      </c>
      <c r="J398" s="42" t="str">
        <f>VLOOKUP(I398,Sheet2!$B$1:$C$9,2,FALSE)</f>
        <v>เพลินชัย</v>
      </c>
      <c r="K398" s="43">
        <v>2.7777777777777776E-2</v>
      </c>
      <c r="L398" s="42" t="s">
        <v>380</v>
      </c>
      <c r="M398" s="42" t="s">
        <v>57</v>
      </c>
      <c r="N398" s="43">
        <v>4.1666666666666664E-2</v>
      </c>
      <c r="O398" s="42" t="s">
        <v>35</v>
      </c>
      <c r="P398" s="42" t="str">
        <f>VLOOKUP(O398,Sheet2!$B$1:$C$9,2,FALSE)</f>
        <v>วินัย</v>
      </c>
      <c r="Q398" s="43">
        <v>1.7361111111111112E-2</v>
      </c>
      <c r="R398" s="42"/>
      <c r="S398" s="42" t="e">
        <f>VLOOKUP(R398,Sheet2!$B$1:$C$9,2,FALSE)</f>
        <v>#N/A</v>
      </c>
      <c r="T398" s="43"/>
      <c r="U398" s="43">
        <f t="shared" si="25"/>
        <v>8.6805555555555552E-2</v>
      </c>
      <c r="V398" s="43"/>
      <c r="W398" s="43"/>
      <c r="X398" s="43" t="s">
        <v>68</v>
      </c>
      <c r="Y398" s="40" t="s">
        <v>355</v>
      </c>
      <c r="Z398" s="40">
        <v>46071</v>
      </c>
      <c r="AA398" s="40">
        <v>46038</v>
      </c>
      <c r="AB398" s="40" t="s">
        <v>1714</v>
      </c>
      <c r="AC398" s="40">
        <v>46076</v>
      </c>
      <c r="AD398" s="3" t="str">
        <f t="shared" si="23"/>
        <v>ทันกำหนด</v>
      </c>
      <c r="AE398" s="4"/>
      <c r="AF398" s="4"/>
      <c r="AG398" s="4"/>
      <c r="AH398" s="5"/>
    </row>
    <row r="399" spans="1:34" ht="27.75" hidden="1" customHeight="1" x14ac:dyDescent="0.2">
      <c r="A399" s="2">
        <v>396</v>
      </c>
      <c r="B399" s="40">
        <v>46049</v>
      </c>
      <c r="C399" s="41" t="s">
        <v>879</v>
      </c>
      <c r="D399" s="41" t="s">
        <v>892</v>
      </c>
      <c r="E399" s="42">
        <v>1</v>
      </c>
      <c r="F399" s="42">
        <v>1</v>
      </c>
      <c r="G399" s="42">
        <f t="shared" si="26"/>
        <v>0</v>
      </c>
      <c r="H399" s="42" t="str">
        <f t="shared" si="27"/>
        <v>ครบ</v>
      </c>
      <c r="I399" s="42" t="s">
        <v>42</v>
      </c>
      <c r="J399" s="42" t="str">
        <f>VLOOKUP(I399,Sheet2!$B$1:$C$9,2,FALSE)</f>
        <v>เพลินชัย</v>
      </c>
      <c r="K399" s="43">
        <v>2.0833333333333332E-2</v>
      </c>
      <c r="L399" s="42" t="s">
        <v>380</v>
      </c>
      <c r="M399" s="42" t="s">
        <v>57</v>
      </c>
      <c r="N399" s="43">
        <v>8.3333333333333329E-2</v>
      </c>
      <c r="O399" s="42" t="s">
        <v>35</v>
      </c>
      <c r="P399" s="42" t="str">
        <f>VLOOKUP(O399,Sheet2!$B$1:$C$9,2,FALSE)</f>
        <v>วินัย</v>
      </c>
      <c r="Q399" s="43">
        <v>2.7777777777777776E-2</v>
      </c>
      <c r="R399" s="42"/>
      <c r="S399" s="42" t="e">
        <f>VLOOKUP(R399,Sheet2!$B$1:$C$9,2,FALSE)</f>
        <v>#N/A</v>
      </c>
      <c r="T399" s="43"/>
      <c r="U399" s="43">
        <f t="shared" si="25"/>
        <v>0.13194444444444442</v>
      </c>
      <c r="V399" s="43"/>
      <c r="W399" s="43"/>
      <c r="X399" s="43" t="s">
        <v>68</v>
      </c>
      <c r="Y399" s="40" t="s">
        <v>355</v>
      </c>
      <c r="Z399" s="40">
        <v>46071</v>
      </c>
      <c r="AA399" s="40">
        <v>46038</v>
      </c>
      <c r="AB399" s="40" t="s">
        <v>1714</v>
      </c>
      <c r="AC399" s="40">
        <v>46076</v>
      </c>
      <c r="AD399" s="3" t="str">
        <f t="shared" si="23"/>
        <v>ทันกำหนด</v>
      </c>
      <c r="AE399" s="4"/>
      <c r="AF399" s="4"/>
      <c r="AG399" s="4"/>
      <c r="AH399" s="5"/>
    </row>
    <row r="400" spans="1:34" ht="27.75" hidden="1" customHeight="1" x14ac:dyDescent="0.2">
      <c r="A400" s="2">
        <v>397</v>
      </c>
      <c r="B400" s="40">
        <v>46049</v>
      </c>
      <c r="C400" s="41" t="s">
        <v>880</v>
      </c>
      <c r="D400" s="41" t="s">
        <v>893</v>
      </c>
      <c r="E400" s="42">
        <v>1</v>
      </c>
      <c r="F400" s="42">
        <v>1</v>
      </c>
      <c r="G400" s="42">
        <f t="shared" si="26"/>
        <v>0</v>
      </c>
      <c r="H400" s="42" t="str">
        <f t="shared" si="27"/>
        <v>ครบ</v>
      </c>
      <c r="I400" s="42" t="s">
        <v>42</v>
      </c>
      <c r="J400" s="42" t="str">
        <f>VLOOKUP(I400,Sheet2!$B$1:$C$9,2,FALSE)</f>
        <v>เพลินชัย</v>
      </c>
      <c r="K400" s="43">
        <v>2.7777777777777776E-2</v>
      </c>
      <c r="L400" s="42" t="s">
        <v>348</v>
      </c>
      <c r="M400" s="42" t="s">
        <v>57</v>
      </c>
      <c r="N400" s="43">
        <v>0.10416666666666667</v>
      </c>
      <c r="O400" s="42"/>
      <c r="P400" s="42" t="e">
        <f>VLOOKUP(O400,Sheet2!$B$1:$C$9,2,FALSE)</f>
        <v>#N/A</v>
      </c>
      <c r="Q400" s="43"/>
      <c r="R400" s="42"/>
      <c r="S400" s="42" t="e">
        <f>VLOOKUP(R400,Sheet2!$B$1:$C$9,2,FALSE)</f>
        <v>#N/A</v>
      </c>
      <c r="T400" s="43"/>
      <c r="U400" s="43">
        <f t="shared" si="25"/>
        <v>0.13194444444444445</v>
      </c>
      <c r="V400" s="43"/>
      <c r="W400" s="43"/>
      <c r="X400" s="43" t="s">
        <v>68</v>
      </c>
      <c r="Y400" s="40" t="s">
        <v>355</v>
      </c>
      <c r="Z400" s="40">
        <v>46071</v>
      </c>
      <c r="AA400" s="40">
        <v>46071</v>
      </c>
      <c r="AB400" s="40" t="s">
        <v>589</v>
      </c>
      <c r="AC400" s="40">
        <v>46071</v>
      </c>
      <c r="AD400" s="3" t="str">
        <f t="shared" si="23"/>
        <v>ทันกำหนด</v>
      </c>
      <c r="AE400" s="4"/>
      <c r="AF400" s="4"/>
      <c r="AG400" s="4"/>
      <c r="AH400" s="5"/>
    </row>
    <row r="401" spans="1:34" ht="27.75" hidden="1" customHeight="1" x14ac:dyDescent="0.2">
      <c r="A401" s="2">
        <v>398</v>
      </c>
      <c r="B401" s="40">
        <v>46049</v>
      </c>
      <c r="C401" s="41" t="s">
        <v>881</v>
      </c>
      <c r="D401" s="41" t="s">
        <v>894</v>
      </c>
      <c r="E401" s="42">
        <v>2</v>
      </c>
      <c r="F401" s="42">
        <v>2</v>
      </c>
      <c r="G401" s="42">
        <f t="shared" si="26"/>
        <v>0</v>
      </c>
      <c r="H401" s="42" t="str">
        <f t="shared" si="27"/>
        <v>ครบ</v>
      </c>
      <c r="I401" s="42" t="s">
        <v>42</v>
      </c>
      <c r="J401" s="42" t="str">
        <f>VLOOKUP(I401,Sheet2!$B$1:$C$9,2,FALSE)</f>
        <v>เพลินชัย</v>
      </c>
      <c r="K401" s="43">
        <v>2.0833333333333332E-2</v>
      </c>
      <c r="L401" s="42" t="s">
        <v>380</v>
      </c>
      <c r="M401" s="42" t="s">
        <v>57</v>
      </c>
      <c r="N401" s="43">
        <v>6.25E-2</v>
      </c>
      <c r="O401" s="42" t="s">
        <v>35</v>
      </c>
      <c r="P401" s="42" t="str">
        <f>VLOOKUP(O401,Sheet2!$B$1:$C$9,2,FALSE)</f>
        <v>วินัย</v>
      </c>
      <c r="Q401" s="43">
        <v>2.0833333333333332E-2</v>
      </c>
      <c r="R401" s="42"/>
      <c r="S401" s="42" t="e">
        <f>VLOOKUP(R401,Sheet2!$B$1:$C$9,2,FALSE)</f>
        <v>#N/A</v>
      </c>
      <c r="T401" s="43"/>
      <c r="U401" s="43">
        <f t="shared" si="25"/>
        <v>0.10416666666666666</v>
      </c>
      <c r="V401" s="43"/>
      <c r="W401" s="43"/>
      <c r="X401" s="43" t="s">
        <v>68</v>
      </c>
      <c r="Y401" s="40" t="s">
        <v>355</v>
      </c>
      <c r="Z401" s="40">
        <v>46071</v>
      </c>
      <c r="AA401" s="40">
        <v>46038</v>
      </c>
      <c r="AB401" s="40" t="s">
        <v>1714</v>
      </c>
      <c r="AC401" s="40">
        <v>46076</v>
      </c>
      <c r="AD401" s="3" t="str">
        <f t="shared" si="23"/>
        <v>ทันกำหนด</v>
      </c>
      <c r="AE401" s="4">
        <v>2</v>
      </c>
      <c r="AF401" s="4"/>
      <c r="AG401" s="4"/>
      <c r="AH401" s="5" t="s">
        <v>1637</v>
      </c>
    </row>
    <row r="402" spans="1:34" ht="27.75" hidden="1" customHeight="1" x14ac:dyDescent="0.2">
      <c r="A402" s="2">
        <v>399</v>
      </c>
      <c r="B402" s="40">
        <v>46049</v>
      </c>
      <c r="C402" s="41" t="s">
        <v>895</v>
      </c>
      <c r="D402" s="41" t="s">
        <v>920</v>
      </c>
      <c r="E402" s="42">
        <v>1</v>
      </c>
      <c r="F402" s="42">
        <v>1</v>
      </c>
      <c r="G402" s="42">
        <f t="shared" si="26"/>
        <v>0</v>
      </c>
      <c r="H402" s="42" t="str">
        <f t="shared" si="27"/>
        <v>ครบ</v>
      </c>
      <c r="I402" s="42" t="s">
        <v>29</v>
      </c>
      <c r="J402" s="42" t="str">
        <f>VLOOKUP(I402,Sheet2!$B$1:$C$9,2,FALSE)</f>
        <v xml:space="preserve">จักรกฤษณ์ </v>
      </c>
      <c r="K402" s="43">
        <v>2.0833333333333332E-2</v>
      </c>
      <c r="L402" s="42" t="s">
        <v>35</v>
      </c>
      <c r="M402" s="42" t="str">
        <f>VLOOKUP(L402,Sheet2!$B$1:$C$9,2,FALSE)</f>
        <v>วินัย</v>
      </c>
      <c r="N402" s="43">
        <v>1.3888888888888888E-2</v>
      </c>
      <c r="O402" s="42"/>
      <c r="P402" s="42" t="e">
        <f>VLOOKUP(O402,Sheet2!$B$1:$C$9,2,FALSE)</f>
        <v>#N/A</v>
      </c>
      <c r="Q402" s="43"/>
      <c r="R402" s="42"/>
      <c r="S402" s="42" t="e">
        <f>VLOOKUP(R402,Sheet2!$B$1:$C$9,2,FALSE)</f>
        <v>#N/A</v>
      </c>
      <c r="T402" s="43"/>
      <c r="U402" s="43">
        <f t="shared" si="25"/>
        <v>3.4722222222222224E-2</v>
      </c>
      <c r="V402" s="43"/>
      <c r="W402" s="43"/>
      <c r="X402" s="43" t="s">
        <v>68</v>
      </c>
      <c r="Y402" s="40" t="s">
        <v>355</v>
      </c>
      <c r="Z402" s="40">
        <v>46078</v>
      </c>
      <c r="AA402" s="40">
        <v>46071</v>
      </c>
      <c r="AB402" s="40" t="s">
        <v>1714</v>
      </c>
      <c r="AC402" s="40">
        <v>46076</v>
      </c>
      <c r="AD402" s="3" t="str">
        <f t="shared" si="23"/>
        <v>ทันกำหนด</v>
      </c>
      <c r="AE402" s="4"/>
      <c r="AF402" s="4"/>
      <c r="AG402" s="4"/>
      <c r="AH402" s="5"/>
    </row>
    <row r="403" spans="1:34" ht="27.75" hidden="1" customHeight="1" x14ac:dyDescent="0.2">
      <c r="A403" s="2">
        <v>400</v>
      </c>
      <c r="B403" s="40">
        <v>46049</v>
      </c>
      <c r="C403" s="41" t="s">
        <v>896</v>
      </c>
      <c r="D403" s="41" t="s">
        <v>921</v>
      </c>
      <c r="E403" s="42">
        <v>2</v>
      </c>
      <c r="F403" s="42">
        <v>2</v>
      </c>
      <c r="G403" s="42">
        <f t="shared" si="26"/>
        <v>0</v>
      </c>
      <c r="H403" s="42" t="str">
        <f t="shared" si="27"/>
        <v>ครบ</v>
      </c>
      <c r="I403" s="42" t="s">
        <v>4</v>
      </c>
      <c r="J403" s="42" t="str">
        <f>VLOOKUP(I403,Sheet2!$B$1:$C$9,2,FALSE)</f>
        <v>ธนาพล</v>
      </c>
      <c r="K403" s="43">
        <v>5.5555555555555552E-2</v>
      </c>
      <c r="L403" s="42"/>
      <c r="M403" s="42" t="e">
        <f>VLOOKUP(L403,Sheet2!$B$1:$C$9,2,FALSE)</f>
        <v>#N/A</v>
      </c>
      <c r="N403" s="43"/>
      <c r="O403" s="42"/>
      <c r="P403" s="42" t="e">
        <f>VLOOKUP(O403,Sheet2!$B$1:$C$9,2,FALSE)</f>
        <v>#N/A</v>
      </c>
      <c r="Q403" s="43"/>
      <c r="R403" s="42"/>
      <c r="S403" s="42" t="e">
        <f>VLOOKUP(R403,Sheet2!$B$1:$C$9,2,FALSE)</f>
        <v>#N/A</v>
      </c>
      <c r="T403" s="43"/>
      <c r="U403" s="43">
        <f t="shared" si="25"/>
        <v>5.5555555555555552E-2</v>
      </c>
      <c r="V403" s="43"/>
      <c r="W403" s="43"/>
      <c r="X403" s="43"/>
      <c r="Y403" s="40" t="s">
        <v>355</v>
      </c>
      <c r="Z403" s="40">
        <v>46078</v>
      </c>
      <c r="AA403" s="40">
        <v>46069</v>
      </c>
      <c r="AB403" s="40" t="s">
        <v>355</v>
      </c>
      <c r="AC403" s="40">
        <v>46100</v>
      </c>
      <c r="AD403" s="3" t="str">
        <f t="shared" si="23"/>
        <v>ทันกำหนด</v>
      </c>
      <c r="AE403" s="4"/>
      <c r="AF403" s="4"/>
      <c r="AG403" s="4"/>
      <c r="AH403" s="5"/>
    </row>
    <row r="404" spans="1:34" ht="27.75" hidden="1" customHeight="1" x14ac:dyDescent="0.2">
      <c r="A404" s="2">
        <v>401</v>
      </c>
      <c r="B404" s="40">
        <v>46049</v>
      </c>
      <c r="C404" s="41" t="s">
        <v>897</v>
      </c>
      <c r="D404" s="41" t="s">
        <v>922</v>
      </c>
      <c r="E404" s="42">
        <v>1</v>
      </c>
      <c r="F404" s="42">
        <v>1</v>
      </c>
      <c r="G404" s="42">
        <f t="shared" si="26"/>
        <v>0</v>
      </c>
      <c r="H404" s="42" t="str">
        <f t="shared" si="27"/>
        <v>ครบ</v>
      </c>
      <c r="I404" s="42" t="s">
        <v>4</v>
      </c>
      <c r="J404" s="42" t="str">
        <f>VLOOKUP(I404,Sheet2!$B$1:$C$9,2,FALSE)</f>
        <v>ธนาพล</v>
      </c>
      <c r="K404" s="43">
        <v>4.1666666666666664E-2</v>
      </c>
      <c r="L404" s="42"/>
      <c r="M404" s="42" t="e">
        <f>VLOOKUP(L404,Sheet2!$B$1:$C$9,2,FALSE)</f>
        <v>#N/A</v>
      </c>
      <c r="N404" s="43"/>
      <c r="O404" s="42"/>
      <c r="P404" s="42" t="e">
        <f>VLOOKUP(O404,Sheet2!$B$1:$C$9,2,FALSE)</f>
        <v>#N/A</v>
      </c>
      <c r="Q404" s="43"/>
      <c r="R404" s="42"/>
      <c r="S404" s="42" t="e">
        <f>VLOOKUP(R404,Sheet2!$B$1:$C$9,2,FALSE)</f>
        <v>#N/A</v>
      </c>
      <c r="T404" s="43"/>
      <c r="U404" s="43">
        <f t="shared" si="25"/>
        <v>4.1666666666666664E-2</v>
      </c>
      <c r="V404" s="43"/>
      <c r="W404" s="43"/>
      <c r="X404" s="43"/>
      <c r="Y404" s="40" t="s">
        <v>355</v>
      </c>
      <c r="Z404" s="40">
        <v>46078</v>
      </c>
      <c r="AA404" s="40">
        <v>46069</v>
      </c>
      <c r="AB404" s="40" t="s">
        <v>355</v>
      </c>
      <c r="AC404" s="40">
        <v>46100</v>
      </c>
      <c r="AD404" s="3" t="str">
        <f t="shared" si="23"/>
        <v>ทันกำหนด</v>
      </c>
      <c r="AE404" s="4"/>
      <c r="AF404" s="4"/>
      <c r="AG404" s="4"/>
      <c r="AH404" s="5"/>
    </row>
    <row r="405" spans="1:34" ht="27.75" hidden="1" customHeight="1" x14ac:dyDescent="0.2">
      <c r="A405" s="2">
        <v>402</v>
      </c>
      <c r="B405" s="40">
        <v>46049</v>
      </c>
      <c r="C405" s="41" t="s">
        <v>898</v>
      </c>
      <c r="D405" s="41" t="s">
        <v>923</v>
      </c>
      <c r="E405" s="42">
        <v>4</v>
      </c>
      <c r="F405" s="42">
        <v>4</v>
      </c>
      <c r="G405" s="42">
        <f t="shared" si="26"/>
        <v>0</v>
      </c>
      <c r="H405" s="42" t="str">
        <f t="shared" si="27"/>
        <v>ครบ</v>
      </c>
      <c r="I405" s="42" t="s">
        <v>31</v>
      </c>
      <c r="J405" s="42" t="str">
        <f>VLOOKUP(I405,Sheet2!$B$1:$C$9,2,FALSE)</f>
        <v>ชาญชัย</v>
      </c>
      <c r="K405" s="43">
        <v>6.9444444444444434E-2</v>
      </c>
      <c r="L405" s="42"/>
      <c r="M405" s="42" t="e">
        <f>VLOOKUP(L405,Sheet2!$B$1:$C$9,2,FALSE)</f>
        <v>#N/A</v>
      </c>
      <c r="N405" s="43"/>
      <c r="O405" s="42"/>
      <c r="P405" s="42" t="e">
        <f>VLOOKUP(O405,Sheet2!$B$1:$C$9,2,FALSE)</f>
        <v>#N/A</v>
      </c>
      <c r="Q405" s="43"/>
      <c r="R405" s="42"/>
      <c r="S405" s="42" t="e">
        <f>VLOOKUP(R405,Sheet2!$B$1:$C$9,2,FALSE)</f>
        <v>#N/A</v>
      </c>
      <c r="T405" s="43"/>
      <c r="U405" s="43">
        <f t="shared" si="25"/>
        <v>6.9444444444444434E-2</v>
      </c>
      <c r="V405" s="43"/>
      <c r="W405" s="43"/>
      <c r="X405" s="43"/>
      <c r="Y405" s="40" t="s">
        <v>355</v>
      </c>
      <c r="Z405" s="40">
        <v>46078</v>
      </c>
      <c r="AA405" s="40">
        <v>46056</v>
      </c>
      <c r="AB405" s="40" t="s">
        <v>1714</v>
      </c>
      <c r="AC405" s="40">
        <v>46076</v>
      </c>
      <c r="AD405" s="3" t="str">
        <f t="shared" si="23"/>
        <v>ทันกำหนด</v>
      </c>
      <c r="AE405" s="4"/>
      <c r="AF405" s="4"/>
      <c r="AG405" s="4"/>
      <c r="AH405" s="5"/>
    </row>
    <row r="406" spans="1:34" ht="27.75" hidden="1" customHeight="1" x14ac:dyDescent="0.2">
      <c r="A406" s="2">
        <v>403</v>
      </c>
      <c r="B406" s="40">
        <v>46049</v>
      </c>
      <c r="C406" s="41" t="s">
        <v>899</v>
      </c>
      <c r="D406" s="41" t="s">
        <v>924</v>
      </c>
      <c r="E406" s="42">
        <v>1</v>
      </c>
      <c r="F406" s="42">
        <v>1</v>
      </c>
      <c r="G406" s="42">
        <f t="shared" si="26"/>
        <v>0</v>
      </c>
      <c r="H406" s="42" t="str">
        <f t="shared" si="27"/>
        <v>ครบ</v>
      </c>
      <c r="I406" s="42" t="s">
        <v>42</v>
      </c>
      <c r="J406" s="42" t="str">
        <f>VLOOKUP(I406,Sheet2!$B$1:$C$9,2,FALSE)</f>
        <v>เพลินชัย</v>
      </c>
      <c r="K406" s="43">
        <v>2.0833333333333332E-2</v>
      </c>
      <c r="L406" s="42" t="s">
        <v>380</v>
      </c>
      <c r="M406" s="42" t="s">
        <v>57</v>
      </c>
      <c r="N406" s="43">
        <v>3.4722222222222224E-2</v>
      </c>
      <c r="O406" s="42" t="s">
        <v>35</v>
      </c>
      <c r="P406" s="42" t="str">
        <f>VLOOKUP(O406,Sheet2!$B$1:$C$9,2,FALSE)</f>
        <v>วินัย</v>
      </c>
      <c r="Q406" s="43">
        <v>1.3888888888888888E-2</v>
      </c>
      <c r="R406" s="42"/>
      <c r="S406" s="42" t="e">
        <f>VLOOKUP(R406,Sheet2!$B$1:$C$9,2,FALSE)</f>
        <v>#N/A</v>
      </c>
      <c r="T406" s="43"/>
      <c r="U406" s="43">
        <f t="shared" si="25"/>
        <v>6.9444444444444448E-2</v>
      </c>
      <c r="V406" s="43"/>
      <c r="W406" s="43"/>
      <c r="X406" s="43" t="s">
        <v>68</v>
      </c>
      <c r="Y406" s="40" t="s">
        <v>355</v>
      </c>
      <c r="Z406" s="40">
        <v>46078</v>
      </c>
      <c r="AA406" s="40">
        <v>46038</v>
      </c>
      <c r="AB406" s="40" t="s">
        <v>1714</v>
      </c>
      <c r="AC406" s="40">
        <v>46076</v>
      </c>
      <c r="AD406" s="3" t="str">
        <f t="shared" si="23"/>
        <v>ทันกำหนด</v>
      </c>
      <c r="AE406" s="4"/>
      <c r="AF406" s="4"/>
      <c r="AG406" s="4"/>
      <c r="AH406" s="5"/>
    </row>
    <row r="407" spans="1:34" ht="27.75" hidden="1" customHeight="1" x14ac:dyDescent="0.2">
      <c r="A407" s="2">
        <v>404</v>
      </c>
      <c r="B407" s="40">
        <v>46049</v>
      </c>
      <c r="C407" s="41" t="s">
        <v>900</v>
      </c>
      <c r="D407" s="41" t="s">
        <v>925</v>
      </c>
      <c r="E407" s="42">
        <v>1</v>
      </c>
      <c r="F407" s="42">
        <v>1</v>
      </c>
      <c r="G407" s="42">
        <f t="shared" si="26"/>
        <v>0</v>
      </c>
      <c r="H407" s="42" t="str">
        <f t="shared" si="27"/>
        <v>ครบ</v>
      </c>
      <c r="I407" s="42" t="s">
        <v>42</v>
      </c>
      <c r="J407" s="42" t="str">
        <f>VLOOKUP(I407,Sheet2!$B$1:$C$9,2,FALSE)</f>
        <v>เพลินชัย</v>
      </c>
      <c r="K407" s="43">
        <v>2.0833333333333332E-2</v>
      </c>
      <c r="L407" s="42" t="s">
        <v>380</v>
      </c>
      <c r="M407" s="42" t="s">
        <v>57</v>
      </c>
      <c r="N407" s="43">
        <v>4.1666666666666664E-2</v>
      </c>
      <c r="O407" s="42" t="s">
        <v>35</v>
      </c>
      <c r="P407" s="42" t="str">
        <f>VLOOKUP(O407,Sheet2!$B$1:$C$9,2,FALSE)</f>
        <v>วินัย</v>
      </c>
      <c r="Q407" s="43">
        <v>1.7361111111111112E-2</v>
      </c>
      <c r="R407" s="42"/>
      <c r="S407" s="42" t="e">
        <f>VLOOKUP(R407,Sheet2!$B$1:$C$9,2,FALSE)</f>
        <v>#N/A</v>
      </c>
      <c r="T407" s="43"/>
      <c r="U407" s="43">
        <f t="shared" si="25"/>
        <v>7.9861111111111105E-2</v>
      </c>
      <c r="V407" s="43"/>
      <c r="W407" s="43"/>
      <c r="X407" s="43" t="s">
        <v>68</v>
      </c>
      <c r="Y407" s="40" t="s">
        <v>355</v>
      </c>
      <c r="Z407" s="40">
        <v>46078</v>
      </c>
      <c r="AA407" s="40">
        <v>46038</v>
      </c>
      <c r="AB407" s="40" t="s">
        <v>1714</v>
      </c>
      <c r="AC407" s="40">
        <v>46076</v>
      </c>
      <c r="AD407" s="3" t="str">
        <f t="shared" si="23"/>
        <v>ทันกำหนด</v>
      </c>
      <c r="AE407" s="4"/>
      <c r="AF407" s="4"/>
      <c r="AG407" s="4"/>
      <c r="AH407" s="5"/>
    </row>
    <row r="408" spans="1:34" ht="27.75" hidden="1" customHeight="1" x14ac:dyDescent="0.2">
      <c r="A408" s="2">
        <v>405</v>
      </c>
      <c r="B408" s="40">
        <v>46049</v>
      </c>
      <c r="C408" s="41" t="s">
        <v>901</v>
      </c>
      <c r="D408" s="41" t="s">
        <v>926</v>
      </c>
      <c r="E408" s="42">
        <v>3</v>
      </c>
      <c r="F408" s="42">
        <v>3</v>
      </c>
      <c r="G408" s="42">
        <f t="shared" si="26"/>
        <v>0</v>
      </c>
      <c r="H408" s="42" t="str">
        <f t="shared" si="27"/>
        <v>ครบ</v>
      </c>
      <c r="I408" s="42" t="s">
        <v>29</v>
      </c>
      <c r="J408" s="42" t="str">
        <f>VLOOKUP(I408,Sheet2!$B$1:$C$9,2,FALSE)</f>
        <v xml:space="preserve">จักรกฤษณ์ </v>
      </c>
      <c r="K408" s="43">
        <v>2.0833333333333332E-2</v>
      </c>
      <c r="L408" s="42" t="s">
        <v>348</v>
      </c>
      <c r="M408" s="42" t="s">
        <v>57</v>
      </c>
      <c r="N408" s="43">
        <v>0.5</v>
      </c>
      <c r="O408" s="42" t="s">
        <v>348</v>
      </c>
      <c r="P408" s="42" t="s">
        <v>59</v>
      </c>
      <c r="Q408" s="43">
        <v>0.125</v>
      </c>
      <c r="R408" s="42"/>
      <c r="S408" s="42" t="e">
        <f>VLOOKUP(R408,Sheet2!$B$1:$C$9,2,FALSE)</f>
        <v>#N/A</v>
      </c>
      <c r="T408" s="43"/>
      <c r="U408" s="43">
        <f t="shared" si="25"/>
        <v>0.64583333333333337</v>
      </c>
      <c r="V408" s="43"/>
      <c r="W408" s="43"/>
      <c r="X408" s="43" t="s">
        <v>68</v>
      </c>
      <c r="Y408" s="40" t="s">
        <v>355</v>
      </c>
      <c r="Z408" s="40">
        <v>46078</v>
      </c>
      <c r="AA408" s="40">
        <v>46071</v>
      </c>
      <c r="AB408" s="40" t="s">
        <v>1714</v>
      </c>
      <c r="AC408" s="40">
        <v>46076</v>
      </c>
      <c r="AD408" s="3" t="str">
        <f t="shared" si="23"/>
        <v>ทันกำหนด</v>
      </c>
      <c r="AE408" s="4"/>
      <c r="AF408" s="4"/>
      <c r="AG408" s="4"/>
      <c r="AH408" s="5"/>
    </row>
    <row r="409" spans="1:34" ht="27.75" hidden="1" customHeight="1" x14ac:dyDescent="0.2">
      <c r="A409" s="2">
        <v>406</v>
      </c>
      <c r="B409" s="40">
        <v>46049</v>
      </c>
      <c r="C409" s="41" t="s">
        <v>902</v>
      </c>
      <c r="D409" s="41" t="s">
        <v>927</v>
      </c>
      <c r="E409" s="42">
        <v>2</v>
      </c>
      <c r="F409" s="42">
        <v>2</v>
      </c>
      <c r="G409" s="42">
        <f t="shared" si="26"/>
        <v>0</v>
      </c>
      <c r="H409" s="42" t="str">
        <f t="shared" si="27"/>
        <v>ครบ</v>
      </c>
      <c r="I409" s="42" t="s">
        <v>42</v>
      </c>
      <c r="J409" s="42" t="str">
        <f>VLOOKUP(I409,Sheet2!$B$1:$C$9,2,FALSE)</f>
        <v>เพลินชัย</v>
      </c>
      <c r="K409" s="43">
        <v>0</v>
      </c>
      <c r="L409" s="42"/>
      <c r="M409" s="42" t="e">
        <f>VLOOKUP(L409,Sheet2!$B$1:$C$9,2,FALSE)</f>
        <v>#N/A</v>
      </c>
      <c r="N409" s="43"/>
      <c r="O409" s="42"/>
      <c r="P409" s="42" t="e">
        <f>VLOOKUP(O409,Sheet2!$B$1:$C$9,2,FALSE)</f>
        <v>#N/A</v>
      </c>
      <c r="Q409" s="43"/>
      <c r="R409" s="42"/>
      <c r="S409" s="42" t="e">
        <f>VLOOKUP(R409,Sheet2!$B$1:$C$9,2,FALSE)</f>
        <v>#N/A</v>
      </c>
      <c r="T409" s="43"/>
      <c r="U409" s="43">
        <f t="shared" si="25"/>
        <v>0</v>
      </c>
      <c r="V409" s="43"/>
      <c r="W409" s="43"/>
      <c r="X409" s="43"/>
      <c r="Y409" s="40" t="s">
        <v>355</v>
      </c>
      <c r="Z409" s="40">
        <v>46078</v>
      </c>
      <c r="AA409" s="40">
        <v>46073</v>
      </c>
      <c r="AB409" s="40" t="s">
        <v>1714</v>
      </c>
      <c r="AC409" s="40">
        <v>46076</v>
      </c>
      <c r="AD409" s="3" t="str">
        <f t="shared" si="23"/>
        <v>ทันกำหนด</v>
      </c>
      <c r="AE409" s="4"/>
      <c r="AF409" s="4"/>
      <c r="AG409" s="4"/>
      <c r="AH409" s="5"/>
    </row>
    <row r="410" spans="1:34" ht="27.75" hidden="1" customHeight="1" x14ac:dyDescent="0.2">
      <c r="A410" s="2">
        <v>407</v>
      </c>
      <c r="B410" s="40">
        <v>46049</v>
      </c>
      <c r="C410" s="41" t="s">
        <v>903</v>
      </c>
      <c r="D410" s="41" t="s">
        <v>928</v>
      </c>
      <c r="E410" s="42">
        <v>2</v>
      </c>
      <c r="F410" s="42">
        <v>2</v>
      </c>
      <c r="G410" s="42">
        <f t="shared" si="26"/>
        <v>0</v>
      </c>
      <c r="H410" s="42" t="str">
        <f t="shared" si="27"/>
        <v>ครบ</v>
      </c>
      <c r="I410" s="42" t="s">
        <v>42</v>
      </c>
      <c r="J410" s="42" t="str">
        <f>VLOOKUP(I410,Sheet2!$B$1:$C$9,2,FALSE)</f>
        <v>เพลินชัย</v>
      </c>
      <c r="K410" s="43">
        <v>1.3888888888888888E-2</v>
      </c>
      <c r="L410" s="42" t="s">
        <v>348</v>
      </c>
      <c r="M410" s="42" t="s">
        <v>57</v>
      </c>
      <c r="N410" s="43">
        <v>0.28472222222222221</v>
      </c>
      <c r="O410" s="42"/>
      <c r="P410" s="42" t="e">
        <f>VLOOKUP(O410,Sheet2!$B$1:$C$9,2,FALSE)</f>
        <v>#N/A</v>
      </c>
      <c r="Q410" s="43"/>
      <c r="R410" s="42"/>
      <c r="S410" s="42" t="e">
        <f>VLOOKUP(R410,Sheet2!$B$1:$C$9,2,FALSE)</f>
        <v>#N/A</v>
      </c>
      <c r="T410" s="43"/>
      <c r="U410" s="43">
        <f t="shared" si="25"/>
        <v>0.2986111111111111</v>
      </c>
      <c r="V410" s="43"/>
      <c r="W410" s="43"/>
      <c r="X410" s="43" t="s">
        <v>68</v>
      </c>
      <c r="Y410" s="40" t="s">
        <v>355</v>
      </c>
      <c r="Z410" s="40">
        <v>46078</v>
      </c>
      <c r="AA410" s="40">
        <v>46071</v>
      </c>
      <c r="AB410" s="40" t="s">
        <v>1714</v>
      </c>
      <c r="AC410" s="40">
        <v>46076</v>
      </c>
      <c r="AD410" s="3" t="str">
        <f t="shared" si="23"/>
        <v>ทันกำหนด</v>
      </c>
      <c r="AE410" s="4"/>
      <c r="AF410" s="4"/>
      <c r="AG410" s="4"/>
      <c r="AH410" s="5"/>
    </row>
    <row r="411" spans="1:34" ht="27.75" hidden="1" customHeight="1" x14ac:dyDescent="0.2">
      <c r="A411" s="2">
        <v>408</v>
      </c>
      <c r="B411" s="40">
        <v>46049</v>
      </c>
      <c r="C411" s="41" t="s">
        <v>904</v>
      </c>
      <c r="D411" s="41" t="s">
        <v>929</v>
      </c>
      <c r="E411" s="42">
        <v>12</v>
      </c>
      <c r="F411" s="42">
        <v>12</v>
      </c>
      <c r="G411" s="42">
        <f t="shared" si="26"/>
        <v>0</v>
      </c>
      <c r="H411" s="42" t="str">
        <f t="shared" si="27"/>
        <v>ครบ</v>
      </c>
      <c r="I411" s="42" t="s">
        <v>43</v>
      </c>
      <c r="J411" s="42" t="str">
        <f>VLOOKUP(I411,Sheet2!$B$1:$C$9,2,FALSE)</f>
        <v>สุขสันต์</v>
      </c>
      <c r="K411" s="43">
        <v>6.9444444444444441E-3</v>
      </c>
      <c r="L411" s="42" t="s">
        <v>229</v>
      </c>
      <c r="M411" s="42" t="s">
        <v>230</v>
      </c>
      <c r="N411" s="43">
        <v>0.44444444444444442</v>
      </c>
      <c r="O411" s="42"/>
      <c r="P411" s="42" t="e">
        <f>VLOOKUP(O411,Sheet2!$B$1:$C$9,2,FALSE)</f>
        <v>#N/A</v>
      </c>
      <c r="Q411" s="43"/>
      <c r="R411" s="42"/>
      <c r="S411" s="42" t="e">
        <f>VLOOKUP(R411,Sheet2!$B$1:$C$9,2,FALSE)</f>
        <v>#N/A</v>
      </c>
      <c r="T411" s="43"/>
      <c r="U411" s="43">
        <f t="shared" si="25"/>
        <v>0.45138888888888884</v>
      </c>
      <c r="V411" s="43"/>
      <c r="W411" s="43"/>
      <c r="X411" s="43"/>
      <c r="Y411" s="40" t="s">
        <v>355</v>
      </c>
      <c r="Z411" s="40">
        <v>46078</v>
      </c>
      <c r="AA411" s="40">
        <v>46076</v>
      </c>
      <c r="AB411" s="40" t="s">
        <v>355</v>
      </c>
      <c r="AC411" s="40">
        <v>46079</v>
      </c>
      <c r="AD411" s="3" t="str">
        <f t="shared" si="23"/>
        <v>ทันกำหนด</v>
      </c>
      <c r="AE411" s="4"/>
      <c r="AF411" s="4">
        <v>1</v>
      </c>
      <c r="AG411" s="4">
        <v>580</v>
      </c>
      <c r="AH411" s="5" t="s">
        <v>1713</v>
      </c>
    </row>
    <row r="412" spans="1:34" ht="27.75" hidden="1" customHeight="1" x14ac:dyDescent="0.2">
      <c r="A412" s="2">
        <v>409</v>
      </c>
      <c r="B412" s="40">
        <v>46049</v>
      </c>
      <c r="C412" s="41" t="s">
        <v>905</v>
      </c>
      <c r="D412" s="41" t="s">
        <v>930</v>
      </c>
      <c r="E412" s="42">
        <v>8</v>
      </c>
      <c r="F412" s="42">
        <v>8</v>
      </c>
      <c r="G412" s="42">
        <f t="shared" si="26"/>
        <v>0</v>
      </c>
      <c r="H412" s="42" t="str">
        <f t="shared" si="27"/>
        <v>ครบ</v>
      </c>
      <c r="I412" s="42" t="s">
        <v>31</v>
      </c>
      <c r="J412" s="42" t="str">
        <f>VLOOKUP(I412,Sheet2!$B$1:$C$9,2,FALSE)</f>
        <v>ชาญชัย</v>
      </c>
      <c r="K412" s="43">
        <v>0.1111111111111111</v>
      </c>
      <c r="L412" s="42" t="s">
        <v>29</v>
      </c>
      <c r="M412" s="42" t="str">
        <f>VLOOKUP(L412,Sheet2!$B$1:$C$9,2,FALSE)</f>
        <v xml:space="preserve">จักรกฤษณ์ </v>
      </c>
      <c r="N412" s="43">
        <v>2.0833333333333332E-2</v>
      </c>
      <c r="O412" s="42"/>
      <c r="P412" s="42" t="e">
        <f>VLOOKUP(O412,Sheet2!$B$1:$C$9,2,FALSE)</f>
        <v>#N/A</v>
      </c>
      <c r="Q412" s="43"/>
      <c r="R412" s="42"/>
      <c r="S412" s="42" t="e">
        <f>VLOOKUP(R412,Sheet2!$B$1:$C$9,2,FALSE)</f>
        <v>#N/A</v>
      </c>
      <c r="T412" s="43"/>
      <c r="U412" s="43">
        <f t="shared" si="25"/>
        <v>0.13194444444444445</v>
      </c>
      <c r="V412" s="43"/>
      <c r="W412" s="43"/>
      <c r="X412" s="43"/>
      <c r="Y412" s="40" t="s">
        <v>355</v>
      </c>
      <c r="Z412" s="40">
        <v>46078</v>
      </c>
      <c r="AA412" s="40">
        <v>46062</v>
      </c>
      <c r="AB412" s="40" t="s">
        <v>1714</v>
      </c>
      <c r="AC412" s="40">
        <v>46076</v>
      </c>
      <c r="AD412" s="3" t="str">
        <f t="shared" si="23"/>
        <v>ทันกำหนด</v>
      </c>
      <c r="AE412" s="4"/>
      <c r="AF412" s="4"/>
      <c r="AG412" s="4"/>
      <c r="AH412" s="5"/>
    </row>
    <row r="413" spans="1:34" ht="27.75" hidden="1" customHeight="1" x14ac:dyDescent="0.2">
      <c r="A413" s="2">
        <v>410</v>
      </c>
      <c r="B413" s="40">
        <v>46049</v>
      </c>
      <c r="C413" s="41" t="s">
        <v>906</v>
      </c>
      <c r="D413" s="41" t="s">
        <v>931</v>
      </c>
      <c r="E413" s="42">
        <v>8</v>
      </c>
      <c r="F413" s="42">
        <v>8</v>
      </c>
      <c r="G413" s="42">
        <f t="shared" si="26"/>
        <v>0</v>
      </c>
      <c r="H413" s="42" t="str">
        <f t="shared" si="27"/>
        <v>ครบ</v>
      </c>
      <c r="I413" s="42" t="s">
        <v>31</v>
      </c>
      <c r="J413" s="42" t="str">
        <f>VLOOKUP(I413,Sheet2!$B$1:$C$9,2,FALSE)</f>
        <v>ชาญชัย</v>
      </c>
      <c r="K413" s="43">
        <v>0.10416666666666667</v>
      </c>
      <c r="L413" s="42"/>
      <c r="M413" s="42" t="e">
        <f>VLOOKUP(L413,Sheet2!$B$1:$C$9,2,FALSE)</f>
        <v>#N/A</v>
      </c>
      <c r="N413" s="43"/>
      <c r="O413" s="42"/>
      <c r="P413" s="42" t="e">
        <f>VLOOKUP(O413,Sheet2!$B$1:$C$9,2,FALSE)</f>
        <v>#N/A</v>
      </c>
      <c r="Q413" s="43"/>
      <c r="R413" s="42"/>
      <c r="S413" s="42" t="e">
        <f>VLOOKUP(R413,Sheet2!$B$1:$C$9,2,FALSE)</f>
        <v>#N/A</v>
      </c>
      <c r="T413" s="43"/>
      <c r="U413" s="43">
        <f t="shared" si="25"/>
        <v>0.10416666666666667</v>
      </c>
      <c r="V413" s="43"/>
      <c r="W413" s="43"/>
      <c r="X413" s="43"/>
      <c r="Y413" s="40" t="s">
        <v>355</v>
      </c>
      <c r="Z413" s="40">
        <v>46078</v>
      </c>
      <c r="AA413" s="40">
        <v>46058</v>
      </c>
      <c r="AB413" s="40" t="s">
        <v>1714</v>
      </c>
      <c r="AC413" s="40">
        <v>46076</v>
      </c>
      <c r="AD413" s="3" t="str">
        <f t="shared" si="23"/>
        <v>ทันกำหนด</v>
      </c>
      <c r="AE413" s="4"/>
      <c r="AF413" s="4"/>
      <c r="AG413" s="4"/>
      <c r="AH413" s="5"/>
    </row>
    <row r="414" spans="1:34" ht="27.75" hidden="1" customHeight="1" x14ac:dyDescent="0.2">
      <c r="A414" s="2">
        <v>411</v>
      </c>
      <c r="B414" s="40">
        <v>46049</v>
      </c>
      <c r="C414" s="41" t="s">
        <v>907</v>
      </c>
      <c r="D414" s="41" t="s">
        <v>932</v>
      </c>
      <c r="E414" s="42">
        <v>6</v>
      </c>
      <c r="F414" s="42">
        <v>6</v>
      </c>
      <c r="G414" s="42">
        <f t="shared" si="26"/>
        <v>0</v>
      </c>
      <c r="H414" s="42" t="str">
        <f t="shared" si="27"/>
        <v>ครบ</v>
      </c>
      <c r="I414" s="42" t="s">
        <v>31</v>
      </c>
      <c r="J414" s="42" t="str">
        <f>VLOOKUP(I414,Sheet2!$B$1:$C$9,2,FALSE)</f>
        <v>ชาญชัย</v>
      </c>
      <c r="K414" s="43">
        <v>0.125</v>
      </c>
      <c r="L414" s="42"/>
      <c r="M414" s="42" t="e">
        <f>VLOOKUP(L414,Sheet2!$B$1:$C$9,2,FALSE)</f>
        <v>#N/A</v>
      </c>
      <c r="N414" s="43"/>
      <c r="O414" s="42"/>
      <c r="P414" s="42" t="e">
        <f>VLOOKUP(O414,Sheet2!$B$1:$C$9,2,FALSE)</f>
        <v>#N/A</v>
      </c>
      <c r="Q414" s="43"/>
      <c r="R414" s="42"/>
      <c r="S414" s="42" t="e">
        <f>VLOOKUP(R414,Sheet2!$B$1:$C$9,2,FALSE)</f>
        <v>#N/A</v>
      </c>
      <c r="T414" s="43"/>
      <c r="U414" s="43">
        <f t="shared" si="25"/>
        <v>0.125</v>
      </c>
      <c r="V414" s="43"/>
      <c r="W414" s="43"/>
      <c r="X414" s="43"/>
      <c r="Y414" s="40" t="s">
        <v>355</v>
      </c>
      <c r="Z414" s="40">
        <v>46078</v>
      </c>
      <c r="AA414" s="40">
        <v>46058</v>
      </c>
      <c r="AB414" s="40" t="s">
        <v>1714</v>
      </c>
      <c r="AC414" s="40">
        <v>46076</v>
      </c>
      <c r="AD414" s="3" t="str">
        <f t="shared" si="23"/>
        <v>ทันกำหนด</v>
      </c>
      <c r="AE414" s="4"/>
      <c r="AF414" s="4"/>
      <c r="AG414" s="4"/>
      <c r="AH414" s="5"/>
    </row>
    <row r="415" spans="1:34" ht="27.75" hidden="1" customHeight="1" x14ac:dyDescent="0.2">
      <c r="A415" s="2">
        <v>412</v>
      </c>
      <c r="B415" s="40">
        <v>46049</v>
      </c>
      <c r="C415" s="41" t="s">
        <v>908</v>
      </c>
      <c r="D415" s="41" t="s">
        <v>933</v>
      </c>
      <c r="E415" s="42">
        <v>12</v>
      </c>
      <c r="F415" s="42">
        <v>12</v>
      </c>
      <c r="G415" s="42">
        <f t="shared" si="26"/>
        <v>0</v>
      </c>
      <c r="H415" s="42" t="str">
        <f t="shared" si="27"/>
        <v>ครบ</v>
      </c>
      <c r="I415" s="42" t="s">
        <v>43</v>
      </c>
      <c r="J415" s="42" t="str">
        <f>VLOOKUP(I415,Sheet2!$B$1:$C$9,2,FALSE)</f>
        <v>สุขสันต์</v>
      </c>
      <c r="K415" s="43">
        <v>6.9444444444444441E-3</v>
      </c>
      <c r="L415" s="42" t="s">
        <v>229</v>
      </c>
      <c r="M415" s="42" t="s">
        <v>230</v>
      </c>
      <c r="N415" s="43">
        <v>0.14583333333333334</v>
      </c>
      <c r="O415" s="42"/>
      <c r="P415" s="42" t="e">
        <f>VLOOKUP(O415,Sheet2!$B$1:$C$9,2,FALSE)</f>
        <v>#N/A</v>
      </c>
      <c r="Q415" s="43"/>
      <c r="R415" s="42"/>
      <c r="S415" s="42" t="e">
        <f>VLOOKUP(R415,Sheet2!$B$1:$C$9,2,FALSE)</f>
        <v>#N/A</v>
      </c>
      <c r="T415" s="43"/>
      <c r="U415" s="43">
        <f t="shared" si="25"/>
        <v>0.15277777777777779</v>
      </c>
      <c r="V415" s="43"/>
      <c r="W415" s="43"/>
      <c r="X415" s="43"/>
      <c r="Y415" s="40" t="s">
        <v>355</v>
      </c>
      <c r="Z415" s="40">
        <v>46078</v>
      </c>
      <c r="AA415" s="40">
        <v>46064</v>
      </c>
      <c r="AB415" s="40" t="s">
        <v>355</v>
      </c>
      <c r="AC415" s="40">
        <v>46079</v>
      </c>
      <c r="AD415" s="3" t="str">
        <f t="shared" si="23"/>
        <v>ทันกำหนด</v>
      </c>
      <c r="AE415" s="4"/>
      <c r="AF415" s="4"/>
      <c r="AG415" s="4"/>
      <c r="AH415" s="5"/>
    </row>
    <row r="416" spans="1:34" ht="27.75" hidden="1" customHeight="1" x14ac:dyDescent="0.2">
      <c r="A416" s="2">
        <v>413</v>
      </c>
      <c r="B416" s="40">
        <v>46049</v>
      </c>
      <c r="C416" s="41" t="s">
        <v>909</v>
      </c>
      <c r="D416" s="41" t="s">
        <v>934</v>
      </c>
      <c r="E416" s="42">
        <v>2</v>
      </c>
      <c r="F416" s="42">
        <v>2</v>
      </c>
      <c r="G416" s="42">
        <f t="shared" si="26"/>
        <v>0</v>
      </c>
      <c r="H416" s="42" t="str">
        <f t="shared" si="27"/>
        <v>ครบ</v>
      </c>
      <c r="I416" s="42" t="s">
        <v>42</v>
      </c>
      <c r="J416" s="42" t="str">
        <f>VLOOKUP(I416,Sheet2!$B$1:$C$9,2,FALSE)</f>
        <v>เพลินชัย</v>
      </c>
      <c r="K416" s="43">
        <v>2.0833333333333332E-2</v>
      </c>
      <c r="L416" s="42" t="s">
        <v>348</v>
      </c>
      <c r="M416" s="42" t="s">
        <v>57</v>
      </c>
      <c r="N416" s="43">
        <v>0.45833333333333331</v>
      </c>
      <c r="O416" s="42"/>
      <c r="P416" s="42" t="e">
        <f>VLOOKUP(O416,Sheet2!$B$1:$C$9,2,FALSE)</f>
        <v>#N/A</v>
      </c>
      <c r="Q416" s="43"/>
      <c r="R416" s="42"/>
      <c r="S416" s="42" t="e">
        <f>VLOOKUP(R416,Sheet2!$B$1:$C$9,2,FALSE)</f>
        <v>#N/A</v>
      </c>
      <c r="T416" s="43"/>
      <c r="U416" s="43">
        <f t="shared" si="25"/>
        <v>0.47916666666666663</v>
      </c>
      <c r="V416" s="43"/>
      <c r="W416" s="43"/>
      <c r="X416" s="43"/>
      <c r="Y416" s="40" t="s">
        <v>355</v>
      </c>
      <c r="Z416" s="40">
        <v>46078</v>
      </c>
      <c r="AA416" s="40">
        <v>46076</v>
      </c>
      <c r="AB416" s="40" t="s">
        <v>355</v>
      </c>
      <c r="AC416" s="40">
        <v>46079</v>
      </c>
      <c r="AD416" s="3" t="str">
        <f t="shared" si="23"/>
        <v>ทันกำหนด</v>
      </c>
      <c r="AE416" s="4"/>
      <c r="AF416" s="4"/>
      <c r="AG416" s="4"/>
      <c r="AH416" s="5"/>
    </row>
    <row r="417" spans="1:34" ht="27.75" hidden="1" customHeight="1" x14ac:dyDescent="0.2">
      <c r="A417" s="2">
        <v>414</v>
      </c>
      <c r="B417" s="40">
        <v>46049</v>
      </c>
      <c r="C417" s="41" t="s">
        <v>910</v>
      </c>
      <c r="D417" s="41" t="s">
        <v>935</v>
      </c>
      <c r="E417" s="42">
        <v>12</v>
      </c>
      <c r="F417" s="42">
        <v>12</v>
      </c>
      <c r="G417" s="42">
        <f t="shared" si="26"/>
        <v>0</v>
      </c>
      <c r="H417" s="42" t="str">
        <f t="shared" si="27"/>
        <v>ครบ</v>
      </c>
      <c r="I417" s="42" t="s">
        <v>43</v>
      </c>
      <c r="J417" s="42" t="str">
        <f>VLOOKUP(I417,Sheet2!$B$1:$C$9,2,FALSE)</f>
        <v>สุขสันต์</v>
      </c>
      <c r="K417" s="43">
        <v>2.0833333333333332E-2</v>
      </c>
      <c r="L417" s="42" t="s">
        <v>229</v>
      </c>
      <c r="M417" s="42" t="s">
        <v>58</v>
      </c>
      <c r="N417" s="43">
        <v>0.55555555555555558</v>
      </c>
      <c r="O417" s="42"/>
      <c r="P417" s="42" t="e">
        <f>VLOOKUP(O417,Sheet2!$B$1:$C$9,2,FALSE)</f>
        <v>#N/A</v>
      </c>
      <c r="Q417" s="43"/>
      <c r="R417" s="42"/>
      <c r="S417" s="42" t="e">
        <f>VLOOKUP(R417,Sheet2!$B$1:$C$9,2,FALSE)</f>
        <v>#N/A</v>
      </c>
      <c r="T417" s="43"/>
      <c r="U417" s="43">
        <f t="shared" si="25"/>
        <v>0.57638888888888895</v>
      </c>
      <c r="V417" s="43"/>
      <c r="W417" s="43"/>
      <c r="X417" s="43"/>
      <c r="Y417" s="40" t="s">
        <v>355</v>
      </c>
      <c r="Z417" s="40">
        <v>46078</v>
      </c>
      <c r="AA417" s="40">
        <v>46068</v>
      </c>
      <c r="AB417" s="40" t="s">
        <v>1714</v>
      </c>
      <c r="AC417" s="40">
        <v>46076</v>
      </c>
      <c r="AD417" s="3" t="str">
        <f t="shared" si="23"/>
        <v>ทันกำหนด</v>
      </c>
      <c r="AE417" s="4"/>
      <c r="AF417" s="4"/>
      <c r="AG417" s="4"/>
      <c r="AH417" s="5"/>
    </row>
    <row r="418" spans="1:34" ht="27.75" hidden="1" customHeight="1" x14ac:dyDescent="0.2">
      <c r="A418" s="2">
        <v>415</v>
      </c>
      <c r="B418" s="40">
        <v>46049</v>
      </c>
      <c r="C418" s="41" t="s">
        <v>911</v>
      </c>
      <c r="D418" s="41" t="s">
        <v>936</v>
      </c>
      <c r="E418" s="42">
        <v>12</v>
      </c>
      <c r="F418" s="42">
        <v>12</v>
      </c>
      <c r="G418" s="42">
        <f t="shared" si="26"/>
        <v>0</v>
      </c>
      <c r="H418" s="42" t="str">
        <f t="shared" si="27"/>
        <v>ครบ</v>
      </c>
      <c r="I418" s="42" t="s">
        <v>43</v>
      </c>
      <c r="J418" s="42" t="str">
        <f>VLOOKUP(I418,Sheet2!$B$1:$C$9,2,FALSE)</f>
        <v>สุขสันต์</v>
      </c>
      <c r="K418" s="43">
        <v>6.9444444444444441E-3</v>
      </c>
      <c r="L418" s="42" t="s">
        <v>229</v>
      </c>
      <c r="M418" s="42" t="s">
        <v>230</v>
      </c>
      <c r="N418" s="43">
        <v>0.16666666666666666</v>
      </c>
      <c r="O418" s="42"/>
      <c r="P418" s="42" t="e">
        <f>VLOOKUP(O418,Sheet2!$B$1:$C$9,2,FALSE)</f>
        <v>#N/A</v>
      </c>
      <c r="Q418" s="43"/>
      <c r="R418" s="42"/>
      <c r="S418" s="42" t="e">
        <f>VLOOKUP(R418,Sheet2!$B$1:$C$9,2,FALSE)</f>
        <v>#N/A</v>
      </c>
      <c r="T418" s="43"/>
      <c r="U418" s="43">
        <f t="shared" si="25"/>
        <v>0.1736111111111111</v>
      </c>
      <c r="V418" s="43"/>
      <c r="W418" s="43"/>
      <c r="X418" s="43"/>
      <c r="Y418" s="40" t="s">
        <v>355</v>
      </c>
      <c r="Z418" s="40">
        <v>46078</v>
      </c>
      <c r="AA418" s="40">
        <v>46076</v>
      </c>
      <c r="AB418" s="40" t="s">
        <v>355</v>
      </c>
      <c r="AC418" s="40">
        <v>46079</v>
      </c>
      <c r="AD418" s="3" t="str">
        <f t="shared" si="23"/>
        <v>ทันกำหนด</v>
      </c>
      <c r="AE418" s="4"/>
      <c r="AF418" s="4"/>
      <c r="AG418" s="4"/>
      <c r="AH418" s="5"/>
    </row>
    <row r="419" spans="1:34" ht="27.75" hidden="1" customHeight="1" x14ac:dyDescent="0.2">
      <c r="A419" s="2">
        <v>416</v>
      </c>
      <c r="B419" s="40">
        <v>46049</v>
      </c>
      <c r="C419" s="41" t="s">
        <v>912</v>
      </c>
      <c r="D419" s="41" t="s">
        <v>937</v>
      </c>
      <c r="E419" s="42">
        <v>2</v>
      </c>
      <c r="F419" s="42">
        <v>2</v>
      </c>
      <c r="G419" s="42">
        <f t="shared" si="26"/>
        <v>0</v>
      </c>
      <c r="H419" s="42" t="str">
        <f t="shared" si="27"/>
        <v>ครบ</v>
      </c>
      <c r="I419" s="42" t="s">
        <v>42</v>
      </c>
      <c r="J419" s="42" t="str">
        <f>VLOOKUP(I419,Sheet2!$B$1:$C$9,2,FALSE)</f>
        <v>เพลินชัย</v>
      </c>
      <c r="K419" s="43">
        <v>2.0833333333333332E-2</v>
      </c>
      <c r="L419" s="42" t="s">
        <v>380</v>
      </c>
      <c r="M419" s="42" t="s">
        <v>57</v>
      </c>
      <c r="N419" s="43">
        <v>4.1666666666666664E-2</v>
      </c>
      <c r="O419" s="42" t="s">
        <v>35</v>
      </c>
      <c r="P419" s="42" t="str">
        <f>VLOOKUP(O419,Sheet2!$B$1:$C$9,2,FALSE)</f>
        <v>วินัย</v>
      </c>
      <c r="Q419" s="43">
        <v>1.3888888888888888E-2</v>
      </c>
      <c r="R419" s="42"/>
      <c r="S419" s="42" t="e">
        <f>VLOOKUP(R419,Sheet2!$B$1:$C$9,2,FALSE)</f>
        <v>#N/A</v>
      </c>
      <c r="T419" s="43"/>
      <c r="U419" s="43">
        <f t="shared" si="25"/>
        <v>7.6388888888888895E-2</v>
      </c>
      <c r="V419" s="43"/>
      <c r="W419" s="43"/>
      <c r="X419" s="43" t="s">
        <v>68</v>
      </c>
      <c r="Y419" s="40" t="s">
        <v>355</v>
      </c>
      <c r="Z419" s="40">
        <v>46078</v>
      </c>
      <c r="AA419" s="40">
        <v>46071</v>
      </c>
      <c r="AB419" s="40" t="s">
        <v>1714</v>
      </c>
      <c r="AC419" s="40">
        <v>46076</v>
      </c>
      <c r="AD419" s="3" t="str">
        <f t="shared" si="23"/>
        <v>ทันกำหนด</v>
      </c>
      <c r="AE419" s="4"/>
      <c r="AF419" s="4"/>
      <c r="AG419" s="4"/>
      <c r="AH419" s="5"/>
    </row>
    <row r="420" spans="1:34" ht="27.75" hidden="1" customHeight="1" x14ac:dyDescent="0.2">
      <c r="A420" s="2">
        <v>417</v>
      </c>
      <c r="B420" s="40">
        <v>46049</v>
      </c>
      <c r="C420" s="41" t="s">
        <v>913</v>
      </c>
      <c r="D420" s="41" t="s">
        <v>938</v>
      </c>
      <c r="E420" s="42">
        <v>35</v>
      </c>
      <c r="F420" s="42">
        <v>35</v>
      </c>
      <c r="G420" s="42">
        <f t="shared" si="26"/>
        <v>0</v>
      </c>
      <c r="H420" s="42" t="str">
        <f t="shared" si="27"/>
        <v>ครบ</v>
      </c>
      <c r="I420" s="42" t="s">
        <v>31</v>
      </c>
      <c r="J420" s="42" t="str">
        <f>VLOOKUP(I420,Sheet2!$B$1:$C$9,2,FALSE)</f>
        <v>ชาญชัย</v>
      </c>
      <c r="K420" s="43">
        <v>0.40972222222222227</v>
      </c>
      <c r="L420" s="42"/>
      <c r="M420" s="42" t="e">
        <f>VLOOKUP(L420,Sheet2!$B$1:$C$9,2,FALSE)</f>
        <v>#N/A</v>
      </c>
      <c r="N420" s="43"/>
      <c r="O420" s="42"/>
      <c r="P420" s="42" t="e">
        <f>VLOOKUP(O420,Sheet2!$B$1:$C$9,2,FALSE)</f>
        <v>#N/A</v>
      </c>
      <c r="Q420" s="43"/>
      <c r="R420" s="42"/>
      <c r="S420" s="42" t="e">
        <f>VLOOKUP(R420,Sheet2!$B$1:$C$9,2,FALSE)</f>
        <v>#N/A</v>
      </c>
      <c r="T420" s="43"/>
      <c r="U420" s="43">
        <f t="shared" si="25"/>
        <v>0.40972222222222227</v>
      </c>
      <c r="V420" s="43"/>
      <c r="W420" s="43"/>
      <c r="X420" s="43"/>
      <c r="Y420" s="40" t="s">
        <v>355</v>
      </c>
      <c r="Z420" s="40">
        <v>46078</v>
      </c>
      <c r="AA420" s="40">
        <v>46058</v>
      </c>
      <c r="AB420" s="40" t="s">
        <v>1714</v>
      </c>
      <c r="AC420" s="40">
        <v>46076</v>
      </c>
      <c r="AD420" s="3" t="str">
        <f t="shared" si="23"/>
        <v>ทันกำหนด</v>
      </c>
      <c r="AE420" s="4"/>
      <c r="AF420" s="4"/>
      <c r="AG420" s="4"/>
      <c r="AH420" s="5"/>
    </row>
    <row r="421" spans="1:34" ht="27.75" hidden="1" customHeight="1" x14ac:dyDescent="0.2">
      <c r="A421" s="2">
        <v>418</v>
      </c>
      <c r="B421" s="40">
        <v>46049</v>
      </c>
      <c r="C421" s="41" t="s">
        <v>914</v>
      </c>
      <c r="D421" s="41" t="s">
        <v>939</v>
      </c>
      <c r="E421" s="42">
        <v>15</v>
      </c>
      <c r="F421" s="42">
        <v>15</v>
      </c>
      <c r="G421" s="42">
        <f t="shared" si="26"/>
        <v>0</v>
      </c>
      <c r="H421" s="42" t="str">
        <f t="shared" si="27"/>
        <v>ครบ</v>
      </c>
      <c r="I421" s="42" t="s">
        <v>31</v>
      </c>
      <c r="J421" s="42" t="str">
        <f>VLOOKUP(I421,Sheet2!$B$1:$C$9,2,FALSE)</f>
        <v>ชาญชัย</v>
      </c>
      <c r="K421" s="43">
        <v>8.3333333333333329E-2</v>
      </c>
      <c r="L421" s="42"/>
      <c r="M421" s="42" t="e">
        <f>VLOOKUP(L421,Sheet2!$B$1:$C$9,2,FALSE)</f>
        <v>#N/A</v>
      </c>
      <c r="N421" s="43"/>
      <c r="O421" s="42"/>
      <c r="P421" s="42" t="e">
        <f>VLOOKUP(O421,Sheet2!$B$1:$C$9,2,FALSE)</f>
        <v>#N/A</v>
      </c>
      <c r="Q421" s="43"/>
      <c r="R421" s="42"/>
      <c r="S421" s="42" t="e">
        <f>VLOOKUP(R421,Sheet2!$B$1:$C$9,2,FALSE)</f>
        <v>#N/A</v>
      </c>
      <c r="T421" s="43"/>
      <c r="U421" s="43">
        <f t="shared" si="25"/>
        <v>8.3333333333333329E-2</v>
      </c>
      <c r="V421" s="43"/>
      <c r="W421" s="43"/>
      <c r="X421" s="43"/>
      <c r="Y421" s="40" t="s">
        <v>355</v>
      </c>
      <c r="Z421" s="40">
        <v>46078</v>
      </c>
      <c r="AA421" s="40">
        <v>46058</v>
      </c>
      <c r="AB421" s="40" t="s">
        <v>1714</v>
      </c>
      <c r="AC421" s="40">
        <v>46076</v>
      </c>
      <c r="AD421" s="3" t="str">
        <f t="shared" si="23"/>
        <v>ทันกำหนด</v>
      </c>
      <c r="AE421" s="4"/>
      <c r="AF421" s="4"/>
      <c r="AG421" s="4"/>
      <c r="AH421" s="5"/>
    </row>
    <row r="422" spans="1:34" ht="27.75" hidden="1" customHeight="1" x14ac:dyDescent="0.2">
      <c r="A422" s="2">
        <v>419</v>
      </c>
      <c r="B422" s="40">
        <v>46049</v>
      </c>
      <c r="C422" s="41" t="s">
        <v>915</v>
      </c>
      <c r="D422" s="41" t="s">
        <v>940</v>
      </c>
      <c r="E422" s="42">
        <v>8</v>
      </c>
      <c r="F422" s="42">
        <v>8</v>
      </c>
      <c r="G422" s="42">
        <f t="shared" si="26"/>
        <v>0</v>
      </c>
      <c r="H422" s="42" t="str">
        <f t="shared" si="27"/>
        <v>ครบ</v>
      </c>
      <c r="I422" s="42" t="s">
        <v>31</v>
      </c>
      <c r="J422" s="42" t="str">
        <f>VLOOKUP(I422,Sheet2!$B$1:$C$9,2,FALSE)</f>
        <v>ชาญชัย</v>
      </c>
      <c r="K422" s="43">
        <v>5.5555555555555552E-2</v>
      </c>
      <c r="L422" s="42"/>
      <c r="M422" s="42" t="e">
        <f>VLOOKUP(L422,Sheet2!$B$1:$C$9,2,FALSE)</f>
        <v>#N/A</v>
      </c>
      <c r="N422" s="43"/>
      <c r="O422" s="42"/>
      <c r="P422" s="42" t="e">
        <f>VLOOKUP(O422,Sheet2!$B$1:$C$9,2,FALSE)</f>
        <v>#N/A</v>
      </c>
      <c r="Q422" s="43"/>
      <c r="R422" s="42"/>
      <c r="S422" s="42" t="e">
        <f>VLOOKUP(R422,Sheet2!$B$1:$C$9,2,FALSE)</f>
        <v>#N/A</v>
      </c>
      <c r="T422" s="43"/>
      <c r="U422" s="43">
        <f t="shared" si="25"/>
        <v>5.5555555555555552E-2</v>
      </c>
      <c r="V422" s="43"/>
      <c r="W422" s="43"/>
      <c r="X422" s="43"/>
      <c r="Y422" s="40" t="s">
        <v>355</v>
      </c>
      <c r="Z422" s="40">
        <v>46078</v>
      </c>
      <c r="AA422" s="40">
        <v>46058</v>
      </c>
      <c r="AB422" s="40" t="s">
        <v>1714</v>
      </c>
      <c r="AC422" s="40">
        <v>46076</v>
      </c>
      <c r="AD422" s="3" t="str">
        <f t="shared" si="23"/>
        <v>ทันกำหนด</v>
      </c>
      <c r="AE422" s="4"/>
      <c r="AF422" s="4"/>
      <c r="AG422" s="4"/>
      <c r="AH422" s="5"/>
    </row>
    <row r="423" spans="1:34" ht="27.75" hidden="1" customHeight="1" x14ac:dyDescent="0.2">
      <c r="A423" s="2">
        <v>420</v>
      </c>
      <c r="B423" s="40">
        <v>46049</v>
      </c>
      <c r="C423" s="41" t="s">
        <v>916</v>
      </c>
      <c r="D423" s="41" t="s">
        <v>941</v>
      </c>
      <c r="E423" s="42">
        <v>12</v>
      </c>
      <c r="F423" s="42">
        <v>12</v>
      </c>
      <c r="G423" s="42">
        <f t="shared" si="26"/>
        <v>0</v>
      </c>
      <c r="H423" s="42" t="str">
        <f t="shared" si="27"/>
        <v>ครบ</v>
      </c>
      <c r="I423" s="42" t="s">
        <v>43</v>
      </c>
      <c r="J423" s="42" t="str">
        <f>VLOOKUP(I423,Sheet2!$B$1:$C$9,2,FALSE)</f>
        <v>สุขสันต์</v>
      </c>
      <c r="K423" s="43">
        <v>6.9444444444444441E-3</v>
      </c>
      <c r="L423" s="42" t="s">
        <v>229</v>
      </c>
      <c r="M423" s="42" t="s">
        <v>230</v>
      </c>
      <c r="N423" s="43">
        <v>6.25E-2</v>
      </c>
      <c r="O423" s="42" t="s">
        <v>229</v>
      </c>
      <c r="P423" s="42" t="s">
        <v>58</v>
      </c>
      <c r="Q423" s="43">
        <v>0.125</v>
      </c>
      <c r="R423" s="42"/>
      <c r="S423" s="42" t="e">
        <f>VLOOKUP(R423,Sheet2!$B$1:$C$9,2,FALSE)</f>
        <v>#N/A</v>
      </c>
      <c r="T423" s="43"/>
      <c r="U423" s="43">
        <f t="shared" si="25"/>
        <v>0.19444444444444445</v>
      </c>
      <c r="V423" s="43"/>
      <c r="W423" s="43"/>
      <c r="X423" s="43"/>
      <c r="Y423" s="40" t="s">
        <v>355</v>
      </c>
      <c r="Z423" s="40">
        <v>46078</v>
      </c>
      <c r="AA423" s="40">
        <v>46067</v>
      </c>
      <c r="AB423" s="40" t="s">
        <v>1714</v>
      </c>
      <c r="AC423" s="40">
        <v>46076</v>
      </c>
      <c r="AD423" s="3" t="str">
        <f t="shared" si="23"/>
        <v>ทันกำหนด</v>
      </c>
      <c r="AE423" s="4"/>
      <c r="AF423" s="4"/>
      <c r="AG423" s="4"/>
      <c r="AH423" s="5"/>
    </row>
    <row r="424" spans="1:34" ht="27.75" hidden="1" customHeight="1" x14ac:dyDescent="0.2">
      <c r="A424" s="2">
        <v>421</v>
      </c>
      <c r="B424" s="40">
        <v>46049</v>
      </c>
      <c r="C424" s="41" t="s">
        <v>917</v>
      </c>
      <c r="D424" s="41" t="s">
        <v>942</v>
      </c>
      <c r="E424" s="42">
        <v>12</v>
      </c>
      <c r="F424" s="42">
        <v>12</v>
      </c>
      <c r="G424" s="42">
        <f t="shared" si="26"/>
        <v>0</v>
      </c>
      <c r="H424" s="42" t="str">
        <f t="shared" si="27"/>
        <v>ครบ</v>
      </c>
      <c r="I424" s="42" t="s">
        <v>43</v>
      </c>
      <c r="J424" s="42" t="str">
        <f>VLOOKUP(I424,Sheet2!$B$1:$C$9,2,FALSE)</f>
        <v>สุขสันต์</v>
      </c>
      <c r="K424" s="43">
        <v>6.9444444444444441E-3</v>
      </c>
      <c r="L424" s="42" t="s">
        <v>229</v>
      </c>
      <c r="M424" s="42" t="s">
        <v>230</v>
      </c>
      <c r="N424" s="43">
        <v>0.16666666666666666</v>
      </c>
      <c r="O424" s="42"/>
      <c r="P424" s="42" t="e">
        <f>VLOOKUP(O424,Sheet2!$B$1:$C$9,2,FALSE)</f>
        <v>#N/A</v>
      </c>
      <c r="Q424" s="43"/>
      <c r="R424" s="42"/>
      <c r="S424" s="42" t="e">
        <f>VLOOKUP(R424,Sheet2!$B$1:$C$9,2,FALSE)</f>
        <v>#N/A</v>
      </c>
      <c r="T424" s="43"/>
      <c r="U424" s="43">
        <f t="shared" si="25"/>
        <v>0.1736111111111111</v>
      </c>
      <c r="V424" s="43"/>
      <c r="W424" s="43"/>
      <c r="X424" s="43"/>
      <c r="Y424" s="40" t="s">
        <v>355</v>
      </c>
      <c r="Z424" s="40">
        <v>46078</v>
      </c>
      <c r="AA424" s="40">
        <v>46065</v>
      </c>
      <c r="AB424" s="40" t="s">
        <v>355</v>
      </c>
      <c r="AC424" s="40">
        <v>46079</v>
      </c>
      <c r="AD424" s="3" t="str">
        <f t="shared" si="23"/>
        <v>ทันกำหนด</v>
      </c>
      <c r="AE424" s="4"/>
      <c r="AF424" s="4"/>
      <c r="AG424" s="4"/>
      <c r="AH424" s="5"/>
    </row>
    <row r="425" spans="1:34" ht="27.75" hidden="1" customHeight="1" x14ac:dyDescent="0.2">
      <c r="A425" s="2">
        <v>422</v>
      </c>
      <c r="B425" s="40">
        <v>46049</v>
      </c>
      <c r="C425" s="41" t="s">
        <v>918</v>
      </c>
      <c r="D425" s="41" t="s">
        <v>943</v>
      </c>
      <c r="E425" s="42">
        <v>1</v>
      </c>
      <c r="F425" s="42">
        <v>1</v>
      </c>
      <c r="G425" s="42">
        <f t="shared" si="26"/>
        <v>0</v>
      </c>
      <c r="H425" s="42" t="str">
        <f t="shared" si="27"/>
        <v>ครบ</v>
      </c>
      <c r="I425" s="42" t="s">
        <v>31</v>
      </c>
      <c r="J425" s="42" t="str">
        <f>VLOOKUP(I425,Sheet2!$B$1:$C$9,2,FALSE)</f>
        <v>ชาญชัย</v>
      </c>
      <c r="K425" s="43">
        <v>2.0833333333333332E-2</v>
      </c>
      <c r="L425" s="42" t="s">
        <v>29</v>
      </c>
      <c r="M425" s="42" t="str">
        <f>VLOOKUP(L425,Sheet2!$B$1:$C$9,2,FALSE)</f>
        <v xml:space="preserve">จักรกฤษณ์ </v>
      </c>
      <c r="N425" s="43">
        <v>2.7777777777777776E-2</v>
      </c>
      <c r="O425" s="42"/>
      <c r="P425" s="42" t="e">
        <f>VLOOKUP(O425,Sheet2!$B$1:$C$9,2,FALSE)</f>
        <v>#N/A</v>
      </c>
      <c r="Q425" s="43"/>
      <c r="R425" s="42"/>
      <c r="S425" s="42" t="e">
        <f>VLOOKUP(R425,Sheet2!$B$1:$C$9,2,FALSE)</f>
        <v>#N/A</v>
      </c>
      <c r="T425" s="43"/>
      <c r="U425" s="43">
        <f t="shared" si="25"/>
        <v>4.8611111111111105E-2</v>
      </c>
      <c r="V425" s="43"/>
      <c r="W425" s="43"/>
      <c r="X425" s="43"/>
      <c r="Y425" s="40" t="s">
        <v>355</v>
      </c>
      <c r="Z425" s="40">
        <v>46078</v>
      </c>
      <c r="AA425" s="40">
        <v>46065</v>
      </c>
      <c r="AB425" s="40" t="s">
        <v>265</v>
      </c>
      <c r="AC425" s="40">
        <v>46078</v>
      </c>
      <c r="AD425" s="3" t="str">
        <f t="shared" si="23"/>
        <v>ทันกำหนด</v>
      </c>
      <c r="AE425" s="4"/>
      <c r="AF425" s="4"/>
      <c r="AG425" s="4"/>
      <c r="AH425" s="5"/>
    </row>
    <row r="426" spans="1:34" ht="27.75" hidden="1" customHeight="1" x14ac:dyDescent="0.2">
      <c r="A426" s="2">
        <v>423</v>
      </c>
      <c r="B426" s="40">
        <v>46049</v>
      </c>
      <c r="C426" s="41" t="s">
        <v>919</v>
      </c>
      <c r="D426" s="41" t="s">
        <v>944</v>
      </c>
      <c r="E426" s="42">
        <v>12</v>
      </c>
      <c r="F426" s="42">
        <v>12</v>
      </c>
      <c r="G426" s="42">
        <f t="shared" si="26"/>
        <v>0</v>
      </c>
      <c r="H426" s="42" t="str">
        <f t="shared" si="27"/>
        <v>ครบ</v>
      </c>
      <c r="I426" s="42" t="s">
        <v>43</v>
      </c>
      <c r="J426" s="42" t="str">
        <f>VLOOKUP(I426,Sheet2!$B$1:$C$9,2,FALSE)</f>
        <v>สุขสันต์</v>
      </c>
      <c r="K426" s="43">
        <v>6.9444444444444441E-3</v>
      </c>
      <c r="L426" s="42" t="s">
        <v>229</v>
      </c>
      <c r="M426" s="42" t="s">
        <v>230</v>
      </c>
      <c r="N426" s="43">
        <v>0.16666666666666666</v>
      </c>
      <c r="O426" s="42"/>
      <c r="P426" s="42" t="e">
        <f>VLOOKUP(O426,Sheet2!$B$1:$C$9,2,FALSE)</f>
        <v>#N/A</v>
      </c>
      <c r="Q426" s="43"/>
      <c r="R426" s="42"/>
      <c r="S426" s="42" t="e">
        <f>VLOOKUP(R426,Sheet2!$B$1:$C$9,2,FALSE)</f>
        <v>#N/A</v>
      </c>
      <c r="T426" s="43"/>
      <c r="U426" s="43">
        <f t="shared" si="25"/>
        <v>0.1736111111111111</v>
      </c>
      <c r="V426" s="43"/>
      <c r="W426" s="43"/>
      <c r="X426" s="43" t="s">
        <v>68</v>
      </c>
      <c r="Y426" s="40" t="s">
        <v>355</v>
      </c>
      <c r="Z426" s="40">
        <v>46078</v>
      </c>
      <c r="AA426" s="40">
        <v>46071</v>
      </c>
      <c r="AB426" s="40" t="s">
        <v>1714</v>
      </c>
      <c r="AC426" s="40">
        <v>46076</v>
      </c>
      <c r="AD426" s="3" t="str">
        <f t="shared" si="23"/>
        <v>ทันกำหนด</v>
      </c>
      <c r="AE426" s="4"/>
      <c r="AF426" s="4"/>
      <c r="AG426" s="4"/>
      <c r="AH426" s="5"/>
    </row>
    <row r="427" spans="1:34" ht="27.75" hidden="1" customHeight="1" x14ac:dyDescent="0.2">
      <c r="A427" s="2">
        <v>424</v>
      </c>
      <c r="B427" s="40">
        <v>46049</v>
      </c>
      <c r="C427" s="41" t="s">
        <v>945</v>
      </c>
      <c r="D427" s="41" t="s">
        <v>946</v>
      </c>
      <c r="E427" s="42">
        <v>4</v>
      </c>
      <c r="F427" s="42">
        <v>4</v>
      </c>
      <c r="G427" s="42">
        <f t="shared" si="26"/>
        <v>0</v>
      </c>
      <c r="H427" s="42" t="str">
        <f t="shared" si="27"/>
        <v>ครบ</v>
      </c>
      <c r="I427" s="42" t="s">
        <v>35</v>
      </c>
      <c r="J427" s="42" t="str">
        <f>VLOOKUP(I427,Sheet2!$B$1:$C$9,2,FALSE)</f>
        <v>วินัย</v>
      </c>
      <c r="K427" s="43">
        <v>2.7777777777777776E-2</v>
      </c>
      <c r="L427" s="42"/>
      <c r="M427" s="42" t="e">
        <f>VLOOKUP(L427,Sheet2!$B$1:$C$9,2,FALSE)</f>
        <v>#N/A</v>
      </c>
      <c r="N427" s="43"/>
      <c r="O427" s="42"/>
      <c r="P427" s="42" t="e">
        <f>VLOOKUP(O427,Sheet2!$B$1:$C$9,2,FALSE)</f>
        <v>#N/A</v>
      </c>
      <c r="Q427" s="43"/>
      <c r="R427" s="42"/>
      <c r="S427" s="42" t="e">
        <f>VLOOKUP(R427,Sheet2!$B$1:$C$9,2,FALSE)</f>
        <v>#N/A</v>
      </c>
      <c r="T427" s="43"/>
      <c r="U427" s="43">
        <f t="shared" si="25"/>
        <v>2.7777777777777776E-2</v>
      </c>
      <c r="V427" s="43"/>
      <c r="W427" s="43"/>
      <c r="X427" s="43"/>
      <c r="Y427" s="40" t="s">
        <v>234</v>
      </c>
      <c r="Z427" s="40">
        <v>46056</v>
      </c>
      <c r="AA427" s="40">
        <v>46050</v>
      </c>
      <c r="AB427" s="40" t="s">
        <v>234</v>
      </c>
      <c r="AC427" s="40">
        <v>46056</v>
      </c>
      <c r="AD427" s="3" t="str">
        <f t="shared" si="23"/>
        <v>ทันกำหนด</v>
      </c>
      <c r="AE427" s="4"/>
      <c r="AF427" s="4"/>
      <c r="AG427" s="4"/>
      <c r="AH427" s="5"/>
    </row>
    <row r="428" spans="1:34" ht="27.75" hidden="1" customHeight="1" x14ac:dyDescent="0.2">
      <c r="A428" s="2">
        <v>425</v>
      </c>
      <c r="B428" s="40">
        <v>46049</v>
      </c>
      <c r="C428" s="41" t="s">
        <v>947</v>
      </c>
      <c r="D428" s="41" t="s">
        <v>951</v>
      </c>
      <c r="E428" s="42">
        <v>1</v>
      </c>
      <c r="F428" s="42">
        <v>1</v>
      </c>
      <c r="G428" s="42">
        <f t="shared" si="26"/>
        <v>0</v>
      </c>
      <c r="H428" s="42" t="str">
        <f t="shared" si="27"/>
        <v>ครบ</v>
      </c>
      <c r="I428" s="42" t="s">
        <v>29</v>
      </c>
      <c r="J428" s="42" t="str">
        <f>VLOOKUP(I428,Sheet2!$B$1:$C$9,2,FALSE)</f>
        <v xml:space="preserve">จักรกฤษณ์ </v>
      </c>
      <c r="K428" s="43">
        <v>4.1666666666666664E-2</v>
      </c>
      <c r="L428" s="42" t="s">
        <v>35</v>
      </c>
      <c r="M428" s="42" t="str">
        <f>VLOOKUP(L428,Sheet2!$B$1:$C$9,2,FALSE)</f>
        <v>วินัย</v>
      </c>
      <c r="N428" s="43">
        <v>1.7361111111111112E-2</v>
      </c>
      <c r="O428" s="42"/>
      <c r="P428" s="42" t="e">
        <f>VLOOKUP(O428,Sheet2!$B$1:$C$9,2,FALSE)</f>
        <v>#N/A</v>
      </c>
      <c r="Q428" s="43"/>
      <c r="R428" s="42"/>
      <c r="S428" s="42" t="e">
        <f>VLOOKUP(R428,Sheet2!$B$1:$C$9,2,FALSE)</f>
        <v>#N/A</v>
      </c>
      <c r="T428" s="43"/>
      <c r="U428" s="43">
        <f t="shared" si="25"/>
        <v>5.9027777777777776E-2</v>
      </c>
      <c r="V428" s="43"/>
      <c r="W428" s="43"/>
      <c r="X428" s="43"/>
      <c r="Y428" s="40" t="s">
        <v>64</v>
      </c>
      <c r="Z428" s="40">
        <v>46062</v>
      </c>
      <c r="AA428" s="40">
        <v>46053</v>
      </c>
      <c r="AB428" s="40" t="s">
        <v>64</v>
      </c>
      <c r="AC428" s="40">
        <v>46071</v>
      </c>
      <c r="AD428" s="3" t="str">
        <f t="shared" si="23"/>
        <v>ทันกำหนด</v>
      </c>
      <c r="AE428" s="4"/>
      <c r="AF428" s="4"/>
      <c r="AG428" s="4"/>
      <c r="AH428" s="5"/>
    </row>
    <row r="429" spans="1:34" ht="27.75" hidden="1" customHeight="1" x14ac:dyDescent="0.2">
      <c r="A429" s="2">
        <v>426</v>
      </c>
      <c r="B429" s="40">
        <v>46049</v>
      </c>
      <c r="C429" s="41" t="s">
        <v>948</v>
      </c>
      <c r="D429" s="41" t="s">
        <v>952</v>
      </c>
      <c r="E429" s="42">
        <v>4</v>
      </c>
      <c r="F429" s="42">
        <v>4</v>
      </c>
      <c r="G429" s="42">
        <f t="shared" si="26"/>
        <v>0</v>
      </c>
      <c r="H429" s="42" t="str">
        <f t="shared" si="27"/>
        <v>ครบ</v>
      </c>
      <c r="I429" s="42" t="s">
        <v>31</v>
      </c>
      <c r="J429" s="42" t="str">
        <f>VLOOKUP(I429,Sheet2!$B$1:$C$9,2,FALSE)</f>
        <v>ชาญชัย</v>
      </c>
      <c r="K429" s="43">
        <v>5.5555555555555552E-2</v>
      </c>
      <c r="L429" s="42" t="s">
        <v>35</v>
      </c>
      <c r="M429" s="42" t="str">
        <f>VLOOKUP(L429,Sheet2!$B$1:$C$9,2,FALSE)</f>
        <v>วินัย</v>
      </c>
      <c r="N429" s="43">
        <v>3.125E-2</v>
      </c>
      <c r="O429" s="42"/>
      <c r="P429" s="42" t="e">
        <f>VLOOKUP(O429,Sheet2!$B$1:$C$9,2,FALSE)</f>
        <v>#N/A</v>
      </c>
      <c r="Q429" s="43"/>
      <c r="R429" s="42"/>
      <c r="S429" s="42" t="e">
        <f>VLOOKUP(R429,Sheet2!$B$1:$C$9,2,FALSE)</f>
        <v>#N/A</v>
      </c>
      <c r="T429" s="43"/>
      <c r="U429" s="43">
        <f t="shared" si="25"/>
        <v>8.6805555555555552E-2</v>
      </c>
      <c r="V429" s="43"/>
      <c r="W429" s="43"/>
      <c r="X429" s="43"/>
      <c r="Y429" s="40" t="s">
        <v>64</v>
      </c>
      <c r="Z429" s="40">
        <v>46062</v>
      </c>
      <c r="AA429" s="40">
        <v>46053</v>
      </c>
      <c r="AB429" s="40" t="s">
        <v>64</v>
      </c>
      <c r="AC429" s="40">
        <v>46062</v>
      </c>
      <c r="AD429" s="3" t="str">
        <f t="shared" si="23"/>
        <v>ทันกำหนด</v>
      </c>
      <c r="AE429" s="4"/>
      <c r="AF429" s="4"/>
      <c r="AG429" s="4"/>
      <c r="AH429" s="5"/>
    </row>
    <row r="430" spans="1:34" ht="27.75" hidden="1" customHeight="1" x14ac:dyDescent="0.2">
      <c r="A430" s="2">
        <v>427</v>
      </c>
      <c r="B430" s="40">
        <v>46049</v>
      </c>
      <c r="C430" s="41" t="s">
        <v>949</v>
      </c>
      <c r="D430" s="41" t="s">
        <v>953</v>
      </c>
      <c r="E430" s="42">
        <v>2</v>
      </c>
      <c r="F430" s="42">
        <v>2</v>
      </c>
      <c r="G430" s="42">
        <f t="shared" si="26"/>
        <v>0</v>
      </c>
      <c r="H430" s="42" t="str">
        <f t="shared" si="27"/>
        <v>ครบ</v>
      </c>
      <c r="I430" s="42" t="s">
        <v>43</v>
      </c>
      <c r="J430" s="42" t="str">
        <f>VLOOKUP(I430,Sheet2!$B$1:$C$9,2,FALSE)</f>
        <v>สุขสันต์</v>
      </c>
      <c r="K430" s="43">
        <v>2.0833333333333332E-2</v>
      </c>
      <c r="L430" s="42" t="s">
        <v>97</v>
      </c>
      <c r="M430" s="42" t="s">
        <v>58</v>
      </c>
      <c r="N430" s="43">
        <v>0.25</v>
      </c>
      <c r="O430" s="42"/>
      <c r="P430" s="42" t="e">
        <f>VLOOKUP(O430,Sheet2!$B$1:$C$9,2,FALSE)</f>
        <v>#N/A</v>
      </c>
      <c r="Q430" s="43"/>
      <c r="R430" s="42"/>
      <c r="S430" s="42" t="e">
        <f>VLOOKUP(R430,Sheet2!$B$1:$C$9,2,FALSE)</f>
        <v>#N/A</v>
      </c>
      <c r="T430" s="43"/>
      <c r="U430" s="43">
        <f t="shared" si="25"/>
        <v>0.27083333333333331</v>
      </c>
      <c r="V430" s="43"/>
      <c r="W430" s="43"/>
      <c r="X430" s="43"/>
      <c r="Y430" s="40" t="s">
        <v>64</v>
      </c>
      <c r="Z430" s="40">
        <v>46062</v>
      </c>
      <c r="AA430" s="40">
        <v>46052</v>
      </c>
      <c r="AB430" s="40" t="s">
        <v>64</v>
      </c>
      <c r="AC430" s="40">
        <v>46071</v>
      </c>
      <c r="AD430" s="3" t="str">
        <f t="shared" si="23"/>
        <v>ทันกำหนด</v>
      </c>
      <c r="AE430" s="4"/>
      <c r="AF430" s="4"/>
      <c r="AG430" s="4"/>
      <c r="AH430" s="5"/>
    </row>
    <row r="431" spans="1:34" ht="27.75" hidden="1" customHeight="1" x14ac:dyDescent="0.2">
      <c r="A431" s="2">
        <v>428</v>
      </c>
      <c r="B431" s="40">
        <v>46049</v>
      </c>
      <c r="C431" s="41" t="s">
        <v>950</v>
      </c>
      <c r="D431" s="41" t="s">
        <v>954</v>
      </c>
      <c r="E431" s="42">
        <v>1</v>
      </c>
      <c r="F431" s="42">
        <v>1</v>
      </c>
      <c r="G431" s="42">
        <f t="shared" si="26"/>
        <v>0</v>
      </c>
      <c r="H431" s="42" t="str">
        <f t="shared" si="27"/>
        <v>ครบ</v>
      </c>
      <c r="I431" s="42" t="s">
        <v>31</v>
      </c>
      <c r="J431" s="42" t="str">
        <f>VLOOKUP(I431,Sheet2!$B$1:$C$9,2,FALSE)</f>
        <v>ชาญชัย</v>
      </c>
      <c r="K431" s="43">
        <v>3.4722222222222224E-2</v>
      </c>
      <c r="L431" s="42" t="s">
        <v>35</v>
      </c>
      <c r="M431" s="42" t="str">
        <f>VLOOKUP(L431,Sheet2!$B$1:$C$9,2,FALSE)</f>
        <v>วินัย</v>
      </c>
      <c r="N431" s="43">
        <v>4.5138888888888888E-2</v>
      </c>
      <c r="O431" s="42"/>
      <c r="P431" s="42" t="e">
        <f>VLOOKUP(O431,Sheet2!$B$1:$C$9,2,FALSE)</f>
        <v>#N/A</v>
      </c>
      <c r="Q431" s="43"/>
      <c r="R431" s="42"/>
      <c r="S431" s="42" t="e">
        <f>VLOOKUP(R431,Sheet2!$B$1:$C$9,2,FALSE)</f>
        <v>#N/A</v>
      </c>
      <c r="T431" s="43"/>
      <c r="U431" s="43">
        <f t="shared" si="25"/>
        <v>7.9861111111111105E-2</v>
      </c>
      <c r="V431" s="43"/>
      <c r="W431" s="43"/>
      <c r="X431" s="43"/>
      <c r="Y431" s="40" t="s">
        <v>64</v>
      </c>
      <c r="Z431" s="40">
        <v>46062</v>
      </c>
      <c r="AA431" s="40">
        <v>46055</v>
      </c>
      <c r="AB431" s="40" t="s">
        <v>64</v>
      </c>
      <c r="AC431" s="40">
        <v>46071</v>
      </c>
      <c r="AD431" s="3" t="str">
        <f t="shared" si="23"/>
        <v>ทันกำหนด</v>
      </c>
      <c r="AE431" s="4"/>
      <c r="AF431" s="4"/>
      <c r="AG431" s="4"/>
      <c r="AH431" s="5"/>
    </row>
    <row r="432" spans="1:34" ht="27.75" hidden="1" customHeight="1" x14ac:dyDescent="0.2">
      <c r="A432" s="2">
        <v>429</v>
      </c>
      <c r="B432" s="40">
        <v>46050</v>
      </c>
      <c r="C432" s="41" t="s">
        <v>957</v>
      </c>
      <c r="D432" s="41" t="s">
        <v>958</v>
      </c>
      <c r="E432" s="42">
        <v>2</v>
      </c>
      <c r="F432" s="42">
        <v>2</v>
      </c>
      <c r="G432" s="42">
        <f t="shared" si="26"/>
        <v>0</v>
      </c>
      <c r="H432" s="42" t="str">
        <f t="shared" si="27"/>
        <v>ครบ</v>
      </c>
      <c r="I432" s="42" t="s">
        <v>29</v>
      </c>
      <c r="J432" s="42" t="str">
        <f>VLOOKUP(I432,Sheet2!$B$1:$C$9,2,FALSE)</f>
        <v xml:space="preserve">จักรกฤษณ์ </v>
      </c>
      <c r="K432" s="43">
        <v>4.1666666666666664E-2</v>
      </c>
      <c r="L432" s="42" t="s">
        <v>30</v>
      </c>
      <c r="M432" s="42" t="str">
        <f>VLOOKUP(L432,Sheet2!$B$1:$C$9,2,FALSE)</f>
        <v>สรายุทธ</v>
      </c>
      <c r="N432" s="43">
        <v>4.1666666666666664E-2</v>
      </c>
      <c r="O432" s="42"/>
      <c r="P432" s="42" t="e">
        <f>VLOOKUP(O432,Sheet2!$B$1:$C$9,2,FALSE)</f>
        <v>#N/A</v>
      </c>
      <c r="Q432" s="43"/>
      <c r="R432" s="42"/>
      <c r="S432" s="42" t="e">
        <f>VLOOKUP(R432,Sheet2!$B$1:$C$9,2,FALSE)</f>
        <v>#N/A</v>
      </c>
      <c r="T432" s="43"/>
      <c r="U432" s="43">
        <f t="shared" si="25"/>
        <v>8.3333333333333329E-2</v>
      </c>
      <c r="V432" s="43"/>
      <c r="W432" s="43"/>
      <c r="X432" s="43"/>
      <c r="Y432" s="40" t="s">
        <v>64</v>
      </c>
      <c r="Z432" s="40">
        <v>46055</v>
      </c>
      <c r="AA432" s="40">
        <v>46051</v>
      </c>
      <c r="AB432" s="40" t="s">
        <v>64</v>
      </c>
      <c r="AC432" s="40">
        <v>46056</v>
      </c>
      <c r="AD432" s="3" t="str">
        <f t="shared" si="23"/>
        <v>ทันกำหนด</v>
      </c>
      <c r="AE432" s="4"/>
      <c r="AF432" s="4"/>
      <c r="AG432" s="4"/>
      <c r="AH432" s="5"/>
    </row>
    <row r="433" spans="1:34" ht="27.75" hidden="1" customHeight="1" x14ac:dyDescent="0.2">
      <c r="A433" s="2">
        <v>430</v>
      </c>
      <c r="B433" s="40">
        <v>46050</v>
      </c>
      <c r="C433" s="41" t="s">
        <v>959</v>
      </c>
      <c r="D433" s="41" t="s">
        <v>960</v>
      </c>
      <c r="E433" s="42">
        <v>6</v>
      </c>
      <c r="F433" s="42">
        <v>6</v>
      </c>
      <c r="G433" s="42">
        <f t="shared" si="26"/>
        <v>0</v>
      </c>
      <c r="H433" s="42" t="str">
        <f t="shared" si="27"/>
        <v>ครบ</v>
      </c>
      <c r="I433" s="42" t="s">
        <v>35</v>
      </c>
      <c r="J433" s="42" t="str">
        <f>VLOOKUP(I433,Sheet2!$B$1:$C$9,2,FALSE)</f>
        <v>วินัย</v>
      </c>
      <c r="K433" s="43">
        <v>1.3888888888888888E-2</v>
      </c>
      <c r="L433" s="42"/>
      <c r="M433" s="42" t="e">
        <f>VLOOKUP(L433,Sheet2!$B$1:$C$9,2,FALSE)</f>
        <v>#N/A</v>
      </c>
      <c r="N433" s="43"/>
      <c r="O433" s="42"/>
      <c r="P433" s="42" t="e">
        <f>VLOOKUP(O433,Sheet2!$B$1:$C$9,2,FALSE)</f>
        <v>#N/A</v>
      </c>
      <c r="Q433" s="43"/>
      <c r="R433" s="42"/>
      <c r="S433" s="42" t="e">
        <f>VLOOKUP(R433,Sheet2!$B$1:$C$9,2,FALSE)</f>
        <v>#N/A</v>
      </c>
      <c r="T433" s="43"/>
      <c r="U433" s="43">
        <f t="shared" si="25"/>
        <v>1.3888888888888888E-2</v>
      </c>
      <c r="V433" s="43"/>
      <c r="W433" s="43"/>
      <c r="X433" s="43"/>
      <c r="Y433" s="40" t="s">
        <v>355</v>
      </c>
      <c r="Z433" s="40">
        <v>46051</v>
      </c>
      <c r="AA433" s="40">
        <v>46050</v>
      </c>
      <c r="AB433" s="40" t="s">
        <v>1214</v>
      </c>
      <c r="AC433" s="40">
        <v>46057</v>
      </c>
      <c r="AD433" s="3" t="str">
        <f t="shared" si="23"/>
        <v>ทันกำหนด</v>
      </c>
      <c r="AE433" s="4"/>
      <c r="AF433" s="4"/>
      <c r="AG433" s="4"/>
      <c r="AH433" s="5"/>
    </row>
    <row r="434" spans="1:34" ht="27.75" hidden="1" customHeight="1" x14ac:dyDescent="0.2">
      <c r="A434" s="2">
        <v>431</v>
      </c>
      <c r="B434" s="40">
        <v>46050</v>
      </c>
      <c r="C434" s="41" t="s">
        <v>961</v>
      </c>
      <c r="D434" s="41" t="s">
        <v>962</v>
      </c>
      <c r="E434" s="42">
        <v>8</v>
      </c>
      <c r="F434" s="42">
        <v>8</v>
      </c>
      <c r="G434" s="42">
        <f t="shared" si="26"/>
        <v>0</v>
      </c>
      <c r="H434" s="42" t="str">
        <f t="shared" si="27"/>
        <v>ครบ</v>
      </c>
      <c r="I434" s="42" t="s">
        <v>35</v>
      </c>
      <c r="J434" s="42" t="str">
        <f>VLOOKUP(I434,Sheet2!$B$1:$C$9,2,FALSE)</f>
        <v>วินัย</v>
      </c>
      <c r="K434" s="43"/>
      <c r="L434" s="42"/>
      <c r="M434" s="42" t="e">
        <f>VLOOKUP(L434,Sheet2!$B$1:$C$9,2,FALSE)</f>
        <v>#N/A</v>
      </c>
      <c r="N434" s="43"/>
      <c r="O434" s="42"/>
      <c r="P434" s="42" t="e">
        <f>VLOOKUP(O434,Sheet2!$B$1:$C$9,2,FALSE)</f>
        <v>#N/A</v>
      </c>
      <c r="Q434" s="43"/>
      <c r="R434" s="42"/>
      <c r="S434" s="42" t="e">
        <f>VLOOKUP(R434,Sheet2!$B$1:$C$9,2,FALSE)</f>
        <v>#N/A</v>
      </c>
      <c r="T434" s="43"/>
      <c r="U434" s="43">
        <f t="shared" si="25"/>
        <v>0</v>
      </c>
      <c r="V434" s="43"/>
      <c r="W434" s="43"/>
      <c r="X434" s="43"/>
      <c r="Y434" s="40" t="s">
        <v>234</v>
      </c>
      <c r="Z434" s="40">
        <v>46051</v>
      </c>
      <c r="AA434" s="40">
        <v>46050</v>
      </c>
      <c r="AB434" s="40" t="s">
        <v>234</v>
      </c>
      <c r="AC434" s="40">
        <v>46051</v>
      </c>
      <c r="AD434" s="3" t="str">
        <f t="shared" si="23"/>
        <v>ทันกำหนด</v>
      </c>
      <c r="AE434" s="4"/>
      <c r="AF434" s="4"/>
      <c r="AG434" s="4"/>
      <c r="AH434" s="5"/>
    </row>
    <row r="435" spans="1:34" ht="27.75" hidden="1" customHeight="1" x14ac:dyDescent="0.2">
      <c r="A435" s="2">
        <v>432</v>
      </c>
      <c r="B435" s="40">
        <v>46050</v>
      </c>
      <c r="C435" s="41" t="s">
        <v>964</v>
      </c>
      <c r="D435" s="41" t="s">
        <v>564</v>
      </c>
      <c r="E435" s="42">
        <v>1</v>
      </c>
      <c r="F435" s="42">
        <v>1</v>
      </c>
      <c r="G435" s="42">
        <f t="shared" si="26"/>
        <v>0</v>
      </c>
      <c r="H435" s="42" t="str">
        <f t="shared" si="27"/>
        <v>ครบ</v>
      </c>
      <c r="I435" s="42" t="s">
        <v>42</v>
      </c>
      <c r="J435" s="42" t="str">
        <f>VLOOKUP(I435,Sheet2!$B$1:$C$9,2,FALSE)</f>
        <v>เพลินชัย</v>
      </c>
      <c r="K435" s="43">
        <v>4.8611111111111112E-2</v>
      </c>
      <c r="L435" s="42" t="s">
        <v>347</v>
      </c>
      <c r="M435" s="42" t="s">
        <v>57</v>
      </c>
      <c r="N435" s="43">
        <v>4.1666666666666664E-2</v>
      </c>
      <c r="O435" s="42" t="s">
        <v>1255</v>
      </c>
      <c r="P435" s="42" t="s">
        <v>57</v>
      </c>
      <c r="Q435" s="43">
        <v>6.25E-2</v>
      </c>
      <c r="R435" s="42"/>
      <c r="S435" s="42" t="e">
        <f>VLOOKUP(R435,Sheet2!$B$1:$C$9,2,FALSE)</f>
        <v>#N/A</v>
      </c>
      <c r="T435" s="43"/>
      <c r="U435" s="43">
        <f t="shared" si="25"/>
        <v>0.15277777777777779</v>
      </c>
      <c r="V435" s="43"/>
      <c r="W435" s="43"/>
      <c r="X435" s="43"/>
      <c r="Y435" s="40" t="s">
        <v>64</v>
      </c>
      <c r="Z435" s="40">
        <v>46056</v>
      </c>
      <c r="AA435" s="40">
        <v>46052</v>
      </c>
      <c r="AB435" s="40" t="s">
        <v>64</v>
      </c>
      <c r="AC435" s="40">
        <v>46056</v>
      </c>
      <c r="AD435" s="3" t="str">
        <f t="shared" si="23"/>
        <v>ทันกำหนด</v>
      </c>
      <c r="AE435" s="4"/>
      <c r="AF435" s="4">
        <v>1</v>
      </c>
      <c r="AG435" s="4">
        <v>140</v>
      </c>
      <c r="AH435" s="5" t="s">
        <v>1256</v>
      </c>
    </row>
    <row r="436" spans="1:34" ht="27.75" hidden="1" customHeight="1" x14ac:dyDescent="0.2">
      <c r="A436" s="2">
        <v>433</v>
      </c>
      <c r="B436" s="40">
        <v>46050</v>
      </c>
      <c r="C436" s="41" t="s">
        <v>963</v>
      </c>
      <c r="D436" s="41" t="s">
        <v>965</v>
      </c>
      <c r="E436" s="42">
        <v>1</v>
      </c>
      <c r="F436" s="42">
        <v>1</v>
      </c>
      <c r="G436" s="42">
        <f t="shared" si="26"/>
        <v>0</v>
      </c>
      <c r="H436" s="42" t="str">
        <f t="shared" si="27"/>
        <v>ครบ</v>
      </c>
      <c r="I436" s="42" t="s">
        <v>29</v>
      </c>
      <c r="J436" s="42" t="str">
        <f>VLOOKUP(I436,Sheet2!$B$1:$C$9,2,FALSE)</f>
        <v xml:space="preserve">จักรกฤษณ์ </v>
      </c>
      <c r="K436" s="43">
        <v>2.0833333333333332E-2</v>
      </c>
      <c r="L436" s="42" t="s">
        <v>30</v>
      </c>
      <c r="M436" s="42" t="str">
        <f>VLOOKUP(L436,Sheet2!$B$1:$C$9,2,FALSE)</f>
        <v>สรายุทธ</v>
      </c>
      <c r="N436" s="43">
        <v>3.125E-2</v>
      </c>
      <c r="O436" s="42"/>
      <c r="P436" s="42" t="e">
        <f>VLOOKUP(O436,Sheet2!$B$1:$C$9,2,FALSE)</f>
        <v>#N/A</v>
      </c>
      <c r="Q436" s="43"/>
      <c r="R436" s="42"/>
      <c r="S436" s="42" t="e">
        <f>VLOOKUP(R436,Sheet2!$B$1:$C$9,2,FALSE)</f>
        <v>#N/A</v>
      </c>
      <c r="T436" s="43"/>
      <c r="U436" s="43">
        <f t="shared" si="25"/>
        <v>5.2083333333333329E-2</v>
      </c>
      <c r="V436" s="43"/>
      <c r="W436" s="43"/>
      <c r="X436" s="43"/>
      <c r="Y436" s="40" t="s">
        <v>64</v>
      </c>
      <c r="Z436" s="40">
        <v>46056</v>
      </c>
      <c r="AA436" s="40">
        <v>46050</v>
      </c>
      <c r="AB436" s="40" t="s">
        <v>64</v>
      </c>
      <c r="AC436" s="40">
        <v>46056</v>
      </c>
      <c r="AD436" s="3" t="str">
        <f t="shared" si="23"/>
        <v>ทันกำหนด</v>
      </c>
      <c r="AE436" s="4"/>
      <c r="AF436" s="4"/>
      <c r="AG436" s="4"/>
      <c r="AH436" s="5"/>
    </row>
    <row r="437" spans="1:34" ht="27.75" hidden="1" customHeight="1" x14ac:dyDescent="0.2">
      <c r="A437" s="2">
        <v>434</v>
      </c>
      <c r="B437" s="40">
        <v>46050</v>
      </c>
      <c r="C437" s="41" t="s">
        <v>966</v>
      </c>
      <c r="D437" s="41" t="s">
        <v>1020</v>
      </c>
      <c r="E437" s="42">
        <v>1</v>
      </c>
      <c r="F437" s="42">
        <v>1</v>
      </c>
      <c r="G437" s="42">
        <f t="shared" si="26"/>
        <v>0</v>
      </c>
      <c r="H437" s="42" t="str">
        <f t="shared" si="27"/>
        <v>ครบ</v>
      </c>
      <c r="I437" s="42" t="s">
        <v>42</v>
      </c>
      <c r="J437" s="42" t="str">
        <f>VLOOKUP(I437,Sheet2!$B$1:$C$9,2,FALSE)</f>
        <v>เพลินชัย</v>
      </c>
      <c r="K437" s="43">
        <v>3.4722222222222224E-2</v>
      </c>
      <c r="L437" s="42" t="s">
        <v>348</v>
      </c>
      <c r="M437" s="42" t="s">
        <v>57</v>
      </c>
      <c r="N437" s="43">
        <v>0.22916666666666666</v>
      </c>
      <c r="O437" s="42"/>
      <c r="P437" s="42" t="e">
        <f>VLOOKUP(O437,Sheet2!$B$1:$C$9,2,FALSE)</f>
        <v>#N/A</v>
      </c>
      <c r="Q437" s="43"/>
      <c r="R437" s="42"/>
      <c r="S437" s="42" t="e">
        <f>VLOOKUP(R437,Sheet2!$B$1:$C$9,2,FALSE)</f>
        <v>#N/A</v>
      </c>
      <c r="T437" s="43"/>
      <c r="U437" s="43">
        <f t="shared" si="25"/>
        <v>0.2638888888888889</v>
      </c>
      <c r="V437" s="43"/>
      <c r="W437" s="43"/>
      <c r="X437" s="43" t="s">
        <v>71</v>
      </c>
      <c r="Y437" s="40" t="s">
        <v>322</v>
      </c>
      <c r="Z437" s="40">
        <v>46073</v>
      </c>
      <c r="AA437" s="40">
        <v>46066</v>
      </c>
      <c r="AB437" s="40" t="s">
        <v>322</v>
      </c>
      <c r="AC437" s="40">
        <v>46072</v>
      </c>
      <c r="AD437" s="3" t="str">
        <f t="shared" si="23"/>
        <v>ทันกำหนด</v>
      </c>
      <c r="AE437" s="4"/>
      <c r="AF437" s="4"/>
      <c r="AG437" s="4"/>
      <c r="AH437" s="5"/>
    </row>
    <row r="438" spans="1:34" ht="27.75" hidden="1" customHeight="1" x14ac:dyDescent="0.2">
      <c r="A438" s="2">
        <v>435</v>
      </c>
      <c r="B438" s="40">
        <v>46050</v>
      </c>
      <c r="C438" s="41" t="s">
        <v>967</v>
      </c>
      <c r="D438" s="41" t="s">
        <v>1021</v>
      </c>
      <c r="E438" s="42">
        <v>1</v>
      </c>
      <c r="F438" s="42">
        <v>1</v>
      </c>
      <c r="G438" s="42">
        <f t="shared" si="26"/>
        <v>0</v>
      </c>
      <c r="H438" s="42" t="str">
        <f t="shared" si="27"/>
        <v>ครบ</v>
      </c>
      <c r="I438" s="42" t="s">
        <v>43</v>
      </c>
      <c r="J438" s="42" t="str">
        <f>VLOOKUP(I438,Sheet2!$B$1:$C$9,2,FALSE)</f>
        <v>สุขสันต์</v>
      </c>
      <c r="K438" s="43">
        <v>6.9444444444444441E-3</v>
      </c>
      <c r="L438" s="42" t="s">
        <v>229</v>
      </c>
      <c r="M438" s="42" t="s">
        <v>230</v>
      </c>
      <c r="N438" s="43">
        <v>1.0416666666666666E-2</v>
      </c>
      <c r="O438" s="42"/>
      <c r="P438" s="42" t="e">
        <f>VLOOKUP(O438,Sheet2!$B$1:$C$9,2,FALSE)</f>
        <v>#N/A</v>
      </c>
      <c r="Q438" s="43"/>
      <c r="R438" s="42"/>
      <c r="S438" s="42" t="e">
        <f>VLOOKUP(R438,Sheet2!$B$1:$C$9,2,FALSE)</f>
        <v>#N/A</v>
      </c>
      <c r="T438" s="43"/>
      <c r="U438" s="43">
        <f t="shared" si="25"/>
        <v>1.7361111111111112E-2</v>
      </c>
      <c r="V438" s="43"/>
      <c r="W438" s="43"/>
      <c r="X438" s="43"/>
      <c r="Y438" s="40" t="s">
        <v>322</v>
      </c>
      <c r="Z438" s="40">
        <v>46073</v>
      </c>
      <c r="AA438" s="40">
        <v>46059</v>
      </c>
      <c r="AB438" s="40" t="s">
        <v>1215</v>
      </c>
      <c r="AC438" s="40">
        <v>46086</v>
      </c>
      <c r="AD438" s="3" t="str">
        <f t="shared" si="23"/>
        <v>ทันกำหนด</v>
      </c>
      <c r="AE438" s="4"/>
      <c r="AF438" s="4"/>
      <c r="AG438" s="4"/>
      <c r="AH438" s="5"/>
    </row>
    <row r="439" spans="1:34" ht="27.75" hidden="1" customHeight="1" x14ac:dyDescent="0.2">
      <c r="A439" s="2">
        <v>436</v>
      </c>
      <c r="B439" s="40">
        <v>46050</v>
      </c>
      <c r="C439" s="41" t="s">
        <v>968</v>
      </c>
      <c r="D439" s="41" t="s">
        <v>1022</v>
      </c>
      <c r="E439" s="42">
        <v>1</v>
      </c>
      <c r="F439" s="42">
        <v>1</v>
      </c>
      <c r="G439" s="42">
        <f t="shared" si="26"/>
        <v>0</v>
      </c>
      <c r="H439" s="42" t="str">
        <f t="shared" si="27"/>
        <v>ครบ</v>
      </c>
      <c r="I439" s="42" t="s">
        <v>42</v>
      </c>
      <c r="J439" s="42" t="str">
        <f>VLOOKUP(I439,Sheet2!$B$1:$C$9,2,FALSE)</f>
        <v>เพลินชัย</v>
      </c>
      <c r="K439" s="43">
        <v>3.4722222222222224E-2</v>
      </c>
      <c r="L439" s="42" t="s">
        <v>348</v>
      </c>
      <c r="M439" s="42" t="s">
        <v>57</v>
      </c>
      <c r="N439" s="43">
        <v>0.25</v>
      </c>
      <c r="O439" s="42" t="s">
        <v>35</v>
      </c>
      <c r="P439" s="42" t="str">
        <f>VLOOKUP(O439,Sheet2!$B$1:$C$9,2,FALSE)</f>
        <v>วินัย</v>
      </c>
      <c r="Q439" s="43">
        <v>1.0416666666666666E-2</v>
      </c>
      <c r="R439" s="42"/>
      <c r="S439" s="42" t="e">
        <f>VLOOKUP(R439,Sheet2!$B$1:$C$9,2,FALSE)</f>
        <v>#N/A</v>
      </c>
      <c r="T439" s="43"/>
      <c r="U439" s="43">
        <f t="shared" si="25"/>
        <v>0.2951388888888889</v>
      </c>
      <c r="V439" s="43"/>
      <c r="W439" s="43"/>
      <c r="X439" s="43" t="s">
        <v>71</v>
      </c>
      <c r="Y439" s="40" t="s">
        <v>322</v>
      </c>
      <c r="Z439" s="40">
        <v>46073</v>
      </c>
      <c r="AA439" s="40">
        <v>46071</v>
      </c>
      <c r="AB439" s="40" t="s">
        <v>1215</v>
      </c>
      <c r="AC439" s="40">
        <v>46086</v>
      </c>
      <c r="AD439" s="3" t="str">
        <f t="shared" si="23"/>
        <v>ทันกำหนด</v>
      </c>
      <c r="AE439" s="4"/>
      <c r="AF439" s="4"/>
      <c r="AG439" s="4"/>
      <c r="AH439" s="5"/>
    </row>
    <row r="440" spans="1:34" ht="27.75" hidden="1" customHeight="1" x14ac:dyDescent="0.2">
      <c r="A440" s="2">
        <v>437</v>
      </c>
      <c r="B440" s="40">
        <v>46050</v>
      </c>
      <c r="C440" s="41" t="s">
        <v>969</v>
      </c>
      <c r="D440" s="41" t="s">
        <v>1023</v>
      </c>
      <c r="E440" s="42">
        <v>1</v>
      </c>
      <c r="F440" s="42">
        <v>1</v>
      </c>
      <c r="G440" s="42">
        <f t="shared" si="26"/>
        <v>0</v>
      </c>
      <c r="H440" s="42" t="str">
        <f t="shared" si="27"/>
        <v>ครบ</v>
      </c>
      <c r="I440" s="42" t="s">
        <v>43</v>
      </c>
      <c r="J440" s="42" t="str">
        <f>VLOOKUP(I440,Sheet2!$B$1:$C$9,2,FALSE)</f>
        <v>สุขสันต์</v>
      </c>
      <c r="K440" s="43">
        <v>2.7777777777777776E-2</v>
      </c>
      <c r="L440" s="42" t="s">
        <v>97</v>
      </c>
      <c r="M440" s="46" t="s">
        <v>58</v>
      </c>
      <c r="N440" s="43">
        <v>0.125</v>
      </c>
      <c r="O440" s="42"/>
      <c r="P440" s="42" t="e">
        <f>VLOOKUP(O440,Sheet2!$B$1:$C$9,2,FALSE)</f>
        <v>#N/A</v>
      </c>
      <c r="Q440" s="43"/>
      <c r="R440" s="42"/>
      <c r="S440" s="42" t="e">
        <f>VLOOKUP(R440,Sheet2!$B$1:$C$9,2,FALSE)</f>
        <v>#N/A</v>
      </c>
      <c r="T440" s="43"/>
      <c r="U440" s="43">
        <f t="shared" si="25"/>
        <v>0.15277777777777779</v>
      </c>
      <c r="V440" s="43"/>
      <c r="W440" s="43"/>
      <c r="X440" s="43" t="s">
        <v>71</v>
      </c>
      <c r="Y440" s="40" t="s">
        <v>322</v>
      </c>
      <c r="Z440" s="40">
        <v>46073</v>
      </c>
      <c r="AA440" s="40">
        <v>46064</v>
      </c>
      <c r="AB440" s="40" t="s">
        <v>1215</v>
      </c>
      <c r="AC440" s="40">
        <v>46086</v>
      </c>
      <c r="AD440" s="3" t="str">
        <f t="shared" si="23"/>
        <v>ทันกำหนด</v>
      </c>
      <c r="AE440" s="4"/>
      <c r="AF440" s="4"/>
      <c r="AG440" s="4"/>
      <c r="AH440" s="5"/>
    </row>
    <row r="441" spans="1:34" ht="27.75" hidden="1" customHeight="1" x14ac:dyDescent="0.2">
      <c r="A441" s="2">
        <v>438</v>
      </c>
      <c r="B441" s="40">
        <v>46050</v>
      </c>
      <c r="C441" s="41" t="s">
        <v>970</v>
      </c>
      <c r="D441" s="41" t="s">
        <v>1024</v>
      </c>
      <c r="E441" s="42">
        <v>1</v>
      </c>
      <c r="F441" s="42">
        <v>1</v>
      </c>
      <c r="G441" s="42">
        <f t="shared" si="26"/>
        <v>0</v>
      </c>
      <c r="H441" s="42" t="str">
        <f t="shared" si="27"/>
        <v>ครบ</v>
      </c>
      <c r="I441" s="42" t="s">
        <v>43</v>
      </c>
      <c r="J441" s="42" t="str">
        <f>VLOOKUP(I441,Sheet2!$B$1:$C$9,2,FALSE)</f>
        <v>สุขสันต์</v>
      </c>
      <c r="K441" s="43">
        <v>4.8611111111111112E-2</v>
      </c>
      <c r="L441" s="42" t="s">
        <v>97</v>
      </c>
      <c r="M441" s="42" t="s">
        <v>58</v>
      </c>
      <c r="N441" s="43">
        <v>0.1875</v>
      </c>
      <c r="O441" s="42"/>
      <c r="P441" s="42" t="e">
        <f>VLOOKUP(O441,Sheet2!$B$1:$C$9,2,FALSE)</f>
        <v>#N/A</v>
      </c>
      <c r="Q441" s="43"/>
      <c r="R441" s="42"/>
      <c r="S441" s="42" t="e">
        <f>VLOOKUP(R441,Sheet2!$B$1:$C$9,2,FALSE)</f>
        <v>#N/A</v>
      </c>
      <c r="T441" s="43"/>
      <c r="U441" s="43">
        <f t="shared" si="25"/>
        <v>0.2361111111111111</v>
      </c>
      <c r="V441" s="43"/>
      <c r="W441" s="43"/>
      <c r="X441" s="43" t="s">
        <v>71</v>
      </c>
      <c r="Y441" s="40" t="s">
        <v>322</v>
      </c>
      <c r="Z441" s="40">
        <v>46073</v>
      </c>
      <c r="AA441" s="40">
        <v>46064</v>
      </c>
      <c r="AB441" s="40" t="s">
        <v>1215</v>
      </c>
      <c r="AC441" s="40">
        <v>46086</v>
      </c>
      <c r="AD441" s="3" t="str">
        <f t="shared" si="23"/>
        <v>ทันกำหนด</v>
      </c>
      <c r="AE441" s="4">
        <v>1</v>
      </c>
      <c r="AF441" s="4"/>
      <c r="AG441" s="4"/>
      <c r="AH441" s="5" t="s">
        <v>1444</v>
      </c>
    </row>
    <row r="442" spans="1:34" ht="27.75" hidden="1" customHeight="1" x14ac:dyDescent="0.2">
      <c r="A442" s="2">
        <v>439</v>
      </c>
      <c r="B442" s="40">
        <v>46050</v>
      </c>
      <c r="C442" s="41" t="s">
        <v>971</v>
      </c>
      <c r="D442" s="41" t="s">
        <v>1025</v>
      </c>
      <c r="E442" s="42">
        <v>1</v>
      </c>
      <c r="F442" s="42">
        <v>1</v>
      </c>
      <c r="G442" s="42">
        <f t="shared" si="26"/>
        <v>0</v>
      </c>
      <c r="H442" s="42" t="str">
        <f t="shared" si="27"/>
        <v>ครบ</v>
      </c>
      <c r="I442" s="42" t="s">
        <v>31</v>
      </c>
      <c r="J442" s="42" t="str">
        <f>VLOOKUP(I442,Sheet2!$B$1:$C$9,2,FALSE)</f>
        <v>ชาญชัย</v>
      </c>
      <c r="K442" s="43">
        <v>1.3888888888888888E-2</v>
      </c>
      <c r="L442" s="42" t="s">
        <v>29</v>
      </c>
      <c r="M442" s="42" t="str">
        <f>VLOOKUP(L442,Sheet2!$B$1:$C$9,2,FALSE)</f>
        <v xml:space="preserve">จักรกฤษณ์ </v>
      </c>
      <c r="N442" s="43">
        <v>4.1666666666666664E-2</v>
      </c>
      <c r="O442" s="42"/>
      <c r="P442" s="42" t="e">
        <f>VLOOKUP(O442,Sheet2!$B$1:$C$9,2,FALSE)</f>
        <v>#N/A</v>
      </c>
      <c r="Q442" s="43"/>
      <c r="R442" s="42"/>
      <c r="S442" s="42" t="e">
        <f>VLOOKUP(R442,Sheet2!$B$1:$C$9,2,FALSE)</f>
        <v>#N/A</v>
      </c>
      <c r="T442" s="43"/>
      <c r="U442" s="43">
        <f t="shared" si="25"/>
        <v>5.5555555555555552E-2</v>
      </c>
      <c r="V442" s="43"/>
      <c r="W442" s="43"/>
      <c r="X442" s="43" t="s">
        <v>71</v>
      </c>
      <c r="Y442" s="40" t="s">
        <v>322</v>
      </c>
      <c r="Z442" s="40">
        <v>46073</v>
      </c>
      <c r="AA442" s="40">
        <v>46064</v>
      </c>
      <c r="AB442" s="40" t="s">
        <v>1215</v>
      </c>
      <c r="AC442" s="40">
        <v>46086</v>
      </c>
      <c r="AD442" s="3" t="str">
        <f t="shared" si="23"/>
        <v>ทันกำหนด</v>
      </c>
      <c r="AE442" s="4"/>
      <c r="AF442" s="4"/>
      <c r="AG442" s="4"/>
      <c r="AH442" s="5"/>
    </row>
    <row r="443" spans="1:34" ht="27.75" hidden="1" customHeight="1" x14ac:dyDescent="0.2">
      <c r="A443" s="2">
        <v>440</v>
      </c>
      <c r="B443" s="40">
        <v>46050</v>
      </c>
      <c r="C443" s="41" t="s">
        <v>972</v>
      </c>
      <c r="D443" s="41" t="s">
        <v>1026</v>
      </c>
      <c r="E443" s="42">
        <v>1</v>
      </c>
      <c r="F443" s="42">
        <v>1</v>
      </c>
      <c r="G443" s="42">
        <f t="shared" si="26"/>
        <v>0</v>
      </c>
      <c r="H443" s="42" t="str">
        <f t="shared" si="27"/>
        <v>ครบ</v>
      </c>
      <c r="I443" s="42" t="s">
        <v>43</v>
      </c>
      <c r="J443" s="42" t="str">
        <f>VLOOKUP(I443,Sheet2!$B$1:$C$9,2,FALSE)</f>
        <v>สุขสันต์</v>
      </c>
      <c r="K443" s="43">
        <v>2.0833333333333332E-2</v>
      </c>
      <c r="L443" s="42" t="s">
        <v>97</v>
      </c>
      <c r="M443" s="42" t="s">
        <v>58</v>
      </c>
      <c r="N443" s="43">
        <v>9.0277777777777776E-2</v>
      </c>
      <c r="O443" s="42"/>
      <c r="P443" s="42" t="e">
        <f>VLOOKUP(O443,Sheet2!$B$1:$C$9,2,FALSE)</f>
        <v>#N/A</v>
      </c>
      <c r="Q443" s="43"/>
      <c r="R443" s="42"/>
      <c r="S443" s="42" t="e">
        <f>VLOOKUP(R443,Sheet2!$B$1:$C$9,2,FALSE)</f>
        <v>#N/A</v>
      </c>
      <c r="T443" s="43"/>
      <c r="U443" s="43">
        <f t="shared" si="25"/>
        <v>0.1111111111111111</v>
      </c>
      <c r="V443" s="43"/>
      <c r="W443" s="43"/>
      <c r="X443" s="43" t="s">
        <v>71</v>
      </c>
      <c r="Y443" s="40" t="s">
        <v>322</v>
      </c>
      <c r="Z443" s="40">
        <v>46073</v>
      </c>
      <c r="AA443" s="40">
        <v>46064</v>
      </c>
      <c r="AB443" s="40" t="s">
        <v>1215</v>
      </c>
      <c r="AC443" s="40">
        <v>46086</v>
      </c>
      <c r="AD443" s="3" t="str">
        <f t="shared" si="23"/>
        <v>ทันกำหนด</v>
      </c>
      <c r="AE443" s="4"/>
      <c r="AF443" s="4"/>
      <c r="AG443" s="4"/>
      <c r="AH443" s="5"/>
    </row>
    <row r="444" spans="1:34" ht="27.75" hidden="1" customHeight="1" x14ac:dyDescent="0.2">
      <c r="A444" s="2">
        <v>441</v>
      </c>
      <c r="B444" s="40">
        <v>46050</v>
      </c>
      <c r="C444" s="41" t="s">
        <v>973</v>
      </c>
      <c r="D444" s="41" t="s">
        <v>1027</v>
      </c>
      <c r="E444" s="42">
        <v>1</v>
      </c>
      <c r="F444" s="42">
        <v>1</v>
      </c>
      <c r="G444" s="42">
        <f t="shared" si="26"/>
        <v>0</v>
      </c>
      <c r="H444" s="42" t="str">
        <f t="shared" si="27"/>
        <v>ครบ</v>
      </c>
      <c r="I444" s="42" t="s">
        <v>42</v>
      </c>
      <c r="J444" s="42" t="str">
        <f>VLOOKUP(I444,Sheet2!$B$1:$C$9,2,FALSE)</f>
        <v>เพลินชัย</v>
      </c>
      <c r="K444" s="43">
        <v>3.4722222222222224E-2</v>
      </c>
      <c r="L444" s="42" t="s">
        <v>348</v>
      </c>
      <c r="M444" s="42" t="s">
        <v>59</v>
      </c>
      <c r="N444" s="43">
        <v>0.22222222222222221</v>
      </c>
      <c r="O444" s="42" t="s">
        <v>35</v>
      </c>
      <c r="P444" s="42" t="str">
        <f>VLOOKUP(O444,Sheet2!$B$1:$C$9,2,FALSE)</f>
        <v>วินัย</v>
      </c>
      <c r="Q444" s="43">
        <v>1.3888888888888888E-2</v>
      </c>
      <c r="R444" s="42"/>
      <c r="S444" s="42" t="e">
        <f>VLOOKUP(R444,Sheet2!$B$1:$C$9,2,FALSE)</f>
        <v>#N/A</v>
      </c>
      <c r="T444" s="43"/>
      <c r="U444" s="43">
        <f t="shared" si="25"/>
        <v>0.27083333333333331</v>
      </c>
      <c r="V444" s="43"/>
      <c r="W444" s="43"/>
      <c r="X444" s="43" t="s">
        <v>71</v>
      </c>
      <c r="Y444" s="40" t="s">
        <v>322</v>
      </c>
      <c r="Z444" s="40">
        <v>46073</v>
      </c>
      <c r="AA444" s="40">
        <v>46071</v>
      </c>
      <c r="AB444" s="40" t="s">
        <v>1215</v>
      </c>
      <c r="AC444" s="40">
        <v>46086</v>
      </c>
      <c r="AD444" s="3" t="str">
        <f t="shared" si="23"/>
        <v>ทันกำหนด</v>
      </c>
      <c r="AE444" s="4"/>
      <c r="AF444" s="4"/>
      <c r="AG444" s="4"/>
      <c r="AH444" s="5"/>
    </row>
    <row r="445" spans="1:34" ht="27.75" hidden="1" customHeight="1" x14ac:dyDescent="0.2">
      <c r="A445" s="2">
        <v>442</v>
      </c>
      <c r="B445" s="40">
        <v>46050</v>
      </c>
      <c r="C445" s="41" t="s">
        <v>974</v>
      </c>
      <c r="D445" s="41" t="s">
        <v>1028</v>
      </c>
      <c r="E445" s="42">
        <v>1</v>
      </c>
      <c r="F445" s="42">
        <v>1</v>
      </c>
      <c r="G445" s="42">
        <f t="shared" si="26"/>
        <v>0</v>
      </c>
      <c r="H445" s="42" t="str">
        <f t="shared" si="27"/>
        <v>ครบ</v>
      </c>
      <c r="I445" s="42" t="s">
        <v>42</v>
      </c>
      <c r="J445" s="42" t="str">
        <f>VLOOKUP(I445,Sheet2!$B$1:$C$9,2,FALSE)</f>
        <v>เพลินชัย</v>
      </c>
      <c r="K445" s="43">
        <v>2.0833333333333332E-2</v>
      </c>
      <c r="L445" s="42" t="s">
        <v>348</v>
      </c>
      <c r="M445" s="42" t="s">
        <v>57</v>
      </c>
      <c r="N445" s="43">
        <v>8.3333333333333329E-2</v>
      </c>
      <c r="O445" s="42" t="s">
        <v>35</v>
      </c>
      <c r="P445" s="42" t="str">
        <f>VLOOKUP(O445,Sheet2!$B$1:$C$9,2,FALSE)</f>
        <v>วินัย</v>
      </c>
      <c r="Q445" s="43">
        <v>2.0833333333333332E-2</v>
      </c>
      <c r="R445" s="42"/>
      <c r="S445" s="42" t="e">
        <f>VLOOKUP(R445,Sheet2!$B$1:$C$9,2,FALSE)</f>
        <v>#N/A</v>
      </c>
      <c r="T445" s="43"/>
      <c r="U445" s="43">
        <f t="shared" si="25"/>
        <v>0.12499999999999999</v>
      </c>
      <c r="V445" s="43"/>
      <c r="W445" s="43"/>
      <c r="X445" s="43" t="s">
        <v>71</v>
      </c>
      <c r="Y445" s="40" t="s">
        <v>322</v>
      </c>
      <c r="Z445" s="40">
        <v>46073</v>
      </c>
      <c r="AA445" s="40">
        <v>46064</v>
      </c>
      <c r="AB445" s="40" t="s">
        <v>1215</v>
      </c>
      <c r="AC445" s="40">
        <v>46086</v>
      </c>
      <c r="AD445" s="3" t="str">
        <f t="shared" si="23"/>
        <v>ทันกำหนด</v>
      </c>
      <c r="AE445" s="4"/>
      <c r="AF445" s="4"/>
      <c r="AG445" s="4"/>
      <c r="AH445" s="5"/>
    </row>
    <row r="446" spans="1:34" ht="27.75" hidden="1" customHeight="1" x14ac:dyDescent="0.2">
      <c r="A446" s="2">
        <v>443</v>
      </c>
      <c r="B446" s="40">
        <v>46050</v>
      </c>
      <c r="C446" s="41" t="s">
        <v>975</v>
      </c>
      <c r="D446" s="41" t="s">
        <v>1029</v>
      </c>
      <c r="E446" s="42">
        <v>1</v>
      </c>
      <c r="F446" s="42">
        <v>1</v>
      </c>
      <c r="G446" s="42">
        <f t="shared" si="26"/>
        <v>0</v>
      </c>
      <c r="H446" s="42" t="str">
        <f t="shared" si="27"/>
        <v>ครบ</v>
      </c>
      <c r="I446" s="42" t="s">
        <v>42</v>
      </c>
      <c r="J446" s="42" t="str">
        <f>VLOOKUP(I446,Sheet2!$B$1:$C$9,2,FALSE)</f>
        <v>เพลินชัย</v>
      </c>
      <c r="K446" s="43">
        <v>2.0833333333333332E-2</v>
      </c>
      <c r="L446" s="42" t="s">
        <v>348</v>
      </c>
      <c r="M446" s="42" t="s">
        <v>57</v>
      </c>
      <c r="N446" s="43">
        <v>8.3333333333333329E-2</v>
      </c>
      <c r="O446" s="42" t="s">
        <v>35</v>
      </c>
      <c r="P446" s="42" t="str">
        <f>VLOOKUP(O446,Sheet2!$B$1:$C$9,2,FALSE)</f>
        <v>วินัย</v>
      </c>
      <c r="Q446" s="43">
        <v>1.3888888888888888E-2</v>
      </c>
      <c r="R446" s="42"/>
      <c r="S446" s="42" t="e">
        <f>VLOOKUP(R446,Sheet2!$B$1:$C$9,2,FALSE)</f>
        <v>#N/A</v>
      </c>
      <c r="T446" s="43"/>
      <c r="U446" s="43">
        <f t="shared" si="25"/>
        <v>0.11805555555555555</v>
      </c>
      <c r="V446" s="43"/>
      <c r="W446" s="43"/>
      <c r="X446" s="43" t="s">
        <v>71</v>
      </c>
      <c r="Y446" s="40" t="s">
        <v>322</v>
      </c>
      <c r="Z446" s="40">
        <v>46073</v>
      </c>
      <c r="AA446" s="40">
        <v>46064</v>
      </c>
      <c r="AB446" s="40" t="s">
        <v>1215</v>
      </c>
      <c r="AC446" s="40">
        <v>46086</v>
      </c>
      <c r="AD446" s="3" t="str">
        <f t="shared" si="23"/>
        <v>ทันกำหนด</v>
      </c>
      <c r="AE446" s="4"/>
      <c r="AF446" s="4"/>
      <c r="AG446" s="4"/>
      <c r="AH446" s="5"/>
    </row>
    <row r="447" spans="1:34" ht="27.75" hidden="1" customHeight="1" x14ac:dyDescent="0.2">
      <c r="A447" s="2">
        <v>444</v>
      </c>
      <c r="B447" s="40">
        <v>46050</v>
      </c>
      <c r="C447" s="41" t="s">
        <v>976</v>
      </c>
      <c r="D447" s="41" t="s">
        <v>1030</v>
      </c>
      <c r="E447" s="42">
        <v>1</v>
      </c>
      <c r="F447" s="42">
        <v>1</v>
      </c>
      <c r="G447" s="42">
        <f t="shared" si="26"/>
        <v>0</v>
      </c>
      <c r="H447" s="42" t="str">
        <f t="shared" si="27"/>
        <v>ครบ</v>
      </c>
      <c r="I447" s="42" t="s">
        <v>42</v>
      </c>
      <c r="J447" s="42" t="str">
        <f>VLOOKUP(I447,Sheet2!$B$1:$C$9,2,FALSE)</f>
        <v>เพลินชัย</v>
      </c>
      <c r="K447" s="43">
        <v>2.7777777777777776E-2</v>
      </c>
      <c r="L447" s="42" t="s">
        <v>348</v>
      </c>
      <c r="M447" s="42" t="s">
        <v>59</v>
      </c>
      <c r="N447" s="43">
        <v>0.125</v>
      </c>
      <c r="O447" s="42"/>
      <c r="P447" s="42" t="e">
        <f>VLOOKUP(O447,Sheet2!$B$1:$C$9,2,FALSE)</f>
        <v>#N/A</v>
      </c>
      <c r="Q447" s="43"/>
      <c r="R447" s="42"/>
      <c r="S447" s="42" t="e">
        <f>VLOOKUP(R447,Sheet2!$B$1:$C$9,2,FALSE)</f>
        <v>#N/A</v>
      </c>
      <c r="T447" s="43"/>
      <c r="U447" s="43">
        <f t="shared" si="25"/>
        <v>0.15277777777777779</v>
      </c>
      <c r="V447" s="43"/>
      <c r="W447" s="43"/>
      <c r="X447" s="43" t="s">
        <v>71</v>
      </c>
      <c r="Y447" s="40" t="s">
        <v>322</v>
      </c>
      <c r="Z447" s="40">
        <v>46073</v>
      </c>
      <c r="AA447" s="40">
        <v>46064</v>
      </c>
      <c r="AB447" s="40" t="s">
        <v>1215</v>
      </c>
      <c r="AC447" s="40">
        <v>46086</v>
      </c>
      <c r="AD447" s="3" t="str">
        <f t="shared" si="23"/>
        <v>ทันกำหนด</v>
      </c>
      <c r="AE447" s="4"/>
      <c r="AF447" s="4"/>
      <c r="AG447" s="4"/>
      <c r="AH447" s="5"/>
    </row>
    <row r="448" spans="1:34" ht="27.75" hidden="1" customHeight="1" x14ac:dyDescent="0.2">
      <c r="A448" s="2">
        <v>445</v>
      </c>
      <c r="B448" s="40">
        <v>46050</v>
      </c>
      <c r="C448" s="41" t="s">
        <v>977</v>
      </c>
      <c r="D448" s="41" t="s">
        <v>1031</v>
      </c>
      <c r="E448" s="42">
        <v>1</v>
      </c>
      <c r="F448" s="42">
        <v>1</v>
      </c>
      <c r="G448" s="42">
        <f t="shared" si="26"/>
        <v>0</v>
      </c>
      <c r="H448" s="42" t="str">
        <f t="shared" si="27"/>
        <v>ครบ</v>
      </c>
      <c r="I448" s="42" t="s">
        <v>42</v>
      </c>
      <c r="J448" s="42" t="str">
        <f>VLOOKUP(I448,Sheet2!$B$1:$C$9,2,FALSE)</f>
        <v>เพลินชัย</v>
      </c>
      <c r="K448" s="43">
        <v>2.7777777777777776E-2</v>
      </c>
      <c r="L448" s="42" t="s">
        <v>348</v>
      </c>
      <c r="M448" s="42" t="s">
        <v>59</v>
      </c>
      <c r="N448" s="43">
        <v>0.14583333333333334</v>
      </c>
      <c r="O448" s="42" t="s">
        <v>35</v>
      </c>
      <c r="P448" s="42" t="str">
        <f>VLOOKUP(O448,Sheet2!$B$1:$C$9,2,FALSE)</f>
        <v>วินัย</v>
      </c>
      <c r="Q448" s="43">
        <v>1.7361111111111112E-2</v>
      </c>
      <c r="R448" s="42"/>
      <c r="S448" s="42" t="e">
        <f>VLOOKUP(R448,Sheet2!$B$1:$C$9,2,FALSE)</f>
        <v>#N/A</v>
      </c>
      <c r="T448" s="43"/>
      <c r="U448" s="43">
        <f t="shared" si="25"/>
        <v>0.19097222222222221</v>
      </c>
      <c r="V448" s="43"/>
      <c r="W448" s="43"/>
      <c r="X448" s="43" t="s">
        <v>71</v>
      </c>
      <c r="Y448" s="40" t="s">
        <v>322</v>
      </c>
      <c r="Z448" s="40">
        <v>46073</v>
      </c>
      <c r="AA448" s="40">
        <v>46071</v>
      </c>
      <c r="AB448" s="40" t="s">
        <v>1215</v>
      </c>
      <c r="AC448" s="40">
        <v>46086</v>
      </c>
      <c r="AD448" s="3" t="str">
        <f t="shared" si="23"/>
        <v>ทันกำหนด</v>
      </c>
      <c r="AE448" s="4"/>
      <c r="AF448" s="4"/>
      <c r="AG448" s="4"/>
      <c r="AH448" s="5"/>
    </row>
    <row r="449" spans="1:34" ht="27.75" hidden="1" customHeight="1" x14ac:dyDescent="0.2">
      <c r="A449" s="2">
        <v>446</v>
      </c>
      <c r="B449" s="40">
        <v>46050</v>
      </c>
      <c r="C449" s="41" t="s">
        <v>978</v>
      </c>
      <c r="D449" s="41" t="s">
        <v>1032</v>
      </c>
      <c r="E449" s="42">
        <v>1</v>
      </c>
      <c r="F449" s="42">
        <v>1</v>
      </c>
      <c r="G449" s="42">
        <f t="shared" si="26"/>
        <v>0</v>
      </c>
      <c r="H449" s="42" t="str">
        <f t="shared" si="27"/>
        <v>ครบ</v>
      </c>
      <c r="I449" s="42" t="s">
        <v>42</v>
      </c>
      <c r="J449" s="42" t="str">
        <f>VLOOKUP(I449,Sheet2!$B$1:$C$9,2,FALSE)</f>
        <v>เพลินชัย</v>
      </c>
      <c r="K449" s="43">
        <v>2.0833333333333332E-2</v>
      </c>
      <c r="L449" s="42" t="s">
        <v>347</v>
      </c>
      <c r="M449" s="42" t="s">
        <v>59</v>
      </c>
      <c r="N449" s="43">
        <v>0.16666666666666666</v>
      </c>
      <c r="O449" s="42"/>
      <c r="P449" s="42" t="e">
        <f>VLOOKUP(O449,Sheet2!$B$1:$C$9,2,FALSE)</f>
        <v>#N/A</v>
      </c>
      <c r="Q449" s="43"/>
      <c r="R449" s="42"/>
      <c r="S449" s="42" t="e">
        <f>VLOOKUP(R449,Sheet2!$B$1:$C$9,2,FALSE)</f>
        <v>#N/A</v>
      </c>
      <c r="T449" s="43"/>
      <c r="U449" s="43">
        <f t="shared" si="25"/>
        <v>0.1875</v>
      </c>
      <c r="V449" s="43"/>
      <c r="W449" s="43"/>
      <c r="X449" s="43" t="s">
        <v>71</v>
      </c>
      <c r="Y449" s="40" t="s">
        <v>322</v>
      </c>
      <c r="Z449" s="40">
        <v>46073</v>
      </c>
      <c r="AA449" s="40">
        <v>46064</v>
      </c>
      <c r="AB449" s="40" t="s">
        <v>1215</v>
      </c>
      <c r="AC449" s="40">
        <v>46086</v>
      </c>
      <c r="AD449" s="3" t="str">
        <f t="shared" si="23"/>
        <v>ทันกำหนด</v>
      </c>
      <c r="AE449" s="4"/>
      <c r="AF449" s="4"/>
      <c r="AG449" s="4"/>
      <c r="AH449" s="5"/>
    </row>
    <row r="450" spans="1:34" ht="27.75" hidden="1" customHeight="1" x14ac:dyDescent="0.2">
      <c r="A450" s="2">
        <v>447</v>
      </c>
      <c r="B450" s="40">
        <v>46050</v>
      </c>
      <c r="C450" s="41" t="s">
        <v>979</v>
      </c>
      <c r="D450" s="41" t="s">
        <v>1033</v>
      </c>
      <c r="E450" s="42">
        <v>2</v>
      </c>
      <c r="F450" s="42">
        <v>2</v>
      </c>
      <c r="G450" s="42">
        <f t="shared" si="26"/>
        <v>0</v>
      </c>
      <c r="H450" s="42" t="str">
        <f t="shared" si="27"/>
        <v>ครบ</v>
      </c>
      <c r="I450" s="42" t="s">
        <v>42</v>
      </c>
      <c r="J450" s="42" t="str">
        <f>VLOOKUP(I450,Sheet2!$B$1:$C$9,2,FALSE)</f>
        <v>เพลินชัย</v>
      </c>
      <c r="K450" s="43">
        <v>2.0833333333333332E-2</v>
      </c>
      <c r="L450" s="42" t="s">
        <v>347</v>
      </c>
      <c r="M450" s="42" t="s">
        <v>59</v>
      </c>
      <c r="N450" s="43">
        <v>0.15972222222222224</v>
      </c>
      <c r="O450" s="42" t="s">
        <v>29</v>
      </c>
      <c r="P450" s="42" t="str">
        <f>VLOOKUP(O450,Sheet2!$B$1:$C$9,2,FALSE)</f>
        <v xml:space="preserve">จักรกฤษณ์ </v>
      </c>
      <c r="Q450" s="43">
        <v>3.125E-2</v>
      </c>
      <c r="R450" s="42"/>
      <c r="S450" s="42" t="e">
        <f>VLOOKUP(R450,Sheet2!$B$1:$C$9,2,FALSE)</f>
        <v>#N/A</v>
      </c>
      <c r="T450" s="43"/>
      <c r="U450" s="43">
        <f t="shared" si="25"/>
        <v>0.21180555555555558</v>
      </c>
      <c r="V450" s="43"/>
      <c r="W450" s="43"/>
      <c r="X450" s="43" t="s">
        <v>71</v>
      </c>
      <c r="Y450" s="40" t="s">
        <v>322</v>
      </c>
      <c r="Z450" s="40">
        <v>46073</v>
      </c>
      <c r="AA450" s="40">
        <v>46071</v>
      </c>
      <c r="AB450" s="40" t="s">
        <v>1215</v>
      </c>
      <c r="AC450" s="40">
        <v>46086</v>
      </c>
      <c r="AD450" s="3" t="str">
        <f t="shared" si="23"/>
        <v>ทันกำหนด</v>
      </c>
      <c r="AE450" s="4"/>
      <c r="AF450" s="4"/>
      <c r="AG450" s="4"/>
      <c r="AH450" s="5"/>
    </row>
    <row r="451" spans="1:34" ht="27.75" hidden="1" customHeight="1" x14ac:dyDescent="0.2">
      <c r="A451" s="2">
        <v>448</v>
      </c>
      <c r="B451" s="40">
        <v>46050</v>
      </c>
      <c r="C451" s="41" t="s">
        <v>980</v>
      </c>
      <c r="D451" s="41" t="s">
        <v>1034</v>
      </c>
      <c r="E451" s="42">
        <v>1</v>
      </c>
      <c r="F451" s="42">
        <v>1</v>
      </c>
      <c r="G451" s="42">
        <f t="shared" si="26"/>
        <v>0</v>
      </c>
      <c r="H451" s="42" t="str">
        <f t="shared" si="27"/>
        <v>ครบ</v>
      </c>
      <c r="I451" s="42" t="s">
        <v>31</v>
      </c>
      <c r="J451" s="42" t="str">
        <f>VLOOKUP(I451,Sheet2!$B$1:$C$9,2,FALSE)</f>
        <v>ชาญชัย</v>
      </c>
      <c r="K451" s="43">
        <v>6.9444444444444434E-2</v>
      </c>
      <c r="L451" s="42" t="s">
        <v>29</v>
      </c>
      <c r="M451" s="42" t="str">
        <f>VLOOKUP(L451,Sheet2!$B$1:$C$9,2,FALSE)</f>
        <v xml:space="preserve">จักรกฤษณ์ </v>
      </c>
      <c r="N451" s="43">
        <v>3.125E-2</v>
      </c>
      <c r="O451" s="42"/>
      <c r="P451" s="42" t="e">
        <f>VLOOKUP(O451,Sheet2!$B$1:$C$9,2,FALSE)</f>
        <v>#N/A</v>
      </c>
      <c r="Q451" s="43"/>
      <c r="R451" s="42"/>
      <c r="S451" s="42" t="e">
        <f>VLOOKUP(R451,Sheet2!$B$1:$C$9,2,FALSE)</f>
        <v>#N/A</v>
      </c>
      <c r="T451" s="43"/>
      <c r="U451" s="43">
        <f t="shared" si="25"/>
        <v>0.10069444444444443</v>
      </c>
      <c r="V451" s="43"/>
      <c r="W451" s="43"/>
      <c r="X451" s="43" t="s">
        <v>71</v>
      </c>
      <c r="Y451" s="40" t="s">
        <v>322</v>
      </c>
      <c r="Z451" s="40">
        <v>46073</v>
      </c>
      <c r="AA451" s="40">
        <v>46064</v>
      </c>
      <c r="AB451" s="40" t="s">
        <v>1215</v>
      </c>
      <c r="AC451" s="40">
        <v>46086</v>
      </c>
      <c r="AD451" s="3" t="str">
        <f t="shared" si="23"/>
        <v>ทันกำหนด</v>
      </c>
      <c r="AE451" s="4"/>
      <c r="AF451" s="4"/>
      <c r="AG451" s="4"/>
      <c r="AH451" s="5"/>
    </row>
    <row r="452" spans="1:34" ht="27.75" hidden="1" customHeight="1" x14ac:dyDescent="0.2">
      <c r="A452" s="2">
        <v>449</v>
      </c>
      <c r="B452" s="40">
        <v>46050</v>
      </c>
      <c r="C452" s="41" t="s">
        <v>981</v>
      </c>
      <c r="D452" s="41" t="s">
        <v>1035</v>
      </c>
      <c r="E452" s="42">
        <v>1</v>
      </c>
      <c r="F452" s="42">
        <v>1</v>
      </c>
      <c r="G452" s="42">
        <f t="shared" si="26"/>
        <v>0</v>
      </c>
      <c r="H452" s="42" t="str">
        <f t="shared" si="27"/>
        <v>ครบ</v>
      </c>
      <c r="I452" s="42" t="s">
        <v>31</v>
      </c>
      <c r="J452" s="42" t="str">
        <f>VLOOKUP(I452,Sheet2!$B$1:$C$9,2,FALSE)</f>
        <v>ชาญชัย</v>
      </c>
      <c r="K452" s="43">
        <v>2.0833333333333332E-2</v>
      </c>
      <c r="L452" s="42" t="s">
        <v>29</v>
      </c>
      <c r="M452" s="42" t="str">
        <f>VLOOKUP(L452,Sheet2!$B$1:$C$9,2,FALSE)</f>
        <v xml:space="preserve">จักรกฤษณ์ </v>
      </c>
      <c r="N452" s="43">
        <v>3.472222222222222E-3</v>
      </c>
      <c r="O452" s="42"/>
      <c r="P452" s="42" t="e">
        <f>VLOOKUP(O452,Sheet2!$B$1:$C$9,2,FALSE)</f>
        <v>#N/A</v>
      </c>
      <c r="Q452" s="43"/>
      <c r="R452" s="42"/>
      <c r="S452" s="42" t="e">
        <f>VLOOKUP(R452,Sheet2!$B$1:$C$9,2,FALSE)</f>
        <v>#N/A</v>
      </c>
      <c r="T452" s="43"/>
      <c r="U452" s="43">
        <f t="shared" si="25"/>
        <v>2.4305555555555552E-2</v>
      </c>
      <c r="V452" s="43"/>
      <c r="W452" s="43"/>
      <c r="X452" s="43" t="s">
        <v>71</v>
      </c>
      <c r="Y452" s="40" t="s">
        <v>322</v>
      </c>
      <c r="Z452" s="40">
        <v>46073</v>
      </c>
      <c r="AA452" s="40">
        <v>46064</v>
      </c>
      <c r="AB452" s="40" t="s">
        <v>1215</v>
      </c>
      <c r="AC452" s="40">
        <v>46086</v>
      </c>
      <c r="AD452" s="3" t="str">
        <f t="shared" si="23"/>
        <v>ทันกำหนด</v>
      </c>
      <c r="AE452" s="4"/>
      <c r="AF452" s="4"/>
      <c r="AG452" s="4"/>
      <c r="AH452" s="5"/>
    </row>
    <row r="453" spans="1:34" ht="27.75" hidden="1" customHeight="1" x14ac:dyDescent="0.2">
      <c r="A453" s="2">
        <v>450</v>
      </c>
      <c r="B453" s="40">
        <v>46050</v>
      </c>
      <c r="C453" s="41" t="s">
        <v>982</v>
      </c>
      <c r="D453" s="41" t="s">
        <v>1036</v>
      </c>
      <c r="E453" s="42">
        <v>1</v>
      </c>
      <c r="F453" s="42">
        <v>1</v>
      </c>
      <c r="G453" s="42">
        <f t="shared" si="26"/>
        <v>0</v>
      </c>
      <c r="H453" s="42" t="str">
        <f t="shared" si="27"/>
        <v>ครบ</v>
      </c>
      <c r="I453" s="42" t="s">
        <v>31</v>
      </c>
      <c r="J453" s="42" t="str">
        <f>VLOOKUP(I453,Sheet2!$B$1:$C$9,2,FALSE)</f>
        <v>ชาญชัย</v>
      </c>
      <c r="K453" s="43">
        <v>4.8611111111111112E-2</v>
      </c>
      <c r="L453" s="42" t="s">
        <v>29</v>
      </c>
      <c r="M453" s="42" t="str">
        <f>VLOOKUP(L453,Sheet2!$B$1:$C$9,2,FALSE)</f>
        <v xml:space="preserve">จักรกฤษณ์ </v>
      </c>
      <c r="N453" s="43">
        <v>1.7361111111111112E-2</v>
      </c>
      <c r="O453" s="42"/>
      <c r="P453" s="42" t="e">
        <f>VLOOKUP(O453,Sheet2!$B$1:$C$9,2,FALSE)</f>
        <v>#N/A</v>
      </c>
      <c r="Q453" s="43"/>
      <c r="R453" s="42"/>
      <c r="S453" s="42" t="e">
        <f>VLOOKUP(R453,Sheet2!$B$1:$C$9,2,FALSE)</f>
        <v>#N/A</v>
      </c>
      <c r="T453" s="43"/>
      <c r="U453" s="43">
        <f t="shared" ref="U453:U559" si="28">$K453+$N453+$Q453+$T453</f>
        <v>6.5972222222222224E-2</v>
      </c>
      <c r="V453" s="43" t="s">
        <v>49</v>
      </c>
      <c r="W453" s="43"/>
      <c r="X453" s="43"/>
      <c r="Y453" s="40" t="s">
        <v>322</v>
      </c>
      <c r="Z453" s="40">
        <v>46073</v>
      </c>
      <c r="AA453" s="40">
        <v>46071</v>
      </c>
      <c r="AB453" s="40" t="s">
        <v>1215</v>
      </c>
      <c r="AC453" s="40">
        <v>46086</v>
      </c>
      <c r="AD453" s="3" t="str">
        <f t="shared" si="23"/>
        <v>ทันกำหนด</v>
      </c>
      <c r="AE453" s="4"/>
      <c r="AF453" s="4"/>
      <c r="AG453" s="4"/>
      <c r="AH453" s="5"/>
    </row>
    <row r="454" spans="1:34" ht="27.75" hidden="1" customHeight="1" x14ac:dyDescent="0.2">
      <c r="A454" s="2">
        <v>451</v>
      </c>
      <c r="B454" s="40">
        <v>46050</v>
      </c>
      <c r="C454" s="41" t="s">
        <v>983</v>
      </c>
      <c r="D454" s="41" t="s">
        <v>1037</v>
      </c>
      <c r="E454" s="42">
        <v>3</v>
      </c>
      <c r="F454" s="42">
        <v>3</v>
      </c>
      <c r="G454" s="42">
        <f t="shared" si="26"/>
        <v>0</v>
      </c>
      <c r="H454" s="42" t="str">
        <f t="shared" si="27"/>
        <v>ครบ</v>
      </c>
      <c r="I454" s="42" t="s">
        <v>31</v>
      </c>
      <c r="J454" s="42" t="str">
        <f>VLOOKUP(I454,Sheet2!$B$1:$C$9,2,FALSE)</f>
        <v>ชาญชัย</v>
      </c>
      <c r="K454" s="43">
        <v>2.0833333333333332E-2</v>
      </c>
      <c r="L454" s="42" t="s">
        <v>29</v>
      </c>
      <c r="M454" s="42" t="str">
        <f>VLOOKUP(L454,Sheet2!$B$1:$C$9,2,FALSE)</f>
        <v xml:space="preserve">จักรกฤษณ์ </v>
      </c>
      <c r="N454" s="43">
        <v>6.9444444444444441E-3</v>
      </c>
      <c r="O454" s="42"/>
      <c r="P454" s="42" t="e">
        <f>VLOOKUP(O454,Sheet2!$B$1:$C$9,2,FALSE)</f>
        <v>#N/A</v>
      </c>
      <c r="Q454" s="43"/>
      <c r="R454" s="42"/>
      <c r="S454" s="42" t="e">
        <f>VLOOKUP(R454,Sheet2!$B$1:$C$9,2,FALSE)</f>
        <v>#N/A</v>
      </c>
      <c r="T454" s="43"/>
      <c r="U454" s="43">
        <f t="shared" si="28"/>
        <v>2.7777777777777776E-2</v>
      </c>
      <c r="V454" s="43"/>
      <c r="W454" s="43"/>
      <c r="X454" s="43"/>
      <c r="Y454" s="40" t="s">
        <v>322</v>
      </c>
      <c r="Z454" s="40">
        <v>46073</v>
      </c>
      <c r="AA454" s="40">
        <v>46066</v>
      </c>
      <c r="AB454" s="40" t="s">
        <v>1215</v>
      </c>
      <c r="AC454" s="40">
        <v>46086</v>
      </c>
      <c r="AD454" s="3" t="str">
        <f t="shared" si="23"/>
        <v>ทันกำหนด</v>
      </c>
      <c r="AE454" s="4"/>
      <c r="AF454" s="4"/>
      <c r="AG454" s="4"/>
      <c r="AH454" s="5"/>
    </row>
    <row r="455" spans="1:34" ht="27.75" hidden="1" customHeight="1" x14ac:dyDescent="0.2">
      <c r="A455" s="2">
        <v>452</v>
      </c>
      <c r="B455" s="40">
        <v>46050</v>
      </c>
      <c r="C455" s="41" t="s">
        <v>984</v>
      </c>
      <c r="D455" s="41" t="s">
        <v>1038</v>
      </c>
      <c r="E455" s="42">
        <v>3</v>
      </c>
      <c r="F455" s="42">
        <v>3</v>
      </c>
      <c r="G455" s="42">
        <f t="shared" si="26"/>
        <v>0</v>
      </c>
      <c r="H455" s="42" t="str">
        <f t="shared" si="27"/>
        <v>ครบ</v>
      </c>
      <c r="I455" s="42" t="s">
        <v>31</v>
      </c>
      <c r="J455" s="42" t="str">
        <f>VLOOKUP(I455,Sheet2!$B$1:$C$9,2,FALSE)</f>
        <v>ชาญชัย</v>
      </c>
      <c r="K455" s="43">
        <v>2.7777777777777776E-2</v>
      </c>
      <c r="L455" s="42" t="s">
        <v>29</v>
      </c>
      <c r="M455" s="42" t="str">
        <f>VLOOKUP(L455,Sheet2!$B$1:$C$9,2,FALSE)</f>
        <v xml:space="preserve">จักรกฤษณ์ </v>
      </c>
      <c r="N455" s="43">
        <v>2.0833333333333332E-2</v>
      </c>
      <c r="O455" s="42"/>
      <c r="P455" s="42" t="e">
        <f>VLOOKUP(O455,Sheet2!$B$1:$C$9,2,FALSE)</f>
        <v>#N/A</v>
      </c>
      <c r="Q455" s="43"/>
      <c r="R455" s="42"/>
      <c r="S455" s="42" t="e">
        <f>VLOOKUP(R455,Sheet2!$B$1:$C$9,2,FALSE)</f>
        <v>#N/A</v>
      </c>
      <c r="T455" s="43"/>
      <c r="U455" s="43">
        <f t="shared" si="28"/>
        <v>4.8611111111111105E-2</v>
      </c>
      <c r="V455" s="43"/>
      <c r="W455" s="43"/>
      <c r="X455" s="43"/>
      <c r="Y455" s="40" t="s">
        <v>322</v>
      </c>
      <c r="Z455" s="40">
        <v>46073</v>
      </c>
      <c r="AA455" s="40">
        <v>46066</v>
      </c>
      <c r="AB455" s="40" t="s">
        <v>1215</v>
      </c>
      <c r="AC455" s="40">
        <v>46086</v>
      </c>
      <c r="AD455" s="3" t="str">
        <f t="shared" si="23"/>
        <v>ทันกำหนด</v>
      </c>
      <c r="AE455" s="4"/>
      <c r="AF455" s="4"/>
      <c r="AG455" s="4"/>
      <c r="AH455" s="5"/>
    </row>
    <row r="456" spans="1:34" ht="27.75" hidden="1" customHeight="1" x14ac:dyDescent="0.2">
      <c r="A456" s="2">
        <v>453</v>
      </c>
      <c r="B456" s="40">
        <v>46050</v>
      </c>
      <c r="C456" s="41" t="s">
        <v>985</v>
      </c>
      <c r="D456" s="41" t="s">
        <v>1039</v>
      </c>
      <c r="E456" s="42">
        <v>1</v>
      </c>
      <c r="F456" s="42">
        <v>1</v>
      </c>
      <c r="G456" s="42">
        <f t="shared" si="26"/>
        <v>0</v>
      </c>
      <c r="H456" s="42" t="str">
        <f t="shared" si="27"/>
        <v>ครบ</v>
      </c>
      <c r="I456" s="42" t="s">
        <v>31</v>
      </c>
      <c r="J456" s="42" t="str">
        <f>VLOOKUP(I456,Sheet2!$B$1:$C$9,2,FALSE)</f>
        <v>ชาญชัย</v>
      </c>
      <c r="K456" s="43">
        <v>2.7777777777777776E-2</v>
      </c>
      <c r="L456" s="42" t="s">
        <v>29</v>
      </c>
      <c r="M456" s="42" t="str">
        <f>VLOOKUP(L456,Sheet2!$B$1:$C$9,2,FALSE)</f>
        <v xml:space="preserve">จักรกฤษณ์ </v>
      </c>
      <c r="N456" s="43">
        <v>2.4305555555555556E-2</v>
      </c>
      <c r="O456" s="42"/>
      <c r="P456" s="42" t="e">
        <f>VLOOKUP(O456,Sheet2!$B$1:$C$9,2,FALSE)</f>
        <v>#N/A</v>
      </c>
      <c r="Q456" s="43"/>
      <c r="R456" s="42"/>
      <c r="S456" s="42" t="e">
        <f>VLOOKUP(R456,Sheet2!$B$1:$C$9,2,FALSE)</f>
        <v>#N/A</v>
      </c>
      <c r="T456" s="43"/>
      <c r="U456" s="43">
        <f t="shared" si="28"/>
        <v>5.2083333333333329E-2</v>
      </c>
      <c r="V456" s="43"/>
      <c r="W456" s="43"/>
      <c r="X456" s="43"/>
      <c r="Y456" s="40" t="s">
        <v>322</v>
      </c>
      <c r="Z456" s="40">
        <v>46073</v>
      </c>
      <c r="AA456" s="40">
        <v>46066</v>
      </c>
      <c r="AB456" s="40" t="s">
        <v>1215</v>
      </c>
      <c r="AC456" s="40">
        <v>46086</v>
      </c>
      <c r="AD456" s="3" t="str">
        <f t="shared" si="23"/>
        <v>ทันกำหนด</v>
      </c>
      <c r="AE456" s="4"/>
      <c r="AF456" s="4"/>
      <c r="AG456" s="4"/>
      <c r="AH456" s="5"/>
    </row>
    <row r="457" spans="1:34" ht="27.75" hidden="1" customHeight="1" x14ac:dyDescent="0.2">
      <c r="A457" s="2">
        <v>454</v>
      </c>
      <c r="B457" s="40">
        <v>46050</v>
      </c>
      <c r="C457" s="41" t="s">
        <v>986</v>
      </c>
      <c r="D457" s="41" t="s">
        <v>1040</v>
      </c>
      <c r="E457" s="42">
        <v>1</v>
      </c>
      <c r="F457" s="42">
        <v>1</v>
      </c>
      <c r="G457" s="42">
        <f t="shared" si="26"/>
        <v>0</v>
      </c>
      <c r="H457" s="42" t="str">
        <f t="shared" si="27"/>
        <v>ครบ</v>
      </c>
      <c r="I457" s="42" t="s">
        <v>28</v>
      </c>
      <c r="J457" s="42" t="str">
        <f>VLOOKUP(I457,Sheet2!$B$1:$C$9,2,FALSE)</f>
        <v>สรายุทธ</v>
      </c>
      <c r="K457" s="43">
        <v>2.7777777777777776E-2</v>
      </c>
      <c r="L457" s="42"/>
      <c r="M457" s="42" t="e">
        <f>VLOOKUP(L457,Sheet2!$B$1:$C$9,2,FALSE)</f>
        <v>#N/A</v>
      </c>
      <c r="N457" s="43"/>
      <c r="O457" s="42"/>
      <c r="P457" s="42" t="e">
        <f>VLOOKUP(O457,Sheet2!$B$1:$C$9,2,FALSE)</f>
        <v>#N/A</v>
      </c>
      <c r="Q457" s="43"/>
      <c r="R457" s="42"/>
      <c r="S457" s="42" t="e">
        <f>VLOOKUP(R457,Sheet2!$B$1:$C$9,2,FALSE)</f>
        <v>#N/A</v>
      </c>
      <c r="T457" s="43"/>
      <c r="U457" s="43">
        <f t="shared" si="28"/>
        <v>2.7777777777777776E-2</v>
      </c>
      <c r="V457" s="43"/>
      <c r="W457" s="43"/>
      <c r="X457" s="43" t="s">
        <v>71</v>
      </c>
      <c r="Y457" s="40" t="s">
        <v>322</v>
      </c>
      <c r="Z457" s="40">
        <v>46073</v>
      </c>
      <c r="AA457" s="40">
        <v>46064</v>
      </c>
      <c r="AB457" s="40" t="s">
        <v>1215</v>
      </c>
      <c r="AC457" s="40">
        <v>46086</v>
      </c>
      <c r="AD457" s="3" t="str">
        <f t="shared" si="23"/>
        <v>ทันกำหนด</v>
      </c>
      <c r="AE457" s="4"/>
      <c r="AF457" s="4"/>
      <c r="AG457" s="4"/>
      <c r="AH457" s="5"/>
    </row>
    <row r="458" spans="1:34" ht="27.75" hidden="1" customHeight="1" x14ac:dyDescent="0.2">
      <c r="A458" s="2">
        <v>455</v>
      </c>
      <c r="B458" s="40">
        <v>46050</v>
      </c>
      <c r="C458" s="41" t="s">
        <v>987</v>
      </c>
      <c r="D458" s="41" t="s">
        <v>1041</v>
      </c>
      <c r="E458" s="42">
        <v>2</v>
      </c>
      <c r="F458" s="42">
        <v>2</v>
      </c>
      <c r="G458" s="42">
        <f t="shared" si="26"/>
        <v>0</v>
      </c>
      <c r="H458" s="42" t="str">
        <f t="shared" si="27"/>
        <v>ครบ</v>
      </c>
      <c r="I458" s="42" t="s">
        <v>31</v>
      </c>
      <c r="J458" s="42" t="str">
        <f>VLOOKUP(I458,Sheet2!$B$1:$C$9,2,FALSE)</f>
        <v>ชาญชัย</v>
      </c>
      <c r="K458" s="43">
        <v>9.0277777777777776E-2</v>
      </c>
      <c r="L458" s="42" t="s">
        <v>29</v>
      </c>
      <c r="M458" s="42" t="str">
        <f>VLOOKUP(L458,Sheet2!$B$1:$C$9,2,FALSE)</f>
        <v xml:space="preserve">จักรกฤษณ์ </v>
      </c>
      <c r="N458" s="43">
        <v>1.7361111111111112E-2</v>
      </c>
      <c r="O458" s="42"/>
      <c r="P458" s="42" t="e">
        <f>VLOOKUP(O458,Sheet2!$B$1:$C$9,2,FALSE)</f>
        <v>#N/A</v>
      </c>
      <c r="Q458" s="43"/>
      <c r="R458" s="42"/>
      <c r="S458" s="42" t="e">
        <f>VLOOKUP(R458,Sheet2!$B$1:$C$9,2,FALSE)</f>
        <v>#N/A</v>
      </c>
      <c r="T458" s="43"/>
      <c r="U458" s="43">
        <f t="shared" si="28"/>
        <v>0.1076388888888889</v>
      </c>
      <c r="V458" s="43" t="s">
        <v>49</v>
      </c>
      <c r="W458" s="43"/>
      <c r="X458" s="43"/>
      <c r="Y458" s="40" t="s">
        <v>322</v>
      </c>
      <c r="Z458" s="40">
        <v>46073</v>
      </c>
      <c r="AA458" s="40">
        <v>46071</v>
      </c>
      <c r="AB458" s="40" t="s">
        <v>1215</v>
      </c>
      <c r="AC458" s="40">
        <v>46086</v>
      </c>
      <c r="AD458" s="3" t="str">
        <f t="shared" si="23"/>
        <v>ทันกำหนด</v>
      </c>
      <c r="AE458" s="4"/>
      <c r="AF458" s="4"/>
      <c r="AG458" s="4"/>
      <c r="AH458" s="5"/>
    </row>
    <row r="459" spans="1:34" ht="27.75" hidden="1" customHeight="1" x14ac:dyDescent="0.2">
      <c r="A459" s="2">
        <v>456</v>
      </c>
      <c r="B459" s="40">
        <v>46050</v>
      </c>
      <c r="C459" s="41" t="s">
        <v>988</v>
      </c>
      <c r="D459" s="41" t="s">
        <v>1042</v>
      </c>
      <c r="E459" s="42">
        <v>1</v>
      </c>
      <c r="F459" s="42">
        <v>1</v>
      </c>
      <c r="G459" s="42">
        <f t="shared" si="26"/>
        <v>0</v>
      </c>
      <c r="H459" s="42" t="str">
        <f t="shared" si="27"/>
        <v>ครบ</v>
      </c>
      <c r="I459" s="42" t="s">
        <v>42</v>
      </c>
      <c r="J459" s="42" t="str">
        <f>VLOOKUP(I459,Sheet2!$B$1:$C$9,2,FALSE)</f>
        <v>เพลินชัย</v>
      </c>
      <c r="K459" s="43">
        <v>2.7777777777777776E-2</v>
      </c>
      <c r="L459" s="42" t="s">
        <v>347</v>
      </c>
      <c r="M459" s="42" t="s">
        <v>57</v>
      </c>
      <c r="N459" s="43">
        <v>6.25E-2</v>
      </c>
      <c r="O459" s="42"/>
      <c r="P459" s="42" t="e">
        <f>VLOOKUP(O459,Sheet2!$B$1:$C$9,2,FALSE)</f>
        <v>#N/A</v>
      </c>
      <c r="Q459" s="43"/>
      <c r="R459" s="42"/>
      <c r="S459" s="42" t="e">
        <f>VLOOKUP(R459,Sheet2!$B$1:$C$9,2,FALSE)</f>
        <v>#N/A</v>
      </c>
      <c r="T459" s="43"/>
      <c r="U459" s="43">
        <f t="shared" si="28"/>
        <v>9.0277777777777776E-2</v>
      </c>
      <c r="V459" s="43"/>
      <c r="W459" s="43"/>
      <c r="X459" s="43" t="s">
        <v>71</v>
      </c>
      <c r="Y459" s="40" t="s">
        <v>322</v>
      </c>
      <c r="Z459" s="40">
        <v>46073</v>
      </c>
      <c r="AA459" s="40">
        <v>46064</v>
      </c>
      <c r="AB459" s="40" t="s">
        <v>1215</v>
      </c>
      <c r="AC459" s="40">
        <v>46086</v>
      </c>
      <c r="AD459" s="3" t="str">
        <f t="shared" si="23"/>
        <v>ทันกำหนด</v>
      </c>
      <c r="AE459" s="4"/>
      <c r="AF459" s="4"/>
      <c r="AG459" s="4"/>
      <c r="AH459" s="5"/>
    </row>
    <row r="460" spans="1:34" ht="27.75" hidden="1" customHeight="1" x14ac:dyDescent="0.2">
      <c r="A460" s="2">
        <v>457</v>
      </c>
      <c r="B460" s="40">
        <v>46050</v>
      </c>
      <c r="C460" s="41" t="s">
        <v>989</v>
      </c>
      <c r="D460" s="41" t="s">
        <v>1043</v>
      </c>
      <c r="E460" s="42">
        <v>1</v>
      </c>
      <c r="F460" s="42">
        <v>1</v>
      </c>
      <c r="G460" s="42">
        <f t="shared" si="26"/>
        <v>0</v>
      </c>
      <c r="H460" s="42" t="str">
        <f t="shared" si="27"/>
        <v>ครบ</v>
      </c>
      <c r="I460" s="42" t="s">
        <v>42</v>
      </c>
      <c r="J460" s="42" t="str">
        <f>VLOOKUP(I460,Sheet2!$B$1:$C$9,2,FALSE)</f>
        <v>เพลินชัย</v>
      </c>
      <c r="K460" s="43">
        <v>2.7777777777777776E-2</v>
      </c>
      <c r="L460" s="42" t="s">
        <v>347</v>
      </c>
      <c r="M460" s="42" t="s">
        <v>57</v>
      </c>
      <c r="N460" s="43">
        <v>8.3333333333333329E-2</v>
      </c>
      <c r="O460" s="42"/>
      <c r="P460" s="42" t="e">
        <f>VLOOKUP(O460,Sheet2!$B$1:$C$9,2,FALSE)</f>
        <v>#N/A</v>
      </c>
      <c r="Q460" s="43"/>
      <c r="R460" s="42"/>
      <c r="S460" s="42" t="e">
        <f>VLOOKUP(R460,Sheet2!$B$1:$C$9,2,FALSE)</f>
        <v>#N/A</v>
      </c>
      <c r="T460" s="43"/>
      <c r="U460" s="43">
        <f t="shared" si="28"/>
        <v>0.1111111111111111</v>
      </c>
      <c r="V460" s="43"/>
      <c r="W460" s="43"/>
      <c r="X460" s="43" t="s">
        <v>71</v>
      </c>
      <c r="Y460" s="40" t="s">
        <v>322</v>
      </c>
      <c r="Z460" s="40">
        <v>46073</v>
      </c>
      <c r="AA460" s="40">
        <v>46071</v>
      </c>
      <c r="AB460" s="40" t="s">
        <v>1215</v>
      </c>
      <c r="AC460" s="40">
        <v>46086</v>
      </c>
      <c r="AD460" s="3" t="str">
        <f t="shared" si="23"/>
        <v>ทันกำหนด</v>
      </c>
      <c r="AE460" s="4"/>
      <c r="AF460" s="4"/>
      <c r="AG460" s="4"/>
      <c r="AH460" s="5"/>
    </row>
    <row r="461" spans="1:34" ht="27.75" hidden="1" customHeight="1" x14ac:dyDescent="0.2">
      <c r="A461" s="2">
        <v>458</v>
      </c>
      <c r="B461" s="40">
        <v>46050</v>
      </c>
      <c r="C461" s="41" t="s">
        <v>990</v>
      </c>
      <c r="D461" s="41" t="s">
        <v>1044</v>
      </c>
      <c r="E461" s="42">
        <v>3</v>
      </c>
      <c r="F461" s="42">
        <v>3</v>
      </c>
      <c r="G461" s="42">
        <f t="shared" si="26"/>
        <v>0</v>
      </c>
      <c r="H461" s="42" t="str">
        <f t="shared" si="27"/>
        <v>ครบ</v>
      </c>
      <c r="I461" s="42" t="s">
        <v>42</v>
      </c>
      <c r="J461" s="42" t="str">
        <f>VLOOKUP(I461,Sheet2!$B$1:$C$9,2,FALSE)</f>
        <v>เพลินชัย</v>
      </c>
      <c r="K461" s="43">
        <v>2.0833333333333332E-2</v>
      </c>
      <c r="L461" s="42" t="s">
        <v>347</v>
      </c>
      <c r="M461" s="42" t="s">
        <v>57</v>
      </c>
      <c r="N461" s="43">
        <v>8.3333333333333329E-2</v>
      </c>
      <c r="O461" s="42" t="s">
        <v>35</v>
      </c>
      <c r="P461" s="42" t="str">
        <f>VLOOKUP(O461,Sheet2!$B$1:$C$9,2,FALSE)</f>
        <v>วินัย</v>
      </c>
      <c r="Q461" s="43">
        <v>6.9444444444444441E-3</v>
      </c>
      <c r="R461" s="42"/>
      <c r="S461" s="42" t="e">
        <f>VLOOKUP(R461,Sheet2!$B$1:$C$9,2,FALSE)</f>
        <v>#N/A</v>
      </c>
      <c r="T461" s="43"/>
      <c r="U461" s="43">
        <f t="shared" si="28"/>
        <v>0.1111111111111111</v>
      </c>
      <c r="V461" s="43"/>
      <c r="W461" s="43"/>
      <c r="X461" s="43" t="s">
        <v>71</v>
      </c>
      <c r="Y461" s="40" t="s">
        <v>322</v>
      </c>
      <c r="Z461" s="40">
        <v>46073</v>
      </c>
      <c r="AA461" s="40">
        <v>46071</v>
      </c>
      <c r="AB461" s="40" t="s">
        <v>1215</v>
      </c>
      <c r="AC461" s="40">
        <v>46086</v>
      </c>
      <c r="AD461" s="3" t="str">
        <f t="shared" si="23"/>
        <v>ทันกำหนด</v>
      </c>
      <c r="AE461" s="4"/>
      <c r="AF461" s="4"/>
      <c r="AG461" s="4"/>
      <c r="AH461" s="5"/>
    </row>
    <row r="462" spans="1:34" ht="27.75" hidden="1" customHeight="1" x14ac:dyDescent="0.2">
      <c r="A462" s="2">
        <v>459</v>
      </c>
      <c r="B462" s="40">
        <v>46050</v>
      </c>
      <c r="C462" s="41" t="s">
        <v>991</v>
      </c>
      <c r="D462" s="41" t="s">
        <v>1045</v>
      </c>
      <c r="E462" s="42">
        <v>1</v>
      </c>
      <c r="F462" s="42">
        <v>1</v>
      </c>
      <c r="G462" s="42">
        <f t="shared" si="26"/>
        <v>0</v>
      </c>
      <c r="H462" s="42" t="str">
        <f t="shared" si="27"/>
        <v>ครบ</v>
      </c>
      <c r="I462" s="42" t="s">
        <v>42</v>
      </c>
      <c r="J462" s="42" t="str">
        <f>VLOOKUP(I462,Sheet2!$B$1:$C$9,2,FALSE)</f>
        <v>เพลินชัย</v>
      </c>
      <c r="K462" s="43">
        <v>2.7777777777777776E-2</v>
      </c>
      <c r="L462" s="42" t="s">
        <v>347</v>
      </c>
      <c r="M462" s="42" t="s">
        <v>59</v>
      </c>
      <c r="N462" s="43">
        <v>8.3333333333333329E-2</v>
      </c>
      <c r="O462" s="42" t="s">
        <v>35</v>
      </c>
      <c r="P462" s="42" t="str">
        <f>VLOOKUP(O462,Sheet2!$B$1:$C$9,2,FALSE)</f>
        <v>วินัย</v>
      </c>
      <c r="Q462" s="43">
        <v>2.7777777777777776E-2</v>
      </c>
      <c r="R462" s="42"/>
      <c r="S462" s="42" t="e">
        <f>VLOOKUP(R462,Sheet2!$B$1:$C$9,2,FALSE)</f>
        <v>#N/A</v>
      </c>
      <c r="T462" s="43"/>
      <c r="U462" s="43">
        <f t="shared" si="28"/>
        <v>0.1388888888888889</v>
      </c>
      <c r="V462" s="43"/>
      <c r="W462" s="43"/>
      <c r="X462" s="43" t="s">
        <v>71</v>
      </c>
      <c r="Y462" s="40" t="s">
        <v>322</v>
      </c>
      <c r="Z462" s="40">
        <v>46073</v>
      </c>
      <c r="AA462" s="40">
        <v>46071</v>
      </c>
      <c r="AB462" s="40" t="s">
        <v>1215</v>
      </c>
      <c r="AC462" s="40">
        <v>46086</v>
      </c>
      <c r="AD462" s="3" t="str">
        <f t="shared" si="23"/>
        <v>ทันกำหนด</v>
      </c>
      <c r="AE462" s="4"/>
      <c r="AF462" s="4"/>
      <c r="AG462" s="4"/>
      <c r="AH462" s="5"/>
    </row>
    <row r="463" spans="1:34" ht="27.75" hidden="1" customHeight="1" x14ac:dyDescent="0.2">
      <c r="A463" s="2">
        <v>460</v>
      </c>
      <c r="B463" s="40">
        <v>46050</v>
      </c>
      <c r="C463" s="41" t="s">
        <v>992</v>
      </c>
      <c r="D463" s="41" t="s">
        <v>1046</v>
      </c>
      <c r="E463" s="42">
        <v>2</v>
      </c>
      <c r="F463" s="42">
        <v>2</v>
      </c>
      <c r="G463" s="42">
        <f t="shared" si="26"/>
        <v>0</v>
      </c>
      <c r="H463" s="42" t="str">
        <f t="shared" si="27"/>
        <v>ครบ</v>
      </c>
      <c r="I463" s="42" t="s">
        <v>42</v>
      </c>
      <c r="J463" s="42" t="str">
        <f>VLOOKUP(I463,Sheet2!$B$1:$C$9,2,FALSE)</f>
        <v>เพลินชัย</v>
      </c>
      <c r="K463" s="43">
        <v>2.7777777777777776E-2</v>
      </c>
      <c r="L463" s="42" t="s">
        <v>348</v>
      </c>
      <c r="M463" s="42" t="s">
        <v>59</v>
      </c>
      <c r="N463" s="43">
        <v>0.125</v>
      </c>
      <c r="O463" s="42"/>
      <c r="P463" s="42" t="e">
        <f>VLOOKUP(O463,Sheet2!$B$1:$C$9,2,FALSE)</f>
        <v>#N/A</v>
      </c>
      <c r="Q463" s="43"/>
      <c r="R463" s="42"/>
      <c r="S463" s="42" t="e">
        <f>VLOOKUP(R463,Sheet2!$B$1:$C$9,2,FALSE)</f>
        <v>#N/A</v>
      </c>
      <c r="T463" s="43"/>
      <c r="U463" s="43">
        <f t="shared" si="28"/>
        <v>0.15277777777777779</v>
      </c>
      <c r="V463" s="43"/>
      <c r="W463" s="43"/>
      <c r="X463" s="43" t="s">
        <v>71</v>
      </c>
      <c r="Y463" s="40" t="s">
        <v>322</v>
      </c>
      <c r="Z463" s="40">
        <v>46073</v>
      </c>
      <c r="AA463" s="40">
        <v>46071</v>
      </c>
      <c r="AB463" s="40" t="s">
        <v>1215</v>
      </c>
      <c r="AC463" s="40">
        <v>46086</v>
      </c>
      <c r="AD463" s="3" t="str">
        <f t="shared" si="23"/>
        <v>ทันกำหนด</v>
      </c>
      <c r="AE463" s="4"/>
      <c r="AF463" s="4"/>
      <c r="AG463" s="4"/>
      <c r="AH463" s="5"/>
    </row>
    <row r="464" spans="1:34" ht="27.75" hidden="1" customHeight="1" x14ac:dyDescent="0.2">
      <c r="A464" s="2">
        <v>461</v>
      </c>
      <c r="B464" s="40">
        <v>46050</v>
      </c>
      <c r="C464" s="41" t="s">
        <v>993</v>
      </c>
      <c r="D464" s="41" t="s">
        <v>1047</v>
      </c>
      <c r="E464" s="42">
        <v>1</v>
      </c>
      <c r="F464" s="42">
        <v>1</v>
      </c>
      <c r="G464" s="42">
        <f t="shared" si="26"/>
        <v>0</v>
      </c>
      <c r="H464" s="42" t="str">
        <f t="shared" si="27"/>
        <v>ครบ</v>
      </c>
      <c r="I464" s="42" t="s">
        <v>42</v>
      </c>
      <c r="J464" s="42" t="str">
        <f>VLOOKUP(I464,Sheet2!$B$1:$C$9,2,FALSE)</f>
        <v>เพลินชัย</v>
      </c>
      <c r="K464" s="43">
        <v>2.7777777777777776E-2</v>
      </c>
      <c r="L464" s="42" t="s">
        <v>347</v>
      </c>
      <c r="M464" s="42" t="s">
        <v>59</v>
      </c>
      <c r="N464" s="43">
        <v>0.125</v>
      </c>
      <c r="O464" s="42" t="s">
        <v>35</v>
      </c>
      <c r="P464" s="42" t="str">
        <f>VLOOKUP(O464,Sheet2!$B$1:$C$9,2,FALSE)</f>
        <v>วินัย</v>
      </c>
      <c r="Q464" s="43">
        <v>2.0833333333333332E-2</v>
      </c>
      <c r="R464" s="42"/>
      <c r="S464" s="42" t="e">
        <f>VLOOKUP(R464,Sheet2!$B$1:$C$9,2,FALSE)</f>
        <v>#N/A</v>
      </c>
      <c r="T464" s="43"/>
      <c r="U464" s="43">
        <f t="shared" si="28"/>
        <v>0.17361111111111113</v>
      </c>
      <c r="V464" s="43"/>
      <c r="W464" s="43"/>
      <c r="X464" s="43" t="s">
        <v>71</v>
      </c>
      <c r="Y464" s="40" t="s">
        <v>322</v>
      </c>
      <c r="Z464" s="40">
        <v>46073</v>
      </c>
      <c r="AA464" s="40">
        <v>46071</v>
      </c>
      <c r="AB464" s="40" t="s">
        <v>1215</v>
      </c>
      <c r="AC464" s="40">
        <v>46086</v>
      </c>
      <c r="AD464" s="3" t="str">
        <f t="shared" si="23"/>
        <v>ทันกำหนด</v>
      </c>
      <c r="AE464" s="4"/>
      <c r="AF464" s="4"/>
      <c r="AG464" s="4"/>
      <c r="AH464" s="5"/>
    </row>
    <row r="465" spans="1:34" ht="27.75" hidden="1" customHeight="1" x14ac:dyDescent="0.2">
      <c r="A465" s="2">
        <v>462</v>
      </c>
      <c r="B465" s="40">
        <v>46050</v>
      </c>
      <c r="C465" s="41" t="s">
        <v>1019</v>
      </c>
      <c r="D465" s="41" t="s">
        <v>1048</v>
      </c>
      <c r="E465" s="42">
        <v>1</v>
      </c>
      <c r="F465" s="42">
        <v>1</v>
      </c>
      <c r="G465" s="42">
        <f t="shared" si="26"/>
        <v>0</v>
      </c>
      <c r="H465" s="42" t="str">
        <f t="shared" si="27"/>
        <v>ครบ</v>
      </c>
      <c r="I465" s="42" t="s">
        <v>42</v>
      </c>
      <c r="J465" s="42" t="str">
        <f>VLOOKUP(I465,Sheet2!$B$1:$C$9,2,FALSE)</f>
        <v>เพลินชัย</v>
      </c>
      <c r="K465" s="43">
        <v>2.0833333333333332E-2</v>
      </c>
      <c r="L465" s="42" t="s">
        <v>347</v>
      </c>
      <c r="M465" s="42" t="s">
        <v>57</v>
      </c>
      <c r="N465" s="43">
        <v>2.7777777777777776E-2</v>
      </c>
      <c r="O465" s="42"/>
      <c r="P465" s="42" t="e">
        <f>VLOOKUP(O465,Sheet2!$B$1:$C$9,2,FALSE)</f>
        <v>#N/A</v>
      </c>
      <c r="Q465" s="43"/>
      <c r="R465" s="42"/>
      <c r="S465" s="42" t="e">
        <f>VLOOKUP(R465,Sheet2!$B$1:$C$9,2,FALSE)</f>
        <v>#N/A</v>
      </c>
      <c r="T465" s="43"/>
      <c r="U465" s="43">
        <f t="shared" si="28"/>
        <v>4.8611111111111105E-2</v>
      </c>
      <c r="V465" s="43"/>
      <c r="W465" s="43"/>
      <c r="X465" s="43"/>
      <c r="Y465" s="40" t="s">
        <v>322</v>
      </c>
      <c r="Z465" s="40">
        <v>46079</v>
      </c>
      <c r="AA465" s="40">
        <v>46077</v>
      </c>
      <c r="AB465" s="40" t="s">
        <v>265</v>
      </c>
      <c r="AC465" s="40">
        <v>46091</v>
      </c>
      <c r="AD465" s="3" t="str">
        <f t="shared" si="23"/>
        <v>ทันกำหนด</v>
      </c>
      <c r="AE465" s="4"/>
      <c r="AF465" s="4"/>
      <c r="AG465" s="4"/>
      <c r="AH465" s="5"/>
    </row>
    <row r="466" spans="1:34" ht="27.75" hidden="1" customHeight="1" x14ac:dyDescent="0.2">
      <c r="A466" s="2">
        <v>463</v>
      </c>
      <c r="B466" s="40">
        <v>46050</v>
      </c>
      <c r="C466" s="41" t="s">
        <v>994</v>
      </c>
      <c r="D466" s="41" t="s">
        <v>1049</v>
      </c>
      <c r="E466" s="42">
        <v>2</v>
      </c>
      <c r="F466" s="42">
        <v>2</v>
      </c>
      <c r="G466" s="42">
        <f t="shared" si="26"/>
        <v>0</v>
      </c>
      <c r="H466" s="42" t="str">
        <f t="shared" si="27"/>
        <v>ครบ</v>
      </c>
      <c r="I466" s="42" t="s">
        <v>4</v>
      </c>
      <c r="J466" s="42" t="str">
        <f>VLOOKUP(I466,Sheet2!$B$1:$C$9,2,FALSE)</f>
        <v>ธนาพล</v>
      </c>
      <c r="K466" s="43">
        <v>4.8611111111111112E-2</v>
      </c>
      <c r="L466" s="42"/>
      <c r="M466" s="42" t="e">
        <f>VLOOKUP(L466,Sheet2!$B$1:$C$9,2,FALSE)</f>
        <v>#N/A</v>
      </c>
      <c r="N466" s="43"/>
      <c r="O466" s="42"/>
      <c r="P466" s="42" t="e">
        <f>VLOOKUP(O466,Sheet2!$B$1:$C$9,2,FALSE)</f>
        <v>#N/A</v>
      </c>
      <c r="Q466" s="43"/>
      <c r="R466" s="42"/>
      <c r="S466" s="42" t="e">
        <f>VLOOKUP(R466,Sheet2!$B$1:$C$9,2,FALSE)</f>
        <v>#N/A</v>
      </c>
      <c r="T466" s="43"/>
      <c r="U466" s="43">
        <f t="shared" si="28"/>
        <v>4.8611111111111112E-2</v>
      </c>
      <c r="V466" s="43"/>
      <c r="W466" s="43"/>
      <c r="X466" s="43"/>
      <c r="Y466" s="40" t="s">
        <v>322</v>
      </c>
      <c r="Z466" s="40">
        <v>46079</v>
      </c>
      <c r="AA466" s="40">
        <v>46070</v>
      </c>
      <c r="AB466" s="40" t="s">
        <v>1215</v>
      </c>
      <c r="AC466" s="40">
        <v>46086</v>
      </c>
      <c r="AD466" s="3" t="str">
        <f t="shared" si="23"/>
        <v>ทันกำหนด</v>
      </c>
      <c r="AE466" s="4"/>
      <c r="AF466" s="4"/>
      <c r="AG466" s="4"/>
      <c r="AH466" s="5"/>
    </row>
    <row r="467" spans="1:34" ht="27.75" hidden="1" customHeight="1" x14ac:dyDescent="0.2">
      <c r="A467" s="2">
        <v>464</v>
      </c>
      <c r="B467" s="40">
        <v>46050</v>
      </c>
      <c r="C467" s="41" t="s">
        <v>995</v>
      </c>
      <c r="D467" s="41" t="s">
        <v>1050</v>
      </c>
      <c r="E467" s="42">
        <v>1</v>
      </c>
      <c r="F467" s="42">
        <v>1</v>
      </c>
      <c r="G467" s="42">
        <f t="shared" si="26"/>
        <v>0</v>
      </c>
      <c r="H467" s="42" t="str">
        <f t="shared" si="27"/>
        <v>ครบ</v>
      </c>
      <c r="I467" s="42" t="s">
        <v>4</v>
      </c>
      <c r="J467" s="42" t="str">
        <f>VLOOKUP(I467,Sheet2!$B$1:$C$9,2,FALSE)</f>
        <v>ธนาพล</v>
      </c>
      <c r="K467" s="43">
        <v>4.1666666666666664E-2</v>
      </c>
      <c r="L467" s="42"/>
      <c r="M467" s="42" t="e">
        <f>VLOOKUP(L467,Sheet2!$B$1:$C$9,2,FALSE)</f>
        <v>#N/A</v>
      </c>
      <c r="N467" s="43"/>
      <c r="O467" s="42"/>
      <c r="P467" s="42" t="e">
        <f>VLOOKUP(O467,Sheet2!$B$1:$C$9,2,FALSE)</f>
        <v>#N/A</v>
      </c>
      <c r="Q467" s="43"/>
      <c r="R467" s="42"/>
      <c r="S467" s="42" t="e">
        <f>VLOOKUP(R467,Sheet2!$B$1:$C$9,2,FALSE)</f>
        <v>#N/A</v>
      </c>
      <c r="T467" s="43"/>
      <c r="U467" s="43">
        <f t="shared" si="28"/>
        <v>4.1666666666666664E-2</v>
      </c>
      <c r="V467" s="43"/>
      <c r="W467" s="43"/>
      <c r="X467" s="43"/>
      <c r="Y467" s="40" t="s">
        <v>322</v>
      </c>
      <c r="Z467" s="40">
        <v>46079</v>
      </c>
      <c r="AA467" s="40">
        <v>46070</v>
      </c>
      <c r="AB467" s="40" t="s">
        <v>1215</v>
      </c>
      <c r="AC467" s="40">
        <v>46086</v>
      </c>
      <c r="AD467" s="3" t="str">
        <f t="shared" si="23"/>
        <v>ทันกำหนด</v>
      </c>
      <c r="AE467" s="4"/>
      <c r="AF467" s="4"/>
      <c r="AG467" s="4"/>
      <c r="AH467" s="5"/>
    </row>
    <row r="468" spans="1:34" ht="27.75" hidden="1" customHeight="1" x14ac:dyDescent="0.2">
      <c r="A468" s="2">
        <v>465</v>
      </c>
      <c r="B468" s="40">
        <v>46050</v>
      </c>
      <c r="C468" s="41" t="s">
        <v>996</v>
      </c>
      <c r="D468" s="41" t="s">
        <v>1051</v>
      </c>
      <c r="E468" s="42">
        <v>2</v>
      </c>
      <c r="F468" s="42">
        <v>2</v>
      </c>
      <c r="G468" s="42">
        <f t="shared" si="26"/>
        <v>0</v>
      </c>
      <c r="H468" s="42" t="str">
        <f t="shared" si="27"/>
        <v>ครบ</v>
      </c>
      <c r="I468" s="42" t="s">
        <v>4</v>
      </c>
      <c r="J468" s="42" t="str">
        <f>VLOOKUP(I468,Sheet2!$B$1:$C$9,2,FALSE)</f>
        <v>ธนาพล</v>
      </c>
      <c r="K468" s="43">
        <v>5.5555555555555552E-2</v>
      </c>
      <c r="L468" s="42"/>
      <c r="M468" s="42" t="e">
        <f>VLOOKUP(L468,Sheet2!$B$1:$C$9,2,FALSE)</f>
        <v>#N/A</v>
      </c>
      <c r="N468" s="43"/>
      <c r="O468" s="42"/>
      <c r="P468" s="42" t="e">
        <f>VLOOKUP(O468,Sheet2!$B$1:$C$9,2,FALSE)</f>
        <v>#N/A</v>
      </c>
      <c r="Q468" s="43"/>
      <c r="R468" s="42"/>
      <c r="S468" s="42" t="e">
        <f>VLOOKUP(R468,Sheet2!$B$1:$C$9,2,FALSE)</f>
        <v>#N/A</v>
      </c>
      <c r="T468" s="43"/>
      <c r="U468" s="43">
        <f t="shared" si="28"/>
        <v>5.5555555555555552E-2</v>
      </c>
      <c r="V468" s="43"/>
      <c r="W468" s="43"/>
      <c r="X468" s="43"/>
      <c r="Y468" s="40" t="s">
        <v>322</v>
      </c>
      <c r="Z468" s="40">
        <v>46079</v>
      </c>
      <c r="AA468" s="40">
        <v>46070</v>
      </c>
      <c r="AB468" s="40" t="s">
        <v>1215</v>
      </c>
      <c r="AC468" s="40">
        <v>46086</v>
      </c>
      <c r="AD468" s="3" t="str">
        <f t="shared" si="23"/>
        <v>ทันกำหนด</v>
      </c>
      <c r="AE468" s="4"/>
      <c r="AF468" s="4"/>
      <c r="AG468" s="4"/>
      <c r="AH468" s="5"/>
    </row>
    <row r="469" spans="1:34" ht="27.75" hidden="1" customHeight="1" x14ac:dyDescent="0.2">
      <c r="A469" s="2">
        <v>466</v>
      </c>
      <c r="B469" s="40">
        <v>46050</v>
      </c>
      <c r="C469" s="41" t="s">
        <v>997</v>
      </c>
      <c r="D469" s="41" t="s">
        <v>1052</v>
      </c>
      <c r="E469" s="42">
        <v>1</v>
      </c>
      <c r="F469" s="42">
        <v>1</v>
      </c>
      <c r="G469" s="42">
        <f t="shared" si="26"/>
        <v>0</v>
      </c>
      <c r="H469" s="42" t="str">
        <f t="shared" si="27"/>
        <v>ครบ</v>
      </c>
      <c r="I469" s="42" t="s">
        <v>4</v>
      </c>
      <c r="J469" s="42" t="str">
        <f>VLOOKUP(I469,Sheet2!$B$1:$C$9,2,FALSE)</f>
        <v>ธนาพล</v>
      </c>
      <c r="K469" s="43">
        <v>2.0833333333333332E-2</v>
      </c>
      <c r="L469" s="42"/>
      <c r="M469" s="42" t="e">
        <f>VLOOKUP(L469,Sheet2!$B$1:$C$9,2,FALSE)</f>
        <v>#N/A</v>
      </c>
      <c r="N469" s="43"/>
      <c r="O469" s="42"/>
      <c r="P469" s="42" t="e">
        <f>VLOOKUP(O469,Sheet2!$B$1:$C$9,2,FALSE)</f>
        <v>#N/A</v>
      </c>
      <c r="Q469" s="43"/>
      <c r="R469" s="42"/>
      <c r="S469" s="42" t="e">
        <f>VLOOKUP(R469,Sheet2!$B$1:$C$9,2,FALSE)</f>
        <v>#N/A</v>
      </c>
      <c r="T469" s="43"/>
      <c r="U469" s="43">
        <f t="shared" si="28"/>
        <v>2.0833333333333332E-2</v>
      </c>
      <c r="V469" s="43"/>
      <c r="W469" s="43"/>
      <c r="X469" s="43"/>
      <c r="Y469" s="40" t="s">
        <v>322</v>
      </c>
      <c r="Z469" s="40">
        <v>46079</v>
      </c>
      <c r="AA469" s="40">
        <v>46070</v>
      </c>
      <c r="AB469" s="40" t="s">
        <v>1215</v>
      </c>
      <c r="AC469" s="40">
        <v>46086</v>
      </c>
      <c r="AD469" s="3" t="str">
        <f t="shared" si="23"/>
        <v>ทันกำหนด</v>
      </c>
      <c r="AE469" s="4"/>
      <c r="AF469" s="4"/>
      <c r="AG469" s="4"/>
      <c r="AH469" s="5"/>
    </row>
    <row r="470" spans="1:34" ht="27.75" hidden="1" customHeight="1" x14ac:dyDescent="0.2">
      <c r="A470" s="2">
        <v>467</v>
      </c>
      <c r="B470" s="40">
        <v>46050</v>
      </c>
      <c r="C470" s="41" t="s">
        <v>998</v>
      </c>
      <c r="D470" s="41" t="s">
        <v>1053</v>
      </c>
      <c r="E470" s="42">
        <v>1</v>
      </c>
      <c r="F470" s="42">
        <v>1</v>
      </c>
      <c r="G470" s="42">
        <f t="shared" si="26"/>
        <v>0</v>
      </c>
      <c r="H470" s="42" t="str">
        <f t="shared" si="27"/>
        <v>ครบ</v>
      </c>
      <c r="I470" s="42" t="s">
        <v>4</v>
      </c>
      <c r="J470" s="42" t="str">
        <f>VLOOKUP(I469,Sheet2!$B$1:$C$9,2,FALSE)</f>
        <v>ธนาพล</v>
      </c>
      <c r="K470" s="43">
        <v>2.0833333333333332E-2</v>
      </c>
      <c r="L470" s="42"/>
      <c r="M470" s="42" t="e">
        <f>VLOOKUP(L470,Sheet2!$B$1:$C$9,2,FALSE)</f>
        <v>#N/A</v>
      </c>
      <c r="N470" s="43"/>
      <c r="O470" s="42"/>
      <c r="P470" s="42" t="e">
        <f>VLOOKUP(O470,Sheet2!$B$1:$C$9,2,FALSE)</f>
        <v>#N/A</v>
      </c>
      <c r="Q470" s="43"/>
      <c r="R470" s="42"/>
      <c r="S470" s="42" t="e">
        <f>VLOOKUP(R470,Sheet2!$B$1:$C$9,2,FALSE)</f>
        <v>#N/A</v>
      </c>
      <c r="T470" s="43"/>
      <c r="U470" s="43">
        <f t="shared" si="28"/>
        <v>2.0833333333333332E-2</v>
      </c>
      <c r="V470" s="43"/>
      <c r="W470" s="43"/>
      <c r="X470" s="43"/>
      <c r="Y470" s="40" t="s">
        <v>322</v>
      </c>
      <c r="Z470" s="40">
        <v>46079</v>
      </c>
      <c r="AA470" s="40">
        <v>46070</v>
      </c>
      <c r="AB470" s="40" t="s">
        <v>1215</v>
      </c>
      <c r="AC470" s="40">
        <v>46086</v>
      </c>
      <c r="AD470" s="3" t="str">
        <f t="shared" si="23"/>
        <v>ทันกำหนด</v>
      </c>
      <c r="AE470" s="4"/>
      <c r="AF470" s="4"/>
      <c r="AG470" s="4"/>
      <c r="AH470" s="5"/>
    </row>
    <row r="471" spans="1:34" ht="27.75" hidden="1" customHeight="1" x14ac:dyDescent="0.2">
      <c r="A471" s="2">
        <v>468</v>
      </c>
      <c r="B471" s="40">
        <v>46050</v>
      </c>
      <c r="C471" s="41" t="s">
        <v>999</v>
      </c>
      <c r="D471" s="41" t="s">
        <v>1054</v>
      </c>
      <c r="E471" s="42">
        <v>1</v>
      </c>
      <c r="F471" s="42">
        <v>1</v>
      </c>
      <c r="G471" s="42">
        <f t="shared" si="26"/>
        <v>0</v>
      </c>
      <c r="H471" s="42" t="str">
        <f t="shared" si="27"/>
        <v>ครบ</v>
      </c>
      <c r="I471" s="42" t="s">
        <v>28</v>
      </c>
      <c r="J471" s="42" t="str">
        <f>VLOOKUP(I471,Sheet2!$B$1:$C$9,2,FALSE)</f>
        <v>สรายุทธ</v>
      </c>
      <c r="K471" s="43">
        <v>1.0416666666666666E-2</v>
      </c>
      <c r="L471" s="42"/>
      <c r="M471" s="42" t="e">
        <f>VLOOKUP(L471,Sheet2!$B$1:$C$9,2,FALSE)</f>
        <v>#N/A</v>
      </c>
      <c r="N471" s="43"/>
      <c r="O471" s="42"/>
      <c r="P471" s="42" t="e">
        <f>VLOOKUP(O471,Sheet2!$B$1:$C$9,2,FALSE)</f>
        <v>#N/A</v>
      </c>
      <c r="Q471" s="43"/>
      <c r="R471" s="42"/>
      <c r="S471" s="42" t="e">
        <f>VLOOKUP(R471,Sheet2!$B$1:$C$9,2,FALSE)</f>
        <v>#N/A</v>
      </c>
      <c r="T471" s="43"/>
      <c r="U471" s="43">
        <f t="shared" si="28"/>
        <v>1.0416666666666666E-2</v>
      </c>
      <c r="V471" s="43"/>
      <c r="W471" s="43"/>
      <c r="X471" s="43" t="s">
        <v>71</v>
      </c>
      <c r="Y471" s="40" t="s">
        <v>322</v>
      </c>
      <c r="Z471" s="40">
        <v>46079</v>
      </c>
      <c r="AA471" s="40">
        <v>46073</v>
      </c>
      <c r="AB471" s="40" t="s">
        <v>1215</v>
      </c>
      <c r="AC471" s="40">
        <v>46086</v>
      </c>
      <c r="AD471" s="3" t="str">
        <f t="shared" si="23"/>
        <v>ทันกำหนด</v>
      </c>
      <c r="AE471" s="4"/>
      <c r="AF471" s="4"/>
      <c r="AG471" s="4"/>
      <c r="AH471" s="5"/>
    </row>
    <row r="472" spans="1:34" ht="27.75" hidden="1" customHeight="1" x14ac:dyDescent="0.2">
      <c r="A472" s="2">
        <v>469</v>
      </c>
      <c r="B472" s="40">
        <v>46050</v>
      </c>
      <c r="C472" s="41" t="s">
        <v>1000</v>
      </c>
      <c r="D472" s="41" t="s">
        <v>1055</v>
      </c>
      <c r="E472" s="42">
        <v>1</v>
      </c>
      <c r="F472" s="42">
        <v>1</v>
      </c>
      <c r="G472" s="42">
        <f t="shared" si="26"/>
        <v>0</v>
      </c>
      <c r="H472" s="42" t="str">
        <f t="shared" si="27"/>
        <v>ครบ</v>
      </c>
      <c r="I472" s="42" t="s">
        <v>29</v>
      </c>
      <c r="J472" s="42" t="str">
        <f>VLOOKUP(I472,Sheet2!$B$1:$C$9,2,FALSE)</f>
        <v xml:space="preserve">จักรกฤษณ์ </v>
      </c>
      <c r="K472" s="43">
        <v>4.8611111111111112E-2</v>
      </c>
      <c r="L472" s="42"/>
      <c r="M472" s="42" t="e">
        <f>VLOOKUP(L472,Sheet2!$B$1:$C$9,2,FALSE)</f>
        <v>#N/A</v>
      </c>
      <c r="N472" s="43"/>
      <c r="O472" s="42"/>
      <c r="P472" s="42" t="e">
        <f>VLOOKUP(O472,Sheet2!$B$1:$C$9,2,FALSE)</f>
        <v>#N/A</v>
      </c>
      <c r="Q472" s="43"/>
      <c r="R472" s="42"/>
      <c r="S472" s="42" t="e">
        <f>VLOOKUP(R472,Sheet2!$B$1:$C$9,2,FALSE)</f>
        <v>#N/A</v>
      </c>
      <c r="T472" s="43"/>
      <c r="U472" s="43">
        <f t="shared" si="28"/>
        <v>4.8611111111111112E-2</v>
      </c>
      <c r="V472" s="43"/>
      <c r="W472" s="43"/>
      <c r="X472" s="43"/>
      <c r="Y472" s="40" t="s">
        <v>322</v>
      </c>
      <c r="Z472" s="40">
        <v>46079</v>
      </c>
      <c r="AA472" s="40">
        <v>46062</v>
      </c>
      <c r="AB472" s="40" t="s">
        <v>1215</v>
      </c>
      <c r="AC472" s="40">
        <v>46086</v>
      </c>
      <c r="AD472" s="3" t="str">
        <f t="shared" si="23"/>
        <v>ทันกำหนด</v>
      </c>
      <c r="AE472" s="4"/>
      <c r="AF472" s="4"/>
      <c r="AG472" s="4"/>
      <c r="AH472" s="5"/>
    </row>
    <row r="473" spans="1:34" ht="27.75" hidden="1" customHeight="1" x14ac:dyDescent="0.2">
      <c r="A473" s="2">
        <v>470</v>
      </c>
      <c r="B473" s="40">
        <v>46050</v>
      </c>
      <c r="C473" s="41" t="s">
        <v>1001</v>
      </c>
      <c r="D473" s="41" t="s">
        <v>1056</v>
      </c>
      <c r="E473" s="42">
        <v>1</v>
      </c>
      <c r="F473" s="42">
        <v>1</v>
      </c>
      <c r="G473" s="42">
        <f t="shared" si="26"/>
        <v>0</v>
      </c>
      <c r="H473" s="42" t="str">
        <f t="shared" si="27"/>
        <v>ครบ</v>
      </c>
      <c r="I473" s="42" t="s">
        <v>29</v>
      </c>
      <c r="J473" s="42" t="str">
        <f>VLOOKUP(I473,Sheet2!$B$1:$C$9,2,FALSE)</f>
        <v xml:space="preserve">จักรกฤษณ์ </v>
      </c>
      <c r="K473" s="43">
        <v>5.5555555555555552E-2</v>
      </c>
      <c r="L473" s="42"/>
      <c r="M473" s="42" t="e">
        <f>VLOOKUP(L473,Sheet2!$B$1:$C$9,2,FALSE)</f>
        <v>#N/A</v>
      </c>
      <c r="N473" s="43"/>
      <c r="O473" s="42"/>
      <c r="P473" s="42" t="e">
        <f>VLOOKUP(O473,Sheet2!$B$1:$C$9,2,FALSE)</f>
        <v>#N/A</v>
      </c>
      <c r="Q473" s="43"/>
      <c r="R473" s="42"/>
      <c r="S473" s="42" t="e">
        <f>VLOOKUP(R473,Sheet2!$B$1:$C$9,2,FALSE)</f>
        <v>#N/A</v>
      </c>
      <c r="T473" s="43"/>
      <c r="U473" s="43">
        <f t="shared" si="28"/>
        <v>5.5555555555555552E-2</v>
      </c>
      <c r="V473" s="43"/>
      <c r="W473" s="43"/>
      <c r="X473" s="43"/>
      <c r="Y473" s="40" t="s">
        <v>322</v>
      </c>
      <c r="Z473" s="40">
        <v>46079</v>
      </c>
      <c r="AA473" s="40">
        <v>46062</v>
      </c>
      <c r="AB473" s="40" t="s">
        <v>1215</v>
      </c>
      <c r="AC473" s="40">
        <v>46086</v>
      </c>
      <c r="AD473" s="3" t="str">
        <f t="shared" si="23"/>
        <v>ทันกำหนด</v>
      </c>
      <c r="AE473" s="4"/>
      <c r="AF473" s="4"/>
      <c r="AG473" s="4"/>
      <c r="AH473" s="5"/>
    </row>
    <row r="474" spans="1:34" ht="27.75" hidden="1" customHeight="1" x14ac:dyDescent="0.2">
      <c r="A474" s="2">
        <v>471</v>
      </c>
      <c r="B474" s="40">
        <v>46050</v>
      </c>
      <c r="C474" s="41" t="s">
        <v>1002</v>
      </c>
      <c r="D474" s="41" t="s">
        <v>1057</v>
      </c>
      <c r="E474" s="42">
        <v>1</v>
      </c>
      <c r="F474" s="42">
        <v>1</v>
      </c>
      <c r="G474" s="42">
        <f t="shared" si="26"/>
        <v>0</v>
      </c>
      <c r="H474" s="42" t="str">
        <f t="shared" si="27"/>
        <v>ครบ</v>
      </c>
      <c r="I474" s="42" t="s">
        <v>42</v>
      </c>
      <c r="J474" s="42" t="str">
        <f>VLOOKUP(I474,Sheet2!$B$1:$C$9,2,FALSE)</f>
        <v>เพลินชัย</v>
      </c>
      <c r="K474" s="43">
        <v>2.0833333333333332E-2</v>
      </c>
      <c r="L474" s="42" t="s">
        <v>347</v>
      </c>
      <c r="M474" s="42" t="s">
        <v>57</v>
      </c>
      <c r="N474" s="43">
        <v>4.1666666666666664E-2</v>
      </c>
      <c r="O474" s="42"/>
      <c r="P474" s="42" t="e">
        <f>VLOOKUP(O474,Sheet2!$B$1:$C$9,2,FALSE)</f>
        <v>#N/A</v>
      </c>
      <c r="Q474" s="43"/>
      <c r="R474" s="42"/>
      <c r="S474" s="42" t="e">
        <f>VLOOKUP(R474,Sheet2!$B$1:$C$9,2,FALSE)</f>
        <v>#N/A</v>
      </c>
      <c r="T474" s="43"/>
      <c r="U474" s="43">
        <f t="shared" si="28"/>
        <v>6.25E-2</v>
      </c>
      <c r="V474" s="43"/>
      <c r="W474" s="43"/>
      <c r="X474" s="43" t="s">
        <v>71</v>
      </c>
      <c r="Y474" s="40" t="s">
        <v>322</v>
      </c>
      <c r="Z474" s="40">
        <v>46079</v>
      </c>
      <c r="AA474" s="40">
        <v>46073</v>
      </c>
      <c r="AB474" s="40" t="s">
        <v>1215</v>
      </c>
      <c r="AC474" s="40">
        <v>46086</v>
      </c>
      <c r="AD474" s="3" t="str">
        <f t="shared" si="23"/>
        <v>ทันกำหนด</v>
      </c>
      <c r="AE474" s="4"/>
      <c r="AF474" s="4"/>
      <c r="AG474" s="4"/>
      <c r="AH474" s="5"/>
    </row>
    <row r="475" spans="1:34" ht="27.75" hidden="1" customHeight="1" x14ac:dyDescent="0.2">
      <c r="A475" s="2">
        <v>472</v>
      </c>
      <c r="B475" s="40">
        <v>46050</v>
      </c>
      <c r="C475" s="41" t="s">
        <v>1003</v>
      </c>
      <c r="D475" s="41" t="s">
        <v>1058</v>
      </c>
      <c r="E475" s="42">
        <v>3</v>
      </c>
      <c r="F475" s="42">
        <v>3</v>
      </c>
      <c r="G475" s="42">
        <f t="shared" si="26"/>
        <v>0</v>
      </c>
      <c r="H475" s="42" t="str">
        <f t="shared" si="27"/>
        <v>ครบ</v>
      </c>
      <c r="I475" s="42" t="s">
        <v>43</v>
      </c>
      <c r="J475" s="42" t="str">
        <f>VLOOKUP(I475,Sheet2!$B$1:$C$9,2,FALSE)</f>
        <v>สุขสันต์</v>
      </c>
      <c r="K475" s="43">
        <v>6.9444444444444441E-3</v>
      </c>
      <c r="L475" s="42" t="s">
        <v>97</v>
      </c>
      <c r="M475" s="42" t="s">
        <v>58</v>
      </c>
      <c r="N475" s="43">
        <v>0.16666666666666666</v>
      </c>
      <c r="O475" s="42"/>
      <c r="P475" s="42" t="e">
        <f>VLOOKUP(O475,Sheet2!$B$1:$C$9,2,FALSE)</f>
        <v>#N/A</v>
      </c>
      <c r="Q475" s="43"/>
      <c r="R475" s="42"/>
      <c r="S475" s="42" t="e">
        <f>VLOOKUP(R475,Sheet2!$B$1:$C$9,2,FALSE)</f>
        <v>#N/A</v>
      </c>
      <c r="T475" s="43"/>
      <c r="U475" s="43">
        <f t="shared" si="28"/>
        <v>0.1736111111111111</v>
      </c>
      <c r="V475" s="43"/>
      <c r="W475" s="43"/>
      <c r="X475" s="43"/>
      <c r="Y475" s="40" t="s">
        <v>322</v>
      </c>
      <c r="Z475" s="40">
        <v>46079</v>
      </c>
      <c r="AA475" s="40">
        <v>46060</v>
      </c>
      <c r="AB475" s="40" t="s">
        <v>1215</v>
      </c>
      <c r="AC475" s="40">
        <v>46086</v>
      </c>
      <c r="AD475" s="3" t="str">
        <f t="shared" si="23"/>
        <v>ทันกำหนด</v>
      </c>
      <c r="AE475" s="4"/>
      <c r="AF475" s="4"/>
      <c r="AG475" s="4"/>
      <c r="AH475" s="5"/>
    </row>
    <row r="476" spans="1:34" ht="27.75" hidden="1" customHeight="1" x14ac:dyDescent="0.2">
      <c r="A476" s="2">
        <v>473</v>
      </c>
      <c r="B476" s="40">
        <v>46050</v>
      </c>
      <c r="C476" s="41" t="s">
        <v>1004</v>
      </c>
      <c r="D476" s="41" t="s">
        <v>1059</v>
      </c>
      <c r="E476" s="42">
        <v>3</v>
      </c>
      <c r="F476" s="42">
        <v>3</v>
      </c>
      <c r="G476" s="42">
        <f t="shared" si="26"/>
        <v>0</v>
      </c>
      <c r="H476" s="42" t="str">
        <f t="shared" si="27"/>
        <v>ครบ</v>
      </c>
      <c r="I476" s="42" t="s">
        <v>43</v>
      </c>
      <c r="J476" s="42" t="str">
        <f>VLOOKUP(I476,Sheet2!$B$1:$C$9,2,FALSE)</f>
        <v>สุขสันต์</v>
      </c>
      <c r="K476" s="43">
        <v>6.9444444444444441E-3</v>
      </c>
      <c r="L476" s="42" t="s">
        <v>97</v>
      </c>
      <c r="M476" s="42" t="s">
        <v>58</v>
      </c>
      <c r="N476" s="43">
        <v>0.1388888888888889</v>
      </c>
      <c r="O476" s="42"/>
      <c r="P476" s="42" t="e">
        <f>VLOOKUP(O476,Sheet2!$B$1:$C$9,2,FALSE)</f>
        <v>#N/A</v>
      </c>
      <c r="Q476" s="43"/>
      <c r="R476" s="42"/>
      <c r="S476" s="42" t="e">
        <f>VLOOKUP(R476,Sheet2!$B$1:$C$9,2,FALSE)</f>
        <v>#N/A</v>
      </c>
      <c r="T476" s="43"/>
      <c r="U476" s="43">
        <f t="shared" si="28"/>
        <v>0.14583333333333334</v>
      </c>
      <c r="V476" s="43"/>
      <c r="W476" s="43"/>
      <c r="X476" s="43"/>
      <c r="Y476" s="40" t="s">
        <v>322</v>
      </c>
      <c r="Z476" s="40">
        <v>46079</v>
      </c>
      <c r="AA476" s="40">
        <v>46060</v>
      </c>
      <c r="AB476" s="40" t="s">
        <v>1215</v>
      </c>
      <c r="AC476" s="40">
        <v>46086</v>
      </c>
      <c r="AD476" s="3" t="str">
        <f t="shared" si="23"/>
        <v>ทันกำหนด</v>
      </c>
      <c r="AE476" s="4"/>
      <c r="AF476" s="4"/>
      <c r="AG476" s="4"/>
      <c r="AH476" s="5"/>
    </row>
    <row r="477" spans="1:34" ht="27.75" hidden="1" customHeight="1" x14ac:dyDescent="0.2">
      <c r="A477" s="2">
        <v>474</v>
      </c>
      <c r="B477" s="40">
        <v>46050</v>
      </c>
      <c r="C477" s="41" t="s">
        <v>1005</v>
      </c>
      <c r="D477" s="41" t="s">
        <v>1060</v>
      </c>
      <c r="E477" s="42">
        <v>1</v>
      </c>
      <c r="F477" s="42">
        <v>1</v>
      </c>
      <c r="G477" s="42">
        <f t="shared" si="26"/>
        <v>0</v>
      </c>
      <c r="H477" s="42" t="str">
        <f t="shared" si="27"/>
        <v>ครบ</v>
      </c>
      <c r="I477" s="42" t="s">
        <v>28</v>
      </c>
      <c r="J477" s="42" t="str">
        <f>VLOOKUP(I477,Sheet2!$B$1:$C$9,2,FALSE)</f>
        <v>สรายุทธ</v>
      </c>
      <c r="K477" s="43">
        <v>2.4305555555555556E-2</v>
      </c>
      <c r="L477" s="42" t="s">
        <v>42</v>
      </c>
      <c r="M477" s="42" t="str">
        <f>VLOOKUP(L477,Sheet2!$B$1:$C$9,2,FALSE)</f>
        <v>เพลินชัย</v>
      </c>
      <c r="N477" s="43">
        <v>2.0833333333333332E-2</v>
      </c>
      <c r="O477" s="42" t="s">
        <v>347</v>
      </c>
      <c r="P477" s="42" t="s">
        <v>25</v>
      </c>
      <c r="Q477" s="43">
        <v>2.7777777777777776E-2</v>
      </c>
      <c r="R477" s="42"/>
      <c r="S477" s="42" t="e">
        <f>VLOOKUP(R477,Sheet2!$B$1:$C$9,2,FALSE)</f>
        <v>#N/A</v>
      </c>
      <c r="T477" s="43"/>
      <c r="U477" s="43">
        <f t="shared" si="28"/>
        <v>7.2916666666666657E-2</v>
      </c>
      <c r="V477" s="43"/>
      <c r="W477" s="43"/>
      <c r="X477" s="43" t="s">
        <v>71</v>
      </c>
      <c r="Y477" s="40" t="s">
        <v>322</v>
      </c>
      <c r="Z477" s="40">
        <v>46079</v>
      </c>
      <c r="AA477" s="40">
        <v>46091</v>
      </c>
      <c r="AB477" s="40" t="s">
        <v>322</v>
      </c>
      <c r="AC477" s="40">
        <v>46092</v>
      </c>
      <c r="AD477" s="3" t="str">
        <f t="shared" si="23"/>
        <v>เกินกำหนด</v>
      </c>
      <c r="AE477" s="4"/>
      <c r="AF477" s="4"/>
      <c r="AG477" s="4"/>
      <c r="AH477" s="5" t="s">
        <v>1717</v>
      </c>
    </row>
    <row r="478" spans="1:34" ht="27.75" hidden="1" customHeight="1" x14ac:dyDescent="0.2">
      <c r="A478" s="2">
        <v>475</v>
      </c>
      <c r="B478" s="40">
        <v>46050</v>
      </c>
      <c r="C478" s="41" t="s">
        <v>1006</v>
      </c>
      <c r="D478" s="41" t="s">
        <v>1061</v>
      </c>
      <c r="E478" s="42">
        <v>1</v>
      </c>
      <c r="F478" s="42">
        <v>1</v>
      </c>
      <c r="G478" s="42">
        <f t="shared" si="26"/>
        <v>0</v>
      </c>
      <c r="H478" s="42" t="str">
        <f t="shared" si="27"/>
        <v>ครบ</v>
      </c>
      <c r="I478" s="42" t="s">
        <v>29</v>
      </c>
      <c r="J478" s="42" t="str">
        <f>VLOOKUP(I478,Sheet2!$B$1:$C$9,2,FALSE)</f>
        <v xml:space="preserve">จักรกฤษณ์ </v>
      </c>
      <c r="K478" s="43">
        <v>4.8611111111111112E-2</v>
      </c>
      <c r="L478" s="42" t="s">
        <v>43</v>
      </c>
      <c r="M478" s="42" t="str">
        <f>VLOOKUP(L478,Sheet2!$B$1:$C$9,2,FALSE)</f>
        <v>สุขสันต์</v>
      </c>
      <c r="N478" s="43">
        <v>2.0833333333333332E-2</v>
      </c>
      <c r="O478" s="42" t="s">
        <v>97</v>
      </c>
      <c r="P478" s="42" t="s">
        <v>58</v>
      </c>
      <c r="Q478" s="43">
        <v>0.15625</v>
      </c>
      <c r="R478" s="42"/>
      <c r="S478" s="42" t="e">
        <f>VLOOKUP(R478,Sheet2!$B$1:$C$9,2,FALSE)</f>
        <v>#N/A</v>
      </c>
      <c r="T478" s="43"/>
      <c r="U478" s="43">
        <f t="shared" si="28"/>
        <v>0.22569444444444445</v>
      </c>
      <c r="V478" s="43"/>
      <c r="W478" s="43"/>
      <c r="X478" s="43"/>
      <c r="Y478" s="40" t="s">
        <v>322</v>
      </c>
      <c r="Z478" s="40">
        <v>46079</v>
      </c>
      <c r="AA478" s="40">
        <v>46077</v>
      </c>
      <c r="AB478" s="40" t="s">
        <v>1215</v>
      </c>
      <c r="AC478" s="40">
        <v>46086</v>
      </c>
      <c r="AD478" s="3" t="str">
        <f t="shared" si="23"/>
        <v>ทันกำหนด</v>
      </c>
      <c r="AE478" s="4"/>
      <c r="AF478" s="4"/>
      <c r="AG478" s="4"/>
      <c r="AH478" s="5"/>
    </row>
    <row r="479" spans="1:34" ht="27.75" hidden="1" customHeight="1" x14ac:dyDescent="0.2">
      <c r="A479" s="2">
        <v>476</v>
      </c>
      <c r="B479" s="40">
        <v>46050</v>
      </c>
      <c r="C479" s="41" t="s">
        <v>1007</v>
      </c>
      <c r="D479" s="41" t="s">
        <v>1062</v>
      </c>
      <c r="E479" s="42">
        <v>1</v>
      </c>
      <c r="F479" s="42">
        <v>1</v>
      </c>
      <c r="G479" s="42">
        <f t="shared" si="26"/>
        <v>0</v>
      </c>
      <c r="H479" s="42" t="str">
        <f t="shared" si="27"/>
        <v>ครบ</v>
      </c>
      <c r="I479" s="42" t="s">
        <v>29</v>
      </c>
      <c r="J479" s="42" t="str">
        <f>VLOOKUP(I479,Sheet2!$B$1:$C$9,2,FALSE)</f>
        <v xml:space="preserve">จักรกฤษณ์ </v>
      </c>
      <c r="K479" s="43">
        <v>5.9027777777777783E-2</v>
      </c>
      <c r="L479" s="42" t="s">
        <v>43</v>
      </c>
      <c r="M479" s="42" t="str">
        <f>VLOOKUP(L479,Sheet2!$B$1:$C$9,2,FALSE)</f>
        <v>สุขสันต์</v>
      </c>
      <c r="N479" s="43">
        <v>1.3888888888888888E-2</v>
      </c>
      <c r="O479" s="42" t="s">
        <v>229</v>
      </c>
      <c r="P479" s="42" t="s">
        <v>230</v>
      </c>
      <c r="Q479" s="43">
        <v>2.0833333333333332E-2</v>
      </c>
      <c r="R479" s="42"/>
      <c r="S479" s="42" t="e">
        <f>VLOOKUP(R479,Sheet2!$B$1:$C$9,2,FALSE)</f>
        <v>#N/A</v>
      </c>
      <c r="T479" s="43"/>
      <c r="U479" s="43">
        <f t="shared" si="28"/>
        <v>9.375E-2</v>
      </c>
      <c r="V479" s="43"/>
      <c r="W479" s="43"/>
      <c r="X479" s="43"/>
      <c r="Y479" s="40" t="s">
        <v>322</v>
      </c>
      <c r="Z479" s="40">
        <v>46079</v>
      </c>
      <c r="AA479" s="40">
        <v>46071</v>
      </c>
      <c r="AB479" s="40" t="s">
        <v>1215</v>
      </c>
      <c r="AC479" s="40">
        <v>46086</v>
      </c>
      <c r="AD479" s="3" t="str">
        <f t="shared" si="23"/>
        <v>ทันกำหนด</v>
      </c>
      <c r="AE479" s="4"/>
      <c r="AF479" s="4"/>
      <c r="AG479" s="4"/>
      <c r="AH479" s="5"/>
    </row>
    <row r="480" spans="1:34" ht="27.75" hidden="1" customHeight="1" x14ac:dyDescent="0.2">
      <c r="A480" s="2">
        <v>477</v>
      </c>
      <c r="B480" s="40">
        <v>46050</v>
      </c>
      <c r="C480" s="41" t="s">
        <v>1008</v>
      </c>
      <c r="D480" s="41" t="s">
        <v>1063</v>
      </c>
      <c r="E480" s="42">
        <v>1</v>
      </c>
      <c r="F480" s="42">
        <v>1</v>
      </c>
      <c r="G480" s="42">
        <f t="shared" si="26"/>
        <v>0</v>
      </c>
      <c r="H480" s="42" t="str">
        <f t="shared" si="27"/>
        <v>ครบ</v>
      </c>
      <c r="I480" s="42" t="s">
        <v>29</v>
      </c>
      <c r="J480" s="42" t="str">
        <f>VLOOKUP(I480,Sheet2!$B$1:$C$9,2,FALSE)</f>
        <v xml:space="preserve">จักรกฤษณ์ </v>
      </c>
      <c r="K480" s="43">
        <v>5.9027777777777783E-2</v>
      </c>
      <c r="L480" s="42" t="s">
        <v>43</v>
      </c>
      <c r="M480" s="42" t="str">
        <f>VLOOKUP(L480,Sheet2!$B$1:$C$9,2,FALSE)</f>
        <v>สุขสันต์</v>
      </c>
      <c r="N480" s="43">
        <v>6.9444444444444441E-3</v>
      </c>
      <c r="O480" s="42" t="s">
        <v>229</v>
      </c>
      <c r="P480" s="42" t="s">
        <v>230</v>
      </c>
      <c r="Q480" s="43">
        <v>2.0833333333333332E-2</v>
      </c>
      <c r="R480" s="42"/>
      <c r="S480" s="42" t="e">
        <f>VLOOKUP(R480,Sheet2!$B$1:$C$9,2,FALSE)</f>
        <v>#N/A</v>
      </c>
      <c r="T480" s="43"/>
      <c r="U480" s="43">
        <f t="shared" si="28"/>
        <v>8.6805555555555552E-2</v>
      </c>
      <c r="V480" s="43"/>
      <c r="W480" s="43"/>
      <c r="X480" s="43"/>
      <c r="Y480" s="40" t="s">
        <v>322</v>
      </c>
      <c r="Z480" s="40">
        <v>46079</v>
      </c>
      <c r="AA480" s="40">
        <v>46071</v>
      </c>
      <c r="AB480" s="40" t="s">
        <v>1215</v>
      </c>
      <c r="AC480" s="40">
        <v>46086</v>
      </c>
      <c r="AD480" s="3" t="str">
        <f t="shared" si="23"/>
        <v>ทันกำหนด</v>
      </c>
      <c r="AE480" s="4"/>
      <c r="AF480" s="4"/>
      <c r="AG480" s="4"/>
      <c r="AH480" s="5"/>
    </row>
    <row r="481" spans="1:34" ht="27.75" hidden="1" customHeight="1" x14ac:dyDescent="0.2">
      <c r="A481" s="2">
        <v>478</v>
      </c>
      <c r="B481" s="40">
        <v>46050</v>
      </c>
      <c r="C481" s="41" t="s">
        <v>1009</v>
      </c>
      <c r="D481" s="41" t="s">
        <v>1064</v>
      </c>
      <c r="E481" s="42">
        <v>2</v>
      </c>
      <c r="F481" s="42">
        <v>2</v>
      </c>
      <c r="G481" s="42">
        <f t="shared" si="26"/>
        <v>0</v>
      </c>
      <c r="H481" s="42" t="str">
        <f t="shared" si="27"/>
        <v>ครบ</v>
      </c>
      <c r="I481" s="42" t="s">
        <v>29</v>
      </c>
      <c r="J481" s="42" t="str">
        <f>VLOOKUP(I481,Sheet2!$B$1:$C$9,2,FALSE)</f>
        <v xml:space="preserve">จักรกฤษณ์ </v>
      </c>
      <c r="K481" s="43">
        <v>6.25E-2</v>
      </c>
      <c r="L481" s="42"/>
      <c r="M481" s="42" t="e">
        <f>VLOOKUP(L481,Sheet2!$B$1:$C$9,2,FALSE)</f>
        <v>#N/A</v>
      </c>
      <c r="N481" s="43"/>
      <c r="O481" s="42"/>
      <c r="P481" s="42" t="e">
        <f>VLOOKUP(O481,Sheet2!$B$1:$C$9,2,FALSE)</f>
        <v>#N/A</v>
      </c>
      <c r="Q481" s="43"/>
      <c r="R481" s="42"/>
      <c r="S481" s="42" t="e">
        <f>VLOOKUP(R481,Sheet2!$B$1:$C$9,2,FALSE)</f>
        <v>#N/A</v>
      </c>
      <c r="T481" s="43"/>
      <c r="U481" s="43">
        <f t="shared" si="28"/>
        <v>6.25E-2</v>
      </c>
      <c r="V481" s="43"/>
      <c r="W481" s="43"/>
      <c r="X481" s="43" t="s">
        <v>71</v>
      </c>
      <c r="Y481" s="40" t="s">
        <v>322</v>
      </c>
      <c r="Z481" s="40">
        <v>46079</v>
      </c>
      <c r="AA481" s="40">
        <v>46073</v>
      </c>
      <c r="AB481" s="40" t="s">
        <v>1215</v>
      </c>
      <c r="AC481" s="40">
        <v>46086</v>
      </c>
      <c r="AD481" s="3" t="str">
        <f t="shared" si="23"/>
        <v>ทันกำหนด</v>
      </c>
      <c r="AE481" s="4"/>
      <c r="AF481" s="4"/>
      <c r="AG481" s="4"/>
      <c r="AH481" s="5"/>
    </row>
    <row r="482" spans="1:34" ht="27.75" hidden="1" customHeight="1" x14ac:dyDescent="0.2">
      <c r="A482" s="2">
        <v>479</v>
      </c>
      <c r="B482" s="40">
        <v>46050</v>
      </c>
      <c r="C482" s="41" t="s">
        <v>1010</v>
      </c>
      <c r="D482" s="41" t="s">
        <v>1065</v>
      </c>
      <c r="E482" s="42">
        <v>2</v>
      </c>
      <c r="F482" s="42">
        <v>2</v>
      </c>
      <c r="G482" s="42">
        <f t="shared" si="26"/>
        <v>0</v>
      </c>
      <c r="H482" s="42" t="str">
        <f t="shared" si="27"/>
        <v>ครบ</v>
      </c>
      <c r="I482" s="42" t="s">
        <v>29</v>
      </c>
      <c r="J482" s="42" t="str">
        <f>VLOOKUP(I482,Sheet2!$B$1:$C$9,2,FALSE)</f>
        <v xml:space="preserve">จักรกฤษณ์ </v>
      </c>
      <c r="K482" s="43">
        <v>6.25E-2</v>
      </c>
      <c r="L482" s="42"/>
      <c r="M482" s="42" t="e">
        <f>VLOOKUP(L482,Sheet2!$B$1:$C$9,2,FALSE)</f>
        <v>#N/A</v>
      </c>
      <c r="N482" s="43"/>
      <c r="O482" s="42"/>
      <c r="P482" s="42" t="e">
        <f>VLOOKUP(O482,Sheet2!$B$1:$C$9,2,FALSE)</f>
        <v>#N/A</v>
      </c>
      <c r="Q482" s="43"/>
      <c r="R482" s="42"/>
      <c r="S482" s="42" t="e">
        <f>VLOOKUP(R482,Sheet2!$B$1:$C$9,2,FALSE)</f>
        <v>#N/A</v>
      </c>
      <c r="T482" s="43"/>
      <c r="U482" s="43">
        <f t="shared" si="28"/>
        <v>6.25E-2</v>
      </c>
      <c r="V482" s="43"/>
      <c r="W482" s="43"/>
      <c r="X482" s="43" t="s">
        <v>71</v>
      </c>
      <c r="Y482" s="40" t="s">
        <v>322</v>
      </c>
      <c r="Z482" s="40">
        <v>46079</v>
      </c>
      <c r="AA482" s="40">
        <v>46073</v>
      </c>
      <c r="AB482" s="40" t="s">
        <v>1215</v>
      </c>
      <c r="AC482" s="40">
        <v>46086</v>
      </c>
      <c r="AD482" s="3" t="str">
        <f t="shared" si="23"/>
        <v>ทันกำหนด</v>
      </c>
      <c r="AE482" s="4"/>
      <c r="AF482" s="4"/>
      <c r="AG482" s="4"/>
      <c r="AH482" s="5"/>
    </row>
    <row r="483" spans="1:34" ht="27.75" hidden="1" customHeight="1" x14ac:dyDescent="0.2">
      <c r="A483" s="2">
        <v>480</v>
      </c>
      <c r="B483" s="40">
        <v>46050</v>
      </c>
      <c r="C483" s="41" t="s">
        <v>1011</v>
      </c>
      <c r="D483" s="41" t="s">
        <v>1066</v>
      </c>
      <c r="E483" s="42">
        <v>6</v>
      </c>
      <c r="F483" s="42">
        <v>6</v>
      </c>
      <c r="G483" s="42">
        <f t="shared" si="26"/>
        <v>0</v>
      </c>
      <c r="H483" s="42" t="str">
        <f t="shared" si="27"/>
        <v>ครบ</v>
      </c>
      <c r="I483" s="42" t="s">
        <v>29</v>
      </c>
      <c r="J483" s="42" t="str">
        <f>VLOOKUP(I483,Sheet2!$B$1:$C$9,2,FALSE)</f>
        <v xml:space="preserve">จักรกฤษณ์ </v>
      </c>
      <c r="K483" s="43">
        <v>6.9444444444444434E-2</v>
      </c>
      <c r="L483" s="42" t="s">
        <v>35</v>
      </c>
      <c r="M483" s="42" t="str">
        <f>VLOOKUP(L483,Sheet2!$B$1:$C$9,2,FALSE)</f>
        <v>วินัย</v>
      </c>
      <c r="N483" s="43">
        <v>1.3888888888888888E-2</v>
      </c>
      <c r="O483" s="42"/>
      <c r="P483" s="42" t="e">
        <f>VLOOKUP(O483,Sheet2!$B$1:$C$9,2,FALSE)</f>
        <v>#N/A</v>
      </c>
      <c r="Q483" s="43"/>
      <c r="R483" s="42"/>
      <c r="S483" s="42" t="e">
        <f>VLOOKUP(R483,Sheet2!$B$1:$C$9,2,FALSE)</f>
        <v>#N/A</v>
      </c>
      <c r="T483" s="43"/>
      <c r="U483" s="43">
        <f t="shared" si="28"/>
        <v>8.3333333333333315E-2</v>
      </c>
      <c r="V483" s="43"/>
      <c r="W483" s="43"/>
      <c r="X483" s="43" t="s">
        <v>71</v>
      </c>
      <c r="Y483" s="40" t="s">
        <v>322</v>
      </c>
      <c r="Z483" s="40">
        <v>46079</v>
      </c>
      <c r="AA483" s="40">
        <v>46073</v>
      </c>
      <c r="AB483" s="40" t="s">
        <v>1215</v>
      </c>
      <c r="AC483" s="40">
        <v>46086</v>
      </c>
      <c r="AD483" s="3" t="str">
        <f t="shared" si="23"/>
        <v>ทันกำหนด</v>
      </c>
      <c r="AE483" s="4"/>
      <c r="AF483" s="4"/>
      <c r="AG483" s="4"/>
      <c r="AH483" s="5"/>
    </row>
    <row r="484" spans="1:34" ht="27.75" hidden="1" customHeight="1" x14ac:dyDescent="0.2">
      <c r="A484" s="2">
        <v>481</v>
      </c>
      <c r="B484" s="40">
        <v>46050</v>
      </c>
      <c r="C484" s="41" t="s">
        <v>1012</v>
      </c>
      <c r="D484" s="41" t="s">
        <v>1067</v>
      </c>
      <c r="E484" s="42">
        <v>2</v>
      </c>
      <c r="F484" s="42">
        <v>2</v>
      </c>
      <c r="G484" s="42">
        <f t="shared" si="26"/>
        <v>0</v>
      </c>
      <c r="H484" s="42" t="str">
        <f t="shared" si="27"/>
        <v>ครบ</v>
      </c>
      <c r="I484" s="42" t="s">
        <v>29</v>
      </c>
      <c r="J484" s="42" t="str">
        <f>VLOOKUP(I484,Sheet2!$B$1:$C$9,2,FALSE)</f>
        <v xml:space="preserve">จักรกฤษณ์ </v>
      </c>
      <c r="K484" s="43">
        <v>3.125E-2</v>
      </c>
      <c r="L484" s="42" t="s">
        <v>35</v>
      </c>
      <c r="M484" s="42" t="str">
        <f>VLOOKUP(L484,Sheet2!$B$1:$C$9,2,FALSE)</f>
        <v>วินัย</v>
      </c>
      <c r="N484" s="43">
        <v>1.0416666666666666E-2</v>
      </c>
      <c r="O484" s="42"/>
      <c r="P484" s="42" t="e">
        <f>VLOOKUP(O484,Sheet2!$B$1:$C$9,2,FALSE)</f>
        <v>#N/A</v>
      </c>
      <c r="Q484" s="43"/>
      <c r="R484" s="42"/>
      <c r="S484" s="42" t="e">
        <f>VLOOKUP(R484,Sheet2!$B$1:$C$9,2,FALSE)</f>
        <v>#N/A</v>
      </c>
      <c r="T484" s="43"/>
      <c r="U484" s="43">
        <f t="shared" si="28"/>
        <v>4.1666666666666664E-2</v>
      </c>
      <c r="V484" s="43"/>
      <c r="W484" s="43"/>
      <c r="X484" s="43" t="s">
        <v>71</v>
      </c>
      <c r="Y484" s="40" t="s">
        <v>322</v>
      </c>
      <c r="Z484" s="40">
        <v>46079</v>
      </c>
      <c r="AA484" s="40">
        <v>46073</v>
      </c>
      <c r="AB484" s="40" t="s">
        <v>1215</v>
      </c>
      <c r="AC484" s="40">
        <v>46086</v>
      </c>
      <c r="AD484" s="3" t="str">
        <f t="shared" si="23"/>
        <v>ทันกำหนด</v>
      </c>
      <c r="AE484" s="4"/>
      <c r="AF484" s="4"/>
      <c r="AG484" s="4"/>
      <c r="AH484" s="5"/>
    </row>
    <row r="485" spans="1:34" ht="27.75" hidden="1" customHeight="1" x14ac:dyDescent="0.2">
      <c r="A485" s="2">
        <v>482</v>
      </c>
      <c r="B485" s="40">
        <v>46050</v>
      </c>
      <c r="C485" s="41" t="s">
        <v>1013</v>
      </c>
      <c r="D485" s="41" t="s">
        <v>1068</v>
      </c>
      <c r="E485" s="42">
        <v>2</v>
      </c>
      <c r="F485" s="42">
        <v>2</v>
      </c>
      <c r="G485" s="42">
        <f t="shared" si="26"/>
        <v>0</v>
      </c>
      <c r="H485" s="42" t="str">
        <f t="shared" si="27"/>
        <v>ครบ</v>
      </c>
      <c r="I485" s="42" t="s">
        <v>29</v>
      </c>
      <c r="J485" s="42" t="str">
        <f>VLOOKUP(I485,Sheet2!$B$1:$C$9,2,FALSE)</f>
        <v xml:space="preserve">จักรกฤษณ์ </v>
      </c>
      <c r="K485" s="43">
        <v>6.9444444444444441E-3</v>
      </c>
      <c r="L485" s="42" t="s">
        <v>35</v>
      </c>
      <c r="M485" s="42" t="str">
        <f>VLOOKUP(L485,Sheet2!$B$1:$C$9,2,FALSE)</f>
        <v>วินัย</v>
      </c>
      <c r="N485" s="43">
        <v>3.4722222222222224E-2</v>
      </c>
      <c r="O485" s="42"/>
      <c r="P485" s="42" t="e">
        <f>VLOOKUP(O485,Sheet2!$B$1:$C$9,2,FALSE)</f>
        <v>#N/A</v>
      </c>
      <c r="Q485" s="43"/>
      <c r="R485" s="42"/>
      <c r="S485" s="42" t="e">
        <f>VLOOKUP(R485,Sheet2!$B$1:$C$9,2,FALSE)</f>
        <v>#N/A</v>
      </c>
      <c r="T485" s="43"/>
      <c r="U485" s="43">
        <f t="shared" si="28"/>
        <v>4.1666666666666671E-2</v>
      </c>
      <c r="V485" s="43"/>
      <c r="W485" s="43"/>
      <c r="X485" s="43" t="s">
        <v>71</v>
      </c>
      <c r="Y485" s="40" t="s">
        <v>322</v>
      </c>
      <c r="Z485" s="40">
        <v>46079</v>
      </c>
      <c r="AA485" s="40">
        <v>46073</v>
      </c>
      <c r="AB485" s="40" t="s">
        <v>1215</v>
      </c>
      <c r="AC485" s="40">
        <v>46086</v>
      </c>
      <c r="AD485" s="3" t="str">
        <f t="shared" si="23"/>
        <v>ทันกำหนด</v>
      </c>
      <c r="AE485" s="4"/>
      <c r="AF485" s="4"/>
      <c r="AG485" s="4"/>
      <c r="AH485" s="5"/>
    </row>
    <row r="486" spans="1:34" ht="27.75" hidden="1" customHeight="1" x14ac:dyDescent="0.2">
      <c r="A486" s="2">
        <v>483</v>
      </c>
      <c r="B486" s="40">
        <v>46050</v>
      </c>
      <c r="C486" s="41" t="s">
        <v>1014</v>
      </c>
      <c r="D486" s="41" t="s">
        <v>1069</v>
      </c>
      <c r="E486" s="42">
        <v>6</v>
      </c>
      <c r="F486" s="42">
        <v>6</v>
      </c>
      <c r="G486" s="42">
        <f t="shared" si="26"/>
        <v>0</v>
      </c>
      <c r="H486" s="42" t="str">
        <f t="shared" si="27"/>
        <v>ครบ</v>
      </c>
      <c r="I486" s="42" t="s">
        <v>29</v>
      </c>
      <c r="J486" s="42" t="str">
        <f>VLOOKUP(I486,Sheet2!$B$1:$C$9,2,FALSE)</f>
        <v xml:space="preserve">จักรกฤษณ์ </v>
      </c>
      <c r="K486" s="43">
        <v>9.0277777777777776E-2</v>
      </c>
      <c r="L486" s="42"/>
      <c r="M486" s="42" t="e">
        <f>VLOOKUP(L486,Sheet2!$B$1:$C$9,2,FALSE)</f>
        <v>#N/A</v>
      </c>
      <c r="N486" s="43"/>
      <c r="O486" s="42"/>
      <c r="P486" s="42" t="e">
        <f>VLOOKUP(O486,Sheet2!$B$1:$C$9,2,FALSE)</f>
        <v>#N/A</v>
      </c>
      <c r="Q486" s="43"/>
      <c r="R486" s="42"/>
      <c r="S486" s="42" t="e">
        <f>VLOOKUP(R486,Sheet2!$B$1:$C$9,2,FALSE)</f>
        <v>#N/A</v>
      </c>
      <c r="T486" s="43"/>
      <c r="U486" s="43">
        <f t="shared" si="28"/>
        <v>9.0277777777777776E-2</v>
      </c>
      <c r="V486" s="43"/>
      <c r="W486" s="43"/>
      <c r="X486" s="43" t="s">
        <v>71</v>
      </c>
      <c r="Y486" s="40" t="s">
        <v>322</v>
      </c>
      <c r="Z486" s="40">
        <v>46079</v>
      </c>
      <c r="AA486" s="40">
        <v>46073</v>
      </c>
      <c r="AB486" s="40" t="s">
        <v>1215</v>
      </c>
      <c r="AC486" s="40">
        <v>46086</v>
      </c>
      <c r="AD486" s="3" t="str">
        <f t="shared" si="23"/>
        <v>ทันกำหนด</v>
      </c>
      <c r="AE486" s="4"/>
      <c r="AF486" s="4"/>
      <c r="AG486" s="4"/>
      <c r="AH486" s="5"/>
    </row>
    <row r="487" spans="1:34" ht="27.75" hidden="1" customHeight="1" x14ac:dyDescent="0.2">
      <c r="A487" s="2">
        <v>484</v>
      </c>
      <c r="B487" s="40">
        <v>46050</v>
      </c>
      <c r="C487" s="41" t="s">
        <v>1015</v>
      </c>
      <c r="D487" s="41" t="s">
        <v>1070</v>
      </c>
      <c r="E487" s="42">
        <v>1</v>
      </c>
      <c r="F487" s="42">
        <v>1</v>
      </c>
      <c r="G487" s="42">
        <f t="shared" si="26"/>
        <v>0</v>
      </c>
      <c r="H487" s="42" t="str">
        <f t="shared" si="27"/>
        <v>ครบ</v>
      </c>
      <c r="I487" s="42" t="s">
        <v>29</v>
      </c>
      <c r="J487" s="42" t="str">
        <f>VLOOKUP(I487,Sheet2!$B$1:$C$9,2,FALSE)</f>
        <v xml:space="preserve">จักรกฤษณ์ </v>
      </c>
      <c r="K487" s="43">
        <v>4.8611111111111112E-2</v>
      </c>
      <c r="L487" s="42"/>
      <c r="M487" s="42" t="e">
        <f>VLOOKUP(L487,Sheet2!$B$1:$C$9,2,FALSE)</f>
        <v>#N/A</v>
      </c>
      <c r="N487" s="43"/>
      <c r="O487" s="42"/>
      <c r="P487" s="42" t="e">
        <f>VLOOKUP(O487,Sheet2!$B$1:$C$9,2,FALSE)</f>
        <v>#N/A</v>
      </c>
      <c r="Q487" s="43"/>
      <c r="R487" s="42"/>
      <c r="S487" s="42" t="e">
        <f>VLOOKUP(R487,Sheet2!$B$1:$C$9,2,FALSE)</f>
        <v>#N/A</v>
      </c>
      <c r="T487" s="43"/>
      <c r="U487" s="43">
        <f t="shared" si="28"/>
        <v>4.8611111111111112E-2</v>
      </c>
      <c r="V487" s="43"/>
      <c r="W487" s="43"/>
      <c r="X487" s="43"/>
      <c r="Y487" s="40" t="s">
        <v>322</v>
      </c>
      <c r="Z487" s="40">
        <v>46079</v>
      </c>
      <c r="AA487" s="40">
        <v>46062</v>
      </c>
      <c r="AB487" s="40" t="s">
        <v>1215</v>
      </c>
      <c r="AC487" s="40">
        <v>46086</v>
      </c>
      <c r="AD487" s="3" t="str">
        <f t="shared" si="23"/>
        <v>ทันกำหนด</v>
      </c>
      <c r="AE487" s="4"/>
      <c r="AF487" s="4"/>
      <c r="AG487" s="4"/>
      <c r="AH487" s="5"/>
    </row>
    <row r="488" spans="1:34" ht="27.75" hidden="1" customHeight="1" x14ac:dyDescent="0.2">
      <c r="A488" s="2">
        <v>485</v>
      </c>
      <c r="B488" s="40">
        <v>46050</v>
      </c>
      <c r="C488" s="41" t="s">
        <v>1016</v>
      </c>
      <c r="D488" s="41" t="s">
        <v>1071</v>
      </c>
      <c r="E488" s="42">
        <v>1</v>
      </c>
      <c r="F488" s="42">
        <v>1</v>
      </c>
      <c r="G488" s="42">
        <f t="shared" si="26"/>
        <v>0</v>
      </c>
      <c r="H488" s="42" t="str">
        <f t="shared" si="27"/>
        <v>ครบ</v>
      </c>
      <c r="I488" s="42" t="s">
        <v>29</v>
      </c>
      <c r="J488" s="42" t="str">
        <f>VLOOKUP(I488,Sheet2!$B$1:$C$9,2,FALSE)</f>
        <v xml:space="preserve">จักรกฤษณ์ </v>
      </c>
      <c r="K488" s="43">
        <v>4.8611111111111112E-2</v>
      </c>
      <c r="L488" s="42"/>
      <c r="M488" s="42" t="e">
        <f>VLOOKUP(L488,Sheet2!$B$1:$C$9,2,FALSE)</f>
        <v>#N/A</v>
      </c>
      <c r="N488" s="43"/>
      <c r="O488" s="42"/>
      <c r="P488" s="42" t="e">
        <f>VLOOKUP(O488,Sheet2!$B$1:$C$9,2,FALSE)</f>
        <v>#N/A</v>
      </c>
      <c r="Q488" s="43"/>
      <c r="R488" s="42"/>
      <c r="S488" s="42" t="e">
        <f>VLOOKUP(R488,Sheet2!$B$1:$C$9,2,FALSE)</f>
        <v>#N/A</v>
      </c>
      <c r="T488" s="43"/>
      <c r="U488" s="43">
        <f t="shared" si="28"/>
        <v>4.8611111111111112E-2</v>
      </c>
      <c r="V488" s="43"/>
      <c r="W488" s="43"/>
      <c r="X488" s="43"/>
      <c r="Y488" s="40" t="s">
        <v>322</v>
      </c>
      <c r="Z488" s="40">
        <v>46079</v>
      </c>
      <c r="AA488" s="40">
        <v>46062</v>
      </c>
      <c r="AB488" s="40" t="s">
        <v>1215</v>
      </c>
      <c r="AC488" s="40">
        <v>46086</v>
      </c>
      <c r="AD488" s="3" t="str">
        <f t="shared" si="23"/>
        <v>ทันกำหนด</v>
      </c>
      <c r="AE488" s="4"/>
      <c r="AF488" s="4"/>
      <c r="AG488" s="4"/>
      <c r="AH488" s="5"/>
    </row>
    <row r="489" spans="1:34" ht="27.75" hidden="1" customHeight="1" x14ac:dyDescent="0.2">
      <c r="A489" s="2">
        <v>486</v>
      </c>
      <c r="B489" s="40">
        <v>46050</v>
      </c>
      <c r="C489" s="41" t="s">
        <v>1017</v>
      </c>
      <c r="D489" s="41" t="s">
        <v>1072</v>
      </c>
      <c r="E489" s="42">
        <v>1</v>
      </c>
      <c r="F489" s="42">
        <v>1</v>
      </c>
      <c r="G489" s="42">
        <f t="shared" si="26"/>
        <v>0</v>
      </c>
      <c r="H489" s="42" t="str">
        <f t="shared" si="27"/>
        <v>ครบ</v>
      </c>
      <c r="I489" s="42" t="s">
        <v>43</v>
      </c>
      <c r="J489" s="42" t="str">
        <f>VLOOKUP(I489,Sheet2!$B$1:$C$9,2,FALSE)</f>
        <v>สุขสันต์</v>
      </c>
      <c r="K489" s="43">
        <v>4.1666666666666664E-2</v>
      </c>
      <c r="L489" s="42" t="s">
        <v>97</v>
      </c>
      <c r="M489" s="42" t="s">
        <v>58</v>
      </c>
      <c r="N489" s="43">
        <v>0.31597222222222221</v>
      </c>
      <c r="O489" s="42"/>
      <c r="P489" s="42" t="e">
        <f>VLOOKUP(O489,Sheet2!$B$1:$C$9,2,FALSE)</f>
        <v>#N/A</v>
      </c>
      <c r="Q489" s="43"/>
      <c r="R489" s="42"/>
      <c r="S489" s="42" t="e">
        <f>VLOOKUP(R489,Sheet2!$B$1:$C$9,2,FALSE)</f>
        <v>#N/A</v>
      </c>
      <c r="T489" s="43"/>
      <c r="U489" s="43">
        <f t="shared" si="28"/>
        <v>0.3576388888888889</v>
      </c>
      <c r="V489" s="43"/>
      <c r="W489" s="43"/>
      <c r="X489" s="43" t="s">
        <v>71</v>
      </c>
      <c r="Y489" s="40" t="s">
        <v>322</v>
      </c>
      <c r="Z489" s="40">
        <v>46079</v>
      </c>
      <c r="AA489" s="40">
        <v>46073</v>
      </c>
      <c r="AB489" s="40" t="s">
        <v>1215</v>
      </c>
      <c r="AC489" s="40">
        <v>46086</v>
      </c>
      <c r="AD489" s="3" t="str">
        <f t="shared" si="23"/>
        <v>ทันกำหนด</v>
      </c>
      <c r="AE489" s="4"/>
      <c r="AF489" s="4"/>
      <c r="AG489" s="4"/>
      <c r="AH489" s="5"/>
    </row>
    <row r="490" spans="1:34" ht="27.75" hidden="1" customHeight="1" x14ac:dyDescent="0.2">
      <c r="A490" s="2">
        <v>487</v>
      </c>
      <c r="B490" s="40">
        <v>46050</v>
      </c>
      <c r="C490" s="41" t="s">
        <v>1018</v>
      </c>
      <c r="D490" s="41" t="s">
        <v>1073</v>
      </c>
      <c r="E490" s="42">
        <v>1</v>
      </c>
      <c r="F490" s="42">
        <v>1</v>
      </c>
      <c r="G490" s="42">
        <f t="shared" si="26"/>
        <v>0</v>
      </c>
      <c r="H490" s="42" t="str">
        <f t="shared" si="27"/>
        <v>ครบ</v>
      </c>
      <c r="I490" s="42" t="s">
        <v>35</v>
      </c>
      <c r="J490" s="42" t="str">
        <f>VLOOKUP(I490,Sheet2!$B$1:$C$9,2,FALSE)</f>
        <v>วินัย</v>
      </c>
      <c r="K490" s="43">
        <v>1.3888888888888888E-2</v>
      </c>
      <c r="L490" s="42" t="s">
        <v>29</v>
      </c>
      <c r="M490" s="42" t="str">
        <f>VLOOKUP(L490,Sheet2!$B$1:$C$9,2,FALSE)</f>
        <v xml:space="preserve">จักรกฤษณ์ </v>
      </c>
      <c r="N490" s="43">
        <v>2.0833333333333332E-2</v>
      </c>
      <c r="O490" s="42"/>
      <c r="P490" s="42" t="e">
        <f>VLOOKUP(O490,Sheet2!$B$1:$C$9,2,FALSE)</f>
        <v>#N/A</v>
      </c>
      <c r="Q490" s="43"/>
      <c r="R490" s="42"/>
      <c r="S490" s="42" t="e">
        <f>VLOOKUP(R490,Sheet2!$B$1:$C$9,2,FALSE)</f>
        <v>#N/A</v>
      </c>
      <c r="T490" s="43"/>
      <c r="U490" s="43">
        <f t="shared" si="28"/>
        <v>3.4722222222222224E-2</v>
      </c>
      <c r="V490" s="43"/>
      <c r="W490" s="43"/>
      <c r="X490" s="43" t="s">
        <v>71</v>
      </c>
      <c r="Y490" s="40" t="s">
        <v>322</v>
      </c>
      <c r="Z490" s="40">
        <v>46079</v>
      </c>
      <c r="AA490" s="40">
        <v>46073</v>
      </c>
      <c r="AB490" s="40" t="s">
        <v>1215</v>
      </c>
      <c r="AC490" s="40">
        <v>46086</v>
      </c>
      <c r="AD490" s="3" t="str">
        <f t="shared" si="23"/>
        <v>ทันกำหนด</v>
      </c>
      <c r="AE490" s="4"/>
      <c r="AF490" s="4"/>
      <c r="AG490" s="4"/>
      <c r="AH490" s="5"/>
    </row>
    <row r="491" spans="1:34" ht="27.75" hidden="1" customHeight="1" x14ac:dyDescent="0.2">
      <c r="A491" s="2">
        <v>488</v>
      </c>
      <c r="B491" s="40">
        <v>46051</v>
      </c>
      <c r="C491" s="41" t="s">
        <v>1074</v>
      </c>
      <c r="D491" s="41" t="s">
        <v>1078</v>
      </c>
      <c r="E491" s="42">
        <v>1</v>
      </c>
      <c r="F491" s="42">
        <v>1</v>
      </c>
      <c r="G491" s="42">
        <f t="shared" si="26"/>
        <v>0</v>
      </c>
      <c r="H491" s="42" t="str">
        <f t="shared" si="27"/>
        <v>ครบ</v>
      </c>
      <c r="I491" s="42" t="s">
        <v>35</v>
      </c>
      <c r="J491" s="42" t="str">
        <f>VLOOKUP(I491,Sheet2!$B$1:$C$9,2,FALSE)</f>
        <v>วินัย</v>
      </c>
      <c r="K491" s="43">
        <v>3.8194444444444441E-2</v>
      </c>
      <c r="L491" s="42"/>
      <c r="M491" s="42" t="e">
        <f>VLOOKUP(L491,Sheet2!$B$1:$C$9,2,FALSE)</f>
        <v>#N/A</v>
      </c>
      <c r="N491" s="43"/>
      <c r="O491" s="42"/>
      <c r="P491" s="42" t="e">
        <f>VLOOKUP(O491,Sheet2!$B$1:$C$9,2,FALSE)</f>
        <v>#N/A</v>
      </c>
      <c r="Q491" s="43"/>
      <c r="R491" s="42"/>
      <c r="S491" s="42" t="e">
        <f>VLOOKUP(R491,Sheet2!$B$1:$C$9,2,FALSE)</f>
        <v>#N/A</v>
      </c>
      <c r="T491" s="43"/>
      <c r="U491" s="43">
        <f t="shared" si="28"/>
        <v>3.8194444444444441E-2</v>
      </c>
      <c r="V491" s="43"/>
      <c r="W491" s="43"/>
      <c r="X491" s="43"/>
      <c r="Y491" s="40" t="s">
        <v>76</v>
      </c>
      <c r="Z491" s="40">
        <v>46057</v>
      </c>
      <c r="AA491" s="40">
        <v>46053</v>
      </c>
      <c r="AB491" s="40" t="s">
        <v>76</v>
      </c>
      <c r="AC491" s="40">
        <v>46056</v>
      </c>
      <c r="AD491" s="3" t="str">
        <f t="shared" si="23"/>
        <v>ทันกำหนด</v>
      </c>
      <c r="AE491" s="4"/>
      <c r="AF491" s="4"/>
      <c r="AG491" s="4"/>
      <c r="AH491" s="5"/>
    </row>
    <row r="492" spans="1:34" ht="27.75" hidden="1" customHeight="1" x14ac:dyDescent="0.2">
      <c r="A492" s="2">
        <v>489</v>
      </c>
      <c r="B492" s="40">
        <v>46051</v>
      </c>
      <c r="C492" s="41" t="s">
        <v>1075</v>
      </c>
      <c r="D492" s="41" t="s">
        <v>1079</v>
      </c>
      <c r="E492" s="42">
        <v>1</v>
      </c>
      <c r="F492" s="42">
        <v>1</v>
      </c>
      <c r="G492" s="42">
        <f t="shared" si="26"/>
        <v>0</v>
      </c>
      <c r="H492" s="42" t="str">
        <f t="shared" si="27"/>
        <v>ครบ</v>
      </c>
      <c r="I492" s="42" t="s">
        <v>35</v>
      </c>
      <c r="J492" s="42" t="str">
        <f>VLOOKUP(I492,Sheet2!$B$1:$C$9,2,FALSE)</f>
        <v>วินัย</v>
      </c>
      <c r="K492" s="43">
        <v>2.4305555555555556E-2</v>
      </c>
      <c r="L492" s="42"/>
      <c r="M492" s="42" t="e">
        <f>VLOOKUP(L492,Sheet2!$B$1:$C$9,2,FALSE)</f>
        <v>#N/A</v>
      </c>
      <c r="N492" s="43"/>
      <c r="O492" s="42"/>
      <c r="P492" s="42" t="e">
        <f>VLOOKUP(O492,Sheet2!$B$1:$C$9,2,FALSE)</f>
        <v>#N/A</v>
      </c>
      <c r="Q492" s="43"/>
      <c r="R492" s="42"/>
      <c r="S492" s="42" t="e">
        <f>VLOOKUP(R492,Sheet2!$B$1:$C$9,2,FALSE)</f>
        <v>#N/A</v>
      </c>
      <c r="T492" s="43"/>
      <c r="U492" s="43">
        <f t="shared" si="28"/>
        <v>2.4305555555555556E-2</v>
      </c>
      <c r="V492" s="43"/>
      <c r="W492" s="43"/>
      <c r="X492" s="43"/>
      <c r="Y492" s="40" t="s">
        <v>76</v>
      </c>
      <c r="Z492" s="40">
        <v>46057</v>
      </c>
      <c r="AA492" s="40">
        <v>46053</v>
      </c>
      <c r="AB492" s="40" t="s">
        <v>76</v>
      </c>
      <c r="AC492" s="40">
        <v>46056</v>
      </c>
      <c r="AD492" s="3" t="str">
        <f t="shared" si="23"/>
        <v>ทันกำหนด</v>
      </c>
      <c r="AE492" s="4"/>
      <c r="AF492" s="4"/>
      <c r="AG492" s="4"/>
      <c r="AH492" s="5"/>
    </row>
    <row r="493" spans="1:34" ht="27.75" hidden="1" customHeight="1" x14ac:dyDescent="0.2">
      <c r="A493" s="2">
        <v>490</v>
      </c>
      <c r="B493" s="40">
        <v>46051</v>
      </c>
      <c r="C493" s="41" t="s">
        <v>1076</v>
      </c>
      <c r="D493" s="41" t="s">
        <v>267</v>
      </c>
      <c r="E493" s="42">
        <v>1</v>
      </c>
      <c r="F493" s="42">
        <v>1</v>
      </c>
      <c r="G493" s="42">
        <f t="shared" si="26"/>
        <v>0</v>
      </c>
      <c r="H493" s="42" t="str">
        <f t="shared" si="27"/>
        <v>ครบ</v>
      </c>
      <c r="I493" s="42" t="s">
        <v>35</v>
      </c>
      <c r="J493" s="42" t="str">
        <f>VLOOKUP(I493,Sheet2!$B$1:$C$9,2,FALSE)</f>
        <v>วินัย</v>
      </c>
      <c r="K493" s="43">
        <v>4.1666666666666664E-2</v>
      </c>
      <c r="L493" s="42"/>
      <c r="M493" s="42" t="e">
        <f>VLOOKUP(L493,Sheet2!$B$1:$C$9,2,FALSE)</f>
        <v>#N/A</v>
      </c>
      <c r="N493" s="43"/>
      <c r="O493" s="42"/>
      <c r="P493" s="42" t="e">
        <f>VLOOKUP(O493,Sheet2!$B$1:$C$9,2,FALSE)</f>
        <v>#N/A</v>
      </c>
      <c r="Q493" s="43"/>
      <c r="R493" s="42"/>
      <c r="S493" s="42" t="e">
        <f>VLOOKUP(R493,Sheet2!$B$1:$C$9,2,FALSE)</f>
        <v>#N/A</v>
      </c>
      <c r="T493" s="43"/>
      <c r="U493" s="43">
        <f t="shared" si="28"/>
        <v>4.1666666666666664E-2</v>
      </c>
      <c r="V493" s="43"/>
      <c r="W493" s="43"/>
      <c r="X493" s="43"/>
      <c r="Y493" s="40" t="s">
        <v>76</v>
      </c>
      <c r="Z493" s="40">
        <v>46057</v>
      </c>
      <c r="AA493" s="40">
        <v>46052</v>
      </c>
      <c r="AB493" s="40" t="s">
        <v>76</v>
      </c>
      <c r="AC493" s="40">
        <v>46056</v>
      </c>
      <c r="AD493" s="3" t="str">
        <f t="shared" si="23"/>
        <v>ทันกำหนด</v>
      </c>
      <c r="AE493" s="4"/>
      <c r="AF493" s="4"/>
      <c r="AG493" s="4"/>
      <c r="AH493" s="5"/>
    </row>
    <row r="494" spans="1:34" ht="27.75" hidden="1" customHeight="1" x14ac:dyDescent="0.2">
      <c r="A494" s="2">
        <v>491</v>
      </c>
      <c r="B494" s="40">
        <v>46051</v>
      </c>
      <c r="C494" s="41" t="s">
        <v>1077</v>
      </c>
      <c r="D494" s="41" t="s">
        <v>1080</v>
      </c>
      <c r="E494" s="42">
        <v>2</v>
      </c>
      <c r="F494" s="42">
        <v>2</v>
      </c>
      <c r="G494" s="42">
        <f t="shared" si="26"/>
        <v>0</v>
      </c>
      <c r="H494" s="42" t="str">
        <f t="shared" si="27"/>
        <v>ครบ</v>
      </c>
      <c r="I494" s="42" t="s">
        <v>35</v>
      </c>
      <c r="J494" s="42" t="str">
        <f>VLOOKUP(I494,Sheet2!$B$1:$C$9,2,FALSE)</f>
        <v>วินัย</v>
      </c>
      <c r="K494" s="43">
        <v>2.4305555555555556E-2</v>
      </c>
      <c r="L494" s="42"/>
      <c r="M494" s="42" t="e">
        <f>VLOOKUP(L494,Sheet2!$B$1:$C$9,2,FALSE)</f>
        <v>#N/A</v>
      </c>
      <c r="N494" s="43"/>
      <c r="O494" s="42"/>
      <c r="P494" s="42" t="e">
        <f>VLOOKUP(O494,Sheet2!$B$1:$C$9,2,FALSE)</f>
        <v>#N/A</v>
      </c>
      <c r="Q494" s="43"/>
      <c r="R494" s="42"/>
      <c r="S494" s="42" t="e">
        <f>VLOOKUP(R494,Sheet2!$B$1:$C$9,2,FALSE)</f>
        <v>#N/A</v>
      </c>
      <c r="T494" s="43"/>
      <c r="U494" s="43">
        <f t="shared" si="28"/>
        <v>2.4305555555555556E-2</v>
      </c>
      <c r="V494" s="43"/>
      <c r="W494" s="43"/>
      <c r="X494" s="43"/>
      <c r="Y494" s="40" t="s">
        <v>76</v>
      </c>
      <c r="Z494" s="40">
        <v>46057</v>
      </c>
      <c r="AA494" s="40">
        <v>46052</v>
      </c>
      <c r="AB494" s="40" t="s">
        <v>76</v>
      </c>
      <c r="AC494" s="40">
        <v>46056</v>
      </c>
      <c r="AD494" s="3" t="str">
        <f t="shared" si="23"/>
        <v>ทันกำหนด</v>
      </c>
      <c r="AE494" s="4"/>
      <c r="AF494" s="4"/>
      <c r="AG494" s="4"/>
      <c r="AH494" s="5"/>
    </row>
    <row r="495" spans="1:34" ht="27.75" hidden="1" customHeight="1" x14ac:dyDescent="0.2">
      <c r="A495" s="2">
        <v>492</v>
      </c>
      <c r="B495" s="40">
        <v>46051</v>
      </c>
      <c r="C495" s="41" t="s">
        <v>1081</v>
      </c>
      <c r="D495" s="41" t="s">
        <v>1083</v>
      </c>
      <c r="E495" s="42">
        <v>5</v>
      </c>
      <c r="F495" s="42">
        <v>5</v>
      </c>
      <c r="G495" s="42">
        <f t="shared" si="26"/>
        <v>0</v>
      </c>
      <c r="H495" s="42" t="str">
        <f t="shared" si="27"/>
        <v>ครบ</v>
      </c>
      <c r="I495" s="42"/>
      <c r="J495" s="42" t="e">
        <f>VLOOKUP(I495,Sheet2!$B$1:$C$9,2,FALSE)</f>
        <v>#N/A</v>
      </c>
      <c r="K495" s="43"/>
      <c r="L495" s="42"/>
      <c r="M495" s="42" t="e">
        <f>VLOOKUP(L495,Sheet2!$B$1:$C$9,2,FALSE)</f>
        <v>#N/A</v>
      </c>
      <c r="N495" s="43"/>
      <c r="O495" s="42"/>
      <c r="P495" s="42" t="e">
        <f>VLOOKUP(O495,Sheet2!$B$1:$C$9,2,FALSE)</f>
        <v>#N/A</v>
      </c>
      <c r="Q495" s="43"/>
      <c r="R495" s="42"/>
      <c r="S495" s="42" t="e">
        <f>VLOOKUP(R495,Sheet2!$B$1:$C$9,2,FALSE)</f>
        <v>#N/A</v>
      </c>
      <c r="T495" s="43"/>
      <c r="U495" s="43">
        <f t="shared" si="28"/>
        <v>0</v>
      </c>
      <c r="V495" s="43" t="s">
        <v>49</v>
      </c>
      <c r="W495" s="43"/>
      <c r="X495" s="43"/>
      <c r="Y495" s="40" t="s">
        <v>234</v>
      </c>
      <c r="Z495" s="40">
        <v>46059</v>
      </c>
      <c r="AA495" s="40">
        <v>46058</v>
      </c>
      <c r="AB495" s="40" t="s">
        <v>234</v>
      </c>
      <c r="AC495" s="40">
        <v>46059</v>
      </c>
      <c r="AD495" s="3" t="str">
        <f t="shared" si="23"/>
        <v>ทันกำหนด</v>
      </c>
      <c r="AE495" s="4"/>
      <c r="AF495" s="4"/>
      <c r="AG495" s="4"/>
      <c r="AH495" s="5"/>
    </row>
    <row r="496" spans="1:34" ht="27.75" hidden="1" customHeight="1" x14ac:dyDescent="0.2">
      <c r="A496" s="2">
        <v>493</v>
      </c>
      <c r="B496" s="40">
        <v>46051</v>
      </c>
      <c r="C496" s="41" t="s">
        <v>1082</v>
      </c>
      <c r="D496" s="41" t="s">
        <v>1084</v>
      </c>
      <c r="E496" s="42">
        <v>3</v>
      </c>
      <c r="F496" s="42">
        <v>3</v>
      </c>
      <c r="G496" s="42">
        <f t="shared" si="26"/>
        <v>0</v>
      </c>
      <c r="H496" s="42" t="str">
        <f t="shared" si="27"/>
        <v>ครบ</v>
      </c>
      <c r="I496" s="42" t="s">
        <v>31</v>
      </c>
      <c r="J496" s="42" t="str">
        <f>VLOOKUP(I496,Sheet2!$B$1:$C$9,2,FALSE)</f>
        <v>ชาญชัย</v>
      </c>
      <c r="K496" s="43">
        <v>4.1666666666666664E-2</v>
      </c>
      <c r="L496" s="42" t="s">
        <v>35</v>
      </c>
      <c r="M496" s="42" t="str">
        <f>VLOOKUP(L496,Sheet2!$B$1:$C$9,2,FALSE)</f>
        <v>วินัย</v>
      </c>
      <c r="N496" s="43">
        <v>3.125E-2</v>
      </c>
      <c r="O496" s="42"/>
      <c r="P496" s="42" t="e">
        <f>VLOOKUP(O496,Sheet2!$B$1:$C$9,2,FALSE)</f>
        <v>#N/A</v>
      </c>
      <c r="Q496" s="43"/>
      <c r="R496" s="42"/>
      <c r="S496" s="42" t="e">
        <f>VLOOKUP(R496,Sheet2!$B$1:$C$9,2,FALSE)</f>
        <v>#N/A</v>
      </c>
      <c r="T496" s="43"/>
      <c r="U496" s="43">
        <f t="shared" si="28"/>
        <v>7.2916666666666657E-2</v>
      </c>
      <c r="V496" s="43"/>
      <c r="W496" s="43"/>
      <c r="X496" s="43"/>
      <c r="Y496" s="40" t="s">
        <v>234</v>
      </c>
      <c r="Z496" s="40">
        <v>46059</v>
      </c>
      <c r="AA496" s="40">
        <v>46053</v>
      </c>
      <c r="AB496" s="40" t="s">
        <v>234</v>
      </c>
      <c r="AC496" s="40">
        <v>46059</v>
      </c>
      <c r="AD496" s="3" t="str">
        <f t="shared" si="23"/>
        <v>ทันกำหนด</v>
      </c>
      <c r="AE496" s="4"/>
      <c r="AF496" s="4"/>
      <c r="AG496" s="4"/>
      <c r="AH496" s="5"/>
    </row>
    <row r="497" spans="1:34" ht="27.75" customHeight="1" x14ac:dyDescent="0.2">
      <c r="A497" s="2">
        <v>494</v>
      </c>
      <c r="B497" s="40">
        <v>46051</v>
      </c>
      <c r="C497" s="41" t="s">
        <v>1086</v>
      </c>
      <c r="D497" s="41" t="s">
        <v>1138</v>
      </c>
      <c r="E497" s="42">
        <v>3</v>
      </c>
      <c r="F497" s="42">
        <v>3</v>
      </c>
      <c r="G497" s="42">
        <f t="shared" si="26"/>
        <v>0</v>
      </c>
      <c r="H497" s="42" t="str">
        <f t="shared" si="27"/>
        <v>ครบ</v>
      </c>
      <c r="I497" s="42" t="s">
        <v>42</v>
      </c>
      <c r="J497" s="42" t="str">
        <f>VLOOKUP(I497,Sheet2!$B$1:$C$9,2,FALSE)</f>
        <v>เพลินชัย</v>
      </c>
      <c r="K497" s="43">
        <v>3.4722222222222224E-2</v>
      </c>
      <c r="L497" s="42" t="s">
        <v>348</v>
      </c>
      <c r="M497" s="42" t="s">
        <v>59</v>
      </c>
      <c r="N497" s="43">
        <v>0.75</v>
      </c>
      <c r="O497" s="42"/>
      <c r="P497" s="42" t="e">
        <f>VLOOKUP(O497,Sheet2!$B$1:$C$9,2,FALSE)</f>
        <v>#N/A</v>
      </c>
      <c r="Q497" s="43"/>
      <c r="R497" s="42"/>
      <c r="S497" s="42" t="e">
        <f>VLOOKUP(R497,Sheet2!$B$1:$C$9,2,FALSE)</f>
        <v>#N/A</v>
      </c>
      <c r="T497" s="43"/>
      <c r="U497" s="43">
        <f t="shared" si="28"/>
        <v>0.78472222222222221</v>
      </c>
      <c r="V497" s="43"/>
      <c r="W497" s="43"/>
      <c r="X497" s="43"/>
      <c r="Y497" s="40" t="s">
        <v>355</v>
      </c>
      <c r="Z497" s="40">
        <v>46080</v>
      </c>
      <c r="AA497" s="40">
        <v>46071</v>
      </c>
      <c r="AB497" s="40" t="s">
        <v>556</v>
      </c>
      <c r="AC497" s="40">
        <v>46078</v>
      </c>
      <c r="AD497" s="3" t="str">
        <f t="shared" si="23"/>
        <v>ทันกำหนด</v>
      </c>
      <c r="AE497" s="4"/>
      <c r="AF497" s="4"/>
      <c r="AG497" s="4"/>
      <c r="AH497" s="5"/>
    </row>
    <row r="498" spans="1:34" ht="27.75" customHeight="1" x14ac:dyDescent="0.2">
      <c r="A498" s="2">
        <v>495</v>
      </c>
      <c r="B498" s="40">
        <v>46051</v>
      </c>
      <c r="C498" s="41" t="s">
        <v>1087</v>
      </c>
      <c r="D498" s="41" t="s">
        <v>1139</v>
      </c>
      <c r="E498" s="42">
        <v>3</v>
      </c>
      <c r="F498" s="42">
        <v>3</v>
      </c>
      <c r="G498" s="42">
        <f t="shared" si="26"/>
        <v>0</v>
      </c>
      <c r="H498" s="42" t="str">
        <f t="shared" si="27"/>
        <v>ครบ</v>
      </c>
      <c r="I498" s="42" t="s">
        <v>42</v>
      </c>
      <c r="J498" s="42" t="str">
        <f>VLOOKUP(I498,Sheet2!$B$1:$C$9,2,FALSE)</f>
        <v>เพลินชัย</v>
      </c>
      <c r="K498" s="43">
        <v>3.4722222222222224E-2</v>
      </c>
      <c r="L498" s="42" t="s">
        <v>380</v>
      </c>
      <c r="M498" s="42" t="s">
        <v>57</v>
      </c>
      <c r="N498" s="43">
        <v>0.55555555555555558</v>
      </c>
      <c r="O498" s="42" t="s">
        <v>35</v>
      </c>
      <c r="P498" s="42" t="str">
        <f>VLOOKUP(O498,Sheet2!$B$1:$C$9,2,FALSE)</f>
        <v>วินัย</v>
      </c>
      <c r="Q498" s="43">
        <v>0.25694444444444448</v>
      </c>
      <c r="R498" s="42"/>
      <c r="S498" s="42" t="e">
        <f>VLOOKUP(R498,Sheet2!$B$1:$C$9,2,FALSE)</f>
        <v>#N/A</v>
      </c>
      <c r="T498" s="43"/>
      <c r="U498" s="43">
        <f t="shared" si="28"/>
        <v>0.84722222222222232</v>
      </c>
      <c r="V498" s="43"/>
      <c r="W498" s="43"/>
      <c r="X498" s="43"/>
      <c r="Y498" s="40" t="s">
        <v>355</v>
      </c>
      <c r="Z498" s="40">
        <v>46080</v>
      </c>
      <c r="AA498" s="40">
        <v>46070</v>
      </c>
      <c r="AB498" s="40" t="s">
        <v>556</v>
      </c>
      <c r="AC498" s="40">
        <v>46080</v>
      </c>
      <c r="AD498" s="3" t="str">
        <f t="shared" si="23"/>
        <v>ทันกำหนด</v>
      </c>
      <c r="AE498" s="4"/>
      <c r="AF498" s="4"/>
      <c r="AG498" s="4"/>
      <c r="AH498" s="5"/>
    </row>
    <row r="499" spans="1:34" ht="27.75" customHeight="1" x14ac:dyDescent="0.2">
      <c r="A499" s="2">
        <v>496</v>
      </c>
      <c r="B499" s="40">
        <v>46051</v>
      </c>
      <c r="C499" s="41" t="s">
        <v>1088</v>
      </c>
      <c r="D499" s="41" t="s">
        <v>1140</v>
      </c>
      <c r="E499" s="42">
        <v>3</v>
      </c>
      <c r="F499" s="42">
        <v>3</v>
      </c>
      <c r="G499" s="42">
        <f t="shared" si="26"/>
        <v>0</v>
      </c>
      <c r="H499" s="42" t="str">
        <f t="shared" si="27"/>
        <v>ครบ</v>
      </c>
      <c r="I499" s="42" t="s">
        <v>42</v>
      </c>
      <c r="J499" s="42" t="str">
        <f>VLOOKUP(I499,Sheet2!$B$1:$C$9,2,FALSE)</f>
        <v>เพลินชัย</v>
      </c>
      <c r="K499" s="43">
        <v>3.4722222222222224E-2</v>
      </c>
      <c r="L499" s="42" t="s">
        <v>380</v>
      </c>
      <c r="M499" s="42" t="s">
        <v>57</v>
      </c>
      <c r="N499" s="43">
        <v>0.25</v>
      </c>
      <c r="O499" s="42"/>
      <c r="P499" s="42" t="e">
        <f>VLOOKUP(O499,Sheet2!$B$1:$C$9,2,FALSE)</f>
        <v>#N/A</v>
      </c>
      <c r="Q499" s="43"/>
      <c r="R499" s="42"/>
      <c r="S499" s="42" t="e">
        <f>VLOOKUP(R499,Sheet2!$B$1:$C$9,2,FALSE)</f>
        <v>#N/A</v>
      </c>
      <c r="T499" s="43"/>
      <c r="U499" s="43">
        <f t="shared" si="28"/>
        <v>0.28472222222222221</v>
      </c>
      <c r="V499" s="43"/>
      <c r="W499" s="43"/>
      <c r="X499" s="43"/>
      <c r="Y499" s="40" t="s">
        <v>355</v>
      </c>
      <c r="Z499" s="40">
        <v>46080</v>
      </c>
      <c r="AA499" s="40">
        <v>46064</v>
      </c>
      <c r="AB499" s="40" t="s">
        <v>556</v>
      </c>
      <c r="AC499" s="40">
        <v>46078</v>
      </c>
      <c r="AD499" s="3" t="str">
        <f t="shared" si="23"/>
        <v>ทันกำหนด</v>
      </c>
      <c r="AE499" s="4"/>
      <c r="AF499" s="4"/>
      <c r="AG499" s="4"/>
      <c r="AH499" s="5"/>
    </row>
    <row r="500" spans="1:34" ht="27.75" customHeight="1" x14ac:dyDescent="0.2">
      <c r="A500" s="2">
        <v>497</v>
      </c>
      <c r="B500" s="40">
        <v>46051</v>
      </c>
      <c r="C500" s="41" t="s">
        <v>1089</v>
      </c>
      <c r="D500" s="41" t="s">
        <v>1141</v>
      </c>
      <c r="E500" s="42">
        <v>3</v>
      </c>
      <c r="F500" s="42">
        <v>3</v>
      </c>
      <c r="G500" s="42">
        <f t="shared" si="26"/>
        <v>0</v>
      </c>
      <c r="H500" s="42" t="str">
        <f t="shared" si="27"/>
        <v>ครบ</v>
      </c>
      <c r="I500" s="42" t="s">
        <v>42</v>
      </c>
      <c r="J500" s="42" t="str">
        <f>VLOOKUP(I500,Sheet2!$B$1:$C$9,2,FALSE)</f>
        <v>เพลินชัย</v>
      </c>
      <c r="K500" s="43">
        <v>3.4722222222222224E-2</v>
      </c>
      <c r="L500" s="42" t="s">
        <v>380</v>
      </c>
      <c r="M500" s="42" t="s">
        <v>57</v>
      </c>
      <c r="N500" s="43">
        <v>0.24305555555555555</v>
      </c>
      <c r="O500" s="42" t="s">
        <v>35</v>
      </c>
      <c r="P500" s="42" t="str">
        <f>VLOOKUP(O500,Sheet2!$B$1:$C$9,2,FALSE)</f>
        <v>วินัย</v>
      </c>
      <c r="Q500" s="43">
        <v>9.0277777777777776E-2</v>
      </c>
      <c r="R500" s="42"/>
      <c r="S500" s="42" t="e">
        <f>VLOOKUP(R500,Sheet2!$B$1:$C$9,2,FALSE)</f>
        <v>#N/A</v>
      </c>
      <c r="T500" s="43"/>
      <c r="U500" s="43">
        <f t="shared" si="28"/>
        <v>0.36805555555555558</v>
      </c>
      <c r="V500" s="43"/>
      <c r="W500" s="43"/>
      <c r="X500" s="43"/>
      <c r="Y500" s="40" t="s">
        <v>355</v>
      </c>
      <c r="Z500" s="40">
        <v>46080</v>
      </c>
      <c r="AA500" s="40">
        <v>46066</v>
      </c>
      <c r="AB500" s="40" t="s">
        <v>556</v>
      </c>
      <c r="AC500" s="40">
        <v>46071</v>
      </c>
      <c r="AD500" s="3" t="str">
        <f t="shared" si="23"/>
        <v>ทันกำหนด</v>
      </c>
      <c r="AE500" s="4"/>
      <c r="AF500" s="4"/>
      <c r="AG500" s="4"/>
      <c r="AH500" s="5"/>
    </row>
    <row r="501" spans="1:34" ht="27.75" customHeight="1" x14ac:dyDescent="0.2">
      <c r="A501" s="2">
        <v>498</v>
      </c>
      <c r="B501" s="40">
        <v>46051</v>
      </c>
      <c r="C501" s="41" t="s">
        <v>1090</v>
      </c>
      <c r="D501" s="41" t="s">
        <v>1142</v>
      </c>
      <c r="E501" s="42">
        <v>3</v>
      </c>
      <c r="F501" s="42">
        <v>3</v>
      </c>
      <c r="G501" s="42">
        <f t="shared" si="26"/>
        <v>0</v>
      </c>
      <c r="H501" s="42" t="str">
        <f t="shared" si="27"/>
        <v>ครบ</v>
      </c>
      <c r="I501" s="42" t="s">
        <v>43</v>
      </c>
      <c r="J501" s="42" t="str">
        <f>VLOOKUP(I501,Sheet2!$B$1:$C$9,2,FALSE)</f>
        <v>สุขสันต์</v>
      </c>
      <c r="K501" s="43">
        <v>1.7361111111111112E-2</v>
      </c>
      <c r="L501" s="42" t="s">
        <v>97</v>
      </c>
      <c r="M501" s="42" t="s">
        <v>58</v>
      </c>
      <c r="N501" s="43">
        <v>0.51388888888888895</v>
      </c>
      <c r="O501" s="42"/>
      <c r="P501" s="42" t="e">
        <f>VLOOKUP(O501,Sheet2!$B$1:$C$9,2,FALSE)</f>
        <v>#N/A</v>
      </c>
      <c r="Q501" s="43"/>
      <c r="R501" s="42"/>
      <c r="S501" s="42" t="e">
        <f>VLOOKUP(R501,Sheet2!$B$1:$C$9,2,FALSE)</f>
        <v>#N/A</v>
      </c>
      <c r="T501" s="43"/>
      <c r="U501" s="43">
        <f t="shared" si="28"/>
        <v>0.53125000000000011</v>
      </c>
      <c r="V501" s="43"/>
      <c r="W501" s="43"/>
      <c r="X501" s="43"/>
      <c r="Y501" s="40" t="s">
        <v>355</v>
      </c>
      <c r="Z501" s="40">
        <v>46080</v>
      </c>
      <c r="AA501" s="40">
        <v>46068</v>
      </c>
      <c r="AB501" s="40" t="s">
        <v>556</v>
      </c>
      <c r="AC501" s="40">
        <v>46076</v>
      </c>
      <c r="AD501" s="3" t="str">
        <f t="shared" si="23"/>
        <v>ทันกำหนด</v>
      </c>
      <c r="AE501" s="4"/>
      <c r="AF501" s="4"/>
      <c r="AG501" s="4"/>
      <c r="AH501" s="5"/>
    </row>
    <row r="502" spans="1:34" ht="27.75" customHeight="1" x14ac:dyDescent="0.2">
      <c r="A502" s="2">
        <v>499</v>
      </c>
      <c r="B502" s="40">
        <v>46051</v>
      </c>
      <c r="C502" s="41" t="s">
        <v>1091</v>
      </c>
      <c r="D502" s="41" t="s">
        <v>1143</v>
      </c>
      <c r="E502" s="42">
        <v>6</v>
      </c>
      <c r="F502" s="42">
        <v>6</v>
      </c>
      <c r="G502" s="42">
        <f t="shared" si="26"/>
        <v>0</v>
      </c>
      <c r="H502" s="42" t="str">
        <f t="shared" si="27"/>
        <v>ครบ</v>
      </c>
      <c r="I502" s="42" t="s">
        <v>42</v>
      </c>
      <c r="J502" s="42" t="str">
        <f>VLOOKUP(I502,Sheet2!$B$1:$C$9,2,FALSE)</f>
        <v>เพลินชัย</v>
      </c>
      <c r="K502" s="43">
        <v>2.0833333333333332E-2</v>
      </c>
      <c r="L502" s="42" t="s">
        <v>380</v>
      </c>
      <c r="M502" s="42" t="s">
        <v>57</v>
      </c>
      <c r="N502" s="43">
        <v>0.51388888888888895</v>
      </c>
      <c r="O502" s="42"/>
      <c r="P502" s="42" t="e">
        <f>VLOOKUP(O502,Sheet2!$B$1:$C$9,2,FALSE)</f>
        <v>#N/A</v>
      </c>
      <c r="Q502" s="43"/>
      <c r="R502" s="42"/>
      <c r="S502" s="42" t="e">
        <f>VLOOKUP(R502,Sheet2!$B$1:$C$9,2,FALSE)</f>
        <v>#N/A</v>
      </c>
      <c r="T502" s="43"/>
      <c r="U502" s="43">
        <f t="shared" si="28"/>
        <v>0.53472222222222232</v>
      </c>
      <c r="V502" s="43"/>
      <c r="W502" s="43"/>
      <c r="X502" s="43"/>
      <c r="Y502" s="40" t="s">
        <v>355</v>
      </c>
      <c r="Z502" s="40">
        <v>46080</v>
      </c>
      <c r="AA502" s="40">
        <v>46063</v>
      </c>
      <c r="AB502" s="40" t="s">
        <v>556</v>
      </c>
      <c r="AC502" s="40">
        <v>46080</v>
      </c>
      <c r="AD502" s="3" t="str">
        <f t="shared" si="23"/>
        <v>ทันกำหนด</v>
      </c>
      <c r="AE502" s="4"/>
      <c r="AF502" s="4"/>
      <c r="AG502" s="4"/>
      <c r="AH502" s="5"/>
    </row>
    <row r="503" spans="1:34" ht="27.75" customHeight="1" x14ac:dyDescent="0.2">
      <c r="A503" s="2">
        <v>500</v>
      </c>
      <c r="B503" s="40">
        <v>46051</v>
      </c>
      <c r="C503" s="41" t="s">
        <v>1092</v>
      </c>
      <c r="D503" s="41" t="s">
        <v>1144</v>
      </c>
      <c r="E503" s="42">
        <v>3</v>
      </c>
      <c r="F503" s="42">
        <v>3</v>
      </c>
      <c r="G503" s="42">
        <f t="shared" si="26"/>
        <v>0</v>
      </c>
      <c r="H503" s="42" t="str">
        <f t="shared" si="27"/>
        <v>ครบ</v>
      </c>
      <c r="I503" s="42" t="s">
        <v>29</v>
      </c>
      <c r="J503" s="42" t="str">
        <f>VLOOKUP(I503,Sheet2!$B$1:$C$9,2,FALSE)</f>
        <v xml:space="preserve">จักรกฤษณ์ </v>
      </c>
      <c r="K503" s="43">
        <v>6.25E-2</v>
      </c>
      <c r="L503" s="42" t="s">
        <v>35</v>
      </c>
      <c r="M503" s="42" t="str">
        <f>VLOOKUP(L503,Sheet2!$B$1:$C$9,2,FALSE)</f>
        <v>วินัย</v>
      </c>
      <c r="N503" s="43">
        <v>6.9444444444444434E-2</v>
      </c>
      <c r="O503" s="42"/>
      <c r="P503" s="42" t="e">
        <f>VLOOKUP(O503,Sheet2!$B$1:$C$9,2,FALSE)</f>
        <v>#N/A</v>
      </c>
      <c r="Q503" s="43"/>
      <c r="R503" s="42"/>
      <c r="S503" s="42" t="e">
        <f>VLOOKUP(R503,Sheet2!$B$1:$C$9,2,FALSE)</f>
        <v>#N/A</v>
      </c>
      <c r="T503" s="43"/>
      <c r="U503" s="43">
        <f t="shared" si="28"/>
        <v>0.13194444444444442</v>
      </c>
      <c r="V503" s="43"/>
      <c r="W503" s="43"/>
      <c r="X503" s="43"/>
      <c r="Y503" s="40" t="s">
        <v>355</v>
      </c>
      <c r="Z503" s="40">
        <v>46080</v>
      </c>
      <c r="AA503" s="40">
        <v>46066</v>
      </c>
      <c r="AB503" s="40" t="s">
        <v>556</v>
      </c>
      <c r="AC503" s="40">
        <v>46078</v>
      </c>
      <c r="AD503" s="3" t="str">
        <f t="shared" si="23"/>
        <v>ทันกำหนด</v>
      </c>
      <c r="AE503" s="4"/>
      <c r="AF503" s="4"/>
      <c r="AG503" s="4"/>
      <c r="AH503" s="5"/>
    </row>
    <row r="504" spans="1:34" ht="27.75" customHeight="1" x14ac:dyDescent="0.2">
      <c r="A504" s="2">
        <v>501</v>
      </c>
      <c r="B504" s="40">
        <v>46051</v>
      </c>
      <c r="C504" s="41" t="s">
        <v>1093</v>
      </c>
      <c r="D504" s="41" t="s">
        <v>1145</v>
      </c>
      <c r="E504" s="42">
        <v>3</v>
      </c>
      <c r="F504" s="42">
        <v>3</v>
      </c>
      <c r="G504" s="42">
        <f t="shared" si="26"/>
        <v>0</v>
      </c>
      <c r="H504" s="42" t="str">
        <f t="shared" si="27"/>
        <v>ครบ</v>
      </c>
      <c r="I504" s="42" t="s">
        <v>42</v>
      </c>
      <c r="J504" s="42" t="str">
        <f>VLOOKUP(I504,Sheet2!$B$1:$C$9,2,FALSE)</f>
        <v>เพลินชัย</v>
      </c>
      <c r="K504" s="43">
        <v>4.1666666666666664E-2</v>
      </c>
      <c r="L504" s="42" t="s">
        <v>380</v>
      </c>
      <c r="M504" s="42" t="s">
        <v>57</v>
      </c>
      <c r="N504" s="43">
        <v>0.125</v>
      </c>
      <c r="O504" s="42"/>
      <c r="P504" s="42" t="e">
        <f>VLOOKUP(O504,Sheet2!$B$1:$C$9,2,FALSE)</f>
        <v>#N/A</v>
      </c>
      <c r="Q504" s="43"/>
      <c r="R504" s="42"/>
      <c r="S504" s="42" t="e">
        <f>VLOOKUP(R504,Sheet2!$B$1:$C$9,2,FALSE)</f>
        <v>#N/A</v>
      </c>
      <c r="T504" s="43"/>
      <c r="U504" s="43">
        <f t="shared" si="28"/>
        <v>0.16666666666666666</v>
      </c>
      <c r="V504" s="43"/>
      <c r="W504" s="43"/>
      <c r="X504" s="43"/>
      <c r="Y504" s="40" t="s">
        <v>355</v>
      </c>
      <c r="Z504" s="40">
        <v>46084</v>
      </c>
      <c r="AA504" s="40">
        <v>46071</v>
      </c>
      <c r="AB504" s="40" t="s">
        <v>556</v>
      </c>
      <c r="AC504" s="40">
        <v>46076</v>
      </c>
      <c r="AD504" s="3" t="str">
        <f t="shared" si="23"/>
        <v>ทันกำหนด</v>
      </c>
      <c r="AE504" s="4"/>
      <c r="AF504" s="4"/>
      <c r="AG504" s="4"/>
      <c r="AH504" s="5"/>
    </row>
    <row r="505" spans="1:34" ht="27.75" customHeight="1" x14ac:dyDescent="0.2">
      <c r="A505" s="2">
        <v>502</v>
      </c>
      <c r="B505" s="40">
        <v>46051</v>
      </c>
      <c r="C505" s="41" t="s">
        <v>1094</v>
      </c>
      <c r="D505" s="41" t="s">
        <v>1146</v>
      </c>
      <c r="E505" s="42">
        <v>3</v>
      </c>
      <c r="F505" s="42">
        <v>3</v>
      </c>
      <c r="G505" s="42">
        <f t="shared" si="26"/>
        <v>0</v>
      </c>
      <c r="H505" s="42" t="str">
        <f t="shared" si="27"/>
        <v>ครบ</v>
      </c>
      <c r="I505" s="42" t="s">
        <v>43</v>
      </c>
      <c r="J505" s="42" t="str">
        <f>VLOOKUP(I505,Sheet2!$B$1:$C$9,2,FALSE)</f>
        <v>สุขสันต์</v>
      </c>
      <c r="K505" s="43">
        <v>2.0833333333333332E-2</v>
      </c>
      <c r="L505" s="42" t="s">
        <v>229</v>
      </c>
      <c r="M505" s="42" t="s">
        <v>230</v>
      </c>
      <c r="N505" s="43">
        <v>0.33333333333333331</v>
      </c>
      <c r="O505" s="42"/>
      <c r="P505" s="42" t="e">
        <f>VLOOKUP(O505,Sheet2!$B$1:$C$9,2,FALSE)</f>
        <v>#N/A</v>
      </c>
      <c r="Q505" s="43"/>
      <c r="R505" s="42"/>
      <c r="S505" s="42" t="e">
        <f>VLOOKUP(R505,Sheet2!$B$1:$C$9,2,FALSE)</f>
        <v>#N/A</v>
      </c>
      <c r="T505" s="43"/>
      <c r="U505" s="43">
        <f t="shared" si="28"/>
        <v>0.35416666666666663</v>
      </c>
      <c r="V505" s="43"/>
      <c r="W505" s="43"/>
      <c r="X505" s="43"/>
      <c r="Y505" s="40" t="s">
        <v>355</v>
      </c>
      <c r="Z505" s="40">
        <v>46084</v>
      </c>
      <c r="AA505" s="40">
        <v>46072</v>
      </c>
      <c r="AB505" s="40" t="s">
        <v>556</v>
      </c>
      <c r="AC505" s="40">
        <v>46080</v>
      </c>
      <c r="AD505" s="3" t="str">
        <f t="shared" si="23"/>
        <v>ทันกำหนด</v>
      </c>
      <c r="AE505" s="4"/>
      <c r="AF505" s="4"/>
      <c r="AG505" s="4"/>
      <c r="AH505" s="5"/>
    </row>
    <row r="506" spans="1:34" ht="27.75" customHeight="1" x14ac:dyDescent="0.2">
      <c r="A506" s="2">
        <v>503</v>
      </c>
      <c r="B506" s="40">
        <v>46051</v>
      </c>
      <c r="C506" s="41" t="s">
        <v>1095</v>
      </c>
      <c r="D506" s="41" t="s">
        <v>1147</v>
      </c>
      <c r="E506" s="42">
        <v>3</v>
      </c>
      <c r="F506" s="42">
        <v>3</v>
      </c>
      <c r="G506" s="42">
        <f t="shared" si="26"/>
        <v>0</v>
      </c>
      <c r="H506" s="42" t="str">
        <f t="shared" si="27"/>
        <v>ครบ</v>
      </c>
      <c r="I506" s="42" t="s">
        <v>31</v>
      </c>
      <c r="J506" s="42" t="str">
        <f>VLOOKUP(I506,Sheet2!$B$1:$C$9,2,FALSE)</f>
        <v>ชาญชัย</v>
      </c>
      <c r="K506" s="43">
        <v>0.14583333333333334</v>
      </c>
      <c r="L506" s="42" t="s">
        <v>29</v>
      </c>
      <c r="M506" s="42" t="str">
        <f>VLOOKUP(L506,Sheet2!$B$1:$C$9,2,FALSE)</f>
        <v xml:space="preserve">จักรกฤษณ์ </v>
      </c>
      <c r="N506" s="43">
        <v>0.20833333333333334</v>
      </c>
      <c r="O506" s="42"/>
      <c r="P506" s="42" t="e">
        <f>VLOOKUP(O506,Sheet2!$B$1:$C$9,2,FALSE)</f>
        <v>#N/A</v>
      </c>
      <c r="Q506" s="43"/>
      <c r="R506" s="42"/>
      <c r="S506" s="42" t="e">
        <f>VLOOKUP(R506,Sheet2!$B$1:$C$9,2,FALSE)</f>
        <v>#N/A</v>
      </c>
      <c r="T506" s="43"/>
      <c r="U506" s="43">
        <f t="shared" si="28"/>
        <v>0.35416666666666669</v>
      </c>
      <c r="V506" s="43"/>
      <c r="W506" s="43"/>
      <c r="X506" s="43"/>
      <c r="Y506" s="40" t="s">
        <v>355</v>
      </c>
      <c r="Z506" s="40">
        <v>46080</v>
      </c>
      <c r="AA506" s="40">
        <v>46065</v>
      </c>
      <c r="AB506" s="40" t="s">
        <v>556</v>
      </c>
      <c r="AC506" s="40">
        <v>46076</v>
      </c>
      <c r="AD506" s="3" t="str">
        <f t="shared" si="23"/>
        <v>ทันกำหนด</v>
      </c>
      <c r="AE506" s="4"/>
      <c r="AF506" s="4"/>
      <c r="AG506" s="4"/>
      <c r="AH506" s="5"/>
    </row>
    <row r="507" spans="1:34" ht="27.75" customHeight="1" x14ac:dyDescent="0.2">
      <c r="A507" s="2">
        <v>504</v>
      </c>
      <c r="B507" s="40">
        <v>46051</v>
      </c>
      <c r="C507" s="41" t="s">
        <v>1096</v>
      </c>
      <c r="D507" s="41" t="s">
        <v>1148</v>
      </c>
      <c r="E507" s="42">
        <v>3</v>
      </c>
      <c r="F507" s="42">
        <v>3</v>
      </c>
      <c r="G507" s="42">
        <f t="shared" si="26"/>
        <v>0</v>
      </c>
      <c r="H507" s="42" t="str">
        <f t="shared" si="27"/>
        <v>ครบ</v>
      </c>
      <c r="I507" s="42" t="s">
        <v>31</v>
      </c>
      <c r="J507" s="42" t="str">
        <f>VLOOKUP(I507,Sheet2!$B$1:$C$9,2,FALSE)</f>
        <v>ชาญชัย</v>
      </c>
      <c r="K507" s="43">
        <v>6.25E-2</v>
      </c>
      <c r="L507" s="42" t="s">
        <v>29</v>
      </c>
      <c r="M507" s="42" t="str">
        <f>VLOOKUP(L507,Sheet2!$B$1:$C$9,2,FALSE)</f>
        <v xml:space="preserve">จักรกฤษณ์ </v>
      </c>
      <c r="N507" s="43">
        <v>6.25E-2</v>
      </c>
      <c r="O507" s="42" t="s">
        <v>43</v>
      </c>
      <c r="P507" s="42" t="str">
        <f>VLOOKUP(O507,Sheet2!$B$1:$C$9,2,FALSE)</f>
        <v>สุขสันต์</v>
      </c>
      <c r="Q507" s="43">
        <v>3.472222222222222E-3</v>
      </c>
      <c r="R507" s="42" t="s">
        <v>97</v>
      </c>
      <c r="S507" s="42" t="s">
        <v>58</v>
      </c>
      <c r="T507" s="43">
        <v>5.5555555555555552E-2</v>
      </c>
      <c r="U507" s="43">
        <f t="shared" si="28"/>
        <v>0.18402777777777776</v>
      </c>
      <c r="V507" s="43" t="s">
        <v>46</v>
      </c>
      <c r="W507" s="43"/>
      <c r="X507" s="43"/>
      <c r="Y507" s="40" t="s">
        <v>355</v>
      </c>
      <c r="Z507" s="40">
        <v>46080</v>
      </c>
      <c r="AA507" s="40">
        <v>46076</v>
      </c>
      <c r="AB507" s="40" t="s">
        <v>556</v>
      </c>
      <c r="AC507" s="40">
        <v>46078</v>
      </c>
      <c r="AD507" s="3" t="str">
        <f t="shared" si="23"/>
        <v>ทันกำหนด</v>
      </c>
      <c r="AE507" s="4"/>
      <c r="AF507" s="4"/>
      <c r="AG507" s="4"/>
      <c r="AH507" s="5"/>
    </row>
    <row r="508" spans="1:34" ht="27.75" customHeight="1" x14ac:dyDescent="0.2">
      <c r="A508" s="2">
        <v>505</v>
      </c>
      <c r="B508" s="40">
        <v>46051</v>
      </c>
      <c r="C508" s="41" t="s">
        <v>1097</v>
      </c>
      <c r="D508" s="41" t="s">
        <v>1149</v>
      </c>
      <c r="E508" s="42">
        <v>3</v>
      </c>
      <c r="F508" s="42">
        <v>3</v>
      </c>
      <c r="G508" s="42">
        <f t="shared" si="26"/>
        <v>0</v>
      </c>
      <c r="H508" s="42" t="str">
        <f t="shared" si="27"/>
        <v>ครบ</v>
      </c>
      <c r="I508" s="42" t="s">
        <v>31</v>
      </c>
      <c r="J508" s="42" t="str">
        <f>VLOOKUP(I508,Sheet2!$B$1:$C$9,2,FALSE)</f>
        <v>ชาญชัย</v>
      </c>
      <c r="K508" s="43">
        <v>0.1111111111111111</v>
      </c>
      <c r="L508" s="42" t="s">
        <v>29</v>
      </c>
      <c r="M508" s="42" t="str">
        <f>VLOOKUP(L508,Sheet2!$B$1:$C$9,2,FALSE)</f>
        <v xml:space="preserve">จักรกฤษณ์ </v>
      </c>
      <c r="N508" s="43">
        <v>0.10416666666666667</v>
      </c>
      <c r="O508" s="42"/>
      <c r="P508" s="42" t="e">
        <f>VLOOKUP(O508,Sheet2!$B$1:$C$9,2,FALSE)</f>
        <v>#N/A</v>
      </c>
      <c r="Q508" s="43"/>
      <c r="R508" s="42"/>
      <c r="S508" s="42" t="e">
        <f>VLOOKUP(R508,Sheet2!$B$1:$C$9,2,FALSE)</f>
        <v>#N/A</v>
      </c>
      <c r="T508" s="43"/>
      <c r="U508" s="43">
        <f t="shared" si="28"/>
        <v>0.21527777777777779</v>
      </c>
      <c r="V508" s="43"/>
      <c r="W508" s="43"/>
      <c r="X508" s="43"/>
      <c r="Y508" s="40" t="s">
        <v>355</v>
      </c>
      <c r="Z508" s="40">
        <v>46080</v>
      </c>
      <c r="AA508" s="40">
        <v>46064</v>
      </c>
      <c r="AB508" s="40" t="s">
        <v>556</v>
      </c>
      <c r="AC508" s="40">
        <v>46078</v>
      </c>
      <c r="AD508" s="3" t="str">
        <f t="shared" si="23"/>
        <v>ทันกำหนด</v>
      </c>
      <c r="AE508" s="4"/>
      <c r="AF508" s="4"/>
      <c r="AG508" s="4"/>
      <c r="AH508" s="5"/>
    </row>
    <row r="509" spans="1:34" ht="27.75" customHeight="1" x14ac:dyDescent="0.2">
      <c r="A509" s="2">
        <v>506</v>
      </c>
      <c r="B509" s="40">
        <v>46051</v>
      </c>
      <c r="C509" s="41" t="s">
        <v>1098</v>
      </c>
      <c r="D509" s="41" t="s">
        <v>1150</v>
      </c>
      <c r="E509" s="42">
        <v>3</v>
      </c>
      <c r="F509" s="42">
        <v>3</v>
      </c>
      <c r="G509" s="42">
        <f t="shared" si="26"/>
        <v>0</v>
      </c>
      <c r="H509" s="42" t="str">
        <f t="shared" si="27"/>
        <v>ครบ</v>
      </c>
      <c r="I509" s="42" t="s">
        <v>28</v>
      </c>
      <c r="J509" s="42" t="str">
        <f>VLOOKUP(I509,Sheet2!$B$1:$C$9,2,FALSE)</f>
        <v>สรายุทธ</v>
      </c>
      <c r="K509" s="43">
        <v>0.29166666666666669</v>
      </c>
      <c r="L509" s="42" t="s">
        <v>29</v>
      </c>
      <c r="M509" s="42" t="str">
        <f>VLOOKUP(L509,Sheet2!$B$1:$C$9,2,FALSE)</f>
        <v xml:space="preserve">จักรกฤษณ์ </v>
      </c>
      <c r="N509" s="43">
        <v>0.10416666666666667</v>
      </c>
      <c r="O509" s="42"/>
      <c r="P509" s="42" t="e">
        <f>VLOOKUP(O509,Sheet2!$B$1:$C$9,2,FALSE)</f>
        <v>#N/A</v>
      </c>
      <c r="Q509" s="43"/>
      <c r="R509" s="42"/>
      <c r="S509" s="42" t="e">
        <f>VLOOKUP(R509,Sheet2!$B$1:$C$9,2,FALSE)</f>
        <v>#N/A</v>
      </c>
      <c r="T509" s="43"/>
      <c r="U509" s="43">
        <f t="shared" si="28"/>
        <v>0.39583333333333337</v>
      </c>
      <c r="V509" s="43"/>
      <c r="W509" s="43"/>
      <c r="X509" s="43"/>
      <c r="Y509" s="40" t="s">
        <v>355</v>
      </c>
      <c r="Z509" s="40">
        <v>46080</v>
      </c>
      <c r="AA509" s="40">
        <v>46065</v>
      </c>
      <c r="AB509" s="40" t="s">
        <v>556</v>
      </c>
      <c r="AC509" s="40">
        <v>46080</v>
      </c>
      <c r="AD509" s="3" t="str">
        <f t="shared" si="23"/>
        <v>ทันกำหนด</v>
      </c>
      <c r="AE509" s="4"/>
      <c r="AF509" s="4"/>
      <c r="AG509" s="4"/>
      <c r="AH509" s="5"/>
    </row>
    <row r="510" spans="1:34" ht="27.75" customHeight="1" x14ac:dyDescent="0.2">
      <c r="A510" s="2">
        <v>507</v>
      </c>
      <c r="B510" s="40">
        <v>46051</v>
      </c>
      <c r="C510" s="41" t="s">
        <v>1099</v>
      </c>
      <c r="D510" s="41" t="s">
        <v>1151</v>
      </c>
      <c r="E510" s="42">
        <v>3</v>
      </c>
      <c r="F510" s="42">
        <v>3</v>
      </c>
      <c r="G510" s="42">
        <f t="shared" si="26"/>
        <v>0</v>
      </c>
      <c r="H510" s="42" t="str">
        <f t="shared" si="27"/>
        <v>ครบ</v>
      </c>
      <c r="I510" s="42" t="s">
        <v>28</v>
      </c>
      <c r="J510" s="42" t="str">
        <f>VLOOKUP(I510,Sheet2!$B$1:$C$9,2,FALSE)</f>
        <v>สรายุทธ</v>
      </c>
      <c r="K510" s="43">
        <v>9.375E-2</v>
      </c>
      <c r="L510" s="42" t="s">
        <v>29</v>
      </c>
      <c r="M510" s="42" t="str">
        <f>VLOOKUP(L510,Sheet2!$B$1:$C$9,2,FALSE)</f>
        <v xml:space="preserve">จักรกฤษณ์ </v>
      </c>
      <c r="N510" s="43">
        <v>0.10416666666666667</v>
      </c>
      <c r="O510" s="42"/>
      <c r="P510" s="42" t="e">
        <f>VLOOKUP(O510,Sheet2!$B$1:$C$9,2,FALSE)</f>
        <v>#N/A</v>
      </c>
      <c r="Q510" s="43"/>
      <c r="R510" s="42"/>
      <c r="S510" s="42" t="e">
        <f>VLOOKUP(R510,Sheet2!$B$1:$C$9,2,FALSE)</f>
        <v>#N/A</v>
      </c>
      <c r="T510" s="43"/>
      <c r="U510" s="43">
        <f t="shared" si="28"/>
        <v>0.19791666666666669</v>
      </c>
      <c r="V510" s="43"/>
      <c r="W510" s="43"/>
      <c r="X510" s="43"/>
      <c r="Y510" s="40" t="s">
        <v>355</v>
      </c>
      <c r="Z510" s="40">
        <v>46080</v>
      </c>
      <c r="AA510" s="40">
        <v>46064</v>
      </c>
      <c r="AB510" s="40" t="s">
        <v>556</v>
      </c>
      <c r="AC510" s="40">
        <v>46078</v>
      </c>
      <c r="AD510" s="3" t="str">
        <f t="shared" si="23"/>
        <v>ทันกำหนด</v>
      </c>
      <c r="AE510" s="4"/>
      <c r="AF510" s="4"/>
      <c r="AG510" s="4"/>
      <c r="AH510" s="5"/>
    </row>
    <row r="511" spans="1:34" ht="27.75" customHeight="1" x14ac:dyDescent="0.2">
      <c r="A511" s="2">
        <v>508</v>
      </c>
      <c r="B511" s="40">
        <v>46051</v>
      </c>
      <c r="C511" s="41" t="s">
        <v>1100</v>
      </c>
      <c r="D511" s="41" t="s">
        <v>1152</v>
      </c>
      <c r="E511" s="42">
        <v>3</v>
      </c>
      <c r="F511" s="42">
        <v>3</v>
      </c>
      <c r="G511" s="42">
        <f t="shared" si="26"/>
        <v>0</v>
      </c>
      <c r="H511" s="42" t="str">
        <f t="shared" si="27"/>
        <v>ครบ</v>
      </c>
      <c r="I511" s="42" t="s">
        <v>28</v>
      </c>
      <c r="J511" s="42" t="str">
        <f>VLOOKUP(I511,Sheet2!$B$1:$C$9,2,FALSE)</f>
        <v>สรายุทธ</v>
      </c>
      <c r="K511" s="43">
        <v>0.11458333333333333</v>
      </c>
      <c r="L511" s="42" t="s">
        <v>31</v>
      </c>
      <c r="M511" s="42" t="str">
        <f>VLOOKUP(L511,Sheet2!$B$1:$C$9,2,FALSE)</f>
        <v>ชาญชัย</v>
      </c>
      <c r="N511" s="43">
        <v>4.1666666666666664E-2</v>
      </c>
      <c r="O511" s="42" t="s">
        <v>29</v>
      </c>
      <c r="P511" s="42" t="str">
        <f>VLOOKUP(O511,Sheet2!$B$1:$C$9,2,FALSE)</f>
        <v xml:space="preserve">จักรกฤษณ์ </v>
      </c>
      <c r="Q511" s="43">
        <v>8.3333333333333329E-2</v>
      </c>
      <c r="R511" s="42"/>
      <c r="S511" s="42" t="e">
        <f>VLOOKUP(R511,Sheet2!$B$1:$C$9,2,FALSE)</f>
        <v>#N/A</v>
      </c>
      <c r="T511" s="43"/>
      <c r="U511" s="43">
        <f t="shared" si="28"/>
        <v>0.23958333333333331</v>
      </c>
      <c r="V511" s="43"/>
      <c r="W511" s="43"/>
      <c r="X511" s="43"/>
      <c r="Y511" s="40" t="s">
        <v>355</v>
      </c>
      <c r="Z511" s="40">
        <v>46080</v>
      </c>
      <c r="AA511" s="40">
        <v>46064</v>
      </c>
      <c r="AB511" s="40" t="s">
        <v>556</v>
      </c>
      <c r="AC511" s="40">
        <v>46078</v>
      </c>
      <c r="AD511" s="3" t="str">
        <f t="shared" si="23"/>
        <v>ทันกำหนด</v>
      </c>
      <c r="AE511" s="4"/>
      <c r="AF511" s="4"/>
      <c r="AG511" s="4"/>
      <c r="AH511" s="5"/>
    </row>
    <row r="512" spans="1:34" ht="27.75" customHeight="1" x14ac:dyDescent="0.2">
      <c r="A512" s="2">
        <v>509</v>
      </c>
      <c r="B512" s="40">
        <v>46051</v>
      </c>
      <c r="C512" s="41" t="s">
        <v>1101</v>
      </c>
      <c r="D512" s="41" t="s">
        <v>1154</v>
      </c>
      <c r="E512" s="42">
        <v>3</v>
      </c>
      <c r="F512" s="42">
        <v>3</v>
      </c>
      <c r="G512" s="42">
        <f t="shared" si="26"/>
        <v>0</v>
      </c>
      <c r="H512" s="42" t="str">
        <f t="shared" si="27"/>
        <v>ครบ</v>
      </c>
      <c r="I512" s="42" t="s">
        <v>43</v>
      </c>
      <c r="J512" s="42" t="str">
        <f>VLOOKUP(I512,Sheet2!$B$1:$C$9,2,FALSE)</f>
        <v>สุขสันต์</v>
      </c>
      <c r="K512" s="43">
        <v>4.1666666666666664E-2</v>
      </c>
      <c r="L512" s="42" t="s">
        <v>97</v>
      </c>
      <c r="M512" s="42" t="s">
        <v>58</v>
      </c>
      <c r="N512" s="43">
        <v>0.36805555555555558</v>
      </c>
      <c r="O512" s="42"/>
      <c r="P512" s="42" t="e">
        <f>VLOOKUP(O512,Sheet2!$B$1:$C$9,2,FALSE)</f>
        <v>#N/A</v>
      </c>
      <c r="Q512" s="43"/>
      <c r="R512" s="42"/>
      <c r="S512" s="42" t="e">
        <f>VLOOKUP(R512,Sheet2!$B$1:$C$9,2,FALSE)</f>
        <v>#N/A</v>
      </c>
      <c r="T512" s="43"/>
      <c r="U512" s="43">
        <f t="shared" si="28"/>
        <v>0.40972222222222227</v>
      </c>
      <c r="V512" s="43"/>
      <c r="W512" s="43"/>
      <c r="X512" s="43" t="s">
        <v>71</v>
      </c>
      <c r="Y512" s="40" t="s">
        <v>355</v>
      </c>
      <c r="Z512" s="40">
        <v>46087</v>
      </c>
      <c r="AA512" s="40">
        <v>46073</v>
      </c>
      <c r="AB512" s="40" t="s">
        <v>556</v>
      </c>
      <c r="AC512" s="40">
        <v>46076</v>
      </c>
      <c r="AD512" s="3" t="str">
        <f t="shared" si="23"/>
        <v>ทันกำหนด</v>
      </c>
      <c r="AE512" s="4"/>
      <c r="AF512" s="4"/>
      <c r="AG512" s="4"/>
      <c r="AH512" s="5"/>
    </row>
    <row r="513" spans="1:34" ht="27.75" customHeight="1" x14ac:dyDescent="0.2">
      <c r="A513" s="2">
        <v>510</v>
      </c>
      <c r="B513" s="40">
        <v>46051</v>
      </c>
      <c r="C513" s="41" t="s">
        <v>1102</v>
      </c>
      <c r="D513" s="41" t="s">
        <v>1153</v>
      </c>
      <c r="E513" s="42">
        <v>3</v>
      </c>
      <c r="F513" s="42">
        <v>3</v>
      </c>
      <c r="G513" s="42">
        <f t="shared" si="26"/>
        <v>0</v>
      </c>
      <c r="H513" s="42" t="str">
        <f t="shared" si="27"/>
        <v>ครบ</v>
      </c>
      <c r="I513" s="42" t="s">
        <v>43</v>
      </c>
      <c r="J513" s="42" t="str">
        <f>VLOOKUP(I513,Sheet2!$B$1:$C$9,2,FALSE)</f>
        <v>สุขสันต์</v>
      </c>
      <c r="K513" s="43">
        <v>3.8194444444444441E-2</v>
      </c>
      <c r="L513" s="42" t="s">
        <v>229</v>
      </c>
      <c r="M513" s="42" t="s">
        <v>230</v>
      </c>
      <c r="N513" s="43">
        <v>0.16666666666666666</v>
      </c>
      <c r="O513" s="42"/>
      <c r="P513" s="42" t="e">
        <f>VLOOKUP(O513,Sheet2!$B$1:$C$9,2,FALSE)</f>
        <v>#N/A</v>
      </c>
      <c r="Q513" s="43"/>
      <c r="R513" s="42"/>
      <c r="S513" s="42" t="e">
        <f>VLOOKUP(R513,Sheet2!$B$1:$C$9,2,FALSE)</f>
        <v>#N/A</v>
      </c>
      <c r="T513" s="43"/>
      <c r="U513" s="43">
        <f t="shared" si="28"/>
        <v>0.2048611111111111</v>
      </c>
      <c r="V513" s="43"/>
      <c r="W513" s="43"/>
      <c r="X513" s="43"/>
      <c r="Y513" s="40" t="s">
        <v>355</v>
      </c>
      <c r="Z513" s="40">
        <v>46087</v>
      </c>
      <c r="AA513" s="40">
        <v>46071</v>
      </c>
      <c r="AB513" s="40" t="s">
        <v>556</v>
      </c>
      <c r="AC513" s="40">
        <v>46076</v>
      </c>
      <c r="AD513" s="3" t="str">
        <f t="shared" si="23"/>
        <v>ทันกำหนด</v>
      </c>
      <c r="AE513" s="4"/>
      <c r="AF513" s="4"/>
      <c r="AG513" s="4"/>
      <c r="AH513" s="5"/>
    </row>
    <row r="514" spans="1:34" ht="27.75" customHeight="1" x14ac:dyDescent="0.2">
      <c r="A514" s="2">
        <v>511</v>
      </c>
      <c r="B514" s="40">
        <v>46051</v>
      </c>
      <c r="C514" s="41" t="s">
        <v>1103</v>
      </c>
      <c r="D514" s="41" t="s">
        <v>1155</v>
      </c>
      <c r="E514" s="42">
        <v>3</v>
      </c>
      <c r="F514" s="42">
        <v>3</v>
      </c>
      <c r="G514" s="42">
        <f t="shared" si="26"/>
        <v>0</v>
      </c>
      <c r="H514" s="42" t="str">
        <f t="shared" si="27"/>
        <v>ครบ</v>
      </c>
      <c r="I514" s="42" t="s">
        <v>42</v>
      </c>
      <c r="J514" s="42" t="str">
        <f>VLOOKUP(I514,Sheet2!$B$1:$C$9,2,FALSE)</f>
        <v>เพลินชัย</v>
      </c>
      <c r="K514" s="43">
        <v>3.4722222222222224E-2</v>
      </c>
      <c r="L514" s="42" t="s">
        <v>347</v>
      </c>
      <c r="M514" s="42" t="s">
        <v>57</v>
      </c>
      <c r="N514" s="43">
        <v>0.1875</v>
      </c>
      <c r="O514" s="42" t="s">
        <v>35</v>
      </c>
      <c r="P514" s="42" t="str">
        <f>VLOOKUP(O514,Sheet2!$B$1:$C$9,2,FALSE)</f>
        <v>วินัย</v>
      </c>
      <c r="Q514" s="43">
        <v>1.0416666666666666E-2</v>
      </c>
      <c r="R514" s="42"/>
      <c r="S514" s="42" t="e">
        <f>VLOOKUP(R514,Sheet2!$B$1:$C$9,2,FALSE)</f>
        <v>#N/A</v>
      </c>
      <c r="T514" s="43"/>
      <c r="U514" s="43">
        <f t="shared" si="28"/>
        <v>0.23263888888888887</v>
      </c>
      <c r="V514" s="43"/>
      <c r="W514" s="43"/>
      <c r="X514" s="43" t="s">
        <v>71</v>
      </c>
      <c r="Y514" s="40" t="s">
        <v>355</v>
      </c>
      <c r="Z514" s="40">
        <v>46087</v>
      </c>
      <c r="AA514" s="40">
        <v>46079</v>
      </c>
      <c r="AB514" s="40" t="s">
        <v>556</v>
      </c>
      <c r="AC514" s="40">
        <v>46080</v>
      </c>
      <c r="AD514" s="3" t="str">
        <f t="shared" si="23"/>
        <v>ทันกำหนด</v>
      </c>
      <c r="AE514" s="4"/>
      <c r="AF514" s="4"/>
      <c r="AG514" s="4"/>
      <c r="AH514" s="5"/>
    </row>
    <row r="515" spans="1:34" ht="27.75" customHeight="1" x14ac:dyDescent="0.2">
      <c r="A515" s="2">
        <v>512</v>
      </c>
      <c r="B515" s="40">
        <v>46051</v>
      </c>
      <c r="C515" s="41" t="s">
        <v>1104</v>
      </c>
      <c r="D515" s="41" t="s">
        <v>1156</v>
      </c>
      <c r="E515" s="42">
        <v>3</v>
      </c>
      <c r="F515" s="42">
        <v>3</v>
      </c>
      <c r="G515" s="42">
        <f t="shared" si="26"/>
        <v>0</v>
      </c>
      <c r="H515" s="42" t="str">
        <f t="shared" si="27"/>
        <v>ครบ</v>
      </c>
      <c r="I515" s="42" t="s">
        <v>43</v>
      </c>
      <c r="J515" s="42" t="str">
        <f>VLOOKUP(I515,Sheet2!$B$1:$C$9,2,FALSE)</f>
        <v>สุขสันต์</v>
      </c>
      <c r="K515" s="43">
        <v>2.0833333333333332E-2</v>
      </c>
      <c r="L515" s="42" t="s">
        <v>97</v>
      </c>
      <c r="M515" s="42" t="s">
        <v>58</v>
      </c>
      <c r="N515" s="43">
        <v>0.37847222222222227</v>
      </c>
      <c r="O515" s="42"/>
      <c r="P515" s="42" t="e">
        <f>VLOOKUP(O515,Sheet2!$B$1:$C$9,2,FALSE)</f>
        <v>#N/A</v>
      </c>
      <c r="Q515" s="43"/>
      <c r="R515" s="42"/>
      <c r="S515" s="42" t="e">
        <f>VLOOKUP(R515,Sheet2!$B$1:$C$9,2,FALSE)</f>
        <v>#N/A</v>
      </c>
      <c r="T515" s="43"/>
      <c r="U515" s="43">
        <f t="shared" si="28"/>
        <v>0.39930555555555558</v>
      </c>
      <c r="V515" s="43"/>
      <c r="W515" s="43"/>
      <c r="X515" s="43"/>
      <c r="Y515" s="40" t="s">
        <v>355</v>
      </c>
      <c r="Z515" s="40">
        <v>46084</v>
      </c>
      <c r="AA515" s="40">
        <v>46063</v>
      </c>
      <c r="AB515" s="40" t="s">
        <v>355</v>
      </c>
      <c r="AC515" s="40">
        <v>46081</v>
      </c>
      <c r="AD515" s="3" t="str">
        <f t="shared" si="23"/>
        <v>ทันกำหนด</v>
      </c>
      <c r="AE515" s="4"/>
      <c r="AF515" s="4"/>
      <c r="AG515" s="4"/>
      <c r="AH515" s="5"/>
    </row>
    <row r="516" spans="1:34" ht="27.75" customHeight="1" x14ac:dyDescent="0.2">
      <c r="A516" s="2">
        <v>513</v>
      </c>
      <c r="B516" s="40">
        <v>46051</v>
      </c>
      <c r="C516" s="41" t="s">
        <v>1105</v>
      </c>
      <c r="D516" s="41" t="s">
        <v>1157</v>
      </c>
      <c r="E516" s="42">
        <v>3</v>
      </c>
      <c r="F516" s="42">
        <v>3</v>
      </c>
      <c r="G516" s="42">
        <f t="shared" si="26"/>
        <v>0</v>
      </c>
      <c r="H516" s="42" t="str">
        <f t="shared" si="27"/>
        <v>ครบ</v>
      </c>
      <c r="I516" s="42" t="s">
        <v>42</v>
      </c>
      <c r="J516" s="42" t="str">
        <f>VLOOKUP(I516,Sheet2!$B$1:$C$9,2,FALSE)</f>
        <v>เพลินชัย</v>
      </c>
      <c r="K516" s="43">
        <v>0.10416666666666667</v>
      </c>
      <c r="L516" s="42" t="s">
        <v>348</v>
      </c>
      <c r="M516" s="42" t="s">
        <v>57</v>
      </c>
      <c r="N516" s="43">
        <v>0.39583333333333331</v>
      </c>
      <c r="O516" s="42" t="s">
        <v>348</v>
      </c>
      <c r="P516" s="42" t="s">
        <v>59</v>
      </c>
      <c r="Q516" s="43">
        <v>1.1597222222222221</v>
      </c>
      <c r="R516" s="42"/>
      <c r="S516" s="42" t="e">
        <f>VLOOKUP(R516,Sheet2!$B$1:$C$9,2,FALSE)</f>
        <v>#N/A</v>
      </c>
      <c r="T516" s="43"/>
      <c r="U516" s="43">
        <f t="shared" si="28"/>
        <v>1.6597222222222221</v>
      </c>
      <c r="V516" s="43"/>
      <c r="W516" s="43"/>
      <c r="X516" s="43"/>
      <c r="Y516" s="40" t="s">
        <v>355</v>
      </c>
      <c r="Z516" s="40">
        <v>46080</v>
      </c>
      <c r="AA516" s="40">
        <v>46069</v>
      </c>
      <c r="AB516" s="40" t="s">
        <v>556</v>
      </c>
      <c r="AC516" s="40">
        <v>46071</v>
      </c>
      <c r="AD516" s="3" t="str">
        <f t="shared" si="23"/>
        <v>ทันกำหนด</v>
      </c>
      <c r="AE516" s="4"/>
      <c r="AF516" s="4"/>
      <c r="AG516" s="4"/>
      <c r="AH516" s="5"/>
    </row>
    <row r="517" spans="1:34" ht="27.75" customHeight="1" x14ac:dyDescent="0.2">
      <c r="A517" s="2">
        <v>514</v>
      </c>
      <c r="B517" s="40">
        <v>46051</v>
      </c>
      <c r="C517" s="41" t="s">
        <v>1106</v>
      </c>
      <c r="D517" s="41" t="s">
        <v>1158</v>
      </c>
      <c r="E517" s="42">
        <v>3</v>
      </c>
      <c r="F517" s="42">
        <v>3</v>
      </c>
      <c r="G517" s="42">
        <f t="shared" si="26"/>
        <v>0</v>
      </c>
      <c r="H517" s="42" t="str">
        <f t="shared" si="27"/>
        <v>ครบ</v>
      </c>
      <c r="I517" s="42" t="s">
        <v>42</v>
      </c>
      <c r="J517" s="42" t="str">
        <f>VLOOKUP(I517,Sheet2!$B$1:$C$9,2,FALSE)</f>
        <v>เพลินชัย</v>
      </c>
      <c r="K517" s="43">
        <v>2.7777777777777776E-2</v>
      </c>
      <c r="L517" s="42" t="s">
        <v>380</v>
      </c>
      <c r="M517" s="42" t="s">
        <v>57</v>
      </c>
      <c r="N517" s="43">
        <v>0.5</v>
      </c>
      <c r="O517" s="42" t="s">
        <v>35</v>
      </c>
      <c r="P517" s="42" t="str">
        <f>VLOOKUP(O517,Sheet2!$B$1:$C$9,2,FALSE)</f>
        <v>วินัย</v>
      </c>
      <c r="Q517" s="43">
        <v>7.6388888888888895E-2</v>
      </c>
      <c r="R517" s="42"/>
      <c r="S517" s="42" t="e">
        <f>VLOOKUP(R517,Sheet2!$B$1:$C$9,2,FALSE)</f>
        <v>#N/A</v>
      </c>
      <c r="T517" s="43"/>
      <c r="U517" s="43">
        <f t="shared" si="28"/>
        <v>0.60416666666666674</v>
      </c>
      <c r="V517" s="43"/>
      <c r="W517" s="43"/>
      <c r="X517" s="43" t="s">
        <v>67</v>
      </c>
      <c r="Y517" s="40" t="s">
        <v>355</v>
      </c>
      <c r="Z517" s="40">
        <v>46084</v>
      </c>
      <c r="AA517" s="40">
        <v>46079</v>
      </c>
      <c r="AB517" s="40" t="s">
        <v>355</v>
      </c>
      <c r="AC517" s="40">
        <v>46081</v>
      </c>
      <c r="AD517" s="3" t="str">
        <f t="shared" si="23"/>
        <v>ทันกำหนด</v>
      </c>
      <c r="AE517" s="4"/>
      <c r="AF517" s="4"/>
      <c r="AG517" s="4"/>
      <c r="AH517" s="5"/>
    </row>
    <row r="518" spans="1:34" ht="27.75" customHeight="1" x14ac:dyDescent="0.2">
      <c r="A518" s="2">
        <v>515</v>
      </c>
      <c r="B518" s="40">
        <v>46051</v>
      </c>
      <c r="C518" s="41" t="s">
        <v>1107</v>
      </c>
      <c r="D518" s="41" t="s">
        <v>1159</v>
      </c>
      <c r="E518" s="42">
        <v>3</v>
      </c>
      <c r="F518" s="42">
        <v>3</v>
      </c>
      <c r="G518" s="42">
        <f t="shared" si="26"/>
        <v>0</v>
      </c>
      <c r="H518" s="42" t="str">
        <f t="shared" si="27"/>
        <v>ครบ</v>
      </c>
      <c r="I518" s="42" t="s">
        <v>28</v>
      </c>
      <c r="J518" s="42" t="str">
        <f>VLOOKUP(I518,Sheet2!$B$1:$C$9,2,FALSE)</f>
        <v>สรายุทธ</v>
      </c>
      <c r="K518" s="43">
        <v>0.33333333333333331</v>
      </c>
      <c r="L518" s="42" t="s">
        <v>29</v>
      </c>
      <c r="M518" s="42" t="str">
        <f>VLOOKUP(L518,Sheet2!$B$1:$C$9,2,FALSE)</f>
        <v xml:space="preserve">จักรกฤษณ์ </v>
      </c>
      <c r="N518" s="43">
        <v>0.16666666666666666</v>
      </c>
      <c r="O518" s="42"/>
      <c r="P518" s="42" t="e">
        <f>VLOOKUP(O518,Sheet2!$B$1:$C$9,2,FALSE)</f>
        <v>#N/A</v>
      </c>
      <c r="Q518" s="43"/>
      <c r="R518" s="42"/>
      <c r="S518" s="42" t="e">
        <f>VLOOKUP(R518,Sheet2!$B$1:$C$9,2,FALSE)</f>
        <v>#N/A</v>
      </c>
      <c r="T518" s="43"/>
      <c r="U518" s="43">
        <f t="shared" si="28"/>
        <v>0.5</v>
      </c>
      <c r="V518" s="43" t="s">
        <v>46</v>
      </c>
      <c r="W518" s="43"/>
      <c r="X518" s="43"/>
      <c r="Y518" s="40" t="s">
        <v>355</v>
      </c>
      <c r="Z518" s="40">
        <v>46080</v>
      </c>
      <c r="AA518" s="40">
        <v>46076</v>
      </c>
      <c r="AB518" s="40" t="s">
        <v>556</v>
      </c>
      <c r="AC518" s="40">
        <v>46078</v>
      </c>
      <c r="AD518" s="3" t="str">
        <f t="shared" si="23"/>
        <v>ทันกำหนด</v>
      </c>
      <c r="AE518" s="4"/>
      <c r="AF518" s="4"/>
      <c r="AG518" s="4"/>
      <c r="AH518" s="5"/>
    </row>
    <row r="519" spans="1:34" ht="27.75" customHeight="1" x14ac:dyDescent="0.2">
      <c r="A519" s="2">
        <v>516</v>
      </c>
      <c r="B519" s="40">
        <v>46051</v>
      </c>
      <c r="C519" s="41" t="s">
        <v>1108</v>
      </c>
      <c r="D519" s="41" t="s">
        <v>1160</v>
      </c>
      <c r="E519" s="42">
        <v>6</v>
      </c>
      <c r="F519" s="42">
        <v>6</v>
      </c>
      <c r="G519" s="42">
        <f t="shared" si="26"/>
        <v>0</v>
      </c>
      <c r="H519" s="42" t="str">
        <f t="shared" si="27"/>
        <v>ครบ</v>
      </c>
      <c r="I519" s="42" t="s">
        <v>35</v>
      </c>
      <c r="J519" s="42" t="str">
        <f>VLOOKUP(I519,Sheet2!$B$1:$C$9,2,FALSE)</f>
        <v>วินัย</v>
      </c>
      <c r="K519" s="43">
        <v>9.375E-2</v>
      </c>
      <c r="L519" s="42"/>
      <c r="M519" s="42" t="e">
        <f>VLOOKUP(L519,Sheet2!$B$1:$C$9,2,FALSE)</f>
        <v>#N/A</v>
      </c>
      <c r="N519" s="43"/>
      <c r="O519" s="42"/>
      <c r="P519" s="42" t="e">
        <f>VLOOKUP(O519,Sheet2!$B$1:$C$9,2,FALSE)</f>
        <v>#N/A</v>
      </c>
      <c r="Q519" s="43"/>
      <c r="R519" s="42"/>
      <c r="S519" s="42" t="e">
        <f>VLOOKUP(R519,Sheet2!$B$1:$C$9,2,FALSE)</f>
        <v>#N/A</v>
      </c>
      <c r="T519" s="43"/>
      <c r="U519" s="43">
        <f t="shared" si="28"/>
        <v>9.375E-2</v>
      </c>
      <c r="V519" s="43"/>
      <c r="W519" s="43"/>
      <c r="X519" s="43" t="s">
        <v>71</v>
      </c>
      <c r="Y519" s="40" t="s">
        <v>355</v>
      </c>
      <c r="Z519" s="40">
        <v>46087</v>
      </c>
      <c r="AA519" s="40">
        <v>46073</v>
      </c>
      <c r="AB519" s="40" t="s">
        <v>556</v>
      </c>
      <c r="AC519" s="40">
        <v>46076</v>
      </c>
      <c r="AD519" s="3" t="str">
        <f t="shared" si="23"/>
        <v>ทันกำหนด</v>
      </c>
      <c r="AE519" s="4"/>
      <c r="AF519" s="4"/>
      <c r="AG519" s="4"/>
      <c r="AH519" s="5"/>
    </row>
    <row r="520" spans="1:34" ht="27.75" customHeight="1" x14ac:dyDescent="0.2">
      <c r="A520" s="2">
        <v>517</v>
      </c>
      <c r="B520" s="40">
        <v>46051</v>
      </c>
      <c r="C520" s="41" t="s">
        <v>1109</v>
      </c>
      <c r="D520" s="41" t="s">
        <v>1161</v>
      </c>
      <c r="E520" s="42">
        <v>3</v>
      </c>
      <c r="F520" s="42">
        <v>3</v>
      </c>
      <c r="G520" s="42">
        <f t="shared" si="26"/>
        <v>0</v>
      </c>
      <c r="H520" s="42" t="str">
        <f t="shared" si="27"/>
        <v>ครบ</v>
      </c>
      <c r="I520" s="42" t="s">
        <v>29</v>
      </c>
      <c r="J520" s="42" t="str">
        <f>VLOOKUP(I520,Sheet2!$B$1:$C$9,2,FALSE)</f>
        <v xml:space="preserve">จักรกฤษณ์ </v>
      </c>
      <c r="K520" s="43">
        <v>6.25E-2</v>
      </c>
      <c r="L520" s="42"/>
      <c r="M520" s="42" t="e">
        <f>VLOOKUP(L520,Sheet2!$B$1:$C$9,2,FALSE)</f>
        <v>#N/A</v>
      </c>
      <c r="N520" s="43"/>
      <c r="O520" s="42"/>
      <c r="P520" s="42" t="e">
        <f>VLOOKUP(O520,Sheet2!$B$1:$C$9,2,FALSE)</f>
        <v>#N/A</v>
      </c>
      <c r="Q520" s="43"/>
      <c r="R520" s="42"/>
      <c r="S520" s="42" t="e">
        <f>VLOOKUP(R520,Sheet2!$B$1:$C$9,2,FALSE)</f>
        <v>#N/A</v>
      </c>
      <c r="T520" s="43"/>
      <c r="U520" s="43">
        <f t="shared" si="28"/>
        <v>6.25E-2</v>
      </c>
      <c r="V520" s="43"/>
      <c r="W520" s="43"/>
      <c r="X520" s="43" t="s">
        <v>71</v>
      </c>
      <c r="Y520" s="40" t="s">
        <v>355</v>
      </c>
      <c r="Z520" s="40">
        <v>46087</v>
      </c>
      <c r="AA520" s="40">
        <v>46079</v>
      </c>
      <c r="AB520" s="40" t="s">
        <v>556</v>
      </c>
      <c r="AC520" s="40">
        <v>46080</v>
      </c>
      <c r="AD520" s="3" t="str">
        <f t="shared" si="23"/>
        <v>ทันกำหนด</v>
      </c>
      <c r="AE520" s="4"/>
      <c r="AF520" s="4"/>
      <c r="AG520" s="4"/>
      <c r="AH520" s="5"/>
    </row>
    <row r="521" spans="1:34" ht="27.75" customHeight="1" x14ac:dyDescent="0.2">
      <c r="A521" s="2">
        <v>518</v>
      </c>
      <c r="B521" s="40">
        <v>46051</v>
      </c>
      <c r="C521" s="41" t="s">
        <v>1110</v>
      </c>
      <c r="D521" s="41" t="s">
        <v>1162</v>
      </c>
      <c r="E521" s="42">
        <v>6</v>
      </c>
      <c r="F521" s="42">
        <v>6</v>
      </c>
      <c r="G521" s="42">
        <f t="shared" si="26"/>
        <v>0</v>
      </c>
      <c r="H521" s="42" t="str">
        <f t="shared" si="27"/>
        <v>ครบ</v>
      </c>
      <c r="I521" s="42" t="s">
        <v>43</v>
      </c>
      <c r="J521" s="42" t="str">
        <f>VLOOKUP(I521,Sheet2!$B$1:$C$9,2,FALSE)</f>
        <v>สุขสันต์</v>
      </c>
      <c r="K521" s="43">
        <v>1.3888888888888888E-2</v>
      </c>
      <c r="L521" s="42" t="s">
        <v>97</v>
      </c>
      <c r="M521" s="42" t="s">
        <v>58</v>
      </c>
      <c r="N521" s="43">
        <v>0.15972222222222224</v>
      </c>
      <c r="O521" s="42"/>
      <c r="P521" s="42" t="e">
        <f>VLOOKUP(O521,Sheet2!$B$1:$C$9,2,FALSE)</f>
        <v>#N/A</v>
      </c>
      <c r="Q521" s="43"/>
      <c r="R521" s="42"/>
      <c r="S521" s="42" t="e">
        <f>VLOOKUP(R521,Sheet2!$B$1:$C$9,2,FALSE)</f>
        <v>#N/A</v>
      </c>
      <c r="T521" s="43"/>
      <c r="U521" s="43">
        <f t="shared" si="28"/>
        <v>0.17361111111111113</v>
      </c>
      <c r="V521" s="43"/>
      <c r="W521" s="43"/>
      <c r="X521" s="43"/>
      <c r="Y521" s="40" t="s">
        <v>355</v>
      </c>
      <c r="Z521" s="40">
        <v>46087</v>
      </c>
      <c r="AA521" s="40">
        <v>46059</v>
      </c>
      <c r="AB521" s="40" t="s">
        <v>556</v>
      </c>
      <c r="AC521" s="40">
        <v>46071</v>
      </c>
      <c r="AD521" s="3" t="str">
        <f t="shared" si="23"/>
        <v>ทันกำหนด</v>
      </c>
      <c r="AE521" s="4"/>
      <c r="AF521" s="4"/>
      <c r="AG521" s="4"/>
      <c r="AH521" s="5"/>
    </row>
    <row r="522" spans="1:34" ht="27.75" customHeight="1" x14ac:dyDescent="0.2">
      <c r="A522" s="2">
        <v>519</v>
      </c>
      <c r="B522" s="40">
        <v>46051</v>
      </c>
      <c r="C522" s="41" t="s">
        <v>1111</v>
      </c>
      <c r="D522" s="41" t="s">
        <v>1163</v>
      </c>
      <c r="E522" s="42">
        <v>3</v>
      </c>
      <c r="F522" s="42">
        <v>3</v>
      </c>
      <c r="G522" s="42">
        <f t="shared" si="26"/>
        <v>0</v>
      </c>
      <c r="H522" s="42" t="str">
        <f t="shared" si="27"/>
        <v>ครบ</v>
      </c>
      <c r="I522" s="42" t="s">
        <v>43</v>
      </c>
      <c r="J522" s="42" t="str">
        <f>VLOOKUP(I522,Sheet2!$B$1:$C$9,2,FALSE)</f>
        <v>สุขสันต์</v>
      </c>
      <c r="K522" s="43">
        <v>3.4722222222222224E-2</v>
      </c>
      <c r="L522" s="42" t="s">
        <v>97</v>
      </c>
      <c r="M522" s="42" t="s">
        <v>58</v>
      </c>
      <c r="N522" s="43">
        <v>0.53472222222222221</v>
      </c>
      <c r="O522" s="42"/>
      <c r="P522" s="42" t="e">
        <f>VLOOKUP(O522,Sheet2!$B$1:$C$9,2,FALSE)</f>
        <v>#N/A</v>
      </c>
      <c r="Q522" s="43"/>
      <c r="R522" s="42"/>
      <c r="S522" s="42" t="e">
        <f>VLOOKUP(R522,Sheet2!$B$1:$C$9,2,FALSE)</f>
        <v>#N/A</v>
      </c>
      <c r="T522" s="43"/>
      <c r="U522" s="43">
        <f t="shared" si="28"/>
        <v>0.56944444444444442</v>
      </c>
      <c r="V522" s="43"/>
      <c r="W522" s="43"/>
      <c r="X522" s="43"/>
      <c r="Y522" s="40" t="s">
        <v>355</v>
      </c>
      <c r="Z522" s="40">
        <v>46087</v>
      </c>
      <c r="AA522" s="40">
        <v>46071</v>
      </c>
      <c r="AB522" s="40" t="s">
        <v>556</v>
      </c>
      <c r="AC522" s="40">
        <v>46076</v>
      </c>
      <c r="AD522" s="3" t="str">
        <f t="shared" si="23"/>
        <v>ทันกำหนด</v>
      </c>
      <c r="AE522" s="4"/>
      <c r="AF522" s="4"/>
      <c r="AG522" s="4"/>
      <c r="AH522" s="5"/>
    </row>
    <row r="523" spans="1:34" ht="27.75" customHeight="1" x14ac:dyDescent="0.2">
      <c r="A523" s="2">
        <v>520</v>
      </c>
      <c r="B523" s="40">
        <v>46051</v>
      </c>
      <c r="C523" s="41" t="s">
        <v>1112</v>
      </c>
      <c r="D523" s="41" t="s">
        <v>1164</v>
      </c>
      <c r="E523" s="42">
        <v>3</v>
      </c>
      <c r="F523" s="42">
        <v>3</v>
      </c>
      <c r="G523" s="42">
        <f t="shared" si="26"/>
        <v>0</v>
      </c>
      <c r="H523" s="42" t="str">
        <f t="shared" si="27"/>
        <v>ครบ</v>
      </c>
      <c r="I523" s="42" t="s">
        <v>43</v>
      </c>
      <c r="J523" s="42" t="str">
        <f>VLOOKUP(I523,Sheet2!$B$1:$C$9,2,FALSE)</f>
        <v>สุขสันต์</v>
      </c>
      <c r="K523" s="43">
        <v>1.7361111111111112E-2</v>
      </c>
      <c r="L523" s="42" t="s">
        <v>97</v>
      </c>
      <c r="M523" s="42" t="s">
        <v>58</v>
      </c>
      <c r="N523" s="43">
        <v>0.11458333333333333</v>
      </c>
      <c r="O523" s="42"/>
      <c r="P523" s="42" t="e">
        <f>VLOOKUP(O523,Sheet2!$B$1:$C$9,2,FALSE)</f>
        <v>#N/A</v>
      </c>
      <c r="Q523" s="43"/>
      <c r="R523" s="42"/>
      <c r="S523" s="42" t="e">
        <f>VLOOKUP(R523,Sheet2!$B$1:$C$9,2,FALSE)</f>
        <v>#N/A</v>
      </c>
      <c r="T523" s="43"/>
      <c r="U523" s="43">
        <f t="shared" si="28"/>
        <v>0.13194444444444445</v>
      </c>
      <c r="V523" s="43"/>
      <c r="W523" s="43"/>
      <c r="X523" s="43"/>
      <c r="Y523" s="40" t="s">
        <v>355</v>
      </c>
      <c r="Z523" s="40">
        <v>46087</v>
      </c>
      <c r="AA523" s="40">
        <v>46062</v>
      </c>
      <c r="AB523" s="40" t="s">
        <v>1192</v>
      </c>
      <c r="AC523" s="40">
        <v>46085</v>
      </c>
      <c r="AD523" s="3" t="str">
        <f t="shared" si="23"/>
        <v>ทันกำหนด</v>
      </c>
      <c r="AE523" s="4"/>
      <c r="AF523" s="4"/>
      <c r="AG523" s="4"/>
      <c r="AH523" s="5"/>
    </row>
    <row r="524" spans="1:34" ht="27.75" customHeight="1" x14ac:dyDescent="0.2">
      <c r="A524" s="2">
        <v>521</v>
      </c>
      <c r="B524" s="40">
        <v>46051</v>
      </c>
      <c r="C524" s="41" t="s">
        <v>1113</v>
      </c>
      <c r="D524" s="41" t="s">
        <v>1165</v>
      </c>
      <c r="E524" s="42">
        <v>12</v>
      </c>
      <c r="F524" s="42">
        <v>12</v>
      </c>
      <c r="G524" s="42">
        <f t="shared" si="26"/>
        <v>0</v>
      </c>
      <c r="H524" s="42" t="str">
        <f t="shared" si="27"/>
        <v>ครบ</v>
      </c>
      <c r="I524" s="42" t="s">
        <v>31</v>
      </c>
      <c r="J524" s="42" t="str">
        <f>VLOOKUP(I524,Sheet2!$B$1:$C$9,2,FALSE)</f>
        <v>ชาญชัย</v>
      </c>
      <c r="K524" s="43">
        <v>0.11805555555555557</v>
      </c>
      <c r="L524" s="42" t="s">
        <v>29</v>
      </c>
      <c r="M524" s="42" t="str">
        <f>VLOOKUP(L524,Sheet2!$B$1:$C$9,2,FALSE)</f>
        <v xml:space="preserve">จักรกฤษณ์ </v>
      </c>
      <c r="N524" s="43">
        <v>6.25E-2</v>
      </c>
      <c r="O524" s="42"/>
      <c r="P524" s="42" t="e">
        <f>VLOOKUP(O524,Sheet2!$B$1:$C$9,2,FALSE)</f>
        <v>#N/A</v>
      </c>
      <c r="Q524" s="43"/>
      <c r="R524" s="42"/>
      <c r="S524" s="42" t="e">
        <f>VLOOKUP(R524,Sheet2!$B$1:$C$9,2,FALSE)</f>
        <v>#N/A</v>
      </c>
      <c r="T524" s="43"/>
      <c r="U524" s="43">
        <f t="shared" si="28"/>
        <v>0.18055555555555558</v>
      </c>
      <c r="V524" s="43"/>
      <c r="W524" s="43"/>
      <c r="X524" s="43"/>
      <c r="Y524" s="40" t="s">
        <v>355</v>
      </c>
      <c r="Z524" s="40">
        <v>46087</v>
      </c>
      <c r="AA524" s="40">
        <v>46066</v>
      </c>
      <c r="AB524" s="40" t="s">
        <v>556</v>
      </c>
      <c r="AC524" s="40">
        <v>46076</v>
      </c>
      <c r="AD524" s="3" t="str">
        <f t="shared" si="23"/>
        <v>ทันกำหนด</v>
      </c>
      <c r="AE524" s="4"/>
      <c r="AF524" s="4"/>
      <c r="AG524" s="4"/>
      <c r="AH524" s="5"/>
    </row>
    <row r="525" spans="1:34" ht="27.75" customHeight="1" x14ac:dyDescent="0.2">
      <c r="A525" s="2">
        <v>522</v>
      </c>
      <c r="B525" s="40">
        <v>46051</v>
      </c>
      <c r="C525" s="41" t="s">
        <v>1114</v>
      </c>
      <c r="D525" s="41" t="s">
        <v>1166</v>
      </c>
      <c r="E525" s="42">
        <v>3</v>
      </c>
      <c r="F525" s="42">
        <v>3</v>
      </c>
      <c r="G525" s="42">
        <f t="shared" si="26"/>
        <v>0</v>
      </c>
      <c r="H525" s="42" t="str">
        <f t="shared" si="27"/>
        <v>ครบ</v>
      </c>
      <c r="I525" s="42" t="s">
        <v>31</v>
      </c>
      <c r="J525" s="42" t="str">
        <f>VLOOKUP(I525,Sheet2!$B$1:$C$9,2,FALSE)</f>
        <v>ชาญชัย</v>
      </c>
      <c r="K525" s="43">
        <v>4.1666666666666664E-2</v>
      </c>
      <c r="L525" s="42"/>
      <c r="M525" s="42" t="e">
        <f>VLOOKUP(L525,Sheet2!$B$1:$C$9,2,FALSE)</f>
        <v>#N/A</v>
      </c>
      <c r="N525" s="43"/>
      <c r="O525" s="42"/>
      <c r="P525" s="42" t="e">
        <f>VLOOKUP(O525,Sheet2!$B$1:$C$9,2,FALSE)</f>
        <v>#N/A</v>
      </c>
      <c r="Q525" s="43"/>
      <c r="R525" s="42"/>
      <c r="S525" s="42" t="e">
        <f>VLOOKUP(R525,Sheet2!$B$1:$C$9,2,FALSE)</f>
        <v>#N/A</v>
      </c>
      <c r="T525" s="43"/>
      <c r="U525" s="43">
        <f t="shared" si="28"/>
        <v>4.1666666666666664E-2</v>
      </c>
      <c r="V525" s="43"/>
      <c r="W525" s="43"/>
      <c r="X525" s="43"/>
      <c r="Y525" s="40" t="s">
        <v>355</v>
      </c>
      <c r="Z525" s="40">
        <v>46084</v>
      </c>
      <c r="AA525" s="40">
        <v>46059</v>
      </c>
      <c r="AB525" s="40" t="s">
        <v>556</v>
      </c>
      <c r="AC525" s="40">
        <v>46071</v>
      </c>
      <c r="AD525" s="3" t="str">
        <f t="shared" si="23"/>
        <v>ทันกำหนด</v>
      </c>
      <c r="AE525" s="4"/>
      <c r="AF525" s="4"/>
      <c r="AG525" s="4"/>
      <c r="AH525" s="5"/>
    </row>
    <row r="526" spans="1:34" ht="27.75" customHeight="1" x14ac:dyDescent="0.2">
      <c r="A526" s="2">
        <v>523</v>
      </c>
      <c r="B526" s="40">
        <v>46051</v>
      </c>
      <c r="C526" s="41" t="s">
        <v>1115</v>
      </c>
      <c r="D526" s="41" t="s">
        <v>1167</v>
      </c>
      <c r="E526" s="42">
        <v>6</v>
      </c>
      <c r="F526" s="42">
        <v>6</v>
      </c>
      <c r="G526" s="42">
        <f t="shared" si="26"/>
        <v>0</v>
      </c>
      <c r="H526" s="42" t="str">
        <f t="shared" si="27"/>
        <v>ครบ</v>
      </c>
      <c r="I526" s="42" t="s">
        <v>31</v>
      </c>
      <c r="J526" s="42" t="str">
        <f>VLOOKUP(I526,Sheet2!$B$1:$C$9,2,FALSE)</f>
        <v>ชาญชัย</v>
      </c>
      <c r="K526" s="43">
        <v>4.8611111111111112E-2</v>
      </c>
      <c r="L526" s="42"/>
      <c r="M526" s="42" t="e">
        <f>VLOOKUP(L526,Sheet2!$B$1:$C$9,2,FALSE)</f>
        <v>#N/A</v>
      </c>
      <c r="N526" s="43"/>
      <c r="O526" s="42"/>
      <c r="P526" s="42" t="e">
        <f>VLOOKUP(O526,Sheet2!$B$1:$C$9,2,FALSE)</f>
        <v>#N/A</v>
      </c>
      <c r="Q526" s="43"/>
      <c r="R526" s="42"/>
      <c r="S526" s="42" t="e">
        <f>VLOOKUP(R526,Sheet2!$B$1:$C$9,2,FALSE)</f>
        <v>#N/A</v>
      </c>
      <c r="T526" s="43"/>
      <c r="U526" s="43">
        <f t="shared" si="28"/>
        <v>4.8611111111111112E-2</v>
      </c>
      <c r="V526" s="43"/>
      <c r="W526" s="43"/>
      <c r="X526" s="43"/>
      <c r="Y526" s="40" t="s">
        <v>355</v>
      </c>
      <c r="Z526" s="40">
        <v>46084</v>
      </c>
      <c r="AA526" s="40">
        <v>46059</v>
      </c>
      <c r="AB526" s="40" t="s">
        <v>556</v>
      </c>
      <c r="AC526" s="40">
        <v>46071</v>
      </c>
      <c r="AD526" s="3" t="str">
        <f t="shared" si="23"/>
        <v>ทันกำหนด</v>
      </c>
      <c r="AE526" s="4"/>
      <c r="AF526" s="4"/>
      <c r="AG526" s="4"/>
      <c r="AH526" s="5"/>
    </row>
    <row r="527" spans="1:34" ht="27.75" customHeight="1" x14ac:dyDescent="0.2">
      <c r="A527" s="2">
        <v>524</v>
      </c>
      <c r="B527" s="40">
        <v>46051</v>
      </c>
      <c r="C527" s="41" t="s">
        <v>1116</v>
      </c>
      <c r="D527" s="41" t="s">
        <v>1168</v>
      </c>
      <c r="E527" s="42">
        <v>12</v>
      </c>
      <c r="F527" s="42">
        <v>12</v>
      </c>
      <c r="G527" s="42">
        <f t="shared" si="26"/>
        <v>0</v>
      </c>
      <c r="H527" s="42" t="str">
        <f t="shared" si="27"/>
        <v>ครบ</v>
      </c>
      <c r="I527" s="42" t="s">
        <v>28</v>
      </c>
      <c r="J527" s="42" t="str">
        <f>VLOOKUP(I527,Sheet2!$B$1:$C$9,2,FALSE)</f>
        <v>สรายุทธ</v>
      </c>
      <c r="K527" s="43">
        <v>0.125</v>
      </c>
      <c r="L527" s="42"/>
      <c r="M527" s="42" t="e">
        <f>VLOOKUP(L527,Sheet2!$B$1:$C$9,2,FALSE)</f>
        <v>#N/A</v>
      </c>
      <c r="N527" s="43"/>
      <c r="O527" s="42"/>
      <c r="P527" s="42" t="e">
        <f>VLOOKUP(O527,Sheet2!$B$1:$C$9,2,FALSE)</f>
        <v>#N/A</v>
      </c>
      <c r="Q527" s="43"/>
      <c r="R527" s="42"/>
      <c r="S527" s="42" t="e">
        <f>VLOOKUP(R527,Sheet2!$B$1:$C$9,2,FALSE)</f>
        <v>#N/A</v>
      </c>
      <c r="T527" s="43"/>
      <c r="U527" s="43">
        <f t="shared" si="28"/>
        <v>0.125</v>
      </c>
      <c r="V527" s="43"/>
      <c r="W527" s="43"/>
      <c r="X527" s="43"/>
      <c r="Y527" s="40" t="s">
        <v>355</v>
      </c>
      <c r="Z527" s="40">
        <v>46080</v>
      </c>
      <c r="AA527" s="40">
        <v>46059</v>
      </c>
      <c r="AB527" s="40" t="s">
        <v>1547</v>
      </c>
      <c r="AC527" s="40">
        <v>46062</v>
      </c>
      <c r="AD527" s="3" t="str">
        <f t="shared" si="23"/>
        <v>ทันกำหนด</v>
      </c>
      <c r="AE527" s="4"/>
      <c r="AF527" s="4"/>
      <c r="AG527" s="4"/>
      <c r="AH527" s="5" t="s">
        <v>1548</v>
      </c>
    </row>
    <row r="528" spans="1:34" ht="27.75" customHeight="1" x14ac:dyDescent="0.2">
      <c r="A528" s="2">
        <v>525</v>
      </c>
      <c r="B528" s="40">
        <v>46051</v>
      </c>
      <c r="C528" s="41" t="s">
        <v>1117</v>
      </c>
      <c r="D528" s="41" t="s">
        <v>1169</v>
      </c>
      <c r="E528" s="42">
        <v>3</v>
      </c>
      <c r="F528" s="42">
        <v>3</v>
      </c>
      <c r="G528" s="42">
        <f t="shared" si="26"/>
        <v>0</v>
      </c>
      <c r="H528" s="42" t="str">
        <f t="shared" si="27"/>
        <v>ครบ</v>
      </c>
      <c r="I528" s="42" t="s">
        <v>4</v>
      </c>
      <c r="J528" s="42" t="str">
        <f>VLOOKUP(I528,Sheet2!$B$1:$C$9,2,FALSE)</f>
        <v>ธนาพล</v>
      </c>
      <c r="K528" s="43">
        <v>0.125</v>
      </c>
      <c r="L528" s="42"/>
      <c r="M528" s="42" t="e">
        <f>VLOOKUP(L528,Sheet2!$B$1:$C$9,2,FALSE)</f>
        <v>#N/A</v>
      </c>
      <c r="N528" s="43"/>
      <c r="O528" s="42"/>
      <c r="P528" s="42" t="e">
        <f>VLOOKUP(O528,Sheet2!$B$1:$C$9,2,FALSE)</f>
        <v>#N/A</v>
      </c>
      <c r="Q528" s="43"/>
      <c r="R528" s="42"/>
      <c r="S528" s="42" t="e">
        <f>VLOOKUP(R528,Sheet2!$B$1:$C$9,2,FALSE)</f>
        <v>#N/A</v>
      </c>
      <c r="T528" s="43"/>
      <c r="U528" s="43">
        <f t="shared" si="28"/>
        <v>0.125</v>
      </c>
      <c r="V528" s="43"/>
      <c r="W528" s="43"/>
      <c r="X528" s="43"/>
      <c r="Y528" s="40" t="s">
        <v>355</v>
      </c>
      <c r="Z528" s="40">
        <v>46080</v>
      </c>
      <c r="AA528" s="40">
        <v>46067</v>
      </c>
      <c r="AB528" s="40" t="s">
        <v>556</v>
      </c>
      <c r="AC528" s="40">
        <v>46069</v>
      </c>
      <c r="AD528" s="3" t="str">
        <f t="shared" si="23"/>
        <v>ทันกำหนด</v>
      </c>
      <c r="AE528" s="4"/>
      <c r="AF528" s="4"/>
      <c r="AG528" s="4"/>
      <c r="AH528" s="5"/>
    </row>
    <row r="529" spans="1:34" ht="27.75" customHeight="1" x14ac:dyDescent="0.2">
      <c r="A529" s="2">
        <v>526</v>
      </c>
      <c r="B529" s="40">
        <v>46051</v>
      </c>
      <c r="C529" s="41" t="s">
        <v>1118</v>
      </c>
      <c r="D529" s="41" t="s">
        <v>1170</v>
      </c>
      <c r="E529" s="42">
        <v>3</v>
      </c>
      <c r="F529" s="42">
        <v>3</v>
      </c>
      <c r="G529" s="42">
        <f t="shared" si="26"/>
        <v>0</v>
      </c>
      <c r="H529" s="42" t="str">
        <f t="shared" si="27"/>
        <v>ครบ</v>
      </c>
      <c r="I529" s="42" t="s">
        <v>4</v>
      </c>
      <c r="J529" s="42" t="str">
        <f>VLOOKUP(I529,Sheet2!$B$1:$C$9,2,FALSE)</f>
        <v>ธนาพล</v>
      </c>
      <c r="K529" s="43">
        <v>6.25E-2</v>
      </c>
      <c r="L529" s="42"/>
      <c r="M529" s="42" t="e">
        <f>VLOOKUP(L529,Sheet2!$B$1:$C$9,2,FALSE)</f>
        <v>#N/A</v>
      </c>
      <c r="N529" s="43"/>
      <c r="O529" s="42"/>
      <c r="P529" s="42" t="e">
        <f>VLOOKUP(O529,Sheet2!$B$1:$C$9,2,FALSE)</f>
        <v>#N/A</v>
      </c>
      <c r="Q529" s="43"/>
      <c r="R529" s="42"/>
      <c r="S529" s="42" t="e">
        <f>VLOOKUP(R529,Sheet2!$B$1:$C$9,2,FALSE)</f>
        <v>#N/A</v>
      </c>
      <c r="T529" s="43"/>
      <c r="U529" s="43">
        <f t="shared" si="28"/>
        <v>6.25E-2</v>
      </c>
      <c r="V529" s="43"/>
      <c r="W529" s="43"/>
      <c r="X529" s="43"/>
      <c r="Y529" s="40" t="s">
        <v>355</v>
      </c>
      <c r="Z529" s="40">
        <v>46087</v>
      </c>
      <c r="AA529" s="40">
        <v>46071</v>
      </c>
      <c r="AB529" s="40" t="s">
        <v>556</v>
      </c>
      <c r="AC529" s="40">
        <v>46087</v>
      </c>
      <c r="AD529" s="3" t="str">
        <f t="shared" si="23"/>
        <v>ทันกำหนด</v>
      </c>
      <c r="AE529" s="4"/>
      <c r="AF529" s="4"/>
      <c r="AG529" s="4"/>
      <c r="AH529" s="5"/>
    </row>
    <row r="530" spans="1:34" ht="27.75" customHeight="1" x14ac:dyDescent="0.2">
      <c r="A530" s="2">
        <v>527</v>
      </c>
      <c r="B530" s="40">
        <v>46051</v>
      </c>
      <c r="C530" s="41" t="s">
        <v>1119</v>
      </c>
      <c r="D530" s="41" t="s">
        <v>1173</v>
      </c>
      <c r="E530" s="42">
        <v>6</v>
      </c>
      <c r="F530" s="42">
        <v>6</v>
      </c>
      <c r="G530" s="42">
        <f t="shared" si="26"/>
        <v>0</v>
      </c>
      <c r="H530" s="42" t="str">
        <f t="shared" si="27"/>
        <v>ครบ</v>
      </c>
      <c r="I530" s="42" t="s">
        <v>4</v>
      </c>
      <c r="J530" s="42" t="str">
        <f>VLOOKUP(I530,Sheet2!$B$1:$C$9,2,FALSE)</f>
        <v>ธนาพล</v>
      </c>
      <c r="K530" s="43">
        <v>9.7222222222222224E-2</v>
      </c>
      <c r="L530" s="42"/>
      <c r="M530" s="42" t="e">
        <f>VLOOKUP(L530,Sheet2!$B$1:$C$9,2,FALSE)</f>
        <v>#N/A</v>
      </c>
      <c r="N530" s="43"/>
      <c r="O530" s="42"/>
      <c r="P530" s="42" t="e">
        <f>VLOOKUP(O530,Sheet2!$B$1:$C$9,2,FALSE)</f>
        <v>#N/A</v>
      </c>
      <c r="Q530" s="43"/>
      <c r="R530" s="42"/>
      <c r="S530" s="42" t="e">
        <f>VLOOKUP(R530,Sheet2!$B$1:$C$9,2,FALSE)</f>
        <v>#N/A</v>
      </c>
      <c r="T530" s="43"/>
      <c r="U530" s="43">
        <f t="shared" si="28"/>
        <v>9.7222222222222224E-2</v>
      </c>
      <c r="V530" s="43"/>
      <c r="W530" s="43"/>
      <c r="X530" s="43"/>
      <c r="Y530" s="40" t="s">
        <v>355</v>
      </c>
      <c r="Z530" s="40">
        <v>46087</v>
      </c>
      <c r="AA530" s="40">
        <v>46072</v>
      </c>
      <c r="AB530" s="40" t="s">
        <v>556</v>
      </c>
      <c r="AC530" s="40">
        <v>46087</v>
      </c>
      <c r="AD530" s="3" t="str">
        <f t="shared" si="23"/>
        <v>ทันกำหนด</v>
      </c>
      <c r="AE530" s="4"/>
      <c r="AF530" s="4"/>
      <c r="AG530" s="4"/>
      <c r="AH530" s="5"/>
    </row>
    <row r="531" spans="1:34" ht="27.75" customHeight="1" x14ac:dyDescent="0.2">
      <c r="A531" s="2">
        <v>528</v>
      </c>
      <c r="B531" s="40">
        <v>46051</v>
      </c>
      <c r="C531" s="41" t="s">
        <v>1120</v>
      </c>
      <c r="D531" s="41" t="s">
        <v>1174</v>
      </c>
      <c r="E531" s="42">
        <v>3</v>
      </c>
      <c r="F531" s="42">
        <v>3</v>
      </c>
      <c r="G531" s="42">
        <f t="shared" si="26"/>
        <v>0</v>
      </c>
      <c r="H531" s="42" t="str">
        <f t="shared" si="27"/>
        <v>ครบ</v>
      </c>
      <c r="I531" s="42" t="s">
        <v>4</v>
      </c>
      <c r="J531" s="42" t="str">
        <f>VLOOKUP(I531,Sheet2!$B$1:$C$9,2,FALSE)</f>
        <v>ธนาพล</v>
      </c>
      <c r="K531" s="43">
        <v>4.1666666666666664E-2</v>
      </c>
      <c r="L531" s="42"/>
      <c r="M531" s="42" t="e">
        <f>VLOOKUP(L531,Sheet2!$B$1:$C$9,2,FALSE)</f>
        <v>#N/A</v>
      </c>
      <c r="N531" s="43"/>
      <c r="O531" s="42"/>
      <c r="P531" s="42" t="e">
        <f>VLOOKUP(O531,Sheet2!$B$1:$C$9,2,FALSE)</f>
        <v>#N/A</v>
      </c>
      <c r="Q531" s="43"/>
      <c r="R531" s="42"/>
      <c r="S531" s="42" t="e">
        <f>VLOOKUP(R531,Sheet2!$B$1:$C$9,2,FALSE)</f>
        <v>#N/A</v>
      </c>
      <c r="T531" s="43"/>
      <c r="U531" s="43">
        <f t="shared" si="28"/>
        <v>4.1666666666666664E-2</v>
      </c>
      <c r="V531" s="43"/>
      <c r="W531" s="43"/>
      <c r="X531" s="43"/>
      <c r="Y531" s="40" t="s">
        <v>355</v>
      </c>
      <c r="Z531" s="40">
        <v>46087</v>
      </c>
      <c r="AA531" s="40">
        <v>46071</v>
      </c>
      <c r="AB531" s="40" t="s">
        <v>556</v>
      </c>
      <c r="AC531" s="40">
        <v>46087</v>
      </c>
      <c r="AD531" s="3" t="str">
        <f t="shared" si="23"/>
        <v>ทันกำหนด</v>
      </c>
      <c r="AE531" s="4"/>
      <c r="AF531" s="4"/>
      <c r="AG531" s="4"/>
      <c r="AH531" s="5"/>
    </row>
    <row r="532" spans="1:34" ht="27.75" customHeight="1" x14ac:dyDescent="0.2">
      <c r="A532" s="2">
        <v>529</v>
      </c>
      <c r="B532" s="40">
        <v>46051</v>
      </c>
      <c r="C532" s="41" t="s">
        <v>1121</v>
      </c>
      <c r="D532" s="41" t="s">
        <v>1171</v>
      </c>
      <c r="E532" s="42">
        <v>6</v>
      </c>
      <c r="F532" s="42">
        <v>6</v>
      </c>
      <c r="G532" s="42">
        <f t="shared" si="26"/>
        <v>0</v>
      </c>
      <c r="H532" s="42" t="str">
        <f t="shared" si="27"/>
        <v>ครบ</v>
      </c>
      <c r="I532" s="42" t="s">
        <v>35</v>
      </c>
      <c r="J532" s="42" t="s">
        <v>25</v>
      </c>
      <c r="K532" s="43">
        <v>6.25E-2</v>
      </c>
      <c r="L532" s="42" t="s">
        <v>35</v>
      </c>
      <c r="M532" s="42" t="str">
        <f>VLOOKUP(L532,Sheet2!$B$1:$C$9,2,FALSE)</f>
        <v>วินัย</v>
      </c>
      <c r="N532" s="43">
        <v>5.2083333333333336E-2</v>
      </c>
      <c r="O532" s="42"/>
      <c r="P532" s="42" t="e">
        <f>VLOOKUP(O532,Sheet2!$B$1:$C$9,2,FALSE)</f>
        <v>#N/A</v>
      </c>
      <c r="Q532" s="43"/>
      <c r="R532" s="42"/>
      <c r="S532" s="42" t="e">
        <f>VLOOKUP(R532,Sheet2!$B$1:$C$9,2,FALSE)</f>
        <v>#N/A</v>
      </c>
      <c r="T532" s="43"/>
      <c r="U532" s="43">
        <f t="shared" si="28"/>
        <v>0.11458333333333334</v>
      </c>
      <c r="V532" s="43"/>
      <c r="W532" s="43"/>
      <c r="X532" s="43"/>
      <c r="Y532" s="40" t="s">
        <v>355</v>
      </c>
      <c r="Z532" s="40">
        <v>46087</v>
      </c>
      <c r="AA532" s="40">
        <v>46069</v>
      </c>
      <c r="AB532" s="40" t="s">
        <v>1192</v>
      </c>
      <c r="AC532" s="40">
        <v>46085</v>
      </c>
      <c r="AD532" s="3" t="str">
        <f t="shared" si="23"/>
        <v>ทันกำหนด</v>
      </c>
      <c r="AE532" s="4"/>
      <c r="AF532" s="4"/>
      <c r="AG532" s="4"/>
      <c r="AH532" s="5"/>
    </row>
    <row r="533" spans="1:34" ht="27.75" customHeight="1" x14ac:dyDescent="0.2">
      <c r="A533" s="2">
        <v>530</v>
      </c>
      <c r="B533" s="40">
        <v>46051</v>
      </c>
      <c r="C533" s="41" t="s">
        <v>1122</v>
      </c>
      <c r="D533" s="41" t="s">
        <v>1172</v>
      </c>
      <c r="E533" s="42">
        <v>3</v>
      </c>
      <c r="F533" s="42">
        <v>3</v>
      </c>
      <c r="G533" s="42">
        <f t="shared" si="26"/>
        <v>0</v>
      </c>
      <c r="H533" s="42" t="str">
        <f t="shared" si="27"/>
        <v>ครบ</v>
      </c>
      <c r="I533" s="42" t="s">
        <v>4</v>
      </c>
      <c r="J533" s="42" t="str">
        <f>VLOOKUP(I533,Sheet2!$B$1:$C$9,2,FALSE)</f>
        <v>ธนาพล</v>
      </c>
      <c r="K533" s="43">
        <v>4.1666666666666664E-2</v>
      </c>
      <c r="L533" s="42"/>
      <c r="M533" s="42" t="e">
        <f>VLOOKUP(L533,Sheet2!$B$1:$C$9,2,FALSE)</f>
        <v>#N/A</v>
      </c>
      <c r="N533" s="43"/>
      <c r="O533" s="42"/>
      <c r="P533" s="42" t="e">
        <f>VLOOKUP(O533,Sheet2!$B$1:$C$9,2,FALSE)</f>
        <v>#N/A</v>
      </c>
      <c r="Q533" s="43"/>
      <c r="R533" s="42"/>
      <c r="S533" s="42" t="e">
        <f>VLOOKUP(R533,Sheet2!$B$1:$C$9,2,FALSE)</f>
        <v>#N/A</v>
      </c>
      <c r="T533" s="43"/>
      <c r="U533" s="43">
        <f t="shared" si="28"/>
        <v>4.1666666666666664E-2</v>
      </c>
      <c r="V533" s="43"/>
      <c r="W533" s="43"/>
      <c r="X533" s="43"/>
      <c r="Y533" s="40" t="s">
        <v>355</v>
      </c>
      <c r="Z533" s="40">
        <v>46087</v>
      </c>
      <c r="AA533" s="40">
        <v>46071</v>
      </c>
      <c r="AB533" s="40" t="s">
        <v>556</v>
      </c>
      <c r="AC533" s="40">
        <v>46087</v>
      </c>
      <c r="AD533" s="3" t="str">
        <f t="shared" si="23"/>
        <v>ทันกำหนด</v>
      </c>
      <c r="AE533" s="4"/>
      <c r="AF533" s="4"/>
      <c r="AG533" s="4"/>
      <c r="AH533" s="5"/>
    </row>
    <row r="534" spans="1:34" ht="27.75" customHeight="1" x14ac:dyDescent="0.2">
      <c r="A534" s="2">
        <v>531</v>
      </c>
      <c r="B534" s="40">
        <v>46051</v>
      </c>
      <c r="C534" s="41" t="s">
        <v>1123</v>
      </c>
      <c r="D534" s="41" t="s">
        <v>1176</v>
      </c>
      <c r="E534" s="42">
        <v>6</v>
      </c>
      <c r="F534" s="42">
        <v>6</v>
      </c>
      <c r="G534" s="42">
        <f t="shared" si="26"/>
        <v>0</v>
      </c>
      <c r="H534" s="42" t="str">
        <f t="shared" si="27"/>
        <v>ครบ</v>
      </c>
      <c r="I534" s="42" t="s">
        <v>35</v>
      </c>
      <c r="J534" s="42" t="s">
        <v>25</v>
      </c>
      <c r="K534" s="43">
        <v>7.6388888888888895E-2</v>
      </c>
      <c r="L534" s="42" t="s">
        <v>35</v>
      </c>
      <c r="M534" s="42" t="str">
        <f>VLOOKUP(L534,Sheet2!$B$1:$C$9,2,FALSE)</f>
        <v>วินัย</v>
      </c>
      <c r="N534" s="43">
        <v>1.7361111111111112E-2</v>
      </c>
      <c r="O534" s="42"/>
      <c r="P534" s="42" t="e">
        <f>VLOOKUP(O534,Sheet2!$B$1:$C$9,2,FALSE)</f>
        <v>#N/A</v>
      </c>
      <c r="Q534" s="43"/>
      <c r="R534" s="42"/>
      <c r="S534" s="42" t="e">
        <f>VLOOKUP(R534,Sheet2!$B$1:$C$9,2,FALSE)</f>
        <v>#N/A</v>
      </c>
      <c r="T534" s="43"/>
      <c r="U534" s="43">
        <f t="shared" si="28"/>
        <v>9.375E-2</v>
      </c>
      <c r="V534" s="43"/>
      <c r="W534" s="43"/>
      <c r="X534" s="43"/>
      <c r="Y534" s="40" t="s">
        <v>355</v>
      </c>
      <c r="Z534" s="40">
        <v>46084</v>
      </c>
      <c r="AA534" s="40">
        <v>46066</v>
      </c>
      <c r="AB534" s="40" t="s">
        <v>556</v>
      </c>
      <c r="AC534" s="40">
        <v>46071</v>
      </c>
      <c r="AD534" s="3" t="str">
        <f t="shared" si="23"/>
        <v>ทันกำหนด</v>
      </c>
      <c r="AE534" s="4"/>
      <c r="AF534" s="4"/>
      <c r="AG534" s="4"/>
      <c r="AH534" s="5"/>
    </row>
    <row r="535" spans="1:34" ht="27.75" customHeight="1" x14ac:dyDescent="0.2">
      <c r="A535" s="2">
        <v>532</v>
      </c>
      <c r="B535" s="40">
        <v>46051</v>
      </c>
      <c r="C535" s="41" t="s">
        <v>1124</v>
      </c>
      <c r="D535" s="41" t="s">
        <v>1175</v>
      </c>
      <c r="E535" s="42">
        <v>3</v>
      </c>
      <c r="F535" s="42">
        <v>3</v>
      </c>
      <c r="G535" s="42">
        <f t="shared" si="26"/>
        <v>0</v>
      </c>
      <c r="H535" s="42" t="str">
        <f t="shared" si="27"/>
        <v>ครบ</v>
      </c>
      <c r="I535" s="42" t="s">
        <v>42</v>
      </c>
      <c r="J535" s="42" t="str">
        <f>VLOOKUP(I535,Sheet2!$B$1:$C$9,2,FALSE)</f>
        <v>เพลินชัย</v>
      </c>
      <c r="K535" s="43">
        <v>4.1666666666666664E-2</v>
      </c>
      <c r="L535" s="42" t="s">
        <v>347</v>
      </c>
      <c r="M535" s="42" t="s">
        <v>57</v>
      </c>
      <c r="N535" s="43">
        <v>0.33333333333333331</v>
      </c>
      <c r="O535" s="42"/>
      <c r="P535" s="42" t="e">
        <f>VLOOKUP(O535,Sheet2!$B$1:$C$9,2,FALSE)</f>
        <v>#N/A</v>
      </c>
      <c r="Q535" s="43"/>
      <c r="R535" s="42"/>
      <c r="S535" s="42" t="e">
        <f>VLOOKUP(R535,Sheet2!$B$1:$C$9,2,FALSE)</f>
        <v>#N/A</v>
      </c>
      <c r="T535" s="43"/>
      <c r="U535" s="43">
        <f t="shared" si="28"/>
        <v>0.375</v>
      </c>
      <c r="V535" s="43"/>
      <c r="W535" s="43"/>
      <c r="X535" s="43" t="s">
        <v>71</v>
      </c>
      <c r="Y535" s="40" t="s">
        <v>355</v>
      </c>
      <c r="Z535" s="40">
        <v>46080</v>
      </c>
      <c r="AA535" s="40">
        <v>46070</v>
      </c>
      <c r="AB535" s="40" t="s">
        <v>556</v>
      </c>
      <c r="AC535" s="40">
        <v>46076</v>
      </c>
      <c r="AD535" s="3" t="str">
        <f t="shared" si="23"/>
        <v>ทันกำหนด</v>
      </c>
      <c r="AE535" s="4"/>
      <c r="AF535" s="4"/>
      <c r="AG535" s="4"/>
      <c r="AH535" s="5"/>
    </row>
    <row r="536" spans="1:34" ht="27.75" customHeight="1" x14ac:dyDescent="0.2">
      <c r="A536" s="2">
        <v>533</v>
      </c>
      <c r="B536" s="40">
        <v>46051</v>
      </c>
      <c r="C536" s="41" t="s">
        <v>1125</v>
      </c>
      <c r="D536" s="41" t="s">
        <v>1177</v>
      </c>
      <c r="E536" s="42">
        <v>3</v>
      </c>
      <c r="F536" s="42">
        <v>3</v>
      </c>
      <c r="G536" s="42">
        <f t="shared" si="26"/>
        <v>0</v>
      </c>
      <c r="H536" s="42" t="str">
        <f t="shared" si="27"/>
        <v>ครบ</v>
      </c>
      <c r="I536" s="42" t="s">
        <v>29</v>
      </c>
      <c r="J536" s="42" t="str">
        <f>VLOOKUP(I536,Sheet2!$B$1:$C$9,2,FALSE)</f>
        <v xml:space="preserve">จักรกฤษณ์ </v>
      </c>
      <c r="K536" s="43">
        <v>4.1666666666666664E-2</v>
      </c>
      <c r="L536" s="42" t="s">
        <v>35</v>
      </c>
      <c r="M536" s="42" t="str">
        <f>VLOOKUP(L536,Sheet2!$B$1:$C$9,2,FALSE)</f>
        <v>วินัย</v>
      </c>
      <c r="N536" s="43">
        <v>3.4722222222222224E-2</v>
      </c>
      <c r="O536" s="42"/>
      <c r="P536" s="42" t="e">
        <f>VLOOKUP(O536,Sheet2!$B$1:$C$9,2,FALSE)</f>
        <v>#N/A</v>
      </c>
      <c r="Q536" s="43"/>
      <c r="R536" s="42"/>
      <c r="S536" s="42" t="e">
        <f>VLOOKUP(R536,Sheet2!$B$1:$C$9,2,FALSE)</f>
        <v>#N/A</v>
      </c>
      <c r="T536" s="43"/>
      <c r="U536" s="43">
        <f t="shared" si="28"/>
        <v>7.6388888888888895E-2</v>
      </c>
      <c r="V536" s="43"/>
      <c r="W536" s="43"/>
      <c r="X536" s="43"/>
      <c r="Y536" s="40" t="s">
        <v>355</v>
      </c>
      <c r="Z536" s="40">
        <v>46080</v>
      </c>
      <c r="AA536" s="40">
        <v>46062</v>
      </c>
      <c r="AB536" s="40" t="s">
        <v>556</v>
      </c>
      <c r="AC536" s="40">
        <v>46078</v>
      </c>
      <c r="AD536" s="3" t="str">
        <f t="shared" si="23"/>
        <v>ทันกำหนด</v>
      </c>
      <c r="AE536" s="4"/>
      <c r="AF536" s="4"/>
      <c r="AG536" s="4"/>
      <c r="AH536" s="5"/>
    </row>
    <row r="537" spans="1:34" ht="27.75" customHeight="1" x14ac:dyDescent="0.2">
      <c r="A537" s="2">
        <v>534</v>
      </c>
      <c r="B537" s="40">
        <v>46051</v>
      </c>
      <c r="C537" s="41" t="s">
        <v>1126</v>
      </c>
      <c r="D537" s="41" t="s">
        <v>1178</v>
      </c>
      <c r="E537" s="42">
        <v>3</v>
      </c>
      <c r="F537" s="42">
        <v>3</v>
      </c>
      <c r="G537" s="42">
        <f t="shared" si="26"/>
        <v>0</v>
      </c>
      <c r="H537" s="42" t="str">
        <f t="shared" si="27"/>
        <v>ครบ</v>
      </c>
      <c r="I537" s="42" t="s">
        <v>42</v>
      </c>
      <c r="J537" s="42" t="str">
        <f>VLOOKUP(I537,Sheet2!$B$1:$C$9,2,FALSE)</f>
        <v>เพลินชัย</v>
      </c>
      <c r="K537" s="43">
        <v>2.0833333333333332E-2</v>
      </c>
      <c r="L537" s="42" t="s">
        <v>347</v>
      </c>
      <c r="M537" s="42" t="s">
        <v>57</v>
      </c>
      <c r="N537" s="43">
        <v>0.11805555555555557</v>
      </c>
      <c r="O537" s="42"/>
      <c r="P537" s="42" t="e">
        <f>VLOOKUP(O537,Sheet2!$B$1:$C$9,2,FALSE)</f>
        <v>#N/A</v>
      </c>
      <c r="Q537" s="43"/>
      <c r="R537" s="42"/>
      <c r="S537" s="42" t="e">
        <f>VLOOKUP(R537,Sheet2!$B$1:$C$9,2,FALSE)</f>
        <v>#N/A</v>
      </c>
      <c r="T537" s="43"/>
      <c r="U537" s="43">
        <f t="shared" si="28"/>
        <v>0.1388888888888889</v>
      </c>
      <c r="V537" s="43"/>
      <c r="W537" s="43"/>
      <c r="X537" s="43" t="s">
        <v>71</v>
      </c>
      <c r="Y537" s="40" t="s">
        <v>355</v>
      </c>
      <c r="Z537" s="40">
        <v>46080</v>
      </c>
      <c r="AA537" s="40">
        <v>46070</v>
      </c>
      <c r="AB537" s="40" t="s">
        <v>556</v>
      </c>
      <c r="AC537" s="40">
        <v>46076</v>
      </c>
      <c r="AD537" s="3" t="str">
        <f t="shared" si="23"/>
        <v>ทันกำหนด</v>
      </c>
      <c r="AE537" s="4"/>
      <c r="AF537" s="4"/>
      <c r="AG537" s="4"/>
      <c r="AH537" s="5"/>
    </row>
    <row r="538" spans="1:34" ht="27.75" customHeight="1" x14ac:dyDescent="0.2">
      <c r="A538" s="2">
        <v>535</v>
      </c>
      <c r="B538" s="40">
        <v>46051</v>
      </c>
      <c r="C538" s="41" t="s">
        <v>1127</v>
      </c>
      <c r="D538" s="41" t="s">
        <v>1179</v>
      </c>
      <c r="E538" s="42">
        <v>12</v>
      </c>
      <c r="F538" s="42">
        <v>12</v>
      </c>
      <c r="G538" s="42">
        <f t="shared" si="26"/>
        <v>0</v>
      </c>
      <c r="H538" s="42" t="str">
        <f t="shared" si="27"/>
        <v>ครบ</v>
      </c>
      <c r="I538" s="42" t="s">
        <v>31</v>
      </c>
      <c r="J538" s="42" t="str">
        <f>VLOOKUP(I538,Sheet2!$B$1:$C$9,2,FALSE)</f>
        <v>ชาญชัย</v>
      </c>
      <c r="K538" s="43">
        <v>0.17361111111111113</v>
      </c>
      <c r="L538" s="42"/>
      <c r="M538" s="42" t="e">
        <f>VLOOKUP(L538,Sheet2!$B$1:$C$9,2,FALSE)</f>
        <v>#N/A</v>
      </c>
      <c r="N538" s="43"/>
      <c r="O538" s="42"/>
      <c r="P538" s="42" t="e">
        <f>VLOOKUP(O538,Sheet2!$B$1:$C$9,2,FALSE)</f>
        <v>#N/A</v>
      </c>
      <c r="Q538" s="43"/>
      <c r="R538" s="42"/>
      <c r="S538" s="42" t="e">
        <f>VLOOKUP(R538,Sheet2!$B$1:$C$9,2,FALSE)</f>
        <v>#N/A</v>
      </c>
      <c r="T538" s="43"/>
      <c r="U538" s="43">
        <f t="shared" si="28"/>
        <v>0.17361111111111113</v>
      </c>
      <c r="V538" s="43"/>
      <c r="W538" s="43"/>
      <c r="X538" s="43"/>
      <c r="Y538" s="40" t="s">
        <v>355</v>
      </c>
      <c r="Z538" s="40">
        <v>46080</v>
      </c>
      <c r="AA538" s="40">
        <v>46060</v>
      </c>
      <c r="AB538" s="40" t="s">
        <v>556</v>
      </c>
      <c r="AC538" s="40">
        <v>46066</v>
      </c>
      <c r="AD538" s="3" t="str">
        <f t="shared" si="23"/>
        <v>ทันกำหนด</v>
      </c>
      <c r="AE538" s="4"/>
      <c r="AF538" s="4"/>
      <c r="AG538" s="4"/>
      <c r="AH538" s="5"/>
    </row>
    <row r="539" spans="1:34" ht="27.75" customHeight="1" x14ac:dyDescent="0.2">
      <c r="A539" s="2">
        <v>536</v>
      </c>
      <c r="B539" s="40">
        <v>46051</v>
      </c>
      <c r="C539" s="41" t="s">
        <v>1128</v>
      </c>
      <c r="D539" s="41" t="s">
        <v>1180</v>
      </c>
      <c r="E539" s="42">
        <v>6</v>
      </c>
      <c r="F539" s="42">
        <v>6</v>
      </c>
      <c r="G539" s="42">
        <f t="shared" si="26"/>
        <v>0</v>
      </c>
      <c r="H539" s="42" t="str">
        <f t="shared" si="27"/>
        <v>ครบ</v>
      </c>
      <c r="I539" s="42" t="s">
        <v>43</v>
      </c>
      <c r="J539" s="42" t="str">
        <f>VLOOKUP(I539,Sheet2!$B$1:$C$9,2,FALSE)</f>
        <v>สุขสันต์</v>
      </c>
      <c r="K539" s="43">
        <v>1.7361111111111112E-2</v>
      </c>
      <c r="L539" s="42" t="s">
        <v>97</v>
      </c>
      <c r="M539" s="42" t="s">
        <v>58</v>
      </c>
      <c r="N539" s="43">
        <v>0.33333333333333331</v>
      </c>
      <c r="O539" s="42"/>
      <c r="P539" s="42" t="e">
        <f>VLOOKUP(O539,Sheet2!$B$1:$C$9,2,FALSE)</f>
        <v>#N/A</v>
      </c>
      <c r="Q539" s="43"/>
      <c r="R539" s="42"/>
      <c r="S539" s="42" t="e">
        <f>VLOOKUP(R539,Sheet2!$B$1:$C$9,2,FALSE)</f>
        <v>#N/A</v>
      </c>
      <c r="T539" s="43"/>
      <c r="U539" s="43">
        <f t="shared" si="28"/>
        <v>0.35069444444444442</v>
      </c>
      <c r="V539" s="43"/>
      <c r="W539" s="43"/>
      <c r="X539" s="43" t="s">
        <v>71</v>
      </c>
      <c r="Y539" s="40" t="s">
        <v>355</v>
      </c>
      <c r="Z539" s="40">
        <v>46080</v>
      </c>
      <c r="AA539" s="40">
        <v>46070</v>
      </c>
      <c r="AB539" s="40" t="s">
        <v>556</v>
      </c>
      <c r="AC539" s="40">
        <v>46076</v>
      </c>
      <c r="AD539" s="3" t="str">
        <f t="shared" si="23"/>
        <v>ทันกำหนด</v>
      </c>
      <c r="AE539" s="4"/>
      <c r="AF539" s="4"/>
      <c r="AG539" s="4"/>
      <c r="AH539" s="5"/>
    </row>
    <row r="540" spans="1:34" ht="27.75" customHeight="1" x14ac:dyDescent="0.2">
      <c r="A540" s="2">
        <v>537</v>
      </c>
      <c r="B540" s="40">
        <v>46051</v>
      </c>
      <c r="C540" s="41" t="s">
        <v>1129</v>
      </c>
      <c r="D540" s="41" t="s">
        <v>1181</v>
      </c>
      <c r="E540" s="42">
        <v>6</v>
      </c>
      <c r="F540" s="42">
        <v>6</v>
      </c>
      <c r="G540" s="42">
        <f t="shared" si="26"/>
        <v>0</v>
      </c>
      <c r="H540" s="42" t="str">
        <f t="shared" si="27"/>
        <v>ครบ</v>
      </c>
      <c r="I540" s="42" t="s">
        <v>31</v>
      </c>
      <c r="J540" s="42" t="str">
        <f>VLOOKUP(I540,Sheet2!$B$1:$C$9,2,FALSE)</f>
        <v>ชาญชัย</v>
      </c>
      <c r="K540" s="43">
        <v>0.17708333333333334</v>
      </c>
      <c r="L540" s="42"/>
      <c r="M540" s="42" t="e">
        <f>VLOOKUP(L540,Sheet2!$B$1:$C$9,2,FALSE)</f>
        <v>#N/A</v>
      </c>
      <c r="N540" s="43"/>
      <c r="O540" s="42"/>
      <c r="P540" s="42" t="e">
        <f>VLOOKUP(O540,Sheet2!$B$1:$C$9,2,FALSE)</f>
        <v>#N/A</v>
      </c>
      <c r="Q540" s="43"/>
      <c r="R540" s="42"/>
      <c r="S540" s="42" t="e">
        <f>VLOOKUP(R540,Sheet2!$B$1:$C$9,2,FALSE)</f>
        <v>#N/A</v>
      </c>
      <c r="T540" s="43"/>
      <c r="U540" s="43">
        <f t="shared" si="28"/>
        <v>0.17708333333333334</v>
      </c>
      <c r="V540" s="43"/>
      <c r="W540" s="43"/>
      <c r="X540" s="43" t="s">
        <v>71</v>
      </c>
      <c r="Y540" s="40" t="s">
        <v>355</v>
      </c>
      <c r="Z540" s="40">
        <v>46080</v>
      </c>
      <c r="AA540" s="40">
        <v>46070</v>
      </c>
      <c r="AB540" s="40" t="s">
        <v>556</v>
      </c>
      <c r="AC540" s="40">
        <v>46076</v>
      </c>
      <c r="AD540" s="3" t="str">
        <f t="shared" si="23"/>
        <v>ทันกำหนด</v>
      </c>
      <c r="AE540" s="4"/>
      <c r="AF540" s="4"/>
      <c r="AG540" s="4"/>
      <c r="AH540" s="5"/>
    </row>
    <row r="541" spans="1:34" ht="27.75" customHeight="1" x14ac:dyDescent="0.2">
      <c r="A541" s="2">
        <v>538</v>
      </c>
      <c r="B541" s="40">
        <v>46051</v>
      </c>
      <c r="C541" s="41" t="s">
        <v>1130</v>
      </c>
      <c r="D541" s="41" t="s">
        <v>1182</v>
      </c>
      <c r="E541" s="42">
        <v>6</v>
      </c>
      <c r="F541" s="42">
        <v>6</v>
      </c>
      <c r="G541" s="42">
        <f t="shared" si="26"/>
        <v>0</v>
      </c>
      <c r="H541" s="42" t="str">
        <f t="shared" si="27"/>
        <v>ครบ</v>
      </c>
      <c r="I541" s="42" t="s">
        <v>29</v>
      </c>
      <c r="J541" s="42" t="str">
        <f>VLOOKUP(I541,Sheet2!$B$1:$C$9,2,FALSE)</f>
        <v xml:space="preserve">จักรกฤษณ์ </v>
      </c>
      <c r="K541" s="43">
        <v>8.3333333333333329E-2</v>
      </c>
      <c r="L541" s="42" t="s">
        <v>35</v>
      </c>
      <c r="M541" s="42" t="str">
        <f>VLOOKUP(L541,Sheet2!$B$1:$C$9,2,FALSE)</f>
        <v>วินัย</v>
      </c>
      <c r="N541" s="43">
        <v>6.9444444444444434E-2</v>
      </c>
      <c r="O541" s="42"/>
      <c r="P541" s="42" t="e">
        <f>VLOOKUP(O541,Sheet2!$B$1:$C$9,2,FALSE)</f>
        <v>#N/A</v>
      </c>
      <c r="Q541" s="43"/>
      <c r="R541" s="42"/>
      <c r="S541" s="42" t="e">
        <f>VLOOKUP(R541,Sheet2!$B$1:$C$9,2,FALSE)</f>
        <v>#N/A</v>
      </c>
      <c r="T541" s="43"/>
      <c r="U541" s="43">
        <f t="shared" si="28"/>
        <v>0.15277777777777776</v>
      </c>
      <c r="V541" s="43"/>
      <c r="W541" s="43"/>
      <c r="X541" s="43"/>
      <c r="Y541" s="40" t="s">
        <v>355</v>
      </c>
      <c r="Z541" s="40">
        <v>46087</v>
      </c>
      <c r="AA541" s="40">
        <v>46062</v>
      </c>
      <c r="AB541" s="40" t="s">
        <v>1192</v>
      </c>
      <c r="AC541" s="40">
        <v>46062</v>
      </c>
      <c r="AD541" s="3" t="str">
        <f t="shared" si="23"/>
        <v>ทันกำหนด</v>
      </c>
      <c r="AE541" s="4"/>
      <c r="AF541" s="4"/>
      <c r="AG541" s="4"/>
      <c r="AH541" s="5"/>
    </row>
    <row r="542" spans="1:34" ht="27.75" customHeight="1" x14ac:dyDescent="0.2">
      <c r="A542" s="2">
        <v>539</v>
      </c>
      <c r="B542" s="40">
        <v>46051</v>
      </c>
      <c r="C542" s="41" t="s">
        <v>1131</v>
      </c>
      <c r="D542" s="41" t="s">
        <v>1183</v>
      </c>
      <c r="E542" s="42">
        <v>3</v>
      </c>
      <c r="F542" s="42">
        <v>3</v>
      </c>
      <c r="G542" s="42">
        <f t="shared" si="26"/>
        <v>0</v>
      </c>
      <c r="H542" s="42" t="str">
        <f t="shared" si="27"/>
        <v>ครบ</v>
      </c>
      <c r="I542" s="42" t="s">
        <v>42</v>
      </c>
      <c r="J542" s="42" t="str">
        <f>VLOOKUP(I542,Sheet2!$B$1:$C$9,2,FALSE)</f>
        <v>เพลินชัย</v>
      </c>
      <c r="K542" s="43">
        <v>2.0833333333333332E-2</v>
      </c>
      <c r="L542" s="42" t="s">
        <v>347</v>
      </c>
      <c r="M542" s="42" t="s">
        <v>57</v>
      </c>
      <c r="N542" s="43">
        <v>0.10416666666666667</v>
      </c>
      <c r="O542" s="42"/>
      <c r="P542" s="42" t="e">
        <f>VLOOKUP(O542,Sheet2!$B$1:$C$9,2,FALSE)</f>
        <v>#N/A</v>
      </c>
      <c r="Q542" s="43"/>
      <c r="R542" s="42"/>
      <c r="S542" s="42" t="e">
        <f>VLOOKUP(R542,Sheet2!$B$1:$C$9,2,FALSE)</f>
        <v>#N/A</v>
      </c>
      <c r="T542" s="43"/>
      <c r="U542" s="43">
        <f t="shared" si="28"/>
        <v>0.125</v>
      </c>
      <c r="V542" s="43"/>
      <c r="W542" s="43"/>
      <c r="X542" s="43" t="s">
        <v>71</v>
      </c>
      <c r="Y542" s="40" t="s">
        <v>355</v>
      </c>
      <c r="Z542" s="40">
        <v>46087</v>
      </c>
      <c r="AA542" s="40">
        <v>46073</v>
      </c>
      <c r="AB542" s="40" t="s">
        <v>556</v>
      </c>
      <c r="AC542" s="40">
        <v>46076</v>
      </c>
      <c r="AD542" s="3" t="str">
        <f t="shared" si="23"/>
        <v>ทันกำหนด</v>
      </c>
      <c r="AE542" s="4"/>
      <c r="AF542" s="4"/>
      <c r="AG542" s="4"/>
      <c r="AH542" s="5"/>
    </row>
    <row r="543" spans="1:34" ht="27.75" customHeight="1" x14ac:dyDescent="0.2">
      <c r="A543" s="2">
        <v>540</v>
      </c>
      <c r="B543" s="40">
        <v>46051</v>
      </c>
      <c r="C543" s="41" t="s">
        <v>1132</v>
      </c>
      <c r="D543" s="41" t="s">
        <v>1184</v>
      </c>
      <c r="E543" s="42">
        <v>12</v>
      </c>
      <c r="F543" s="42">
        <v>12</v>
      </c>
      <c r="G543" s="42">
        <f t="shared" si="26"/>
        <v>0</v>
      </c>
      <c r="H543" s="42" t="str">
        <f t="shared" si="27"/>
        <v>ครบ</v>
      </c>
      <c r="I543" s="42" t="s">
        <v>31</v>
      </c>
      <c r="J543" s="42" t="str">
        <f>VLOOKUP(I543,Sheet2!$B$1:$C$9,2,FALSE)</f>
        <v>ชาญชัย</v>
      </c>
      <c r="K543" s="43">
        <v>0.14583333333333334</v>
      </c>
      <c r="L543" s="42"/>
      <c r="M543" s="42" t="e">
        <f>VLOOKUP(L543,Sheet2!$B$1:$C$9,2,FALSE)</f>
        <v>#N/A</v>
      </c>
      <c r="N543" s="43"/>
      <c r="O543" s="42"/>
      <c r="P543" s="42" t="e">
        <f>VLOOKUP(O543,Sheet2!$B$1:$C$9,2,FALSE)</f>
        <v>#N/A</v>
      </c>
      <c r="Q543" s="43"/>
      <c r="R543" s="42"/>
      <c r="S543" s="42" t="e">
        <f>VLOOKUP(R543,Sheet2!$B$1:$C$9,2,FALSE)</f>
        <v>#N/A</v>
      </c>
      <c r="T543" s="43"/>
      <c r="U543" s="43">
        <f t="shared" si="28"/>
        <v>0.14583333333333334</v>
      </c>
      <c r="V543" s="43"/>
      <c r="W543" s="43"/>
      <c r="X543" s="43"/>
      <c r="Y543" s="40" t="s">
        <v>355</v>
      </c>
      <c r="Z543" s="40">
        <v>46087</v>
      </c>
      <c r="AA543" s="40">
        <v>46062</v>
      </c>
      <c r="AB543" s="40" t="s">
        <v>556</v>
      </c>
      <c r="AC543" s="40">
        <v>46071</v>
      </c>
      <c r="AD543" s="3" t="str">
        <f t="shared" si="23"/>
        <v>ทันกำหนด</v>
      </c>
      <c r="AE543" s="4"/>
      <c r="AF543" s="4"/>
      <c r="AG543" s="4"/>
      <c r="AH543" s="5"/>
    </row>
    <row r="544" spans="1:34" ht="27.75" customHeight="1" x14ac:dyDescent="0.2">
      <c r="A544" s="2">
        <v>541</v>
      </c>
      <c r="B544" s="40">
        <v>46051</v>
      </c>
      <c r="C544" s="41" t="s">
        <v>1133</v>
      </c>
      <c r="D544" s="41" t="s">
        <v>1185</v>
      </c>
      <c r="E544" s="42">
        <v>3</v>
      </c>
      <c r="F544" s="42">
        <v>3</v>
      </c>
      <c r="G544" s="42">
        <f t="shared" si="26"/>
        <v>0</v>
      </c>
      <c r="H544" s="42" t="str">
        <f t="shared" si="27"/>
        <v>ครบ</v>
      </c>
      <c r="I544" s="42" t="s">
        <v>43</v>
      </c>
      <c r="J544" s="42" t="str">
        <f>VLOOKUP(I544,Sheet2!$B$1:$C$9,2,FALSE)</f>
        <v>สุขสันต์</v>
      </c>
      <c r="K544" s="43">
        <v>1.0416666666666666E-2</v>
      </c>
      <c r="L544" s="42" t="s">
        <v>97</v>
      </c>
      <c r="M544" s="42" t="s">
        <v>58</v>
      </c>
      <c r="N544" s="43">
        <v>8.3333333333333329E-2</v>
      </c>
      <c r="O544" s="42"/>
      <c r="P544" s="42" t="e">
        <f>VLOOKUP(O544,Sheet2!$B$1:$C$9,2,FALSE)</f>
        <v>#N/A</v>
      </c>
      <c r="Q544" s="43"/>
      <c r="R544" s="42"/>
      <c r="S544" s="42" t="e">
        <f>VLOOKUP(R544,Sheet2!$B$1:$C$9,2,FALSE)</f>
        <v>#N/A</v>
      </c>
      <c r="T544" s="43"/>
      <c r="U544" s="43">
        <f t="shared" si="28"/>
        <v>9.375E-2</v>
      </c>
      <c r="V544" s="43"/>
      <c r="W544" s="43"/>
      <c r="X544" s="43" t="s">
        <v>71</v>
      </c>
      <c r="Y544" s="40" t="s">
        <v>355</v>
      </c>
      <c r="Z544" s="40">
        <v>46080</v>
      </c>
      <c r="AA544" s="40">
        <v>46070</v>
      </c>
      <c r="AB544" s="40" t="s">
        <v>556</v>
      </c>
      <c r="AC544" s="40">
        <v>46076</v>
      </c>
      <c r="AD544" s="3" t="str">
        <f t="shared" si="23"/>
        <v>ทันกำหนด</v>
      </c>
      <c r="AE544" s="4"/>
      <c r="AF544" s="4"/>
      <c r="AG544" s="4"/>
      <c r="AH544" s="5"/>
    </row>
    <row r="545" spans="1:34" ht="27.75" customHeight="1" x14ac:dyDescent="0.2">
      <c r="A545" s="2">
        <v>542</v>
      </c>
      <c r="B545" s="40">
        <v>46051</v>
      </c>
      <c r="C545" s="41" t="s">
        <v>1134</v>
      </c>
      <c r="D545" s="41" t="s">
        <v>1186</v>
      </c>
      <c r="E545" s="42">
        <v>3</v>
      </c>
      <c r="F545" s="42">
        <v>3</v>
      </c>
      <c r="G545" s="42">
        <f t="shared" si="26"/>
        <v>0</v>
      </c>
      <c r="H545" s="42" t="str">
        <f t="shared" si="27"/>
        <v>ครบ</v>
      </c>
      <c r="I545" s="42" t="s">
        <v>43</v>
      </c>
      <c r="J545" s="42" t="str">
        <f>VLOOKUP(I545,Sheet2!$B$1:$C$9,2,FALSE)</f>
        <v>สุขสันต์</v>
      </c>
      <c r="K545" s="43">
        <v>4.1666666666666664E-2</v>
      </c>
      <c r="L545" s="42" t="s">
        <v>97</v>
      </c>
      <c r="M545" s="42" t="s">
        <v>58</v>
      </c>
      <c r="N545" s="43">
        <v>0.40972222222222227</v>
      </c>
      <c r="O545" s="42"/>
      <c r="P545" s="42" t="e">
        <f>VLOOKUP(O545,Sheet2!$B$1:$C$9,2,FALSE)</f>
        <v>#N/A</v>
      </c>
      <c r="Q545" s="43"/>
      <c r="R545" s="42"/>
      <c r="S545" s="42" t="e">
        <f>VLOOKUP(R545,Sheet2!$B$1:$C$9,2,FALSE)</f>
        <v>#N/A</v>
      </c>
      <c r="T545" s="43"/>
      <c r="U545" s="43">
        <f t="shared" si="28"/>
        <v>0.45138888888888895</v>
      </c>
      <c r="V545" s="43"/>
      <c r="W545" s="43"/>
      <c r="X545" s="43" t="s">
        <v>71</v>
      </c>
      <c r="Y545" s="40" t="s">
        <v>355</v>
      </c>
      <c r="Z545" s="40">
        <v>46087</v>
      </c>
      <c r="AA545" s="40">
        <v>46073</v>
      </c>
      <c r="AB545" s="40" t="s">
        <v>556</v>
      </c>
      <c r="AC545" s="40">
        <v>46076</v>
      </c>
      <c r="AD545" s="3" t="str">
        <f t="shared" si="23"/>
        <v>ทันกำหนด</v>
      </c>
      <c r="AE545" s="4"/>
      <c r="AF545" s="4"/>
      <c r="AG545" s="4"/>
      <c r="AH545" s="5"/>
    </row>
    <row r="546" spans="1:34" ht="27.75" customHeight="1" x14ac:dyDescent="0.2">
      <c r="A546" s="2">
        <v>543</v>
      </c>
      <c r="B546" s="40">
        <v>46051</v>
      </c>
      <c r="C546" s="41" t="s">
        <v>1135</v>
      </c>
      <c r="D546" s="41" t="s">
        <v>1187</v>
      </c>
      <c r="E546" s="42">
        <v>6</v>
      </c>
      <c r="F546" s="42">
        <v>6</v>
      </c>
      <c r="G546" s="42">
        <f t="shared" si="26"/>
        <v>0</v>
      </c>
      <c r="H546" s="42" t="str">
        <f t="shared" si="27"/>
        <v>ครบ</v>
      </c>
      <c r="I546" s="42" t="s">
        <v>28</v>
      </c>
      <c r="J546" s="42" t="str">
        <f>VLOOKUP(I546,Sheet2!$B$1:$C$9,2,FALSE)</f>
        <v>สรายุทธ</v>
      </c>
      <c r="K546" s="43">
        <v>6.25E-2</v>
      </c>
      <c r="L546" s="42" t="s">
        <v>43</v>
      </c>
      <c r="M546" s="42" t="str">
        <f>VLOOKUP(L546,Sheet2!$B$1:$C$9,2,FALSE)</f>
        <v>สุขสันต์</v>
      </c>
      <c r="N546" s="43">
        <v>2.0833333333333332E-2</v>
      </c>
      <c r="O546" s="42" t="s">
        <v>97</v>
      </c>
      <c r="P546" s="42" t="s">
        <v>58</v>
      </c>
      <c r="Q546" s="43">
        <v>0.30902777777777779</v>
      </c>
      <c r="R546" s="42"/>
      <c r="S546" s="42" t="e">
        <f>VLOOKUP(R546,Sheet2!$B$1:$C$9,2,FALSE)</f>
        <v>#N/A</v>
      </c>
      <c r="T546" s="43"/>
      <c r="U546" s="43">
        <f t="shared" si="28"/>
        <v>0.3923611111111111</v>
      </c>
      <c r="V546" s="43"/>
      <c r="W546" s="43"/>
      <c r="X546" s="43" t="s">
        <v>51</v>
      </c>
      <c r="Y546" s="40" t="s">
        <v>355</v>
      </c>
      <c r="Z546" s="40">
        <v>46080</v>
      </c>
      <c r="AA546" s="40">
        <v>46079</v>
      </c>
      <c r="AB546" s="40" t="s">
        <v>556</v>
      </c>
      <c r="AC546" s="40">
        <v>46080</v>
      </c>
      <c r="AD546" s="3" t="str">
        <f t="shared" si="23"/>
        <v>ทันกำหนด</v>
      </c>
      <c r="AE546" s="4"/>
      <c r="AF546" s="4"/>
      <c r="AG546" s="4"/>
      <c r="AH546" s="5"/>
    </row>
    <row r="547" spans="1:34" ht="27.75" customHeight="1" x14ac:dyDescent="0.2">
      <c r="A547" s="2">
        <v>544</v>
      </c>
      <c r="B547" s="40">
        <v>46051</v>
      </c>
      <c r="C547" s="41" t="s">
        <v>1136</v>
      </c>
      <c r="D547" s="41" t="s">
        <v>1188</v>
      </c>
      <c r="E547" s="42">
        <v>12</v>
      </c>
      <c r="F547" s="42">
        <v>12</v>
      </c>
      <c r="G547" s="42">
        <f t="shared" si="26"/>
        <v>0</v>
      </c>
      <c r="H547" s="42" t="str">
        <f t="shared" si="27"/>
        <v>ครบ</v>
      </c>
      <c r="I547" s="42" t="s">
        <v>29</v>
      </c>
      <c r="J547" s="42" t="str">
        <f>VLOOKUP(I547,Sheet2!$B$1:$C$9,2,FALSE)</f>
        <v xml:space="preserve">จักรกฤษณ์ </v>
      </c>
      <c r="K547" s="43">
        <v>0.16666666666666666</v>
      </c>
      <c r="L547" s="42" t="s">
        <v>35</v>
      </c>
      <c r="M547" s="42" t="str">
        <f>VLOOKUP(L547,Sheet2!$B$1:$C$9,2,FALSE)</f>
        <v>วินัย</v>
      </c>
      <c r="N547" s="43">
        <v>0.11805555555555557</v>
      </c>
      <c r="O547" s="42"/>
      <c r="P547" s="42" t="e">
        <f>VLOOKUP(O547,Sheet2!$B$1:$C$9,2,FALSE)</f>
        <v>#N/A</v>
      </c>
      <c r="Q547" s="43"/>
      <c r="R547" s="42"/>
      <c r="S547" s="42" t="e">
        <f>VLOOKUP(R547,Sheet2!$B$1:$C$9,2,FALSE)</f>
        <v>#N/A</v>
      </c>
      <c r="T547" s="43"/>
      <c r="U547" s="43">
        <f t="shared" si="28"/>
        <v>0.28472222222222221</v>
      </c>
      <c r="V547" s="43"/>
      <c r="W547" s="43"/>
      <c r="X547" s="43"/>
      <c r="Y547" s="40" t="s">
        <v>355</v>
      </c>
      <c r="Z547" s="40">
        <v>46080</v>
      </c>
      <c r="AA547" s="40">
        <v>46063</v>
      </c>
      <c r="AB547" s="40" t="s">
        <v>556</v>
      </c>
      <c r="AC547" s="40">
        <v>46078</v>
      </c>
      <c r="AD547" s="3" t="str">
        <f t="shared" si="23"/>
        <v>ทันกำหนด</v>
      </c>
      <c r="AE547" s="4"/>
      <c r="AF547" s="4"/>
      <c r="AG547" s="4"/>
      <c r="AH547" s="5"/>
    </row>
    <row r="548" spans="1:34" ht="27.75" customHeight="1" x14ac:dyDescent="0.2">
      <c r="A548" s="2">
        <v>545</v>
      </c>
      <c r="B548" s="40">
        <v>46051</v>
      </c>
      <c r="C548" s="41" t="s">
        <v>1137</v>
      </c>
      <c r="D548" s="41" t="s">
        <v>1189</v>
      </c>
      <c r="E548" s="42">
        <v>3</v>
      </c>
      <c r="F548" s="42">
        <v>3</v>
      </c>
      <c r="G548" s="42">
        <f t="shared" si="26"/>
        <v>0</v>
      </c>
      <c r="H548" s="42" t="str">
        <f t="shared" si="27"/>
        <v>ครบ</v>
      </c>
      <c r="I548" s="42" t="s">
        <v>42</v>
      </c>
      <c r="J548" s="42" t="str">
        <f>VLOOKUP(I548,Sheet2!$B$1:$C$9,2,FALSE)</f>
        <v>เพลินชัย</v>
      </c>
      <c r="K548" s="43">
        <v>2.7777777777777776E-2</v>
      </c>
      <c r="L548" s="42" t="s">
        <v>380</v>
      </c>
      <c r="M548" s="42" t="s">
        <v>57</v>
      </c>
      <c r="N548" s="43">
        <v>0.11805555555555557</v>
      </c>
      <c r="O548" s="42"/>
      <c r="P548" s="42" t="e">
        <f>VLOOKUP(O548,Sheet2!$B$1:$C$9,2,FALSE)</f>
        <v>#N/A</v>
      </c>
      <c r="Q548" s="43"/>
      <c r="R548" s="42"/>
      <c r="S548" s="42" t="e">
        <f>VLOOKUP(R548,Sheet2!$B$1:$C$9,2,FALSE)</f>
        <v>#N/A</v>
      </c>
      <c r="T548" s="43"/>
      <c r="U548" s="43">
        <f t="shared" si="28"/>
        <v>0.14583333333333334</v>
      </c>
      <c r="V548" s="43"/>
      <c r="W548" s="43"/>
      <c r="X548" s="43"/>
      <c r="Y548" s="40" t="s">
        <v>355</v>
      </c>
      <c r="Z548" s="40">
        <v>46080</v>
      </c>
      <c r="AA548" s="40">
        <v>46066</v>
      </c>
      <c r="AB548" s="40" t="s">
        <v>556</v>
      </c>
      <c r="AC548" s="40">
        <v>46078</v>
      </c>
      <c r="AD548" s="3" t="str">
        <f t="shared" si="23"/>
        <v>ทันกำหนด</v>
      </c>
      <c r="AE548" s="4"/>
      <c r="AF548" s="4"/>
      <c r="AG548" s="4"/>
      <c r="AH548" s="5"/>
    </row>
    <row r="549" spans="1:34" ht="27.75" customHeight="1" x14ac:dyDescent="0.2">
      <c r="A549" s="2">
        <v>546</v>
      </c>
      <c r="B549" s="40">
        <v>46051</v>
      </c>
      <c r="C549" s="41" t="s">
        <v>1085</v>
      </c>
      <c r="D549" s="41" t="s">
        <v>1190</v>
      </c>
      <c r="E549" s="42">
        <v>9</v>
      </c>
      <c r="F549" s="42">
        <v>9</v>
      </c>
      <c r="G549" s="42">
        <f t="shared" si="26"/>
        <v>0</v>
      </c>
      <c r="H549" s="42" t="str">
        <f t="shared" si="27"/>
        <v>ครบ</v>
      </c>
      <c r="I549" s="42" t="s">
        <v>4</v>
      </c>
      <c r="J549" s="42" t="str">
        <f>VLOOKUP(I549,Sheet2!$B$1:$C$9,2,FALSE)</f>
        <v>ธนาพล</v>
      </c>
      <c r="K549" s="43">
        <v>4.1666666666666664E-2</v>
      </c>
      <c r="L549" s="42"/>
      <c r="M549" s="42" t="e">
        <f>VLOOKUP(L549,Sheet2!$B$1:$C$9,2,FALSE)</f>
        <v>#N/A</v>
      </c>
      <c r="N549" s="43"/>
      <c r="O549" s="42"/>
      <c r="P549" s="42" t="e">
        <f>VLOOKUP(O549,Sheet2!$B$1:$C$9,2,FALSE)</f>
        <v>#N/A</v>
      </c>
      <c r="Q549" s="43"/>
      <c r="R549" s="42"/>
      <c r="S549" s="42" t="e">
        <f>VLOOKUP(R549,Sheet2!$B$1:$C$9,2,FALSE)</f>
        <v>#N/A</v>
      </c>
      <c r="T549" s="43"/>
      <c r="U549" s="43">
        <f t="shared" si="28"/>
        <v>4.1666666666666664E-2</v>
      </c>
      <c r="V549" s="43"/>
      <c r="W549" s="43"/>
      <c r="X549" s="43" t="s">
        <v>67</v>
      </c>
      <c r="Y549" s="40" t="s">
        <v>355</v>
      </c>
      <c r="Z549" s="40">
        <v>46087</v>
      </c>
      <c r="AA549" s="40">
        <v>46079</v>
      </c>
      <c r="AB549" s="40" t="s">
        <v>355</v>
      </c>
      <c r="AC549" s="40">
        <v>46081</v>
      </c>
      <c r="AD549" s="3" t="str">
        <f t="shared" si="23"/>
        <v>ทันกำหนด</v>
      </c>
      <c r="AE549" s="4"/>
      <c r="AF549" s="4"/>
      <c r="AG549" s="4"/>
      <c r="AH549" s="5"/>
    </row>
    <row r="550" spans="1:34" ht="27.75" customHeight="1" x14ac:dyDescent="0.2">
      <c r="A550" s="2">
        <v>547</v>
      </c>
      <c r="B550" s="40">
        <v>46055</v>
      </c>
      <c r="C550" s="41" t="s">
        <v>1216</v>
      </c>
      <c r="D550" s="41" t="s">
        <v>1217</v>
      </c>
      <c r="E550" s="42">
        <v>3</v>
      </c>
      <c r="F550" s="42">
        <v>3</v>
      </c>
      <c r="G550" s="42">
        <f t="shared" si="26"/>
        <v>0</v>
      </c>
      <c r="H550" s="42" t="str">
        <f t="shared" si="27"/>
        <v>ครบ</v>
      </c>
      <c r="I550" s="42" t="s">
        <v>4</v>
      </c>
      <c r="J550" s="42" t="s">
        <v>75</v>
      </c>
      <c r="K550" s="43">
        <v>4.8611111111111112E-2</v>
      </c>
      <c r="L550" s="42"/>
      <c r="M550" s="42"/>
      <c r="N550" s="43"/>
      <c r="O550" s="42"/>
      <c r="P550" s="42" t="e">
        <v>#N/A</v>
      </c>
      <c r="Q550" s="43"/>
      <c r="R550" s="42"/>
      <c r="S550" s="42" t="e">
        <v>#N/A</v>
      </c>
      <c r="T550" s="43"/>
      <c r="U550" s="43">
        <v>0</v>
      </c>
      <c r="V550" s="43"/>
      <c r="W550" s="43"/>
      <c r="X550" s="43"/>
      <c r="Y550" s="40" t="s">
        <v>355</v>
      </c>
      <c r="Z550" s="40">
        <v>46087</v>
      </c>
      <c r="AA550" s="40">
        <v>46070</v>
      </c>
      <c r="AB550" s="40" t="s">
        <v>556</v>
      </c>
      <c r="AC550" s="40">
        <v>46087</v>
      </c>
      <c r="AD550" s="3" t="str">
        <f t="shared" si="23"/>
        <v>ทันกำหนด</v>
      </c>
      <c r="AE550" s="4"/>
      <c r="AF550" s="4"/>
      <c r="AG550" s="4"/>
      <c r="AH550" s="5"/>
    </row>
    <row r="551" spans="1:34" ht="27.75" hidden="1" customHeight="1" x14ac:dyDescent="0.2">
      <c r="A551" s="2">
        <v>548</v>
      </c>
      <c r="B551" s="40">
        <v>46052</v>
      </c>
      <c r="C551" s="41" t="s">
        <v>1193</v>
      </c>
      <c r="D551" s="41" t="s">
        <v>1197</v>
      </c>
      <c r="E551" s="42">
        <v>2</v>
      </c>
      <c r="F551" s="42">
        <v>2</v>
      </c>
      <c r="G551" s="42">
        <f t="shared" si="26"/>
        <v>0</v>
      </c>
      <c r="H551" s="42" t="str">
        <f t="shared" si="27"/>
        <v>ครบ</v>
      </c>
      <c r="I551" s="42" t="s">
        <v>31</v>
      </c>
      <c r="J551" s="42" t="str">
        <f>VLOOKUP(I551,Sheet2!$B$1:$C$9,2,FALSE)</f>
        <v>ชาญชัย</v>
      </c>
      <c r="K551" s="43">
        <v>4.1666666666666664E-2</v>
      </c>
      <c r="L551" s="42"/>
      <c r="M551" s="42" t="e">
        <f>VLOOKUP(L551,Sheet2!$B$1:$C$9,2,FALSE)</f>
        <v>#N/A</v>
      </c>
      <c r="N551" s="43"/>
      <c r="O551" s="42"/>
      <c r="P551" s="42" t="e">
        <f>VLOOKUP(O551,Sheet2!$B$1:$C$9,2,FALSE)</f>
        <v>#N/A</v>
      </c>
      <c r="Q551" s="43"/>
      <c r="R551" s="42"/>
      <c r="S551" s="42" t="e">
        <f>VLOOKUP(R551,Sheet2!$B$1:$C$9,2,FALSE)</f>
        <v>#N/A</v>
      </c>
      <c r="T551" s="43"/>
      <c r="U551" s="43">
        <f t="shared" si="28"/>
        <v>4.1666666666666664E-2</v>
      </c>
      <c r="V551" s="43"/>
      <c r="W551" s="43"/>
      <c r="X551" s="43"/>
      <c r="Y551" s="40" t="s">
        <v>1196</v>
      </c>
      <c r="Z551" s="40">
        <v>46056</v>
      </c>
      <c r="AA551" s="40">
        <v>46052</v>
      </c>
      <c r="AB551" s="40" t="s">
        <v>1262</v>
      </c>
      <c r="AC551" s="40">
        <v>46056</v>
      </c>
      <c r="AD551" s="3" t="str">
        <f t="shared" si="23"/>
        <v>ทันกำหนด</v>
      </c>
      <c r="AE551" s="4"/>
      <c r="AF551" s="4"/>
      <c r="AG551" s="4"/>
      <c r="AH551" s="5"/>
    </row>
    <row r="552" spans="1:34" ht="27.75" hidden="1" customHeight="1" x14ac:dyDescent="0.2">
      <c r="A552" s="2">
        <v>549</v>
      </c>
      <c r="B552" s="40">
        <v>46052</v>
      </c>
      <c r="C552" s="41" t="s">
        <v>1194</v>
      </c>
      <c r="D552" s="41" t="s">
        <v>1198</v>
      </c>
      <c r="E552" s="42">
        <v>2</v>
      </c>
      <c r="F552" s="42">
        <v>2</v>
      </c>
      <c r="G552" s="42">
        <f t="shared" si="26"/>
        <v>0</v>
      </c>
      <c r="H552" s="42" t="str">
        <f t="shared" si="27"/>
        <v>ครบ</v>
      </c>
      <c r="I552" s="42" t="s">
        <v>31</v>
      </c>
      <c r="J552" s="42" t="str">
        <f>VLOOKUP(I552,Sheet2!$B$1:$C$9,2,FALSE)</f>
        <v>ชาญชัย</v>
      </c>
      <c r="K552" s="43">
        <v>0.10416666666666667</v>
      </c>
      <c r="L552" s="42"/>
      <c r="M552" s="42" t="e">
        <f>VLOOKUP(L552,Sheet2!$B$1:$C$9,2,FALSE)</f>
        <v>#N/A</v>
      </c>
      <c r="N552" s="43"/>
      <c r="O552" s="42"/>
      <c r="P552" s="42" t="e">
        <f>VLOOKUP(O552,Sheet2!$B$1:$C$9,2,FALSE)</f>
        <v>#N/A</v>
      </c>
      <c r="Q552" s="43"/>
      <c r="R552" s="42"/>
      <c r="S552" s="42" t="e">
        <f>VLOOKUP(R552,Sheet2!$B$1:$C$9,2,FALSE)</f>
        <v>#N/A</v>
      </c>
      <c r="T552" s="43"/>
      <c r="U552" s="43">
        <f t="shared" si="28"/>
        <v>0.10416666666666667</v>
      </c>
      <c r="V552" s="43"/>
      <c r="W552" s="43"/>
      <c r="X552" s="43"/>
      <c r="Y552" s="40" t="s">
        <v>1196</v>
      </c>
      <c r="Z552" s="40">
        <v>46056</v>
      </c>
      <c r="AA552" s="40">
        <v>46052</v>
      </c>
      <c r="AB552" s="40" t="s">
        <v>1262</v>
      </c>
      <c r="AC552" s="40">
        <v>46056</v>
      </c>
      <c r="AD552" s="3" t="str">
        <f t="shared" si="23"/>
        <v>ทันกำหนด</v>
      </c>
      <c r="AE552" s="4"/>
      <c r="AF552" s="4"/>
      <c r="AG552" s="4"/>
      <c r="AH552" s="5"/>
    </row>
    <row r="553" spans="1:34" ht="27.75" hidden="1" customHeight="1" x14ac:dyDescent="0.2">
      <c r="A553" s="2">
        <v>550</v>
      </c>
      <c r="B553" s="40">
        <v>46052</v>
      </c>
      <c r="C553" s="41" t="s">
        <v>1195</v>
      </c>
      <c r="D553" s="41" t="s">
        <v>1199</v>
      </c>
      <c r="E553" s="42">
        <v>2</v>
      </c>
      <c r="F553" s="42">
        <v>2</v>
      </c>
      <c r="G553" s="42">
        <f t="shared" si="26"/>
        <v>0</v>
      </c>
      <c r="H553" s="42" t="str">
        <f t="shared" si="27"/>
        <v>ครบ</v>
      </c>
      <c r="I553" s="42" t="s">
        <v>31</v>
      </c>
      <c r="J553" s="42" t="str">
        <f>VLOOKUP(I553,Sheet2!$B$1:$C$9,2,FALSE)</f>
        <v>ชาญชัย</v>
      </c>
      <c r="K553" s="43">
        <v>3.4722222222222224E-2</v>
      </c>
      <c r="L553" s="42"/>
      <c r="M553" s="42" t="e">
        <f>VLOOKUP(L553,Sheet2!$B$1:$C$9,2,FALSE)</f>
        <v>#N/A</v>
      </c>
      <c r="N553" s="43"/>
      <c r="O553" s="42"/>
      <c r="P553" s="42" t="e">
        <f>VLOOKUP(O553,Sheet2!$B$1:$C$9,2,FALSE)</f>
        <v>#N/A</v>
      </c>
      <c r="Q553" s="43"/>
      <c r="R553" s="42"/>
      <c r="S553" s="42" t="e">
        <f>VLOOKUP(R553,Sheet2!$B$1:$C$9,2,FALSE)</f>
        <v>#N/A</v>
      </c>
      <c r="T553" s="43"/>
      <c r="U553" s="43">
        <f t="shared" si="28"/>
        <v>3.4722222222222224E-2</v>
      </c>
      <c r="V553" s="43"/>
      <c r="W553" s="43"/>
      <c r="X553" s="43"/>
      <c r="Y553" s="40" t="s">
        <v>1196</v>
      </c>
      <c r="Z553" s="40">
        <v>46056</v>
      </c>
      <c r="AA553" s="40">
        <v>46052</v>
      </c>
      <c r="AB553" s="40" t="s">
        <v>1262</v>
      </c>
      <c r="AC553" s="40">
        <v>46056</v>
      </c>
      <c r="AD553" s="3" t="str">
        <f t="shared" si="23"/>
        <v>ทันกำหนด</v>
      </c>
      <c r="AE553" s="4"/>
      <c r="AF553" s="4"/>
      <c r="AG553" s="4"/>
      <c r="AH553" s="5"/>
    </row>
    <row r="554" spans="1:34" ht="27.75" hidden="1" customHeight="1" x14ac:dyDescent="0.2">
      <c r="A554" s="2">
        <v>551</v>
      </c>
      <c r="B554" s="40">
        <v>46052</v>
      </c>
      <c r="C554" s="41" t="s">
        <v>1200</v>
      </c>
      <c r="D554" s="41" t="s">
        <v>1202</v>
      </c>
      <c r="E554" s="42">
        <v>1</v>
      </c>
      <c r="F554" s="42">
        <v>1</v>
      </c>
      <c r="G554" s="42">
        <f t="shared" si="26"/>
        <v>0</v>
      </c>
      <c r="H554" s="42" t="str">
        <f t="shared" si="27"/>
        <v>ครบ</v>
      </c>
      <c r="I554" s="42" t="s">
        <v>29</v>
      </c>
      <c r="J554" s="42" t="str">
        <f>VLOOKUP(I554,Sheet2!$B$1:$C$9,2,FALSE)</f>
        <v xml:space="preserve">จักรกฤษณ์ </v>
      </c>
      <c r="K554" s="43">
        <v>1.3888888888888888E-2</v>
      </c>
      <c r="L554" s="42"/>
      <c r="M554" s="42" t="e">
        <f>VLOOKUP(L554,Sheet2!$B$1:$C$9,2,FALSE)</f>
        <v>#N/A</v>
      </c>
      <c r="N554" s="43"/>
      <c r="O554" s="42"/>
      <c r="P554" s="42" t="e">
        <f>VLOOKUP(O554,Sheet2!$B$1:$C$9,2,FALSE)</f>
        <v>#N/A</v>
      </c>
      <c r="Q554" s="43"/>
      <c r="R554" s="42"/>
      <c r="S554" s="42" t="e">
        <f>VLOOKUP(R554,Sheet2!$B$1:$C$9,2,FALSE)</f>
        <v>#N/A</v>
      </c>
      <c r="T554" s="43"/>
      <c r="U554" s="43">
        <f t="shared" si="28"/>
        <v>1.3888888888888888E-2</v>
      </c>
      <c r="V554" s="43"/>
      <c r="W554" s="43"/>
      <c r="X554" s="43"/>
      <c r="Y554" s="40" t="s">
        <v>322</v>
      </c>
      <c r="Z554" s="40">
        <v>46052</v>
      </c>
      <c r="AA554" s="40">
        <v>46052</v>
      </c>
      <c r="AB554" s="40" t="s">
        <v>1213</v>
      </c>
      <c r="AC554" s="40">
        <v>46053</v>
      </c>
      <c r="AD554" s="3" t="str">
        <f t="shared" si="23"/>
        <v>ทันกำหนด</v>
      </c>
      <c r="AE554" s="4"/>
      <c r="AF554" s="4"/>
      <c r="AG554" s="4"/>
      <c r="AH554" s="5"/>
    </row>
    <row r="555" spans="1:34" ht="27.75" hidden="1" customHeight="1" x14ac:dyDescent="0.2">
      <c r="A555" s="2">
        <v>552</v>
      </c>
      <c r="B555" s="40">
        <v>46052</v>
      </c>
      <c r="C555" s="41" t="s">
        <v>1201</v>
      </c>
      <c r="D555" s="41" t="s">
        <v>1203</v>
      </c>
      <c r="E555" s="42">
        <v>1</v>
      </c>
      <c r="F555" s="42">
        <v>1</v>
      </c>
      <c r="G555" s="42">
        <f t="shared" si="26"/>
        <v>0</v>
      </c>
      <c r="H555" s="42" t="str">
        <f t="shared" si="27"/>
        <v>ครบ</v>
      </c>
      <c r="I555" s="42" t="s">
        <v>29</v>
      </c>
      <c r="J555" s="42" t="str">
        <f>VLOOKUP(I555,Sheet2!$B$1:$C$9,2,FALSE)</f>
        <v xml:space="preserve">จักรกฤษณ์ </v>
      </c>
      <c r="K555" s="43">
        <v>1.3888888888888888E-2</v>
      </c>
      <c r="L555" s="42"/>
      <c r="M555" s="42" t="e">
        <f>VLOOKUP(L555,Sheet2!$B$1:$C$9,2,FALSE)</f>
        <v>#N/A</v>
      </c>
      <c r="N555" s="43"/>
      <c r="O555" s="42"/>
      <c r="P555" s="42" t="e">
        <f>VLOOKUP(O555,Sheet2!$B$1:$C$9,2,FALSE)</f>
        <v>#N/A</v>
      </c>
      <c r="Q555" s="43"/>
      <c r="R555" s="42"/>
      <c r="S555" s="42" t="e">
        <f>VLOOKUP(R555,Sheet2!$B$1:$C$9,2,FALSE)</f>
        <v>#N/A</v>
      </c>
      <c r="T555" s="43"/>
      <c r="U555" s="43">
        <f t="shared" si="28"/>
        <v>1.3888888888888888E-2</v>
      </c>
      <c r="V555" s="43"/>
      <c r="W555" s="43"/>
      <c r="X555" s="43"/>
      <c r="Y555" s="40" t="s">
        <v>322</v>
      </c>
      <c r="Z555" s="40">
        <v>46052</v>
      </c>
      <c r="AA555" s="40">
        <v>46052</v>
      </c>
      <c r="AB555" s="40" t="s">
        <v>1213</v>
      </c>
      <c r="AC555" s="40">
        <v>46053</v>
      </c>
      <c r="AD555" s="3" t="str">
        <f t="shared" si="23"/>
        <v>ทันกำหนด</v>
      </c>
      <c r="AE555" s="4"/>
      <c r="AF555" s="4"/>
      <c r="AG555" s="4"/>
      <c r="AH555" s="5"/>
    </row>
    <row r="556" spans="1:34" ht="27.75" hidden="1" customHeight="1" x14ac:dyDescent="0.2">
      <c r="A556" s="2">
        <v>553</v>
      </c>
      <c r="B556" s="40">
        <v>46052</v>
      </c>
      <c r="C556" s="41" t="s">
        <v>1204</v>
      </c>
      <c r="D556" s="41" t="s">
        <v>1205</v>
      </c>
      <c r="E556" s="42">
        <v>1</v>
      </c>
      <c r="F556" s="42">
        <v>1</v>
      </c>
      <c r="G556" s="42">
        <f t="shared" si="26"/>
        <v>0</v>
      </c>
      <c r="H556" s="42" t="str">
        <f t="shared" si="27"/>
        <v>ครบ</v>
      </c>
      <c r="I556" s="42" t="s">
        <v>43</v>
      </c>
      <c r="J556" s="42" t="str">
        <f>VLOOKUP(I556,Sheet2!$B$1:$C$9,2,FALSE)</f>
        <v>สุขสันต์</v>
      </c>
      <c r="K556" s="43">
        <v>1.7361111111111112E-2</v>
      </c>
      <c r="L556" s="42" t="s">
        <v>97</v>
      </c>
      <c r="M556" s="42" t="s">
        <v>58</v>
      </c>
      <c r="N556" s="43">
        <v>4.5138888888888888E-2</v>
      </c>
      <c r="O556" s="42"/>
      <c r="P556" s="42" t="e">
        <f>VLOOKUP(O556,Sheet2!$B$1:$C$9,2,FALSE)</f>
        <v>#N/A</v>
      </c>
      <c r="Q556" s="43"/>
      <c r="R556" s="42"/>
      <c r="S556" s="42" t="e">
        <f>VLOOKUP(R556,Sheet2!$B$1:$C$9,2,FALSE)</f>
        <v>#N/A</v>
      </c>
      <c r="T556" s="43"/>
      <c r="U556" s="43">
        <f t="shared" si="28"/>
        <v>6.25E-2</v>
      </c>
      <c r="V556" s="43"/>
      <c r="W556" s="43"/>
      <c r="X556" s="43"/>
      <c r="Y556" s="40" t="s">
        <v>76</v>
      </c>
      <c r="Z556" s="40">
        <v>46055</v>
      </c>
      <c r="AA556" s="40">
        <v>46052</v>
      </c>
      <c r="AB556" s="40" t="s">
        <v>76</v>
      </c>
      <c r="AC556" s="40">
        <v>46055</v>
      </c>
      <c r="AD556" s="3" t="str">
        <f t="shared" si="23"/>
        <v>ทันกำหนด</v>
      </c>
      <c r="AE556" s="4"/>
      <c r="AF556" s="4"/>
      <c r="AG556" s="4"/>
      <c r="AH556" s="5"/>
    </row>
    <row r="557" spans="1:34" ht="27.75" hidden="1" customHeight="1" x14ac:dyDescent="0.2">
      <c r="A557" s="2">
        <v>554</v>
      </c>
      <c r="B557" s="40">
        <v>46052</v>
      </c>
      <c r="C557" s="41" t="s">
        <v>1206</v>
      </c>
      <c r="D557" s="41" t="s">
        <v>1209</v>
      </c>
      <c r="E557" s="42">
        <v>1</v>
      </c>
      <c r="F557" s="42">
        <v>1</v>
      </c>
      <c r="G557" s="42">
        <f t="shared" si="26"/>
        <v>0</v>
      </c>
      <c r="H557" s="42" t="str">
        <f t="shared" si="27"/>
        <v>ครบ</v>
      </c>
      <c r="I557" s="42" t="s">
        <v>42</v>
      </c>
      <c r="J557" s="42" t="str">
        <f>VLOOKUP(I557,Sheet2!$B$1:$C$9,2,FALSE)</f>
        <v>เพลินชัย</v>
      </c>
      <c r="K557" s="43">
        <v>4.1666666666666664E-2</v>
      </c>
      <c r="L557" s="42" t="s">
        <v>348</v>
      </c>
      <c r="M557" s="42" t="s">
        <v>57</v>
      </c>
      <c r="N557" s="43">
        <v>0.22916666666666666</v>
      </c>
      <c r="O557" s="42"/>
      <c r="P557" s="42" t="e">
        <f>VLOOKUP(O557,Sheet2!$B$1:$C$9,2,FALSE)</f>
        <v>#N/A</v>
      </c>
      <c r="Q557" s="43"/>
      <c r="R557" s="42"/>
      <c r="S557" s="42" t="e">
        <f>VLOOKUP(R557,Sheet2!$B$1:$C$9,2,FALSE)</f>
        <v>#N/A</v>
      </c>
      <c r="T557" s="43"/>
      <c r="U557" s="43">
        <f t="shared" si="28"/>
        <v>0.27083333333333331</v>
      </c>
      <c r="V557" s="43"/>
      <c r="W557" s="43"/>
      <c r="X557" s="43"/>
      <c r="Y557" s="40" t="s">
        <v>258</v>
      </c>
      <c r="Z557" s="40">
        <v>46079</v>
      </c>
      <c r="AA557" s="40">
        <v>46065</v>
      </c>
      <c r="AB557" s="40" t="s">
        <v>557</v>
      </c>
      <c r="AC557" s="40">
        <v>46066</v>
      </c>
      <c r="AD557" s="3" t="str">
        <f t="shared" si="23"/>
        <v>ทันกำหนด</v>
      </c>
      <c r="AE557" s="4"/>
      <c r="AF557" s="4"/>
      <c r="AG557" s="4"/>
      <c r="AH557" s="5"/>
    </row>
    <row r="558" spans="1:34" ht="27.75" hidden="1" customHeight="1" x14ac:dyDescent="0.2">
      <c r="A558" s="2">
        <v>555</v>
      </c>
      <c r="B558" s="40">
        <v>46052</v>
      </c>
      <c r="C558" s="41" t="s">
        <v>1207</v>
      </c>
      <c r="D558" s="41" t="s">
        <v>1210</v>
      </c>
      <c r="E558" s="42">
        <v>2</v>
      </c>
      <c r="F558" s="42">
        <v>2</v>
      </c>
      <c r="G558" s="42">
        <f t="shared" si="26"/>
        <v>0</v>
      </c>
      <c r="H558" s="42" t="str">
        <f t="shared" si="27"/>
        <v>ครบ</v>
      </c>
      <c r="I558" s="42" t="s">
        <v>42</v>
      </c>
      <c r="J558" s="42" t="str">
        <f>VLOOKUP(I558,Sheet2!$B$1:$C$9,2,FALSE)</f>
        <v>เพลินชัย</v>
      </c>
      <c r="K558" s="43">
        <v>3.4722222222222224E-2</v>
      </c>
      <c r="L558" s="42" t="s">
        <v>348</v>
      </c>
      <c r="M558" s="42" t="s">
        <v>57</v>
      </c>
      <c r="N558" s="43">
        <v>0.20833333333333334</v>
      </c>
      <c r="O558" s="42"/>
      <c r="P558" s="42" t="e">
        <f>VLOOKUP(O558,Sheet2!$B$1:$C$9,2,FALSE)</f>
        <v>#N/A</v>
      </c>
      <c r="Q558" s="43"/>
      <c r="R558" s="42"/>
      <c r="S558" s="42" t="e">
        <f>VLOOKUP(R558,Sheet2!$B$1:$C$9,2,FALSE)</f>
        <v>#N/A</v>
      </c>
      <c r="T558" s="43"/>
      <c r="U558" s="43">
        <f t="shared" si="28"/>
        <v>0.24305555555555558</v>
      </c>
      <c r="V558" s="43"/>
      <c r="W558" s="43"/>
      <c r="X558" s="43"/>
      <c r="Y558" s="40" t="s">
        <v>258</v>
      </c>
      <c r="Z558" s="40">
        <v>46079</v>
      </c>
      <c r="AA558" s="40">
        <v>46064</v>
      </c>
      <c r="AB558" s="40" t="s">
        <v>557</v>
      </c>
      <c r="AC558" s="40">
        <v>46065</v>
      </c>
      <c r="AD558" s="3" t="str">
        <f t="shared" si="23"/>
        <v>ทันกำหนด</v>
      </c>
      <c r="AE558" s="4"/>
      <c r="AF558" s="4"/>
      <c r="AG558" s="4"/>
      <c r="AH558" s="5"/>
    </row>
    <row r="559" spans="1:34" ht="27.75" hidden="1" customHeight="1" x14ac:dyDescent="0.2">
      <c r="A559" s="10">
        <v>556</v>
      </c>
      <c r="B559" s="40">
        <v>46052</v>
      </c>
      <c r="C559" s="41" t="s">
        <v>1208</v>
      </c>
      <c r="D559" s="41" t="s">
        <v>1211</v>
      </c>
      <c r="E559" s="42">
        <v>1</v>
      </c>
      <c r="F559" s="42">
        <v>1</v>
      </c>
      <c r="G559" s="42">
        <f t="shared" si="26"/>
        <v>0</v>
      </c>
      <c r="H559" s="42" t="str">
        <f t="shared" si="27"/>
        <v>ครบ</v>
      </c>
      <c r="I559" s="42" t="s">
        <v>42</v>
      </c>
      <c r="J559" s="42" t="str">
        <f>VLOOKUP(I559,Sheet2!$B$1:$C$9,2,FALSE)</f>
        <v>เพลินชัย</v>
      </c>
      <c r="K559" s="43">
        <v>3.4722222222222224E-2</v>
      </c>
      <c r="L559" s="42" t="s">
        <v>348</v>
      </c>
      <c r="M559" s="42" t="s">
        <v>57</v>
      </c>
      <c r="N559" s="43">
        <v>0.10416666666666667</v>
      </c>
      <c r="O559" s="42"/>
      <c r="P559" s="42" t="e">
        <f>VLOOKUP(O559,Sheet2!$B$1:$C$9,2,FALSE)</f>
        <v>#N/A</v>
      </c>
      <c r="Q559" s="43"/>
      <c r="R559" s="42"/>
      <c r="S559" s="42" t="e">
        <f>VLOOKUP(R559,Sheet2!$B$1:$C$9,2,FALSE)</f>
        <v>#N/A</v>
      </c>
      <c r="T559" s="43"/>
      <c r="U559" s="43">
        <f t="shared" si="28"/>
        <v>0.1388888888888889</v>
      </c>
      <c r="V559" s="43"/>
      <c r="W559" s="43"/>
      <c r="X559" s="43"/>
      <c r="Y559" s="40" t="s">
        <v>258</v>
      </c>
      <c r="Z559" s="40">
        <v>46079</v>
      </c>
      <c r="AA559" s="40">
        <v>46064</v>
      </c>
      <c r="AB559" s="40" t="s">
        <v>557</v>
      </c>
      <c r="AC559" s="40">
        <v>46065</v>
      </c>
      <c r="AD559" s="3" t="str">
        <f t="shared" si="23"/>
        <v>ทันกำหนด</v>
      </c>
      <c r="AE559" s="4"/>
      <c r="AF559" s="4"/>
      <c r="AG559" s="4"/>
      <c r="AH559" s="5"/>
    </row>
    <row r="560" spans="1:34" s="15" customFormat="1" ht="27.75" hidden="1" customHeight="1" x14ac:dyDescent="0.2">
      <c r="A560" s="11"/>
      <c r="B560" s="12"/>
      <c r="C560" s="12">
        <f>SUBTOTAL(103,C4:C559)</f>
        <v>54</v>
      </c>
      <c r="D560" s="12"/>
      <c r="E560" s="12">
        <f>SUBTOTAL(9,E4:E559)</f>
        <v>246</v>
      </c>
      <c r="F560" s="12"/>
      <c r="G560" s="12"/>
      <c r="H560" s="12"/>
      <c r="I560" s="12"/>
      <c r="J560" s="13"/>
      <c r="K560" s="14"/>
      <c r="L560" s="12"/>
      <c r="M560" s="12"/>
      <c r="N560" s="14"/>
      <c r="O560" s="12"/>
      <c r="P560" s="12"/>
      <c r="Q560" s="14"/>
      <c r="R560" s="12"/>
      <c r="S560" s="12"/>
      <c r="T560" s="14"/>
      <c r="U560" s="14"/>
      <c r="V560" s="17"/>
      <c r="W560" s="17"/>
      <c r="X560" s="17"/>
      <c r="Y560" s="12"/>
      <c r="Z560" s="12"/>
      <c r="AA560" s="12"/>
      <c r="AB560" s="12"/>
      <c r="AC560" s="12"/>
      <c r="AD560" s="12">
        <f>COUNTIF($AD$4:$AD559,"เกินกำหนด")</f>
        <v>3</v>
      </c>
      <c r="AE560" s="11">
        <f>SUM(AE4:AE559)</f>
        <v>30</v>
      </c>
      <c r="AF560" s="11">
        <f>SUM(AF4:AF559)</f>
        <v>13</v>
      </c>
      <c r="AG560" s="11">
        <f>SUM(AG4:AG559)</f>
        <v>9203</v>
      </c>
      <c r="AH560" s="11"/>
    </row>
    <row r="561" spans="3:26" ht="27.75" hidden="1" customHeight="1" x14ac:dyDescent="0.2"/>
    <row r="562" spans="3:26" ht="27.75" hidden="1" customHeight="1" x14ac:dyDescent="0.2">
      <c r="C562" s="18" t="s">
        <v>18</v>
      </c>
      <c r="D562" s="19">
        <f>C560</f>
        <v>54</v>
      </c>
      <c r="E562" s="20"/>
    </row>
    <row r="563" spans="3:26" ht="27.75" hidden="1" customHeight="1" x14ac:dyDescent="0.2">
      <c r="C563" s="21" t="s">
        <v>19</v>
      </c>
      <c r="D563" s="22">
        <f>E560</f>
        <v>246</v>
      </c>
      <c r="E563" s="23"/>
    </row>
    <row r="564" spans="3:26" ht="27.75" hidden="1" customHeight="1" x14ac:dyDescent="0.2">
      <c r="C564" s="21" t="s">
        <v>20</v>
      </c>
      <c r="D564" s="22">
        <f>AD560</f>
        <v>3</v>
      </c>
      <c r="E564" s="23"/>
    </row>
    <row r="565" spans="3:26" s="13" customFormat="1" ht="27.75" hidden="1" customHeight="1" x14ac:dyDescent="0.2">
      <c r="C565" s="21" t="s">
        <v>21</v>
      </c>
      <c r="D565" s="22">
        <f>$D562-$D564</f>
        <v>51</v>
      </c>
      <c r="E565" s="23"/>
      <c r="K565" s="17"/>
      <c r="N565" s="17"/>
      <c r="Q565" s="17"/>
      <c r="T565" s="17"/>
      <c r="U565" s="17"/>
      <c r="V565" s="17"/>
      <c r="W565" s="17"/>
      <c r="X565" s="17"/>
    </row>
    <row r="566" spans="3:26" s="13" customFormat="1" ht="27.75" hidden="1" customHeight="1" x14ac:dyDescent="0.2">
      <c r="C566" s="21" t="s">
        <v>22</v>
      </c>
      <c r="D566" s="22">
        <f>AE560</f>
        <v>30</v>
      </c>
      <c r="E566" s="23"/>
      <c r="K566" s="17"/>
      <c r="N566" s="17"/>
      <c r="Q566" s="17"/>
      <c r="T566" s="17"/>
      <c r="U566" s="17"/>
      <c r="V566" s="17"/>
      <c r="W566" s="17"/>
      <c r="X566" s="17"/>
    </row>
    <row r="567" spans="3:26" s="13" customFormat="1" ht="27.75" hidden="1" customHeight="1" x14ac:dyDescent="0.2">
      <c r="C567" s="21" t="s">
        <v>23</v>
      </c>
      <c r="D567" s="22">
        <f>($D565/$D562)*100</f>
        <v>94.444444444444443</v>
      </c>
      <c r="E567" s="23" t="str">
        <f>IF(D567&gt;=90,"ผ่าน","ไม่ผ่าน")</f>
        <v>ผ่าน</v>
      </c>
      <c r="K567" s="17"/>
      <c r="N567" s="17"/>
      <c r="Q567" s="17"/>
      <c r="T567" s="17"/>
      <c r="U567" s="17"/>
      <c r="V567" s="17"/>
      <c r="W567" s="17"/>
      <c r="X567" s="17"/>
    </row>
    <row r="568" spans="3:26" s="13" customFormat="1" ht="27.75" hidden="1" customHeight="1" x14ac:dyDescent="0.2">
      <c r="C568" s="24" t="s">
        <v>24</v>
      </c>
      <c r="D568" s="25">
        <f>($D566/$D563)*100</f>
        <v>12.195121951219512</v>
      </c>
      <c r="E568" s="26" t="str">
        <f>IF(D568&lt;=5,"ผ่าน","ไม่ผ่าน")</f>
        <v>ไม่ผ่าน</v>
      </c>
      <c r="K568" s="17"/>
      <c r="N568" s="17"/>
      <c r="Q568" s="17"/>
      <c r="T568" s="17"/>
      <c r="U568" s="17"/>
      <c r="V568" s="17"/>
      <c r="W568" s="17"/>
      <c r="X568" s="17"/>
    </row>
    <row r="569" spans="3:26" s="13" customFormat="1" x14ac:dyDescent="0.2">
      <c r="C569" s="16"/>
      <c r="D569" s="16"/>
      <c r="K569" s="17"/>
      <c r="M569" s="13" t="s">
        <v>37</v>
      </c>
      <c r="N569" s="17"/>
      <c r="Q569" s="17"/>
      <c r="T569" s="17"/>
      <c r="U569" s="17"/>
      <c r="V569" s="17"/>
      <c r="W569" s="17"/>
      <c r="X569" s="17"/>
    </row>
    <row r="572" spans="3:26" s="13" customFormat="1" x14ac:dyDescent="0.2">
      <c r="C572" s="16">
        <f>SUBTOTAL(103,C4:C559)</f>
        <v>54</v>
      </c>
      <c r="D572" s="16"/>
      <c r="E572" s="13">
        <f>SUBTOTAL(9,E4:E559)</f>
        <v>246</v>
      </c>
      <c r="K572" s="17"/>
      <c r="N572" s="17"/>
      <c r="Q572" s="17"/>
      <c r="T572" s="17"/>
      <c r="U572" s="17"/>
      <c r="V572" s="17"/>
      <c r="W572" s="17"/>
      <c r="X572" s="17"/>
      <c r="Z572" s="13" t="s">
        <v>37</v>
      </c>
    </row>
    <row r="573" spans="3:26" s="13" customFormat="1" x14ac:dyDescent="0.2">
      <c r="C573" s="16"/>
      <c r="D573" s="16"/>
      <c r="G573" s="13" t="s">
        <v>38</v>
      </c>
      <c r="K573" s="17"/>
      <c r="N573" s="17"/>
      <c r="Q573" s="17"/>
      <c r="T573" s="17"/>
      <c r="U573" s="17"/>
      <c r="V573" s="17"/>
      <c r="W573" s="17"/>
      <c r="X573" s="17"/>
    </row>
    <row r="574" spans="3:26" s="13" customFormat="1" x14ac:dyDescent="0.2">
      <c r="C574" s="16"/>
      <c r="D574" s="16" t="s">
        <v>39</v>
      </c>
      <c r="K574" s="17"/>
      <c r="N574" s="17"/>
      <c r="Q574" s="17"/>
      <c r="T574" s="17"/>
      <c r="U574" s="17"/>
      <c r="V574" s="17"/>
      <c r="W574" s="17"/>
      <c r="X574" s="17"/>
    </row>
    <row r="608" spans="22:24" x14ac:dyDescent="0.2">
      <c r="V608" s="37"/>
      <c r="W608" s="37"/>
      <c r="X608" s="37"/>
    </row>
    <row r="660" spans="22:24" x14ac:dyDescent="0.2">
      <c r="V660" s="14"/>
      <c r="W660" s="14"/>
      <c r="X660" s="14"/>
    </row>
  </sheetData>
  <autoFilter ref="A3:AH568" xr:uid="{00000000-0009-0000-0000-000000000000}">
    <filterColumn colId="2">
      <filters>
        <filter val="JD-0793-001-01"/>
        <filter val="JD-0793-001-02"/>
        <filter val="JD-0793-001-03"/>
        <filter val="JD-0793-001-04"/>
        <filter val="JD-0793-001-05"/>
        <filter val="JD-0793-001-06"/>
        <filter val="JD-0793-001-07"/>
        <filter val="JD-0793-001-08"/>
        <filter val="JD-0793-001-09"/>
        <filter val="JD-0793-001-10"/>
        <filter val="JD-0793-001-11"/>
        <filter val="JD-0793-001-12"/>
        <filter val="JD-0793-001-13"/>
        <filter val="JD-0793-001-14"/>
        <filter val="JD-0793-001-15"/>
        <filter val="JD-0793-001-16"/>
        <filter val="JD-0793-001-17"/>
        <filter val="JD-0793-001-18"/>
        <filter val="JD-0793-001-19"/>
        <filter val="JD-0793-001-20"/>
        <filter val="JD-0793-001-21"/>
        <filter val="JD-0793-001-22"/>
        <filter val="JD-0793-001-23"/>
        <filter val="JD-0793-001-24"/>
        <filter val="JD-0793-001-25"/>
        <filter val="JD-0793-001-26"/>
        <filter val="JD-0793-001-27"/>
        <filter val="JD-0793-001-28"/>
        <filter val="JD-0793-001-29"/>
        <filter val="JD-0793-001-30"/>
        <filter val="JD-0793-001-31"/>
        <filter val="JD-0793-001-32"/>
        <filter val="JD-0793-001-33"/>
        <filter val="JD-0793-001-34"/>
        <filter val="JD-0793-001-35"/>
        <filter val="JD-0793-001-36"/>
        <filter val="JD-0793-001-37"/>
        <filter val="JD-0793-001-38"/>
        <filter val="JD-0793-001-39"/>
        <filter val="JD-0793-001-40"/>
        <filter val="JD-0793-001-41"/>
        <filter val="JD-0793-001-42"/>
        <filter val="JD-0793-001-43"/>
        <filter val="JD-0793-001-44"/>
        <filter val="JD-0793-001-45"/>
        <filter val="JD-0793-001-46"/>
        <filter val="JD-0793-001-47"/>
        <filter val="JD-0793-001-48"/>
        <filter val="JD-0793-001-49"/>
        <filter val="JD-0793-001-50"/>
        <filter val="JD-0793-001-51"/>
        <filter val="JD-0793-001-52"/>
        <filter val="JD-0793-001-53"/>
        <filter val="JD-0793-001-54"/>
      </filters>
    </filterColumn>
  </autoFilter>
  <mergeCells count="32">
    <mergeCell ref="T2:T3"/>
    <mergeCell ref="AD2:AD3"/>
    <mergeCell ref="AE2:AF2"/>
    <mergeCell ref="AG2:AG3"/>
    <mergeCell ref="AH2:AH3"/>
    <mergeCell ref="V2:X2"/>
    <mergeCell ref="Y2:Y3"/>
    <mergeCell ref="Z2:Z3"/>
    <mergeCell ref="AA2:AA3"/>
    <mergeCell ref="AB2:AB3"/>
    <mergeCell ref="AC2:AC3"/>
    <mergeCell ref="O2:O3"/>
    <mergeCell ref="P2:P3"/>
    <mergeCell ref="Q2:Q3"/>
    <mergeCell ref="R2:R3"/>
    <mergeCell ref="S2:S3"/>
    <mergeCell ref="A1:AH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J2:J3"/>
    <mergeCell ref="K2:K3"/>
    <mergeCell ref="L2:L3"/>
    <mergeCell ref="M2:M3"/>
    <mergeCell ref="N2:N3"/>
  </mergeCells>
  <phoneticPr fontId="19" type="noConversion"/>
  <conditionalFormatting sqref="A2:V2 AD4:AD1048576">
    <cfRule type="containsText" dxfId="126" priority="74" operator="containsText" text="เกินกำหนด">
      <formula>NOT(ISERROR(SEARCH("เกินกำหนด",A2)))</formula>
    </cfRule>
    <cfRule type="containsText" dxfId="125" priority="71" operator="containsText" text="ทันกำหนด">
      <formula>NOT(ISERROR(SEARCH("ทันกำหนด",A2)))</formula>
    </cfRule>
    <cfRule type="containsText" dxfId="124" priority="72" operator="containsText" text="เกินกำหนด">
      <formula>NOT(ISERROR(SEARCH("เกินกำหนด",A2)))</formula>
    </cfRule>
    <cfRule type="containsText" dxfId="123" priority="73" operator="containsText" text="เกินกำหนด">
      <formula>NOT(ISERROR(SEARCH("เกินกำหนด",A2)))</formula>
    </cfRule>
  </conditionalFormatting>
  <conditionalFormatting sqref="E562:E568">
    <cfRule type="containsText" dxfId="122" priority="128" operator="containsText" text="ผ่าน">
      <formula>NOT(ISERROR(SEARCH("ผ่าน",E562)))</formula>
    </cfRule>
  </conditionalFormatting>
  <conditionalFormatting sqref="H52:I52">
    <cfRule type="containsText" dxfId="121" priority="37" operator="containsText" text="ไม่ครบ">
      <formula>NOT(ISERROR(SEARCH("ไม่ครบ",H52)))</formula>
    </cfRule>
    <cfRule type="containsText" dxfId="120" priority="38" operator="containsText" text="ไม่ครบ">
      <formula>NOT(ISERROR(SEARCH("ไม่ครบ",H52)))</formula>
    </cfRule>
  </conditionalFormatting>
  <conditionalFormatting sqref="H368:I368">
    <cfRule type="containsText" dxfId="119" priority="19" operator="containsText" text="ไม่ครบ">
      <formula>NOT(ISERROR(SEARCH("ไม่ครบ",H368)))</formula>
    </cfRule>
    <cfRule type="containsText" dxfId="118" priority="20" operator="containsText" text="ไม่ครบ">
      <formula>NOT(ISERROR(SEARCH("ไม่ครบ",H368)))</formula>
    </cfRule>
  </conditionalFormatting>
  <conditionalFormatting sqref="H4:J51 J52 H53:J367 J368">
    <cfRule type="containsText" dxfId="117" priority="54" operator="containsText" text="ไม่ครบ">
      <formula>NOT(ISERROR(SEARCH("ไม่ครบ",H4)))</formula>
    </cfRule>
    <cfRule type="containsText" dxfId="116" priority="53" operator="containsText" text="ไม่ครบ">
      <formula>NOT(ISERROR(SEARCH("ไม่ครบ",H4)))</formula>
    </cfRule>
  </conditionalFormatting>
  <conditionalFormatting sqref="H369:J568">
    <cfRule type="containsText" dxfId="115" priority="5" operator="containsText" text="ไม่ครบ">
      <formula>NOT(ISERROR(SEARCH("ไม่ครบ",H369)))</formula>
    </cfRule>
    <cfRule type="containsText" dxfId="114" priority="6" operator="containsText" text="ไม่ครบ">
      <formula>NOT(ISERROR(SEARCH("ไม่ครบ",H369)))</formula>
    </cfRule>
  </conditionalFormatting>
  <conditionalFormatting sqref="J4:J559">
    <cfRule type="containsText" dxfId="113" priority="52" operator="containsText" text="ไม่ครบ">
      <formula>NOT(ISERROR(SEARCH("ไม่ครบ",J4)))</formula>
    </cfRule>
    <cfRule type="containsText" dxfId="112" priority="51" operator="containsText" text="ไม่ครบ">
      <formula>NOT(ISERROR(SEARCH("ไม่ครบ",J4)))</formula>
    </cfRule>
  </conditionalFormatting>
  <conditionalFormatting sqref="K4:K12">
    <cfRule type="containsText" dxfId="111" priority="114" operator="containsText" text="ไม่ครบ">
      <formula>NOT(ISERROR(SEARCH("ไม่ครบ",K4)))</formula>
    </cfRule>
    <cfRule type="containsText" dxfId="110" priority="113" operator="containsText" text="ไม่ครบ">
      <formula>NOT(ISERROR(SEARCH("ไม่ครบ",K4)))</formula>
    </cfRule>
  </conditionalFormatting>
  <conditionalFormatting sqref="K8:K41">
    <cfRule type="containsText" dxfId="109" priority="118" operator="containsText" text="ไม่ครบ">
      <formula>NOT(ISERROR(SEARCH("ไม่ครบ",K8)))</formula>
    </cfRule>
    <cfRule type="containsText" dxfId="108" priority="117" operator="containsText" text="ไม่ครบ">
      <formula>NOT(ISERROR(SEARCH("ไม่ครบ",K8)))</formula>
    </cfRule>
  </conditionalFormatting>
  <conditionalFormatting sqref="K42:K74">
    <cfRule type="containsText" dxfId="107" priority="121" operator="containsText" text="ไม่ครบ">
      <formula>NOT(ISERROR(SEARCH("ไม่ครบ",K42)))</formula>
    </cfRule>
    <cfRule type="containsText" dxfId="106" priority="122" operator="containsText" text="ไม่ครบ">
      <formula>NOT(ISERROR(SEARCH("ไม่ครบ",K42)))</formula>
    </cfRule>
  </conditionalFormatting>
  <conditionalFormatting sqref="K68:K71">
    <cfRule type="containsText" dxfId="105" priority="119" operator="containsText" text="ไม่ครบ">
      <formula>NOT(ISERROR(SEARCH("ไม่ครบ",K68)))</formula>
    </cfRule>
    <cfRule type="containsText" dxfId="104" priority="120" operator="containsText" text="ไม่ครบ">
      <formula>NOT(ISERROR(SEARCH("ไม่ครบ",K68)))</formula>
    </cfRule>
  </conditionalFormatting>
  <conditionalFormatting sqref="K562:K568 L562:L1048576 H569:K1048576 U560:U568">
    <cfRule type="containsText" dxfId="103" priority="130" operator="containsText" text="ไม่ครบ">
      <formula>NOT(ISERROR(SEARCH("ไม่ครบ",H560)))</formula>
    </cfRule>
  </conditionalFormatting>
  <conditionalFormatting sqref="K562:K568 L562:L1048576 H569:K1048576">
    <cfRule type="containsText" dxfId="102" priority="129" operator="containsText" text="ไม่ครบ">
      <formula>NOT(ISERROR(SEARCH("ไม่ครบ",H562)))</formula>
    </cfRule>
  </conditionalFormatting>
  <conditionalFormatting sqref="K75:L80">
    <cfRule type="containsText" dxfId="101" priority="105" operator="containsText" text="ไม่ครบ">
      <formula>NOT(ISERROR(SEARCH("ไม่ครบ",K75)))</formula>
    </cfRule>
    <cfRule type="containsText" dxfId="100" priority="108" operator="containsText" text="ไม่ครบ">
      <formula>NOT(ISERROR(SEARCH("ไม่ครบ",K75)))</formula>
    </cfRule>
  </conditionalFormatting>
  <conditionalFormatting sqref="K82:L561">
    <cfRule type="containsText" dxfId="99" priority="10" operator="containsText" text="ไม่ครบ">
      <formula>NOT(ISERROR(SEARCH("ไม่ครบ",K82)))</formula>
    </cfRule>
    <cfRule type="containsText" dxfId="98" priority="9" operator="containsText" text="ไม่ครบ">
      <formula>NOT(ISERROR(SEARCH("ไม่ครบ",K82)))</formula>
    </cfRule>
  </conditionalFormatting>
  <conditionalFormatting sqref="K81:M81">
    <cfRule type="containsText" dxfId="97" priority="28" operator="containsText" text="ไม่ครบ">
      <formula>NOT(ISERROR(SEARCH("ไม่ครบ",K81)))</formula>
    </cfRule>
    <cfRule type="containsText" dxfId="96" priority="27" operator="containsText" text="ไม่ครบ">
      <formula>NOT(ISERROR(SEARCH("ไม่ครบ",K81)))</formula>
    </cfRule>
  </conditionalFormatting>
  <conditionalFormatting sqref="L4:L74">
    <cfRule type="containsText" dxfId="95" priority="112" operator="containsText" text="ไม่ครบ">
      <formula>NOT(ISERROR(SEARCH("ไม่ครบ",L4)))</formula>
    </cfRule>
    <cfRule type="containsText" dxfId="94" priority="111" operator="containsText" text="ไม่ครบ">
      <formula>NOT(ISERROR(SEARCH("ไม่ครบ",L4)))</formula>
    </cfRule>
  </conditionalFormatting>
  <conditionalFormatting sqref="M4:M80 M82:M559">
    <cfRule type="containsText" dxfId="93" priority="49" operator="containsText" text="ไม่ครบ">
      <formula>NOT(ISERROR(SEARCH("ไม่ครบ",M4)))</formula>
    </cfRule>
    <cfRule type="containsText" dxfId="92" priority="50" operator="containsText" text="ไม่ครบ">
      <formula>NOT(ISERROR(SEARCH("ไม่ครบ",M4)))</formula>
    </cfRule>
  </conditionalFormatting>
  <conditionalFormatting sqref="M4:M559">
    <cfRule type="containsText" dxfId="91" priority="32" operator="containsText" text="ไม่ครบ">
      <formula>NOT(ISERROR(SEARCH("ไม่ครบ",M4)))</formula>
    </cfRule>
    <cfRule type="containsText" dxfId="90" priority="31" operator="containsText" text="ไม่ครบ">
      <formula>NOT(ISERROR(SEARCH("ไม่ครบ",M4)))</formula>
    </cfRule>
  </conditionalFormatting>
  <conditionalFormatting sqref="M560:T1048576">
    <cfRule type="containsText" dxfId="89" priority="115" operator="containsText" text="ไม่ครบ">
      <formula>NOT(ISERROR(SEARCH("ไม่ครบ",M560)))</formula>
    </cfRule>
    <cfRule type="containsText" dxfId="88" priority="116" operator="containsText" text="ไม่ครบ">
      <formula>NOT(ISERROR(SEARCH("ไม่ครบ",M560)))</formula>
    </cfRule>
  </conditionalFormatting>
  <conditionalFormatting sqref="N4:N559">
    <cfRule type="containsText" dxfId="87" priority="58" operator="containsText" text="ไม่ครบ">
      <formula>NOT(ISERROR(SEARCH("ไม่ครบ",N4)))</formula>
    </cfRule>
  </conditionalFormatting>
  <conditionalFormatting sqref="N12">
    <cfRule type="containsText" dxfId="86" priority="55" operator="containsText" text="ไม่ครบ">
      <formula>NOT(ISERROR(SEARCH("ไม่ครบ",N12)))</formula>
    </cfRule>
    <cfRule type="containsText" dxfId="85" priority="56" operator="containsText" text="ไม่ครบ">
      <formula>NOT(ISERROR(SEARCH("ไม่ครบ",N12)))</formula>
    </cfRule>
  </conditionalFormatting>
  <conditionalFormatting sqref="N4:O79">
    <cfRule type="containsText" dxfId="84" priority="57" operator="containsText" text="ไม่ครบ">
      <formula>NOT(ISERROR(SEARCH("ไม่ครบ",N4)))</formula>
    </cfRule>
  </conditionalFormatting>
  <conditionalFormatting sqref="N80:O559">
    <cfRule type="containsText" dxfId="83" priority="3" operator="containsText" text="ไม่ครบ">
      <formula>NOT(ISERROR(SEARCH("ไม่ครบ",N80)))</formula>
    </cfRule>
  </conditionalFormatting>
  <conditionalFormatting sqref="O4:O79">
    <cfRule type="containsText" dxfId="82" priority="100" operator="containsText" text="ไม่ครบ">
      <formula>NOT(ISERROR(SEARCH("ไม่ครบ",O4)))</formula>
    </cfRule>
  </conditionalFormatting>
  <conditionalFormatting sqref="O80:O559">
    <cfRule type="containsText" dxfId="81" priority="4" operator="containsText" text="ไม่ครบ">
      <formula>NOT(ISERROR(SEARCH("ไม่ครบ",O80)))</formula>
    </cfRule>
  </conditionalFormatting>
  <conditionalFormatting sqref="P4:P80 P82:P559">
    <cfRule type="containsText" dxfId="80" priority="46" operator="containsText" text="ไม่ครบ">
      <formula>NOT(ISERROR(SEARCH("ไม่ครบ",P4)))</formula>
    </cfRule>
    <cfRule type="containsText" dxfId="79" priority="45" operator="containsText" text="ไม่ครบ">
      <formula>NOT(ISERROR(SEARCH("ไม่ครบ",P4)))</formula>
    </cfRule>
  </conditionalFormatting>
  <conditionalFormatting sqref="P4:P559">
    <cfRule type="containsText" dxfId="78" priority="25" operator="containsText" text="ไม่ครบ">
      <formula>NOT(ISERROR(SEARCH("ไม่ครบ",P4)))</formula>
    </cfRule>
  </conditionalFormatting>
  <conditionalFormatting sqref="P81">
    <cfRule type="containsText" dxfId="77" priority="23" operator="containsText" text="ไม่ครบ">
      <formula>NOT(ISERROR(SEARCH("ไม่ครบ",P81)))</formula>
    </cfRule>
    <cfRule type="containsText" dxfId="76" priority="24" operator="containsText" text="ไม่ครบ">
      <formula>NOT(ISERROR(SEARCH("ไม่ครบ",P81)))</formula>
    </cfRule>
  </conditionalFormatting>
  <conditionalFormatting sqref="P4:Q559">
    <cfRule type="containsText" dxfId="75" priority="26" operator="containsText" text="ไม่ครบ">
      <formula>NOT(ISERROR(SEARCH("ไม่ครบ",P4)))</formula>
    </cfRule>
  </conditionalFormatting>
  <conditionalFormatting sqref="Q4:S559">
    <cfRule type="containsText" dxfId="74" priority="1" operator="containsText" text="ไม่ครบ">
      <formula>NOT(ISERROR(SEARCH("ไม่ครบ",Q4)))</formula>
    </cfRule>
  </conditionalFormatting>
  <conditionalFormatting sqref="R4:S559">
    <cfRule type="containsText" dxfId="73" priority="2" operator="containsText" text="ไม่ครบ">
      <formula>NOT(ISERROR(SEARCH("ไม่ครบ",R4)))</formula>
    </cfRule>
  </conditionalFormatting>
  <conditionalFormatting sqref="S4:U559">
    <cfRule type="containsText" dxfId="72" priority="42" operator="containsText" text="ไม่ครบ">
      <formula>NOT(ISERROR(SEARCH("ไม่ครบ",S4)))</formula>
    </cfRule>
  </conditionalFormatting>
  <conditionalFormatting sqref="S4:X559">
    <cfRule type="containsText" dxfId="71" priority="41" operator="containsText" text="ไม่ครบ">
      <formula>NOT(ISERROR(SEARCH("ไม่ครบ",S4)))</formula>
    </cfRule>
  </conditionalFormatting>
  <conditionalFormatting sqref="U560:X568">
    <cfRule type="containsText" dxfId="70" priority="67" operator="containsText" text="ไม่ครบ">
      <formula>NOT(ISERROR(SEARCH("ไม่ครบ",U560)))</formula>
    </cfRule>
  </conditionalFormatting>
  <conditionalFormatting sqref="V4:X569">
    <cfRule type="containsText" dxfId="69" priority="68" operator="containsText" text="ไม่ครบ">
      <formula>NOT(ISERROR(SEARCH("ไม่ครบ",V4)))</formula>
    </cfRule>
  </conditionalFormatting>
  <conditionalFormatting sqref="V569:X569">
    <cfRule type="containsText" dxfId="68" priority="134" operator="containsText" text="ไม่ครบ">
      <formula>NOT(ISERROR(SEARCH("ไม่ครบ",V569)))</formula>
    </cfRule>
  </conditionalFormatting>
  <conditionalFormatting sqref="V570:X596">
    <cfRule type="containsText" dxfId="67" priority="61" operator="containsText" text="ไม่ครบ">
      <formula>NOT(ISERROR(SEARCH("ไม่ครบ",V570)))</formula>
    </cfRule>
    <cfRule type="containsText" dxfId="66" priority="62" operator="containsText" text="ไม่ครบ">
      <formula>NOT(ISERROR(SEARCH("ไม่ครบ",V570)))</formula>
    </cfRule>
  </conditionalFormatting>
  <conditionalFormatting sqref="V592:X606">
    <cfRule type="containsText" dxfId="65" priority="63" operator="containsText" text="ไม่ครบ">
      <formula>NOT(ISERROR(SEARCH("ไม่ครบ",V592)))</formula>
    </cfRule>
    <cfRule type="containsText" dxfId="64" priority="64" operator="containsText" text="ไม่ครบ">
      <formula>NOT(ISERROR(SEARCH("ไม่ครบ",V592)))</formula>
    </cfRule>
  </conditionalFormatting>
  <conditionalFormatting sqref="V607:X668">
    <cfRule type="containsText" dxfId="63" priority="60" operator="containsText" text="ไม่ครบ">
      <formula>NOT(ISERROR(SEARCH("ไม่ครบ",V607)))</formula>
    </cfRule>
    <cfRule type="containsText" dxfId="62" priority="59" operator="containsText" text="ไม่ครบ">
      <formula>NOT(ISERROR(SEARCH("ไม่ครบ",V607)))</formula>
    </cfRule>
  </conditionalFormatting>
  <conditionalFormatting sqref="Y2:AD2">
    <cfRule type="containsText" dxfId="61" priority="127" operator="containsText" text="ทันกำหนด">
      <formula>NOT(ISERROR(SEARCH("ทันกำหนด",Y2)))</formula>
    </cfRule>
    <cfRule type="containsText" dxfId="60" priority="131" operator="containsText" text="เกินกำหนด">
      <formula>NOT(ISERROR(SEARCH("เกินกำหนด",Y2)))</formula>
    </cfRule>
    <cfRule type="containsText" dxfId="59" priority="132" operator="containsText" text="เกินกำหนด">
      <formula>NOT(ISERROR(SEARCH("เกินกำหนด",Y2)))</formula>
    </cfRule>
    <cfRule type="containsText" dxfId="58" priority="133" operator="containsText" text="เกินกำหนด">
      <formula>NOT(ISERROR(SEARCH("เกินกำหนด",Y2)))</formula>
    </cfRule>
  </conditionalFormatting>
  <conditionalFormatting sqref="AH2 AH4:AH1048576">
    <cfRule type="containsText" dxfId="57" priority="125" operator="containsText" text="งานด่วน">
      <formula>NOT(ISERROR(SEARCH("งานด่วน",AH2)))</formula>
    </cfRule>
    <cfRule type="containsText" dxfId="56" priority="126" operator="containsText" text="งานด่วน">
      <formula>NOT(ISERROR(SEARCH("งานด่วน",AH2)))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1454E2A1-481F-4FEB-867A-D2CA71A7B8E0}">
          <x14:formula1>
            <xm:f>Sheet2!$B$1:$B$9</xm:f>
          </x14:formula1>
          <xm:sqref>I4 O6:O35 L39:L44 I527 R397:R559 R37:R395 R6:R35 O37:O395 L4:L33 I266 L35:L36 I166:I167 L50:L132 I368 O397:O559 L134:L559</xm:sqref>
        </x14:dataValidation>
        <x14:dataValidation type="list" allowBlank="1" showInputMessage="1" showErrorMessage="1" xr:uid="{689064D2-E8A6-44E9-89CF-8C3B023AB19C}">
          <x14:formula1>
            <xm:f>Sheet2!$B$1:$B$9</xm:f>
          </x14:formula1>
          <xm:sqref>L37:L38 R396 O4:O5 O36 R4:R5 I168:I265 L34 L133 I5:I165 I267:I367 O396 I528:I559 R36 L45:L49 I369:I526</xm:sqref>
        </x14:dataValidation>
        <x14:dataValidation type="list" allowBlank="1" showInputMessage="1" showErrorMessage="1" xr:uid="{2FD2A17E-D0D4-4145-8CB5-67FB3DD2F326}">
          <x14:formula1>
            <xm:f>Sheet2!$E$1:$E$12</xm:f>
          </x14:formula1>
          <xm:sqref>X4:X659</xm:sqref>
        </x14:dataValidation>
        <x14:dataValidation type="list" allowBlank="1" showInputMessage="1" showErrorMessage="1" xr:uid="{FF1DD8A7-63D0-45BB-BBB9-24FAF22C6DA4}">
          <x14:formula1>
            <xm:f>Sheet2!$D$1:$D$5</xm:f>
          </x14:formula1>
          <xm:sqref>V4:W659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F3DC-938F-4A18-9622-DFC8A9BD3B8F}">
  <sheetPr>
    <pageSetUpPr fitToPage="1"/>
  </sheetPr>
  <dimension ref="A1:J55"/>
  <sheetViews>
    <sheetView workbookViewId="0">
      <selection activeCell="C6" sqref="C6"/>
    </sheetView>
  </sheetViews>
  <sheetFormatPr defaultColWidth="9.125" defaultRowHeight="23.25" x14ac:dyDescent="0.5"/>
  <cols>
    <col min="1" max="1" width="5.25" style="48" customWidth="1"/>
    <col min="2" max="2" width="15.75" style="48" customWidth="1"/>
    <col min="3" max="3" width="20.75" style="48" customWidth="1"/>
    <col min="4" max="4" width="6.375" style="48" customWidth="1"/>
    <col min="5" max="5" width="13.25" style="50" customWidth="1"/>
    <col min="6" max="6" width="8.375" style="48" customWidth="1"/>
    <col min="7" max="7" width="9.25" style="48" customWidth="1"/>
    <col min="8" max="8" width="9.75" style="47" customWidth="1"/>
    <col min="9" max="9" width="12.75" style="48" customWidth="1"/>
    <col min="10" max="10" width="23.375" style="48" customWidth="1"/>
    <col min="11" max="16384" width="9.125" style="48"/>
  </cols>
  <sheetData>
    <row r="1" spans="1:10" s="47" customFormat="1" ht="27" customHeight="1" thickBot="1" x14ac:dyDescent="0.25">
      <c r="A1" s="52" t="s">
        <v>1223</v>
      </c>
      <c r="B1" s="53" t="s">
        <v>0</v>
      </c>
      <c r="C1" s="53" t="s">
        <v>1224</v>
      </c>
      <c r="D1" s="53" t="s">
        <v>1225</v>
      </c>
      <c r="E1" s="53" t="s">
        <v>56</v>
      </c>
      <c r="F1" s="53" t="s">
        <v>1226</v>
      </c>
      <c r="G1" s="53" t="s">
        <v>1227</v>
      </c>
      <c r="H1" s="54" t="s">
        <v>1231</v>
      </c>
      <c r="I1" s="55" t="s">
        <v>1232</v>
      </c>
      <c r="J1" s="53" t="s">
        <v>1272</v>
      </c>
    </row>
    <row r="2" spans="1:10" x14ac:dyDescent="0.5">
      <c r="A2" s="51">
        <v>1</v>
      </c>
      <c r="B2" s="65" t="s">
        <v>1086</v>
      </c>
      <c r="C2" s="65" t="s">
        <v>1138</v>
      </c>
      <c r="D2" s="65">
        <v>3</v>
      </c>
      <c r="E2" s="66" t="s">
        <v>42</v>
      </c>
      <c r="F2" s="65" t="s">
        <v>1230</v>
      </c>
      <c r="G2" s="65" t="s">
        <v>1230</v>
      </c>
      <c r="H2" s="67">
        <v>46080</v>
      </c>
      <c r="I2" s="56"/>
      <c r="J2" s="61" t="s">
        <v>1711</v>
      </c>
    </row>
    <row r="3" spans="1:10" x14ac:dyDescent="0.5">
      <c r="A3" s="49">
        <v>2</v>
      </c>
      <c r="B3" s="65" t="s">
        <v>1087</v>
      </c>
      <c r="C3" s="65" t="s">
        <v>1139</v>
      </c>
      <c r="D3" s="65">
        <v>3</v>
      </c>
      <c r="E3" s="66" t="s">
        <v>1228</v>
      </c>
      <c r="F3" s="65" t="s">
        <v>1230</v>
      </c>
      <c r="G3" s="65" t="s">
        <v>1230</v>
      </c>
      <c r="H3" s="67">
        <v>46080</v>
      </c>
      <c r="I3" s="57"/>
      <c r="J3" s="61" t="s">
        <v>1711</v>
      </c>
    </row>
    <row r="4" spans="1:10" x14ac:dyDescent="0.5">
      <c r="A4" s="49">
        <v>3</v>
      </c>
      <c r="B4" s="61" t="s">
        <v>1088</v>
      </c>
      <c r="C4" s="61" t="s">
        <v>1140</v>
      </c>
      <c r="D4" s="61">
        <v>3</v>
      </c>
      <c r="E4" s="62" t="s">
        <v>42</v>
      </c>
      <c r="F4" s="61" t="s">
        <v>1230</v>
      </c>
      <c r="G4" s="61" t="s">
        <v>1230</v>
      </c>
      <c r="H4" s="63">
        <v>46080</v>
      </c>
      <c r="I4" s="57"/>
      <c r="J4" s="61" t="s">
        <v>1711</v>
      </c>
    </row>
    <row r="5" spans="1:10" x14ac:dyDescent="0.5">
      <c r="A5" s="49">
        <v>4</v>
      </c>
      <c r="B5" s="61" t="s">
        <v>1089</v>
      </c>
      <c r="C5" s="61" t="s">
        <v>1141</v>
      </c>
      <c r="D5" s="61">
        <v>3</v>
      </c>
      <c r="E5" s="62" t="s">
        <v>1228</v>
      </c>
      <c r="F5" s="61" t="s">
        <v>1230</v>
      </c>
      <c r="G5" s="61" t="s">
        <v>1230</v>
      </c>
      <c r="H5" s="63">
        <v>46080</v>
      </c>
      <c r="I5" s="57"/>
      <c r="J5" s="61" t="s">
        <v>1711</v>
      </c>
    </row>
    <row r="6" spans="1:10" x14ac:dyDescent="0.5">
      <c r="A6" s="49">
        <v>5</v>
      </c>
      <c r="B6" s="61" t="s">
        <v>1090</v>
      </c>
      <c r="C6" s="61" t="s">
        <v>1142</v>
      </c>
      <c r="D6" s="61">
        <v>3</v>
      </c>
      <c r="E6" s="62" t="s">
        <v>43</v>
      </c>
      <c r="F6" s="61" t="s">
        <v>1230</v>
      </c>
      <c r="G6" s="61" t="s">
        <v>1230</v>
      </c>
      <c r="H6" s="63">
        <v>46080</v>
      </c>
      <c r="I6" s="57"/>
      <c r="J6" s="61" t="s">
        <v>1711</v>
      </c>
    </row>
    <row r="7" spans="1:10" x14ac:dyDescent="0.5">
      <c r="A7" s="49">
        <v>6</v>
      </c>
      <c r="B7" s="61" t="s">
        <v>1091</v>
      </c>
      <c r="C7" s="61" t="s">
        <v>1143</v>
      </c>
      <c r="D7" s="61">
        <v>6</v>
      </c>
      <c r="E7" s="62" t="s">
        <v>42</v>
      </c>
      <c r="F7" s="61" t="s">
        <v>1230</v>
      </c>
      <c r="G7" s="61" t="s">
        <v>1230</v>
      </c>
      <c r="H7" s="63">
        <v>46080</v>
      </c>
      <c r="I7" s="57"/>
      <c r="J7" s="61" t="s">
        <v>1711</v>
      </c>
    </row>
    <row r="8" spans="1:10" x14ac:dyDescent="0.5">
      <c r="A8" s="49">
        <v>7</v>
      </c>
      <c r="B8" s="61" t="s">
        <v>1092</v>
      </c>
      <c r="C8" s="61" t="s">
        <v>1144</v>
      </c>
      <c r="D8" s="61">
        <v>3</v>
      </c>
      <c r="E8" s="62" t="s">
        <v>35</v>
      </c>
      <c r="F8" s="61" t="s">
        <v>1230</v>
      </c>
      <c r="G8" s="61" t="s">
        <v>1230</v>
      </c>
      <c r="H8" s="63">
        <v>46080</v>
      </c>
      <c r="I8" s="57"/>
      <c r="J8" s="61" t="s">
        <v>1711</v>
      </c>
    </row>
    <row r="9" spans="1:10" x14ac:dyDescent="0.5">
      <c r="A9" s="49">
        <v>8</v>
      </c>
      <c r="B9" s="61" t="s">
        <v>1093</v>
      </c>
      <c r="C9" s="61" t="s">
        <v>1145</v>
      </c>
      <c r="D9" s="61">
        <v>3</v>
      </c>
      <c r="E9" s="62" t="s">
        <v>42</v>
      </c>
      <c r="F9" s="61" t="s">
        <v>1230</v>
      </c>
      <c r="G9" s="61" t="s">
        <v>1230</v>
      </c>
      <c r="H9" s="63">
        <v>46084</v>
      </c>
      <c r="I9" s="58"/>
      <c r="J9" s="61" t="s">
        <v>1711</v>
      </c>
    </row>
    <row r="10" spans="1:10" x14ac:dyDescent="0.5">
      <c r="A10" s="49">
        <v>9</v>
      </c>
      <c r="B10" s="61" t="s">
        <v>1094</v>
      </c>
      <c r="C10" s="61" t="s">
        <v>1146</v>
      </c>
      <c r="D10" s="61">
        <v>3</v>
      </c>
      <c r="E10" s="62" t="s">
        <v>43</v>
      </c>
      <c r="F10" s="61" t="s">
        <v>1230</v>
      </c>
      <c r="G10" s="61" t="s">
        <v>1230</v>
      </c>
      <c r="H10" s="63">
        <v>46084</v>
      </c>
      <c r="I10" s="58"/>
      <c r="J10" s="61" t="s">
        <v>1711</v>
      </c>
    </row>
    <row r="11" spans="1:10" x14ac:dyDescent="0.5">
      <c r="A11" s="49">
        <v>10</v>
      </c>
      <c r="B11" s="61" t="s">
        <v>1095</v>
      </c>
      <c r="C11" s="61" t="s">
        <v>1147</v>
      </c>
      <c r="D11" s="61">
        <v>3</v>
      </c>
      <c r="E11" s="62" t="s">
        <v>1229</v>
      </c>
      <c r="F11" s="61" t="s">
        <v>1230</v>
      </c>
      <c r="G11" s="61" t="s">
        <v>1230</v>
      </c>
      <c r="H11" s="63">
        <v>46080</v>
      </c>
      <c r="I11" s="57"/>
      <c r="J11" s="61" t="s">
        <v>1711</v>
      </c>
    </row>
    <row r="12" spans="1:10" x14ac:dyDescent="0.5">
      <c r="A12" s="49">
        <v>11</v>
      </c>
      <c r="B12" s="61" t="s">
        <v>1096</v>
      </c>
      <c r="C12" s="61" t="s">
        <v>1148</v>
      </c>
      <c r="D12" s="61">
        <v>3</v>
      </c>
      <c r="E12" s="62" t="s">
        <v>1229</v>
      </c>
      <c r="F12" s="61" t="s">
        <v>46</v>
      </c>
      <c r="G12" s="61" t="s">
        <v>1230</v>
      </c>
      <c r="H12" s="63">
        <v>46080</v>
      </c>
      <c r="I12" s="57"/>
      <c r="J12" s="61" t="s">
        <v>1711</v>
      </c>
    </row>
    <row r="13" spans="1:10" x14ac:dyDescent="0.5">
      <c r="A13" s="49">
        <v>12</v>
      </c>
      <c r="B13" s="61" t="s">
        <v>1097</v>
      </c>
      <c r="C13" s="61" t="s">
        <v>1149</v>
      </c>
      <c r="D13" s="61">
        <v>3</v>
      </c>
      <c r="E13" s="62" t="s">
        <v>1229</v>
      </c>
      <c r="F13" s="61" t="s">
        <v>1230</v>
      </c>
      <c r="G13" s="61" t="s">
        <v>1230</v>
      </c>
      <c r="H13" s="63">
        <v>46080</v>
      </c>
      <c r="I13" s="57"/>
      <c r="J13" s="61" t="s">
        <v>1711</v>
      </c>
    </row>
    <row r="14" spans="1:10" x14ac:dyDescent="0.5">
      <c r="A14" s="49">
        <v>13</v>
      </c>
      <c r="B14" s="61" t="s">
        <v>1098</v>
      </c>
      <c r="C14" s="61" t="s">
        <v>1150</v>
      </c>
      <c r="D14" s="61">
        <v>3</v>
      </c>
      <c r="E14" s="62" t="s">
        <v>1229</v>
      </c>
      <c r="F14" s="61" t="s">
        <v>1230</v>
      </c>
      <c r="G14" s="61" t="s">
        <v>1230</v>
      </c>
      <c r="H14" s="63">
        <v>46080</v>
      </c>
      <c r="I14" s="57"/>
      <c r="J14" s="61" t="s">
        <v>1711</v>
      </c>
    </row>
    <row r="15" spans="1:10" x14ac:dyDescent="0.5">
      <c r="A15" s="49">
        <v>14</v>
      </c>
      <c r="B15" s="61" t="s">
        <v>1099</v>
      </c>
      <c r="C15" s="61" t="s">
        <v>1151</v>
      </c>
      <c r="D15" s="61">
        <v>3</v>
      </c>
      <c r="E15" s="62" t="s">
        <v>1229</v>
      </c>
      <c r="F15" s="61" t="s">
        <v>1230</v>
      </c>
      <c r="G15" s="61" t="s">
        <v>1230</v>
      </c>
      <c r="H15" s="63">
        <v>46080</v>
      </c>
      <c r="I15" s="57"/>
      <c r="J15" s="61" t="s">
        <v>1711</v>
      </c>
    </row>
    <row r="16" spans="1:10" x14ac:dyDescent="0.5">
      <c r="A16" s="49">
        <v>15</v>
      </c>
      <c r="B16" s="61" t="s">
        <v>1100</v>
      </c>
      <c r="C16" s="61" t="s">
        <v>1152</v>
      </c>
      <c r="D16" s="61">
        <v>3</v>
      </c>
      <c r="E16" s="62" t="s">
        <v>1229</v>
      </c>
      <c r="F16" s="61" t="s">
        <v>1230</v>
      </c>
      <c r="G16" s="61" t="s">
        <v>1230</v>
      </c>
      <c r="H16" s="63">
        <v>46080</v>
      </c>
      <c r="I16" s="57"/>
      <c r="J16" s="61" t="s">
        <v>1711</v>
      </c>
    </row>
    <row r="17" spans="1:10" x14ac:dyDescent="0.5">
      <c r="A17" s="49">
        <v>16</v>
      </c>
      <c r="B17" s="61" t="s">
        <v>1101</v>
      </c>
      <c r="C17" s="61" t="s">
        <v>1154</v>
      </c>
      <c r="D17" s="61">
        <v>3</v>
      </c>
      <c r="E17" s="62" t="s">
        <v>43</v>
      </c>
      <c r="F17" s="61" t="s">
        <v>1230</v>
      </c>
      <c r="G17" s="61" t="s">
        <v>1235</v>
      </c>
      <c r="H17" s="63">
        <v>46087</v>
      </c>
      <c r="I17" s="59"/>
      <c r="J17" s="61" t="s">
        <v>1711</v>
      </c>
    </row>
    <row r="18" spans="1:10" x14ac:dyDescent="0.5">
      <c r="A18" s="49">
        <v>17</v>
      </c>
      <c r="B18" s="61" t="s">
        <v>1102</v>
      </c>
      <c r="C18" s="61" t="s">
        <v>1153</v>
      </c>
      <c r="D18" s="61">
        <v>3</v>
      </c>
      <c r="E18" s="62" t="s">
        <v>43</v>
      </c>
      <c r="F18" s="61" t="s">
        <v>1230</v>
      </c>
      <c r="G18" s="61" t="s">
        <v>1230</v>
      </c>
      <c r="H18" s="63">
        <v>46087</v>
      </c>
      <c r="I18" s="59"/>
      <c r="J18" s="61" t="s">
        <v>1711</v>
      </c>
    </row>
    <row r="19" spans="1:10" x14ac:dyDescent="0.5">
      <c r="A19" s="49">
        <v>18</v>
      </c>
      <c r="B19" s="61" t="s">
        <v>1103</v>
      </c>
      <c r="C19" s="61" t="s">
        <v>1155</v>
      </c>
      <c r="D19" s="61">
        <v>3</v>
      </c>
      <c r="E19" s="62" t="s">
        <v>1228</v>
      </c>
      <c r="F19" s="61" t="s">
        <v>1230</v>
      </c>
      <c r="G19" s="61" t="s">
        <v>1235</v>
      </c>
      <c r="H19" s="63">
        <v>46087</v>
      </c>
      <c r="I19" s="59"/>
      <c r="J19" s="61" t="s">
        <v>1711</v>
      </c>
    </row>
    <row r="20" spans="1:10" x14ac:dyDescent="0.5">
      <c r="A20" s="49">
        <v>19</v>
      </c>
      <c r="B20" s="61" t="s">
        <v>1104</v>
      </c>
      <c r="C20" s="61" t="s">
        <v>1156</v>
      </c>
      <c r="D20" s="61">
        <v>3</v>
      </c>
      <c r="E20" s="62" t="s">
        <v>43</v>
      </c>
      <c r="F20" s="61" t="s">
        <v>1230</v>
      </c>
      <c r="G20" s="61" t="s">
        <v>1230</v>
      </c>
      <c r="H20" s="63">
        <v>46084</v>
      </c>
      <c r="I20" s="58"/>
      <c r="J20" s="61" t="s">
        <v>1711</v>
      </c>
    </row>
    <row r="21" spans="1:10" x14ac:dyDescent="0.5">
      <c r="A21" s="49">
        <v>20</v>
      </c>
      <c r="B21" s="61" t="s">
        <v>1105</v>
      </c>
      <c r="C21" s="61" t="s">
        <v>1157</v>
      </c>
      <c r="D21" s="61">
        <v>3</v>
      </c>
      <c r="E21" s="62" t="s">
        <v>42</v>
      </c>
      <c r="F21" s="61" t="s">
        <v>1230</v>
      </c>
      <c r="G21" s="61" t="s">
        <v>1230</v>
      </c>
      <c r="H21" s="63">
        <v>46080</v>
      </c>
      <c r="I21" s="57"/>
      <c r="J21" s="61" t="s">
        <v>1711</v>
      </c>
    </row>
    <row r="22" spans="1:10" x14ac:dyDescent="0.5">
      <c r="A22" s="49">
        <v>21</v>
      </c>
      <c r="B22" s="61" t="s">
        <v>1106</v>
      </c>
      <c r="C22" s="61" t="s">
        <v>1158</v>
      </c>
      <c r="D22" s="61">
        <v>3</v>
      </c>
      <c r="E22" s="62" t="s">
        <v>1228</v>
      </c>
      <c r="F22" s="61" t="s">
        <v>1230</v>
      </c>
      <c r="G22" s="61" t="s">
        <v>67</v>
      </c>
      <c r="H22" s="63">
        <v>46084</v>
      </c>
      <c r="I22" s="58"/>
      <c r="J22" s="61" t="s">
        <v>1711</v>
      </c>
    </row>
    <row r="23" spans="1:10" x14ac:dyDescent="0.5">
      <c r="A23" s="49">
        <v>22</v>
      </c>
      <c r="B23" s="61" t="s">
        <v>1107</v>
      </c>
      <c r="C23" s="61" t="s">
        <v>1159</v>
      </c>
      <c r="D23" s="61">
        <v>3</v>
      </c>
      <c r="E23" s="62" t="s">
        <v>1229</v>
      </c>
      <c r="F23" s="61" t="s">
        <v>46</v>
      </c>
      <c r="G23" s="61" t="s">
        <v>1230</v>
      </c>
      <c r="H23" s="63">
        <v>46080</v>
      </c>
      <c r="I23" s="57"/>
      <c r="J23" s="61" t="s">
        <v>1711</v>
      </c>
    </row>
    <row r="24" spans="1:10" x14ac:dyDescent="0.5">
      <c r="A24" s="49">
        <v>23</v>
      </c>
      <c r="B24" s="61" t="s">
        <v>1108</v>
      </c>
      <c r="C24" s="61" t="s">
        <v>1160</v>
      </c>
      <c r="D24" s="61">
        <v>6</v>
      </c>
      <c r="E24" s="62" t="s">
        <v>35</v>
      </c>
      <c r="F24" s="61" t="s">
        <v>1230</v>
      </c>
      <c r="G24" s="61" t="s">
        <v>1235</v>
      </c>
      <c r="H24" s="63">
        <v>46087</v>
      </c>
      <c r="I24" s="59"/>
      <c r="J24" s="61" t="s">
        <v>1711</v>
      </c>
    </row>
    <row r="25" spans="1:10" x14ac:dyDescent="0.5">
      <c r="A25" s="49">
        <v>24</v>
      </c>
      <c r="B25" s="61" t="s">
        <v>1109</v>
      </c>
      <c r="C25" s="61" t="s">
        <v>1161</v>
      </c>
      <c r="D25" s="61">
        <v>3</v>
      </c>
      <c r="E25" s="62" t="s">
        <v>35</v>
      </c>
      <c r="F25" s="61" t="s">
        <v>1230</v>
      </c>
      <c r="G25" s="61" t="s">
        <v>1235</v>
      </c>
      <c r="H25" s="63">
        <v>46087</v>
      </c>
      <c r="I25" s="59"/>
      <c r="J25" s="61" t="s">
        <v>1711</v>
      </c>
    </row>
    <row r="26" spans="1:10" x14ac:dyDescent="0.5">
      <c r="A26" s="49">
        <v>25</v>
      </c>
      <c r="B26" s="61" t="s">
        <v>1110</v>
      </c>
      <c r="C26" s="61" t="s">
        <v>1162</v>
      </c>
      <c r="D26" s="61">
        <v>6</v>
      </c>
      <c r="E26" s="62" t="s">
        <v>43</v>
      </c>
      <c r="F26" s="61" t="s">
        <v>1230</v>
      </c>
      <c r="G26" s="61" t="s">
        <v>1230</v>
      </c>
      <c r="H26" s="63">
        <v>46087</v>
      </c>
      <c r="I26" s="59"/>
      <c r="J26" s="61" t="s">
        <v>1711</v>
      </c>
    </row>
    <row r="27" spans="1:10" x14ac:dyDescent="0.5">
      <c r="A27" s="49">
        <v>26</v>
      </c>
      <c r="B27" s="61" t="s">
        <v>1111</v>
      </c>
      <c r="C27" s="61" t="s">
        <v>1163</v>
      </c>
      <c r="D27" s="61">
        <v>3</v>
      </c>
      <c r="E27" s="62" t="s">
        <v>43</v>
      </c>
      <c r="F27" s="61" t="s">
        <v>1230</v>
      </c>
      <c r="G27" s="61" t="s">
        <v>1230</v>
      </c>
      <c r="H27" s="63">
        <v>46087</v>
      </c>
      <c r="I27" s="59"/>
      <c r="J27" s="61" t="s">
        <v>1711</v>
      </c>
    </row>
    <row r="28" spans="1:10" x14ac:dyDescent="0.5">
      <c r="A28" s="49">
        <v>27</v>
      </c>
      <c r="B28" s="61" t="s">
        <v>1112</v>
      </c>
      <c r="C28" s="61" t="s">
        <v>1164</v>
      </c>
      <c r="D28" s="61">
        <v>3</v>
      </c>
      <c r="E28" s="62" t="s">
        <v>43</v>
      </c>
      <c r="F28" s="61" t="s">
        <v>1230</v>
      </c>
      <c r="G28" s="61" t="s">
        <v>1230</v>
      </c>
      <c r="H28" s="63">
        <v>46087</v>
      </c>
      <c r="I28" s="59"/>
      <c r="J28" s="61" t="s">
        <v>1711</v>
      </c>
    </row>
    <row r="29" spans="1:10" x14ac:dyDescent="0.5">
      <c r="A29" s="49">
        <v>28</v>
      </c>
      <c r="B29" s="61" t="s">
        <v>1113</v>
      </c>
      <c r="C29" s="61" t="s">
        <v>1165</v>
      </c>
      <c r="D29" s="61">
        <v>12</v>
      </c>
      <c r="E29" s="62" t="s">
        <v>1229</v>
      </c>
      <c r="F29" s="61" t="s">
        <v>1230</v>
      </c>
      <c r="G29" s="61" t="s">
        <v>1230</v>
      </c>
      <c r="H29" s="63">
        <v>46087</v>
      </c>
      <c r="I29" s="59"/>
      <c r="J29" s="61" t="s">
        <v>1711</v>
      </c>
    </row>
    <row r="30" spans="1:10" x14ac:dyDescent="0.5">
      <c r="A30" s="49">
        <v>29</v>
      </c>
      <c r="B30" s="61" t="s">
        <v>1114</v>
      </c>
      <c r="C30" s="61" t="s">
        <v>1166</v>
      </c>
      <c r="D30" s="61">
        <v>3</v>
      </c>
      <c r="E30" s="62" t="s">
        <v>31</v>
      </c>
      <c r="F30" s="61" t="s">
        <v>1230</v>
      </c>
      <c r="G30" s="61" t="s">
        <v>1230</v>
      </c>
      <c r="H30" s="63">
        <v>46084</v>
      </c>
      <c r="I30" s="58"/>
      <c r="J30" s="61" t="s">
        <v>1711</v>
      </c>
    </row>
    <row r="31" spans="1:10" x14ac:dyDescent="0.5">
      <c r="A31" s="49">
        <v>30</v>
      </c>
      <c r="B31" s="61" t="s">
        <v>1115</v>
      </c>
      <c r="C31" s="61" t="s">
        <v>1167</v>
      </c>
      <c r="D31" s="61">
        <v>6</v>
      </c>
      <c r="E31" s="62" t="s">
        <v>31</v>
      </c>
      <c r="F31" s="61" t="s">
        <v>1230</v>
      </c>
      <c r="G31" s="61" t="s">
        <v>1230</v>
      </c>
      <c r="H31" s="63">
        <v>46084</v>
      </c>
      <c r="I31" s="58"/>
      <c r="J31" s="61" t="s">
        <v>1711</v>
      </c>
    </row>
    <row r="32" spans="1:10" x14ac:dyDescent="0.5">
      <c r="A32" s="49">
        <v>31</v>
      </c>
      <c r="B32" s="61" t="s">
        <v>1116</v>
      </c>
      <c r="C32" s="61" t="s">
        <v>1168</v>
      </c>
      <c r="D32" s="61">
        <v>12</v>
      </c>
      <c r="E32" s="62" t="s">
        <v>1233</v>
      </c>
      <c r="F32" s="61" t="s">
        <v>1230</v>
      </c>
      <c r="G32" s="61" t="s">
        <v>1230</v>
      </c>
      <c r="H32" s="63">
        <v>46080</v>
      </c>
      <c r="I32" s="57"/>
      <c r="J32" s="61" t="s">
        <v>1546</v>
      </c>
    </row>
    <row r="33" spans="1:10" x14ac:dyDescent="0.5">
      <c r="A33" s="49">
        <v>32</v>
      </c>
      <c r="B33" s="61" t="s">
        <v>1117</v>
      </c>
      <c r="C33" s="61" t="s">
        <v>1169</v>
      </c>
      <c r="D33" s="61">
        <v>3</v>
      </c>
      <c r="E33" s="62" t="s">
        <v>4</v>
      </c>
      <c r="F33" s="61" t="s">
        <v>1230</v>
      </c>
      <c r="G33" s="61" t="s">
        <v>1230</v>
      </c>
      <c r="H33" s="64">
        <v>46069</v>
      </c>
      <c r="I33" s="57"/>
      <c r="J33" s="61" t="s">
        <v>1711</v>
      </c>
    </row>
    <row r="34" spans="1:10" x14ac:dyDescent="0.5">
      <c r="A34" s="49">
        <v>33</v>
      </c>
      <c r="B34" s="61" t="s">
        <v>1118</v>
      </c>
      <c r="C34" s="61" t="s">
        <v>1170</v>
      </c>
      <c r="D34" s="61">
        <v>3</v>
      </c>
      <c r="E34" s="62" t="s">
        <v>4</v>
      </c>
      <c r="F34" s="61" t="s">
        <v>1230</v>
      </c>
      <c r="G34" s="61" t="s">
        <v>1230</v>
      </c>
      <c r="H34" s="63">
        <v>46087</v>
      </c>
      <c r="I34" s="59"/>
      <c r="J34" s="61" t="s">
        <v>1711</v>
      </c>
    </row>
    <row r="35" spans="1:10" x14ac:dyDescent="0.5">
      <c r="A35" s="49">
        <v>34</v>
      </c>
      <c r="B35" s="61" t="s">
        <v>1119</v>
      </c>
      <c r="C35" s="61" t="s">
        <v>1173</v>
      </c>
      <c r="D35" s="61">
        <v>6</v>
      </c>
      <c r="E35" s="62" t="s">
        <v>4</v>
      </c>
      <c r="F35" s="61" t="s">
        <v>1230</v>
      </c>
      <c r="G35" s="61" t="s">
        <v>1230</v>
      </c>
      <c r="H35" s="63">
        <v>46087</v>
      </c>
      <c r="I35" s="59"/>
      <c r="J35" s="61" t="s">
        <v>1711</v>
      </c>
    </row>
    <row r="36" spans="1:10" x14ac:dyDescent="0.5">
      <c r="A36" s="49">
        <v>35</v>
      </c>
      <c r="B36" s="61" t="s">
        <v>1120</v>
      </c>
      <c r="C36" s="61" t="s">
        <v>1174</v>
      </c>
      <c r="D36" s="61">
        <v>3</v>
      </c>
      <c r="E36" s="62" t="s">
        <v>4</v>
      </c>
      <c r="F36" s="61" t="s">
        <v>1230</v>
      </c>
      <c r="G36" s="61" t="s">
        <v>1230</v>
      </c>
      <c r="H36" s="63">
        <v>46087</v>
      </c>
      <c r="I36" s="59"/>
      <c r="J36" s="61" t="s">
        <v>1711</v>
      </c>
    </row>
    <row r="37" spans="1:10" x14ac:dyDescent="0.5">
      <c r="A37" s="49">
        <v>36</v>
      </c>
      <c r="B37" s="61" t="s">
        <v>1121</v>
      </c>
      <c r="C37" s="61" t="s">
        <v>1171</v>
      </c>
      <c r="D37" s="61">
        <v>6</v>
      </c>
      <c r="E37" s="62" t="s">
        <v>35</v>
      </c>
      <c r="F37" s="61" t="s">
        <v>1230</v>
      </c>
      <c r="G37" s="61" t="s">
        <v>1230</v>
      </c>
      <c r="H37" s="63">
        <v>46087</v>
      </c>
      <c r="I37" s="59"/>
      <c r="J37" s="61" t="s">
        <v>1711</v>
      </c>
    </row>
    <row r="38" spans="1:10" x14ac:dyDescent="0.5">
      <c r="A38" s="49">
        <v>37</v>
      </c>
      <c r="B38" s="61" t="s">
        <v>1122</v>
      </c>
      <c r="C38" s="61" t="s">
        <v>1172</v>
      </c>
      <c r="D38" s="61">
        <v>3</v>
      </c>
      <c r="E38" s="62" t="s">
        <v>4</v>
      </c>
      <c r="F38" s="61" t="s">
        <v>1230</v>
      </c>
      <c r="G38" s="61" t="s">
        <v>1230</v>
      </c>
      <c r="H38" s="63">
        <v>46087</v>
      </c>
      <c r="I38" s="59"/>
      <c r="J38" s="61" t="s">
        <v>1711</v>
      </c>
    </row>
    <row r="39" spans="1:10" x14ac:dyDescent="0.5">
      <c r="A39" s="49">
        <v>38</v>
      </c>
      <c r="B39" s="61" t="s">
        <v>1123</v>
      </c>
      <c r="C39" s="61" t="s">
        <v>1176</v>
      </c>
      <c r="D39" s="61">
        <v>6</v>
      </c>
      <c r="E39" s="62" t="s">
        <v>35</v>
      </c>
      <c r="F39" s="61" t="s">
        <v>1230</v>
      </c>
      <c r="G39" s="61" t="s">
        <v>1230</v>
      </c>
      <c r="H39" s="63">
        <v>46084</v>
      </c>
      <c r="I39" s="58"/>
      <c r="J39" s="61" t="s">
        <v>1711</v>
      </c>
    </row>
    <row r="40" spans="1:10" x14ac:dyDescent="0.5">
      <c r="A40" s="49">
        <v>39</v>
      </c>
      <c r="B40" s="61" t="s">
        <v>1124</v>
      </c>
      <c r="C40" s="61" t="s">
        <v>1175</v>
      </c>
      <c r="D40" s="61">
        <v>3</v>
      </c>
      <c r="E40" s="62" t="s">
        <v>42</v>
      </c>
      <c r="F40" s="61" t="s">
        <v>1230</v>
      </c>
      <c r="G40" s="61" t="s">
        <v>1235</v>
      </c>
      <c r="H40" s="63">
        <v>46080</v>
      </c>
      <c r="I40" s="57"/>
      <c r="J40" s="61" t="s">
        <v>1711</v>
      </c>
    </row>
    <row r="41" spans="1:10" x14ac:dyDescent="0.5">
      <c r="A41" s="49">
        <v>40</v>
      </c>
      <c r="B41" s="61" t="s">
        <v>1125</v>
      </c>
      <c r="C41" s="61" t="s">
        <v>1177</v>
      </c>
      <c r="D41" s="61">
        <v>3</v>
      </c>
      <c r="E41" s="62" t="s">
        <v>35</v>
      </c>
      <c r="F41" s="61" t="s">
        <v>1230</v>
      </c>
      <c r="G41" s="61" t="s">
        <v>1230</v>
      </c>
      <c r="H41" s="63">
        <v>46080</v>
      </c>
      <c r="I41" s="57"/>
      <c r="J41" s="61" t="s">
        <v>1711</v>
      </c>
    </row>
    <row r="42" spans="1:10" x14ac:dyDescent="0.5">
      <c r="A42" s="49">
        <v>41</v>
      </c>
      <c r="B42" s="61" t="s">
        <v>1126</v>
      </c>
      <c r="C42" s="61" t="s">
        <v>1178</v>
      </c>
      <c r="D42" s="61">
        <v>3</v>
      </c>
      <c r="E42" s="62" t="s">
        <v>42</v>
      </c>
      <c r="F42" s="61" t="s">
        <v>1230</v>
      </c>
      <c r="G42" s="61" t="s">
        <v>1235</v>
      </c>
      <c r="H42" s="63">
        <v>46080</v>
      </c>
      <c r="I42" s="57"/>
      <c r="J42" s="61" t="s">
        <v>1711</v>
      </c>
    </row>
    <row r="43" spans="1:10" x14ac:dyDescent="0.5">
      <c r="A43" s="49">
        <v>42</v>
      </c>
      <c r="B43" s="61" t="s">
        <v>1127</v>
      </c>
      <c r="C43" s="61" t="s">
        <v>1179</v>
      </c>
      <c r="D43" s="61">
        <v>12</v>
      </c>
      <c r="E43" s="62" t="s">
        <v>31</v>
      </c>
      <c r="F43" s="61" t="s">
        <v>1230</v>
      </c>
      <c r="G43" s="61" t="s">
        <v>1230</v>
      </c>
      <c r="H43" s="63">
        <v>46080</v>
      </c>
      <c r="I43" s="57"/>
      <c r="J43" s="61" t="s">
        <v>1711</v>
      </c>
    </row>
    <row r="44" spans="1:10" x14ac:dyDescent="0.5">
      <c r="A44" s="49">
        <v>43</v>
      </c>
      <c r="B44" s="61" t="s">
        <v>1128</v>
      </c>
      <c r="C44" s="61" t="s">
        <v>1180</v>
      </c>
      <c r="D44" s="61">
        <v>6</v>
      </c>
      <c r="E44" s="62" t="s">
        <v>43</v>
      </c>
      <c r="F44" s="61" t="s">
        <v>1230</v>
      </c>
      <c r="G44" s="61" t="s">
        <v>1235</v>
      </c>
      <c r="H44" s="63">
        <v>46080</v>
      </c>
      <c r="I44" s="57"/>
      <c r="J44" s="61" t="s">
        <v>1711</v>
      </c>
    </row>
    <row r="45" spans="1:10" x14ac:dyDescent="0.5">
      <c r="A45" s="49">
        <v>44</v>
      </c>
      <c r="B45" s="61" t="s">
        <v>1129</v>
      </c>
      <c r="C45" s="61" t="s">
        <v>1181</v>
      </c>
      <c r="D45" s="61">
        <v>6</v>
      </c>
      <c r="E45" s="62" t="s">
        <v>31</v>
      </c>
      <c r="F45" s="61" t="s">
        <v>1230</v>
      </c>
      <c r="G45" s="61" t="s">
        <v>1235</v>
      </c>
      <c r="H45" s="63">
        <v>46080</v>
      </c>
      <c r="I45" s="57"/>
      <c r="J45" s="61" t="s">
        <v>1711</v>
      </c>
    </row>
    <row r="46" spans="1:10" x14ac:dyDescent="0.5">
      <c r="A46" s="49">
        <v>45</v>
      </c>
      <c r="B46" s="61" t="s">
        <v>1130</v>
      </c>
      <c r="C46" s="61" t="s">
        <v>1182</v>
      </c>
      <c r="D46" s="61">
        <v>6</v>
      </c>
      <c r="E46" s="62" t="s">
        <v>35</v>
      </c>
      <c r="F46" s="61" t="s">
        <v>1230</v>
      </c>
      <c r="G46" s="61" t="s">
        <v>1230</v>
      </c>
      <c r="H46" s="63">
        <v>46087</v>
      </c>
      <c r="I46" s="59"/>
      <c r="J46" s="61" t="s">
        <v>1711</v>
      </c>
    </row>
    <row r="47" spans="1:10" x14ac:dyDescent="0.5">
      <c r="A47" s="49">
        <v>46</v>
      </c>
      <c r="B47" s="61" t="s">
        <v>1131</v>
      </c>
      <c r="C47" s="61" t="s">
        <v>1183</v>
      </c>
      <c r="D47" s="61">
        <v>3</v>
      </c>
      <c r="E47" s="62" t="s">
        <v>42</v>
      </c>
      <c r="F47" s="61" t="s">
        <v>1230</v>
      </c>
      <c r="G47" s="61" t="s">
        <v>1235</v>
      </c>
      <c r="H47" s="63">
        <v>46087</v>
      </c>
      <c r="I47" s="59"/>
      <c r="J47" s="61" t="s">
        <v>1711</v>
      </c>
    </row>
    <row r="48" spans="1:10" x14ac:dyDescent="0.5">
      <c r="A48" s="49">
        <v>47</v>
      </c>
      <c r="B48" s="61" t="s">
        <v>1132</v>
      </c>
      <c r="C48" s="61" t="s">
        <v>1184</v>
      </c>
      <c r="D48" s="61">
        <v>12</v>
      </c>
      <c r="E48" s="62" t="s">
        <v>31</v>
      </c>
      <c r="F48" s="61" t="s">
        <v>1230</v>
      </c>
      <c r="G48" s="61" t="s">
        <v>1230</v>
      </c>
      <c r="H48" s="63">
        <v>46087</v>
      </c>
      <c r="I48" s="59"/>
      <c r="J48" s="61" t="s">
        <v>1711</v>
      </c>
    </row>
    <row r="49" spans="1:10" x14ac:dyDescent="0.5">
      <c r="A49" s="49">
        <v>48</v>
      </c>
      <c r="B49" s="61" t="s">
        <v>1133</v>
      </c>
      <c r="C49" s="61" t="s">
        <v>1185</v>
      </c>
      <c r="D49" s="61">
        <v>3</v>
      </c>
      <c r="E49" s="62" t="s">
        <v>43</v>
      </c>
      <c r="F49" s="61" t="s">
        <v>1230</v>
      </c>
      <c r="G49" s="61" t="s">
        <v>1235</v>
      </c>
      <c r="H49" s="63">
        <v>46080</v>
      </c>
      <c r="I49" s="57"/>
      <c r="J49" s="61" t="s">
        <v>1711</v>
      </c>
    </row>
    <row r="50" spans="1:10" x14ac:dyDescent="0.5">
      <c r="A50" s="49">
        <v>49</v>
      </c>
      <c r="B50" s="61" t="s">
        <v>1134</v>
      </c>
      <c r="C50" s="61" t="s">
        <v>1186</v>
      </c>
      <c r="D50" s="61">
        <v>3</v>
      </c>
      <c r="E50" s="62" t="s">
        <v>43</v>
      </c>
      <c r="F50" s="61" t="s">
        <v>1230</v>
      </c>
      <c r="G50" s="61" t="s">
        <v>1235</v>
      </c>
      <c r="H50" s="63">
        <v>46087</v>
      </c>
      <c r="I50" s="59"/>
      <c r="J50" s="61" t="s">
        <v>1711</v>
      </c>
    </row>
    <row r="51" spans="1:10" x14ac:dyDescent="0.5">
      <c r="A51" s="49">
        <v>50</v>
      </c>
      <c r="B51" s="61" t="s">
        <v>1135</v>
      </c>
      <c r="C51" s="61" t="s">
        <v>1187</v>
      </c>
      <c r="D51" s="61">
        <v>6</v>
      </c>
      <c r="E51" s="62" t="s">
        <v>1234</v>
      </c>
      <c r="F51" s="61" t="s">
        <v>1230</v>
      </c>
      <c r="G51" s="61" t="s">
        <v>51</v>
      </c>
      <c r="H51" s="63">
        <v>46080</v>
      </c>
      <c r="I51" s="57"/>
      <c r="J51" s="61" t="s">
        <v>1711</v>
      </c>
    </row>
    <row r="52" spans="1:10" x14ac:dyDescent="0.5">
      <c r="A52" s="49">
        <v>51</v>
      </c>
      <c r="B52" s="61" t="s">
        <v>1136</v>
      </c>
      <c r="C52" s="61" t="s">
        <v>1188</v>
      </c>
      <c r="D52" s="61">
        <v>12</v>
      </c>
      <c r="E52" s="62" t="s">
        <v>35</v>
      </c>
      <c r="F52" s="61" t="s">
        <v>1230</v>
      </c>
      <c r="G52" s="61" t="s">
        <v>1230</v>
      </c>
      <c r="H52" s="63">
        <v>46080</v>
      </c>
      <c r="I52" s="57"/>
      <c r="J52" s="61" t="s">
        <v>1711</v>
      </c>
    </row>
    <row r="53" spans="1:10" x14ac:dyDescent="0.5">
      <c r="A53" s="49">
        <v>52</v>
      </c>
      <c r="B53" s="61" t="s">
        <v>1137</v>
      </c>
      <c r="C53" s="61" t="s">
        <v>1189</v>
      </c>
      <c r="D53" s="61">
        <v>3</v>
      </c>
      <c r="E53" s="62" t="s">
        <v>42</v>
      </c>
      <c r="F53" s="61" t="s">
        <v>1230</v>
      </c>
      <c r="G53" s="61" t="s">
        <v>1230</v>
      </c>
      <c r="H53" s="63">
        <v>46080</v>
      </c>
      <c r="I53" s="57"/>
      <c r="J53" s="61" t="s">
        <v>1711</v>
      </c>
    </row>
    <row r="54" spans="1:10" x14ac:dyDescent="0.5">
      <c r="A54" s="49">
        <v>53</v>
      </c>
      <c r="B54" s="61" t="s">
        <v>1085</v>
      </c>
      <c r="C54" s="61" t="s">
        <v>1190</v>
      </c>
      <c r="D54" s="61">
        <v>9</v>
      </c>
      <c r="E54" s="62" t="s">
        <v>4</v>
      </c>
      <c r="F54" s="61" t="s">
        <v>1230</v>
      </c>
      <c r="G54" s="61" t="s">
        <v>67</v>
      </c>
      <c r="H54" s="63">
        <v>46087</v>
      </c>
      <c r="I54" s="59"/>
      <c r="J54" s="61" t="s">
        <v>1711</v>
      </c>
    </row>
    <row r="55" spans="1:10" x14ac:dyDescent="0.5">
      <c r="A55" s="49">
        <v>54</v>
      </c>
      <c r="B55" s="61" t="s">
        <v>1216</v>
      </c>
      <c r="C55" s="61" t="s">
        <v>1217</v>
      </c>
      <c r="D55" s="61">
        <v>3</v>
      </c>
      <c r="E55" s="62" t="s">
        <v>4</v>
      </c>
      <c r="F55" s="61" t="s">
        <v>1230</v>
      </c>
      <c r="G55" s="61" t="s">
        <v>1230</v>
      </c>
      <c r="H55" s="63">
        <v>46087</v>
      </c>
      <c r="I55" s="59"/>
      <c r="J55" s="61" t="s">
        <v>1711</v>
      </c>
    </row>
  </sheetData>
  <pageMargins left="0" right="0" top="0.25" bottom="0.25" header="0" footer="0.05"/>
  <pageSetup paperSize="9" scale="9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FA55-F27C-4303-BE65-473FD8387205}">
  <dimension ref="A1:AH349"/>
  <sheetViews>
    <sheetView zoomScale="75" zoomScaleNormal="75" workbookViewId="0">
      <pane ySplit="3" topLeftCell="A143" activePane="bottomLeft" state="frozen"/>
      <selection pane="bottomLeft" activeCell="C162" sqref="C162"/>
    </sheetView>
  </sheetViews>
  <sheetFormatPr defaultColWidth="9.125" defaultRowHeight="27.75" x14ac:dyDescent="0.2"/>
  <cols>
    <col min="1" max="1" width="13" style="13" bestFit="1" customWidth="1"/>
    <col min="2" max="2" width="13.125" style="13" customWidth="1"/>
    <col min="3" max="3" width="35.375" style="16" customWidth="1"/>
    <col min="4" max="4" width="80.375" style="16" customWidth="1"/>
    <col min="5" max="5" width="17.625" style="13" customWidth="1"/>
    <col min="6" max="8" width="12.875" style="13" customWidth="1"/>
    <col min="9" max="9" width="13.75" style="13" customWidth="1"/>
    <col min="10" max="10" width="21.375" style="13" customWidth="1"/>
    <col min="11" max="11" width="16.125" style="17" customWidth="1"/>
    <col min="12" max="12" width="13.75" style="13" customWidth="1"/>
    <col min="13" max="13" width="22.75" style="13" customWidth="1"/>
    <col min="14" max="14" width="16.75" style="17" customWidth="1"/>
    <col min="15" max="15" width="13.75" style="13" customWidth="1"/>
    <col min="16" max="16" width="22.75" style="13" customWidth="1"/>
    <col min="17" max="17" width="17.625" style="17" customWidth="1"/>
    <col min="18" max="18" width="13.75" style="13" customWidth="1"/>
    <col min="19" max="19" width="22.75" style="13" customWidth="1"/>
    <col min="20" max="20" width="17.625" style="17" customWidth="1"/>
    <col min="21" max="21" width="15.75" style="17" customWidth="1"/>
    <col min="22" max="22" width="18.25" style="17" customWidth="1"/>
    <col min="23" max="23" width="15.75" style="17" customWidth="1"/>
    <col min="24" max="24" width="20.125" style="17" customWidth="1"/>
    <col min="25" max="25" width="22.625" style="13" customWidth="1"/>
    <col min="26" max="27" width="14" style="13" customWidth="1"/>
    <col min="28" max="28" width="16.375" style="13" bestFit="1" customWidth="1"/>
    <col min="29" max="32" width="15.375" style="13" customWidth="1"/>
    <col min="33" max="33" width="15.625" style="13" customWidth="1"/>
    <col min="34" max="34" width="43.625" style="13" bestFit="1" customWidth="1"/>
    <col min="35" max="16384" width="9.125" style="6"/>
  </cols>
  <sheetData>
    <row r="1" spans="1:34" ht="65.25" customHeight="1" thickBot="1" x14ac:dyDescent="0.25">
      <c r="A1" s="79" t="s">
        <v>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pans="1:34" s="7" customFormat="1" ht="30" thickBot="1" x14ac:dyDescent="0.4">
      <c r="A2" s="68" t="s">
        <v>3</v>
      </c>
      <c r="B2" s="68" t="s">
        <v>7</v>
      </c>
      <c r="C2" s="68" t="s">
        <v>0</v>
      </c>
      <c r="D2" s="68" t="s">
        <v>8</v>
      </c>
      <c r="E2" s="68" t="s">
        <v>5</v>
      </c>
      <c r="F2" s="68" t="s">
        <v>9</v>
      </c>
      <c r="G2" s="68" t="s">
        <v>10</v>
      </c>
      <c r="H2" s="68" t="s">
        <v>11</v>
      </c>
      <c r="I2" s="68" t="s">
        <v>36</v>
      </c>
      <c r="J2" s="68" t="s">
        <v>32</v>
      </c>
      <c r="K2" s="68" t="s">
        <v>33</v>
      </c>
      <c r="L2" s="68" t="s">
        <v>36</v>
      </c>
      <c r="M2" s="68" t="s">
        <v>32</v>
      </c>
      <c r="N2" s="68" t="s">
        <v>33</v>
      </c>
      <c r="O2" s="68" t="s">
        <v>36</v>
      </c>
      <c r="P2" s="68" t="s">
        <v>32</v>
      </c>
      <c r="Q2" s="68" t="s">
        <v>33</v>
      </c>
      <c r="R2" s="68" t="s">
        <v>36</v>
      </c>
      <c r="S2" s="68" t="s">
        <v>32</v>
      </c>
      <c r="T2" s="68" t="s">
        <v>33</v>
      </c>
      <c r="U2" s="68" t="s">
        <v>34</v>
      </c>
      <c r="V2" s="76" t="s">
        <v>54</v>
      </c>
      <c r="W2" s="77"/>
      <c r="X2" s="78"/>
      <c r="Y2" s="68" t="s">
        <v>12</v>
      </c>
      <c r="Z2" s="68" t="s">
        <v>2</v>
      </c>
      <c r="AA2" s="68" t="s">
        <v>13</v>
      </c>
      <c r="AB2" s="68" t="s">
        <v>14</v>
      </c>
      <c r="AC2" s="68" t="s">
        <v>15</v>
      </c>
      <c r="AD2" s="68" t="s">
        <v>16</v>
      </c>
      <c r="AE2" s="70" t="s">
        <v>17</v>
      </c>
      <c r="AF2" s="71"/>
      <c r="AG2" s="72" t="s">
        <v>62</v>
      </c>
      <c r="AH2" s="74" t="s">
        <v>1</v>
      </c>
    </row>
    <row r="3" spans="1:34" s="7" customFormat="1" ht="58.5" x14ac:dyDescent="0.35">
      <c r="A3" s="69" t="s">
        <v>3</v>
      </c>
      <c r="B3" s="69" t="s">
        <v>7</v>
      </c>
      <c r="C3" s="69" t="s">
        <v>0</v>
      </c>
      <c r="D3" s="69" t="s">
        <v>8</v>
      </c>
      <c r="E3" s="69" t="s">
        <v>5</v>
      </c>
      <c r="F3" s="69" t="s">
        <v>9</v>
      </c>
      <c r="G3" s="69" t="s">
        <v>10</v>
      </c>
      <c r="H3" s="69" t="s">
        <v>11</v>
      </c>
      <c r="I3" s="69" t="s">
        <v>36</v>
      </c>
      <c r="J3" s="69" t="s">
        <v>32</v>
      </c>
      <c r="K3" s="69" t="s">
        <v>33</v>
      </c>
      <c r="L3" s="69" t="s">
        <v>36</v>
      </c>
      <c r="M3" s="69" t="s">
        <v>32</v>
      </c>
      <c r="N3" s="69" t="s">
        <v>33</v>
      </c>
      <c r="O3" s="69" t="s">
        <v>36</v>
      </c>
      <c r="P3" s="69" t="s">
        <v>32</v>
      </c>
      <c r="Q3" s="69" t="s">
        <v>33</v>
      </c>
      <c r="R3" s="69" t="s">
        <v>36</v>
      </c>
      <c r="S3" s="69" t="s">
        <v>32</v>
      </c>
      <c r="T3" s="69" t="s">
        <v>33</v>
      </c>
      <c r="U3" s="69" t="s">
        <v>34</v>
      </c>
      <c r="V3" s="35" t="s">
        <v>56</v>
      </c>
      <c r="W3" s="35" t="s">
        <v>56</v>
      </c>
      <c r="X3" s="36" t="s">
        <v>55</v>
      </c>
      <c r="Y3" s="69" t="s">
        <v>12</v>
      </c>
      <c r="Z3" s="69" t="s">
        <v>2</v>
      </c>
      <c r="AA3" s="69" t="s">
        <v>13</v>
      </c>
      <c r="AB3" s="69" t="s">
        <v>14</v>
      </c>
      <c r="AC3" s="69" t="s">
        <v>15</v>
      </c>
      <c r="AD3" s="69"/>
      <c r="AE3" s="8" t="s">
        <v>40</v>
      </c>
      <c r="AF3" s="8" t="s">
        <v>41</v>
      </c>
      <c r="AG3" s="73"/>
      <c r="AH3" s="75"/>
    </row>
    <row r="4" spans="1:34" ht="27.75" customHeight="1" x14ac:dyDescent="0.2">
      <c r="A4" s="2">
        <v>1</v>
      </c>
      <c r="B4" s="40">
        <v>46055</v>
      </c>
      <c r="C4" s="41" t="s">
        <v>1218</v>
      </c>
      <c r="D4" s="41" t="s">
        <v>1220</v>
      </c>
      <c r="E4" s="42">
        <v>4</v>
      </c>
      <c r="F4" s="42">
        <v>4</v>
      </c>
      <c r="G4" s="42">
        <f t="shared" ref="G4:G68" si="0">$E4-$F4</f>
        <v>0</v>
      </c>
      <c r="H4" s="42" t="str">
        <f t="shared" ref="H4:H67" si="1">IF($G4=0,"ครบ","ไม่ครบ")</f>
        <v>ครบ</v>
      </c>
      <c r="I4" s="42" t="s">
        <v>28</v>
      </c>
      <c r="J4" s="42" t="str">
        <f>VLOOKUP(I4,Sheet2!$B$1:$C$9,2,FALSE)</f>
        <v>สรายุทธ</v>
      </c>
      <c r="K4" s="43">
        <v>0.125</v>
      </c>
      <c r="L4" s="42" t="s">
        <v>35</v>
      </c>
      <c r="M4" s="42" t="str">
        <f>VLOOKUP(L4,Sheet2!$B$1:$C$9,2,FALSE)</f>
        <v>วินัย</v>
      </c>
      <c r="N4" s="43">
        <v>0.1423611111111111</v>
      </c>
      <c r="O4" s="42"/>
      <c r="P4" s="42" t="e">
        <f>VLOOKUP(O4,Sheet2!$B$1:$C$9,2,FALSE)</f>
        <v>#N/A</v>
      </c>
      <c r="Q4" s="43"/>
      <c r="R4" s="42"/>
      <c r="S4" s="42" t="e">
        <f>VLOOKUP(R4,Sheet2!$B$1:$C$9,2,FALSE)</f>
        <v>#N/A</v>
      </c>
      <c r="T4" s="43"/>
      <c r="U4" s="43">
        <f t="shared" ref="U4:U68" si="2">$K4+$N4+$Q4+$T4</f>
        <v>0.2673611111111111</v>
      </c>
      <c r="V4" s="43"/>
      <c r="W4" s="43"/>
      <c r="X4" s="43"/>
      <c r="Y4" s="40" t="s">
        <v>64</v>
      </c>
      <c r="Z4" s="40">
        <v>46063</v>
      </c>
      <c r="AA4" s="40">
        <v>46058</v>
      </c>
      <c r="AB4" s="40" t="s">
        <v>64</v>
      </c>
      <c r="AC4" s="40">
        <v>46069</v>
      </c>
      <c r="AD4" s="3" t="str">
        <f t="shared" ref="AD4:AD68" si="3">IF($AA4&gt;$Z4,"เกินกำหนด","ทันกำหนด")</f>
        <v>ทันกำหนด</v>
      </c>
      <c r="AE4" s="4"/>
      <c r="AF4" s="4"/>
      <c r="AG4" s="4"/>
      <c r="AH4" s="5"/>
    </row>
    <row r="5" spans="1:34" ht="27.75" customHeight="1" x14ac:dyDescent="0.2">
      <c r="A5" s="2">
        <v>2</v>
      </c>
      <c r="B5" s="40">
        <v>46055</v>
      </c>
      <c r="C5" s="41" t="s">
        <v>1219</v>
      </c>
      <c r="D5" s="41" t="s">
        <v>1221</v>
      </c>
      <c r="E5" s="42">
        <v>4</v>
      </c>
      <c r="F5" s="42">
        <v>4</v>
      </c>
      <c r="G5" s="42">
        <f t="shared" si="0"/>
        <v>0</v>
      </c>
      <c r="H5" s="42" t="str">
        <f t="shared" si="1"/>
        <v>ครบ</v>
      </c>
      <c r="I5" s="42" t="s">
        <v>31</v>
      </c>
      <c r="J5" s="42" t="str">
        <f>VLOOKUP(I5,Sheet2!$B$1:$C$9,2,FALSE)</f>
        <v>ชาญชัย</v>
      </c>
      <c r="K5" s="43">
        <v>6.25E-2</v>
      </c>
      <c r="L5" s="42" t="s">
        <v>35</v>
      </c>
      <c r="M5" s="42" t="str">
        <f>VLOOKUP(L5,Sheet2!$B$1:$C$9,2,FALSE)</f>
        <v>วินัย</v>
      </c>
      <c r="N5" s="43">
        <v>3.8194444444444441E-2</v>
      </c>
      <c r="O5" s="42"/>
      <c r="P5" s="42" t="e">
        <f>VLOOKUP(O5,Sheet2!$B$1:$C$9,2,FALSE)</f>
        <v>#N/A</v>
      </c>
      <c r="Q5" s="43"/>
      <c r="R5" s="42"/>
      <c r="S5" s="42" t="e">
        <f>VLOOKUP(R5,Sheet2!$B$1:$C$9,2,FALSE)</f>
        <v>#N/A</v>
      </c>
      <c r="T5" s="43"/>
      <c r="U5" s="43">
        <f t="shared" si="2"/>
        <v>0.10069444444444445</v>
      </c>
      <c r="V5" s="43"/>
      <c r="W5" s="43"/>
      <c r="X5" s="43"/>
      <c r="Y5" s="40" t="s">
        <v>64</v>
      </c>
      <c r="Z5" s="40">
        <v>46063</v>
      </c>
      <c r="AA5" s="40">
        <v>46056</v>
      </c>
      <c r="AB5" s="40" t="s">
        <v>64</v>
      </c>
      <c r="AC5" s="40">
        <v>46071</v>
      </c>
      <c r="AD5" s="3" t="str">
        <f t="shared" si="3"/>
        <v>ทันกำหนด</v>
      </c>
      <c r="AE5" s="4"/>
      <c r="AF5" s="4"/>
      <c r="AG5" s="4"/>
      <c r="AH5" s="5"/>
    </row>
    <row r="6" spans="1:34" ht="27.75" customHeight="1" x14ac:dyDescent="0.2">
      <c r="A6" s="2">
        <v>3</v>
      </c>
      <c r="B6" s="40">
        <v>46055</v>
      </c>
      <c r="C6" s="41" t="s">
        <v>1236</v>
      </c>
      <c r="D6" s="41" t="s">
        <v>1237</v>
      </c>
      <c r="E6" s="42">
        <v>4</v>
      </c>
      <c r="F6" s="42">
        <v>4</v>
      </c>
      <c r="G6" s="42">
        <f t="shared" si="0"/>
        <v>0</v>
      </c>
      <c r="H6" s="42" t="str">
        <f t="shared" si="1"/>
        <v>ครบ</v>
      </c>
      <c r="I6" s="42" t="s">
        <v>31</v>
      </c>
      <c r="J6" s="42" t="str">
        <f>VLOOKUP(I6,Sheet2!$B$1:$C$9,2,FALSE)</f>
        <v>ชาญชัย</v>
      </c>
      <c r="K6" s="43">
        <v>4.1666666666666664E-2</v>
      </c>
      <c r="L6" s="42"/>
      <c r="M6" s="42" t="e">
        <f>VLOOKUP(L6,Sheet2!$B$1:$C$9,2,FALSE)</f>
        <v>#N/A</v>
      </c>
      <c r="N6" s="43"/>
      <c r="O6" s="42"/>
      <c r="P6" s="42" t="e">
        <f>VLOOKUP(O6,Sheet2!$B$1:$C$9,2,FALSE)</f>
        <v>#N/A</v>
      </c>
      <c r="Q6" s="43"/>
      <c r="R6" s="42"/>
      <c r="S6" s="42" t="e">
        <f>VLOOKUP(R6,Sheet2!$B$1:$C$9,2,FALSE)</f>
        <v>#N/A</v>
      </c>
      <c r="T6" s="43"/>
      <c r="U6" s="43">
        <f t="shared" si="2"/>
        <v>4.1666666666666664E-2</v>
      </c>
      <c r="V6" s="43"/>
      <c r="W6" s="43"/>
      <c r="X6" s="43"/>
      <c r="Y6" s="40" t="s">
        <v>355</v>
      </c>
      <c r="Z6" s="40">
        <v>46056</v>
      </c>
      <c r="AA6" s="40">
        <v>46055</v>
      </c>
      <c r="AB6" s="40" t="s">
        <v>1263</v>
      </c>
      <c r="AC6" s="40">
        <v>46056</v>
      </c>
      <c r="AD6" s="3" t="str">
        <f t="shared" si="3"/>
        <v>ทันกำหนด</v>
      </c>
      <c r="AE6" s="4"/>
      <c r="AF6" s="4"/>
      <c r="AG6" s="4"/>
      <c r="AH6" s="5"/>
    </row>
    <row r="7" spans="1:34" ht="27.75" customHeight="1" x14ac:dyDescent="0.2">
      <c r="A7" s="2">
        <v>4</v>
      </c>
      <c r="B7" s="40">
        <v>46055</v>
      </c>
      <c r="C7" s="41" t="s">
        <v>1238</v>
      </c>
      <c r="D7" s="41" t="s">
        <v>1242</v>
      </c>
      <c r="E7" s="42">
        <v>2</v>
      </c>
      <c r="F7" s="42">
        <v>2</v>
      </c>
      <c r="G7" s="42">
        <f t="shared" si="0"/>
        <v>0</v>
      </c>
      <c r="H7" s="42" t="str">
        <f t="shared" si="1"/>
        <v>ครบ</v>
      </c>
      <c r="I7" s="42" t="s">
        <v>4</v>
      </c>
      <c r="J7" s="42" t="str">
        <f>VLOOKUP(I7,Sheet2!$B$1:$C$9,2,FALSE)</f>
        <v>ธนาพล</v>
      </c>
      <c r="K7" s="43">
        <v>4.8611111111111112E-2</v>
      </c>
      <c r="L7" s="42"/>
      <c r="M7" s="42" t="e">
        <f>VLOOKUP(L7,Sheet2!$B$1:$C$9,2,FALSE)</f>
        <v>#N/A</v>
      </c>
      <c r="N7" s="43"/>
      <c r="O7" s="42"/>
      <c r="P7" s="42" t="e">
        <f>VLOOKUP(O7,Sheet2!$B$1:$C$9,2,FALSE)</f>
        <v>#N/A</v>
      </c>
      <c r="Q7" s="43"/>
      <c r="R7" s="42"/>
      <c r="S7" s="42" t="e">
        <f>VLOOKUP(R7,Sheet2!$B$1:$C$9,2,FALSE)</f>
        <v>#N/A</v>
      </c>
      <c r="T7" s="43"/>
      <c r="U7" s="43">
        <f t="shared" si="2"/>
        <v>4.8611111111111112E-2</v>
      </c>
      <c r="V7" s="43"/>
      <c r="W7" s="43"/>
      <c r="X7" s="43"/>
      <c r="Y7" s="40" t="s">
        <v>355</v>
      </c>
      <c r="Z7" s="40">
        <v>46065</v>
      </c>
      <c r="AA7" s="40">
        <v>46056</v>
      </c>
      <c r="AB7" s="40" t="s">
        <v>355</v>
      </c>
      <c r="AC7" s="40">
        <v>46069</v>
      </c>
      <c r="AD7" s="3" t="str">
        <f>IF($AA7&gt;$Z7,"เกินกำหนด","ทันกำหนด")</f>
        <v>ทันกำหนด</v>
      </c>
      <c r="AE7" s="4"/>
      <c r="AF7" s="4"/>
      <c r="AG7" s="4"/>
      <c r="AH7" s="5"/>
    </row>
    <row r="8" spans="1:34" ht="27.75" customHeight="1" x14ac:dyDescent="0.2">
      <c r="A8" s="2">
        <v>5</v>
      </c>
      <c r="B8" s="40">
        <v>46055</v>
      </c>
      <c r="C8" s="41" t="s">
        <v>1239</v>
      </c>
      <c r="D8" s="41" t="s">
        <v>1243</v>
      </c>
      <c r="E8" s="42">
        <v>2</v>
      </c>
      <c r="F8" s="42">
        <v>2</v>
      </c>
      <c r="G8" s="42">
        <f t="shared" si="0"/>
        <v>0</v>
      </c>
      <c r="H8" s="42" t="str">
        <f t="shared" si="1"/>
        <v>ครบ</v>
      </c>
      <c r="I8" s="42" t="s">
        <v>29</v>
      </c>
      <c r="J8" s="42" t="str">
        <f>VLOOKUP(I8,Sheet2!$B$1:$C$9,2,FALSE)</f>
        <v xml:space="preserve">จักรกฤษณ์ </v>
      </c>
      <c r="K8" s="43">
        <v>1.0416666666666666E-2</v>
      </c>
      <c r="L8" s="42" t="s">
        <v>35</v>
      </c>
      <c r="M8" s="42" t="str">
        <f>VLOOKUP(L8,Sheet2!$B$1:$C$9,2,FALSE)</f>
        <v>วินัย</v>
      </c>
      <c r="N8" s="43">
        <v>2.4305555555555556E-2</v>
      </c>
      <c r="O8" s="42"/>
      <c r="P8" s="42" t="e">
        <f>VLOOKUP(O8,Sheet2!$B$1:$C$9,2,FALSE)</f>
        <v>#N/A</v>
      </c>
      <c r="Q8" s="43"/>
      <c r="R8" s="42"/>
      <c r="S8" s="42" t="e">
        <f>VLOOKUP(R8,Sheet2!$B$1:$C$9,2,FALSE)</f>
        <v>#N/A</v>
      </c>
      <c r="T8" s="43"/>
      <c r="U8" s="43">
        <f t="shared" si="2"/>
        <v>3.4722222222222224E-2</v>
      </c>
      <c r="V8" s="43"/>
      <c r="W8" s="43"/>
      <c r="X8" s="43" t="s">
        <v>51</v>
      </c>
      <c r="Y8" s="40" t="s">
        <v>355</v>
      </c>
      <c r="Z8" s="40">
        <v>46065</v>
      </c>
      <c r="AA8" s="40">
        <v>46064</v>
      </c>
      <c r="AB8" s="40" t="s">
        <v>355</v>
      </c>
      <c r="AC8" s="40">
        <v>46069</v>
      </c>
      <c r="AD8" s="3" t="str">
        <f t="shared" si="3"/>
        <v>ทันกำหนด</v>
      </c>
      <c r="AE8" s="4"/>
      <c r="AF8" s="4"/>
      <c r="AG8" s="4"/>
      <c r="AH8" s="5"/>
    </row>
    <row r="9" spans="1:34" ht="27.75" customHeight="1" x14ac:dyDescent="0.2">
      <c r="A9" s="2">
        <v>6</v>
      </c>
      <c r="B9" s="40">
        <v>46055</v>
      </c>
      <c r="C9" s="41" t="s">
        <v>1240</v>
      </c>
      <c r="D9" s="41" t="s">
        <v>1244</v>
      </c>
      <c r="E9" s="42">
        <v>1</v>
      </c>
      <c r="F9" s="42">
        <v>1</v>
      </c>
      <c r="G9" s="42">
        <f t="shared" si="0"/>
        <v>0</v>
      </c>
      <c r="H9" s="42" t="str">
        <f t="shared" si="1"/>
        <v>ครบ</v>
      </c>
      <c r="I9" s="42" t="s">
        <v>29</v>
      </c>
      <c r="J9" s="42" t="str">
        <f>VLOOKUP(I9,Sheet2!$B$1:$C$9,2,FALSE)</f>
        <v xml:space="preserve">จักรกฤษณ์ </v>
      </c>
      <c r="K9" s="43">
        <v>4.1666666666666664E-2</v>
      </c>
      <c r="L9" s="42" t="s">
        <v>35</v>
      </c>
      <c r="M9" s="42" t="str">
        <f>VLOOKUP(L9,Sheet2!$B$1:$C$9,2,FALSE)</f>
        <v>วินัย</v>
      </c>
      <c r="N9" s="43">
        <v>1.0416666666666666E-2</v>
      </c>
      <c r="O9" s="42"/>
      <c r="P9" s="42" t="e">
        <f>VLOOKUP(O9,Sheet2!$B$1:$C$9,2,FALSE)</f>
        <v>#N/A</v>
      </c>
      <c r="Q9" s="43"/>
      <c r="R9" s="42"/>
      <c r="S9" s="42" t="e">
        <f>VLOOKUP(R9,Sheet2!$B$1:$C$9,2,FALSE)</f>
        <v>#N/A</v>
      </c>
      <c r="T9" s="43"/>
      <c r="U9" s="43">
        <f t="shared" si="2"/>
        <v>5.2083333333333329E-2</v>
      </c>
      <c r="V9" s="43"/>
      <c r="W9" s="43"/>
      <c r="X9" s="43"/>
      <c r="Y9" s="40" t="s">
        <v>355</v>
      </c>
      <c r="Z9" s="40">
        <v>46065</v>
      </c>
      <c r="AA9" s="40">
        <v>46056</v>
      </c>
      <c r="AB9" s="40" t="s">
        <v>355</v>
      </c>
      <c r="AC9" s="40">
        <v>46069</v>
      </c>
      <c r="AD9" s="3" t="str">
        <f t="shared" si="3"/>
        <v>ทันกำหนด</v>
      </c>
      <c r="AE9" s="4"/>
      <c r="AF9" s="4"/>
      <c r="AG9" s="4"/>
      <c r="AH9" s="5"/>
    </row>
    <row r="10" spans="1:34" ht="27.75" customHeight="1" x14ac:dyDescent="0.2">
      <c r="A10" s="2">
        <v>7</v>
      </c>
      <c r="B10" s="40">
        <v>46055</v>
      </c>
      <c r="C10" s="41" t="s">
        <v>1241</v>
      </c>
      <c r="D10" s="41" t="s">
        <v>1245</v>
      </c>
      <c r="E10" s="42">
        <v>1</v>
      </c>
      <c r="F10" s="42">
        <v>1</v>
      </c>
      <c r="G10" s="42">
        <f t="shared" si="0"/>
        <v>0</v>
      </c>
      <c r="H10" s="42" t="str">
        <f t="shared" si="1"/>
        <v>ครบ</v>
      </c>
      <c r="I10" s="42" t="s">
        <v>29</v>
      </c>
      <c r="J10" s="42" t="str">
        <f>VLOOKUP(I10,Sheet2!$B$1:$C$9,2,FALSE)</f>
        <v xml:space="preserve">จักรกฤษณ์ </v>
      </c>
      <c r="K10" s="43">
        <v>2.4305555555555556E-2</v>
      </c>
      <c r="L10" s="42" t="s">
        <v>35</v>
      </c>
      <c r="M10" s="42" t="str">
        <f>VLOOKUP(L10,Sheet2!$B$1:$C$9,2,FALSE)</f>
        <v>วินัย</v>
      </c>
      <c r="N10" s="43">
        <v>1.7361111111111112E-2</v>
      </c>
      <c r="O10" s="42"/>
      <c r="P10" s="42" t="e">
        <f>VLOOKUP(O10,Sheet2!$B$1:$C$9,2,FALSE)</f>
        <v>#N/A</v>
      </c>
      <c r="Q10" s="43"/>
      <c r="R10" s="42"/>
      <c r="S10" s="42" t="e">
        <f>VLOOKUP(R10,Sheet2!$B$1:$C$9,2,FALSE)</f>
        <v>#N/A</v>
      </c>
      <c r="T10" s="43"/>
      <c r="U10" s="43">
        <f t="shared" si="2"/>
        <v>4.1666666666666671E-2</v>
      </c>
      <c r="V10" s="43"/>
      <c r="W10" s="43"/>
      <c r="X10" s="43"/>
      <c r="Y10" s="40" t="s">
        <v>355</v>
      </c>
      <c r="Z10" s="40">
        <v>46065</v>
      </c>
      <c r="AA10" s="40">
        <v>46056</v>
      </c>
      <c r="AB10" s="40" t="s">
        <v>355</v>
      </c>
      <c r="AC10" s="40">
        <v>46069</v>
      </c>
      <c r="AD10" s="3" t="str">
        <f t="shared" si="3"/>
        <v>ทันกำหนด</v>
      </c>
      <c r="AE10" s="4">
        <v>1</v>
      </c>
      <c r="AF10" s="4"/>
      <c r="AG10" s="4"/>
      <c r="AH10" s="5" t="s">
        <v>1473</v>
      </c>
    </row>
    <row r="11" spans="1:34" ht="27.75" customHeight="1" x14ac:dyDescent="0.2">
      <c r="A11" s="2">
        <v>8</v>
      </c>
      <c r="B11" s="40">
        <v>46055</v>
      </c>
      <c r="C11" s="41" t="s">
        <v>1624</v>
      </c>
      <c r="D11" s="41" t="s">
        <v>1246</v>
      </c>
      <c r="E11" s="42">
        <v>1</v>
      </c>
      <c r="F11" s="42">
        <v>1</v>
      </c>
      <c r="G11" s="42">
        <f t="shared" si="0"/>
        <v>0</v>
      </c>
      <c r="H11" s="42" t="str">
        <f t="shared" si="1"/>
        <v>ครบ</v>
      </c>
      <c r="I11" s="42" t="s">
        <v>43</v>
      </c>
      <c r="J11" s="42" t="str">
        <f>VLOOKUP(I11,Sheet2!$B$1:$C$9,2,FALSE)</f>
        <v>สุขสันต์</v>
      </c>
      <c r="K11" s="43">
        <v>6.9444444444444441E-3</v>
      </c>
      <c r="L11" s="42" t="s">
        <v>97</v>
      </c>
      <c r="M11" s="42" t="s">
        <v>58</v>
      </c>
      <c r="N11" s="43">
        <v>2.0833333333333332E-2</v>
      </c>
      <c r="O11" s="42"/>
      <c r="P11" s="42" t="e">
        <f>VLOOKUP(O11,Sheet2!$B$1:$C$9,2,FALSE)</f>
        <v>#N/A</v>
      </c>
      <c r="Q11" s="43"/>
      <c r="R11" s="42"/>
      <c r="S11" s="42" t="e">
        <f>VLOOKUP(R11,Sheet2!$B$1:$C$9,2,FALSE)</f>
        <v>#N/A</v>
      </c>
      <c r="T11" s="43"/>
      <c r="U11" s="43">
        <f t="shared" si="2"/>
        <v>2.7777777777777776E-2</v>
      </c>
      <c r="V11" s="43"/>
      <c r="W11" s="43"/>
      <c r="X11" s="43"/>
      <c r="Y11" s="40" t="s">
        <v>322</v>
      </c>
      <c r="Z11" s="40">
        <v>46056</v>
      </c>
      <c r="AA11" s="40">
        <v>46055</v>
      </c>
      <c r="AB11" s="40" t="s">
        <v>322</v>
      </c>
      <c r="AC11" s="40">
        <v>46058</v>
      </c>
      <c r="AD11" s="3" t="str">
        <f t="shared" si="3"/>
        <v>ทันกำหนด</v>
      </c>
      <c r="AE11" s="4"/>
      <c r="AF11" s="4"/>
      <c r="AG11" s="4"/>
      <c r="AH11" s="5"/>
    </row>
    <row r="12" spans="1:34" ht="27.75" customHeight="1" x14ac:dyDescent="0.2">
      <c r="A12" s="2">
        <v>9</v>
      </c>
      <c r="B12" s="40">
        <v>46055</v>
      </c>
      <c r="C12" s="41" t="s">
        <v>1247</v>
      </c>
      <c r="D12" s="41" t="s">
        <v>1252</v>
      </c>
      <c r="E12" s="42">
        <v>2</v>
      </c>
      <c r="F12" s="42">
        <v>2</v>
      </c>
      <c r="G12" s="42">
        <f t="shared" si="0"/>
        <v>0</v>
      </c>
      <c r="H12" s="42" t="str">
        <f t="shared" si="1"/>
        <v>ครบ</v>
      </c>
      <c r="I12" s="42" t="s">
        <v>31</v>
      </c>
      <c r="J12" s="42" t="str">
        <f>VLOOKUP(I12,Sheet2!$B$1:$C$9,2,FALSE)</f>
        <v>ชาญชัย</v>
      </c>
      <c r="K12" s="43">
        <v>2.0833333333333332E-2</v>
      </c>
      <c r="L12" s="42" t="s">
        <v>29</v>
      </c>
      <c r="M12" s="42" t="str">
        <f>VLOOKUP(L12,Sheet2!$B$1:$C$9,2,FALSE)</f>
        <v xml:space="preserve">จักรกฤษณ์ </v>
      </c>
      <c r="N12" s="43">
        <v>7.6388888888888895E-2</v>
      </c>
      <c r="O12" s="42"/>
      <c r="P12" s="42" t="e">
        <f>VLOOKUP(O12,Sheet2!$B$1:$C$9,2,FALSE)</f>
        <v>#N/A</v>
      </c>
      <c r="Q12" s="43"/>
      <c r="R12" s="42"/>
      <c r="S12" s="42" t="e">
        <f>VLOOKUP(R12,Sheet2!$B$1:$C$9,2,FALSE)</f>
        <v>#N/A</v>
      </c>
      <c r="T12" s="43"/>
      <c r="U12" s="43">
        <f t="shared" si="2"/>
        <v>9.7222222222222224E-2</v>
      </c>
      <c r="V12" s="43"/>
      <c r="W12" s="43"/>
      <c r="X12" s="43"/>
      <c r="Y12" s="40" t="s">
        <v>322</v>
      </c>
      <c r="Z12" s="40">
        <v>46070</v>
      </c>
      <c r="AA12" s="40">
        <v>46059</v>
      </c>
      <c r="AB12" s="40" t="s">
        <v>1714</v>
      </c>
      <c r="AC12" s="40">
        <v>46080</v>
      </c>
      <c r="AD12" s="3" t="str">
        <f t="shared" si="3"/>
        <v>ทันกำหนด</v>
      </c>
      <c r="AE12" s="4"/>
      <c r="AF12" s="4"/>
      <c r="AG12" s="4"/>
      <c r="AH12" s="5"/>
    </row>
    <row r="13" spans="1:34" ht="27.75" customHeight="1" x14ac:dyDescent="0.2">
      <c r="A13" s="2">
        <v>10</v>
      </c>
      <c r="B13" s="40">
        <v>46055</v>
      </c>
      <c r="C13" s="41" t="s">
        <v>1248</v>
      </c>
      <c r="D13" s="41" t="s">
        <v>1251</v>
      </c>
      <c r="E13" s="42">
        <v>2</v>
      </c>
      <c r="F13" s="42">
        <v>2</v>
      </c>
      <c r="G13" s="42">
        <f t="shared" si="0"/>
        <v>0</v>
      </c>
      <c r="H13" s="42" t="str">
        <f t="shared" si="1"/>
        <v>ครบ</v>
      </c>
      <c r="I13" s="42" t="s">
        <v>31</v>
      </c>
      <c r="J13" s="42" t="str">
        <f>VLOOKUP(I13,Sheet2!$B$1:$C$9,2,FALSE)</f>
        <v>ชาญชัย</v>
      </c>
      <c r="K13" s="43">
        <v>2.7777777777777776E-2</v>
      </c>
      <c r="L13" s="42"/>
      <c r="M13" s="42" t="e">
        <f>VLOOKUP(L13,Sheet2!$B$1:$C$9,2,FALSE)</f>
        <v>#N/A</v>
      </c>
      <c r="N13" s="43"/>
      <c r="O13" s="42"/>
      <c r="P13" s="42" t="e">
        <f>VLOOKUP(O13,Sheet2!$B$1:$C$9,2,FALSE)</f>
        <v>#N/A</v>
      </c>
      <c r="Q13" s="43"/>
      <c r="R13" s="42"/>
      <c r="S13" s="42" t="e">
        <f>VLOOKUP(R13,Sheet2!$B$1:$C$9,2,FALSE)</f>
        <v>#N/A</v>
      </c>
      <c r="T13" s="43"/>
      <c r="U13" s="43">
        <f t="shared" si="2"/>
        <v>2.7777777777777776E-2</v>
      </c>
      <c r="V13" s="43"/>
      <c r="W13" s="43"/>
      <c r="X13" s="43"/>
      <c r="Y13" s="40" t="s">
        <v>322</v>
      </c>
      <c r="Z13" s="40">
        <v>46070</v>
      </c>
      <c r="AA13" s="40">
        <v>46057</v>
      </c>
      <c r="AB13" s="40" t="s">
        <v>1714</v>
      </c>
      <c r="AC13" s="40">
        <v>46080</v>
      </c>
      <c r="AD13" s="3" t="str">
        <f t="shared" si="3"/>
        <v>ทันกำหนด</v>
      </c>
      <c r="AE13" s="4"/>
      <c r="AF13" s="4"/>
      <c r="AG13" s="4"/>
      <c r="AH13" s="5"/>
    </row>
    <row r="14" spans="1:34" ht="27.75" customHeight="1" x14ac:dyDescent="0.2">
      <c r="A14" s="2">
        <v>11</v>
      </c>
      <c r="B14" s="40">
        <v>46055</v>
      </c>
      <c r="C14" s="41" t="s">
        <v>1249</v>
      </c>
      <c r="D14" s="41" t="s">
        <v>1253</v>
      </c>
      <c r="E14" s="42">
        <v>5</v>
      </c>
      <c r="F14" s="42">
        <v>5</v>
      </c>
      <c r="G14" s="42">
        <f t="shared" si="0"/>
        <v>0</v>
      </c>
      <c r="H14" s="42" t="str">
        <f t="shared" si="1"/>
        <v>ครบ</v>
      </c>
      <c r="I14" s="42" t="s">
        <v>31</v>
      </c>
      <c r="J14" s="42" t="str">
        <f>VLOOKUP(I14,Sheet2!$B$1:$C$9,2,FALSE)</f>
        <v>ชาญชัย</v>
      </c>
      <c r="K14" s="43">
        <v>0.18055555555555555</v>
      </c>
      <c r="L14" s="42" t="s">
        <v>35</v>
      </c>
      <c r="M14" s="42" t="str">
        <f>VLOOKUP(L14,Sheet2!$B$1:$C$9,2,FALSE)</f>
        <v>วินัย</v>
      </c>
      <c r="N14" s="43">
        <v>6.25E-2</v>
      </c>
      <c r="O14" s="42"/>
      <c r="P14" s="42" t="e">
        <f>VLOOKUP(O14,Sheet2!$B$1:$C$9,2,FALSE)</f>
        <v>#N/A</v>
      </c>
      <c r="Q14" s="43"/>
      <c r="R14" s="42"/>
      <c r="S14" s="42" t="e">
        <f>VLOOKUP(R14,Sheet2!$B$1:$C$9,2,FALSE)</f>
        <v>#N/A</v>
      </c>
      <c r="T14" s="43"/>
      <c r="U14" s="43">
        <f t="shared" si="2"/>
        <v>0.24305555555555555</v>
      </c>
      <c r="V14" s="43"/>
      <c r="W14" s="43"/>
      <c r="X14" s="43"/>
      <c r="Y14" s="40" t="s">
        <v>322</v>
      </c>
      <c r="Z14" s="40">
        <v>46070</v>
      </c>
      <c r="AA14" s="40">
        <v>46062</v>
      </c>
      <c r="AB14" s="40" t="s">
        <v>1714</v>
      </c>
      <c r="AC14" s="40">
        <v>46080</v>
      </c>
      <c r="AD14" s="3" t="str">
        <f t="shared" si="3"/>
        <v>ทันกำหนด</v>
      </c>
      <c r="AE14" s="4"/>
      <c r="AF14" s="4"/>
      <c r="AG14" s="4"/>
      <c r="AH14" s="5"/>
    </row>
    <row r="15" spans="1:34" ht="27.75" customHeight="1" x14ac:dyDescent="0.2">
      <c r="A15" s="2">
        <v>12</v>
      </c>
      <c r="B15" s="40">
        <v>46055</v>
      </c>
      <c r="C15" s="41" t="s">
        <v>1250</v>
      </c>
      <c r="D15" s="41" t="s">
        <v>1254</v>
      </c>
      <c r="E15" s="42">
        <v>2</v>
      </c>
      <c r="F15" s="42">
        <v>2</v>
      </c>
      <c r="G15" s="42">
        <f t="shared" si="0"/>
        <v>0</v>
      </c>
      <c r="H15" s="42" t="str">
        <f t="shared" si="1"/>
        <v>ครบ</v>
      </c>
      <c r="I15" s="42" t="s">
        <v>31</v>
      </c>
      <c r="J15" s="42" t="str">
        <f>VLOOKUP(I15,Sheet2!$B$1:$C$9,2,FALSE)</f>
        <v>ชาญชัย</v>
      </c>
      <c r="K15" s="43">
        <v>3.4722222222222224E-2</v>
      </c>
      <c r="L15" s="42"/>
      <c r="M15" s="42" t="e">
        <f>VLOOKUP(L15,Sheet2!$B$1:$C$9,2,FALSE)</f>
        <v>#N/A</v>
      </c>
      <c r="N15" s="43"/>
      <c r="O15" s="42"/>
      <c r="P15" s="42" t="e">
        <f>VLOOKUP(O15,Sheet2!$B$1:$C$9,2,FALSE)</f>
        <v>#N/A</v>
      </c>
      <c r="Q15" s="43"/>
      <c r="R15" s="42"/>
      <c r="S15" s="42" t="e">
        <f>VLOOKUP(R15,Sheet2!$B$1:$C$9,2,FALSE)</f>
        <v>#N/A</v>
      </c>
      <c r="T15" s="43"/>
      <c r="U15" s="43">
        <f t="shared" si="2"/>
        <v>3.4722222222222224E-2</v>
      </c>
      <c r="V15" s="43"/>
      <c r="W15" s="43"/>
      <c r="X15" s="43" t="s">
        <v>71</v>
      </c>
      <c r="Y15" s="40" t="s">
        <v>322</v>
      </c>
      <c r="Z15" s="40">
        <v>46070</v>
      </c>
      <c r="AA15" s="40">
        <v>46064</v>
      </c>
      <c r="AB15" s="40" t="s">
        <v>1714</v>
      </c>
      <c r="AC15" s="40">
        <v>46080</v>
      </c>
      <c r="AD15" s="3" t="str">
        <f t="shared" si="3"/>
        <v>ทันกำหนด</v>
      </c>
      <c r="AE15" s="4"/>
      <c r="AF15" s="4"/>
      <c r="AG15" s="4"/>
      <c r="AH15" s="5"/>
    </row>
    <row r="16" spans="1:34" ht="27.75" customHeight="1" x14ac:dyDescent="0.2">
      <c r="A16" s="2">
        <v>13</v>
      </c>
      <c r="B16" s="40">
        <v>46056</v>
      </c>
      <c r="C16" s="41" t="s">
        <v>1258</v>
      </c>
      <c r="D16" s="41" t="s">
        <v>580</v>
      </c>
      <c r="E16" s="42">
        <v>8</v>
      </c>
      <c r="F16" s="42">
        <v>8</v>
      </c>
      <c r="G16" s="42">
        <f t="shared" si="0"/>
        <v>0</v>
      </c>
      <c r="H16" s="42" t="str">
        <f t="shared" si="1"/>
        <v>ครบ</v>
      </c>
      <c r="I16" s="42" t="s">
        <v>31</v>
      </c>
      <c r="J16" s="42" t="str">
        <f>VLOOKUP(I16,Sheet2!$B$1:$C$9,2,FALSE)</f>
        <v>ชาญชัย</v>
      </c>
      <c r="K16" s="43">
        <v>2.7777777777777776E-2</v>
      </c>
      <c r="L16" s="42"/>
      <c r="M16" s="42" t="e">
        <f>VLOOKUP(L16,Sheet2!$B$1:$C$9,2,FALSE)</f>
        <v>#N/A</v>
      </c>
      <c r="N16" s="43"/>
      <c r="O16" s="42"/>
      <c r="P16" s="42" t="e">
        <f>VLOOKUP(O16,Sheet2!$B$1:$C$9,2,FALSE)</f>
        <v>#N/A</v>
      </c>
      <c r="Q16" s="43"/>
      <c r="R16" s="42"/>
      <c r="S16" s="42" t="e">
        <f>VLOOKUP(R16,Sheet2!$B$1:$C$9,2,FALSE)</f>
        <v>#N/A</v>
      </c>
      <c r="T16" s="43"/>
      <c r="U16" s="43">
        <f t="shared" si="2"/>
        <v>2.7777777777777776E-2</v>
      </c>
      <c r="V16" s="43"/>
      <c r="W16" s="43"/>
      <c r="X16" s="43"/>
      <c r="Y16" s="40" t="s">
        <v>65</v>
      </c>
      <c r="Z16" s="40">
        <v>46056</v>
      </c>
      <c r="AA16" s="40">
        <v>46056</v>
      </c>
      <c r="AB16" s="40" t="s">
        <v>1262</v>
      </c>
      <c r="AC16" s="40">
        <v>46056</v>
      </c>
      <c r="AD16" s="3" t="str">
        <f t="shared" si="3"/>
        <v>ทันกำหนด</v>
      </c>
      <c r="AE16" s="4"/>
      <c r="AF16" s="4"/>
      <c r="AG16" s="4"/>
      <c r="AH16" s="5"/>
    </row>
    <row r="17" spans="1:34" ht="27.75" customHeight="1" x14ac:dyDescent="0.2">
      <c r="A17" s="2">
        <v>14</v>
      </c>
      <c r="B17" s="40">
        <v>46056</v>
      </c>
      <c r="C17" s="41" t="s">
        <v>1259</v>
      </c>
      <c r="D17" s="41" t="s">
        <v>1260</v>
      </c>
      <c r="E17" s="42">
        <v>4</v>
      </c>
      <c r="F17" s="42">
        <v>4</v>
      </c>
      <c r="G17" s="42">
        <f t="shared" si="0"/>
        <v>0</v>
      </c>
      <c r="H17" s="42" t="str">
        <f t="shared" si="1"/>
        <v>ครบ</v>
      </c>
      <c r="I17" s="42" t="s">
        <v>29</v>
      </c>
      <c r="J17" s="42" t="str">
        <f>VLOOKUP(I17,Sheet2!$B$1:$C$9,2,FALSE)</f>
        <v xml:space="preserve">จักรกฤษณ์ </v>
      </c>
      <c r="K17" s="43">
        <v>2.7777777777777776E-2</v>
      </c>
      <c r="L17" s="42"/>
      <c r="M17" s="42" t="e">
        <f>VLOOKUP(L17,Sheet2!$B$1:$C$9,2,FALSE)</f>
        <v>#N/A</v>
      </c>
      <c r="N17" s="43"/>
      <c r="O17" s="42"/>
      <c r="P17" s="42" t="e">
        <f>VLOOKUP(O17,Sheet2!$B$1:$C$9,2,FALSE)</f>
        <v>#N/A</v>
      </c>
      <c r="Q17" s="43"/>
      <c r="R17" s="42"/>
      <c r="S17" s="42" t="e">
        <f>VLOOKUP(R17,Sheet2!$B$1:$C$9,2,FALSE)</f>
        <v>#N/A</v>
      </c>
      <c r="T17" s="43"/>
      <c r="U17" s="43">
        <f t="shared" si="2"/>
        <v>2.7777777777777776E-2</v>
      </c>
      <c r="V17" s="43"/>
      <c r="W17" s="43"/>
      <c r="X17" s="43"/>
      <c r="Y17" s="40" t="s">
        <v>234</v>
      </c>
      <c r="Z17" s="40">
        <v>46056</v>
      </c>
      <c r="AA17" s="40">
        <v>46056</v>
      </c>
      <c r="AB17" s="40" t="s">
        <v>234</v>
      </c>
      <c r="AC17" s="40">
        <v>46056</v>
      </c>
      <c r="AD17" s="3" t="str">
        <f t="shared" si="3"/>
        <v>ทันกำหนด</v>
      </c>
      <c r="AE17" s="4"/>
      <c r="AF17" s="4"/>
      <c r="AG17" s="4"/>
      <c r="AH17" s="5"/>
    </row>
    <row r="18" spans="1:34" ht="27.75" customHeight="1" x14ac:dyDescent="0.2">
      <c r="A18" s="2">
        <v>15</v>
      </c>
      <c r="B18" s="40">
        <v>46056</v>
      </c>
      <c r="C18" s="41" t="s">
        <v>1264</v>
      </c>
      <c r="D18" s="41" t="s">
        <v>1268</v>
      </c>
      <c r="E18" s="42">
        <v>6</v>
      </c>
      <c r="F18" s="42">
        <v>6</v>
      </c>
      <c r="G18" s="42">
        <f t="shared" si="0"/>
        <v>0</v>
      </c>
      <c r="H18" s="42" t="str">
        <f t="shared" si="1"/>
        <v>ครบ</v>
      </c>
      <c r="I18" s="42" t="s">
        <v>31</v>
      </c>
      <c r="J18" s="42" t="str">
        <f>VLOOKUP(I18,Sheet2!$B$1:$C$9,2,FALSE)</f>
        <v>ชาญชัย</v>
      </c>
      <c r="K18" s="43">
        <v>4.1666666666666664E-2</v>
      </c>
      <c r="L18" s="42"/>
      <c r="M18" s="42" t="e">
        <f>VLOOKUP(L18,Sheet2!$B$1:$C$9,2,FALSE)</f>
        <v>#N/A</v>
      </c>
      <c r="N18" s="43"/>
      <c r="O18" s="42"/>
      <c r="P18" s="42" t="e">
        <f>VLOOKUP(O18,Sheet2!$B$1:$C$9,2,FALSE)</f>
        <v>#N/A</v>
      </c>
      <c r="Q18" s="43"/>
      <c r="R18" s="42"/>
      <c r="S18" s="42" t="e">
        <f>VLOOKUP(R18,Sheet2!$B$1:$C$9,2,FALSE)</f>
        <v>#N/A</v>
      </c>
      <c r="T18" s="43"/>
      <c r="U18" s="43">
        <f t="shared" si="2"/>
        <v>4.1666666666666664E-2</v>
      </c>
      <c r="V18" s="43"/>
      <c r="W18" s="43"/>
      <c r="X18" s="43"/>
      <c r="Y18" s="40" t="s">
        <v>234</v>
      </c>
      <c r="Z18" s="40">
        <v>46065</v>
      </c>
      <c r="AA18" s="40">
        <v>46056</v>
      </c>
      <c r="AB18" s="40" t="s">
        <v>234</v>
      </c>
      <c r="AC18" s="40">
        <v>46087</v>
      </c>
      <c r="AD18" s="3" t="str">
        <f t="shared" si="3"/>
        <v>ทันกำหนด</v>
      </c>
      <c r="AE18" s="4"/>
      <c r="AF18" s="4"/>
      <c r="AG18" s="4"/>
      <c r="AH18" s="5"/>
    </row>
    <row r="19" spans="1:34" ht="27.75" customHeight="1" x14ac:dyDescent="0.2">
      <c r="A19" s="2">
        <v>16</v>
      </c>
      <c r="B19" s="40">
        <v>46056</v>
      </c>
      <c r="C19" s="41" t="s">
        <v>1265</v>
      </c>
      <c r="D19" s="41" t="s">
        <v>1269</v>
      </c>
      <c r="E19" s="42">
        <v>8</v>
      </c>
      <c r="F19" s="42">
        <v>8</v>
      </c>
      <c r="G19" s="42">
        <f t="shared" si="0"/>
        <v>0</v>
      </c>
      <c r="H19" s="42" t="str">
        <f t="shared" si="1"/>
        <v>ครบ</v>
      </c>
      <c r="I19" s="42" t="s">
        <v>31</v>
      </c>
      <c r="J19" s="42" t="str">
        <f>VLOOKUP(I19,Sheet2!$B$1:$C$9,2,FALSE)</f>
        <v>ชาญชัย</v>
      </c>
      <c r="K19" s="43">
        <v>0.10416666666666667</v>
      </c>
      <c r="L19" s="42"/>
      <c r="M19" s="42" t="e">
        <f>VLOOKUP(L19,Sheet2!$B$1:$C$9,2,FALSE)</f>
        <v>#N/A</v>
      </c>
      <c r="N19" s="43"/>
      <c r="O19" s="42"/>
      <c r="P19" s="42" t="e">
        <f>VLOOKUP(O19,Sheet2!$B$1:$C$9,2,FALSE)</f>
        <v>#N/A</v>
      </c>
      <c r="Q19" s="43"/>
      <c r="R19" s="42"/>
      <c r="S19" s="42" t="e">
        <f>VLOOKUP(R19,Sheet2!$B$1:$C$9,2,FALSE)</f>
        <v>#N/A</v>
      </c>
      <c r="T19" s="43"/>
      <c r="U19" s="43">
        <f t="shared" si="2"/>
        <v>0.10416666666666667</v>
      </c>
      <c r="V19" s="43"/>
      <c r="W19" s="43"/>
      <c r="X19" s="43"/>
      <c r="Y19" s="40" t="s">
        <v>234</v>
      </c>
      <c r="Z19" s="40">
        <v>46065</v>
      </c>
      <c r="AA19" s="40">
        <v>46056</v>
      </c>
      <c r="AB19" s="40" t="s">
        <v>234</v>
      </c>
      <c r="AC19" s="40">
        <v>46087</v>
      </c>
      <c r="AD19" s="3" t="str">
        <f t="shared" si="3"/>
        <v>ทันกำหนด</v>
      </c>
      <c r="AE19" s="4"/>
      <c r="AF19" s="4"/>
      <c r="AG19" s="4"/>
      <c r="AH19" s="5"/>
    </row>
    <row r="20" spans="1:34" ht="27.75" customHeight="1" x14ac:dyDescent="0.2">
      <c r="A20" s="2">
        <v>17</v>
      </c>
      <c r="B20" s="40">
        <v>46056</v>
      </c>
      <c r="C20" s="41" t="s">
        <v>1266</v>
      </c>
      <c r="D20" s="41" t="s">
        <v>1270</v>
      </c>
      <c r="E20" s="42">
        <v>2</v>
      </c>
      <c r="F20" s="42">
        <v>2</v>
      </c>
      <c r="G20" s="42">
        <f t="shared" si="0"/>
        <v>0</v>
      </c>
      <c r="H20" s="42" t="str">
        <f t="shared" si="1"/>
        <v>ครบ</v>
      </c>
      <c r="I20" s="42" t="s">
        <v>31</v>
      </c>
      <c r="J20" s="42" t="str">
        <f>VLOOKUP(I20,Sheet2!$B$1:$C$9,2,FALSE)</f>
        <v>ชาญชัย</v>
      </c>
      <c r="K20" s="43">
        <v>3.125E-2</v>
      </c>
      <c r="L20" s="42"/>
      <c r="M20" s="42" t="e">
        <f>VLOOKUP(L20,Sheet2!$B$1:$C$9,2,FALSE)</f>
        <v>#N/A</v>
      </c>
      <c r="N20" s="43"/>
      <c r="O20" s="42"/>
      <c r="P20" s="42" t="e">
        <f>VLOOKUP(O20,Sheet2!$B$1:$C$9,2,FALSE)</f>
        <v>#N/A</v>
      </c>
      <c r="Q20" s="43"/>
      <c r="R20" s="42"/>
      <c r="S20" s="42" t="e">
        <f>VLOOKUP(R20,Sheet2!$B$1:$C$9,2,FALSE)</f>
        <v>#N/A</v>
      </c>
      <c r="T20" s="43"/>
      <c r="U20" s="43">
        <f t="shared" si="2"/>
        <v>3.125E-2</v>
      </c>
      <c r="V20" s="43"/>
      <c r="W20" s="43"/>
      <c r="X20" s="43"/>
      <c r="Y20" s="40" t="s">
        <v>234</v>
      </c>
      <c r="Z20" s="40">
        <v>46065</v>
      </c>
      <c r="AA20" s="40">
        <v>46056</v>
      </c>
      <c r="AB20" s="40" t="s">
        <v>234</v>
      </c>
      <c r="AC20" s="40">
        <v>46087</v>
      </c>
      <c r="AD20" s="3" t="str">
        <f t="shared" si="3"/>
        <v>ทันกำหนด</v>
      </c>
      <c r="AE20" s="4"/>
      <c r="AF20" s="4"/>
      <c r="AG20" s="4"/>
      <c r="AH20" s="5"/>
    </row>
    <row r="21" spans="1:34" ht="27.75" customHeight="1" x14ac:dyDescent="0.2">
      <c r="A21" s="2">
        <v>18</v>
      </c>
      <c r="B21" s="40">
        <v>46056</v>
      </c>
      <c r="C21" s="41" t="s">
        <v>1267</v>
      </c>
      <c r="D21" s="41" t="s">
        <v>1271</v>
      </c>
      <c r="E21" s="42">
        <v>16</v>
      </c>
      <c r="F21" s="42">
        <v>16</v>
      </c>
      <c r="G21" s="42">
        <f t="shared" si="0"/>
        <v>0</v>
      </c>
      <c r="H21" s="42" t="str">
        <f t="shared" si="1"/>
        <v>ครบ</v>
      </c>
      <c r="I21" s="42" t="s">
        <v>31</v>
      </c>
      <c r="J21" s="42" t="str">
        <f>VLOOKUP(I21,Sheet2!$B$1:$C$9,2,FALSE)</f>
        <v>ชาญชัย</v>
      </c>
      <c r="K21" s="43">
        <v>0.17361111111111113</v>
      </c>
      <c r="L21" s="42"/>
      <c r="M21" s="42" t="e">
        <f>VLOOKUP(L21,Sheet2!$B$1:$C$9,2,FALSE)</f>
        <v>#N/A</v>
      </c>
      <c r="N21" s="43"/>
      <c r="O21" s="42"/>
      <c r="P21" s="42" t="e">
        <f>VLOOKUP(O21,Sheet2!$B$1:$C$9,2,FALSE)</f>
        <v>#N/A</v>
      </c>
      <c r="Q21" s="43"/>
      <c r="R21" s="42"/>
      <c r="S21" s="42" t="e">
        <f>VLOOKUP(R21,Sheet2!$B$1:$C$9,2,FALSE)</f>
        <v>#N/A</v>
      </c>
      <c r="T21" s="43"/>
      <c r="U21" s="43">
        <f t="shared" si="2"/>
        <v>0.17361111111111113</v>
      </c>
      <c r="V21" s="43"/>
      <c r="W21" s="43"/>
      <c r="X21" s="43"/>
      <c r="Y21" s="40" t="s">
        <v>234</v>
      </c>
      <c r="Z21" s="40">
        <v>46065</v>
      </c>
      <c r="AA21" s="40">
        <v>46057</v>
      </c>
      <c r="AB21" s="40" t="s">
        <v>234</v>
      </c>
      <c r="AC21" s="40">
        <v>46087</v>
      </c>
      <c r="AD21" s="3" t="str">
        <f t="shared" si="3"/>
        <v>ทันกำหนด</v>
      </c>
      <c r="AE21" s="4"/>
      <c r="AF21" s="4"/>
      <c r="AG21" s="4"/>
      <c r="AH21" s="5"/>
    </row>
    <row r="22" spans="1:34" ht="27.75" customHeight="1" x14ac:dyDescent="0.2">
      <c r="A22" s="2">
        <v>19</v>
      </c>
      <c r="B22" s="40">
        <v>46056</v>
      </c>
      <c r="C22" s="41" t="s">
        <v>1274</v>
      </c>
      <c r="D22" s="41" t="s">
        <v>1275</v>
      </c>
      <c r="E22" s="42">
        <v>1</v>
      </c>
      <c r="F22" s="42">
        <v>1</v>
      </c>
      <c r="G22" s="42">
        <f t="shared" si="0"/>
        <v>0</v>
      </c>
      <c r="H22" s="42" t="str">
        <f t="shared" si="1"/>
        <v>ครบ</v>
      </c>
      <c r="I22" s="42" t="s">
        <v>4</v>
      </c>
      <c r="J22" s="42" t="str">
        <f>VLOOKUP(I22,Sheet2!$B$1:$C$9,2,FALSE)</f>
        <v>ธนาพล</v>
      </c>
      <c r="K22" s="43">
        <v>2.0833333333333332E-2</v>
      </c>
      <c r="L22" s="42"/>
      <c r="M22" s="42" t="e">
        <f>VLOOKUP(L22,Sheet2!$B$1:$C$9,2,FALSE)</f>
        <v>#N/A</v>
      </c>
      <c r="N22" s="43"/>
      <c r="O22" s="42"/>
      <c r="P22" s="42" t="e">
        <f>VLOOKUP(O22,Sheet2!$B$1:$C$9,2,FALSE)</f>
        <v>#N/A</v>
      </c>
      <c r="Q22" s="43"/>
      <c r="R22" s="42"/>
      <c r="S22" s="42" t="e">
        <f>VLOOKUP(R22,Sheet2!$B$1:$C$9,2,FALSE)</f>
        <v>#N/A</v>
      </c>
      <c r="T22" s="43"/>
      <c r="U22" s="43">
        <f t="shared" si="2"/>
        <v>2.0833333333333332E-2</v>
      </c>
      <c r="V22" s="43"/>
      <c r="W22" s="43"/>
      <c r="X22" s="43"/>
      <c r="Y22" s="40" t="s">
        <v>234</v>
      </c>
      <c r="Z22" s="40">
        <v>46057</v>
      </c>
      <c r="AA22" s="40">
        <v>46056</v>
      </c>
      <c r="AB22" s="40" t="s">
        <v>620</v>
      </c>
      <c r="AC22" s="40">
        <v>46057</v>
      </c>
      <c r="AD22" s="3" t="str">
        <f t="shared" si="3"/>
        <v>ทันกำหนด</v>
      </c>
      <c r="AE22" s="4"/>
      <c r="AF22" s="4"/>
      <c r="AG22" s="4"/>
      <c r="AH22" s="5"/>
    </row>
    <row r="23" spans="1:34" ht="27.75" customHeight="1" x14ac:dyDescent="0.2">
      <c r="A23" s="2">
        <v>20</v>
      </c>
      <c r="B23" s="40">
        <v>46056</v>
      </c>
      <c r="C23" s="41" t="s">
        <v>1278</v>
      </c>
      <c r="D23" s="41" t="s">
        <v>1279</v>
      </c>
      <c r="E23" s="42">
        <v>1</v>
      </c>
      <c r="F23" s="42">
        <v>1</v>
      </c>
      <c r="G23" s="42">
        <f t="shared" si="0"/>
        <v>0</v>
      </c>
      <c r="H23" s="42" t="str">
        <f t="shared" si="1"/>
        <v>ครบ</v>
      </c>
      <c r="I23" s="42" t="s">
        <v>29</v>
      </c>
      <c r="J23" s="42" t="str">
        <f>VLOOKUP(I23,Sheet2!$B$1:$C$9,2,FALSE)</f>
        <v xml:space="preserve">จักรกฤษณ์ </v>
      </c>
      <c r="K23" s="43">
        <v>1.0416666666666666E-2</v>
      </c>
      <c r="L23" s="42"/>
      <c r="M23" s="42" t="e">
        <f>VLOOKUP(L23,Sheet2!$B$1:$C$9,2,FALSE)</f>
        <v>#N/A</v>
      </c>
      <c r="N23" s="43"/>
      <c r="O23" s="42"/>
      <c r="P23" s="42" t="e">
        <f>VLOOKUP(O23,Sheet2!$B$1:$C$9,2,FALSE)</f>
        <v>#N/A</v>
      </c>
      <c r="Q23" s="43"/>
      <c r="R23" s="42"/>
      <c r="S23" s="42" t="e">
        <f>VLOOKUP(R23,Sheet2!$B$1:$C$9,2,FALSE)</f>
        <v>#N/A</v>
      </c>
      <c r="T23" s="43"/>
      <c r="U23" s="43">
        <f t="shared" si="2"/>
        <v>1.0416666666666666E-2</v>
      </c>
      <c r="V23" s="43"/>
      <c r="W23" s="43"/>
      <c r="X23" s="43"/>
      <c r="Y23" s="40" t="s">
        <v>355</v>
      </c>
      <c r="Z23" s="40">
        <v>46057</v>
      </c>
      <c r="AA23" s="40">
        <v>46057</v>
      </c>
      <c r="AB23" s="40" t="s">
        <v>355</v>
      </c>
      <c r="AC23" s="40">
        <v>46058</v>
      </c>
      <c r="AD23" s="3" t="str">
        <f t="shared" si="3"/>
        <v>ทันกำหนด</v>
      </c>
      <c r="AE23" s="4"/>
      <c r="AF23" s="4"/>
      <c r="AG23" s="4"/>
      <c r="AH23" s="5"/>
    </row>
    <row r="24" spans="1:34" ht="27.75" customHeight="1" x14ac:dyDescent="0.2">
      <c r="A24" s="2">
        <v>21</v>
      </c>
      <c r="B24" s="40">
        <v>46057</v>
      </c>
      <c r="C24" s="41" t="s">
        <v>1277</v>
      </c>
      <c r="D24" s="41" t="s">
        <v>140</v>
      </c>
      <c r="E24" s="42">
        <v>1</v>
      </c>
      <c r="F24" s="42">
        <v>1</v>
      </c>
      <c r="G24" s="42">
        <f t="shared" si="0"/>
        <v>0</v>
      </c>
      <c r="H24" s="42" t="str">
        <f t="shared" si="1"/>
        <v>ครบ</v>
      </c>
      <c r="I24" s="42" t="s">
        <v>35</v>
      </c>
      <c r="J24" s="42" t="str">
        <f>VLOOKUP(I24,Sheet2!$B$1:$C$9,2,FALSE)</f>
        <v>วินัย</v>
      </c>
      <c r="K24" s="43">
        <v>2.4305555555555556E-2</v>
      </c>
      <c r="L24" s="42"/>
      <c r="M24" s="42" t="e">
        <f>VLOOKUP(L24,Sheet2!$B$1:$C$9,2,FALSE)</f>
        <v>#N/A</v>
      </c>
      <c r="N24" s="43"/>
      <c r="O24" s="42"/>
      <c r="P24" s="42" t="e">
        <f>VLOOKUP(O24,Sheet2!$B$1:$C$9,2,FALSE)</f>
        <v>#N/A</v>
      </c>
      <c r="Q24" s="43"/>
      <c r="R24" s="42"/>
      <c r="S24" s="42" t="e">
        <f>VLOOKUP(R24,Sheet2!$B$1:$C$9,2,FALSE)</f>
        <v>#N/A</v>
      </c>
      <c r="T24" s="43"/>
      <c r="U24" s="43">
        <f t="shared" si="2"/>
        <v>2.4305555555555556E-2</v>
      </c>
      <c r="V24" s="43"/>
      <c r="W24" s="43"/>
      <c r="X24" s="43"/>
      <c r="Y24" s="40" t="s">
        <v>76</v>
      </c>
      <c r="Z24" s="40">
        <v>46057</v>
      </c>
      <c r="AA24" s="40">
        <v>46057</v>
      </c>
      <c r="AB24" s="40" t="s">
        <v>76</v>
      </c>
      <c r="AC24" s="40">
        <v>46057</v>
      </c>
      <c r="AD24" s="3" t="str">
        <f t="shared" si="3"/>
        <v>ทันกำหนด</v>
      </c>
      <c r="AE24" s="4"/>
      <c r="AF24" s="4"/>
      <c r="AG24" s="4"/>
      <c r="AH24" s="5"/>
    </row>
    <row r="25" spans="1:34" ht="27.75" customHeight="1" x14ac:dyDescent="0.2">
      <c r="A25" s="2">
        <v>22</v>
      </c>
      <c r="B25" s="40">
        <v>46057</v>
      </c>
      <c r="C25" s="41" t="s">
        <v>1280</v>
      </c>
      <c r="D25" s="41" t="s">
        <v>1283</v>
      </c>
      <c r="E25" s="42">
        <v>5</v>
      </c>
      <c r="F25" s="42">
        <v>5</v>
      </c>
      <c r="G25" s="42">
        <f t="shared" si="0"/>
        <v>0</v>
      </c>
      <c r="H25" s="42" t="str">
        <f t="shared" si="1"/>
        <v>ครบ</v>
      </c>
      <c r="I25" s="42" t="s">
        <v>28</v>
      </c>
      <c r="J25" s="42" t="str">
        <f>VLOOKUP(I25,Sheet2!$B$1:$C$9,2,FALSE)</f>
        <v>สรายุทธ</v>
      </c>
      <c r="K25" s="43">
        <v>1.3888888888888888E-2</v>
      </c>
      <c r="L25" s="42" t="s">
        <v>29</v>
      </c>
      <c r="M25" s="42" t="str">
        <f>VLOOKUP(L25,Sheet2!$B$1:$C$9,2,FALSE)</f>
        <v xml:space="preserve">จักรกฤษณ์ </v>
      </c>
      <c r="N25" s="43">
        <v>0.125</v>
      </c>
      <c r="O25" s="42"/>
      <c r="P25" s="42" t="e">
        <f>VLOOKUP(O25,Sheet2!$B$1:$C$9,2,FALSE)</f>
        <v>#N/A</v>
      </c>
      <c r="Q25" s="43"/>
      <c r="R25" s="42"/>
      <c r="S25" s="42" t="e">
        <f>VLOOKUP(R25,Sheet2!$B$1:$C$9,2,FALSE)</f>
        <v>#N/A</v>
      </c>
      <c r="T25" s="43"/>
      <c r="U25" s="43">
        <f t="shared" si="2"/>
        <v>0.1388888888888889</v>
      </c>
      <c r="V25" s="43"/>
      <c r="W25" s="43"/>
      <c r="X25" s="43"/>
      <c r="Y25" s="40" t="s">
        <v>322</v>
      </c>
      <c r="Z25" s="40">
        <v>46080</v>
      </c>
      <c r="AA25" s="40">
        <v>46069</v>
      </c>
      <c r="AB25" s="40" t="s">
        <v>322</v>
      </c>
      <c r="AC25" s="40">
        <v>46079</v>
      </c>
      <c r="AD25" s="3" t="str">
        <f t="shared" si="3"/>
        <v>ทันกำหนด</v>
      </c>
      <c r="AE25" s="4"/>
      <c r="AF25" s="4"/>
      <c r="AG25" s="4"/>
      <c r="AH25" s="5"/>
    </row>
    <row r="26" spans="1:34" ht="27.75" customHeight="1" x14ac:dyDescent="0.2">
      <c r="A26" s="2">
        <v>23</v>
      </c>
      <c r="B26" s="40">
        <v>46057</v>
      </c>
      <c r="C26" s="41" t="s">
        <v>1281</v>
      </c>
      <c r="D26" s="41" t="s">
        <v>1284</v>
      </c>
      <c r="E26" s="42">
        <v>5</v>
      </c>
      <c r="F26" s="42">
        <v>5</v>
      </c>
      <c r="G26" s="42">
        <f t="shared" si="0"/>
        <v>0</v>
      </c>
      <c r="H26" s="42" t="str">
        <f t="shared" si="1"/>
        <v>ครบ</v>
      </c>
      <c r="I26" s="42" t="s">
        <v>28</v>
      </c>
      <c r="J26" s="42" t="str">
        <f>VLOOKUP(I26,Sheet2!$B$1:$C$9,2,FALSE)</f>
        <v>สรายุทธ</v>
      </c>
      <c r="K26" s="43">
        <v>0.66666666666666663</v>
      </c>
      <c r="L26" s="42"/>
      <c r="M26" s="42" t="e">
        <f>VLOOKUP(L26,Sheet2!$B$1:$C$9,2,FALSE)</f>
        <v>#N/A</v>
      </c>
      <c r="N26" s="43"/>
      <c r="O26" s="42"/>
      <c r="P26" s="42" t="e">
        <f>VLOOKUP(O26,Sheet2!$B$1:$C$9,2,FALSE)</f>
        <v>#N/A</v>
      </c>
      <c r="Q26" s="43"/>
      <c r="R26" s="42"/>
      <c r="S26" s="42" t="e">
        <f>VLOOKUP(R26,Sheet2!$B$1:$C$9,2,FALSE)</f>
        <v>#N/A</v>
      </c>
      <c r="T26" s="43"/>
      <c r="U26" s="43">
        <f t="shared" si="2"/>
        <v>0.66666666666666663</v>
      </c>
      <c r="V26" s="43"/>
      <c r="W26" s="43"/>
      <c r="X26" s="43" t="s">
        <v>71</v>
      </c>
      <c r="Y26" s="40" t="s">
        <v>322</v>
      </c>
      <c r="Z26" s="40">
        <v>46080</v>
      </c>
      <c r="AA26" s="40">
        <v>46079</v>
      </c>
      <c r="AB26" s="40" t="s">
        <v>1714</v>
      </c>
      <c r="AC26" s="40">
        <v>46080</v>
      </c>
      <c r="AD26" s="3" t="str">
        <f t="shared" si="3"/>
        <v>ทันกำหนด</v>
      </c>
      <c r="AE26" s="4"/>
      <c r="AF26" s="4"/>
      <c r="AG26" s="4"/>
      <c r="AH26" s="5"/>
    </row>
    <row r="27" spans="1:34" ht="27.75" customHeight="1" x14ac:dyDescent="0.2">
      <c r="A27" s="2">
        <v>24</v>
      </c>
      <c r="B27" s="40">
        <v>46057</v>
      </c>
      <c r="C27" s="41" t="s">
        <v>1282</v>
      </c>
      <c r="D27" s="41" t="s">
        <v>1285</v>
      </c>
      <c r="E27" s="42">
        <v>5</v>
      </c>
      <c r="F27" s="42">
        <v>5</v>
      </c>
      <c r="G27" s="42">
        <f t="shared" si="0"/>
        <v>0</v>
      </c>
      <c r="H27" s="42" t="str">
        <f t="shared" si="1"/>
        <v>ครบ</v>
      </c>
      <c r="I27" s="42" t="s">
        <v>28</v>
      </c>
      <c r="J27" s="42" t="str">
        <f>VLOOKUP(I27,Sheet2!$B$1:$C$9,2,FALSE)</f>
        <v>สรายุทธ</v>
      </c>
      <c r="K27" s="43">
        <v>0.70833333333333337</v>
      </c>
      <c r="L27" s="42" t="s">
        <v>29</v>
      </c>
      <c r="M27" s="42" t="str">
        <f>VLOOKUP(L27,Sheet2!$B$1:$C$9,2,FALSE)</f>
        <v xml:space="preserve">จักรกฤษณ์ </v>
      </c>
      <c r="N27" s="43">
        <v>0.125</v>
      </c>
      <c r="O27" s="42"/>
      <c r="P27" s="42" t="e">
        <f>VLOOKUP(O27,Sheet2!$B$1:$C$9,2,FALSE)</f>
        <v>#N/A</v>
      </c>
      <c r="Q27" s="43"/>
      <c r="R27" s="42"/>
      <c r="S27" s="42" t="e">
        <f>VLOOKUP(R27,Sheet2!$B$1:$C$9,2,FALSE)</f>
        <v>#N/A</v>
      </c>
      <c r="T27" s="43"/>
      <c r="U27" s="43">
        <f t="shared" si="2"/>
        <v>0.83333333333333337</v>
      </c>
      <c r="V27" s="43"/>
      <c r="W27" s="43"/>
      <c r="X27" s="43" t="s">
        <v>71</v>
      </c>
      <c r="Y27" s="40" t="s">
        <v>322</v>
      </c>
      <c r="Z27" s="40">
        <v>46080</v>
      </c>
      <c r="AA27" s="40">
        <v>46079</v>
      </c>
      <c r="AB27" s="40" t="s">
        <v>1714</v>
      </c>
      <c r="AC27" s="40">
        <v>46080</v>
      </c>
      <c r="AD27" s="3" t="str">
        <f t="shared" si="3"/>
        <v>ทันกำหนด</v>
      </c>
      <c r="AE27" s="4"/>
      <c r="AF27" s="4"/>
      <c r="AG27" s="4"/>
      <c r="AH27" s="5"/>
    </row>
    <row r="28" spans="1:34" ht="27.75" customHeight="1" x14ac:dyDescent="0.2">
      <c r="A28" s="2">
        <v>25</v>
      </c>
      <c r="B28" s="40">
        <v>46057</v>
      </c>
      <c r="C28" s="41" t="s">
        <v>1286</v>
      </c>
      <c r="D28" s="41" t="s">
        <v>1295</v>
      </c>
      <c r="E28" s="42">
        <v>1</v>
      </c>
      <c r="F28" s="42">
        <v>1</v>
      </c>
      <c r="G28" s="42">
        <f t="shared" si="0"/>
        <v>0</v>
      </c>
      <c r="H28" s="42" t="str">
        <f t="shared" si="1"/>
        <v>ครบ</v>
      </c>
      <c r="I28" s="42" t="s">
        <v>4</v>
      </c>
      <c r="J28" s="42" t="str">
        <f>VLOOKUP(I28,Sheet2!$B$1:$C$9,2,FALSE)</f>
        <v>ธนาพล</v>
      </c>
      <c r="K28" s="43">
        <v>4.1666666666666664E-2</v>
      </c>
      <c r="L28" s="42"/>
      <c r="M28" s="42" t="e">
        <f>VLOOKUP(L28,Sheet2!$B$1:$C$9,2,FALSE)</f>
        <v>#N/A</v>
      </c>
      <c r="N28" s="43"/>
      <c r="O28" s="42"/>
      <c r="P28" s="42" t="e">
        <f>VLOOKUP(O28,Sheet2!$B$1:$C$9,2,FALSE)</f>
        <v>#N/A</v>
      </c>
      <c r="Q28" s="43"/>
      <c r="R28" s="42"/>
      <c r="S28" s="42" t="e">
        <f>VLOOKUP(R28,Sheet2!$B$1:$C$9,2,FALSE)</f>
        <v>#N/A</v>
      </c>
      <c r="T28" s="43"/>
      <c r="U28" s="43">
        <f t="shared" si="2"/>
        <v>4.1666666666666664E-2</v>
      </c>
      <c r="V28" s="43"/>
      <c r="W28" s="43"/>
      <c r="X28" s="43"/>
      <c r="Y28" s="40" t="s">
        <v>258</v>
      </c>
      <c r="Z28" s="40">
        <v>46072</v>
      </c>
      <c r="AA28" s="40">
        <v>46063</v>
      </c>
      <c r="AB28" s="40" t="s">
        <v>557</v>
      </c>
      <c r="AC28" s="40">
        <v>46071</v>
      </c>
      <c r="AD28" s="3" t="str">
        <f t="shared" si="3"/>
        <v>ทันกำหนด</v>
      </c>
      <c r="AE28" s="4"/>
      <c r="AF28" s="4"/>
      <c r="AG28" s="4"/>
      <c r="AH28" s="5"/>
    </row>
    <row r="29" spans="1:34" ht="27.75" customHeight="1" x14ac:dyDescent="0.2">
      <c r="A29" s="2">
        <v>26</v>
      </c>
      <c r="B29" s="40">
        <v>46057</v>
      </c>
      <c r="C29" s="41" t="s">
        <v>1287</v>
      </c>
      <c r="D29" s="41" t="s">
        <v>1296</v>
      </c>
      <c r="E29" s="42">
        <v>2</v>
      </c>
      <c r="F29" s="42">
        <v>2</v>
      </c>
      <c r="G29" s="42">
        <f t="shared" si="0"/>
        <v>0</v>
      </c>
      <c r="H29" s="42" t="str">
        <f t="shared" si="1"/>
        <v>ครบ</v>
      </c>
      <c r="I29" s="42" t="s">
        <v>4</v>
      </c>
      <c r="J29" s="42" t="str">
        <f>VLOOKUP(I29,Sheet2!$B$1:$C$9,2,FALSE)</f>
        <v>ธนาพล</v>
      </c>
      <c r="K29" s="43">
        <v>6.25E-2</v>
      </c>
      <c r="L29" s="42"/>
      <c r="M29" s="42" t="e">
        <f>VLOOKUP(L29,Sheet2!$B$1:$C$9,2,FALSE)</f>
        <v>#N/A</v>
      </c>
      <c r="N29" s="43"/>
      <c r="O29" s="42"/>
      <c r="P29" s="42" t="e">
        <f>VLOOKUP(O29,Sheet2!$B$1:$C$9,2,FALSE)</f>
        <v>#N/A</v>
      </c>
      <c r="Q29" s="43"/>
      <c r="R29" s="42"/>
      <c r="S29" s="42" t="e">
        <f>VLOOKUP(R29,Sheet2!$B$1:$C$9,2,FALSE)</f>
        <v>#N/A</v>
      </c>
      <c r="T29" s="43"/>
      <c r="U29" s="43">
        <f t="shared" si="2"/>
        <v>6.25E-2</v>
      </c>
      <c r="V29" s="43"/>
      <c r="W29" s="43"/>
      <c r="X29" s="43"/>
      <c r="Y29" s="40" t="s">
        <v>258</v>
      </c>
      <c r="Z29" s="40">
        <v>46072</v>
      </c>
      <c r="AA29" s="40">
        <v>46063</v>
      </c>
      <c r="AB29" s="40" t="s">
        <v>557</v>
      </c>
      <c r="AC29" s="40">
        <v>46071</v>
      </c>
      <c r="AD29" s="3" t="str">
        <f t="shared" si="3"/>
        <v>ทันกำหนด</v>
      </c>
      <c r="AE29" s="4"/>
      <c r="AF29" s="4"/>
      <c r="AG29" s="4"/>
      <c r="AH29" s="5"/>
    </row>
    <row r="30" spans="1:34" ht="27.75" customHeight="1" x14ac:dyDescent="0.2">
      <c r="A30" s="2">
        <v>27</v>
      </c>
      <c r="B30" s="40">
        <v>46057</v>
      </c>
      <c r="C30" s="41" t="s">
        <v>1288</v>
      </c>
      <c r="D30" s="41" t="s">
        <v>1297</v>
      </c>
      <c r="E30" s="42">
        <v>2</v>
      </c>
      <c r="F30" s="42">
        <v>2</v>
      </c>
      <c r="G30" s="42">
        <f t="shared" si="0"/>
        <v>0</v>
      </c>
      <c r="H30" s="42" t="str">
        <f t="shared" si="1"/>
        <v>ครบ</v>
      </c>
      <c r="I30" s="42" t="s">
        <v>4</v>
      </c>
      <c r="J30" s="42" t="str">
        <f>VLOOKUP(I30,Sheet2!$B$1:$C$9,2,FALSE)</f>
        <v>ธนาพล</v>
      </c>
      <c r="K30" s="43">
        <v>4.1666666666666664E-2</v>
      </c>
      <c r="L30" s="42"/>
      <c r="M30" s="42" t="e">
        <f>VLOOKUP(L30,Sheet2!$B$1:$C$9,2,FALSE)</f>
        <v>#N/A</v>
      </c>
      <c r="N30" s="43"/>
      <c r="O30" s="42"/>
      <c r="P30" s="42" t="e">
        <f>VLOOKUP(O30,Sheet2!$B$1:$C$9,2,FALSE)</f>
        <v>#N/A</v>
      </c>
      <c r="Q30" s="43"/>
      <c r="R30" s="42"/>
      <c r="S30" s="42" t="e">
        <f>VLOOKUP(R30,Sheet2!$B$1:$C$9,2,FALSE)</f>
        <v>#N/A</v>
      </c>
      <c r="T30" s="43"/>
      <c r="U30" s="43">
        <f t="shared" si="2"/>
        <v>4.1666666666666664E-2</v>
      </c>
      <c r="V30" s="43"/>
      <c r="W30" s="43"/>
      <c r="X30" s="43"/>
      <c r="Y30" s="40" t="s">
        <v>258</v>
      </c>
      <c r="Z30" s="40">
        <v>46072</v>
      </c>
      <c r="AA30" s="40">
        <v>46063</v>
      </c>
      <c r="AB30" s="40" t="s">
        <v>557</v>
      </c>
      <c r="AC30" s="40">
        <v>46071</v>
      </c>
      <c r="AD30" s="3" t="str">
        <f t="shared" si="3"/>
        <v>ทันกำหนด</v>
      </c>
      <c r="AE30" s="4"/>
      <c r="AF30" s="4"/>
      <c r="AG30" s="4"/>
      <c r="AH30" s="5"/>
    </row>
    <row r="31" spans="1:34" ht="27.75" customHeight="1" x14ac:dyDescent="0.2">
      <c r="A31" s="2">
        <v>28</v>
      </c>
      <c r="B31" s="40">
        <v>46057</v>
      </c>
      <c r="C31" s="41" t="s">
        <v>1289</v>
      </c>
      <c r="D31" s="41" t="s">
        <v>1298</v>
      </c>
      <c r="E31" s="42">
        <v>2</v>
      </c>
      <c r="F31" s="42">
        <v>2</v>
      </c>
      <c r="G31" s="42">
        <f t="shared" si="0"/>
        <v>0</v>
      </c>
      <c r="H31" s="42" t="str">
        <f t="shared" si="1"/>
        <v>ครบ</v>
      </c>
      <c r="I31" s="42" t="s">
        <v>4</v>
      </c>
      <c r="J31" s="42" t="str">
        <f>VLOOKUP(I31,Sheet2!$B$1:$C$9,2,FALSE)</f>
        <v>ธนาพล</v>
      </c>
      <c r="K31" s="43">
        <v>4.1666666666666664E-2</v>
      </c>
      <c r="L31" s="42"/>
      <c r="M31" s="42" t="e">
        <f>VLOOKUP(L31,Sheet2!$B$1:$C$9,2,FALSE)</f>
        <v>#N/A</v>
      </c>
      <c r="N31" s="43"/>
      <c r="O31" s="42"/>
      <c r="P31" s="42" t="e">
        <f>VLOOKUP(O31,Sheet2!$B$1:$C$9,2,FALSE)</f>
        <v>#N/A</v>
      </c>
      <c r="Q31" s="43"/>
      <c r="R31" s="42"/>
      <c r="S31" s="42" t="e">
        <f>VLOOKUP(R31,Sheet2!$B$1:$C$9,2,FALSE)</f>
        <v>#N/A</v>
      </c>
      <c r="T31" s="43"/>
      <c r="U31" s="43">
        <f t="shared" si="2"/>
        <v>4.1666666666666664E-2</v>
      </c>
      <c r="V31" s="43"/>
      <c r="W31" s="43"/>
      <c r="X31" s="43"/>
      <c r="Y31" s="40" t="s">
        <v>258</v>
      </c>
      <c r="Z31" s="40">
        <v>46072</v>
      </c>
      <c r="AA31" s="40">
        <v>46063</v>
      </c>
      <c r="AB31" s="40" t="s">
        <v>557</v>
      </c>
      <c r="AC31" s="40">
        <v>46071</v>
      </c>
      <c r="AD31" s="3" t="str">
        <f t="shared" si="3"/>
        <v>ทันกำหนด</v>
      </c>
      <c r="AE31" s="4"/>
      <c r="AF31" s="4"/>
      <c r="AG31" s="4"/>
      <c r="AH31" s="29"/>
    </row>
    <row r="32" spans="1:34" ht="27.75" customHeight="1" x14ac:dyDescent="0.2">
      <c r="A32" s="2">
        <v>29</v>
      </c>
      <c r="B32" s="40">
        <v>46057</v>
      </c>
      <c r="C32" s="41" t="s">
        <v>1290</v>
      </c>
      <c r="D32" s="41" t="s">
        <v>1299</v>
      </c>
      <c r="E32" s="42">
        <v>2</v>
      </c>
      <c r="F32" s="42">
        <v>2</v>
      </c>
      <c r="G32" s="42">
        <f t="shared" si="0"/>
        <v>0</v>
      </c>
      <c r="H32" s="42" t="str">
        <f t="shared" si="1"/>
        <v>ครบ</v>
      </c>
      <c r="I32" s="42" t="s">
        <v>4</v>
      </c>
      <c r="J32" s="42" t="str">
        <f>VLOOKUP(I32,Sheet2!$B$1:$C$9,2,FALSE)</f>
        <v>ธนาพล</v>
      </c>
      <c r="K32" s="43">
        <v>2.0833333333333332E-2</v>
      </c>
      <c r="L32" s="42"/>
      <c r="M32" s="42" t="e">
        <f>VLOOKUP(L32,Sheet2!$B$1:$C$9,2,FALSE)</f>
        <v>#N/A</v>
      </c>
      <c r="N32" s="43"/>
      <c r="O32" s="42"/>
      <c r="P32" s="42" t="e">
        <f>VLOOKUP(O32,Sheet2!$B$1:$C$9,2,FALSE)</f>
        <v>#N/A</v>
      </c>
      <c r="Q32" s="43"/>
      <c r="R32" s="42"/>
      <c r="S32" s="42" t="e">
        <f>VLOOKUP(R32,Sheet2!$B$1:$C$9,2,FALSE)</f>
        <v>#N/A</v>
      </c>
      <c r="T32" s="43"/>
      <c r="U32" s="43">
        <f t="shared" si="2"/>
        <v>2.0833333333333332E-2</v>
      </c>
      <c r="V32" s="43"/>
      <c r="W32" s="43"/>
      <c r="X32" s="43"/>
      <c r="Y32" s="40" t="s">
        <v>258</v>
      </c>
      <c r="Z32" s="40">
        <v>46072</v>
      </c>
      <c r="AA32" s="40">
        <v>46063</v>
      </c>
      <c r="AB32" s="40" t="s">
        <v>557</v>
      </c>
      <c r="AC32" s="40">
        <v>46071</v>
      </c>
      <c r="AD32" s="3" t="str">
        <f t="shared" si="3"/>
        <v>ทันกำหนด</v>
      </c>
      <c r="AE32" s="4"/>
      <c r="AF32" s="4"/>
      <c r="AG32" s="4"/>
      <c r="AH32" s="5"/>
    </row>
    <row r="33" spans="1:34" ht="27.75" customHeight="1" x14ac:dyDescent="0.2">
      <c r="A33" s="2">
        <v>30</v>
      </c>
      <c r="B33" s="40">
        <v>46057</v>
      </c>
      <c r="C33" s="41" t="s">
        <v>1291</v>
      </c>
      <c r="D33" s="41" t="s">
        <v>1300</v>
      </c>
      <c r="E33" s="42">
        <v>1</v>
      </c>
      <c r="F33" s="42">
        <v>1</v>
      </c>
      <c r="G33" s="42">
        <f t="shared" si="0"/>
        <v>0</v>
      </c>
      <c r="H33" s="42" t="str">
        <f t="shared" si="1"/>
        <v>ครบ</v>
      </c>
      <c r="I33" s="42" t="s">
        <v>4</v>
      </c>
      <c r="J33" s="42" t="str">
        <f>VLOOKUP(I33,Sheet2!$B$1:$C$9,2,FALSE)</f>
        <v>ธนาพล</v>
      </c>
      <c r="K33" s="43">
        <v>4.1666666666666664E-2</v>
      </c>
      <c r="L33" s="42" t="s">
        <v>42</v>
      </c>
      <c r="M33" s="42" t="str">
        <f>VLOOKUP(L33,Sheet2!$B$1:$C$9,2,FALSE)</f>
        <v>เพลินชัย</v>
      </c>
      <c r="N33" s="43">
        <v>3.4722222222222224E-2</v>
      </c>
      <c r="O33" s="42" t="s">
        <v>348</v>
      </c>
      <c r="P33" s="42" t="s">
        <v>57</v>
      </c>
      <c r="Q33" s="43">
        <v>8.3333333333333329E-2</v>
      </c>
      <c r="R33" s="42"/>
      <c r="S33" s="42" t="e">
        <f>VLOOKUP(R33,Sheet2!$B$1:$C$9,2,FALSE)</f>
        <v>#N/A</v>
      </c>
      <c r="T33" s="43"/>
      <c r="U33" s="43">
        <f t="shared" si="2"/>
        <v>0.15972222222222221</v>
      </c>
      <c r="V33" s="43"/>
      <c r="W33" s="43"/>
      <c r="X33" s="43"/>
      <c r="Y33" s="40" t="s">
        <v>258</v>
      </c>
      <c r="Z33" s="40">
        <v>46072</v>
      </c>
      <c r="AA33" s="40">
        <v>46062</v>
      </c>
      <c r="AB33" s="40" t="s">
        <v>557</v>
      </c>
      <c r="AC33" s="40">
        <v>46071</v>
      </c>
      <c r="AD33" s="3" t="str">
        <f t="shared" si="3"/>
        <v>ทันกำหนด</v>
      </c>
      <c r="AE33" s="4"/>
      <c r="AF33" s="4"/>
      <c r="AG33" s="4"/>
      <c r="AH33" s="5"/>
    </row>
    <row r="34" spans="1:34" ht="27.75" customHeight="1" x14ac:dyDescent="0.2">
      <c r="A34" s="2">
        <v>31</v>
      </c>
      <c r="B34" s="40">
        <v>46057</v>
      </c>
      <c r="C34" s="41" t="s">
        <v>1292</v>
      </c>
      <c r="D34" s="41" t="s">
        <v>1301</v>
      </c>
      <c r="E34" s="42">
        <v>2</v>
      </c>
      <c r="F34" s="42">
        <v>2</v>
      </c>
      <c r="G34" s="42">
        <f t="shared" si="0"/>
        <v>0</v>
      </c>
      <c r="H34" s="42" t="str">
        <f t="shared" si="1"/>
        <v>ครบ</v>
      </c>
      <c r="I34" s="42" t="s">
        <v>4</v>
      </c>
      <c r="J34" s="42" t="str">
        <f>VLOOKUP(I34,Sheet2!$B$1:$C$9,2,FALSE)</f>
        <v>ธนาพล</v>
      </c>
      <c r="K34" s="43">
        <v>4.8611111111111112E-2</v>
      </c>
      <c r="L34" s="42"/>
      <c r="M34" s="42" t="e">
        <f>VLOOKUP(L34,Sheet2!$B$1:$C$9,2,FALSE)</f>
        <v>#N/A</v>
      </c>
      <c r="N34" s="43"/>
      <c r="O34" s="42"/>
      <c r="P34" s="42" t="e">
        <f>VLOOKUP(O34,Sheet2!$B$1:$C$9,2,FALSE)</f>
        <v>#N/A</v>
      </c>
      <c r="Q34" s="43"/>
      <c r="R34" s="42"/>
      <c r="S34" s="42" t="e">
        <f>VLOOKUP(R34,Sheet2!$B$1:$C$9,2,FALSE)</f>
        <v>#N/A</v>
      </c>
      <c r="T34" s="43"/>
      <c r="U34" s="43">
        <f t="shared" si="2"/>
        <v>4.8611111111111112E-2</v>
      </c>
      <c r="V34" s="45"/>
      <c r="W34" s="45"/>
      <c r="X34" s="45"/>
      <c r="Y34" s="40" t="s">
        <v>258</v>
      </c>
      <c r="Z34" s="40">
        <v>46072</v>
      </c>
      <c r="AA34" s="40">
        <v>46064</v>
      </c>
      <c r="AB34" s="40" t="s">
        <v>557</v>
      </c>
      <c r="AC34" s="40">
        <v>46071</v>
      </c>
      <c r="AD34" s="3" t="str">
        <f t="shared" si="3"/>
        <v>ทันกำหนด</v>
      </c>
      <c r="AE34" s="4"/>
      <c r="AF34" s="4"/>
      <c r="AG34" s="4"/>
      <c r="AH34" s="5"/>
    </row>
    <row r="35" spans="1:34" ht="27.75" customHeight="1" x14ac:dyDescent="0.2">
      <c r="A35" s="2">
        <v>32</v>
      </c>
      <c r="B35" s="40">
        <v>46057</v>
      </c>
      <c r="C35" s="41" t="s">
        <v>1293</v>
      </c>
      <c r="D35" s="41" t="s">
        <v>1302</v>
      </c>
      <c r="E35" s="42">
        <v>2</v>
      </c>
      <c r="F35" s="42">
        <v>2</v>
      </c>
      <c r="G35" s="42">
        <f t="shared" si="0"/>
        <v>0</v>
      </c>
      <c r="H35" s="42" t="str">
        <f t="shared" si="1"/>
        <v>ครบ</v>
      </c>
      <c r="I35" s="42" t="s">
        <v>4</v>
      </c>
      <c r="J35" s="42" t="str">
        <f>VLOOKUP(I35,Sheet2!$B$1:$C$9,2,FALSE)</f>
        <v>ธนาพล</v>
      </c>
      <c r="K35" s="43">
        <v>4.1666666666666664E-2</v>
      </c>
      <c r="L35" s="42"/>
      <c r="M35" s="42" t="e">
        <f>VLOOKUP(L35,Sheet2!$B$1:$C$9,2,FALSE)</f>
        <v>#N/A</v>
      </c>
      <c r="N35" s="43"/>
      <c r="O35" s="42"/>
      <c r="P35" s="42" t="e">
        <f>VLOOKUP(O35,Sheet2!$B$1:$C$9,2,FALSE)</f>
        <v>#N/A</v>
      </c>
      <c r="Q35" s="43"/>
      <c r="R35" s="42"/>
      <c r="S35" s="42" t="e">
        <f>VLOOKUP(R35,Sheet2!$B$1:$C$9,2,FALSE)</f>
        <v>#N/A</v>
      </c>
      <c r="T35" s="43"/>
      <c r="U35" s="43">
        <f t="shared" si="2"/>
        <v>4.1666666666666664E-2</v>
      </c>
      <c r="V35" s="43"/>
      <c r="W35" s="43"/>
      <c r="X35" s="43"/>
      <c r="Y35" s="40" t="s">
        <v>258</v>
      </c>
      <c r="Z35" s="40">
        <v>46072</v>
      </c>
      <c r="AA35" s="40">
        <v>46064</v>
      </c>
      <c r="AB35" s="40" t="s">
        <v>557</v>
      </c>
      <c r="AC35" s="40">
        <v>46071</v>
      </c>
      <c r="AD35" s="3" t="str">
        <f t="shared" si="3"/>
        <v>ทันกำหนด</v>
      </c>
      <c r="AE35" s="4"/>
      <c r="AF35" s="4"/>
      <c r="AG35" s="4"/>
      <c r="AH35" s="5"/>
    </row>
    <row r="36" spans="1:34" ht="27.75" customHeight="1" x14ac:dyDescent="0.2">
      <c r="A36" s="2">
        <v>33</v>
      </c>
      <c r="B36" s="40">
        <v>46057</v>
      </c>
      <c r="C36" s="41" t="s">
        <v>1294</v>
      </c>
      <c r="D36" s="41" t="s">
        <v>1303</v>
      </c>
      <c r="E36" s="42">
        <v>2</v>
      </c>
      <c r="F36" s="42">
        <v>2</v>
      </c>
      <c r="G36" s="42">
        <f t="shared" si="0"/>
        <v>0</v>
      </c>
      <c r="H36" s="42" t="str">
        <f t="shared" si="1"/>
        <v>ครบ</v>
      </c>
      <c r="I36" s="42" t="s">
        <v>4</v>
      </c>
      <c r="J36" s="42" t="str">
        <f>VLOOKUP(I36,Sheet2!$B$1:$C$9,2,FALSE)</f>
        <v>ธนาพล</v>
      </c>
      <c r="K36" s="43">
        <v>4.1666666666666664E-2</v>
      </c>
      <c r="L36" s="42"/>
      <c r="M36" s="42" t="e">
        <f>VLOOKUP(L36,Sheet2!$B$1:$C$9,2,FALSE)</f>
        <v>#N/A</v>
      </c>
      <c r="N36" s="43"/>
      <c r="O36" s="42"/>
      <c r="P36" s="42" t="e">
        <f>VLOOKUP(O36,Sheet2!$B$1:$C$9,2,FALSE)</f>
        <v>#N/A</v>
      </c>
      <c r="Q36" s="43"/>
      <c r="R36" s="42"/>
      <c r="S36" s="42" t="e">
        <f>VLOOKUP(R36,Sheet2!$B$1:$C$9,2,FALSE)</f>
        <v>#N/A</v>
      </c>
      <c r="T36" s="43"/>
      <c r="U36" s="43">
        <f t="shared" si="2"/>
        <v>4.1666666666666664E-2</v>
      </c>
      <c r="V36" s="43"/>
      <c r="W36" s="43"/>
      <c r="X36" s="43"/>
      <c r="Y36" s="40" t="s">
        <v>258</v>
      </c>
      <c r="Z36" s="40">
        <v>46072</v>
      </c>
      <c r="AA36" s="40">
        <v>46064</v>
      </c>
      <c r="AB36" s="40" t="s">
        <v>557</v>
      </c>
      <c r="AC36" s="40">
        <v>46071</v>
      </c>
      <c r="AD36" s="3" t="str">
        <f t="shared" si="3"/>
        <v>ทันกำหนด</v>
      </c>
      <c r="AE36" s="4"/>
      <c r="AF36" s="4"/>
      <c r="AG36" s="4"/>
      <c r="AH36" s="5"/>
    </row>
    <row r="37" spans="1:34" ht="27.75" customHeight="1" x14ac:dyDescent="0.2">
      <c r="A37" s="2">
        <v>34</v>
      </c>
      <c r="B37" s="40">
        <v>46057</v>
      </c>
      <c r="C37" s="41" t="s">
        <v>1304</v>
      </c>
      <c r="D37" s="41" t="s">
        <v>1328</v>
      </c>
      <c r="E37" s="42">
        <v>4</v>
      </c>
      <c r="F37" s="42">
        <v>4</v>
      </c>
      <c r="G37" s="42">
        <f t="shared" si="0"/>
        <v>0</v>
      </c>
      <c r="H37" s="42" t="str">
        <f t="shared" si="1"/>
        <v>ครบ</v>
      </c>
      <c r="I37" s="42" t="s">
        <v>4</v>
      </c>
      <c r="J37" s="42" t="str">
        <f>VLOOKUP(I37,Sheet2!$B$1:$C$9,2,FALSE)</f>
        <v>ธนาพล</v>
      </c>
      <c r="K37" s="43">
        <v>0.16666666666666666</v>
      </c>
      <c r="L37" s="42"/>
      <c r="M37" s="42" t="e">
        <f>VLOOKUP(L37,Sheet2!$B$1:$C$9,2,FALSE)</f>
        <v>#N/A</v>
      </c>
      <c r="N37" s="43"/>
      <c r="O37" s="42"/>
      <c r="P37" s="42" t="e">
        <f>VLOOKUP(O37,Sheet2!$B$1:$C$9,2,FALSE)</f>
        <v>#N/A</v>
      </c>
      <c r="Q37" s="43"/>
      <c r="R37" s="42"/>
      <c r="S37" s="42" t="e">
        <f>VLOOKUP(R37,Sheet2!$B$1:$C$9,2,FALSE)</f>
        <v>#N/A</v>
      </c>
      <c r="T37" s="43"/>
      <c r="U37" s="43">
        <f t="shared" si="2"/>
        <v>0.16666666666666666</v>
      </c>
      <c r="V37" s="43"/>
      <c r="W37" s="43"/>
      <c r="X37" s="43"/>
      <c r="Y37" s="40" t="s">
        <v>355</v>
      </c>
      <c r="Z37" s="40">
        <v>46078</v>
      </c>
      <c r="AA37" s="40">
        <v>46076</v>
      </c>
      <c r="AB37" s="40" t="s">
        <v>355</v>
      </c>
      <c r="AC37" s="40">
        <v>46079</v>
      </c>
      <c r="AD37" s="3" t="str">
        <f t="shared" si="3"/>
        <v>ทันกำหนด</v>
      </c>
      <c r="AE37" s="4"/>
      <c r="AF37" s="4"/>
      <c r="AG37" s="4"/>
      <c r="AH37" s="5"/>
    </row>
    <row r="38" spans="1:34" ht="27.75" customHeight="1" x14ac:dyDescent="0.2">
      <c r="A38" s="2">
        <v>35</v>
      </c>
      <c r="B38" s="40">
        <v>46057</v>
      </c>
      <c r="C38" s="41" t="s">
        <v>1305</v>
      </c>
      <c r="D38" s="41" t="s">
        <v>1329</v>
      </c>
      <c r="E38" s="42">
        <v>4</v>
      </c>
      <c r="F38" s="42">
        <v>4</v>
      </c>
      <c r="G38" s="42">
        <f t="shared" si="0"/>
        <v>0</v>
      </c>
      <c r="H38" s="42" t="str">
        <f t="shared" si="1"/>
        <v>ครบ</v>
      </c>
      <c r="I38" s="42" t="s">
        <v>31</v>
      </c>
      <c r="J38" s="42" t="str">
        <f>VLOOKUP(I38,Sheet2!$B$1:$C$9,2,FALSE)</f>
        <v>ชาญชัย</v>
      </c>
      <c r="K38" s="43">
        <v>9.0277777777777776E-2</v>
      </c>
      <c r="L38" s="42" t="s">
        <v>35</v>
      </c>
      <c r="M38" s="42" t="str">
        <f>VLOOKUP(L38,Sheet2!$B$1:$C$9,2,FALSE)</f>
        <v>วินัย</v>
      </c>
      <c r="N38" s="43">
        <v>8.6805555555555566E-2</v>
      </c>
      <c r="O38" s="42"/>
      <c r="P38" s="42" t="e">
        <f>VLOOKUP(O38,Sheet2!$B$1:$C$9,2,FALSE)</f>
        <v>#N/A</v>
      </c>
      <c r="Q38" s="43"/>
      <c r="R38" s="42"/>
      <c r="S38" s="42" t="e">
        <f>VLOOKUP(R38,Sheet2!$B$1:$C$9,2,FALSE)</f>
        <v>#N/A</v>
      </c>
      <c r="T38" s="43"/>
      <c r="U38" s="43">
        <f t="shared" si="2"/>
        <v>0.17708333333333334</v>
      </c>
      <c r="V38" s="43"/>
      <c r="W38" s="43"/>
      <c r="X38" s="43" t="s">
        <v>68</v>
      </c>
      <c r="Y38" s="40" t="s">
        <v>355</v>
      </c>
      <c r="Z38" s="40">
        <v>46090</v>
      </c>
      <c r="AA38" s="40">
        <v>46085</v>
      </c>
      <c r="AB38" s="40" t="s">
        <v>1214</v>
      </c>
      <c r="AC38" s="40">
        <v>46087</v>
      </c>
      <c r="AD38" s="3" t="str">
        <f t="shared" si="3"/>
        <v>ทันกำหนด</v>
      </c>
      <c r="AE38" s="4"/>
      <c r="AF38" s="4"/>
      <c r="AG38" s="4"/>
      <c r="AH38" s="5"/>
    </row>
    <row r="39" spans="1:34" ht="27.75" customHeight="1" x14ac:dyDescent="0.2">
      <c r="A39" s="2">
        <v>36</v>
      </c>
      <c r="B39" s="40">
        <v>46057</v>
      </c>
      <c r="C39" s="41" t="s">
        <v>1306</v>
      </c>
      <c r="D39" s="41" t="s">
        <v>1330</v>
      </c>
      <c r="E39" s="42">
        <v>2</v>
      </c>
      <c r="F39" s="42">
        <v>2</v>
      </c>
      <c r="G39" s="42">
        <f t="shared" si="0"/>
        <v>0</v>
      </c>
      <c r="H39" s="42" t="str">
        <f t="shared" si="1"/>
        <v>ครบ</v>
      </c>
      <c r="I39" s="42" t="s">
        <v>31</v>
      </c>
      <c r="J39" s="42" t="str">
        <f>VLOOKUP(I39,Sheet2!$B$1:$C$9,2,FALSE)</f>
        <v>ชาญชัย</v>
      </c>
      <c r="K39" s="43">
        <v>4.8611111111111112E-2</v>
      </c>
      <c r="L39" s="42"/>
      <c r="M39" s="42" t="e">
        <f>VLOOKUP(L39,Sheet2!$B$1:$C$9,2,FALSE)</f>
        <v>#N/A</v>
      </c>
      <c r="N39" s="43"/>
      <c r="O39" s="42"/>
      <c r="P39" s="42" t="e">
        <f>VLOOKUP(O39,Sheet2!$B$1:$C$9,2,FALSE)</f>
        <v>#N/A</v>
      </c>
      <c r="Q39" s="43"/>
      <c r="R39" s="42"/>
      <c r="S39" s="42" t="e">
        <f>VLOOKUP(R39,Sheet2!$B$1:$C$9,2,FALSE)</f>
        <v>#N/A</v>
      </c>
      <c r="T39" s="43"/>
      <c r="U39" s="43">
        <f t="shared" si="2"/>
        <v>4.8611111111111112E-2</v>
      </c>
      <c r="V39" s="43"/>
      <c r="W39" s="43"/>
      <c r="X39" s="43"/>
      <c r="Y39" s="40" t="s">
        <v>355</v>
      </c>
      <c r="Z39" s="40">
        <v>46090</v>
      </c>
      <c r="AA39" s="40">
        <v>46064</v>
      </c>
      <c r="AB39" s="40" t="s">
        <v>1214</v>
      </c>
      <c r="AC39" s="40">
        <v>46093</v>
      </c>
      <c r="AD39" s="3" t="str">
        <f t="shared" si="3"/>
        <v>ทันกำหนด</v>
      </c>
      <c r="AE39" s="4"/>
      <c r="AF39" s="4"/>
      <c r="AG39" s="4"/>
      <c r="AH39" s="29"/>
    </row>
    <row r="40" spans="1:34" ht="27.75" customHeight="1" x14ac:dyDescent="0.2">
      <c r="A40" s="2">
        <v>37</v>
      </c>
      <c r="B40" s="40">
        <v>46057</v>
      </c>
      <c r="C40" s="41" t="s">
        <v>1307</v>
      </c>
      <c r="D40" s="41" t="s">
        <v>1331</v>
      </c>
      <c r="E40" s="42">
        <v>2</v>
      </c>
      <c r="F40" s="42">
        <v>2</v>
      </c>
      <c r="G40" s="42">
        <f t="shared" si="0"/>
        <v>0</v>
      </c>
      <c r="H40" s="42" t="str">
        <f t="shared" si="1"/>
        <v>ครบ</v>
      </c>
      <c r="I40" s="42" t="s">
        <v>31</v>
      </c>
      <c r="J40" s="42" t="str">
        <f>VLOOKUP(I40,Sheet2!$B$1:$C$9,2,FALSE)</f>
        <v>ชาญชัย</v>
      </c>
      <c r="K40" s="43">
        <v>6.25E-2</v>
      </c>
      <c r="L40" s="42"/>
      <c r="M40" s="42" t="e">
        <f>VLOOKUP(L40,Sheet2!$B$1:$C$9,2,FALSE)</f>
        <v>#N/A</v>
      </c>
      <c r="N40" s="43"/>
      <c r="O40" s="42"/>
      <c r="P40" s="42" t="e">
        <f>VLOOKUP(O40,Sheet2!$B$1:$C$9,2,FALSE)</f>
        <v>#N/A</v>
      </c>
      <c r="Q40" s="43"/>
      <c r="R40" s="42"/>
      <c r="S40" s="42" t="e">
        <f>VLOOKUP(R40,Sheet2!$B$1:$C$9,2,FALSE)</f>
        <v>#N/A</v>
      </c>
      <c r="T40" s="43"/>
      <c r="U40" s="43">
        <f t="shared" si="2"/>
        <v>6.25E-2</v>
      </c>
      <c r="V40" s="43"/>
      <c r="W40" s="43"/>
      <c r="X40" s="43"/>
      <c r="Y40" s="40" t="s">
        <v>355</v>
      </c>
      <c r="Z40" s="40">
        <v>46090</v>
      </c>
      <c r="AA40" s="40">
        <v>46064</v>
      </c>
      <c r="AB40" s="40" t="s">
        <v>1214</v>
      </c>
      <c r="AC40" s="40">
        <v>46093</v>
      </c>
      <c r="AD40" s="3" t="str">
        <f t="shared" si="3"/>
        <v>ทันกำหนด</v>
      </c>
      <c r="AE40" s="4"/>
      <c r="AF40" s="4"/>
      <c r="AG40" s="4"/>
      <c r="AH40" s="5"/>
    </row>
    <row r="41" spans="1:34" ht="27.75" customHeight="1" x14ac:dyDescent="0.2">
      <c r="A41" s="2">
        <v>38</v>
      </c>
      <c r="B41" s="40">
        <v>46057</v>
      </c>
      <c r="C41" s="41" t="s">
        <v>1308</v>
      </c>
      <c r="D41" s="41" t="s">
        <v>1332</v>
      </c>
      <c r="E41" s="42">
        <v>2</v>
      </c>
      <c r="F41" s="42">
        <v>2</v>
      </c>
      <c r="G41" s="42">
        <f t="shared" si="0"/>
        <v>0</v>
      </c>
      <c r="H41" s="42" t="str">
        <f t="shared" si="1"/>
        <v>ครบ</v>
      </c>
      <c r="I41" s="42" t="s">
        <v>4</v>
      </c>
      <c r="J41" s="42" t="str">
        <f>VLOOKUP(I41,Sheet2!$B$1:$C$9,2,FALSE)</f>
        <v>ธนาพล</v>
      </c>
      <c r="K41" s="43">
        <v>7.6388888888888895E-2</v>
      </c>
      <c r="L41" s="42"/>
      <c r="M41" s="42" t="e">
        <f>VLOOKUP(L41,Sheet2!$B$1:$C$9,2,FALSE)</f>
        <v>#N/A</v>
      </c>
      <c r="N41" s="43"/>
      <c r="O41" s="42"/>
      <c r="P41" s="42" t="e">
        <f>VLOOKUP(O41,Sheet2!$B$1:$C$9,2,FALSE)</f>
        <v>#N/A</v>
      </c>
      <c r="Q41" s="43"/>
      <c r="R41" s="42"/>
      <c r="S41" s="42" t="e">
        <f>VLOOKUP(R41,Sheet2!$B$1:$C$9,2,FALSE)</f>
        <v>#N/A</v>
      </c>
      <c r="T41" s="43"/>
      <c r="U41" s="43">
        <f t="shared" si="2"/>
        <v>7.6388888888888895E-2</v>
      </c>
      <c r="V41" s="43"/>
      <c r="W41" s="43"/>
      <c r="X41" s="43"/>
      <c r="Y41" s="40" t="s">
        <v>355</v>
      </c>
      <c r="Z41" s="40">
        <v>46078</v>
      </c>
      <c r="AA41" s="40">
        <v>46073</v>
      </c>
      <c r="AB41" s="40" t="s">
        <v>355</v>
      </c>
      <c r="AC41" s="40">
        <v>46079</v>
      </c>
      <c r="AD41" s="3" t="str">
        <f t="shared" si="3"/>
        <v>ทันกำหนด</v>
      </c>
      <c r="AE41" s="4"/>
      <c r="AF41" s="4"/>
      <c r="AG41" s="4"/>
      <c r="AH41" s="29"/>
    </row>
    <row r="42" spans="1:34" ht="27.75" customHeight="1" x14ac:dyDescent="0.2">
      <c r="A42" s="2">
        <v>39</v>
      </c>
      <c r="B42" s="40">
        <v>46057</v>
      </c>
      <c r="C42" s="41" t="s">
        <v>1309</v>
      </c>
      <c r="D42" s="41" t="s">
        <v>1333</v>
      </c>
      <c r="E42" s="42">
        <v>4</v>
      </c>
      <c r="F42" s="42">
        <v>4</v>
      </c>
      <c r="G42" s="42">
        <f t="shared" si="0"/>
        <v>0</v>
      </c>
      <c r="H42" s="42" t="str">
        <f t="shared" si="1"/>
        <v>ครบ</v>
      </c>
      <c r="I42" s="42" t="s">
        <v>43</v>
      </c>
      <c r="J42" s="42" t="str">
        <f>VLOOKUP(I42,Sheet2!$B$1:$C$9,2,FALSE)</f>
        <v>สุขสันต์</v>
      </c>
      <c r="K42" s="43">
        <v>2.0833333333333332E-2</v>
      </c>
      <c r="L42" s="42" t="s">
        <v>97</v>
      </c>
      <c r="M42" s="42" t="s">
        <v>230</v>
      </c>
      <c r="N42" s="43">
        <v>0.3125</v>
      </c>
      <c r="O42" s="42"/>
      <c r="P42" s="42" t="e">
        <f>VLOOKUP(O42,Sheet2!$B$1:$C$9,2,FALSE)</f>
        <v>#N/A</v>
      </c>
      <c r="Q42" s="43"/>
      <c r="R42" s="42"/>
      <c r="S42" s="42" t="e">
        <f>VLOOKUP(R42,Sheet2!$B$1:$C$9,2,FALSE)</f>
        <v>#N/A</v>
      </c>
      <c r="T42" s="43"/>
      <c r="U42" s="43">
        <f t="shared" si="2"/>
        <v>0.33333333333333331</v>
      </c>
      <c r="V42" s="43"/>
      <c r="W42" s="43"/>
      <c r="X42" s="43"/>
      <c r="Y42" s="40" t="s">
        <v>355</v>
      </c>
      <c r="Z42" s="40">
        <v>46090</v>
      </c>
      <c r="AA42" s="40">
        <v>46088</v>
      </c>
      <c r="AB42" s="40" t="s">
        <v>1214</v>
      </c>
      <c r="AC42" s="40">
        <v>46093</v>
      </c>
      <c r="AD42" s="3" t="str">
        <f t="shared" si="3"/>
        <v>ทันกำหนด</v>
      </c>
      <c r="AE42" s="4"/>
      <c r="AF42" s="4"/>
      <c r="AG42" s="4"/>
      <c r="AH42" s="5"/>
    </row>
    <row r="43" spans="1:34" ht="27.75" customHeight="1" x14ac:dyDescent="0.2">
      <c r="A43" s="2">
        <v>40</v>
      </c>
      <c r="B43" s="40">
        <v>46057</v>
      </c>
      <c r="C43" s="41" t="s">
        <v>1310</v>
      </c>
      <c r="D43" s="41" t="s">
        <v>1334</v>
      </c>
      <c r="E43" s="42">
        <v>2</v>
      </c>
      <c r="F43" s="42">
        <v>2</v>
      </c>
      <c r="G43" s="42">
        <f t="shared" si="0"/>
        <v>0</v>
      </c>
      <c r="H43" s="42" t="str">
        <f t="shared" si="1"/>
        <v>ครบ</v>
      </c>
      <c r="I43" s="42" t="s">
        <v>42</v>
      </c>
      <c r="J43" s="42" t="str">
        <f>VLOOKUP(I43,Sheet2!$B$1:$C$9,2,FALSE)</f>
        <v>เพลินชัย</v>
      </c>
      <c r="K43" s="43">
        <v>2.7777777777777776E-2</v>
      </c>
      <c r="L43" s="42" t="s">
        <v>380</v>
      </c>
      <c r="M43" s="42" t="s">
        <v>59</v>
      </c>
      <c r="N43" s="43">
        <v>6.25E-2</v>
      </c>
      <c r="O43" s="42"/>
      <c r="P43" s="42" t="e">
        <f>VLOOKUP(O43,Sheet2!$B$1:$C$9,2,FALSE)</f>
        <v>#N/A</v>
      </c>
      <c r="Q43" s="43"/>
      <c r="R43" s="42"/>
      <c r="S43" s="42" t="e">
        <f>VLOOKUP(R43,Sheet2!$B$1:$C$9,2,FALSE)</f>
        <v>#N/A</v>
      </c>
      <c r="T43" s="43"/>
      <c r="U43" s="43">
        <f t="shared" si="2"/>
        <v>9.0277777777777776E-2</v>
      </c>
      <c r="V43" s="43"/>
      <c r="W43" s="43"/>
      <c r="X43" s="43"/>
      <c r="Y43" s="40" t="s">
        <v>355</v>
      </c>
      <c r="Z43" s="40">
        <v>46090</v>
      </c>
      <c r="AA43" s="40">
        <v>46057</v>
      </c>
      <c r="AB43" s="40" t="s">
        <v>1214</v>
      </c>
      <c r="AC43" s="40">
        <v>46093</v>
      </c>
      <c r="AD43" s="3" t="str">
        <f t="shared" si="3"/>
        <v>ทันกำหนด</v>
      </c>
      <c r="AE43" s="4"/>
      <c r="AF43" s="4"/>
      <c r="AG43" s="4"/>
      <c r="AH43" s="5"/>
    </row>
    <row r="44" spans="1:34" ht="27.75" customHeight="1" x14ac:dyDescent="0.2">
      <c r="A44" s="2">
        <v>41</v>
      </c>
      <c r="B44" s="40">
        <v>46057</v>
      </c>
      <c r="C44" s="41" t="s">
        <v>1311</v>
      </c>
      <c r="D44" s="41" t="s">
        <v>1335</v>
      </c>
      <c r="E44" s="42">
        <v>4</v>
      </c>
      <c r="F44" s="42">
        <v>4</v>
      </c>
      <c r="G44" s="42">
        <f t="shared" si="0"/>
        <v>0</v>
      </c>
      <c r="H44" s="42" t="str">
        <f t="shared" si="1"/>
        <v>ครบ</v>
      </c>
      <c r="I44" s="42" t="s">
        <v>28</v>
      </c>
      <c r="J44" s="42" t="str">
        <f>VLOOKUP(I44,Sheet2!$B$1:$C$9,2,FALSE)</f>
        <v>สรายุทธ</v>
      </c>
      <c r="K44" s="43">
        <v>4.1666666666666664E-2</v>
      </c>
      <c r="L44" s="42" t="s">
        <v>29</v>
      </c>
      <c r="M44" s="42" t="str">
        <f>VLOOKUP(L44,Sheet2!$B$1:$C$9,2,FALSE)</f>
        <v xml:space="preserve">จักรกฤษณ์ </v>
      </c>
      <c r="N44" s="43">
        <v>4.1666666666666664E-2</v>
      </c>
      <c r="O44" s="42"/>
      <c r="P44" s="42" t="e">
        <f>VLOOKUP(O44,Sheet2!$B$1:$C$9,2,FALSE)</f>
        <v>#N/A</v>
      </c>
      <c r="Q44" s="43"/>
      <c r="R44" s="42"/>
      <c r="S44" s="42" t="e">
        <f>VLOOKUP(R44,Sheet2!$B$1:$C$9,2,FALSE)</f>
        <v>#N/A</v>
      </c>
      <c r="T44" s="43"/>
      <c r="U44" s="43">
        <f t="shared" si="2"/>
        <v>8.3333333333333329E-2</v>
      </c>
      <c r="V44" s="43"/>
      <c r="W44" s="43"/>
      <c r="X44" s="43" t="s">
        <v>68</v>
      </c>
      <c r="Y44" s="40" t="s">
        <v>355</v>
      </c>
      <c r="Z44" s="40">
        <v>46090</v>
      </c>
      <c r="AA44" s="40">
        <v>46086</v>
      </c>
      <c r="AB44" s="40" t="s">
        <v>1214</v>
      </c>
      <c r="AC44" s="40">
        <v>46087</v>
      </c>
      <c r="AD44" s="3" t="str">
        <f t="shared" si="3"/>
        <v>ทันกำหนด</v>
      </c>
      <c r="AE44" s="4"/>
      <c r="AF44" s="4"/>
      <c r="AG44" s="4"/>
      <c r="AH44" s="5"/>
    </row>
    <row r="45" spans="1:34" ht="27.75" customHeight="1" x14ac:dyDescent="0.2">
      <c r="A45" s="2">
        <v>42</v>
      </c>
      <c r="B45" s="40">
        <v>46057</v>
      </c>
      <c r="C45" s="41" t="s">
        <v>1312</v>
      </c>
      <c r="D45" s="41" t="s">
        <v>1336</v>
      </c>
      <c r="E45" s="42">
        <v>4</v>
      </c>
      <c r="F45" s="42">
        <v>4</v>
      </c>
      <c r="G45" s="42">
        <f t="shared" si="0"/>
        <v>0</v>
      </c>
      <c r="H45" s="42" t="str">
        <f t="shared" si="1"/>
        <v>ครบ</v>
      </c>
      <c r="I45" s="42" t="s">
        <v>31</v>
      </c>
      <c r="J45" s="42" t="str">
        <f>VLOOKUP(I45,Sheet2!$B$1:$C$9,2,FALSE)</f>
        <v>ชาญชัย</v>
      </c>
      <c r="K45" s="43">
        <v>0.27083333333333331</v>
      </c>
      <c r="L45" s="42" t="s">
        <v>35</v>
      </c>
      <c r="M45" s="42" t="str">
        <f>VLOOKUP(L45,Sheet2!$B$1:$C$9,2,FALSE)</f>
        <v>วินัย</v>
      </c>
      <c r="N45" s="43">
        <v>7.6388888888888895E-2</v>
      </c>
      <c r="O45" s="42"/>
      <c r="P45" s="42" t="e">
        <f>VLOOKUP(O45,Sheet2!$B$1:$C$9,2,FALSE)</f>
        <v>#N/A</v>
      </c>
      <c r="Q45" s="43"/>
      <c r="R45" s="42"/>
      <c r="S45" s="42" t="e">
        <f>VLOOKUP(R45,Sheet2!$B$1:$C$9,2,FALSE)</f>
        <v>#N/A</v>
      </c>
      <c r="T45" s="43"/>
      <c r="U45" s="43">
        <f t="shared" si="2"/>
        <v>0.34722222222222221</v>
      </c>
      <c r="V45" s="43"/>
      <c r="W45" s="43"/>
      <c r="X45" s="43"/>
      <c r="Y45" s="40" t="s">
        <v>355</v>
      </c>
      <c r="Z45" s="40">
        <v>46078</v>
      </c>
      <c r="AA45" s="40">
        <v>46064</v>
      </c>
      <c r="AB45" s="40" t="s">
        <v>355</v>
      </c>
      <c r="AC45" s="40">
        <v>46086</v>
      </c>
      <c r="AD45" s="3" t="str">
        <f t="shared" si="3"/>
        <v>ทันกำหนด</v>
      </c>
      <c r="AE45" s="4"/>
      <c r="AF45" s="4"/>
      <c r="AG45" s="4"/>
      <c r="AH45" s="5"/>
    </row>
    <row r="46" spans="1:34" ht="27.75" customHeight="1" x14ac:dyDescent="0.2">
      <c r="A46" s="2">
        <v>43</v>
      </c>
      <c r="B46" s="40">
        <v>46057</v>
      </c>
      <c r="C46" s="41" t="s">
        <v>1313</v>
      </c>
      <c r="D46" s="41" t="s">
        <v>1337</v>
      </c>
      <c r="E46" s="42">
        <v>4</v>
      </c>
      <c r="F46" s="42">
        <v>4</v>
      </c>
      <c r="G46" s="42">
        <f t="shared" si="0"/>
        <v>0</v>
      </c>
      <c r="H46" s="42" t="str">
        <f t="shared" si="1"/>
        <v>ครบ</v>
      </c>
      <c r="I46" s="42" t="s">
        <v>29</v>
      </c>
      <c r="J46" s="42" t="str">
        <f>VLOOKUP(I46,Sheet2!$B$1:$C$9,2,FALSE)</f>
        <v xml:space="preserve">จักรกฤษณ์ </v>
      </c>
      <c r="K46" s="43">
        <v>4.1666666666666664E-2</v>
      </c>
      <c r="L46" s="42"/>
      <c r="M46" s="42" t="e">
        <f>VLOOKUP(L46,Sheet2!$B$1:$C$9,2,FALSE)</f>
        <v>#N/A</v>
      </c>
      <c r="N46" s="43"/>
      <c r="O46" s="42"/>
      <c r="P46" s="42" t="e">
        <f>VLOOKUP(O46,Sheet2!$B$1:$C$9,2,FALSE)</f>
        <v>#N/A</v>
      </c>
      <c r="Q46" s="43"/>
      <c r="R46" s="42"/>
      <c r="S46" s="42" t="e">
        <f>VLOOKUP(R46,Sheet2!$B$1:$C$9,2,FALSE)</f>
        <v>#N/A</v>
      </c>
      <c r="T46" s="43"/>
      <c r="U46" s="43">
        <f t="shared" si="2"/>
        <v>4.1666666666666664E-2</v>
      </c>
      <c r="V46" s="43"/>
      <c r="W46" s="43"/>
      <c r="X46" s="43"/>
      <c r="Y46" s="40" t="s">
        <v>355</v>
      </c>
      <c r="Z46" s="40">
        <v>46090</v>
      </c>
      <c r="AA46" s="40">
        <v>46070</v>
      </c>
      <c r="AB46" s="40" t="s">
        <v>1214</v>
      </c>
      <c r="AC46" s="40">
        <v>46093</v>
      </c>
      <c r="AD46" s="3" t="str">
        <f t="shared" si="3"/>
        <v>ทันกำหนด</v>
      </c>
      <c r="AE46" s="4"/>
      <c r="AF46" s="4"/>
      <c r="AG46" s="4"/>
      <c r="AH46" s="5"/>
    </row>
    <row r="47" spans="1:34" ht="27.75" customHeight="1" x14ac:dyDescent="0.2">
      <c r="A47" s="2">
        <v>44</v>
      </c>
      <c r="B47" s="40">
        <v>46057</v>
      </c>
      <c r="C47" s="41" t="s">
        <v>1314</v>
      </c>
      <c r="D47" s="41" t="s">
        <v>1338</v>
      </c>
      <c r="E47" s="42">
        <v>4</v>
      </c>
      <c r="F47" s="42">
        <v>4</v>
      </c>
      <c r="G47" s="42">
        <f t="shared" si="0"/>
        <v>0</v>
      </c>
      <c r="H47" s="42" t="str">
        <f t="shared" si="1"/>
        <v>ครบ</v>
      </c>
      <c r="I47" s="42" t="s">
        <v>31</v>
      </c>
      <c r="J47" s="42" t="str">
        <f>VLOOKUP(I47,Sheet2!$B$1:$C$9,2,FALSE)</f>
        <v>ชาญชัย</v>
      </c>
      <c r="K47" s="43">
        <v>4.1666666666666664E-2</v>
      </c>
      <c r="L47" s="42"/>
      <c r="M47" s="42" t="e">
        <f>VLOOKUP(L47,Sheet2!$B$1:$C$9,2,FALSE)</f>
        <v>#N/A</v>
      </c>
      <c r="N47" s="43"/>
      <c r="O47" s="42"/>
      <c r="P47" s="42" t="e">
        <f>VLOOKUP(O47,Sheet2!$B$1:$C$9,2,FALSE)</f>
        <v>#N/A</v>
      </c>
      <c r="Q47" s="43"/>
      <c r="R47" s="42"/>
      <c r="S47" s="42" t="e">
        <f>VLOOKUP(R47,Sheet2!$B$1:$C$9,2,FALSE)</f>
        <v>#N/A</v>
      </c>
      <c r="T47" s="43"/>
      <c r="U47" s="43">
        <f t="shared" si="2"/>
        <v>4.1666666666666664E-2</v>
      </c>
      <c r="V47" s="43"/>
      <c r="W47" s="43"/>
      <c r="X47" s="43"/>
      <c r="Y47" s="40" t="s">
        <v>355</v>
      </c>
      <c r="Z47" s="40">
        <v>46090</v>
      </c>
      <c r="AA47" s="40">
        <v>46063</v>
      </c>
      <c r="AB47" s="40" t="s">
        <v>1214</v>
      </c>
      <c r="AC47" s="40">
        <v>46087</v>
      </c>
      <c r="AD47" s="3" t="str">
        <f t="shared" si="3"/>
        <v>ทันกำหนด</v>
      </c>
      <c r="AE47" s="4"/>
      <c r="AF47" s="4"/>
      <c r="AG47" s="4"/>
      <c r="AH47" s="5"/>
    </row>
    <row r="48" spans="1:34" ht="27.75" customHeight="1" x14ac:dyDescent="0.2">
      <c r="A48" s="2">
        <v>45</v>
      </c>
      <c r="B48" s="40">
        <v>46057</v>
      </c>
      <c r="C48" s="41" t="s">
        <v>1327</v>
      </c>
      <c r="D48" s="41" t="s">
        <v>1339</v>
      </c>
      <c r="E48" s="42">
        <v>4</v>
      </c>
      <c r="F48" s="42">
        <v>4</v>
      </c>
      <c r="G48" s="42">
        <f t="shared" si="0"/>
        <v>0</v>
      </c>
      <c r="H48" s="42" t="str">
        <f t="shared" si="1"/>
        <v>ครบ</v>
      </c>
      <c r="I48" s="42" t="s">
        <v>35</v>
      </c>
      <c r="J48" s="42" t="str">
        <f>VLOOKUP(I48,Sheet2!$B$1:$C$9,2,FALSE)</f>
        <v>วินัย</v>
      </c>
      <c r="K48" s="43">
        <v>4.1666666666666664E-2</v>
      </c>
      <c r="L48" s="42"/>
      <c r="M48" s="42" t="e">
        <f>VLOOKUP(L48,Sheet2!$B$1:$C$9,2,FALSE)</f>
        <v>#N/A</v>
      </c>
      <c r="N48" s="43"/>
      <c r="O48" s="42"/>
      <c r="P48" s="42" t="e">
        <f>VLOOKUP(O48,Sheet2!$B$1:$C$9,2,FALSE)</f>
        <v>#N/A</v>
      </c>
      <c r="Q48" s="43"/>
      <c r="R48" s="42"/>
      <c r="S48" s="42" t="e">
        <f>VLOOKUP(R48,Sheet2!$B$1:$C$9,2,FALSE)</f>
        <v>#N/A</v>
      </c>
      <c r="T48" s="43"/>
      <c r="U48" s="43">
        <f t="shared" si="2"/>
        <v>4.1666666666666664E-2</v>
      </c>
      <c r="V48" s="43"/>
      <c r="W48" s="43"/>
      <c r="X48" s="43"/>
      <c r="Y48" s="40" t="s">
        <v>355</v>
      </c>
      <c r="Z48" s="40">
        <v>46090</v>
      </c>
      <c r="AA48" s="40">
        <v>46092</v>
      </c>
      <c r="AB48" s="40" t="s">
        <v>355</v>
      </c>
      <c r="AC48" s="40">
        <v>46092</v>
      </c>
      <c r="AD48" s="3" t="str">
        <f t="shared" si="3"/>
        <v>เกินกำหนด</v>
      </c>
      <c r="AE48" s="4"/>
      <c r="AF48" s="4"/>
      <c r="AG48" s="4"/>
      <c r="AH48" s="5" t="s">
        <v>1719</v>
      </c>
    </row>
    <row r="49" spans="1:34" ht="27.75" customHeight="1" x14ac:dyDescent="0.2">
      <c r="A49" s="2">
        <v>46</v>
      </c>
      <c r="B49" s="40">
        <v>46057</v>
      </c>
      <c r="C49" s="41" t="s">
        <v>1315</v>
      </c>
      <c r="D49" s="41" t="s">
        <v>1340</v>
      </c>
      <c r="E49" s="42">
        <v>2</v>
      </c>
      <c r="F49" s="42">
        <v>2</v>
      </c>
      <c r="G49" s="42">
        <f t="shared" si="0"/>
        <v>0</v>
      </c>
      <c r="H49" s="42" t="str">
        <f t="shared" si="1"/>
        <v>ครบ</v>
      </c>
      <c r="I49" s="42" t="s">
        <v>43</v>
      </c>
      <c r="J49" s="42" t="str">
        <f>VLOOKUP(I49,Sheet2!$B$1:$C$9,2,FALSE)</f>
        <v>สุขสันต์</v>
      </c>
      <c r="K49" s="43">
        <v>1.7361111111111112E-2</v>
      </c>
      <c r="L49" s="42" t="s">
        <v>229</v>
      </c>
      <c r="M49" s="42" t="s">
        <v>230</v>
      </c>
      <c r="N49" s="43">
        <v>0.22916666666666666</v>
      </c>
      <c r="O49" s="42"/>
      <c r="P49" s="42" t="e">
        <f>VLOOKUP(O49,Sheet2!$B$1:$C$9,2,FALSE)</f>
        <v>#N/A</v>
      </c>
      <c r="Q49" s="43"/>
      <c r="R49" s="42"/>
      <c r="S49" s="42" t="e">
        <f>VLOOKUP(R49,Sheet2!$B$1:$C$9,2,FALSE)</f>
        <v>#N/A</v>
      </c>
      <c r="T49" s="43"/>
      <c r="U49" s="43">
        <f t="shared" si="2"/>
        <v>0.24652777777777776</v>
      </c>
      <c r="V49" s="43"/>
      <c r="W49" s="43"/>
      <c r="X49" s="43" t="s">
        <v>72</v>
      </c>
      <c r="Y49" s="40" t="s">
        <v>355</v>
      </c>
      <c r="Z49" s="40">
        <v>46090</v>
      </c>
      <c r="AA49" s="40">
        <v>46087</v>
      </c>
      <c r="AB49" s="40" t="s">
        <v>1214</v>
      </c>
      <c r="AC49" s="40">
        <v>46093</v>
      </c>
      <c r="AD49" s="3" t="str">
        <f t="shared" si="3"/>
        <v>ทันกำหนด</v>
      </c>
      <c r="AE49" s="4"/>
      <c r="AF49" s="4"/>
      <c r="AG49" s="4"/>
      <c r="AH49" s="5"/>
    </row>
    <row r="50" spans="1:34" ht="27.75" customHeight="1" x14ac:dyDescent="0.2">
      <c r="A50" s="2">
        <v>47</v>
      </c>
      <c r="B50" s="40">
        <v>46057</v>
      </c>
      <c r="C50" s="41" t="s">
        <v>1316</v>
      </c>
      <c r="D50" s="41" t="s">
        <v>1341</v>
      </c>
      <c r="E50" s="42">
        <v>4</v>
      </c>
      <c r="F50" s="42">
        <v>4</v>
      </c>
      <c r="G50" s="42">
        <f t="shared" si="0"/>
        <v>0</v>
      </c>
      <c r="H50" s="42" t="str">
        <f t="shared" si="1"/>
        <v>ครบ</v>
      </c>
      <c r="I50" s="42" t="s">
        <v>43</v>
      </c>
      <c r="J50" s="42" t="str">
        <f>VLOOKUP(I50,Sheet2!$B$1:$C$9,2,FALSE)</f>
        <v>สุขสันต์</v>
      </c>
      <c r="K50" s="43">
        <v>2.0833333333333332E-2</v>
      </c>
      <c r="L50" s="42" t="s">
        <v>97</v>
      </c>
      <c r="M50" s="42" t="s">
        <v>58</v>
      </c>
      <c r="N50" s="43">
        <v>0.52083333333333337</v>
      </c>
      <c r="O50" s="42"/>
      <c r="P50" s="42" t="e">
        <f>VLOOKUP(O50,Sheet2!$B$1:$C$9,2,FALSE)</f>
        <v>#N/A</v>
      </c>
      <c r="Q50" s="43"/>
      <c r="R50" s="42"/>
      <c r="S50" s="42" t="e">
        <f>VLOOKUP(R50,Sheet2!$B$1:$C$9,2,FALSE)</f>
        <v>#N/A</v>
      </c>
      <c r="T50" s="43"/>
      <c r="U50" s="43">
        <f t="shared" si="2"/>
        <v>0.54166666666666674</v>
      </c>
      <c r="V50" s="43"/>
      <c r="W50" s="43"/>
      <c r="X50" s="43" t="s">
        <v>72</v>
      </c>
      <c r="Y50" s="40" t="s">
        <v>355</v>
      </c>
      <c r="Z50" s="40">
        <v>46090</v>
      </c>
      <c r="AA50" s="40">
        <v>46087</v>
      </c>
      <c r="AB50" s="40" t="s">
        <v>1214</v>
      </c>
      <c r="AC50" s="40">
        <v>46093</v>
      </c>
      <c r="AD50" s="3" t="str">
        <f t="shared" si="3"/>
        <v>ทันกำหนด</v>
      </c>
      <c r="AE50" s="4"/>
      <c r="AF50" s="4"/>
      <c r="AG50" s="4"/>
      <c r="AH50" s="5"/>
    </row>
    <row r="51" spans="1:34" ht="27.75" customHeight="1" x14ac:dyDescent="0.2">
      <c r="A51" s="2">
        <v>48</v>
      </c>
      <c r="B51" s="40">
        <v>46057</v>
      </c>
      <c r="C51" s="41" t="s">
        <v>1317</v>
      </c>
      <c r="D51" s="41" t="s">
        <v>1342</v>
      </c>
      <c r="E51" s="42">
        <v>2</v>
      </c>
      <c r="F51" s="42">
        <v>2</v>
      </c>
      <c r="G51" s="42">
        <f t="shared" si="0"/>
        <v>0</v>
      </c>
      <c r="H51" s="42" t="str">
        <f t="shared" si="1"/>
        <v>ครบ</v>
      </c>
      <c r="I51" s="42" t="s">
        <v>43</v>
      </c>
      <c r="J51" s="42" t="str">
        <f>VLOOKUP(I51,Sheet2!$B$1:$C$9,2,FALSE)</f>
        <v>สุขสันต์</v>
      </c>
      <c r="K51" s="43">
        <v>1.7361111111111112E-2</v>
      </c>
      <c r="L51" s="42" t="s">
        <v>97</v>
      </c>
      <c r="M51" s="42" t="s">
        <v>58</v>
      </c>
      <c r="N51" s="43">
        <v>0.33333333333333331</v>
      </c>
      <c r="O51" s="42"/>
      <c r="P51" s="42" t="e">
        <f>VLOOKUP(O51,Sheet2!$B$1:$C$9,2,FALSE)</f>
        <v>#N/A</v>
      </c>
      <c r="Q51" s="43"/>
      <c r="R51" s="42"/>
      <c r="S51" s="42" t="e">
        <f>VLOOKUP(R51,Sheet2!$B$1:$C$9,2,FALSE)</f>
        <v>#N/A</v>
      </c>
      <c r="T51" s="43"/>
      <c r="U51" s="43">
        <f t="shared" si="2"/>
        <v>0.35069444444444442</v>
      </c>
      <c r="V51" s="43"/>
      <c r="W51" s="43"/>
      <c r="X51" s="43" t="s">
        <v>72</v>
      </c>
      <c r="Y51" s="40" t="s">
        <v>355</v>
      </c>
      <c r="Z51" s="40">
        <v>46090</v>
      </c>
      <c r="AA51" s="40">
        <v>46087</v>
      </c>
      <c r="AB51" s="40" t="s">
        <v>1214</v>
      </c>
      <c r="AC51" s="40">
        <v>46093</v>
      </c>
      <c r="AD51" s="3" t="str">
        <f t="shared" si="3"/>
        <v>ทันกำหนด</v>
      </c>
      <c r="AE51" s="4"/>
      <c r="AF51" s="4"/>
      <c r="AG51" s="4"/>
      <c r="AH51" s="5"/>
    </row>
    <row r="52" spans="1:34" ht="27.75" customHeight="1" x14ac:dyDescent="0.2">
      <c r="A52" s="2">
        <v>49</v>
      </c>
      <c r="B52" s="40">
        <v>46057</v>
      </c>
      <c r="C52" s="41" t="s">
        <v>1318</v>
      </c>
      <c r="D52" s="41" t="s">
        <v>1343</v>
      </c>
      <c r="E52" s="42">
        <v>4</v>
      </c>
      <c r="F52" s="42">
        <v>4</v>
      </c>
      <c r="G52" s="42">
        <f t="shared" si="0"/>
        <v>0</v>
      </c>
      <c r="H52" s="42" t="str">
        <f t="shared" si="1"/>
        <v>ครบ</v>
      </c>
      <c r="I52" s="42" t="s">
        <v>4</v>
      </c>
      <c r="J52" s="42" t="str">
        <f>VLOOKUP(I52,Sheet2!$B$1:$C$9,2,FALSE)</f>
        <v>ธนาพล</v>
      </c>
      <c r="K52" s="43">
        <v>0.16666666666666666</v>
      </c>
      <c r="L52" s="42"/>
      <c r="M52" s="42" t="e">
        <f>VLOOKUP(L52,Sheet2!$B$1:$C$9,2,FALSE)</f>
        <v>#N/A</v>
      </c>
      <c r="N52" s="43"/>
      <c r="O52" s="42"/>
      <c r="P52" s="42" t="e">
        <f>VLOOKUP(O52,Sheet2!$B$1:$C$9,2,FALSE)</f>
        <v>#N/A</v>
      </c>
      <c r="Q52" s="43"/>
      <c r="R52" s="42"/>
      <c r="S52" s="42" t="e">
        <f>VLOOKUP(R52,Sheet2!$B$1:$C$9,2,FALSE)</f>
        <v>#N/A</v>
      </c>
      <c r="T52" s="43"/>
      <c r="U52" s="43">
        <f t="shared" si="2"/>
        <v>0.16666666666666666</v>
      </c>
      <c r="V52" s="43"/>
      <c r="W52" s="43"/>
      <c r="X52" s="43"/>
      <c r="Y52" s="40" t="s">
        <v>355</v>
      </c>
      <c r="Z52" s="40">
        <v>46078</v>
      </c>
      <c r="AA52" s="40">
        <v>46073</v>
      </c>
      <c r="AB52" s="40" t="s">
        <v>355</v>
      </c>
      <c r="AC52" s="40">
        <v>46079</v>
      </c>
      <c r="AD52" s="3" t="str">
        <f t="shared" si="3"/>
        <v>ทันกำหนด</v>
      </c>
      <c r="AE52" s="4"/>
      <c r="AF52" s="4"/>
      <c r="AG52" s="4"/>
      <c r="AH52" s="5"/>
    </row>
    <row r="53" spans="1:34" ht="27.75" customHeight="1" x14ac:dyDescent="0.2">
      <c r="A53" s="2">
        <v>50</v>
      </c>
      <c r="B53" s="40">
        <v>46057</v>
      </c>
      <c r="C53" s="41" t="s">
        <v>1319</v>
      </c>
      <c r="D53" s="41" t="s">
        <v>1344</v>
      </c>
      <c r="E53" s="42">
        <v>2</v>
      </c>
      <c r="F53" s="42">
        <v>2</v>
      </c>
      <c r="G53" s="42">
        <f t="shared" si="0"/>
        <v>0</v>
      </c>
      <c r="H53" s="42" t="str">
        <f t="shared" si="1"/>
        <v>ครบ</v>
      </c>
      <c r="I53" s="42" t="s">
        <v>4</v>
      </c>
      <c r="J53" s="42" t="str">
        <f>VLOOKUP(I53,Sheet2!$B$1:$C$9,2,FALSE)</f>
        <v>ธนาพล</v>
      </c>
      <c r="K53" s="43">
        <v>6.25E-2</v>
      </c>
      <c r="L53" s="42"/>
      <c r="M53" s="42" t="e">
        <f>VLOOKUP(L53,Sheet2!$B$1:$C$9,2,FALSE)</f>
        <v>#N/A</v>
      </c>
      <c r="N53" s="43"/>
      <c r="O53" s="42"/>
      <c r="P53" s="42" t="e">
        <f>VLOOKUP(O53,Sheet2!$B$1:$C$9,2,FALSE)</f>
        <v>#N/A</v>
      </c>
      <c r="Q53" s="43"/>
      <c r="R53" s="42"/>
      <c r="S53" s="42" t="e">
        <f>VLOOKUP(R53,Sheet2!$B$1:$C$9,2,FALSE)</f>
        <v>#N/A</v>
      </c>
      <c r="T53" s="43"/>
      <c r="U53" s="43">
        <f t="shared" si="2"/>
        <v>6.25E-2</v>
      </c>
      <c r="V53" s="43"/>
      <c r="W53" s="43"/>
      <c r="X53" s="43"/>
      <c r="Y53" s="40" t="s">
        <v>355</v>
      </c>
      <c r="Z53" s="40">
        <v>46078</v>
      </c>
      <c r="AA53" s="40">
        <v>46073</v>
      </c>
      <c r="AB53" s="40" t="s">
        <v>355</v>
      </c>
      <c r="AC53" s="40">
        <v>46079</v>
      </c>
      <c r="AD53" s="3" t="str">
        <f t="shared" si="3"/>
        <v>ทันกำหนด</v>
      </c>
      <c r="AE53" s="4"/>
      <c r="AF53" s="4"/>
      <c r="AG53" s="4"/>
      <c r="AH53" s="5"/>
    </row>
    <row r="54" spans="1:34" ht="27.75" customHeight="1" x14ac:dyDescent="0.2">
      <c r="A54" s="2">
        <v>51</v>
      </c>
      <c r="B54" s="40">
        <v>46057</v>
      </c>
      <c r="C54" s="41" t="s">
        <v>1320</v>
      </c>
      <c r="D54" s="41" t="s">
        <v>1345</v>
      </c>
      <c r="E54" s="42">
        <v>4</v>
      </c>
      <c r="F54" s="42">
        <v>4</v>
      </c>
      <c r="G54" s="42">
        <f t="shared" si="0"/>
        <v>0</v>
      </c>
      <c r="H54" s="42" t="str">
        <f t="shared" si="1"/>
        <v>ครบ</v>
      </c>
      <c r="I54" s="42" t="s">
        <v>29</v>
      </c>
      <c r="J54" s="42" t="str">
        <f>VLOOKUP(I54,Sheet2!$B$1:$C$9,2,FALSE)</f>
        <v xml:space="preserve">จักรกฤษณ์ </v>
      </c>
      <c r="K54" s="43">
        <v>4.1666666666666664E-2</v>
      </c>
      <c r="L54" s="42"/>
      <c r="M54" s="42" t="e">
        <f>VLOOKUP(L54,Sheet2!$B$1:$C$9,2,FALSE)</f>
        <v>#N/A</v>
      </c>
      <c r="N54" s="43"/>
      <c r="O54" s="42"/>
      <c r="P54" s="42" t="e">
        <f>VLOOKUP(O54,Sheet2!$B$1:$C$9,2,FALSE)</f>
        <v>#N/A</v>
      </c>
      <c r="Q54" s="43"/>
      <c r="R54" s="42"/>
      <c r="S54" s="42" t="e">
        <f>VLOOKUP(R54,Sheet2!$B$1:$C$9,2,FALSE)</f>
        <v>#N/A</v>
      </c>
      <c r="T54" s="43"/>
      <c r="U54" s="43">
        <f t="shared" si="2"/>
        <v>4.1666666666666664E-2</v>
      </c>
      <c r="V54" s="43"/>
      <c r="W54" s="43"/>
      <c r="X54" s="43"/>
      <c r="Y54" s="40" t="s">
        <v>355</v>
      </c>
      <c r="Z54" s="40">
        <v>46090</v>
      </c>
      <c r="AA54" s="40">
        <v>46079</v>
      </c>
      <c r="AB54" s="40" t="s">
        <v>1214</v>
      </c>
      <c r="AC54" s="40">
        <v>46093</v>
      </c>
      <c r="AD54" s="3" t="str">
        <f t="shared" si="3"/>
        <v>ทันกำหนด</v>
      </c>
      <c r="AE54" s="4"/>
      <c r="AF54" s="4"/>
      <c r="AG54" s="4"/>
      <c r="AH54" s="5"/>
    </row>
    <row r="55" spans="1:34" ht="27.75" customHeight="1" x14ac:dyDescent="0.2">
      <c r="A55" s="2">
        <v>52</v>
      </c>
      <c r="B55" s="40">
        <v>46057</v>
      </c>
      <c r="C55" s="41" t="s">
        <v>1321</v>
      </c>
      <c r="D55" s="41" t="s">
        <v>1346</v>
      </c>
      <c r="E55" s="42">
        <v>4</v>
      </c>
      <c r="F55" s="42">
        <v>4</v>
      </c>
      <c r="G55" s="42">
        <f t="shared" si="0"/>
        <v>0</v>
      </c>
      <c r="H55" s="42" t="str">
        <f t="shared" si="1"/>
        <v>ครบ</v>
      </c>
      <c r="I55" s="42" t="s">
        <v>31</v>
      </c>
      <c r="J55" s="42" t="str">
        <f>VLOOKUP(I55,Sheet2!$B$1:$C$9,2,FALSE)</f>
        <v>ชาญชัย</v>
      </c>
      <c r="K55" s="43">
        <v>4.1666666666666664E-2</v>
      </c>
      <c r="L55" s="42"/>
      <c r="M55" s="42" t="e">
        <f>VLOOKUP(L55,Sheet2!$B$1:$C$9,2,FALSE)</f>
        <v>#N/A</v>
      </c>
      <c r="N55" s="43"/>
      <c r="O55" s="42"/>
      <c r="P55" s="42" t="e">
        <f>VLOOKUP(O55,Sheet2!$B$1:$C$9,2,FALSE)</f>
        <v>#N/A</v>
      </c>
      <c r="Q55" s="43"/>
      <c r="R55" s="42"/>
      <c r="S55" s="42" t="e">
        <f>VLOOKUP(R55,Sheet2!$B$1:$C$9,2,FALSE)</f>
        <v>#N/A</v>
      </c>
      <c r="T55" s="43"/>
      <c r="U55" s="43">
        <f t="shared" si="2"/>
        <v>4.1666666666666664E-2</v>
      </c>
      <c r="V55" s="43"/>
      <c r="W55" s="43"/>
      <c r="X55" s="43"/>
      <c r="Y55" s="40" t="s">
        <v>355</v>
      </c>
      <c r="Z55" s="40">
        <v>46090</v>
      </c>
      <c r="AA55" s="40">
        <v>46063</v>
      </c>
      <c r="AB55" s="40" t="s">
        <v>1214</v>
      </c>
      <c r="AC55" s="40">
        <v>46087</v>
      </c>
      <c r="AD55" s="3" t="str">
        <f t="shared" si="3"/>
        <v>ทันกำหนด</v>
      </c>
      <c r="AE55" s="4"/>
      <c r="AF55" s="4"/>
      <c r="AG55" s="4"/>
      <c r="AH55" s="5"/>
    </row>
    <row r="56" spans="1:34" ht="27.75" customHeight="1" x14ac:dyDescent="0.2">
      <c r="A56" s="2">
        <v>53</v>
      </c>
      <c r="B56" s="40">
        <v>46057</v>
      </c>
      <c r="C56" s="41" t="s">
        <v>1322</v>
      </c>
      <c r="D56" s="41" t="s">
        <v>1347</v>
      </c>
      <c r="E56" s="42">
        <v>4</v>
      </c>
      <c r="F56" s="42">
        <v>4</v>
      </c>
      <c r="G56" s="42">
        <f t="shared" si="0"/>
        <v>0</v>
      </c>
      <c r="H56" s="42" t="str">
        <f t="shared" si="1"/>
        <v>ครบ</v>
      </c>
      <c r="I56" s="42" t="s">
        <v>31</v>
      </c>
      <c r="J56" s="42" t="str">
        <f>VLOOKUP(I56,Sheet2!$B$1:$C$9,2,FALSE)</f>
        <v>ชาญชัย</v>
      </c>
      <c r="K56" s="43">
        <v>0.15625</v>
      </c>
      <c r="L56" s="42" t="s">
        <v>347</v>
      </c>
      <c r="M56" s="42" t="s">
        <v>59</v>
      </c>
      <c r="N56" s="43">
        <v>2.0833333333333332E-2</v>
      </c>
      <c r="O56" s="42" t="s">
        <v>347</v>
      </c>
      <c r="P56" s="42" t="s">
        <v>25</v>
      </c>
      <c r="Q56" s="43">
        <v>0.10416666666666667</v>
      </c>
      <c r="R56" s="42" t="s">
        <v>29</v>
      </c>
      <c r="S56" s="42" t="str">
        <f>VLOOKUP(R56,Sheet2!$B$1:$C$9,2,FALSE)</f>
        <v xml:space="preserve">จักรกฤษณ์ </v>
      </c>
      <c r="T56" s="43">
        <v>0.1875</v>
      </c>
      <c r="U56" s="43">
        <f t="shared" si="2"/>
        <v>0.46875</v>
      </c>
      <c r="V56" s="43"/>
      <c r="W56" s="43"/>
      <c r="X56" s="43"/>
      <c r="Y56" s="40" t="s">
        <v>355</v>
      </c>
      <c r="Z56" s="40">
        <v>46078</v>
      </c>
      <c r="AA56" s="40">
        <v>46070</v>
      </c>
      <c r="AB56" s="40" t="s">
        <v>355</v>
      </c>
      <c r="AC56" s="40">
        <v>46086</v>
      </c>
      <c r="AD56" s="3" t="str">
        <f t="shared" si="3"/>
        <v>ทันกำหนด</v>
      </c>
      <c r="AE56" s="4"/>
      <c r="AF56" s="4"/>
      <c r="AG56" s="4"/>
      <c r="AH56" s="5"/>
    </row>
    <row r="57" spans="1:34" ht="27.75" customHeight="1" x14ac:dyDescent="0.2">
      <c r="A57" s="2">
        <v>54</v>
      </c>
      <c r="B57" s="40">
        <v>46057</v>
      </c>
      <c r="C57" s="41" t="s">
        <v>1323</v>
      </c>
      <c r="D57" s="41" t="s">
        <v>1348</v>
      </c>
      <c r="E57" s="42">
        <v>2</v>
      </c>
      <c r="F57" s="42">
        <v>2</v>
      </c>
      <c r="G57" s="42">
        <f t="shared" si="0"/>
        <v>0</v>
      </c>
      <c r="H57" s="42" t="str">
        <f t="shared" si="1"/>
        <v>ครบ</v>
      </c>
      <c r="I57" s="42" t="s">
        <v>4</v>
      </c>
      <c r="J57" s="42" t="str">
        <f>VLOOKUP(I57,Sheet2!$B$1:$C$9,2,FALSE)</f>
        <v>ธนาพล</v>
      </c>
      <c r="K57" s="43">
        <v>8.3333333333333329E-2</v>
      </c>
      <c r="L57" s="42"/>
      <c r="M57" s="42" t="e">
        <f>VLOOKUP(L57,Sheet2!$B$1:$C$9,2,FALSE)</f>
        <v>#N/A</v>
      </c>
      <c r="N57" s="43"/>
      <c r="O57" s="42"/>
      <c r="P57" s="42" t="e">
        <f>VLOOKUP(O57,Sheet2!$B$1:$C$9,2,FALSE)</f>
        <v>#N/A</v>
      </c>
      <c r="Q57" s="43"/>
      <c r="R57" s="42"/>
      <c r="S57" s="42" t="e">
        <f>VLOOKUP(R57,Sheet2!$B$1:$C$9,2,FALSE)</f>
        <v>#N/A</v>
      </c>
      <c r="T57" s="43"/>
      <c r="U57" s="43">
        <f t="shared" si="2"/>
        <v>8.3333333333333329E-2</v>
      </c>
      <c r="V57" s="43"/>
      <c r="W57" s="43"/>
      <c r="X57" s="43"/>
      <c r="Y57" s="40" t="s">
        <v>355</v>
      </c>
      <c r="Z57" s="40">
        <v>46078</v>
      </c>
      <c r="AA57" s="40">
        <v>46076</v>
      </c>
      <c r="AB57" s="40" t="s">
        <v>355</v>
      </c>
      <c r="AC57" s="40">
        <v>46079</v>
      </c>
      <c r="AD57" s="3" t="str">
        <f t="shared" si="3"/>
        <v>ทันกำหนด</v>
      </c>
      <c r="AE57" s="4"/>
      <c r="AF57" s="4"/>
      <c r="AG57" s="4"/>
      <c r="AH57" s="5"/>
    </row>
    <row r="58" spans="1:34" ht="27.75" customHeight="1" x14ac:dyDescent="0.2">
      <c r="A58" s="2">
        <v>55</v>
      </c>
      <c r="B58" s="40">
        <v>46057</v>
      </c>
      <c r="C58" s="41" t="s">
        <v>1324</v>
      </c>
      <c r="D58" s="41" t="s">
        <v>1349</v>
      </c>
      <c r="E58" s="42">
        <v>2</v>
      </c>
      <c r="F58" s="42">
        <v>2</v>
      </c>
      <c r="G58" s="42">
        <f t="shared" si="0"/>
        <v>0</v>
      </c>
      <c r="H58" s="42" t="str">
        <f t="shared" si="1"/>
        <v>ครบ</v>
      </c>
      <c r="I58" s="42" t="s">
        <v>4</v>
      </c>
      <c r="J58" s="42" t="str">
        <f>VLOOKUP(I58,Sheet2!$B$1:$C$9,2,FALSE)</f>
        <v>ธนาพล</v>
      </c>
      <c r="K58" s="43">
        <v>6.9444444444444434E-2</v>
      </c>
      <c r="L58" s="42"/>
      <c r="M58" s="42" t="e">
        <f>VLOOKUP(L58,Sheet2!$B$1:$C$9,2,FALSE)</f>
        <v>#N/A</v>
      </c>
      <c r="N58" s="43"/>
      <c r="O58" s="42"/>
      <c r="P58" s="42" t="e">
        <f>VLOOKUP(O58,Sheet2!$B$1:$C$9,2,FALSE)</f>
        <v>#N/A</v>
      </c>
      <c r="Q58" s="43"/>
      <c r="R58" s="42"/>
      <c r="S58" s="42" t="e">
        <f>VLOOKUP(R58,Sheet2!$B$1:$C$9,2,FALSE)</f>
        <v>#N/A</v>
      </c>
      <c r="T58" s="43"/>
      <c r="U58" s="43">
        <f t="shared" si="2"/>
        <v>6.9444444444444434E-2</v>
      </c>
      <c r="V58" s="43"/>
      <c r="W58" s="43"/>
      <c r="X58" s="43"/>
      <c r="Y58" s="40" t="s">
        <v>355</v>
      </c>
      <c r="Z58" s="40">
        <v>46078</v>
      </c>
      <c r="AA58" s="40">
        <v>46073</v>
      </c>
      <c r="AB58" s="40" t="s">
        <v>355</v>
      </c>
      <c r="AC58" s="40">
        <v>46079</v>
      </c>
      <c r="AD58" s="3" t="str">
        <f t="shared" si="3"/>
        <v>ทันกำหนด</v>
      </c>
      <c r="AE58" s="4"/>
      <c r="AF58" s="4"/>
      <c r="AG58" s="4"/>
      <c r="AH58" s="5"/>
    </row>
    <row r="59" spans="1:34" ht="27.75" customHeight="1" x14ac:dyDescent="0.2">
      <c r="A59" s="2">
        <v>56</v>
      </c>
      <c r="B59" s="40">
        <v>46057</v>
      </c>
      <c r="C59" s="41" t="s">
        <v>1325</v>
      </c>
      <c r="D59" s="41" t="s">
        <v>1350</v>
      </c>
      <c r="E59" s="42">
        <v>4</v>
      </c>
      <c r="F59" s="42">
        <v>4</v>
      </c>
      <c r="G59" s="42">
        <f t="shared" si="0"/>
        <v>0</v>
      </c>
      <c r="H59" s="42" t="str">
        <f t="shared" si="1"/>
        <v>ครบ</v>
      </c>
      <c r="I59" s="42" t="s">
        <v>31</v>
      </c>
      <c r="J59" s="42" t="str">
        <f>VLOOKUP(I59,Sheet2!$B$1:$C$9,2,FALSE)</f>
        <v>ชาญชัย</v>
      </c>
      <c r="K59" s="43">
        <v>7.6388888888888895E-2</v>
      </c>
      <c r="L59" s="42" t="s">
        <v>43</v>
      </c>
      <c r="M59" s="42" t="str">
        <f>VLOOKUP(L59,Sheet2!$B$1:$C$9,2,FALSE)</f>
        <v>สุขสันต์</v>
      </c>
      <c r="N59" s="43">
        <v>6.9444444444444441E-3</v>
      </c>
      <c r="O59" s="42" t="s">
        <v>97</v>
      </c>
      <c r="P59" s="42" t="s">
        <v>58</v>
      </c>
      <c r="Q59" s="43">
        <v>0.15972222222222224</v>
      </c>
      <c r="R59" s="42"/>
      <c r="S59" s="42" t="e">
        <f>VLOOKUP(R59,Sheet2!$B$1:$C$9,2,FALSE)</f>
        <v>#N/A</v>
      </c>
      <c r="T59" s="43"/>
      <c r="U59" s="43">
        <f t="shared" si="2"/>
        <v>0.24305555555555558</v>
      </c>
      <c r="V59" s="43"/>
      <c r="W59" s="43"/>
      <c r="X59" s="43"/>
      <c r="Y59" s="40" t="s">
        <v>355</v>
      </c>
      <c r="Z59" s="40">
        <v>46090</v>
      </c>
      <c r="AA59" s="40">
        <v>46089</v>
      </c>
      <c r="AB59" s="40" t="s">
        <v>1214</v>
      </c>
      <c r="AC59" s="40">
        <v>46093</v>
      </c>
      <c r="AD59" s="3" t="str">
        <f t="shared" si="3"/>
        <v>ทันกำหนด</v>
      </c>
      <c r="AE59" s="4"/>
      <c r="AF59" s="4"/>
      <c r="AG59" s="4"/>
      <c r="AH59" s="5"/>
    </row>
    <row r="60" spans="1:34" ht="27.75" customHeight="1" x14ac:dyDescent="0.2">
      <c r="A60" s="2">
        <v>57</v>
      </c>
      <c r="B60" s="40">
        <v>46057</v>
      </c>
      <c r="C60" s="41" t="s">
        <v>1326</v>
      </c>
      <c r="D60" s="41" t="s">
        <v>1351</v>
      </c>
      <c r="E60" s="42">
        <v>4</v>
      </c>
      <c r="F60" s="42">
        <v>4</v>
      </c>
      <c r="G60" s="42">
        <f t="shared" si="0"/>
        <v>0</v>
      </c>
      <c r="H60" s="42" t="str">
        <f t="shared" si="1"/>
        <v>ครบ</v>
      </c>
      <c r="I60" s="42" t="s">
        <v>29</v>
      </c>
      <c r="J60" s="42" t="str">
        <f>VLOOKUP(I60,Sheet2!$B$1:$C$9,2,FALSE)</f>
        <v xml:space="preserve">จักรกฤษณ์ </v>
      </c>
      <c r="K60" s="43">
        <v>1.3888888888888888E-2</v>
      </c>
      <c r="L60" s="42"/>
      <c r="M60" s="42" t="e">
        <f>VLOOKUP(L60,Sheet2!$B$1:$C$9,2,FALSE)</f>
        <v>#N/A</v>
      </c>
      <c r="N60" s="43"/>
      <c r="O60" s="42"/>
      <c r="P60" s="42" t="e">
        <f>VLOOKUP(O60,Sheet2!$B$1:$C$9,2,FALSE)</f>
        <v>#N/A</v>
      </c>
      <c r="Q60" s="43"/>
      <c r="R60" s="42"/>
      <c r="S60" s="42" t="e">
        <f>VLOOKUP(R60,Sheet2!$B$1:$C$9,2,FALSE)</f>
        <v>#N/A</v>
      </c>
      <c r="T60" s="43"/>
      <c r="U60" s="43">
        <f t="shared" si="2"/>
        <v>1.3888888888888888E-2</v>
      </c>
      <c r="V60" s="43"/>
      <c r="W60" s="43"/>
      <c r="X60" s="43"/>
      <c r="Y60" s="40" t="s">
        <v>355</v>
      </c>
      <c r="Z60" s="40">
        <v>46090</v>
      </c>
      <c r="AA60" s="40">
        <v>46077</v>
      </c>
      <c r="AB60" s="40" t="s">
        <v>1214</v>
      </c>
      <c r="AC60" s="40">
        <v>46093</v>
      </c>
      <c r="AD60" s="3" t="str">
        <f t="shared" si="3"/>
        <v>ทันกำหนด</v>
      </c>
      <c r="AE60" s="4"/>
      <c r="AF60" s="4"/>
      <c r="AG60" s="4"/>
      <c r="AH60" s="5"/>
    </row>
    <row r="61" spans="1:34" ht="27.75" customHeight="1" x14ac:dyDescent="0.2">
      <c r="A61" s="2">
        <v>58</v>
      </c>
      <c r="B61" s="40">
        <v>46057</v>
      </c>
      <c r="C61" s="41" t="s">
        <v>1352</v>
      </c>
      <c r="D61" s="41" t="s">
        <v>1360</v>
      </c>
      <c r="E61" s="42">
        <v>8</v>
      </c>
      <c r="F61" s="42">
        <v>8</v>
      </c>
      <c r="G61" s="42">
        <f t="shared" si="0"/>
        <v>0</v>
      </c>
      <c r="H61" s="42" t="str">
        <f t="shared" si="1"/>
        <v>ครบ</v>
      </c>
      <c r="I61" s="42" t="s">
        <v>42</v>
      </c>
      <c r="J61" s="42" t="str">
        <f>VLOOKUP(I61,Sheet2!$B$1:$C$9,2,FALSE)</f>
        <v>เพลินชัย</v>
      </c>
      <c r="K61" s="43">
        <v>3.4722222222222224E-2</v>
      </c>
      <c r="L61" s="42" t="s">
        <v>347</v>
      </c>
      <c r="M61" s="42" t="s">
        <v>25</v>
      </c>
      <c r="N61" s="43">
        <v>0.27083333333333331</v>
      </c>
      <c r="O61" s="42"/>
      <c r="P61" s="42" t="e">
        <f>VLOOKUP(O61,Sheet2!$B$1:$C$9,2,FALSE)</f>
        <v>#N/A</v>
      </c>
      <c r="Q61" s="43"/>
      <c r="R61" s="42"/>
      <c r="S61" s="42" t="e">
        <f>VLOOKUP(R61,Sheet2!$B$1:$C$9,2,FALSE)</f>
        <v>#N/A</v>
      </c>
      <c r="T61" s="43"/>
      <c r="U61" s="43">
        <f t="shared" si="2"/>
        <v>0.30555555555555552</v>
      </c>
      <c r="V61" s="43"/>
      <c r="W61" s="43"/>
      <c r="X61" s="43"/>
      <c r="Y61" s="40" t="s">
        <v>234</v>
      </c>
      <c r="Z61" s="40">
        <v>46087</v>
      </c>
      <c r="AA61" s="40">
        <v>46072</v>
      </c>
      <c r="AB61" s="40" t="s">
        <v>234</v>
      </c>
      <c r="AC61" s="40">
        <v>46087</v>
      </c>
      <c r="AD61" s="3" t="str">
        <f t="shared" si="3"/>
        <v>ทันกำหนด</v>
      </c>
      <c r="AE61" s="4"/>
      <c r="AF61" s="4"/>
      <c r="AG61" s="4"/>
      <c r="AH61" s="5"/>
    </row>
    <row r="62" spans="1:34" ht="27.75" customHeight="1" x14ac:dyDescent="0.2">
      <c r="A62" s="2">
        <v>59</v>
      </c>
      <c r="B62" s="40">
        <v>46057</v>
      </c>
      <c r="C62" s="41" t="s">
        <v>1353</v>
      </c>
      <c r="D62" s="41" t="s">
        <v>1361</v>
      </c>
      <c r="E62" s="42">
        <v>8</v>
      </c>
      <c r="F62" s="42">
        <v>8</v>
      </c>
      <c r="G62" s="42">
        <f t="shared" si="0"/>
        <v>0</v>
      </c>
      <c r="H62" s="42" t="str">
        <f t="shared" si="1"/>
        <v>ครบ</v>
      </c>
      <c r="I62" s="42" t="s">
        <v>29</v>
      </c>
      <c r="J62" s="42" t="str">
        <f>VLOOKUP(I62,Sheet2!$B$1:$C$9,2,FALSE)</f>
        <v xml:space="preserve">จักรกฤษณ์ </v>
      </c>
      <c r="K62" s="43">
        <v>0.125</v>
      </c>
      <c r="L62" s="42" t="s">
        <v>35</v>
      </c>
      <c r="M62" s="42" t="str">
        <f>VLOOKUP(L62,Sheet2!$B$1:$C$9,2,FALSE)</f>
        <v>วินัย</v>
      </c>
      <c r="N62" s="43">
        <v>0.19444444444444445</v>
      </c>
      <c r="O62" s="42"/>
      <c r="P62" s="42" t="e">
        <f>VLOOKUP(O62,Sheet2!$B$1:$C$9,2,FALSE)</f>
        <v>#N/A</v>
      </c>
      <c r="Q62" s="43"/>
      <c r="R62" s="42"/>
      <c r="S62" s="42" t="e">
        <f>VLOOKUP(R62,Sheet2!$B$1:$C$9,2,FALSE)</f>
        <v>#N/A</v>
      </c>
      <c r="T62" s="43"/>
      <c r="U62" s="43">
        <f t="shared" si="2"/>
        <v>0.31944444444444442</v>
      </c>
      <c r="V62" s="43"/>
      <c r="W62" s="43"/>
      <c r="X62" s="43"/>
      <c r="Y62" s="40" t="s">
        <v>234</v>
      </c>
      <c r="Z62" s="40">
        <v>46087</v>
      </c>
      <c r="AA62" s="40">
        <v>46076</v>
      </c>
      <c r="AB62" s="40" t="s">
        <v>234</v>
      </c>
      <c r="AC62" s="40">
        <v>46087</v>
      </c>
      <c r="AD62" s="3" t="str">
        <f t="shared" si="3"/>
        <v>ทันกำหนด</v>
      </c>
      <c r="AE62" s="4"/>
      <c r="AF62" s="4"/>
      <c r="AG62" s="4"/>
      <c r="AH62" s="5"/>
    </row>
    <row r="63" spans="1:34" ht="27.75" customHeight="1" x14ac:dyDescent="0.2">
      <c r="A63" s="2">
        <v>60</v>
      </c>
      <c r="B63" s="40">
        <v>46057</v>
      </c>
      <c r="C63" s="41" t="s">
        <v>1354</v>
      </c>
      <c r="D63" s="41" t="s">
        <v>1362</v>
      </c>
      <c r="E63" s="42">
        <v>16</v>
      </c>
      <c r="F63" s="42">
        <v>16</v>
      </c>
      <c r="G63" s="42">
        <f>$E63-$F63</f>
        <v>0</v>
      </c>
      <c r="H63" s="42" t="str">
        <f t="shared" si="1"/>
        <v>ครบ</v>
      </c>
      <c r="I63" s="42" t="s">
        <v>43</v>
      </c>
      <c r="J63" s="42" t="str">
        <f>VLOOKUP(I63,Sheet2!$B$1:$C$9,2,FALSE)</f>
        <v>สุขสันต์</v>
      </c>
      <c r="K63" s="43">
        <v>2.0833333333333332E-2</v>
      </c>
      <c r="L63" s="42" t="s">
        <v>229</v>
      </c>
      <c r="M63" s="42" t="s">
        <v>230</v>
      </c>
      <c r="N63" s="43">
        <v>1.0416666666666667</v>
      </c>
      <c r="O63" s="42"/>
      <c r="P63" s="42" t="e">
        <f>VLOOKUP(O63,Sheet2!$B$1:$C$9,2,FALSE)</f>
        <v>#N/A</v>
      </c>
      <c r="Q63" s="43"/>
      <c r="R63" s="42"/>
      <c r="S63" s="42" t="e">
        <f>VLOOKUP(R63,Sheet2!$B$1:$C$9,2,FALSE)</f>
        <v>#N/A</v>
      </c>
      <c r="T63" s="43"/>
      <c r="U63" s="43">
        <f t="shared" si="2"/>
        <v>1.0625</v>
      </c>
      <c r="V63" s="43"/>
      <c r="W63" s="43"/>
      <c r="X63" s="43"/>
      <c r="Y63" s="40" t="s">
        <v>234</v>
      </c>
      <c r="Z63" s="40">
        <v>46087</v>
      </c>
      <c r="AA63" s="40">
        <v>46069</v>
      </c>
      <c r="AB63" s="40" t="s">
        <v>234</v>
      </c>
      <c r="AC63" s="40">
        <v>46087</v>
      </c>
      <c r="AD63" s="3" t="str">
        <f t="shared" si="3"/>
        <v>ทันกำหนด</v>
      </c>
      <c r="AE63" s="4"/>
      <c r="AF63" s="4">
        <v>1</v>
      </c>
      <c r="AG63" s="4">
        <v>25</v>
      </c>
      <c r="AH63" s="5" t="s">
        <v>1697</v>
      </c>
    </row>
    <row r="64" spans="1:34" ht="27.75" customHeight="1" x14ac:dyDescent="0.2">
      <c r="A64" s="2">
        <v>61</v>
      </c>
      <c r="B64" s="40">
        <v>46057</v>
      </c>
      <c r="C64" s="41" t="s">
        <v>1355</v>
      </c>
      <c r="D64" s="41" t="s">
        <v>1363</v>
      </c>
      <c r="E64" s="42">
        <v>1</v>
      </c>
      <c r="F64" s="42">
        <v>1</v>
      </c>
      <c r="G64" s="42">
        <f t="shared" si="0"/>
        <v>0</v>
      </c>
      <c r="H64" s="42" t="str">
        <f t="shared" si="1"/>
        <v>ครบ</v>
      </c>
      <c r="I64" s="42" t="s">
        <v>42</v>
      </c>
      <c r="J64" s="42" t="str">
        <f>VLOOKUP(I64,Sheet2!$B$1:$C$9,2,FALSE)</f>
        <v>เพลินชัย</v>
      </c>
      <c r="K64" s="43">
        <v>5.5555555555555552E-2</v>
      </c>
      <c r="L64" s="42" t="s">
        <v>348</v>
      </c>
      <c r="M64" s="42" t="s">
        <v>57</v>
      </c>
      <c r="N64" s="43">
        <v>0.66666666666666663</v>
      </c>
      <c r="O64" s="42"/>
      <c r="P64" s="42" t="e">
        <f>VLOOKUP(O64,Sheet2!$B$1:$C$9,2,FALSE)</f>
        <v>#N/A</v>
      </c>
      <c r="Q64" s="43"/>
      <c r="R64" s="42"/>
      <c r="S64" s="42" t="e">
        <f>VLOOKUP(R64,Sheet2!$B$1:$C$9,2,FALSE)</f>
        <v>#N/A</v>
      </c>
      <c r="T64" s="43"/>
      <c r="U64" s="43">
        <f t="shared" si="2"/>
        <v>0.72222222222222221</v>
      </c>
      <c r="V64" s="43"/>
      <c r="W64" s="43"/>
      <c r="X64" s="43"/>
      <c r="Y64" s="40" t="s">
        <v>234</v>
      </c>
      <c r="Z64" s="40">
        <v>46087</v>
      </c>
      <c r="AA64" s="40">
        <v>46077</v>
      </c>
      <c r="AB64" s="40" t="s">
        <v>234</v>
      </c>
      <c r="AC64" s="40">
        <v>46087</v>
      </c>
      <c r="AD64" s="3" t="str">
        <f t="shared" si="3"/>
        <v>ทันกำหนด</v>
      </c>
      <c r="AE64" s="4"/>
      <c r="AF64" s="4"/>
      <c r="AG64" s="4"/>
      <c r="AH64" s="5"/>
    </row>
    <row r="65" spans="1:34" ht="27.75" customHeight="1" x14ac:dyDescent="0.2">
      <c r="A65" s="2">
        <v>62</v>
      </c>
      <c r="B65" s="40">
        <v>46057</v>
      </c>
      <c r="C65" s="41" t="s">
        <v>1356</v>
      </c>
      <c r="D65" s="41" t="s">
        <v>1364</v>
      </c>
      <c r="E65" s="42">
        <v>8</v>
      </c>
      <c r="F65" s="42">
        <v>8</v>
      </c>
      <c r="G65" s="42">
        <f t="shared" si="0"/>
        <v>0</v>
      </c>
      <c r="H65" s="42" t="str">
        <f t="shared" si="1"/>
        <v>ครบ</v>
      </c>
      <c r="I65" s="42" t="s">
        <v>42</v>
      </c>
      <c r="J65" s="42" t="str">
        <f>VLOOKUP(I65,Sheet2!$B$1:$C$9,2,FALSE)</f>
        <v>เพลินชัย</v>
      </c>
      <c r="K65" s="43">
        <v>2.7777777777777776E-2</v>
      </c>
      <c r="L65" s="42" t="s">
        <v>380</v>
      </c>
      <c r="M65" s="42" t="s">
        <v>57</v>
      </c>
      <c r="N65" s="43">
        <v>0.20138888888888887</v>
      </c>
      <c r="O65" s="42" t="s">
        <v>35</v>
      </c>
      <c r="P65" s="42" t="str">
        <f>VLOOKUP(O65,Sheet2!$B$1:$C$9,2,FALSE)</f>
        <v>วินัย</v>
      </c>
      <c r="Q65" s="43">
        <v>4.1666666666666664E-2</v>
      </c>
      <c r="R65" s="42"/>
      <c r="S65" s="42" t="e">
        <f>VLOOKUP(R65,Sheet2!$B$1:$C$9,2,FALSE)</f>
        <v>#N/A</v>
      </c>
      <c r="T65" s="43"/>
      <c r="U65" s="43">
        <f t="shared" si="2"/>
        <v>0.27083333333333331</v>
      </c>
      <c r="V65" s="43"/>
      <c r="W65" s="43"/>
      <c r="X65" s="43"/>
      <c r="Y65" s="40" t="s">
        <v>234</v>
      </c>
      <c r="Z65" s="40">
        <v>46087</v>
      </c>
      <c r="AA65" s="40">
        <v>46072</v>
      </c>
      <c r="AB65" s="40" t="s">
        <v>234</v>
      </c>
      <c r="AC65" s="40">
        <v>46087</v>
      </c>
      <c r="AD65" s="3" t="str">
        <f t="shared" si="3"/>
        <v>ทันกำหนด</v>
      </c>
      <c r="AE65" s="4"/>
      <c r="AF65" s="4"/>
      <c r="AG65" s="4"/>
      <c r="AH65" s="5"/>
    </row>
    <row r="66" spans="1:34" ht="27.75" customHeight="1" x14ac:dyDescent="0.2">
      <c r="A66" s="2">
        <v>63</v>
      </c>
      <c r="B66" s="40">
        <v>46057</v>
      </c>
      <c r="C66" s="41" t="s">
        <v>1715</v>
      </c>
      <c r="D66" s="41" t="s">
        <v>1365</v>
      </c>
      <c r="E66" s="42">
        <v>2</v>
      </c>
      <c r="F66" s="42">
        <v>2</v>
      </c>
      <c r="G66" s="42">
        <f t="shared" si="0"/>
        <v>0</v>
      </c>
      <c r="H66" s="42" t="str">
        <f t="shared" si="1"/>
        <v>ครบ</v>
      </c>
      <c r="I66" s="42" t="s">
        <v>42</v>
      </c>
      <c r="J66" s="42" t="str">
        <f>VLOOKUP(I66,Sheet2!$B$1:$C$9,2,FALSE)</f>
        <v>เพลินชัย</v>
      </c>
      <c r="K66" s="43">
        <v>2.7777777777777776E-2</v>
      </c>
      <c r="L66" s="42" t="s">
        <v>380</v>
      </c>
      <c r="M66" s="42" t="s">
        <v>57</v>
      </c>
      <c r="N66" s="43">
        <v>8.3333333333333329E-2</v>
      </c>
      <c r="O66" s="42" t="s">
        <v>380</v>
      </c>
      <c r="P66" s="42" t="s">
        <v>59</v>
      </c>
      <c r="Q66" s="43">
        <v>2.0833333333333332E-2</v>
      </c>
      <c r="R66" s="42" t="s">
        <v>35</v>
      </c>
      <c r="S66" s="42" t="str">
        <f>VLOOKUP(R66,Sheet2!$B$1:$C$9,2,FALSE)</f>
        <v>วินัย</v>
      </c>
      <c r="T66" s="43">
        <v>9.7222222222222224E-2</v>
      </c>
      <c r="U66" s="43">
        <f t="shared" si="2"/>
        <v>0.22916666666666669</v>
      </c>
      <c r="V66" s="43"/>
      <c r="W66" s="43"/>
      <c r="X66" s="43"/>
      <c r="Y66" s="40" t="s">
        <v>234</v>
      </c>
      <c r="Z66" s="40">
        <v>46087</v>
      </c>
      <c r="AA66" s="40">
        <v>46078</v>
      </c>
      <c r="AB66" s="40" t="s">
        <v>234</v>
      </c>
      <c r="AC66" s="40">
        <v>46087</v>
      </c>
      <c r="AD66" s="3" t="str">
        <f t="shared" si="3"/>
        <v>ทันกำหนด</v>
      </c>
      <c r="AE66" s="4"/>
      <c r="AF66" s="4"/>
      <c r="AG66" s="4"/>
      <c r="AH66" s="5"/>
    </row>
    <row r="67" spans="1:34" ht="27.75" customHeight="1" x14ac:dyDescent="0.2">
      <c r="A67" s="2">
        <v>64</v>
      </c>
      <c r="B67" s="40">
        <v>46057</v>
      </c>
      <c r="C67" s="41" t="s">
        <v>1357</v>
      </c>
      <c r="D67" s="41" t="s">
        <v>1366</v>
      </c>
      <c r="E67" s="42">
        <v>1</v>
      </c>
      <c r="F67" s="42">
        <v>1</v>
      </c>
      <c r="G67" s="42">
        <f t="shared" si="0"/>
        <v>0</v>
      </c>
      <c r="H67" s="42" t="str">
        <f t="shared" si="1"/>
        <v>ครบ</v>
      </c>
      <c r="I67" s="42" t="s">
        <v>42</v>
      </c>
      <c r="J67" s="42" t="str">
        <f>VLOOKUP(I67,Sheet2!$B$1:$C$9,2,FALSE)</f>
        <v>เพลินชัย</v>
      </c>
      <c r="K67" s="43">
        <v>4.1666666666666664E-2</v>
      </c>
      <c r="L67" s="42" t="s">
        <v>348</v>
      </c>
      <c r="M67" s="42" t="s">
        <v>57</v>
      </c>
      <c r="N67" s="43">
        <v>0.16666666666666666</v>
      </c>
      <c r="O67" s="42"/>
      <c r="P67" s="42" t="e">
        <f>VLOOKUP(O67,Sheet2!$B$1:$C$9,2,FALSE)</f>
        <v>#N/A</v>
      </c>
      <c r="Q67" s="43"/>
      <c r="R67" s="42"/>
      <c r="S67" s="42" t="e">
        <f>VLOOKUP(R67,Sheet2!$B$1:$C$9,2,FALSE)</f>
        <v>#N/A</v>
      </c>
      <c r="T67" s="43"/>
      <c r="U67" s="43">
        <f t="shared" si="2"/>
        <v>0.20833333333333331</v>
      </c>
      <c r="V67" s="43"/>
      <c r="W67" s="43"/>
      <c r="X67" s="43"/>
      <c r="Y67" s="40" t="s">
        <v>234</v>
      </c>
      <c r="Z67" s="40">
        <v>46087</v>
      </c>
      <c r="AA67" s="40">
        <v>46078</v>
      </c>
      <c r="AB67" s="40" t="s">
        <v>234</v>
      </c>
      <c r="AC67" s="40">
        <v>46087</v>
      </c>
      <c r="AD67" s="3" t="str">
        <f t="shared" si="3"/>
        <v>ทันกำหนด</v>
      </c>
      <c r="AE67" s="4"/>
      <c r="AF67" s="4"/>
      <c r="AG67" s="4"/>
      <c r="AH67" s="5"/>
    </row>
    <row r="68" spans="1:34" ht="27.75" customHeight="1" x14ac:dyDescent="0.2">
      <c r="A68" s="2">
        <v>65</v>
      </c>
      <c r="B68" s="40">
        <v>46057</v>
      </c>
      <c r="C68" s="41" t="s">
        <v>1358</v>
      </c>
      <c r="D68" s="41" t="s">
        <v>1367</v>
      </c>
      <c r="E68" s="42">
        <v>8</v>
      </c>
      <c r="F68" s="42">
        <v>8</v>
      </c>
      <c r="G68" s="42">
        <f t="shared" si="0"/>
        <v>0</v>
      </c>
      <c r="H68" s="42" t="str">
        <f t="shared" ref="H68:H131" si="4">IF($G68=0,"ครบ","ไม่ครบ")</f>
        <v>ครบ</v>
      </c>
      <c r="I68" s="42" t="s">
        <v>42</v>
      </c>
      <c r="J68" s="42" t="str">
        <f>VLOOKUP(I68,Sheet2!$B$1:$C$9,2,FALSE)</f>
        <v>เพลินชัย</v>
      </c>
      <c r="K68" s="43">
        <v>2.7777777777777776E-2</v>
      </c>
      <c r="L68" s="42" t="s">
        <v>347</v>
      </c>
      <c r="M68" s="42" t="s">
        <v>57</v>
      </c>
      <c r="N68" s="43">
        <v>0.125</v>
      </c>
      <c r="O68" s="42" t="s">
        <v>347</v>
      </c>
      <c r="P68" s="42" t="s">
        <v>25</v>
      </c>
      <c r="Q68" s="43">
        <v>0.125</v>
      </c>
      <c r="R68" s="42" t="s">
        <v>35</v>
      </c>
      <c r="S68" s="42" t="str">
        <f>VLOOKUP(R68,Sheet2!$B$1:$C$9,2,FALSE)</f>
        <v>วินัย</v>
      </c>
      <c r="T68" s="43">
        <v>6.5972222222222224E-2</v>
      </c>
      <c r="U68" s="43">
        <f t="shared" si="2"/>
        <v>0.34375</v>
      </c>
      <c r="V68" s="43"/>
      <c r="W68" s="43"/>
      <c r="X68" s="43"/>
      <c r="Y68" s="40" t="s">
        <v>234</v>
      </c>
      <c r="Z68" s="40">
        <v>46087</v>
      </c>
      <c r="AA68" s="40">
        <v>46076</v>
      </c>
      <c r="AB68" s="40" t="s">
        <v>234</v>
      </c>
      <c r="AC68" s="40">
        <v>46087</v>
      </c>
      <c r="AD68" s="3" t="str">
        <f t="shared" si="3"/>
        <v>ทันกำหนด</v>
      </c>
      <c r="AE68" s="4"/>
      <c r="AF68" s="4"/>
      <c r="AG68" s="4"/>
      <c r="AH68" s="5"/>
    </row>
    <row r="69" spans="1:34" ht="27.75" customHeight="1" x14ac:dyDescent="0.2">
      <c r="A69" s="2">
        <v>66</v>
      </c>
      <c r="B69" s="40">
        <v>46057</v>
      </c>
      <c r="C69" s="41" t="s">
        <v>1359</v>
      </c>
      <c r="D69" s="41" t="s">
        <v>1368</v>
      </c>
      <c r="E69" s="42">
        <v>8</v>
      </c>
      <c r="F69" s="42">
        <v>8</v>
      </c>
      <c r="G69" s="42">
        <f t="shared" ref="G69:G132" si="5">$E69-$F69</f>
        <v>0</v>
      </c>
      <c r="H69" s="42" t="str">
        <f t="shared" si="4"/>
        <v>ครบ</v>
      </c>
      <c r="I69" s="42" t="s">
        <v>42</v>
      </c>
      <c r="J69" s="42" t="str">
        <f>VLOOKUP(I69,Sheet2!$B$1:$C$9,2,FALSE)</f>
        <v>เพลินชัย</v>
      </c>
      <c r="K69" s="43">
        <v>2.7777777777777776E-2</v>
      </c>
      <c r="L69" s="42" t="s">
        <v>1716</v>
      </c>
      <c r="M69" s="42" t="s">
        <v>25</v>
      </c>
      <c r="N69" s="43">
        <v>0.27777777777777779</v>
      </c>
      <c r="O69" s="42"/>
      <c r="P69" s="42" t="e">
        <f>VLOOKUP(O69,Sheet2!$B$1:$C$9,2,FALSE)</f>
        <v>#N/A</v>
      </c>
      <c r="Q69" s="43"/>
      <c r="R69" s="42"/>
      <c r="S69" s="42" t="e">
        <f>VLOOKUP(R69,Sheet2!$B$1:$C$9,2,FALSE)</f>
        <v>#N/A</v>
      </c>
      <c r="T69" s="43"/>
      <c r="U69" s="43">
        <f t="shared" ref="U69:U132" si="6">$K69+$N69+$Q69+$T69</f>
        <v>0.30555555555555558</v>
      </c>
      <c r="V69" s="43"/>
      <c r="W69" s="43"/>
      <c r="X69" s="43"/>
      <c r="Y69" s="40" t="s">
        <v>234</v>
      </c>
      <c r="Z69" s="40">
        <v>46087</v>
      </c>
      <c r="AA69" s="40">
        <v>46073</v>
      </c>
      <c r="AB69" s="40" t="s">
        <v>234</v>
      </c>
      <c r="AC69" s="40">
        <v>46087</v>
      </c>
      <c r="AD69" s="3" t="str">
        <f t="shared" ref="AD69:AD132" si="7">IF($AA69&gt;$Z69,"เกินกำหนด","ทันกำหนด")</f>
        <v>ทันกำหนด</v>
      </c>
      <c r="AE69" s="4"/>
      <c r="AF69" s="4"/>
      <c r="AG69" s="4"/>
      <c r="AH69" s="30"/>
    </row>
    <row r="70" spans="1:34" ht="27.75" customHeight="1" x14ac:dyDescent="0.2">
      <c r="A70" s="2">
        <v>67</v>
      </c>
      <c r="B70" s="40">
        <v>46057</v>
      </c>
      <c r="C70" s="41" t="s">
        <v>1369</v>
      </c>
      <c r="D70" s="41" t="s">
        <v>1370</v>
      </c>
      <c r="E70" s="42">
        <v>1</v>
      </c>
      <c r="F70" s="42">
        <v>1</v>
      </c>
      <c r="G70" s="42">
        <f t="shared" si="5"/>
        <v>0</v>
      </c>
      <c r="H70" s="42" t="str">
        <f t="shared" si="4"/>
        <v>ครบ</v>
      </c>
      <c r="I70" s="42" t="s">
        <v>28</v>
      </c>
      <c r="J70" s="42" t="str">
        <f>VLOOKUP(I70,Sheet2!$B$1:$C$9,2,FALSE)</f>
        <v>สรายุทธ</v>
      </c>
      <c r="K70" s="43">
        <v>8.3333333333333329E-2</v>
      </c>
      <c r="L70" s="42"/>
      <c r="M70" s="42" t="e">
        <f>VLOOKUP(L70,Sheet2!$B$1:$C$9,2,FALSE)</f>
        <v>#N/A</v>
      </c>
      <c r="N70" s="43"/>
      <c r="O70" s="42"/>
      <c r="P70" s="42" t="e">
        <f>VLOOKUP(O70,Sheet2!$B$1:$C$9,2,FALSE)</f>
        <v>#N/A</v>
      </c>
      <c r="Q70" s="43"/>
      <c r="R70" s="42"/>
      <c r="S70" s="42" t="e">
        <f>VLOOKUP(R70,Sheet2!$B$1:$C$9,2,FALSE)</f>
        <v>#N/A</v>
      </c>
      <c r="T70" s="43"/>
      <c r="U70" s="43">
        <f t="shared" si="6"/>
        <v>8.3333333333333329E-2</v>
      </c>
      <c r="V70" s="43"/>
      <c r="W70" s="43"/>
      <c r="X70" s="43" t="s">
        <v>53</v>
      </c>
      <c r="Y70" s="40" t="s">
        <v>258</v>
      </c>
      <c r="Z70" s="40">
        <v>46087</v>
      </c>
      <c r="AA70" s="40">
        <v>46080</v>
      </c>
      <c r="AB70" s="40" t="s">
        <v>557</v>
      </c>
      <c r="AC70" s="40">
        <v>46087</v>
      </c>
      <c r="AD70" s="3" t="str">
        <f t="shared" si="7"/>
        <v>ทันกำหนด</v>
      </c>
      <c r="AE70" s="4"/>
      <c r="AF70" s="4"/>
      <c r="AG70" s="4"/>
      <c r="AH70" s="5"/>
    </row>
    <row r="71" spans="1:34" ht="27.75" customHeight="1" x14ac:dyDescent="0.2">
      <c r="A71" s="2">
        <v>68</v>
      </c>
      <c r="B71" s="40">
        <v>46057</v>
      </c>
      <c r="C71" s="41" t="s">
        <v>1371</v>
      </c>
      <c r="D71" s="41" t="s">
        <v>1372</v>
      </c>
      <c r="E71" s="42">
        <v>1</v>
      </c>
      <c r="F71" s="42">
        <v>1</v>
      </c>
      <c r="G71" s="42">
        <f t="shared" si="5"/>
        <v>0</v>
      </c>
      <c r="H71" s="42" t="str">
        <f>IF($G71=0,"ครบ","ไม่ครบ")</f>
        <v>ครบ</v>
      </c>
      <c r="I71" s="42" t="s">
        <v>28</v>
      </c>
      <c r="J71" s="42" t="str">
        <f>VLOOKUP(I71,Sheet2!$B$1:$C$9,2,FALSE)</f>
        <v>สรายุทธ</v>
      </c>
      <c r="K71" s="43">
        <v>4.1666666666666664E-2</v>
      </c>
      <c r="L71" s="42" t="s">
        <v>29</v>
      </c>
      <c r="M71" s="42" t="str">
        <f>VLOOKUP(L71,Sheet2!$B$1:$C$9,2,FALSE)</f>
        <v xml:space="preserve">จักรกฤษณ์ </v>
      </c>
      <c r="N71" s="43">
        <v>4.1666666666666664E-2</v>
      </c>
      <c r="O71" s="42"/>
      <c r="P71" s="42" t="e">
        <f>VLOOKUP(O71,Sheet2!$B$1:$C$9,2,FALSE)</f>
        <v>#N/A</v>
      </c>
      <c r="Q71" s="43"/>
      <c r="R71" s="42"/>
      <c r="S71" s="42" t="e">
        <f>VLOOKUP(R71,Sheet2!$B$1:$C$9,2,FALSE)</f>
        <v>#N/A</v>
      </c>
      <c r="T71" s="43"/>
      <c r="U71" s="43">
        <f t="shared" si="6"/>
        <v>8.3333333333333329E-2</v>
      </c>
      <c r="V71" s="43"/>
      <c r="W71" s="43"/>
      <c r="X71" s="43" t="s">
        <v>68</v>
      </c>
      <c r="Y71" s="40" t="s">
        <v>258</v>
      </c>
      <c r="Z71" s="40">
        <v>46087</v>
      </c>
      <c r="AA71" s="40">
        <v>46086</v>
      </c>
      <c r="AB71" s="40" t="s">
        <v>557</v>
      </c>
      <c r="AC71" s="40">
        <v>46087</v>
      </c>
      <c r="AD71" s="3" t="str">
        <f>IF($AA71&gt;$Z71,"เกินกำหนด","ทันกำหนด")</f>
        <v>ทันกำหนด</v>
      </c>
      <c r="AE71" s="4"/>
      <c r="AF71" s="4"/>
      <c r="AG71" s="4"/>
      <c r="AH71" s="29"/>
    </row>
    <row r="72" spans="1:34" ht="27.75" customHeight="1" x14ac:dyDescent="0.2">
      <c r="A72" s="2">
        <v>69</v>
      </c>
      <c r="B72" s="40">
        <v>46057</v>
      </c>
      <c r="C72" s="41" t="s">
        <v>1373</v>
      </c>
      <c r="D72" s="41" t="s">
        <v>1374</v>
      </c>
      <c r="E72" s="42">
        <v>1</v>
      </c>
      <c r="F72" s="42">
        <v>1</v>
      </c>
      <c r="G72" s="42">
        <f t="shared" si="5"/>
        <v>0</v>
      </c>
      <c r="H72" s="42" t="str">
        <f>IF($G72=0,"ครบ","ไม่ครบ")</f>
        <v>ครบ</v>
      </c>
      <c r="I72" s="42" t="s">
        <v>31</v>
      </c>
      <c r="J72" s="42" t="str">
        <f>VLOOKUP(I72,Sheet2!$B$1:$C$9,2,FALSE)</f>
        <v>ชาญชัย</v>
      </c>
      <c r="K72" s="43">
        <v>3.4722222222222224E-2</v>
      </c>
      <c r="L72" s="42"/>
      <c r="M72" s="42" t="e">
        <f>VLOOKUP(L72,Sheet2!$B$1:$C$9,2,FALSE)</f>
        <v>#N/A</v>
      </c>
      <c r="N72" s="43"/>
      <c r="O72" s="42"/>
      <c r="P72" s="42" t="e">
        <f>VLOOKUP(O72,Sheet2!$B$1:$C$9,2,FALSE)</f>
        <v>#N/A</v>
      </c>
      <c r="Q72" s="43"/>
      <c r="R72" s="42"/>
      <c r="S72" s="42" t="e">
        <f>VLOOKUP(R72,Sheet2!$B$1:$C$9,2,FALSE)</f>
        <v>#N/A</v>
      </c>
      <c r="T72" s="43"/>
      <c r="U72" s="43">
        <f t="shared" si="6"/>
        <v>3.4722222222222224E-2</v>
      </c>
      <c r="V72" s="43"/>
      <c r="W72" s="43"/>
      <c r="X72" s="43" t="s">
        <v>53</v>
      </c>
      <c r="Y72" s="40" t="s">
        <v>258</v>
      </c>
      <c r="Z72" s="40">
        <v>46087</v>
      </c>
      <c r="AA72" s="40">
        <v>46080</v>
      </c>
      <c r="AB72" s="40" t="s">
        <v>557</v>
      </c>
      <c r="AC72" s="40">
        <v>46087</v>
      </c>
      <c r="AD72" s="3" t="str">
        <f>IF($AA72&gt;$Z72,"เกินกำหนด","ทันกำหนด")</f>
        <v>ทันกำหนด</v>
      </c>
      <c r="AE72" s="4"/>
      <c r="AF72" s="4"/>
      <c r="AG72" s="4"/>
      <c r="AH72" s="5"/>
    </row>
    <row r="73" spans="1:34" ht="27.75" customHeight="1" x14ac:dyDescent="0.2">
      <c r="A73" s="2">
        <v>70</v>
      </c>
      <c r="B73" s="40">
        <v>46057</v>
      </c>
      <c r="C73" s="41" t="s">
        <v>1375</v>
      </c>
      <c r="D73" s="41" t="s">
        <v>1376</v>
      </c>
      <c r="E73" s="42">
        <v>1</v>
      </c>
      <c r="F73" s="42">
        <v>1</v>
      </c>
      <c r="G73" s="42">
        <f t="shared" si="5"/>
        <v>0</v>
      </c>
      <c r="H73" s="42" t="str">
        <f>IF($G73=0,"ครบ","ไม่ครบ")</f>
        <v>ครบ</v>
      </c>
      <c r="I73" s="42" t="s">
        <v>28</v>
      </c>
      <c r="J73" s="42" t="str">
        <f>VLOOKUP(I73,Sheet2!$B$1:$C$9,2,FALSE)</f>
        <v>สรายุทธ</v>
      </c>
      <c r="K73" s="43">
        <v>4.1666666666666664E-2</v>
      </c>
      <c r="L73" s="42" t="s">
        <v>29</v>
      </c>
      <c r="M73" s="42" t="str">
        <f>VLOOKUP(L73,Sheet2!$B$1:$C$9,2,FALSE)</f>
        <v xml:space="preserve">จักรกฤษณ์ </v>
      </c>
      <c r="N73" s="43">
        <v>6.25E-2</v>
      </c>
      <c r="O73" s="42"/>
      <c r="P73" s="42" t="e">
        <f>VLOOKUP(O73,Sheet2!$B$1:$C$9,2,FALSE)</f>
        <v>#N/A</v>
      </c>
      <c r="Q73" s="43"/>
      <c r="R73" s="42"/>
      <c r="S73" s="42" t="e">
        <f>VLOOKUP(R73,Sheet2!$B$1:$C$9,2,FALSE)</f>
        <v>#N/A</v>
      </c>
      <c r="T73" s="43"/>
      <c r="U73" s="43">
        <f t="shared" si="6"/>
        <v>0.10416666666666666</v>
      </c>
      <c r="V73" s="43"/>
      <c r="W73" s="43"/>
      <c r="X73" s="43"/>
      <c r="Y73" s="40" t="s">
        <v>258</v>
      </c>
      <c r="Z73" s="40">
        <v>46087</v>
      </c>
      <c r="AA73" s="40">
        <v>46076</v>
      </c>
      <c r="AB73" s="40" t="s">
        <v>557</v>
      </c>
      <c r="AC73" s="40">
        <v>46087</v>
      </c>
      <c r="AD73" s="3" t="str">
        <f>IF($AA73&gt;$Z73,"เกินกำหนด","ทันกำหนด")</f>
        <v>ทันกำหนด</v>
      </c>
      <c r="AE73" s="4"/>
      <c r="AF73" s="4"/>
      <c r="AG73" s="4"/>
      <c r="AH73" s="5"/>
    </row>
    <row r="74" spans="1:34" ht="27.75" customHeight="1" x14ac:dyDescent="0.2">
      <c r="A74" s="2">
        <v>71</v>
      </c>
      <c r="B74" s="40">
        <v>46057</v>
      </c>
      <c r="C74" s="41" t="s">
        <v>1377</v>
      </c>
      <c r="D74" s="41" t="s">
        <v>1378</v>
      </c>
      <c r="E74" s="42">
        <v>1</v>
      </c>
      <c r="F74" s="42">
        <v>1</v>
      </c>
      <c r="G74" s="42">
        <f t="shared" si="5"/>
        <v>0</v>
      </c>
      <c r="H74" s="42" t="str">
        <f t="shared" si="4"/>
        <v>ครบ</v>
      </c>
      <c r="I74" s="42" t="s">
        <v>28</v>
      </c>
      <c r="J74" s="42" t="str">
        <f>VLOOKUP(I74,Sheet2!$B$1:$C$9,2,FALSE)</f>
        <v>สรายุทธ</v>
      </c>
      <c r="K74" s="43">
        <v>1.0416666666666666E-2</v>
      </c>
      <c r="L74" s="42" t="s">
        <v>29</v>
      </c>
      <c r="M74" s="42" t="str">
        <f>VLOOKUP(L74,Sheet2!$B$1:$C$9,2,FALSE)</f>
        <v xml:space="preserve">จักรกฤษณ์ </v>
      </c>
      <c r="N74" s="43">
        <v>1.3888888888888888E-2</v>
      </c>
      <c r="O74" s="42"/>
      <c r="P74" s="42" t="e">
        <f>VLOOKUP(O74,Sheet2!$B$1:$C$9,2,FALSE)</f>
        <v>#N/A</v>
      </c>
      <c r="Q74" s="43"/>
      <c r="R74" s="42"/>
      <c r="S74" s="42" t="e">
        <f>VLOOKUP(R74,Sheet2!$B$1:$C$9,2,FALSE)</f>
        <v>#N/A</v>
      </c>
      <c r="T74" s="43"/>
      <c r="U74" s="43">
        <f t="shared" si="6"/>
        <v>2.4305555555555552E-2</v>
      </c>
      <c r="V74" s="43"/>
      <c r="W74" s="43"/>
      <c r="X74" s="43" t="s">
        <v>68</v>
      </c>
      <c r="Y74" s="40" t="s">
        <v>258</v>
      </c>
      <c r="Z74" s="40">
        <v>46087</v>
      </c>
      <c r="AA74" s="40">
        <v>46080</v>
      </c>
      <c r="AB74" s="40" t="s">
        <v>557</v>
      </c>
      <c r="AC74" s="40">
        <v>46087</v>
      </c>
      <c r="AD74" s="3" t="str">
        <f t="shared" si="7"/>
        <v>ทันกำหนด</v>
      </c>
      <c r="AE74" s="4"/>
      <c r="AF74" s="4"/>
      <c r="AG74" s="4"/>
      <c r="AH74" s="5"/>
    </row>
    <row r="75" spans="1:34" ht="27.75" customHeight="1" x14ac:dyDescent="0.2">
      <c r="A75" s="2">
        <v>72</v>
      </c>
      <c r="B75" s="40">
        <v>46057</v>
      </c>
      <c r="C75" s="41" t="s">
        <v>1379</v>
      </c>
      <c r="D75" s="41" t="s">
        <v>1380</v>
      </c>
      <c r="E75" s="42">
        <v>2</v>
      </c>
      <c r="F75" s="42">
        <v>2</v>
      </c>
      <c r="G75" s="42">
        <f t="shared" si="5"/>
        <v>0</v>
      </c>
      <c r="H75" s="42" t="str">
        <f t="shared" si="4"/>
        <v>ครบ</v>
      </c>
      <c r="I75" s="42" t="s">
        <v>28</v>
      </c>
      <c r="J75" s="42" t="str">
        <f>VLOOKUP(I75,Sheet2!$B$1:$C$9,2,FALSE)</f>
        <v>สรายุทธ</v>
      </c>
      <c r="K75" s="43">
        <v>8.3333333333333329E-2</v>
      </c>
      <c r="L75" s="42"/>
      <c r="M75" s="42" t="e">
        <f>VLOOKUP(L75,Sheet2!$B$1:$C$9,2,FALSE)</f>
        <v>#N/A</v>
      </c>
      <c r="N75" s="43"/>
      <c r="O75" s="42"/>
      <c r="P75" s="42" t="e">
        <f>VLOOKUP(O75,Sheet2!$B$1:$C$9,2,FALSE)</f>
        <v>#N/A</v>
      </c>
      <c r="Q75" s="43"/>
      <c r="R75" s="42"/>
      <c r="S75" s="42" t="e">
        <f>VLOOKUP(R75,Sheet2!$B$1:$C$9,2,FALSE)</f>
        <v>#N/A</v>
      </c>
      <c r="T75" s="43"/>
      <c r="U75" s="43">
        <f t="shared" si="6"/>
        <v>8.3333333333333329E-2</v>
      </c>
      <c r="V75" s="43"/>
      <c r="W75" s="43"/>
      <c r="X75" s="43" t="s">
        <v>71</v>
      </c>
      <c r="Y75" s="40" t="s">
        <v>258</v>
      </c>
      <c r="Z75" s="40">
        <v>46087</v>
      </c>
      <c r="AA75" s="40">
        <v>46079</v>
      </c>
      <c r="AB75" s="40" t="s">
        <v>557</v>
      </c>
      <c r="AC75" s="40">
        <v>46080</v>
      </c>
      <c r="AD75" s="3" t="str">
        <f t="shared" si="7"/>
        <v>ทันกำหนด</v>
      </c>
      <c r="AE75" s="4"/>
      <c r="AF75" s="4"/>
      <c r="AG75" s="4"/>
      <c r="AH75" s="5"/>
    </row>
    <row r="76" spans="1:34" ht="27.75" customHeight="1" x14ac:dyDescent="0.2">
      <c r="A76" s="2">
        <v>73</v>
      </c>
      <c r="B76" s="40">
        <v>46057</v>
      </c>
      <c r="C76" s="41" t="s">
        <v>1381</v>
      </c>
      <c r="D76" s="41" t="s">
        <v>1382</v>
      </c>
      <c r="E76" s="42">
        <v>1</v>
      </c>
      <c r="F76" s="42">
        <v>1</v>
      </c>
      <c r="G76" s="42">
        <f t="shared" si="5"/>
        <v>0</v>
      </c>
      <c r="H76" s="42" t="str">
        <f t="shared" si="4"/>
        <v>ครบ</v>
      </c>
      <c r="I76" s="42" t="s">
        <v>43</v>
      </c>
      <c r="J76" s="42" t="str">
        <f>VLOOKUP(I76,Sheet2!$B$1:$C$9,2,FALSE)</f>
        <v>สุขสันต์</v>
      </c>
      <c r="K76" s="43">
        <v>2.0833333333333332E-2</v>
      </c>
      <c r="L76" s="42" t="s">
        <v>97</v>
      </c>
      <c r="M76" s="42" t="s">
        <v>58</v>
      </c>
      <c r="N76" s="43">
        <v>6.9444444444444434E-2</v>
      </c>
      <c r="O76" s="42"/>
      <c r="P76" s="42" t="e">
        <f>VLOOKUP(O76,Sheet2!$B$1:$C$9,2,FALSE)</f>
        <v>#N/A</v>
      </c>
      <c r="Q76" s="43"/>
      <c r="R76" s="42"/>
      <c r="S76" s="42" t="e">
        <f>VLOOKUP(R76,Sheet2!$B$1:$C$9,2,FALSE)</f>
        <v>#N/A</v>
      </c>
      <c r="T76" s="43"/>
      <c r="U76" s="43">
        <f t="shared" si="6"/>
        <v>9.0277777777777762E-2</v>
      </c>
      <c r="V76" s="43"/>
      <c r="W76" s="43"/>
      <c r="X76" s="43" t="s">
        <v>53</v>
      </c>
      <c r="Y76" s="40" t="s">
        <v>258</v>
      </c>
      <c r="Z76" s="40">
        <v>46087</v>
      </c>
      <c r="AA76" s="40">
        <v>46086</v>
      </c>
      <c r="AB76" s="40" t="s">
        <v>557</v>
      </c>
      <c r="AC76" s="40">
        <v>46087</v>
      </c>
      <c r="AD76" s="3" t="str">
        <f t="shared" si="7"/>
        <v>ทันกำหนด</v>
      </c>
      <c r="AE76" s="4"/>
      <c r="AF76" s="4"/>
      <c r="AG76" s="4"/>
      <c r="AH76" s="5"/>
    </row>
    <row r="77" spans="1:34" ht="27.75" customHeight="1" x14ac:dyDescent="0.2">
      <c r="A77" s="2">
        <v>74</v>
      </c>
      <c r="B77" s="40">
        <v>46057</v>
      </c>
      <c r="C77" s="41" t="s">
        <v>1383</v>
      </c>
      <c r="D77" s="41" t="s">
        <v>1384</v>
      </c>
      <c r="E77" s="42">
        <v>1</v>
      </c>
      <c r="F77" s="42">
        <v>1</v>
      </c>
      <c r="G77" s="42">
        <f t="shared" si="5"/>
        <v>0</v>
      </c>
      <c r="H77" s="42" t="str">
        <f t="shared" si="4"/>
        <v>ครบ</v>
      </c>
      <c r="I77" s="42" t="s">
        <v>43</v>
      </c>
      <c r="J77" s="42" t="str">
        <f>VLOOKUP(I77,Sheet2!$B$1:$C$9,2,FALSE)</f>
        <v>สุขสันต์</v>
      </c>
      <c r="K77" s="43">
        <v>2.4305555555555556E-2</v>
      </c>
      <c r="L77" s="42" t="s">
        <v>97</v>
      </c>
      <c r="M77" s="42" t="s">
        <v>58</v>
      </c>
      <c r="N77" s="43">
        <v>6.9444444444444434E-2</v>
      </c>
      <c r="O77" s="42"/>
      <c r="P77" s="42" t="e">
        <f>VLOOKUP(O77,Sheet2!$B$1:$C$9,2,FALSE)</f>
        <v>#N/A</v>
      </c>
      <c r="Q77" s="43"/>
      <c r="R77" s="42"/>
      <c r="S77" s="42" t="e">
        <f>VLOOKUP(R77,Sheet2!$B$1:$C$9,2,FALSE)</f>
        <v>#N/A</v>
      </c>
      <c r="T77" s="43"/>
      <c r="U77" s="43">
        <f t="shared" si="6"/>
        <v>9.3749999999999986E-2</v>
      </c>
      <c r="V77" s="43"/>
      <c r="W77" s="43"/>
      <c r="X77" s="43" t="s">
        <v>53</v>
      </c>
      <c r="Y77" s="40" t="s">
        <v>258</v>
      </c>
      <c r="Z77" s="40">
        <v>46087</v>
      </c>
      <c r="AA77" s="40">
        <v>46086</v>
      </c>
      <c r="AB77" s="40" t="s">
        <v>557</v>
      </c>
      <c r="AC77" s="40">
        <v>46087</v>
      </c>
      <c r="AD77" s="3" t="str">
        <f t="shared" si="7"/>
        <v>ทันกำหนด</v>
      </c>
      <c r="AE77" s="4"/>
      <c r="AF77" s="4"/>
      <c r="AG77" s="4"/>
      <c r="AH77" s="5"/>
    </row>
    <row r="78" spans="1:34" ht="27.75" customHeight="1" x14ac:dyDescent="0.2">
      <c r="A78" s="2">
        <v>75</v>
      </c>
      <c r="B78" s="40">
        <v>46057</v>
      </c>
      <c r="C78" s="41" t="s">
        <v>1385</v>
      </c>
      <c r="D78" s="41" t="s">
        <v>399</v>
      </c>
      <c r="E78" s="42">
        <v>8</v>
      </c>
      <c r="F78" s="42">
        <v>8</v>
      </c>
      <c r="G78" s="42">
        <f t="shared" si="5"/>
        <v>0</v>
      </c>
      <c r="H78" s="42" t="str">
        <f t="shared" si="4"/>
        <v>ครบ</v>
      </c>
      <c r="I78" s="42" t="s">
        <v>43</v>
      </c>
      <c r="J78" s="42" t="str">
        <f>VLOOKUP(I78,Sheet2!$B$1:$C$9,2,FALSE)</f>
        <v>สุขสันต์</v>
      </c>
      <c r="K78" s="43">
        <v>1.7361111111111112E-2</v>
      </c>
      <c r="L78" s="42" t="s">
        <v>229</v>
      </c>
      <c r="M78" s="42" t="s">
        <v>230</v>
      </c>
      <c r="N78" s="43">
        <v>0.27083333333333331</v>
      </c>
      <c r="O78" s="42"/>
      <c r="P78" s="42" t="e">
        <f>VLOOKUP(O78,Sheet2!$B$1:$C$9,2,FALSE)</f>
        <v>#N/A</v>
      </c>
      <c r="Q78" s="43"/>
      <c r="R78" s="42"/>
      <c r="S78" s="42" t="e">
        <f>VLOOKUP(R78,Sheet2!$B$1:$C$9,2,FALSE)</f>
        <v>#N/A</v>
      </c>
      <c r="T78" s="43"/>
      <c r="U78" s="43">
        <f t="shared" si="6"/>
        <v>0.28819444444444442</v>
      </c>
      <c r="V78" s="43"/>
      <c r="W78" s="43"/>
      <c r="X78" s="43"/>
      <c r="Y78" s="40" t="s">
        <v>258</v>
      </c>
      <c r="Z78" s="40">
        <v>46087</v>
      </c>
      <c r="AA78" s="40">
        <v>46070</v>
      </c>
      <c r="AB78" s="40" t="s">
        <v>557</v>
      </c>
      <c r="AC78" s="40">
        <v>46087</v>
      </c>
      <c r="AD78" s="3" t="str">
        <f t="shared" si="7"/>
        <v>ทันกำหนด</v>
      </c>
      <c r="AE78" s="4"/>
      <c r="AF78" s="4"/>
      <c r="AG78" s="4"/>
      <c r="AH78" s="5"/>
    </row>
    <row r="79" spans="1:34" ht="27.75" customHeight="1" x14ac:dyDescent="0.2">
      <c r="A79" s="2">
        <v>76</v>
      </c>
      <c r="B79" s="40">
        <v>46057</v>
      </c>
      <c r="C79" s="41" t="s">
        <v>1386</v>
      </c>
      <c r="D79" s="41" t="s">
        <v>1387</v>
      </c>
      <c r="E79" s="42">
        <v>1</v>
      </c>
      <c r="F79" s="42">
        <v>1</v>
      </c>
      <c r="G79" s="42">
        <f t="shared" si="5"/>
        <v>0</v>
      </c>
      <c r="H79" s="42" t="str">
        <f t="shared" si="4"/>
        <v>ครบ</v>
      </c>
      <c r="I79" s="42" t="s">
        <v>28</v>
      </c>
      <c r="J79" s="42" t="str">
        <f>VLOOKUP(I79,Sheet2!$B$1:$C$9,2,FALSE)</f>
        <v>สรายุทธ</v>
      </c>
      <c r="K79" s="43">
        <v>0.125</v>
      </c>
      <c r="L79" s="42"/>
      <c r="M79" s="42" t="e">
        <f>VLOOKUP(L79,Sheet2!$B$1:$C$9,2,FALSE)</f>
        <v>#N/A</v>
      </c>
      <c r="N79" s="43"/>
      <c r="O79" s="42"/>
      <c r="P79" s="42" t="e">
        <f>VLOOKUP(O79,Sheet2!$B$1:$C$9,2,FALSE)</f>
        <v>#N/A</v>
      </c>
      <c r="Q79" s="43"/>
      <c r="R79" s="42"/>
      <c r="S79" s="42" t="e">
        <f>VLOOKUP(R79,Sheet2!$B$1:$C$9,2,FALSE)</f>
        <v>#N/A</v>
      </c>
      <c r="T79" s="43"/>
      <c r="U79" s="43">
        <f t="shared" si="6"/>
        <v>0.125</v>
      </c>
      <c r="V79" s="43"/>
      <c r="W79" s="43"/>
      <c r="X79" s="43" t="s">
        <v>71</v>
      </c>
      <c r="Y79" s="40" t="s">
        <v>258</v>
      </c>
      <c r="Z79" s="40">
        <v>46087</v>
      </c>
      <c r="AA79" s="40">
        <v>46079</v>
      </c>
      <c r="AB79" s="40" t="s">
        <v>557</v>
      </c>
      <c r="AC79" s="40">
        <v>46080</v>
      </c>
      <c r="AD79" s="3" t="str">
        <f t="shared" si="7"/>
        <v>ทันกำหนด</v>
      </c>
      <c r="AE79" s="4"/>
      <c r="AF79" s="4"/>
      <c r="AG79" s="4"/>
      <c r="AH79" s="5"/>
    </row>
    <row r="80" spans="1:34" ht="27.75" customHeight="1" x14ac:dyDescent="0.2">
      <c r="A80" s="2">
        <v>77</v>
      </c>
      <c r="B80" s="40">
        <v>46057</v>
      </c>
      <c r="C80" s="41" t="s">
        <v>1388</v>
      </c>
      <c r="D80" s="41" t="s">
        <v>1389</v>
      </c>
      <c r="E80" s="42">
        <v>1</v>
      </c>
      <c r="F80" s="42">
        <v>1</v>
      </c>
      <c r="G80" s="42">
        <f t="shared" si="5"/>
        <v>0</v>
      </c>
      <c r="H80" s="42" t="str">
        <f t="shared" si="4"/>
        <v>ครบ</v>
      </c>
      <c r="I80" s="42" t="s">
        <v>42</v>
      </c>
      <c r="J80" s="42" t="str">
        <f>VLOOKUP(I80,Sheet2!$B$1:$C$9,2,FALSE)</f>
        <v>เพลินชัย</v>
      </c>
      <c r="K80" s="43">
        <v>2.7777777777777776E-2</v>
      </c>
      <c r="L80" s="42" t="s">
        <v>380</v>
      </c>
      <c r="M80" s="42" t="s">
        <v>57</v>
      </c>
      <c r="N80" s="43">
        <v>8.3333333333333329E-2</v>
      </c>
      <c r="O80" s="42"/>
      <c r="P80" s="42" t="e">
        <f>VLOOKUP(O80,Sheet2!$B$1:$C$9,2,FALSE)</f>
        <v>#N/A</v>
      </c>
      <c r="Q80" s="43"/>
      <c r="R80" s="42"/>
      <c r="S80" s="42" t="e">
        <f>VLOOKUP(R80,Sheet2!$B$1:$C$9,2,FALSE)</f>
        <v>#N/A</v>
      </c>
      <c r="T80" s="43"/>
      <c r="U80" s="43">
        <f t="shared" si="6"/>
        <v>0.1111111111111111</v>
      </c>
      <c r="V80" s="43"/>
      <c r="W80" s="43"/>
      <c r="X80" s="43" t="s">
        <v>68</v>
      </c>
      <c r="Y80" s="40" t="s">
        <v>258</v>
      </c>
      <c r="Z80" s="40">
        <v>46087</v>
      </c>
      <c r="AA80" s="40">
        <v>46080</v>
      </c>
      <c r="AB80" s="40" t="s">
        <v>557</v>
      </c>
      <c r="AC80" s="40">
        <v>46087</v>
      </c>
      <c r="AD80" s="3" t="str">
        <f t="shared" si="7"/>
        <v>ทันกำหนด</v>
      </c>
      <c r="AE80" s="4"/>
      <c r="AF80" s="4"/>
      <c r="AG80" s="4"/>
      <c r="AH80" s="5"/>
    </row>
    <row r="81" spans="1:34" ht="27.75" customHeight="1" x14ac:dyDescent="0.2">
      <c r="A81" s="2">
        <v>78</v>
      </c>
      <c r="B81" s="40">
        <v>46057</v>
      </c>
      <c r="C81" s="41" t="s">
        <v>1390</v>
      </c>
      <c r="D81" s="41" t="s">
        <v>1391</v>
      </c>
      <c r="E81" s="42">
        <v>4</v>
      </c>
      <c r="F81" s="42">
        <v>4</v>
      </c>
      <c r="G81" s="42">
        <f t="shared" si="5"/>
        <v>0</v>
      </c>
      <c r="H81" s="42" t="str">
        <f t="shared" si="4"/>
        <v>ครบ</v>
      </c>
      <c r="I81" s="42" t="s">
        <v>31</v>
      </c>
      <c r="J81" s="42" t="str">
        <f>VLOOKUP(I81,Sheet2!$B$1:$C$9,2,FALSE)</f>
        <v>ชาญชัย</v>
      </c>
      <c r="K81" s="43">
        <v>0.11805555555555557</v>
      </c>
      <c r="L81" s="42"/>
      <c r="M81" s="42" t="e">
        <f>VLOOKUP(L81,Sheet2!$B$1:$C$9,2,FALSE)</f>
        <v>#N/A</v>
      </c>
      <c r="N81" s="43"/>
      <c r="O81" s="42"/>
      <c r="P81" s="42" t="e">
        <f>VLOOKUP(O81,Sheet2!$B$1:$C$9,2,FALSE)</f>
        <v>#N/A</v>
      </c>
      <c r="Q81" s="43"/>
      <c r="R81" s="42"/>
      <c r="S81" s="42" t="e">
        <f>VLOOKUP(R81,Sheet2!$B$1:$C$9,2,FALSE)</f>
        <v>#N/A</v>
      </c>
      <c r="T81" s="43"/>
      <c r="U81" s="43">
        <f t="shared" si="6"/>
        <v>0.11805555555555557</v>
      </c>
      <c r="V81" s="43"/>
      <c r="W81" s="43"/>
      <c r="X81" s="43" t="s">
        <v>71</v>
      </c>
      <c r="Y81" s="40" t="s">
        <v>258</v>
      </c>
      <c r="Z81" s="40">
        <v>46087</v>
      </c>
      <c r="AA81" s="40">
        <v>46079</v>
      </c>
      <c r="AB81" s="40" t="s">
        <v>557</v>
      </c>
      <c r="AC81" s="40">
        <v>46080</v>
      </c>
      <c r="AD81" s="3" t="str">
        <f t="shared" si="7"/>
        <v>ทันกำหนด</v>
      </c>
      <c r="AE81" s="4"/>
      <c r="AF81" s="4"/>
      <c r="AG81" s="4"/>
      <c r="AH81" s="5"/>
    </row>
    <row r="82" spans="1:34" ht="27.75" customHeight="1" x14ac:dyDescent="0.2">
      <c r="A82" s="2">
        <v>79</v>
      </c>
      <c r="B82" s="40">
        <v>46057</v>
      </c>
      <c r="C82" s="41" t="s">
        <v>1392</v>
      </c>
      <c r="D82" s="41" t="s">
        <v>1393</v>
      </c>
      <c r="E82" s="42">
        <v>1</v>
      </c>
      <c r="F82" s="42">
        <v>1</v>
      </c>
      <c r="G82" s="42">
        <f t="shared" si="5"/>
        <v>0</v>
      </c>
      <c r="H82" s="42" t="str">
        <f t="shared" si="4"/>
        <v>ครบ</v>
      </c>
      <c r="I82" s="42" t="s">
        <v>43</v>
      </c>
      <c r="J82" s="42" t="str">
        <f>VLOOKUP(I82,Sheet2!$B$1:$C$9,2,FALSE)</f>
        <v>สุขสันต์</v>
      </c>
      <c r="K82" s="43">
        <v>2.7777777777777776E-2</v>
      </c>
      <c r="L82" s="42" t="s">
        <v>97</v>
      </c>
      <c r="M82" s="42" t="s">
        <v>58</v>
      </c>
      <c r="N82" s="43">
        <v>8.3333333333333329E-2</v>
      </c>
      <c r="O82" s="42"/>
      <c r="P82" s="42" t="e">
        <f>VLOOKUP(O82,Sheet2!$B$1:$C$9,2,FALSE)</f>
        <v>#N/A</v>
      </c>
      <c r="Q82" s="43"/>
      <c r="R82" s="42"/>
      <c r="S82" s="42" t="e">
        <f>VLOOKUP(R82,Sheet2!$B$1:$C$9,2,FALSE)</f>
        <v>#N/A</v>
      </c>
      <c r="T82" s="43"/>
      <c r="U82" s="43">
        <f t="shared" si="6"/>
        <v>0.1111111111111111</v>
      </c>
      <c r="V82" s="43"/>
      <c r="W82" s="43"/>
      <c r="X82" s="43"/>
      <c r="Y82" s="40" t="s">
        <v>258</v>
      </c>
      <c r="Z82" s="40">
        <v>46087</v>
      </c>
      <c r="AA82" s="40">
        <v>46078</v>
      </c>
      <c r="AB82" s="40" t="s">
        <v>557</v>
      </c>
      <c r="AC82" s="40">
        <v>46087</v>
      </c>
      <c r="AD82" s="3" t="str">
        <f t="shared" si="7"/>
        <v>ทันกำหนด</v>
      </c>
      <c r="AE82" s="4"/>
      <c r="AF82" s="4"/>
      <c r="AG82" s="4"/>
      <c r="AH82" s="5"/>
    </row>
    <row r="83" spans="1:34" ht="27.75" customHeight="1" x14ac:dyDescent="0.2">
      <c r="A83" s="2">
        <v>80</v>
      </c>
      <c r="B83" s="40">
        <v>46057</v>
      </c>
      <c r="C83" s="41" t="s">
        <v>1394</v>
      </c>
      <c r="D83" s="41" t="s">
        <v>1395</v>
      </c>
      <c r="E83" s="42">
        <v>1</v>
      </c>
      <c r="F83" s="42">
        <v>1</v>
      </c>
      <c r="G83" s="42">
        <f t="shared" si="5"/>
        <v>0</v>
      </c>
      <c r="H83" s="42" t="str">
        <f t="shared" si="4"/>
        <v>ครบ</v>
      </c>
      <c r="I83" s="42" t="s">
        <v>43</v>
      </c>
      <c r="J83" s="42" t="str">
        <f>VLOOKUP(I83,Sheet2!$B$1:$C$9,2,FALSE)</f>
        <v>สุขสันต์</v>
      </c>
      <c r="K83" s="43">
        <v>2.7777777777777776E-2</v>
      </c>
      <c r="L83" s="42" t="s">
        <v>97</v>
      </c>
      <c r="M83" s="42" t="s">
        <v>58</v>
      </c>
      <c r="N83" s="43">
        <v>8.3333333333333329E-2</v>
      </c>
      <c r="O83" s="42"/>
      <c r="P83" s="42" t="e">
        <f>VLOOKUP(O83,Sheet2!$B$1:$C$9,2,FALSE)</f>
        <v>#N/A</v>
      </c>
      <c r="Q83" s="43"/>
      <c r="R83" s="42"/>
      <c r="S83" s="42" t="e">
        <f>VLOOKUP(R83,Sheet2!$B$1:$C$9,2,FALSE)</f>
        <v>#N/A</v>
      </c>
      <c r="T83" s="43"/>
      <c r="U83" s="43">
        <f t="shared" si="6"/>
        <v>0.1111111111111111</v>
      </c>
      <c r="V83" s="43"/>
      <c r="W83" s="43"/>
      <c r="X83" s="43"/>
      <c r="Y83" s="40" t="s">
        <v>258</v>
      </c>
      <c r="Z83" s="40">
        <v>46087</v>
      </c>
      <c r="AA83" s="40">
        <v>46078</v>
      </c>
      <c r="AB83" s="40" t="s">
        <v>557</v>
      </c>
      <c r="AC83" s="40">
        <v>46087</v>
      </c>
      <c r="AD83" s="3" t="str">
        <f t="shared" si="7"/>
        <v>ทันกำหนด</v>
      </c>
      <c r="AE83" s="4"/>
      <c r="AF83" s="4"/>
      <c r="AG83" s="4"/>
      <c r="AH83" s="5"/>
    </row>
    <row r="84" spans="1:34" ht="27.75" customHeight="1" x14ac:dyDescent="0.2">
      <c r="A84" s="2">
        <v>81</v>
      </c>
      <c r="B84" s="40">
        <v>46057</v>
      </c>
      <c r="C84" s="41" t="s">
        <v>1396</v>
      </c>
      <c r="D84" s="41" t="s">
        <v>1397</v>
      </c>
      <c r="E84" s="42">
        <v>1</v>
      </c>
      <c r="F84" s="42">
        <v>1</v>
      </c>
      <c r="G84" s="42">
        <f t="shared" si="5"/>
        <v>0</v>
      </c>
      <c r="H84" s="42" t="str">
        <f t="shared" si="4"/>
        <v>ครบ</v>
      </c>
      <c r="I84" s="42" t="s">
        <v>43</v>
      </c>
      <c r="J84" s="42" t="str">
        <f>VLOOKUP(I84,Sheet2!$B$1:$C$9,2,FALSE)</f>
        <v>สุขสันต์</v>
      </c>
      <c r="K84" s="43">
        <v>4.1666666666666664E-2</v>
      </c>
      <c r="L84" s="42" t="s">
        <v>97</v>
      </c>
      <c r="M84" s="42" t="s">
        <v>58</v>
      </c>
      <c r="N84" s="43">
        <v>8.3333333333333329E-2</v>
      </c>
      <c r="O84" s="42"/>
      <c r="P84" s="42" t="e">
        <f>VLOOKUP(O84,Sheet2!$B$1:$C$9,2,FALSE)</f>
        <v>#N/A</v>
      </c>
      <c r="Q84" s="43"/>
      <c r="R84" s="42"/>
      <c r="S84" s="42" t="e">
        <f>VLOOKUP(R84,Sheet2!$B$1:$C$9,2,FALSE)</f>
        <v>#N/A</v>
      </c>
      <c r="T84" s="43"/>
      <c r="U84" s="43">
        <f t="shared" si="6"/>
        <v>0.125</v>
      </c>
      <c r="V84" s="43"/>
      <c r="W84" s="43"/>
      <c r="X84" s="43"/>
      <c r="Y84" s="40" t="s">
        <v>258</v>
      </c>
      <c r="Z84" s="40">
        <v>46087</v>
      </c>
      <c r="AA84" s="40">
        <v>46086</v>
      </c>
      <c r="AB84" s="40" t="s">
        <v>557</v>
      </c>
      <c r="AC84" s="40">
        <v>46087</v>
      </c>
      <c r="AD84" s="3" t="str">
        <f t="shared" si="7"/>
        <v>ทันกำหนด</v>
      </c>
      <c r="AE84" s="4"/>
      <c r="AF84" s="4"/>
      <c r="AG84" s="4"/>
      <c r="AH84" s="5"/>
    </row>
    <row r="85" spans="1:34" ht="27.75" customHeight="1" x14ac:dyDescent="0.2">
      <c r="A85" s="2">
        <v>82</v>
      </c>
      <c r="B85" s="40">
        <v>46057</v>
      </c>
      <c r="C85" s="41" t="s">
        <v>1398</v>
      </c>
      <c r="D85" s="41" t="s">
        <v>1399</v>
      </c>
      <c r="E85" s="42">
        <v>3</v>
      </c>
      <c r="F85" s="42">
        <v>3</v>
      </c>
      <c r="G85" s="42">
        <f t="shared" si="5"/>
        <v>0</v>
      </c>
      <c r="H85" s="42" t="str">
        <f t="shared" si="4"/>
        <v>ครบ</v>
      </c>
      <c r="I85" s="42" t="s">
        <v>29</v>
      </c>
      <c r="J85" s="42" t="str">
        <f>VLOOKUP(I85,Sheet2!$B$1:$C$9,2,FALSE)</f>
        <v xml:space="preserve">จักรกฤษณ์ </v>
      </c>
      <c r="K85" s="43">
        <v>8.3333333333333329E-2</v>
      </c>
      <c r="L85" s="42"/>
      <c r="M85" s="42" t="e">
        <f>VLOOKUP(L85,Sheet2!$B$1:$C$9,2,FALSE)</f>
        <v>#N/A</v>
      </c>
      <c r="N85" s="43"/>
      <c r="O85" s="42"/>
      <c r="P85" s="42" t="e">
        <f>VLOOKUP(O85,Sheet2!$B$1:$C$9,2,FALSE)</f>
        <v>#N/A</v>
      </c>
      <c r="Q85" s="43"/>
      <c r="R85" s="42"/>
      <c r="S85" s="42" t="e">
        <f>VLOOKUP(R85,Sheet2!$B$1:$C$9,2,FALSE)</f>
        <v>#N/A</v>
      </c>
      <c r="T85" s="43"/>
      <c r="U85" s="43">
        <f t="shared" si="6"/>
        <v>8.3333333333333329E-2</v>
      </c>
      <c r="V85" s="43"/>
      <c r="W85" s="43"/>
      <c r="X85" s="43"/>
      <c r="Y85" s="40" t="s">
        <v>258</v>
      </c>
      <c r="Z85" s="40">
        <v>46087</v>
      </c>
      <c r="AA85" s="40">
        <v>46070</v>
      </c>
      <c r="AB85" s="40" t="s">
        <v>557</v>
      </c>
      <c r="AC85" s="40">
        <v>46087</v>
      </c>
      <c r="AD85" s="3" t="str">
        <f t="shared" si="7"/>
        <v>ทันกำหนด</v>
      </c>
      <c r="AE85" s="4"/>
      <c r="AF85" s="4"/>
      <c r="AG85" s="4"/>
      <c r="AH85" s="5"/>
    </row>
    <row r="86" spans="1:34" ht="27.75" customHeight="1" x14ac:dyDescent="0.2">
      <c r="A86" s="2">
        <v>83</v>
      </c>
      <c r="B86" s="40">
        <v>46057</v>
      </c>
      <c r="C86" s="41" t="s">
        <v>1400</v>
      </c>
      <c r="D86" s="41" t="s">
        <v>1401</v>
      </c>
      <c r="E86" s="42">
        <v>1</v>
      </c>
      <c r="F86" s="42">
        <v>1</v>
      </c>
      <c r="G86" s="42">
        <f t="shared" si="5"/>
        <v>0</v>
      </c>
      <c r="H86" s="42" t="str">
        <f t="shared" si="4"/>
        <v>ครบ</v>
      </c>
      <c r="I86" s="42" t="s">
        <v>29</v>
      </c>
      <c r="J86" s="42" t="str">
        <f>VLOOKUP(I86,Sheet2!$B$1:$C$9,2,FALSE)</f>
        <v xml:space="preserve">จักรกฤษณ์ </v>
      </c>
      <c r="K86" s="43">
        <v>2.0833333333333332E-2</v>
      </c>
      <c r="L86" s="42" t="s">
        <v>35</v>
      </c>
      <c r="M86" s="42" t="str">
        <f>VLOOKUP(L86,Sheet2!$B$1:$C$9,2,FALSE)</f>
        <v>วินัย</v>
      </c>
      <c r="N86" s="43">
        <v>6.9444444444444441E-3</v>
      </c>
      <c r="O86" s="42"/>
      <c r="P86" s="42" t="e">
        <f>VLOOKUP(O86,Sheet2!$B$1:$C$9,2,FALSE)</f>
        <v>#N/A</v>
      </c>
      <c r="Q86" s="43"/>
      <c r="R86" s="42"/>
      <c r="S86" s="42" t="e">
        <f>VLOOKUP(R86,Sheet2!$B$1:$C$9,2,FALSE)</f>
        <v>#N/A</v>
      </c>
      <c r="T86" s="43"/>
      <c r="U86" s="43">
        <f t="shared" si="6"/>
        <v>2.7777777777777776E-2</v>
      </c>
      <c r="V86" s="45"/>
      <c r="W86" s="45"/>
      <c r="X86" s="45"/>
      <c r="Y86" s="40" t="s">
        <v>258</v>
      </c>
      <c r="Z86" s="40">
        <v>46087</v>
      </c>
      <c r="AA86" s="40">
        <v>46063</v>
      </c>
      <c r="AB86" s="40" t="s">
        <v>557</v>
      </c>
      <c r="AC86" s="40">
        <v>46076</v>
      </c>
      <c r="AD86" s="3" t="str">
        <f t="shared" si="7"/>
        <v>ทันกำหนด</v>
      </c>
      <c r="AE86" s="4"/>
      <c r="AF86" s="4"/>
      <c r="AG86" s="4"/>
      <c r="AH86" s="5"/>
    </row>
    <row r="87" spans="1:34" ht="27.75" customHeight="1" x14ac:dyDescent="0.2">
      <c r="A87" s="2">
        <v>84</v>
      </c>
      <c r="B87" s="40">
        <v>46057</v>
      </c>
      <c r="C87" s="41" t="s">
        <v>1402</v>
      </c>
      <c r="D87" s="41" t="s">
        <v>1403</v>
      </c>
      <c r="E87" s="42">
        <v>1</v>
      </c>
      <c r="F87" s="42">
        <v>1</v>
      </c>
      <c r="G87" s="42">
        <f t="shared" si="5"/>
        <v>0</v>
      </c>
      <c r="H87" s="42" t="str">
        <f t="shared" si="4"/>
        <v>ครบ</v>
      </c>
      <c r="I87" s="42" t="s">
        <v>43</v>
      </c>
      <c r="J87" s="42" t="str">
        <f>VLOOKUP(I87,Sheet2!$B$1:$C$9,2,FALSE)</f>
        <v>สุขสันต์</v>
      </c>
      <c r="K87" s="43">
        <v>3.4722222222222224E-2</v>
      </c>
      <c r="L87" s="42" t="s">
        <v>229</v>
      </c>
      <c r="M87" s="42" t="s">
        <v>58</v>
      </c>
      <c r="N87" s="43">
        <v>0.1875</v>
      </c>
      <c r="O87" s="42" t="s">
        <v>229</v>
      </c>
      <c r="P87" s="42" t="s">
        <v>230</v>
      </c>
      <c r="Q87" s="43">
        <v>4.1666666666666664E-2</v>
      </c>
      <c r="R87" s="42"/>
      <c r="S87" s="42" t="e">
        <f>VLOOKUP(R87,Sheet2!$B$1:$C$9,2,FALSE)</f>
        <v>#N/A</v>
      </c>
      <c r="T87" s="43"/>
      <c r="U87" s="43">
        <f t="shared" si="6"/>
        <v>0.2638888888888889</v>
      </c>
      <c r="V87" s="43"/>
      <c r="W87" s="43"/>
      <c r="X87" s="43"/>
      <c r="Y87" s="40" t="s">
        <v>258</v>
      </c>
      <c r="Z87" s="40">
        <v>46087</v>
      </c>
      <c r="AA87" s="40">
        <v>46085</v>
      </c>
      <c r="AB87" s="40" t="s">
        <v>557</v>
      </c>
      <c r="AC87" s="40">
        <v>46087</v>
      </c>
      <c r="AD87" s="3" t="str">
        <f t="shared" si="7"/>
        <v>ทันกำหนด</v>
      </c>
      <c r="AE87" s="4"/>
      <c r="AF87" s="4"/>
      <c r="AG87" s="4"/>
      <c r="AH87" s="5"/>
    </row>
    <row r="88" spans="1:34" ht="27.75" customHeight="1" x14ac:dyDescent="0.2">
      <c r="A88" s="2">
        <v>85</v>
      </c>
      <c r="B88" s="40">
        <v>46057</v>
      </c>
      <c r="C88" s="41" t="s">
        <v>1404</v>
      </c>
      <c r="D88" s="41" t="s">
        <v>1405</v>
      </c>
      <c r="E88" s="42">
        <v>1</v>
      </c>
      <c r="F88" s="42">
        <v>1</v>
      </c>
      <c r="G88" s="42">
        <f t="shared" si="5"/>
        <v>0</v>
      </c>
      <c r="H88" s="42" t="str">
        <f t="shared" si="4"/>
        <v>ครบ</v>
      </c>
      <c r="I88" s="42" t="s">
        <v>28</v>
      </c>
      <c r="J88" s="42" t="str">
        <f>VLOOKUP(I88,Sheet2!$B$1:$C$9,2,FALSE)</f>
        <v>สรายุทธ</v>
      </c>
      <c r="K88" s="43">
        <v>0.125</v>
      </c>
      <c r="L88" s="42" t="s">
        <v>35</v>
      </c>
      <c r="M88" s="42" t="str">
        <f>VLOOKUP(L88,Sheet2!$B$1:$C$9,2,FALSE)</f>
        <v>วินัย</v>
      </c>
      <c r="N88" s="43">
        <v>4.1666666666666664E-2</v>
      </c>
      <c r="O88" s="42"/>
      <c r="P88" s="42" t="e">
        <f>VLOOKUP(O88,Sheet2!$B$1:$C$9,2,FALSE)</f>
        <v>#N/A</v>
      </c>
      <c r="Q88" s="43"/>
      <c r="R88" s="42"/>
      <c r="S88" s="42" t="e">
        <f>VLOOKUP(R88,Sheet2!$B$1:$C$9,2,FALSE)</f>
        <v>#N/A</v>
      </c>
      <c r="T88" s="43"/>
      <c r="U88" s="43">
        <f t="shared" si="6"/>
        <v>0.16666666666666666</v>
      </c>
      <c r="V88" s="43"/>
      <c r="W88" s="43"/>
      <c r="X88" s="43" t="s">
        <v>71</v>
      </c>
      <c r="Y88" s="40" t="s">
        <v>258</v>
      </c>
      <c r="Z88" s="40">
        <v>46087</v>
      </c>
      <c r="AA88" s="40">
        <v>46086</v>
      </c>
      <c r="AB88" s="40" t="s">
        <v>557</v>
      </c>
      <c r="AC88" s="40">
        <v>46087</v>
      </c>
      <c r="AD88" s="3" t="str">
        <f t="shared" si="7"/>
        <v>ทันกำหนด</v>
      </c>
      <c r="AE88" s="4"/>
      <c r="AF88" s="4"/>
      <c r="AG88" s="4"/>
      <c r="AH88" s="5"/>
    </row>
    <row r="89" spans="1:34" ht="27.75" customHeight="1" x14ac:dyDescent="0.2">
      <c r="A89" s="2">
        <v>86</v>
      </c>
      <c r="B89" s="40">
        <v>46057</v>
      </c>
      <c r="C89" s="41" t="s">
        <v>1406</v>
      </c>
      <c r="D89" s="41" t="s">
        <v>1407</v>
      </c>
      <c r="E89" s="42">
        <v>1</v>
      </c>
      <c r="F89" s="42">
        <v>1</v>
      </c>
      <c r="G89" s="42">
        <f t="shared" si="5"/>
        <v>0</v>
      </c>
      <c r="H89" s="42" t="str">
        <f t="shared" si="4"/>
        <v>ครบ</v>
      </c>
      <c r="I89" s="42" t="s">
        <v>31</v>
      </c>
      <c r="J89" s="42" t="str">
        <f>VLOOKUP(I89,Sheet2!$B$1:$C$9,2,FALSE)</f>
        <v>ชาญชัย</v>
      </c>
      <c r="K89" s="43">
        <v>5.2083333333333336E-2</v>
      </c>
      <c r="L89" s="42"/>
      <c r="M89" s="42" t="e">
        <f>VLOOKUP(L89,Sheet2!$B$1:$C$9,2,FALSE)</f>
        <v>#N/A</v>
      </c>
      <c r="N89" s="43"/>
      <c r="O89" s="42"/>
      <c r="P89" s="42" t="e">
        <f>VLOOKUP(O89,Sheet2!$B$1:$C$9,2,FALSE)</f>
        <v>#N/A</v>
      </c>
      <c r="Q89" s="43"/>
      <c r="R89" s="42"/>
      <c r="S89" s="42" t="e">
        <f>VLOOKUP(R89,Sheet2!$B$1:$C$9,2,FALSE)</f>
        <v>#N/A</v>
      </c>
      <c r="T89" s="43"/>
      <c r="U89" s="43">
        <f t="shared" si="6"/>
        <v>5.2083333333333336E-2</v>
      </c>
      <c r="V89" s="43"/>
      <c r="W89" s="43"/>
      <c r="X89" s="43"/>
      <c r="Y89" s="40" t="s">
        <v>258</v>
      </c>
      <c r="Z89" s="40">
        <v>46087</v>
      </c>
      <c r="AA89" s="40">
        <v>46073</v>
      </c>
      <c r="AB89" s="40" t="s">
        <v>557</v>
      </c>
      <c r="AC89" s="40">
        <v>46087</v>
      </c>
      <c r="AD89" s="3" t="str">
        <f t="shared" si="7"/>
        <v>ทันกำหนด</v>
      </c>
      <c r="AE89" s="4"/>
      <c r="AF89" s="4"/>
      <c r="AG89" s="4"/>
      <c r="AH89" s="5"/>
    </row>
    <row r="90" spans="1:34" ht="27.75" customHeight="1" x14ac:dyDescent="0.2">
      <c r="A90" s="2">
        <v>87</v>
      </c>
      <c r="B90" s="40">
        <v>46057</v>
      </c>
      <c r="C90" s="41" t="s">
        <v>1408</v>
      </c>
      <c r="D90" s="41" t="s">
        <v>1409</v>
      </c>
      <c r="E90" s="42">
        <v>1</v>
      </c>
      <c r="F90" s="42">
        <v>1</v>
      </c>
      <c r="G90" s="42">
        <f t="shared" si="5"/>
        <v>0</v>
      </c>
      <c r="H90" s="42" t="str">
        <f t="shared" si="4"/>
        <v>ครบ</v>
      </c>
      <c r="I90" s="42" t="s">
        <v>31</v>
      </c>
      <c r="J90" s="42" t="str">
        <f>VLOOKUP(I90,Sheet2!$B$1:$C$9,2,FALSE)</f>
        <v>ชาญชัย</v>
      </c>
      <c r="K90" s="43">
        <v>2.7777777777777776E-2</v>
      </c>
      <c r="L90" s="42" t="s">
        <v>29</v>
      </c>
      <c r="M90" s="42" t="str">
        <f>VLOOKUP(L90,Sheet2!$B$1:$C$9,2,FALSE)</f>
        <v xml:space="preserve">จักรกฤษณ์ </v>
      </c>
      <c r="N90" s="43">
        <v>4.1666666666666664E-2</v>
      </c>
      <c r="O90" s="42"/>
      <c r="P90" s="42" t="e">
        <f>VLOOKUP(O90,Sheet2!$B$1:$C$9,2,FALSE)</f>
        <v>#N/A</v>
      </c>
      <c r="Q90" s="43"/>
      <c r="R90" s="42"/>
      <c r="S90" s="42" t="e">
        <f>VLOOKUP(R90,Sheet2!$B$1:$C$9,2,FALSE)</f>
        <v>#N/A</v>
      </c>
      <c r="T90" s="43"/>
      <c r="U90" s="43">
        <f t="shared" si="6"/>
        <v>6.9444444444444448E-2</v>
      </c>
      <c r="V90" s="43"/>
      <c r="W90" s="43"/>
      <c r="X90" s="43" t="s">
        <v>71</v>
      </c>
      <c r="Y90" s="40" t="s">
        <v>258</v>
      </c>
      <c r="Z90" s="40">
        <v>46087</v>
      </c>
      <c r="AA90" s="40">
        <v>46086</v>
      </c>
      <c r="AB90" s="40" t="s">
        <v>557</v>
      </c>
      <c r="AC90" s="40">
        <v>46087</v>
      </c>
      <c r="AD90" s="3" t="str">
        <f t="shared" si="7"/>
        <v>ทันกำหนด</v>
      </c>
      <c r="AE90" s="4"/>
      <c r="AF90" s="4"/>
      <c r="AG90" s="4"/>
      <c r="AH90" s="30"/>
    </row>
    <row r="91" spans="1:34" ht="27.75" customHeight="1" x14ac:dyDescent="0.2">
      <c r="A91" s="2">
        <v>88</v>
      </c>
      <c r="B91" s="40">
        <v>46057</v>
      </c>
      <c r="C91" s="41" t="s">
        <v>1410</v>
      </c>
      <c r="D91" s="41" t="s">
        <v>1411</v>
      </c>
      <c r="E91" s="42">
        <v>2</v>
      </c>
      <c r="F91" s="42">
        <v>2</v>
      </c>
      <c r="G91" s="42">
        <f t="shared" si="5"/>
        <v>0</v>
      </c>
      <c r="H91" s="42" t="str">
        <f t="shared" si="4"/>
        <v>ครบ</v>
      </c>
      <c r="I91" s="42" t="s">
        <v>31</v>
      </c>
      <c r="J91" s="42" t="str">
        <f>VLOOKUP(I91,Sheet2!$B$1:$C$9,2,FALSE)</f>
        <v>ชาญชัย</v>
      </c>
      <c r="K91" s="43">
        <v>1.3888888888888888E-2</v>
      </c>
      <c r="L91" s="42"/>
      <c r="M91" s="42" t="e">
        <f>VLOOKUP(L91,Sheet2!$B$1:$C$9,2,FALSE)</f>
        <v>#N/A</v>
      </c>
      <c r="N91" s="43"/>
      <c r="O91" s="42"/>
      <c r="P91" s="42" t="e">
        <f>VLOOKUP(O91,Sheet2!$B$1:$C$9,2,FALSE)</f>
        <v>#N/A</v>
      </c>
      <c r="Q91" s="43"/>
      <c r="R91" s="42"/>
      <c r="S91" s="42" t="e">
        <f>VLOOKUP(R91,Sheet2!$B$1:$C$9,2,FALSE)</f>
        <v>#N/A</v>
      </c>
      <c r="T91" s="43"/>
      <c r="U91" s="43">
        <f t="shared" si="6"/>
        <v>1.3888888888888888E-2</v>
      </c>
      <c r="V91" s="43"/>
      <c r="W91" s="43"/>
      <c r="X91" s="43"/>
      <c r="Y91" s="40" t="s">
        <v>258</v>
      </c>
      <c r="Z91" s="40">
        <v>46087</v>
      </c>
      <c r="AA91" s="40">
        <v>46063</v>
      </c>
      <c r="AB91" s="40" t="s">
        <v>557</v>
      </c>
      <c r="AC91" s="40">
        <v>46076</v>
      </c>
      <c r="AD91" s="3" t="str">
        <f t="shared" si="7"/>
        <v>ทันกำหนด</v>
      </c>
      <c r="AE91" s="4"/>
      <c r="AF91" s="4"/>
      <c r="AG91" s="4"/>
      <c r="AH91" s="5"/>
    </row>
    <row r="92" spans="1:34" ht="27.75" customHeight="1" x14ac:dyDescent="0.2">
      <c r="A92" s="2">
        <v>89</v>
      </c>
      <c r="B92" s="40">
        <v>46057</v>
      </c>
      <c r="C92" s="41" t="s">
        <v>1412</v>
      </c>
      <c r="D92" s="41" t="s">
        <v>1413</v>
      </c>
      <c r="E92" s="42">
        <v>2</v>
      </c>
      <c r="F92" s="42">
        <v>2</v>
      </c>
      <c r="G92" s="42">
        <f t="shared" si="5"/>
        <v>0</v>
      </c>
      <c r="H92" s="42" t="str">
        <f t="shared" si="4"/>
        <v>ครบ</v>
      </c>
      <c r="I92" s="42" t="s">
        <v>31</v>
      </c>
      <c r="J92" s="42" t="str">
        <f>VLOOKUP(I92,Sheet2!$B$1:$C$9,2,FALSE)</f>
        <v>ชาญชัย</v>
      </c>
      <c r="K92" s="43">
        <v>1.3888888888888888E-2</v>
      </c>
      <c r="L92" s="42"/>
      <c r="M92" s="42" t="e">
        <f>VLOOKUP(L92,Sheet2!$B$1:$C$9,2,FALSE)</f>
        <v>#N/A</v>
      </c>
      <c r="N92" s="43"/>
      <c r="O92" s="42"/>
      <c r="P92" s="42" t="e">
        <f>VLOOKUP(O92,Sheet2!$B$1:$C$9,2,FALSE)</f>
        <v>#N/A</v>
      </c>
      <c r="Q92" s="43"/>
      <c r="R92" s="42"/>
      <c r="S92" s="42" t="e">
        <f>VLOOKUP(R92,Sheet2!$B$1:$C$9,2,FALSE)</f>
        <v>#N/A</v>
      </c>
      <c r="T92" s="43"/>
      <c r="U92" s="43">
        <f t="shared" si="6"/>
        <v>1.3888888888888888E-2</v>
      </c>
      <c r="V92" s="43"/>
      <c r="W92" s="43"/>
      <c r="X92" s="43"/>
      <c r="Y92" s="40" t="s">
        <v>258</v>
      </c>
      <c r="Z92" s="40">
        <v>46087</v>
      </c>
      <c r="AA92" s="40">
        <v>46063</v>
      </c>
      <c r="AB92" s="40" t="s">
        <v>557</v>
      </c>
      <c r="AC92" s="40">
        <v>46076</v>
      </c>
      <c r="AD92" s="3" t="str">
        <f t="shared" si="7"/>
        <v>ทันกำหนด</v>
      </c>
      <c r="AE92" s="4"/>
      <c r="AF92" s="4"/>
      <c r="AG92" s="4"/>
      <c r="AH92" s="5"/>
    </row>
    <row r="93" spans="1:34" ht="27.75" customHeight="1" x14ac:dyDescent="0.2">
      <c r="A93" s="2">
        <v>90</v>
      </c>
      <c r="B93" s="40">
        <v>46057</v>
      </c>
      <c r="C93" s="41" t="s">
        <v>1414</v>
      </c>
      <c r="D93" s="41" t="s">
        <v>1415</v>
      </c>
      <c r="E93" s="42">
        <v>1</v>
      </c>
      <c r="F93" s="42">
        <v>1</v>
      </c>
      <c r="G93" s="42">
        <f t="shared" si="5"/>
        <v>0</v>
      </c>
      <c r="H93" s="42" t="str">
        <f t="shared" si="4"/>
        <v>ครบ</v>
      </c>
      <c r="I93" s="42" t="s">
        <v>43</v>
      </c>
      <c r="J93" s="42" t="str">
        <f>VLOOKUP(I93,Sheet2!$B$1:$C$9,2,FALSE)</f>
        <v>สุขสันต์</v>
      </c>
      <c r="K93" s="43">
        <v>2.0833333333333332E-2</v>
      </c>
      <c r="L93" s="42" t="s">
        <v>229</v>
      </c>
      <c r="M93" s="42" t="s">
        <v>58</v>
      </c>
      <c r="N93" s="43">
        <v>3.8194444444444441E-2</v>
      </c>
      <c r="O93" s="42"/>
      <c r="P93" s="42" t="e">
        <f>VLOOKUP(O93,Sheet2!$B$1:$C$9,2,FALSE)</f>
        <v>#N/A</v>
      </c>
      <c r="Q93" s="43"/>
      <c r="R93" s="42"/>
      <c r="S93" s="42" t="e">
        <f>VLOOKUP(R93,Sheet2!$B$1:$C$9,2,FALSE)</f>
        <v>#N/A</v>
      </c>
      <c r="T93" s="43"/>
      <c r="U93" s="43">
        <f t="shared" si="6"/>
        <v>5.9027777777777776E-2</v>
      </c>
      <c r="V93" s="43"/>
      <c r="W93" s="43"/>
      <c r="X93" s="43"/>
      <c r="Y93" s="40" t="s">
        <v>258</v>
      </c>
      <c r="Z93" s="40">
        <v>46087</v>
      </c>
      <c r="AA93" s="40">
        <v>46063</v>
      </c>
      <c r="AB93" s="40" t="s">
        <v>557</v>
      </c>
      <c r="AC93" s="40">
        <v>46087</v>
      </c>
      <c r="AD93" s="3" t="str">
        <f t="shared" si="7"/>
        <v>ทันกำหนด</v>
      </c>
      <c r="AE93" s="4"/>
      <c r="AF93" s="4"/>
      <c r="AG93" s="4"/>
      <c r="AH93" s="5"/>
    </row>
    <row r="94" spans="1:34" ht="27.75" customHeight="1" x14ac:dyDescent="0.2">
      <c r="A94" s="2">
        <v>91</v>
      </c>
      <c r="B94" s="40">
        <v>46057</v>
      </c>
      <c r="C94" s="41" t="s">
        <v>1416</v>
      </c>
      <c r="D94" s="41" t="s">
        <v>1417</v>
      </c>
      <c r="E94" s="42">
        <v>1</v>
      </c>
      <c r="F94" s="42">
        <v>1</v>
      </c>
      <c r="G94" s="42">
        <f t="shared" si="5"/>
        <v>0</v>
      </c>
      <c r="H94" s="42" t="str">
        <f t="shared" si="4"/>
        <v>ครบ</v>
      </c>
      <c r="I94" s="42" t="s">
        <v>43</v>
      </c>
      <c r="J94" s="42" t="str">
        <f>VLOOKUP(I94,Sheet2!$B$1:$C$9,2,FALSE)</f>
        <v>สุขสันต์</v>
      </c>
      <c r="K94" s="43">
        <v>2.7777777777777776E-2</v>
      </c>
      <c r="L94" s="42" t="s">
        <v>97</v>
      </c>
      <c r="M94" s="42" t="s">
        <v>58</v>
      </c>
      <c r="N94" s="43">
        <v>6.25E-2</v>
      </c>
      <c r="O94" s="42"/>
      <c r="P94" s="42" t="e">
        <f>VLOOKUP(O94,Sheet2!$B$1:$C$9,2,FALSE)</f>
        <v>#N/A</v>
      </c>
      <c r="Q94" s="43"/>
      <c r="R94" s="42"/>
      <c r="S94" s="42" t="e">
        <f>VLOOKUP(R94,Sheet2!$B$1:$C$9,2,FALSE)</f>
        <v>#N/A</v>
      </c>
      <c r="T94" s="43"/>
      <c r="U94" s="43">
        <f t="shared" si="6"/>
        <v>9.0277777777777776E-2</v>
      </c>
      <c r="V94" s="43"/>
      <c r="W94" s="43"/>
      <c r="X94" s="43"/>
      <c r="Y94" s="40" t="s">
        <v>258</v>
      </c>
      <c r="Z94" s="40">
        <v>46087</v>
      </c>
      <c r="AA94" s="40">
        <v>46063</v>
      </c>
      <c r="AB94" s="40" t="s">
        <v>557</v>
      </c>
      <c r="AC94" s="40">
        <v>46087</v>
      </c>
      <c r="AD94" s="3" t="str">
        <f t="shared" si="7"/>
        <v>ทันกำหนด</v>
      </c>
      <c r="AE94" s="4"/>
      <c r="AF94" s="4"/>
      <c r="AG94" s="4"/>
      <c r="AH94" s="5"/>
    </row>
    <row r="95" spans="1:34" ht="27.75" customHeight="1" x14ac:dyDescent="0.2">
      <c r="A95" s="2">
        <v>92</v>
      </c>
      <c r="B95" s="40">
        <v>46057</v>
      </c>
      <c r="C95" s="41" t="s">
        <v>1418</v>
      </c>
      <c r="D95" s="41" t="s">
        <v>1419</v>
      </c>
      <c r="E95" s="42">
        <v>1</v>
      </c>
      <c r="F95" s="42">
        <v>1</v>
      </c>
      <c r="G95" s="42">
        <f t="shared" si="5"/>
        <v>0</v>
      </c>
      <c r="H95" s="42" t="str">
        <f t="shared" si="4"/>
        <v>ครบ</v>
      </c>
      <c r="I95" s="42" t="s">
        <v>43</v>
      </c>
      <c r="J95" s="42" t="str">
        <f>VLOOKUP(I95,Sheet2!$B$1:$C$9,2,FALSE)</f>
        <v>สุขสันต์</v>
      </c>
      <c r="K95" s="43">
        <v>1.7361111111111112E-2</v>
      </c>
      <c r="L95" s="42" t="s">
        <v>229</v>
      </c>
      <c r="M95" s="42" t="s">
        <v>230</v>
      </c>
      <c r="N95" s="43">
        <v>6.25E-2</v>
      </c>
      <c r="O95" s="42"/>
      <c r="P95" s="42" t="e">
        <f>VLOOKUP(O95,Sheet2!$B$1:$C$9,2,FALSE)</f>
        <v>#N/A</v>
      </c>
      <c r="Q95" s="43"/>
      <c r="R95" s="42"/>
      <c r="S95" s="42" t="e">
        <f>VLOOKUP(R95,Sheet2!$B$1:$C$9,2,FALSE)</f>
        <v>#N/A</v>
      </c>
      <c r="T95" s="43"/>
      <c r="U95" s="43">
        <f t="shared" si="6"/>
        <v>7.9861111111111105E-2</v>
      </c>
      <c r="V95" s="43"/>
      <c r="W95" s="43"/>
      <c r="X95" s="43" t="s">
        <v>68</v>
      </c>
      <c r="Y95" s="40" t="s">
        <v>258</v>
      </c>
      <c r="Z95" s="40">
        <v>46087</v>
      </c>
      <c r="AA95" s="40">
        <v>46080</v>
      </c>
      <c r="AB95" s="40" t="s">
        <v>557</v>
      </c>
      <c r="AC95" s="40">
        <v>46087</v>
      </c>
      <c r="AD95" s="3" t="str">
        <f t="shared" si="7"/>
        <v>ทันกำหนด</v>
      </c>
      <c r="AE95" s="4"/>
      <c r="AF95" s="4"/>
      <c r="AG95" s="4"/>
      <c r="AH95" s="30"/>
    </row>
    <row r="96" spans="1:34" ht="27.75" customHeight="1" x14ac:dyDescent="0.2">
      <c r="A96" s="2">
        <v>93</v>
      </c>
      <c r="B96" s="40">
        <v>46058</v>
      </c>
      <c r="C96" s="41" t="s">
        <v>1420</v>
      </c>
      <c r="D96" s="41" t="s">
        <v>1421</v>
      </c>
      <c r="E96" s="42">
        <v>1</v>
      </c>
      <c r="F96" s="42">
        <v>1</v>
      </c>
      <c r="G96" s="42">
        <f t="shared" si="5"/>
        <v>0</v>
      </c>
      <c r="H96" s="42" t="str">
        <f t="shared" si="4"/>
        <v>ครบ</v>
      </c>
      <c r="I96" s="42" t="s">
        <v>42</v>
      </c>
      <c r="J96" s="42" t="str">
        <f>VLOOKUP(I96,Sheet2!$B$1:$C$9,2,FALSE)</f>
        <v>เพลินชัย</v>
      </c>
      <c r="K96" s="43">
        <v>3.4722222222222224E-2</v>
      </c>
      <c r="L96" s="42" t="s">
        <v>347</v>
      </c>
      <c r="M96" s="42" t="s">
        <v>57</v>
      </c>
      <c r="N96" s="43">
        <v>9.7222222222222224E-2</v>
      </c>
      <c r="O96" s="42" t="s">
        <v>35</v>
      </c>
      <c r="P96" s="42" t="s">
        <v>25</v>
      </c>
      <c r="Q96" s="43">
        <v>2.7777777777777776E-2</v>
      </c>
      <c r="R96" s="42"/>
      <c r="S96" s="42" t="e">
        <f>VLOOKUP(R96,Sheet2!$B$1:$C$9,2,FALSE)</f>
        <v>#N/A</v>
      </c>
      <c r="T96" s="43"/>
      <c r="U96" s="43">
        <f t="shared" si="6"/>
        <v>0.15972222222222221</v>
      </c>
      <c r="V96" s="43"/>
      <c r="W96" s="43"/>
      <c r="X96" s="43"/>
      <c r="Y96" s="40" t="s">
        <v>65</v>
      </c>
      <c r="Z96" s="40">
        <v>46072</v>
      </c>
      <c r="AA96" s="40">
        <v>46071</v>
      </c>
      <c r="AB96" s="40" t="s">
        <v>65</v>
      </c>
      <c r="AC96" s="40">
        <v>46072</v>
      </c>
      <c r="AD96" s="3" t="str">
        <f t="shared" si="7"/>
        <v>ทันกำหนด</v>
      </c>
      <c r="AE96" s="4"/>
      <c r="AF96" s="4"/>
      <c r="AG96" s="4"/>
      <c r="AH96" s="5"/>
    </row>
    <row r="97" spans="1:34" ht="27.75" customHeight="1" x14ac:dyDescent="0.2">
      <c r="A97" s="2">
        <v>94</v>
      </c>
      <c r="B97" s="40">
        <v>46058</v>
      </c>
      <c r="C97" s="41" t="s">
        <v>1423</v>
      </c>
      <c r="D97" s="41" t="s">
        <v>1422</v>
      </c>
      <c r="E97" s="42">
        <v>1</v>
      </c>
      <c r="F97" s="42">
        <v>1</v>
      </c>
      <c r="G97" s="42">
        <f t="shared" si="5"/>
        <v>0</v>
      </c>
      <c r="H97" s="42" t="str">
        <f t="shared" si="4"/>
        <v>ครบ</v>
      </c>
      <c r="I97" s="42" t="s">
        <v>43</v>
      </c>
      <c r="J97" s="42" t="str">
        <f>VLOOKUP(I97,Sheet2!$B$1:$C$9,2,FALSE)</f>
        <v>สุขสันต์</v>
      </c>
      <c r="K97" s="43">
        <v>2.7777777777777776E-2</v>
      </c>
      <c r="L97" s="42" t="s">
        <v>97</v>
      </c>
      <c r="M97" s="42" t="s">
        <v>58</v>
      </c>
      <c r="N97" s="43">
        <v>5.9027777777777783E-2</v>
      </c>
      <c r="O97" s="42"/>
      <c r="P97" s="42" t="e">
        <f>VLOOKUP(O97,Sheet2!$B$1:$C$9,2,FALSE)</f>
        <v>#N/A</v>
      </c>
      <c r="Q97" s="43"/>
      <c r="R97" s="42"/>
      <c r="S97" s="42" t="e">
        <f>VLOOKUP(R97,Sheet2!$B$1:$C$9,2,FALSE)</f>
        <v>#N/A</v>
      </c>
      <c r="T97" s="43"/>
      <c r="U97" s="43">
        <f t="shared" si="6"/>
        <v>8.6805555555555552E-2</v>
      </c>
      <c r="V97" s="43"/>
      <c r="W97" s="43"/>
      <c r="X97" s="43"/>
      <c r="Y97" s="40" t="s">
        <v>65</v>
      </c>
      <c r="Z97" s="40">
        <v>46072</v>
      </c>
      <c r="AA97" s="40">
        <v>46070</v>
      </c>
      <c r="AB97" s="40" t="s">
        <v>65</v>
      </c>
      <c r="AC97" s="40">
        <v>46072</v>
      </c>
      <c r="AD97" s="3" t="str">
        <f t="shared" si="7"/>
        <v>ทันกำหนด</v>
      </c>
      <c r="AE97" s="4"/>
      <c r="AF97" s="4"/>
      <c r="AG97" s="4"/>
      <c r="AH97" s="5"/>
    </row>
    <row r="98" spans="1:34" ht="27.75" customHeight="1" x14ac:dyDescent="0.2">
      <c r="A98" s="2">
        <v>95</v>
      </c>
      <c r="B98" s="40">
        <v>46058</v>
      </c>
      <c r="C98" s="41" t="s">
        <v>1424</v>
      </c>
      <c r="D98" s="41" t="s">
        <v>1425</v>
      </c>
      <c r="E98" s="42">
        <v>1</v>
      </c>
      <c r="F98" s="42">
        <v>1</v>
      </c>
      <c r="G98" s="42">
        <f t="shared" si="5"/>
        <v>0</v>
      </c>
      <c r="H98" s="42" t="str">
        <f t="shared" si="4"/>
        <v>ครบ</v>
      </c>
      <c r="I98" s="42" t="s">
        <v>4</v>
      </c>
      <c r="J98" s="42" t="str">
        <f>VLOOKUP(I98,Sheet2!$B$1:$C$9,2,FALSE)</f>
        <v>ธนาพล</v>
      </c>
      <c r="K98" s="43">
        <v>1.3888888888888888E-2</v>
      </c>
      <c r="L98" s="42" t="s">
        <v>29</v>
      </c>
      <c r="M98" s="42" t="str">
        <f>VLOOKUP(L98,Sheet2!$B$1:$C$9,2,FALSE)</f>
        <v xml:space="preserve">จักรกฤษณ์ </v>
      </c>
      <c r="N98" s="43">
        <v>4.1666666666666664E-2</v>
      </c>
      <c r="O98" s="42"/>
      <c r="P98" s="42" t="e">
        <f>VLOOKUP(O98,Sheet2!$B$1:$C$9,2,FALSE)</f>
        <v>#N/A</v>
      </c>
      <c r="Q98" s="43"/>
      <c r="R98" s="42"/>
      <c r="S98" s="42" t="e">
        <f>VLOOKUP(R98,Sheet2!$B$1:$C$9,2,FALSE)</f>
        <v>#N/A</v>
      </c>
      <c r="T98" s="43"/>
      <c r="U98" s="43">
        <f t="shared" si="6"/>
        <v>5.5555555555555552E-2</v>
      </c>
      <c r="V98" s="43"/>
      <c r="W98" s="43"/>
      <c r="X98" s="43"/>
      <c r="Y98" s="40" t="s">
        <v>76</v>
      </c>
      <c r="Z98" s="40">
        <v>46062</v>
      </c>
      <c r="AA98" s="40">
        <v>46058</v>
      </c>
      <c r="AB98" s="40" t="s">
        <v>76</v>
      </c>
      <c r="AC98" s="40">
        <v>46062</v>
      </c>
      <c r="AD98" s="3" t="str">
        <f t="shared" si="7"/>
        <v>ทันกำหนด</v>
      </c>
      <c r="AE98" s="4"/>
      <c r="AF98" s="4"/>
      <c r="AG98" s="4"/>
      <c r="AH98" s="5"/>
    </row>
    <row r="99" spans="1:34" ht="27.75" customHeight="1" x14ac:dyDescent="0.2">
      <c r="A99" s="2">
        <v>96</v>
      </c>
      <c r="B99" s="40">
        <v>46058</v>
      </c>
      <c r="C99" s="41" t="s">
        <v>1426</v>
      </c>
      <c r="D99" s="41" t="s">
        <v>1433</v>
      </c>
      <c r="E99" s="42">
        <v>1</v>
      </c>
      <c r="F99" s="42">
        <v>1</v>
      </c>
      <c r="G99" s="42">
        <f t="shared" si="5"/>
        <v>0</v>
      </c>
      <c r="H99" s="42" t="str">
        <f t="shared" si="4"/>
        <v>ครบ</v>
      </c>
      <c r="I99" s="42" t="s">
        <v>42</v>
      </c>
      <c r="J99" s="42" t="str">
        <f>VLOOKUP(I99,Sheet2!$B$1:$C$9,2,FALSE)</f>
        <v>เพลินชัย</v>
      </c>
      <c r="K99" s="43">
        <v>2.7777777777777776E-2</v>
      </c>
      <c r="L99" s="42" t="s">
        <v>380</v>
      </c>
      <c r="M99" s="42" t="s">
        <v>57</v>
      </c>
      <c r="N99" s="43">
        <v>6.25E-2</v>
      </c>
      <c r="O99" s="42"/>
      <c r="P99" s="42" t="e">
        <f>VLOOKUP(O99,Sheet2!$B$1:$C$9,2,FALSE)</f>
        <v>#N/A</v>
      </c>
      <c r="Q99" s="43"/>
      <c r="R99" s="42"/>
      <c r="S99" s="42" t="e">
        <f>VLOOKUP(R99,Sheet2!$B$1:$C$9,2,FALSE)</f>
        <v>#N/A</v>
      </c>
      <c r="T99" s="43"/>
      <c r="U99" s="43">
        <f t="shared" si="6"/>
        <v>9.0277777777777776E-2</v>
      </c>
      <c r="V99" s="43"/>
      <c r="W99" s="43"/>
      <c r="X99" s="43" t="s">
        <v>67</v>
      </c>
      <c r="Y99" s="40" t="s">
        <v>76</v>
      </c>
      <c r="Z99" s="40">
        <v>46085</v>
      </c>
      <c r="AA99" s="40">
        <v>46080</v>
      </c>
      <c r="AB99" s="40" t="s">
        <v>1712</v>
      </c>
      <c r="AC99" s="40">
        <v>46085</v>
      </c>
      <c r="AD99" s="3" t="str">
        <f t="shared" si="7"/>
        <v>ทันกำหนด</v>
      </c>
      <c r="AE99" s="4"/>
      <c r="AF99" s="4"/>
      <c r="AG99" s="4"/>
      <c r="AH99" s="5"/>
    </row>
    <row r="100" spans="1:34" ht="27.75" customHeight="1" x14ac:dyDescent="0.2">
      <c r="A100" s="2">
        <v>97</v>
      </c>
      <c r="B100" s="40">
        <v>46058</v>
      </c>
      <c r="C100" s="41" t="s">
        <v>1427</v>
      </c>
      <c r="D100" s="41" t="s">
        <v>1434</v>
      </c>
      <c r="E100" s="42">
        <v>1</v>
      </c>
      <c r="F100" s="42">
        <v>1</v>
      </c>
      <c r="G100" s="42">
        <f t="shared" si="5"/>
        <v>0</v>
      </c>
      <c r="H100" s="42" t="str">
        <f t="shared" si="4"/>
        <v>ครบ</v>
      </c>
      <c r="I100" s="42" t="s">
        <v>43</v>
      </c>
      <c r="J100" s="42" t="str">
        <f>VLOOKUP(I100,Sheet2!$B$1:$C$9,2,FALSE)</f>
        <v>สุขสันต์</v>
      </c>
      <c r="K100" s="43">
        <v>2.0833333333333332E-2</v>
      </c>
      <c r="L100" s="42" t="s">
        <v>229</v>
      </c>
      <c r="M100" s="42" t="s">
        <v>230</v>
      </c>
      <c r="N100" s="43">
        <v>4.1666666666666664E-2</v>
      </c>
      <c r="O100" s="42"/>
      <c r="P100" s="42" t="e">
        <f>VLOOKUP(O100,Sheet2!$B$1:$C$9,2,FALSE)</f>
        <v>#N/A</v>
      </c>
      <c r="Q100" s="43"/>
      <c r="R100" s="42"/>
      <c r="S100" s="42" t="e">
        <f>VLOOKUP(R100,Sheet2!$B$1:$C$9,2,FALSE)</f>
        <v>#N/A</v>
      </c>
      <c r="T100" s="43"/>
      <c r="U100" s="43">
        <f t="shared" si="6"/>
        <v>6.25E-2</v>
      </c>
      <c r="V100" s="43"/>
      <c r="W100" s="43"/>
      <c r="X100" s="43"/>
      <c r="Y100" s="40" t="s">
        <v>76</v>
      </c>
      <c r="Z100" s="40">
        <v>46085</v>
      </c>
      <c r="AA100" s="40">
        <v>46071</v>
      </c>
      <c r="AB100" s="40" t="s">
        <v>1712</v>
      </c>
      <c r="AC100" s="40">
        <v>46085</v>
      </c>
      <c r="AD100" s="3" t="str">
        <f t="shared" si="7"/>
        <v>ทันกำหนด</v>
      </c>
      <c r="AE100" s="4"/>
      <c r="AF100" s="4"/>
      <c r="AG100" s="4"/>
      <c r="AH100" s="5"/>
    </row>
    <row r="101" spans="1:34" ht="27.75" customHeight="1" x14ac:dyDescent="0.2">
      <c r="A101" s="2">
        <v>98</v>
      </c>
      <c r="B101" s="40">
        <v>46058</v>
      </c>
      <c r="C101" s="41" t="s">
        <v>1428</v>
      </c>
      <c r="D101" s="41" t="s">
        <v>1435</v>
      </c>
      <c r="E101" s="42">
        <v>1</v>
      </c>
      <c r="F101" s="42">
        <v>1</v>
      </c>
      <c r="G101" s="42">
        <f t="shared" si="5"/>
        <v>0</v>
      </c>
      <c r="H101" s="42" t="str">
        <f t="shared" si="4"/>
        <v>ครบ</v>
      </c>
      <c r="I101" s="42" t="s">
        <v>43</v>
      </c>
      <c r="J101" s="42" t="str">
        <f>VLOOKUP(I101,Sheet2!$B$1:$C$9,2,FALSE)</f>
        <v>สุขสันต์</v>
      </c>
      <c r="K101" s="43">
        <v>1.7361111111111112E-2</v>
      </c>
      <c r="L101" s="42" t="s">
        <v>229</v>
      </c>
      <c r="M101" s="42" t="s">
        <v>230</v>
      </c>
      <c r="N101" s="43">
        <v>2.7777777777777776E-2</v>
      </c>
      <c r="O101" s="42"/>
      <c r="P101" s="42" t="e">
        <f>VLOOKUP(O101,Sheet2!$B$1:$C$9,2,FALSE)</f>
        <v>#N/A</v>
      </c>
      <c r="Q101" s="43"/>
      <c r="R101" s="42"/>
      <c r="S101" s="42" t="e">
        <f>VLOOKUP(R101,Sheet2!$B$1:$C$9,2,FALSE)</f>
        <v>#N/A</v>
      </c>
      <c r="T101" s="43"/>
      <c r="U101" s="43">
        <f t="shared" si="6"/>
        <v>4.5138888888888888E-2</v>
      </c>
      <c r="V101" s="43"/>
      <c r="W101" s="43"/>
      <c r="X101" s="43"/>
      <c r="Y101" s="40" t="s">
        <v>76</v>
      </c>
      <c r="Z101" s="40">
        <v>46085</v>
      </c>
      <c r="AA101" s="40">
        <v>46070</v>
      </c>
      <c r="AB101" s="40" t="s">
        <v>1712</v>
      </c>
      <c r="AC101" s="40">
        <v>46085</v>
      </c>
      <c r="AD101" s="3" t="str">
        <f t="shared" si="7"/>
        <v>ทันกำหนด</v>
      </c>
      <c r="AE101" s="4"/>
      <c r="AF101" s="4"/>
      <c r="AG101" s="4"/>
      <c r="AH101" s="5"/>
    </row>
    <row r="102" spans="1:34" ht="27.75" customHeight="1" x14ac:dyDescent="0.2">
      <c r="A102" s="2">
        <v>99</v>
      </c>
      <c r="B102" s="40">
        <v>46058</v>
      </c>
      <c r="C102" s="41" t="s">
        <v>1429</v>
      </c>
      <c r="D102" s="41" t="s">
        <v>1436</v>
      </c>
      <c r="E102" s="42">
        <v>1</v>
      </c>
      <c r="F102" s="42">
        <v>1</v>
      </c>
      <c r="G102" s="42">
        <f t="shared" si="5"/>
        <v>0</v>
      </c>
      <c r="H102" s="42" t="str">
        <f t="shared" si="4"/>
        <v>ครบ</v>
      </c>
      <c r="I102" s="42" t="s">
        <v>43</v>
      </c>
      <c r="J102" s="42" t="str">
        <f>VLOOKUP(I102,Sheet2!$B$1:$C$9,2,FALSE)</f>
        <v>สุขสันต์</v>
      </c>
      <c r="K102" s="43">
        <v>1.7361111111111112E-2</v>
      </c>
      <c r="L102" s="42" t="s">
        <v>229</v>
      </c>
      <c r="M102" s="42" t="s">
        <v>230</v>
      </c>
      <c r="N102" s="43">
        <v>2.7777777777777776E-2</v>
      </c>
      <c r="O102" s="42"/>
      <c r="P102" s="42" t="e">
        <f>VLOOKUP(O102,Sheet2!$B$1:$C$9,2,FALSE)</f>
        <v>#N/A</v>
      </c>
      <c r="Q102" s="43"/>
      <c r="R102" s="42"/>
      <c r="S102" s="42" t="e">
        <f>VLOOKUP(R102,Sheet2!$B$1:$C$9,2,FALSE)</f>
        <v>#N/A</v>
      </c>
      <c r="T102" s="43"/>
      <c r="U102" s="43">
        <f t="shared" si="6"/>
        <v>4.5138888888888888E-2</v>
      </c>
      <c r="V102" s="43"/>
      <c r="W102" s="43"/>
      <c r="X102" s="43"/>
      <c r="Y102" s="40" t="s">
        <v>76</v>
      </c>
      <c r="Z102" s="40">
        <v>46085</v>
      </c>
      <c r="AA102" s="40">
        <v>46070</v>
      </c>
      <c r="AB102" s="40" t="s">
        <v>1712</v>
      </c>
      <c r="AC102" s="40">
        <v>46085</v>
      </c>
      <c r="AD102" s="3" t="str">
        <f t="shared" si="7"/>
        <v>ทันกำหนด</v>
      </c>
      <c r="AE102" s="4"/>
      <c r="AF102" s="4"/>
      <c r="AG102" s="4"/>
      <c r="AH102" s="5"/>
    </row>
    <row r="103" spans="1:34" ht="27.75" customHeight="1" x14ac:dyDescent="0.2">
      <c r="A103" s="2">
        <v>100</v>
      </c>
      <c r="B103" s="40">
        <v>46058</v>
      </c>
      <c r="C103" s="41" t="s">
        <v>1430</v>
      </c>
      <c r="D103" s="41" t="s">
        <v>1437</v>
      </c>
      <c r="E103" s="42">
        <v>1</v>
      </c>
      <c r="F103" s="42">
        <v>1</v>
      </c>
      <c r="G103" s="42">
        <f t="shared" si="5"/>
        <v>0</v>
      </c>
      <c r="H103" s="42" t="str">
        <f t="shared" si="4"/>
        <v>ครบ</v>
      </c>
      <c r="I103" s="42" t="s">
        <v>42</v>
      </c>
      <c r="J103" s="42" t="str">
        <f>VLOOKUP(I103,Sheet2!$B$1:$C$9,2,FALSE)</f>
        <v>เพลินชัย</v>
      </c>
      <c r="K103" s="43">
        <v>1.7361111111111112E-2</v>
      </c>
      <c r="L103" s="42" t="s">
        <v>229</v>
      </c>
      <c r="M103" s="42" t="s">
        <v>230</v>
      </c>
      <c r="N103" s="43">
        <v>2.0833333333333332E-2</v>
      </c>
      <c r="O103" s="42"/>
      <c r="P103" s="42" t="e">
        <f>VLOOKUP(O103,Sheet2!$B$1:$C$9,2,FALSE)</f>
        <v>#N/A</v>
      </c>
      <c r="Q103" s="43"/>
      <c r="R103" s="42"/>
      <c r="S103" s="42" t="e">
        <f>VLOOKUP(R103,Sheet2!$B$1:$C$9,2,FALSE)</f>
        <v>#N/A</v>
      </c>
      <c r="T103" s="43"/>
      <c r="U103" s="43">
        <f t="shared" si="6"/>
        <v>3.8194444444444448E-2</v>
      </c>
      <c r="V103" s="43"/>
      <c r="W103" s="43"/>
      <c r="X103" s="43"/>
      <c r="Y103" s="40" t="s">
        <v>76</v>
      </c>
      <c r="Z103" s="40">
        <v>46085</v>
      </c>
      <c r="AA103" s="40">
        <v>46070</v>
      </c>
      <c r="AB103" s="40" t="s">
        <v>1712</v>
      </c>
      <c r="AC103" s="40">
        <v>46085</v>
      </c>
      <c r="AD103" s="3" t="str">
        <f t="shared" si="7"/>
        <v>ทันกำหนด</v>
      </c>
      <c r="AE103" s="4"/>
      <c r="AF103" s="4"/>
      <c r="AG103" s="4"/>
      <c r="AH103" s="5"/>
    </row>
    <row r="104" spans="1:34" ht="27.75" customHeight="1" x14ac:dyDescent="0.2">
      <c r="A104" s="2">
        <v>101</v>
      </c>
      <c r="B104" s="40">
        <v>46058</v>
      </c>
      <c r="C104" s="41" t="s">
        <v>1431</v>
      </c>
      <c r="D104" s="41" t="s">
        <v>1438</v>
      </c>
      <c r="E104" s="42">
        <v>1</v>
      </c>
      <c r="F104" s="42">
        <v>1</v>
      </c>
      <c r="G104" s="42">
        <f t="shared" si="5"/>
        <v>0</v>
      </c>
      <c r="H104" s="42" t="str">
        <f t="shared" si="4"/>
        <v>ครบ</v>
      </c>
      <c r="I104" s="42" t="s">
        <v>43</v>
      </c>
      <c r="J104" s="42" t="str">
        <f>VLOOKUP(I104,Sheet2!$B$1:$C$9,2,FALSE)</f>
        <v>สุขสันต์</v>
      </c>
      <c r="K104" s="43">
        <v>2.7777777777777776E-2</v>
      </c>
      <c r="L104" s="42" t="s">
        <v>347</v>
      </c>
      <c r="M104" s="42" t="s">
        <v>57</v>
      </c>
      <c r="N104" s="43">
        <v>2.0833333333333332E-2</v>
      </c>
      <c r="O104" s="42" t="s">
        <v>35</v>
      </c>
      <c r="P104" s="42" t="s">
        <v>25</v>
      </c>
      <c r="Q104" s="43">
        <v>4.8611111111111112E-2</v>
      </c>
      <c r="R104" s="42"/>
      <c r="S104" s="42" t="e">
        <f>VLOOKUP(R104,Sheet2!$B$1:$C$9,2,FALSE)</f>
        <v>#N/A</v>
      </c>
      <c r="T104" s="43"/>
      <c r="U104" s="43">
        <f t="shared" si="6"/>
        <v>9.722222222222221E-2</v>
      </c>
      <c r="V104" s="43"/>
      <c r="W104" s="43"/>
      <c r="X104" s="43"/>
      <c r="Y104" s="40" t="s">
        <v>76</v>
      </c>
      <c r="Z104" s="40">
        <v>46085</v>
      </c>
      <c r="AA104" s="40">
        <v>46071</v>
      </c>
      <c r="AB104" s="40" t="s">
        <v>1712</v>
      </c>
      <c r="AC104" s="40">
        <v>46085</v>
      </c>
      <c r="AD104" s="3" t="str">
        <f t="shared" si="7"/>
        <v>ทันกำหนด</v>
      </c>
      <c r="AE104" s="4"/>
      <c r="AF104" s="4"/>
      <c r="AG104" s="4"/>
      <c r="AH104" s="5"/>
    </row>
    <row r="105" spans="1:34" ht="27.75" customHeight="1" x14ac:dyDescent="0.2">
      <c r="A105" s="2">
        <v>102</v>
      </c>
      <c r="B105" s="40">
        <v>46058</v>
      </c>
      <c r="C105" s="41" t="s">
        <v>1432</v>
      </c>
      <c r="D105" s="41" t="s">
        <v>1439</v>
      </c>
      <c r="E105" s="42">
        <v>1</v>
      </c>
      <c r="F105" s="42">
        <v>1</v>
      </c>
      <c r="G105" s="42">
        <f t="shared" si="5"/>
        <v>0</v>
      </c>
      <c r="H105" s="42" t="str">
        <f t="shared" si="4"/>
        <v>ครบ</v>
      </c>
      <c r="I105" s="42" t="s">
        <v>42</v>
      </c>
      <c r="J105" s="42" t="str">
        <f>VLOOKUP(I105,Sheet2!$B$1:$C$9,2,FALSE)</f>
        <v>เพลินชัย</v>
      </c>
      <c r="K105" s="43">
        <v>1.7361111111111112E-2</v>
      </c>
      <c r="L105" s="42" t="s">
        <v>229</v>
      </c>
      <c r="M105" s="42" t="s">
        <v>230</v>
      </c>
      <c r="N105" s="43">
        <v>2.7777777777777776E-2</v>
      </c>
      <c r="O105" s="42"/>
      <c r="P105" s="42" t="e">
        <f>VLOOKUP(O105,Sheet2!$B$1:$C$9,2,FALSE)</f>
        <v>#N/A</v>
      </c>
      <c r="Q105" s="43"/>
      <c r="R105" s="42"/>
      <c r="S105" s="42" t="e">
        <f>VLOOKUP(R105,Sheet2!$B$1:$C$9,2,FALSE)</f>
        <v>#N/A</v>
      </c>
      <c r="T105" s="43"/>
      <c r="U105" s="43">
        <f t="shared" si="6"/>
        <v>4.5138888888888888E-2</v>
      </c>
      <c r="V105" s="43"/>
      <c r="W105" s="43"/>
      <c r="X105" s="43"/>
      <c r="Y105" s="40" t="s">
        <v>76</v>
      </c>
      <c r="Z105" s="40">
        <v>46085</v>
      </c>
      <c r="AA105" s="40">
        <v>46070</v>
      </c>
      <c r="AB105" s="40" t="s">
        <v>1712</v>
      </c>
      <c r="AC105" s="40">
        <v>46085</v>
      </c>
      <c r="AD105" s="3" t="str">
        <f t="shared" si="7"/>
        <v>ทันกำหนด</v>
      </c>
      <c r="AE105" s="4"/>
      <c r="AF105" s="4"/>
      <c r="AG105" s="4"/>
      <c r="AH105" s="5"/>
    </row>
    <row r="106" spans="1:34" ht="27.75" customHeight="1" x14ac:dyDescent="0.2">
      <c r="A106" s="2">
        <v>103</v>
      </c>
      <c r="B106" s="40">
        <v>46058</v>
      </c>
      <c r="C106" s="41" t="s">
        <v>1440</v>
      </c>
      <c r="D106" s="41" t="s">
        <v>1441</v>
      </c>
      <c r="E106" s="42">
        <v>1</v>
      </c>
      <c r="F106" s="42">
        <v>1</v>
      </c>
      <c r="G106" s="42">
        <f t="shared" si="5"/>
        <v>0</v>
      </c>
      <c r="H106" s="42" t="str">
        <f t="shared" si="4"/>
        <v>ครบ</v>
      </c>
      <c r="I106" s="42" t="s">
        <v>31</v>
      </c>
      <c r="J106" s="42" t="str">
        <f>VLOOKUP(I106,Sheet2!$B$1:$C$9,2,FALSE)</f>
        <v>ชาญชัย</v>
      </c>
      <c r="K106" s="43">
        <v>3.125E-2</v>
      </c>
      <c r="L106" s="42" t="s">
        <v>28</v>
      </c>
      <c r="M106" s="42" t="str">
        <f>VLOOKUP(L106,Sheet2!$B$1:$C$9,2,FALSE)</f>
        <v>สรายุทธ</v>
      </c>
      <c r="N106" s="43">
        <v>6.25E-2</v>
      </c>
      <c r="O106" s="42" t="s">
        <v>29</v>
      </c>
      <c r="P106" s="42" t="str">
        <f>VLOOKUP(O106,Sheet2!$B$1:$C$9,2,FALSE)</f>
        <v xml:space="preserve">จักรกฤษณ์ </v>
      </c>
      <c r="Q106" s="43">
        <v>1.3888888888888888E-2</v>
      </c>
      <c r="R106" s="42"/>
      <c r="S106" s="42" t="e">
        <f>VLOOKUP(R106,Sheet2!$B$1:$C$9,2,FALSE)</f>
        <v>#N/A</v>
      </c>
      <c r="T106" s="43"/>
      <c r="U106" s="43">
        <f t="shared" si="6"/>
        <v>0.1076388888888889</v>
      </c>
      <c r="V106" s="43"/>
      <c r="W106" s="43"/>
      <c r="X106" s="43"/>
      <c r="Y106" s="40" t="s">
        <v>355</v>
      </c>
      <c r="Z106" s="40">
        <v>46065</v>
      </c>
      <c r="AA106" s="40">
        <v>46059</v>
      </c>
      <c r="AB106" s="40" t="s">
        <v>355</v>
      </c>
      <c r="AC106" s="40">
        <v>46063</v>
      </c>
      <c r="AD106" s="3" t="str">
        <f t="shared" si="7"/>
        <v>ทันกำหนด</v>
      </c>
      <c r="AE106" s="4"/>
      <c r="AF106" s="4"/>
      <c r="AG106" s="4"/>
      <c r="AH106" s="5"/>
    </row>
    <row r="107" spans="1:34" ht="27.75" customHeight="1" x14ac:dyDescent="0.2">
      <c r="A107" s="2">
        <v>104</v>
      </c>
      <c r="B107" s="40">
        <v>46059</v>
      </c>
      <c r="C107" s="41" t="s">
        <v>1445</v>
      </c>
      <c r="D107" s="41" t="s">
        <v>1446</v>
      </c>
      <c r="E107" s="42">
        <v>6</v>
      </c>
      <c r="F107" s="42">
        <v>6</v>
      </c>
      <c r="G107" s="42">
        <f t="shared" si="5"/>
        <v>0</v>
      </c>
      <c r="H107" s="42" t="str">
        <f t="shared" si="4"/>
        <v>ครบ</v>
      </c>
      <c r="I107" s="42" t="s">
        <v>28</v>
      </c>
      <c r="J107" s="42" t="str">
        <f>VLOOKUP(I107,Sheet2!$B$1:$C$9,2,FALSE)</f>
        <v>สรายุทธ</v>
      </c>
      <c r="K107" s="43">
        <v>2.0833333333333332E-2</v>
      </c>
      <c r="L107" s="42"/>
      <c r="M107" s="42" t="e">
        <f>VLOOKUP(L107,Sheet2!$B$1:$C$9,2,FALSE)</f>
        <v>#N/A</v>
      </c>
      <c r="N107" s="43"/>
      <c r="O107" s="42"/>
      <c r="P107" s="42" t="e">
        <f>VLOOKUP(O107,Sheet2!$B$1:$C$9,2,FALSE)</f>
        <v>#N/A</v>
      </c>
      <c r="Q107" s="43"/>
      <c r="R107" s="42"/>
      <c r="S107" s="42" t="e">
        <f>VLOOKUP(R107,Sheet2!$B$1:$C$9,2,FALSE)</f>
        <v>#N/A</v>
      </c>
      <c r="T107" s="43"/>
      <c r="U107" s="43">
        <f t="shared" si="6"/>
        <v>2.0833333333333332E-2</v>
      </c>
      <c r="V107" s="43"/>
      <c r="W107" s="43"/>
      <c r="X107" s="43"/>
      <c r="Y107" s="40" t="s">
        <v>355</v>
      </c>
      <c r="Z107" s="40">
        <v>46065</v>
      </c>
      <c r="AA107" s="40">
        <v>46063</v>
      </c>
      <c r="AB107" s="40" t="s">
        <v>1547</v>
      </c>
      <c r="AC107" s="40">
        <v>46064</v>
      </c>
      <c r="AD107" s="3" t="str">
        <f t="shared" si="7"/>
        <v>ทันกำหนด</v>
      </c>
      <c r="AE107" s="4"/>
      <c r="AF107" s="4"/>
      <c r="AG107" s="4"/>
      <c r="AH107" s="5"/>
    </row>
    <row r="108" spans="1:34" ht="27.75" customHeight="1" x14ac:dyDescent="0.2">
      <c r="A108" s="2">
        <v>105</v>
      </c>
      <c r="B108" s="40">
        <v>46059</v>
      </c>
      <c r="C108" s="41" t="s">
        <v>1447</v>
      </c>
      <c r="D108" s="41" t="s">
        <v>1448</v>
      </c>
      <c r="E108" s="42">
        <v>2</v>
      </c>
      <c r="F108" s="42">
        <v>2</v>
      </c>
      <c r="G108" s="42">
        <f t="shared" si="5"/>
        <v>0</v>
      </c>
      <c r="H108" s="42" t="str">
        <f t="shared" si="4"/>
        <v>ครบ</v>
      </c>
      <c r="I108" s="42" t="s">
        <v>4</v>
      </c>
      <c r="J108" s="42" t="str">
        <f>VLOOKUP(I108,Sheet2!$B$1:$C$9,2,FALSE)</f>
        <v>ธนาพล</v>
      </c>
      <c r="K108" s="43">
        <v>1.0416666666666666E-2</v>
      </c>
      <c r="L108" s="42"/>
      <c r="M108" s="42" t="e">
        <f>VLOOKUP(L108,Sheet2!$B$1:$C$9,2,FALSE)</f>
        <v>#N/A</v>
      </c>
      <c r="N108" s="43"/>
      <c r="O108" s="42"/>
      <c r="P108" s="42" t="e">
        <f>VLOOKUP(O108,Sheet2!$B$1:$C$9,2,FALSE)</f>
        <v>#N/A</v>
      </c>
      <c r="Q108" s="43"/>
      <c r="R108" s="42"/>
      <c r="S108" s="42" t="e">
        <f>VLOOKUP(R108,Sheet2!$B$1:$C$9,2,FALSE)</f>
        <v>#N/A</v>
      </c>
      <c r="T108" s="43"/>
      <c r="U108" s="43">
        <f t="shared" si="6"/>
        <v>1.0416666666666666E-2</v>
      </c>
      <c r="V108" s="43"/>
      <c r="W108" s="43"/>
      <c r="X108" s="43"/>
      <c r="Y108" s="40" t="s">
        <v>322</v>
      </c>
      <c r="Z108" s="40">
        <v>46059</v>
      </c>
      <c r="AA108" s="40">
        <v>46059</v>
      </c>
      <c r="AB108" s="40" t="s">
        <v>322</v>
      </c>
      <c r="AC108" s="40">
        <v>46059</v>
      </c>
      <c r="AD108" s="3" t="str">
        <f t="shared" si="7"/>
        <v>ทันกำหนด</v>
      </c>
      <c r="AE108" s="4"/>
      <c r="AF108" s="4"/>
      <c r="AG108" s="4"/>
      <c r="AH108" s="5"/>
    </row>
    <row r="109" spans="1:34" ht="27.75" customHeight="1" x14ac:dyDescent="0.2">
      <c r="A109" s="2">
        <v>106</v>
      </c>
      <c r="B109" s="40">
        <v>46059</v>
      </c>
      <c r="C109" s="41" t="s">
        <v>1449</v>
      </c>
      <c r="D109" s="41" t="s">
        <v>1453</v>
      </c>
      <c r="E109" s="42">
        <v>1</v>
      </c>
      <c r="F109" s="42">
        <v>1</v>
      </c>
      <c r="G109" s="42">
        <f t="shared" si="5"/>
        <v>0</v>
      </c>
      <c r="H109" s="42" t="str">
        <f t="shared" si="4"/>
        <v>ครบ</v>
      </c>
      <c r="I109" s="42" t="s">
        <v>4</v>
      </c>
      <c r="J109" s="42" t="str">
        <f>VLOOKUP(I109,Sheet2!$B$1:$C$9,2,FALSE)</f>
        <v>ธนาพล</v>
      </c>
      <c r="K109" s="43">
        <v>2.0833333333333332E-2</v>
      </c>
      <c r="L109" s="42" t="s">
        <v>42</v>
      </c>
      <c r="M109" s="42" t="str">
        <f>VLOOKUP(L109,Sheet2!$B$1:$C$9,2,FALSE)</f>
        <v>เพลินชัย</v>
      </c>
      <c r="N109" s="43">
        <v>2.7777777777777776E-2</v>
      </c>
      <c r="O109" s="42" t="s">
        <v>347</v>
      </c>
      <c r="P109" s="42" t="s">
        <v>57</v>
      </c>
      <c r="Q109" s="43">
        <v>0.14583333333333334</v>
      </c>
      <c r="R109" s="42"/>
      <c r="S109" s="42" t="e">
        <f>VLOOKUP(R109,Sheet2!$B$1:$C$9,2,FALSE)</f>
        <v>#N/A</v>
      </c>
      <c r="T109" s="43"/>
      <c r="U109" s="43">
        <f t="shared" si="6"/>
        <v>0.19444444444444445</v>
      </c>
      <c r="V109" s="43"/>
      <c r="W109" s="43"/>
      <c r="X109" s="43"/>
      <c r="Y109" s="40" t="s">
        <v>239</v>
      </c>
      <c r="Z109" s="40">
        <v>46069</v>
      </c>
      <c r="AA109" s="40">
        <v>46066</v>
      </c>
      <c r="AB109" s="40" t="s">
        <v>1712</v>
      </c>
      <c r="AC109" s="40">
        <v>46069</v>
      </c>
      <c r="AD109" s="3" t="str">
        <f t="shared" si="7"/>
        <v>ทันกำหนด</v>
      </c>
      <c r="AE109" s="4"/>
      <c r="AF109" s="4"/>
      <c r="AG109" s="4"/>
      <c r="AH109" s="5"/>
    </row>
    <row r="110" spans="1:34" ht="27.75" customHeight="1" x14ac:dyDescent="0.2">
      <c r="A110" s="2">
        <v>107</v>
      </c>
      <c r="B110" s="40">
        <v>46059</v>
      </c>
      <c r="C110" s="41" t="s">
        <v>1450</v>
      </c>
      <c r="D110" s="41" t="s">
        <v>1454</v>
      </c>
      <c r="E110" s="42">
        <v>1</v>
      </c>
      <c r="F110" s="42">
        <v>1</v>
      </c>
      <c r="G110" s="42">
        <f t="shared" si="5"/>
        <v>0</v>
      </c>
      <c r="H110" s="42" t="str">
        <f t="shared" si="4"/>
        <v>ครบ</v>
      </c>
      <c r="I110" s="42" t="s">
        <v>4</v>
      </c>
      <c r="J110" s="42" t="str">
        <f>VLOOKUP(I110,Sheet2!$B$1:$C$9,2,FALSE)</f>
        <v>ธนาพล</v>
      </c>
      <c r="K110" s="43">
        <v>2.0833333333333332E-2</v>
      </c>
      <c r="L110" s="42" t="s">
        <v>42</v>
      </c>
      <c r="M110" s="42" t="str">
        <f>VLOOKUP(L110,Sheet2!$B$1:$C$9,2,FALSE)</f>
        <v>เพลินชัย</v>
      </c>
      <c r="N110" s="43">
        <v>3.4722222222222224E-2</v>
      </c>
      <c r="O110" s="42" t="s">
        <v>347</v>
      </c>
      <c r="P110" s="42" t="s">
        <v>59</v>
      </c>
      <c r="Q110" s="43">
        <v>0.11805555555555557</v>
      </c>
      <c r="R110" s="42"/>
      <c r="S110" s="42" t="e">
        <f>VLOOKUP(R110,Sheet2!$B$1:$C$9,2,FALSE)</f>
        <v>#N/A</v>
      </c>
      <c r="T110" s="43"/>
      <c r="U110" s="43">
        <f t="shared" si="6"/>
        <v>0.1736111111111111</v>
      </c>
      <c r="V110" s="43"/>
      <c r="W110" s="43"/>
      <c r="X110" s="43"/>
      <c r="Y110" s="40" t="s">
        <v>239</v>
      </c>
      <c r="Z110" s="40">
        <v>46069</v>
      </c>
      <c r="AA110" s="40">
        <v>46067</v>
      </c>
      <c r="AB110" s="40" t="s">
        <v>1712</v>
      </c>
      <c r="AC110" s="40">
        <v>46069</v>
      </c>
      <c r="AD110" s="3" t="str">
        <f t="shared" si="7"/>
        <v>ทันกำหนด</v>
      </c>
      <c r="AE110" s="4"/>
      <c r="AF110" s="4"/>
      <c r="AG110" s="4"/>
      <c r="AH110" s="5"/>
    </row>
    <row r="111" spans="1:34" ht="27.75" customHeight="1" x14ac:dyDescent="0.2">
      <c r="A111" s="2">
        <v>108</v>
      </c>
      <c r="B111" s="40">
        <v>46059</v>
      </c>
      <c r="C111" s="41" t="s">
        <v>1451</v>
      </c>
      <c r="D111" s="41" t="s">
        <v>1455</v>
      </c>
      <c r="E111" s="42">
        <v>1</v>
      </c>
      <c r="F111" s="42">
        <v>1</v>
      </c>
      <c r="G111" s="42">
        <f t="shared" si="5"/>
        <v>0</v>
      </c>
      <c r="H111" s="42" t="str">
        <f t="shared" si="4"/>
        <v>ครบ</v>
      </c>
      <c r="I111" s="42" t="s">
        <v>4</v>
      </c>
      <c r="J111" s="42" t="str">
        <f>VLOOKUP(I111,Sheet2!$B$1:$C$9,2,FALSE)</f>
        <v>ธนาพล</v>
      </c>
      <c r="K111" s="43">
        <v>2.0833333333333332E-2</v>
      </c>
      <c r="L111" s="42" t="s">
        <v>42</v>
      </c>
      <c r="M111" s="42" t="str">
        <f>VLOOKUP(L111,Sheet2!$B$1:$C$9,2,FALSE)</f>
        <v>เพลินชัย</v>
      </c>
      <c r="N111" s="43">
        <v>2.0833333333333332E-2</v>
      </c>
      <c r="O111" s="42" t="s">
        <v>347</v>
      </c>
      <c r="P111" s="42" t="s">
        <v>57</v>
      </c>
      <c r="Q111" s="43">
        <v>0.14583333333333334</v>
      </c>
      <c r="R111" s="42"/>
      <c r="S111" s="42" t="e">
        <f>VLOOKUP(R111,Sheet2!$B$1:$C$9,2,FALSE)</f>
        <v>#N/A</v>
      </c>
      <c r="T111" s="43"/>
      <c r="U111" s="43">
        <f t="shared" si="6"/>
        <v>0.1875</v>
      </c>
      <c r="V111" s="43"/>
      <c r="W111" s="43"/>
      <c r="X111" s="43"/>
      <c r="Y111" s="40" t="s">
        <v>239</v>
      </c>
      <c r="Z111" s="40">
        <v>46069</v>
      </c>
      <c r="AA111" s="40">
        <v>46067</v>
      </c>
      <c r="AB111" s="40" t="s">
        <v>1712</v>
      </c>
      <c r="AC111" s="40">
        <v>46069</v>
      </c>
      <c r="AD111" s="3" t="str">
        <f t="shared" si="7"/>
        <v>ทันกำหนด</v>
      </c>
      <c r="AE111" s="4"/>
      <c r="AF111" s="4"/>
      <c r="AG111" s="4"/>
      <c r="AH111" s="5"/>
    </row>
    <row r="112" spans="1:34" ht="27.75" customHeight="1" x14ac:dyDescent="0.2">
      <c r="A112" s="2">
        <v>109</v>
      </c>
      <c r="B112" s="40">
        <v>46059</v>
      </c>
      <c r="C112" s="41" t="s">
        <v>1452</v>
      </c>
      <c r="D112" s="41" t="s">
        <v>246</v>
      </c>
      <c r="E112" s="42">
        <v>1</v>
      </c>
      <c r="F112" s="42">
        <v>1</v>
      </c>
      <c r="G112" s="42">
        <f t="shared" si="5"/>
        <v>0</v>
      </c>
      <c r="H112" s="42" t="str">
        <f t="shared" si="4"/>
        <v>ครบ</v>
      </c>
      <c r="I112" s="42" t="s">
        <v>4</v>
      </c>
      <c r="J112" s="42" t="str">
        <f>VLOOKUP(I112,Sheet2!$B$1:$C$9,2,FALSE)</f>
        <v>ธนาพล</v>
      </c>
      <c r="K112" s="43">
        <v>3.4722222222222224E-2</v>
      </c>
      <c r="L112" s="42" t="s">
        <v>42</v>
      </c>
      <c r="M112" s="42" t="str">
        <f>VLOOKUP(L112,Sheet2!$B$1:$C$9,2,FALSE)</f>
        <v>เพลินชัย</v>
      </c>
      <c r="N112" s="43">
        <v>4.1666666666666664E-2</v>
      </c>
      <c r="O112" s="42" t="s">
        <v>347</v>
      </c>
      <c r="P112" s="42" t="s">
        <v>59</v>
      </c>
      <c r="Q112" s="43">
        <v>0.24305555555555555</v>
      </c>
      <c r="R112" s="42"/>
      <c r="S112" s="42" t="e">
        <f>VLOOKUP(R112,Sheet2!$B$1:$C$9,2,FALSE)</f>
        <v>#N/A</v>
      </c>
      <c r="T112" s="43"/>
      <c r="U112" s="43">
        <f t="shared" si="6"/>
        <v>0.31944444444444442</v>
      </c>
      <c r="V112" s="43"/>
      <c r="W112" s="43"/>
      <c r="X112" s="43"/>
      <c r="Y112" s="40" t="s">
        <v>239</v>
      </c>
      <c r="Z112" s="40">
        <v>46069</v>
      </c>
      <c r="AA112" s="40">
        <v>46069</v>
      </c>
      <c r="AB112" s="40" t="s">
        <v>1712</v>
      </c>
      <c r="AC112" s="40">
        <v>46069</v>
      </c>
      <c r="AD112" s="3" t="str">
        <f t="shared" si="7"/>
        <v>ทันกำหนด</v>
      </c>
      <c r="AE112" s="4"/>
      <c r="AF112" s="4"/>
      <c r="AG112" s="4"/>
      <c r="AH112" s="5"/>
    </row>
    <row r="113" spans="1:34" ht="27.75" customHeight="1" x14ac:dyDescent="0.2">
      <c r="A113" s="2">
        <v>110</v>
      </c>
      <c r="B113" s="40">
        <v>46059</v>
      </c>
      <c r="C113" s="41" t="s">
        <v>1456</v>
      </c>
      <c r="D113" s="41" t="s">
        <v>1464</v>
      </c>
      <c r="E113" s="42">
        <v>1</v>
      </c>
      <c r="F113" s="42">
        <v>1</v>
      </c>
      <c r="G113" s="42">
        <f t="shared" si="5"/>
        <v>0</v>
      </c>
      <c r="H113" s="42" t="str">
        <f t="shared" si="4"/>
        <v>ครบ</v>
      </c>
      <c r="I113" s="42" t="s">
        <v>43</v>
      </c>
      <c r="J113" s="42" t="str">
        <f>VLOOKUP(I113,Sheet2!$B$1:$C$9,2,FALSE)</f>
        <v>สุขสันต์</v>
      </c>
      <c r="K113" s="43">
        <v>2.7777777777777776E-2</v>
      </c>
      <c r="L113" s="42" t="s">
        <v>229</v>
      </c>
      <c r="M113" s="42" t="s">
        <v>58</v>
      </c>
      <c r="N113" s="43">
        <v>4.1666666666666664E-2</v>
      </c>
      <c r="O113" s="42" t="s">
        <v>229</v>
      </c>
      <c r="P113" s="42" t="s">
        <v>230</v>
      </c>
      <c r="Q113" s="43">
        <v>1.3888888888888888E-2</v>
      </c>
      <c r="R113" s="42"/>
      <c r="S113" s="42" t="e">
        <f>VLOOKUP(R113,Sheet2!$B$1:$C$9,2,FALSE)</f>
        <v>#N/A</v>
      </c>
      <c r="T113" s="43"/>
      <c r="U113" s="43">
        <f t="shared" si="6"/>
        <v>8.3333333333333343E-2</v>
      </c>
      <c r="V113" s="43"/>
      <c r="W113" s="43"/>
      <c r="X113" s="43"/>
      <c r="Y113" s="40" t="s">
        <v>76</v>
      </c>
      <c r="Z113" s="40">
        <v>46094</v>
      </c>
      <c r="AA113" s="40">
        <v>46073</v>
      </c>
      <c r="AB113" s="40" t="s">
        <v>76</v>
      </c>
      <c r="AC113" s="40">
        <v>46091</v>
      </c>
      <c r="AD113" s="3" t="str">
        <f t="shared" si="7"/>
        <v>ทันกำหนด</v>
      </c>
      <c r="AE113" s="4"/>
      <c r="AF113" s="4"/>
      <c r="AG113" s="4"/>
      <c r="AH113" s="5"/>
    </row>
    <row r="114" spans="1:34" ht="27.75" customHeight="1" x14ac:dyDescent="0.2">
      <c r="A114" s="2">
        <v>111</v>
      </c>
      <c r="B114" s="40">
        <v>46059</v>
      </c>
      <c r="C114" s="41" t="s">
        <v>1457</v>
      </c>
      <c r="D114" s="41" t="s">
        <v>1465</v>
      </c>
      <c r="E114" s="42">
        <v>1</v>
      </c>
      <c r="F114" s="42">
        <v>1</v>
      </c>
      <c r="G114" s="42">
        <f t="shared" si="5"/>
        <v>0</v>
      </c>
      <c r="H114" s="42" t="str">
        <f t="shared" si="4"/>
        <v>ครบ</v>
      </c>
      <c r="I114" s="42" t="s">
        <v>43</v>
      </c>
      <c r="J114" s="42" t="str">
        <f>VLOOKUP(I114,Sheet2!$B$1:$C$9,2,FALSE)</f>
        <v>สุขสันต์</v>
      </c>
      <c r="K114" s="43">
        <v>2.4305555555555556E-2</v>
      </c>
      <c r="L114" s="42" t="s">
        <v>229</v>
      </c>
      <c r="M114" s="42" t="s">
        <v>230</v>
      </c>
      <c r="N114" s="43">
        <v>4.1666666666666664E-2</v>
      </c>
      <c r="O114" s="42" t="s">
        <v>229</v>
      </c>
      <c r="P114" s="42" t="s">
        <v>230</v>
      </c>
      <c r="Q114" s="43">
        <v>6.9444444444444441E-3</v>
      </c>
      <c r="R114" s="42"/>
      <c r="S114" s="42" t="e">
        <f>VLOOKUP(R114,Sheet2!$B$1:$C$9,2,FALSE)</f>
        <v>#N/A</v>
      </c>
      <c r="T114" s="43"/>
      <c r="U114" s="43">
        <f t="shared" si="6"/>
        <v>7.2916666666666671E-2</v>
      </c>
      <c r="V114" s="43"/>
      <c r="W114" s="43"/>
      <c r="X114" s="43"/>
      <c r="Y114" s="40" t="s">
        <v>76</v>
      </c>
      <c r="Z114" s="40">
        <v>46094</v>
      </c>
      <c r="AA114" s="40">
        <v>46076</v>
      </c>
      <c r="AB114" s="40" t="s">
        <v>76</v>
      </c>
      <c r="AC114" s="40">
        <v>46091</v>
      </c>
      <c r="AD114" s="3" t="str">
        <f t="shared" si="7"/>
        <v>ทันกำหนด</v>
      </c>
      <c r="AE114" s="4"/>
      <c r="AF114" s="4"/>
      <c r="AG114" s="4"/>
      <c r="AH114" s="5"/>
    </row>
    <row r="115" spans="1:34" ht="27.75" customHeight="1" x14ac:dyDescent="0.2">
      <c r="A115" s="2">
        <v>112</v>
      </c>
      <c r="B115" s="40">
        <v>46059</v>
      </c>
      <c r="C115" s="41" t="s">
        <v>1458</v>
      </c>
      <c r="D115" s="41" t="s">
        <v>1466</v>
      </c>
      <c r="E115" s="42">
        <v>1</v>
      </c>
      <c r="F115" s="42">
        <v>1</v>
      </c>
      <c r="G115" s="42">
        <f t="shared" si="5"/>
        <v>0</v>
      </c>
      <c r="H115" s="42" t="str">
        <f t="shared" si="4"/>
        <v>ครบ</v>
      </c>
      <c r="I115" s="42" t="s">
        <v>43</v>
      </c>
      <c r="J115" s="42" t="str">
        <f>VLOOKUP(I115,Sheet2!$B$1:$C$9,2,FALSE)</f>
        <v>สุขสันต์</v>
      </c>
      <c r="K115" s="43">
        <v>3.4722222222222224E-2</v>
      </c>
      <c r="L115" s="42" t="s">
        <v>97</v>
      </c>
      <c r="M115" s="42" t="s">
        <v>58</v>
      </c>
      <c r="N115" s="43">
        <v>4.1666666666666664E-2</v>
      </c>
      <c r="O115" s="42" t="s">
        <v>29</v>
      </c>
      <c r="P115" s="42" t="str">
        <f>VLOOKUP(O115,Sheet2!$B$1:$C$9,2,FALSE)</f>
        <v xml:space="preserve">จักรกฤษณ์ </v>
      </c>
      <c r="Q115" s="43">
        <v>4.1666666666666664E-2</v>
      </c>
      <c r="R115" s="42"/>
      <c r="S115" s="42" t="e">
        <f>VLOOKUP(R115,Sheet2!$B$1:$C$9,2,FALSE)</f>
        <v>#N/A</v>
      </c>
      <c r="T115" s="43"/>
      <c r="U115" s="43">
        <f t="shared" si="6"/>
        <v>0.11805555555555555</v>
      </c>
      <c r="V115" s="43"/>
      <c r="W115" s="43"/>
      <c r="X115" s="43"/>
      <c r="Y115" s="40" t="s">
        <v>76</v>
      </c>
      <c r="Z115" s="40">
        <v>46094</v>
      </c>
      <c r="AA115" s="40">
        <v>46078</v>
      </c>
      <c r="AB115" s="40" t="s">
        <v>76</v>
      </c>
      <c r="AC115" s="40">
        <v>46091</v>
      </c>
      <c r="AD115" s="3" t="str">
        <f t="shared" si="7"/>
        <v>ทันกำหนด</v>
      </c>
      <c r="AE115" s="4"/>
      <c r="AF115" s="4"/>
      <c r="AG115" s="4"/>
      <c r="AH115" s="5"/>
    </row>
    <row r="116" spans="1:34" ht="27.75" customHeight="1" x14ac:dyDescent="0.2">
      <c r="A116" s="2">
        <v>113</v>
      </c>
      <c r="B116" s="40">
        <v>46059</v>
      </c>
      <c r="C116" s="41" t="s">
        <v>1459</v>
      </c>
      <c r="D116" s="41" t="s">
        <v>1467</v>
      </c>
      <c r="E116" s="42">
        <v>1</v>
      </c>
      <c r="F116" s="42">
        <v>1</v>
      </c>
      <c r="G116" s="42">
        <f t="shared" si="5"/>
        <v>0</v>
      </c>
      <c r="H116" s="42" t="str">
        <f t="shared" si="4"/>
        <v>ครบ</v>
      </c>
      <c r="I116" s="42" t="s">
        <v>43</v>
      </c>
      <c r="J116" s="42" t="str">
        <f>VLOOKUP(I116,Sheet2!$B$1:$C$9,2,FALSE)</f>
        <v>สุขสันต์</v>
      </c>
      <c r="K116" s="43">
        <v>2.0833333333333332E-2</v>
      </c>
      <c r="L116" s="42" t="s">
        <v>229</v>
      </c>
      <c r="M116" s="42" t="s">
        <v>230</v>
      </c>
      <c r="N116" s="43">
        <v>8.3333333333333329E-2</v>
      </c>
      <c r="O116" s="42"/>
      <c r="P116" s="42" t="e">
        <f>VLOOKUP(O116,Sheet2!$B$1:$C$9,2,FALSE)</f>
        <v>#N/A</v>
      </c>
      <c r="Q116" s="43"/>
      <c r="R116" s="42"/>
      <c r="S116" s="42" t="e">
        <f>VLOOKUP(R116,Sheet2!$B$1:$C$9,2,FALSE)</f>
        <v>#N/A</v>
      </c>
      <c r="T116" s="43"/>
      <c r="U116" s="43">
        <f t="shared" si="6"/>
        <v>0.10416666666666666</v>
      </c>
      <c r="V116" s="43"/>
      <c r="W116" s="43"/>
      <c r="X116" s="43"/>
      <c r="Y116" s="40" t="s">
        <v>76</v>
      </c>
      <c r="Z116" s="40">
        <v>46094</v>
      </c>
      <c r="AA116" s="40">
        <v>46073</v>
      </c>
      <c r="AB116" s="40" t="s">
        <v>76</v>
      </c>
      <c r="AC116" s="40">
        <v>46091</v>
      </c>
      <c r="AD116" s="3" t="str">
        <f t="shared" si="7"/>
        <v>ทันกำหนด</v>
      </c>
      <c r="AE116" s="4"/>
      <c r="AF116" s="4"/>
      <c r="AG116" s="4"/>
      <c r="AH116" s="5"/>
    </row>
    <row r="117" spans="1:34" ht="27.75" customHeight="1" x14ac:dyDescent="0.2">
      <c r="A117" s="2">
        <v>114</v>
      </c>
      <c r="B117" s="40">
        <v>46059</v>
      </c>
      <c r="C117" s="41" t="s">
        <v>1460</v>
      </c>
      <c r="D117" s="41" t="s">
        <v>1468</v>
      </c>
      <c r="E117" s="42">
        <v>1</v>
      </c>
      <c r="F117" s="42">
        <v>1</v>
      </c>
      <c r="G117" s="42">
        <f t="shared" si="5"/>
        <v>0</v>
      </c>
      <c r="H117" s="42" t="str">
        <f t="shared" si="4"/>
        <v>ครบ</v>
      </c>
      <c r="I117" s="42" t="s">
        <v>43</v>
      </c>
      <c r="J117" s="42" t="str">
        <f>VLOOKUP(I117,Sheet2!$B$1:$C$9,2,FALSE)</f>
        <v>สุขสันต์</v>
      </c>
      <c r="K117" s="43">
        <v>1.3888888888888888E-2</v>
      </c>
      <c r="L117" s="42" t="s">
        <v>229</v>
      </c>
      <c r="M117" s="42" t="s">
        <v>58</v>
      </c>
      <c r="N117" s="43">
        <v>9.375E-2</v>
      </c>
      <c r="O117" s="42"/>
      <c r="P117" s="42" t="e">
        <f>VLOOKUP(O117,Sheet2!$B$1:$C$9,2,FALSE)</f>
        <v>#N/A</v>
      </c>
      <c r="Q117" s="43"/>
      <c r="R117" s="42"/>
      <c r="S117" s="42" t="e">
        <f>VLOOKUP(R117,Sheet2!$B$1:$C$9,2,FALSE)</f>
        <v>#N/A</v>
      </c>
      <c r="T117" s="43"/>
      <c r="U117" s="43">
        <f t="shared" si="6"/>
        <v>0.1076388888888889</v>
      </c>
      <c r="V117" s="43"/>
      <c r="W117" s="43"/>
      <c r="X117" s="43"/>
      <c r="Y117" s="40" t="s">
        <v>76</v>
      </c>
      <c r="Z117" s="40">
        <v>46094</v>
      </c>
      <c r="AA117" s="40">
        <v>46088</v>
      </c>
      <c r="AB117" s="40" t="s">
        <v>76</v>
      </c>
      <c r="AC117" s="40">
        <v>46091</v>
      </c>
      <c r="AD117" s="3" t="str">
        <f t="shared" si="7"/>
        <v>ทันกำหนด</v>
      </c>
      <c r="AE117" s="4"/>
      <c r="AF117" s="4"/>
      <c r="AG117" s="4"/>
      <c r="AH117" s="5"/>
    </row>
    <row r="118" spans="1:34" ht="27.75" customHeight="1" x14ac:dyDescent="0.2">
      <c r="A118" s="2">
        <v>115</v>
      </c>
      <c r="B118" s="40">
        <v>46059</v>
      </c>
      <c r="C118" s="41" t="s">
        <v>1461</v>
      </c>
      <c r="D118" s="41" t="s">
        <v>1469</v>
      </c>
      <c r="E118" s="42">
        <v>1</v>
      </c>
      <c r="F118" s="42">
        <v>1</v>
      </c>
      <c r="G118" s="42">
        <f t="shared" si="5"/>
        <v>0</v>
      </c>
      <c r="H118" s="42" t="str">
        <f t="shared" si="4"/>
        <v>ครบ</v>
      </c>
      <c r="I118" s="42" t="s">
        <v>43</v>
      </c>
      <c r="J118" s="42" t="str">
        <f>VLOOKUP(I118,Sheet2!$B$1:$C$9,2,FALSE)</f>
        <v>สุขสันต์</v>
      </c>
      <c r="K118" s="43">
        <v>2.4305555555555556E-2</v>
      </c>
      <c r="L118" s="42" t="s">
        <v>229</v>
      </c>
      <c r="M118" s="42" t="s">
        <v>58</v>
      </c>
      <c r="N118" s="43">
        <v>2.7777777777777776E-2</v>
      </c>
      <c r="O118" s="42"/>
      <c r="P118" s="42" t="e">
        <f>VLOOKUP(O118,Sheet2!$B$1:$C$9,2,FALSE)</f>
        <v>#N/A</v>
      </c>
      <c r="Q118" s="43"/>
      <c r="R118" s="42"/>
      <c r="S118" s="42" t="e">
        <f>VLOOKUP(R118,Sheet2!$B$1:$C$9,2,FALSE)</f>
        <v>#N/A</v>
      </c>
      <c r="T118" s="43"/>
      <c r="U118" s="43">
        <f t="shared" si="6"/>
        <v>5.2083333333333329E-2</v>
      </c>
      <c r="V118" s="43"/>
      <c r="W118" s="43"/>
      <c r="X118" s="43"/>
      <c r="Y118" s="40" t="s">
        <v>76</v>
      </c>
      <c r="Z118" s="40">
        <v>46094</v>
      </c>
      <c r="AA118" s="40">
        <v>46073</v>
      </c>
      <c r="AB118" s="40" t="s">
        <v>76</v>
      </c>
      <c r="AC118" s="40">
        <v>46091</v>
      </c>
      <c r="AD118" s="3" t="str">
        <f t="shared" si="7"/>
        <v>ทันกำหนด</v>
      </c>
      <c r="AE118" s="4"/>
      <c r="AF118" s="4"/>
      <c r="AG118" s="4"/>
      <c r="AH118" s="5"/>
    </row>
    <row r="119" spans="1:34" ht="27.75" customHeight="1" x14ac:dyDescent="0.2">
      <c r="A119" s="2">
        <v>116</v>
      </c>
      <c r="B119" s="40">
        <v>46059</v>
      </c>
      <c r="C119" s="41" t="s">
        <v>1462</v>
      </c>
      <c r="D119" s="41" t="s">
        <v>1470</v>
      </c>
      <c r="E119" s="42">
        <v>1</v>
      </c>
      <c r="F119" s="42">
        <v>1</v>
      </c>
      <c r="G119" s="42">
        <f t="shared" si="5"/>
        <v>0</v>
      </c>
      <c r="H119" s="42" t="str">
        <f t="shared" si="4"/>
        <v>ครบ</v>
      </c>
      <c r="I119" s="42" t="s">
        <v>43</v>
      </c>
      <c r="J119" s="42" t="str">
        <f>VLOOKUP(I119,Sheet2!$B$1:$C$9,2,FALSE)</f>
        <v>สุขสันต์</v>
      </c>
      <c r="K119" s="43">
        <v>4.1666666666666664E-2</v>
      </c>
      <c r="L119" s="42" t="s">
        <v>97</v>
      </c>
      <c r="M119" s="42" t="s">
        <v>58</v>
      </c>
      <c r="N119" s="43">
        <v>0.125</v>
      </c>
      <c r="O119" s="42"/>
      <c r="P119" s="42" t="e">
        <f>VLOOKUP(O119,Sheet2!$B$1:$C$9,2,FALSE)</f>
        <v>#N/A</v>
      </c>
      <c r="Q119" s="43"/>
      <c r="R119" s="42"/>
      <c r="S119" s="42" t="e">
        <f>VLOOKUP(R119,Sheet2!$B$1:$C$9,2,FALSE)</f>
        <v>#N/A</v>
      </c>
      <c r="T119" s="43"/>
      <c r="U119" s="43">
        <f t="shared" si="6"/>
        <v>0.16666666666666666</v>
      </c>
      <c r="V119" s="43"/>
      <c r="W119" s="43"/>
      <c r="X119" s="43"/>
      <c r="Y119" s="40" t="s">
        <v>76</v>
      </c>
      <c r="Z119" s="40">
        <v>46094</v>
      </c>
      <c r="AA119" s="40">
        <v>46093</v>
      </c>
      <c r="AB119" s="40" t="s">
        <v>76</v>
      </c>
      <c r="AC119" s="40">
        <v>46093</v>
      </c>
      <c r="AD119" s="3" t="str">
        <f t="shared" si="7"/>
        <v>ทันกำหนด</v>
      </c>
      <c r="AE119" s="4"/>
      <c r="AF119" s="4"/>
      <c r="AG119" s="4"/>
      <c r="AH119" s="5"/>
    </row>
    <row r="120" spans="1:34" ht="27.75" customHeight="1" x14ac:dyDescent="0.2">
      <c r="A120" s="2">
        <v>117</v>
      </c>
      <c r="B120" s="40">
        <v>46059</v>
      </c>
      <c r="C120" s="41" t="s">
        <v>1463</v>
      </c>
      <c r="D120" s="41" t="s">
        <v>1471</v>
      </c>
      <c r="E120" s="42">
        <v>1</v>
      </c>
      <c r="F120" s="42">
        <v>1</v>
      </c>
      <c r="G120" s="42">
        <f t="shared" si="5"/>
        <v>0</v>
      </c>
      <c r="H120" s="42" t="str">
        <f t="shared" si="4"/>
        <v>ครบ</v>
      </c>
      <c r="I120" s="42" t="s">
        <v>43</v>
      </c>
      <c r="J120" s="42" t="str">
        <f>VLOOKUP(I120,Sheet2!$B$1:$C$9,2,FALSE)</f>
        <v>สุขสันต์</v>
      </c>
      <c r="K120" s="43">
        <v>2.0833333333333332E-2</v>
      </c>
      <c r="L120" s="42" t="s">
        <v>1212</v>
      </c>
      <c r="M120" s="42" t="s">
        <v>58</v>
      </c>
      <c r="N120" s="43">
        <v>5.2083333333333336E-2</v>
      </c>
      <c r="O120" s="42"/>
      <c r="P120" s="42" t="e">
        <f>VLOOKUP(O120,Sheet2!$B$1:$C$9,2,FALSE)</f>
        <v>#N/A</v>
      </c>
      <c r="Q120" s="43"/>
      <c r="R120" s="42"/>
      <c r="S120" s="42" t="e">
        <f>VLOOKUP(R120,Sheet2!$B$1:$C$9,2,FALSE)</f>
        <v>#N/A</v>
      </c>
      <c r="T120" s="43"/>
      <c r="U120" s="43">
        <f t="shared" si="6"/>
        <v>7.2916666666666671E-2</v>
      </c>
      <c r="V120" s="43"/>
      <c r="W120" s="43"/>
      <c r="X120" s="43"/>
      <c r="Y120" s="40" t="s">
        <v>76</v>
      </c>
      <c r="Z120" s="40">
        <v>46094</v>
      </c>
      <c r="AA120" s="40">
        <v>46088</v>
      </c>
      <c r="AB120" s="40" t="s">
        <v>76</v>
      </c>
      <c r="AC120" s="40">
        <v>46091</v>
      </c>
      <c r="AD120" s="3" t="str">
        <f t="shared" si="7"/>
        <v>ทันกำหนด</v>
      </c>
      <c r="AE120" s="4"/>
      <c r="AF120" s="4"/>
      <c r="AG120" s="4"/>
      <c r="AH120" s="5"/>
    </row>
    <row r="121" spans="1:34" ht="27.75" customHeight="1" x14ac:dyDescent="0.2">
      <c r="A121" s="2">
        <v>118</v>
      </c>
      <c r="B121" s="40">
        <v>46059</v>
      </c>
      <c r="C121" s="41" t="s">
        <v>1474</v>
      </c>
      <c r="D121" s="41" t="s">
        <v>1572</v>
      </c>
      <c r="E121" s="42">
        <v>1</v>
      </c>
      <c r="F121" s="42">
        <v>1</v>
      </c>
      <c r="G121" s="42">
        <f t="shared" si="5"/>
        <v>0</v>
      </c>
      <c r="H121" s="42" t="str">
        <f t="shared" si="4"/>
        <v>ครบ</v>
      </c>
      <c r="I121" s="42" t="s">
        <v>4</v>
      </c>
      <c r="J121" s="42" t="str">
        <f>VLOOKUP(I121,Sheet2!$B$1:$C$9,2,FALSE)</f>
        <v>ธนาพล</v>
      </c>
      <c r="K121" s="43">
        <v>7.6388888888888895E-2</v>
      </c>
      <c r="L121" s="42"/>
      <c r="M121" s="42" t="e">
        <f>VLOOKUP(L121,Sheet2!$B$1:$C$9,2,FALSE)</f>
        <v>#N/A</v>
      </c>
      <c r="N121" s="43"/>
      <c r="O121" s="42"/>
      <c r="P121" s="42" t="e">
        <f>VLOOKUP(O121,Sheet2!$B$1:$C$9,2,FALSE)</f>
        <v>#N/A</v>
      </c>
      <c r="Q121" s="43"/>
      <c r="R121" s="42"/>
      <c r="S121" s="42" t="e">
        <f>VLOOKUP(R121,Sheet2!$B$1:$C$9,2,FALSE)</f>
        <v>#N/A</v>
      </c>
      <c r="T121" s="43"/>
      <c r="U121" s="43">
        <f t="shared" si="6"/>
        <v>7.6388888888888895E-2</v>
      </c>
      <c r="V121" s="43"/>
      <c r="W121" s="43"/>
      <c r="X121" s="43"/>
      <c r="Y121" s="40" t="s">
        <v>234</v>
      </c>
      <c r="Z121" s="40">
        <v>46093</v>
      </c>
      <c r="AA121" s="40">
        <v>46072</v>
      </c>
      <c r="AB121" s="40" t="s">
        <v>76</v>
      </c>
      <c r="AC121" s="40">
        <v>46093</v>
      </c>
      <c r="AD121" s="3" t="str">
        <f t="shared" si="7"/>
        <v>ทันกำหนด</v>
      </c>
      <c r="AE121" s="4"/>
      <c r="AF121" s="4"/>
      <c r="AG121" s="4"/>
      <c r="AH121" s="5"/>
    </row>
    <row r="122" spans="1:34" ht="27.75" customHeight="1" x14ac:dyDescent="0.2">
      <c r="A122" s="2">
        <v>119</v>
      </c>
      <c r="B122" s="40">
        <v>46059</v>
      </c>
      <c r="C122" s="41" t="s">
        <v>1475</v>
      </c>
      <c r="D122" s="41" t="s">
        <v>1573</v>
      </c>
      <c r="E122" s="42">
        <v>1</v>
      </c>
      <c r="F122" s="42">
        <v>1</v>
      </c>
      <c r="G122" s="42">
        <f t="shared" si="5"/>
        <v>0</v>
      </c>
      <c r="H122" s="42" t="str">
        <f t="shared" si="4"/>
        <v>ครบ</v>
      </c>
      <c r="I122" s="42" t="s">
        <v>42</v>
      </c>
      <c r="J122" s="42" t="str">
        <f>VLOOKUP(I122,Sheet2!$B$1:$C$9,2,FALSE)</f>
        <v>เพลินชัย</v>
      </c>
      <c r="K122" s="43">
        <v>2.0833333333333332E-2</v>
      </c>
      <c r="L122" s="42" t="s">
        <v>380</v>
      </c>
      <c r="M122" s="42" t="s">
        <v>59</v>
      </c>
      <c r="N122" s="43">
        <v>6.25E-2</v>
      </c>
      <c r="O122" s="42" t="s">
        <v>35</v>
      </c>
      <c r="P122" s="42" t="str">
        <f>VLOOKUP(O122,Sheet2!$B$1:$C$9,2,FALSE)</f>
        <v>วินัย</v>
      </c>
      <c r="Q122" s="43">
        <v>3.4722222222222224E-2</v>
      </c>
      <c r="R122" s="42"/>
      <c r="S122" s="42" t="e">
        <f>VLOOKUP(R122,Sheet2!$B$1:$C$9,2,FALSE)</f>
        <v>#N/A</v>
      </c>
      <c r="T122" s="43"/>
      <c r="U122" s="43">
        <f t="shared" si="6"/>
        <v>0.11805555555555555</v>
      </c>
      <c r="V122" s="43"/>
      <c r="W122" s="43"/>
      <c r="X122" s="43"/>
      <c r="Y122" s="40" t="s">
        <v>234</v>
      </c>
      <c r="Z122" s="40">
        <v>46093</v>
      </c>
      <c r="AA122" s="40">
        <v>46078</v>
      </c>
      <c r="AB122" s="40" t="s">
        <v>76</v>
      </c>
      <c r="AC122" s="40">
        <v>46093</v>
      </c>
      <c r="AD122" s="3" t="str">
        <f t="shared" si="7"/>
        <v>ทันกำหนด</v>
      </c>
      <c r="AE122" s="4"/>
      <c r="AF122" s="4"/>
      <c r="AG122" s="4"/>
      <c r="AH122" s="5"/>
    </row>
    <row r="123" spans="1:34" ht="27.75" customHeight="1" x14ac:dyDescent="0.2">
      <c r="A123" s="2">
        <v>120</v>
      </c>
      <c r="B123" s="40">
        <v>46059</v>
      </c>
      <c r="C123" s="41" t="s">
        <v>1476</v>
      </c>
      <c r="D123" s="41" t="s">
        <v>1574</v>
      </c>
      <c r="E123" s="42">
        <v>2</v>
      </c>
      <c r="F123" s="42">
        <v>2</v>
      </c>
      <c r="G123" s="42">
        <f t="shared" si="5"/>
        <v>0</v>
      </c>
      <c r="H123" s="42" t="str">
        <f t="shared" si="4"/>
        <v>ครบ</v>
      </c>
      <c r="I123" s="42" t="s">
        <v>42</v>
      </c>
      <c r="J123" s="42" t="str">
        <f>VLOOKUP(I123,Sheet2!$B$1:$C$9,2,FALSE)</f>
        <v>เพลินชัย</v>
      </c>
      <c r="K123" s="43">
        <v>2.0833333333333332E-2</v>
      </c>
      <c r="L123" s="42" t="s">
        <v>380</v>
      </c>
      <c r="M123" s="42" t="s">
        <v>57</v>
      </c>
      <c r="N123" s="43">
        <v>0.10416666666666667</v>
      </c>
      <c r="O123" s="42" t="s">
        <v>35</v>
      </c>
      <c r="P123" s="42" t="str">
        <f>VLOOKUP(O123,Sheet2!$B$1:$C$9,2,FALSE)</f>
        <v>วินัย</v>
      </c>
      <c r="Q123" s="43">
        <v>0.11458333333333333</v>
      </c>
      <c r="R123" s="42"/>
      <c r="S123" s="42" t="e">
        <f>VLOOKUP(R123,Sheet2!$B$1:$C$9,2,FALSE)</f>
        <v>#N/A</v>
      </c>
      <c r="T123" s="43"/>
      <c r="U123" s="43">
        <f t="shared" si="6"/>
        <v>0.23958333333333331</v>
      </c>
      <c r="V123" s="43"/>
      <c r="W123" s="43"/>
      <c r="X123" s="43"/>
      <c r="Y123" s="40" t="s">
        <v>234</v>
      </c>
      <c r="Z123" s="40">
        <v>46093</v>
      </c>
      <c r="AA123" s="40">
        <v>46078</v>
      </c>
      <c r="AB123" s="40" t="s">
        <v>76</v>
      </c>
      <c r="AC123" s="40">
        <v>46093</v>
      </c>
      <c r="AD123" s="3" t="str">
        <f t="shared" si="7"/>
        <v>ทันกำหนด</v>
      </c>
      <c r="AE123" s="4"/>
      <c r="AF123" s="4"/>
      <c r="AG123" s="4"/>
      <c r="AH123" s="5"/>
    </row>
    <row r="124" spans="1:34" ht="27.75" customHeight="1" x14ac:dyDescent="0.2">
      <c r="A124" s="2">
        <v>121</v>
      </c>
      <c r="B124" s="40">
        <v>46059</v>
      </c>
      <c r="C124" s="41" t="s">
        <v>1477</v>
      </c>
      <c r="D124" s="41" t="s">
        <v>1575</v>
      </c>
      <c r="E124" s="42">
        <v>2</v>
      </c>
      <c r="F124" s="42">
        <v>2</v>
      </c>
      <c r="G124" s="42">
        <f t="shared" si="5"/>
        <v>0</v>
      </c>
      <c r="H124" s="42" t="str">
        <f t="shared" si="4"/>
        <v>ครบ</v>
      </c>
      <c r="I124" s="42" t="s">
        <v>42</v>
      </c>
      <c r="J124" s="42" t="str">
        <f>VLOOKUP(I124,Sheet2!$B$1:$C$9,2,FALSE)</f>
        <v>เพลินชัย</v>
      </c>
      <c r="K124" s="43">
        <v>2.7777777777777776E-2</v>
      </c>
      <c r="L124" s="42" t="s">
        <v>380</v>
      </c>
      <c r="M124" s="42" t="s">
        <v>59</v>
      </c>
      <c r="N124" s="43">
        <v>5.5555555555555552E-2</v>
      </c>
      <c r="O124" s="42" t="s">
        <v>35</v>
      </c>
      <c r="P124" s="42" t="str">
        <f>VLOOKUP(O124,Sheet2!$B$1:$C$9,2,FALSE)</f>
        <v>วินัย</v>
      </c>
      <c r="Q124" s="43">
        <v>3.125E-2</v>
      </c>
      <c r="R124" s="42"/>
      <c r="S124" s="42" t="e">
        <f>VLOOKUP(R124,Sheet2!$B$1:$C$9,2,FALSE)</f>
        <v>#N/A</v>
      </c>
      <c r="T124" s="43"/>
      <c r="U124" s="43">
        <f t="shared" si="6"/>
        <v>0.11458333333333333</v>
      </c>
      <c r="V124" s="43"/>
      <c r="W124" s="43"/>
      <c r="X124" s="43"/>
      <c r="Y124" s="40" t="s">
        <v>234</v>
      </c>
      <c r="Z124" s="40">
        <v>46093</v>
      </c>
      <c r="AA124" s="40">
        <v>46077</v>
      </c>
      <c r="AB124" s="40" t="s">
        <v>234</v>
      </c>
      <c r="AC124" s="40">
        <v>46087</v>
      </c>
      <c r="AD124" s="3" t="str">
        <f t="shared" si="7"/>
        <v>ทันกำหนด</v>
      </c>
      <c r="AE124" s="4"/>
      <c r="AF124" s="4"/>
      <c r="AG124" s="4"/>
      <c r="AH124" s="5"/>
    </row>
    <row r="125" spans="1:34" ht="27.75" customHeight="1" x14ac:dyDescent="0.2">
      <c r="A125" s="2">
        <v>122</v>
      </c>
      <c r="B125" s="40">
        <v>46059</v>
      </c>
      <c r="C125" s="41" t="s">
        <v>1478</v>
      </c>
      <c r="D125" s="41" t="s">
        <v>1549</v>
      </c>
      <c r="E125" s="42">
        <v>16</v>
      </c>
      <c r="F125" s="42">
        <v>16</v>
      </c>
      <c r="G125" s="42">
        <f t="shared" si="5"/>
        <v>0</v>
      </c>
      <c r="H125" s="42" t="str">
        <f t="shared" si="4"/>
        <v>ครบ</v>
      </c>
      <c r="I125" s="42"/>
      <c r="J125" s="42" t="e">
        <f>VLOOKUP(I125,Sheet2!$B$1:$C$9,2,FALSE)</f>
        <v>#N/A</v>
      </c>
      <c r="K125" s="43"/>
      <c r="L125" s="42"/>
      <c r="M125" s="42" t="e">
        <f>VLOOKUP(L125,Sheet2!$B$1:$C$9,2,FALSE)</f>
        <v>#N/A</v>
      </c>
      <c r="N125" s="43"/>
      <c r="O125" s="42"/>
      <c r="P125" s="42" t="e">
        <f>VLOOKUP(O125,Sheet2!$B$1:$C$9,2,FALSE)</f>
        <v>#N/A</v>
      </c>
      <c r="Q125" s="43"/>
      <c r="R125" s="42"/>
      <c r="S125" s="42" t="e">
        <f>VLOOKUP(R125,Sheet2!$B$1:$C$9,2,FALSE)</f>
        <v>#N/A</v>
      </c>
      <c r="T125" s="43"/>
      <c r="U125" s="43">
        <f t="shared" si="6"/>
        <v>0</v>
      </c>
      <c r="V125" s="43" t="s">
        <v>49</v>
      </c>
      <c r="W125" s="43"/>
      <c r="X125" s="43"/>
      <c r="Y125" s="40" t="s">
        <v>234</v>
      </c>
      <c r="Z125" s="40">
        <v>46093</v>
      </c>
      <c r="AA125" s="40">
        <v>46094</v>
      </c>
      <c r="AB125" s="40" t="s">
        <v>234</v>
      </c>
      <c r="AC125" s="40">
        <v>46097</v>
      </c>
      <c r="AD125" s="3" t="str">
        <f t="shared" si="7"/>
        <v>เกินกำหนด</v>
      </c>
      <c r="AE125" s="4"/>
      <c r="AF125" s="4"/>
      <c r="AG125" s="4"/>
      <c r="AH125" s="5" t="s">
        <v>1720</v>
      </c>
    </row>
    <row r="126" spans="1:34" ht="27.75" customHeight="1" x14ac:dyDescent="0.2">
      <c r="A126" s="2">
        <v>123</v>
      </c>
      <c r="B126" s="40">
        <v>46059</v>
      </c>
      <c r="C126" s="41" t="s">
        <v>1479</v>
      </c>
      <c r="D126" s="41" t="s">
        <v>1556</v>
      </c>
      <c r="E126" s="42">
        <v>4</v>
      </c>
      <c r="F126" s="42">
        <v>4</v>
      </c>
      <c r="G126" s="42">
        <f t="shared" si="5"/>
        <v>0</v>
      </c>
      <c r="H126" s="42" t="str">
        <f t="shared" si="4"/>
        <v>ครบ</v>
      </c>
      <c r="I126" s="42" t="s">
        <v>4</v>
      </c>
      <c r="J126" s="42" t="str">
        <f>VLOOKUP(I126,Sheet2!$B$1:$C$9,2,FALSE)</f>
        <v>ธนาพล</v>
      </c>
      <c r="K126" s="43">
        <v>4.1666666666666664E-2</v>
      </c>
      <c r="L126" s="42" t="s">
        <v>42</v>
      </c>
      <c r="M126" s="42" t="str">
        <f>VLOOKUP(L126,Sheet2!$B$1:$C$9,2,FALSE)</f>
        <v>เพลินชัย</v>
      </c>
      <c r="N126" s="43">
        <v>3.125E-2</v>
      </c>
      <c r="O126" s="42" t="s">
        <v>347</v>
      </c>
      <c r="P126" s="42" t="s">
        <v>57</v>
      </c>
      <c r="Q126" s="43">
        <v>0.16666666666666666</v>
      </c>
      <c r="R126" s="42"/>
      <c r="S126" s="42" t="e">
        <f>VLOOKUP(R126,Sheet2!$B$1:$C$9,2,FALSE)</f>
        <v>#N/A</v>
      </c>
      <c r="T126" s="43"/>
      <c r="U126" s="43">
        <f t="shared" si="6"/>
        <v>0.23958333333333331</v>
      </c>
      <c r="V126" s="43"/>
      <c r="W126" s="43"/>
      <c r="X126" s="43"/>
      <c r="Y126" s="40" t="s">
        <v>234</v>
      </c>
      <c r="Z126" s="40">
        <v>46093</v>
      </c>
      <c r="AA126" s="40">
        <v>46093</v>
      </c>
      <c r="AB126" s="40" t="s">
        <v>234</v>
      </c>
      <c r="AC126" s="40">
        <v>46093</v>
      </c>
      <c r="AD126" s="3" t="str">
        <f t="shared" si="7"/>
        <v>ทันกำหนด</v>
      </c>
      <c r="AE126" s="4"/>
      <c r="AF126" s="4"/>
      <c r="AG126" s="4"/>
      <c r="AH126" s="5"/>
    </row>
    <row r="127" spans="1:34" ht="27.75" customHeight="1" x14ac:dyDescent="0.2">
      <c r="A127" s="2">
        <v>124</v>
      </c>
      <c r="B127" s="40">
        <v>46059</v>
      </c>
      <c r="C127" s="41" t="s">
        <v>1480</v>
      </c>
      <c r="D127" s="41" t="s">
        <v>1557</v>
      </c>
      <c r="E127" s="42">
        <v>1</v>
      </c>
      <c r="F127" s="42">
        <v>1</v>
      </c>
      <c r="G127" s="42">
        <f t="shared" si="5"/>
        <v>0</v>
      </c>
      <c r="H127" s="42" t="str">
        <f t="shared" si="4"/>
        <v>ครบ</v>
      </c>
      <c r="I127" s="42" t="s">
        <v>4</v>
      </c>
      <c r="J127" s="42" t="str">
        <f>VLOOKUP(I127,Sheet2!$B$1:$C$9,2,FALSE)</f>
        <v>ธนาพล</v>
      </c>
      <c r="K127" s="43">
        <v>7.6388888888888895E-2</v>
      </c>
      <c r="L127" s="42" t="s">
        <v>42</v>
      </c>
      <c r="M127" s="42" t="str">
        <f>VLOOKUP(L127,Sheet2!$B$1:$C$9,2,FALSE)</f>
        <v>เพลินชัย</v>
      </c>
      <c r="N127" s="43">
        <v>5.5555555555555552E-2</v>
      </c>
      <c r="O127" s="42" t="s">
        <v>348</v>
      </c>
      <c r="P127" s="42" t="s">
        <v>59</v>
      </c>
      <c r="Q127" s="43">
        <v>0.1875</v>
      </c>
      <c r="R127" s="42"/>
      <c r="S127" s="42" t="e">
        <f>VLOOKUP(R127,Sheet2!$B$1:$C$9,2,FALSE)</f>
        <v>#N/A</v>
      </c>
      <c r="T127" s="43"/>
      <c r="U127" s="43">
        <f t="shared" si="6"/>
        <v>0.31944444444444442</v>
      </c>
      <c r="V127" s="43"/>
      <c r="W127" s="43"/>
      <c r="X127" s="43"/>
      <c r="Y127" s="40" t="s">
        <v>234</v>
      </c>
      <c r="Z127" s="40">
        <v>46093</v>
      </c>
      <c r="AA127" s="40">
        <v>46083</v>
      </c>
      <c r="AB127" s="40" t="s">
        <v>234</v>
      </c>
      <c r="AC127" s="40">
        <v>46087</v>
      </c>
      <c r="AD127" s="3" t="str">
        <f t="shared" si="7"/>
        <v>ทันกำหนด</v>
      </c>
      <c r="AE127" s="4"/>
      <c r="AF127" s="4"/>
      <c r="AG127" s="4"/>
      <c r="AH127" s="5"/>
    </row>
    <row r="128" spans="1:34" ht="27.75" customHeight="1" x14ac:dyDescent="0.2">
      <c r="A128" s="2">
        <v>125</v>
      </c>
      <c r="B128" s="40">
        <v>46059</v>
      </c>
      <c r="C128" s="41" t="s">
        <v>1481</v>
      </c>
      <c r="D128" s="41" t="s">
        <v>1558</v>
      </c>
      <c r="E128" s="42">
        <v>8</v>
      </c>
      <c r="F128" s="42">
        <v>8</v>
      </c>
      <c r="G128" s="42">
        <f t="shared" si="5"/>
        <v>0</v>
      </c>
      <c r="H128" s="42" t="str">
        <f t="shared" si="4"/>
        <v>ครบ</v>
      </c>
      <c r="I128" s="42" t="s">
        <v>4</v>
      </c>
      <c r="J128" s="42" t="str">
        <f>VLOOKUP(I128,Sheet2!$B$1:$C$9,2,FALSE)</f>
        <v>ธนาพล</v>
      </c>
      <c r="K128" s="43">
        <v>5.5555555555555552E-2</v>
      </c>
      <c r="L128" s="42" t="s">
        <v>35</v>
      </c>
      <c r="M128" s="42" t="str">
        <f>VLOOKUP(L128,Sheet2!$B$1:$C$9,2,FALSE)</f>
        <v>วินัย</v>
      </c>
      <c r="N128" s="43">
        <v>3.4722222222222224E-2</v>
      </c>
      <c r="O128" s="42"/>
      <c r="P128" s="42" t="e">
        <f>VLOOKUP(O128,Sheet2!$B$1:$C$9,2,FALSE)</f>
        <v>#N/A</v>
      </c>
      <c r="Q128" s="43"/>
      <c r="R128" s="42"/>
      <c r="S128" s="42" t="e">
        <f>VLOOKUP(R128,Sheet2!$B$1:$C$9,2,FALSE)</f>
        <v>#N/A</v>
      </c>
      <c r="T128" s="43"/>
      <c r="U128" s="43">
        <f t="shared" si="6"/>
        <v>9.0277777777777776E-2</v>
      </c>
      <c r="V128" s="43"/>
      <c r="W128" s="43"/>
      <c r="X128" s="43"/>
      <c r="Y128" s="40" t="s">
        <v>234</v>
      </c>
      <c r="Z128" s="40">
        <v>46093</v>
      </c>
      <c r="AA128" s="40">
        <v>46073</v>
      </c>
      <c r="AB128" s="40" t="s">
        <v>234</v>
      </c>
      <c r="AC128" s="40">
        <v>46087</v>
      </c>
      <c r="AD128" s="3" t="str">
        <f t="shared" si="7"/>
        <v>ทันกำหนด</v>
      </c>
      <c r="AE128" s="4"/>
      <c r="AF128" s="4"/>
      <c r="AG128" s="4"/>
      <c r="AH128" s="30"/>
    </row>
    <row r="129" spans="1:34" ht="27.75" customHeight="1" x14ac:dyDescent="0.2">
      <c r="A129" s="2">
        <v>126</v>
      </c>
      <c r="B129" s="40">
        <v>46059</v>
      </c>
      <c r="C129" s="41" t="s">
        <v>1482</v>
      </c>
      <c r="D129" s="41" t="s">
        <v>1561</v>
      </c>
      <c r="E129" s="42">
        <v>1</v>
      </c>
      <c r="F129" s="42">
        <v>1</v>
      </c>
      <c r="G129" s="42">
        <f t="shared" si="5"/>
        <v>0</v>
      </c>
      <c r="H129" s="42" t="str">
        <f t="shared" si="4"/>
        <v>ครบ</v>
      </c>
      <c r="I129" s="42" t="s">
        <v>42</v>
      </c>
      <c r="J129" s="42" t="str">
        <f>VLOOKUP(I129,Sheet2!$B$1:$C$9,2,FALSE)</f>
        <v>เพลินชัย</v>
      </c>
      <c r="K129" s="43">
        <v>8.3333333333333329E-2</v>
      </c>
      <c r="L129" s="42" t="s">
        <v>348</v>
      </c>
      <c r="M129" s="42" t="s">
        <v>59</v>
      </c>
      <c r="N129" s="43">
        <v>0.1875</v>
      </c>
      <c r="O129" s="42"/>
      <c r="P129" s="42" t="e">
        <f>VLOOKUP(O129,Sheet2!$B$1:$C$9,2,FALSE)</f>
        <v>#N/A</v>
      </c>
      <c r="Q129" s="43"/>
      <c r="R129" s="42"/>
      <c r="S129" s="42" t="e">
        <f>VLOOKUP(R129,Sheet2!$B$1:$C$9,2,FALSE)</f>
        <v>#N/A</v>
      </c>
      <c r="T129" s="43"/>
      <c r="U129" s="43">
        <f t="shared" si="6"/>
        <v>0.27083333333333331</v>
      </c>
      <c r="V129" s="43"/>
      <c r="W129" s="43"/>
      <c r="X129" s="43"/>
      <c r="Y129" s="40" t="s">
        <v>234</v>
      </c>
      <c r="Z129" s="40">
        <v>46093</v>
      </c>
      <c r="AA129" s="40">
        <v>46094</v>
      </c>
      <c r="AB129" s="40" t="s">
        <v>234</v>
      </c>
      <c r="AC129" s="40">
        <v>46094</v>
      </c>
      <c r="AD129" s="3" t="str">
        <f t="shared" si="7"/>
        <v>เกินกำหนด</v>
      </c>
      <c r="AE129" s="4"/>
      <c r="AF129" s="4"/>
      <c r="AG129" s="4"/>
      <c r="AH129" s="5" t="s">
        <v>1721</v>
      </c>
    </row>
    <row r="130" spans="1:34" ht="27.75" customHeight="1" x14ac:dyDescent="0.2">
      <c r="A130" s="2">
        <v>127</v>
      </c>
      <c r="B130" s="40">
        <v>46059</v>
      </c>
      <c r="C130" s="41" t="s">
        <v>1483</v>
      </c>
      <c r="D130" s="41" t="s">
        <v>1562</v>
      </c>
      <c r="E130" s="42">
        <v>1</v>
      </c>
      <c r="F130" s="42">
        <v>1</v>
      </c>
      <c r="G130" s="42">
        <f t="shared" si="5"/>
        <v>0</v>
      </c>
      <c r="H130" s="42" t="str">
        <f t="shared" si="4"/>
        <v>ครบ</v>
      </c>
      <c r="I130" s="42" t="s">
        <v>42</v>
      </c>
      <c r="J130" s="42" t="str">
        <f>VLOOKUP(I130,Sheet2!$B$1:$C$9,2,FALSE)</f>
        <v>เพลินชัย</v>
      </c>
      <c r="K130" s="43">
        <v>6.25E-2</v>
      </c>
      <c r="L130" s="42" t="s">
        <v>348</v>
      </c>
      <c r="M130" s="42" t="s">
        <v>59</v>
      </c>
      <c r="N130" s="43">
        <v>0.20833333333333334</v>
      </c>
      <c r="O130" s="42"/>
      <c r="P130" s="42" t="e">
        <f>VLOOKUP(O130,Sheet2!$B$1:$C$9,2,FALSE)</f>
        <v>#N/A</v>
      </c>
      <c r="Q130" s="43"/>
      <c r="R130" s="42"/>
      <c r="S130" s="42" t="e">
        <f>VLOOKUP(R130,Sheet2!$B$1:$C$9,2,FALSE)</f>
        <v>#N/A</v>
      </c>
      <c r="T130" s="43"/>
      <c r="U130" s="43">
        <f t="shared" si="6"/>
        <v>0.27083333333333337</v>
      </c>
      <c r="V130" s="43"/>
      <c r="W130" s="43"/>
      <c r="X130" s="43"/>
      <c r="Y130" s="40" t="s">
        <v>234</v>
      </c>
      <c r="Z130" s="40">
        <v>46093</v>
      </c>
      <c r="AA130" s="40">
        <v>46094</v>
      </c>
      <c r="AB130" s="40" t="s">
        <v>234</v>
      </c>
      <c r="AC130" s="40">
        <v>46094</v>
      </c>
      <c r="AD130" s="3" t="str">
        <f t="shared" si="7"/>
        <v>เกินกำหนด</v>
      </c>
      <c r="AE130" s="4"/>
      <c r="AF130" s="4"/>
      <c r="AG130" s="4"/>
      <c r="AH130" s="5" t="s">
        <v>1721</v>
      </c>
    </row>
    <row r="131" spans="1:34" ht="27.75" customHeight="1" x14ac:dyDescent="0.2">
      <c r="A131" s="2">
        <v>128</v>
      </c>
      <c r="B131" s="40">
        <v>46059</v>
      </c>
      <c r="C131" s="41" t="s">
        <v>1484</v>
      </c>
      <c r="D131" s="41" t="s">
        <v>1563</v>
      </c>
      <c r="E131" s="42">
        <v>1</v>
      </c>
      <c r="F131" s="42">
        <v>1</v>
      </c>
      <c r="G131" s="42">
        <f t="shared" si="5"/>
        <v>0</v>
      </c>
      <c r="H131" s="42" t="str">
        <f t="shared" si="4"/>
        <v>ครบ</v>
      </c>
      <c r="I131" s="42" t="s">
        <v>42</v>
      </c>
      <c r="J131" s="42" t="str">
        <f>VLOOKUP(I131,Sheet2!$B$1:$C$9,2,FALSE)</f>
        <v>เพลินชัย</v>
      </c>
      <c r="K131" s="43">
        <v>6.9444444444444434E-2</v>
      </c>
      <c r="L131" s="42" t="s">
        <v>348</v>
      </c>
      <c r="M131" s="42" t="s">
        <v>59</v>
      </c>
      <c r="N131" s="43">
        <v>0.25</v>
      </c>
      <c r="O131" s="42"/>
      <c r="P131" s="42" t="e">
        <f>VLOOKUP(O131,Sheet2!$B$1:$C$9,2,FALSE)</f>
        <v>#N/A</v>
      </c>
      <c r="Q131" s="43"/>
      <c r="R131" s="42"/>
      <c r="S131" s="42" t="e">
        <f>VLOOKUP(R131,Sheet2!$B$1:$C$9,2,FALSE)</f>
        <v>#N/A</v>
      </c>
      <c r="T131" s="43"/>
      <c r="U131" s="43">
        <f t="shared" si="6"/>
        <v>0.31944444444444442</v>
      </c>
      <c r="V131" s="43"/>
      <c r="W131" s="43"/>
      <c r="X131" s="43"/>
      <c r="Y131" s="40" t="s">
        <v>234</v>
      </c>
      <c r="Z131" s="40">
        <v>46093</v>
      </c>
      <c r="AA131" s="40">
        <v>46094</v>
      </c>
      <c r="AB131" s="40" t="s">
        <v>234</v>
      </c>
      <c r="AC131" s="40">
        <v>46094</v>
      </c>
      <c r="AD131" s="3" t="str">
        <f t="shared" si="7"/>
        <v>เกินกำหนด</v>
      </c>
      <c r="AE131" s="4"/>
      <c r="AF131" s="4"/>
      <c r="AG131" s="4"/>
      <c r="AH131" s="5" t="s">
        <v>1721</v>
      </c>
    </row>
    <row r="132" spans="1:34" ht="27.75" customHeight="1" x14ac:dyDescent="0.2">
      <c r="A132" s="2">
        <v>129</v>
      </c>
      <c r="B132" s="40">
        <v>46059</v>
      </c>
      <c r="C132" s="41" t="s">
        <v>1485</v>
      </c>
      <c r="D132" s="41" t="s">
        <v>1564</v>
      </c>
      <c r="E132" s="42">
        <v>2</v>
      </c>
      <c r="F132" s="42">
        <v>2</v>
      </c>
      <c r="G132" s="42">
        <f t="shared" si="5"/>
        <v>0</v>
      </c>
      <c r="H132" s="42" t="str">
        <f t="shared" ref="H132:H199" si="8">IF($G132=0,"ครบ","ไม่ครบ")</f>
        <v>ครบ</v>
      </c>
      <c r="I132" s="42" t="s">
        <v>42</v>
      </c>
      <c r="J132" s="42" t="str">
        <f>VLOOKUP(I132,Sheet2!$B$1:$C$9,2,FALSE)</f>
        <v>เพลินชัย</v>
      </c>
      <c r="K132" s="43">
        <v>1.3888888888888888E-2</v>
      </c>
      <c r="L132" s="42" t="s">
        <v>380</v>
      </c>
      <c r="M132" s="42" t="s">
        <v>57</v>
      </c>
      <c r="N132" s="43">
        <v>8.3333333333333329E-2</v>
      </c>
      <c r="O132" s="42" t="s">
        <v>35</v>
      </c>
      <c r="P132" s="42" t="str">
        <f>VLOOKUP(O132,Sheet2!$B$1:$C$9,2,FALSE)</f>
        <v>วินัย</v>
      </c>
      <c r="Q132" s="43">
        <v>6.25E-2</v>
      </c>
      <c r="R132" s="42"/>
      <c r="S132" s="42" t="e">
        <f>VLOOKUP(R132,Sheet2!$B$1:$C$9,2,FALSE)</f>
        <v>#N/A</v>
      </c>
      <c r="T132" s="43"/>
      <c r="U132" s="43">
        <f t="shared" si="6"/>
        <v>0.15972222222222221</v>
      </c>
      <c r="V132" s="43"/>
      <c r="W132" s="43"/>
      <c r="X132" s="43"/>
      <c r="Y132" s="40" t="s">
        <v>234</v>
      </c>
      <c r="Z132" s="40">
        <v>46093</v>
      </c>
      <c r="AA132" s="40">
        <v>46079</v>
      </c>
      <c r="AB132" s="40" t="s">
        <v>234</v>
      </c>
      <c r="AC132" s="40">
        <v>46087</v>
      </c>
      <c r="AD132" s="3" t="str">
        <f t="shared" si="7"/>
        <v>ทันกำหนด</v>
      </c>
      <c r="AE132" s="4"/>
      <c r="AF132" s="4"/>
      <c r="AG132" s="4"/>
      <c r="AH132" s="5"/>
    </row>
    <row r="133" spans="1:34" ht="27.75" customHeight="1" x14ac:dyDescent="0.2">
      <c r="A133" s="2">
        <v>130</v>
      </c>
      <c r="B133" s="40">
        <v>46059</v>
      </c>
      <c r="C133" s="41" t="s">
        <v>1486</v>
      </c>
      <c r="D133" s="41" t="s">
        <v>1570</v>
      </c>
      <c r="E133" s="42">
        <v>8</v>
      </c>
      <c r="F133" s="42">
        <v>8</v>
      </c>
      <c r="G133" s="42">
        <f t="shared" ref="G133:G197" si="9">$E133-$F133</f>
        <v>0</v>
      </c>
      <c r="H133" s="42" t="str">
        <f t="shared" si="8"/>
        <v>ครบ</v>
      </c>
      <c r="I133" s="42" t="s">
        <v>35</v>
      </c>
      <c r="J133" s="42" t="s">
        <v>25</v>
      </c>
      <c r="K133" s="43">
        <v>6.25E-2</v>
      </c>
      <c r="L133" s="42" t="s">
        <v>35</v>
      </c>
      <c r="M133" s="42" t="str">
        <f>VLOOKUP(L133,Sheet2!$B$1:$C$9,2,FALSE)</f>
        <v>วินัย</v>
      </c>
      <c r="N133" s="43">
        <v>9.0277777777777776E-2</v>
      </c>
      <c r="O133" s="42"/>
      <c r="P133" s="42" t="e">
        <f>VLOOKUP(O133,Sheet2!$B$1:$C$9,2,FALSE)</f>
        <v>#N/A</v>
      </c>
      <c r="Q133" s="43"/>
      <c r="R133" s="42"/>
      <c r="S133" s="42" t="e">
        <f>VLOOKUP(R133,Sheet2!$B$1:$C$9,2,FALSE)</f>
        <v>#N/A</v>
      </c>
      <c r="T133" s="43"/>
      <c r="U133" s="43">
        <f t="shared" ref="U133:U196" si="10">$K133+$N133+$Q133+$T133</f>
        <v>0.15277777777777779</v>
      </c>
      <c r="V133" s="43"/>
      <c r="W133" s="43"/>
      <c r="X133" s="43"/>
      <c r="Y133" s="40" t="s">
        <v>234</v>
      </c>
      <c r="Z133" s="40">
        <v>46093</v>
      </c>
      <c r="AA133" s="40">
        <v>46071</v>
      </c>
      <c r="AB133" s="40" t="s">
        <v>234</v>
      </c>
      <c r="AC133" s="40">
        <v>46087</v>
      </c>
      <c r="AD133" s="3" t="str">
        <f t="shared" ref="AD133:AD201" si="11">IF($AA133&gt;$Z133,"เกินกำหนด","ทันกำหนด")</f>
        <v>ทันกำหนด</v>
      </c>
      <c r="AE133" s="4"/>
      <c r="AF133" s="4"/>
      <c r="AG133" s="4"/>
      <c r="AH133" s="5"/>
    </row>
    <row r="134" spans="1:34" ht="27.75" customHeight="1" x14ac:dyDescent="0.2">
      <c r="A134" s="2">
        <v>131</v>
      </c>
      <c r="B134" s="40">
        <v>46059</v>
      </c>
      <c r="C134" s="41" t="s">
        <v>1487</v>
      </c>
      <c r="D134" s="41" t="s">
        <v>1571</v>
      </c>
      <c r="E134" s="42">
        <v>16</v>
      </c>
      <c r="F134" s="42">
        <v>16</v>
      </c>
      <c r="G134" s="42">
        <f t="shared" si="9"/>
        <v>0</v>
      </c>
      <c r="H134" s="42" t="str">
        <f t="shared" si="8"/>
        <v>ครบ</v>
      </c>
      <c r="I134" s="42"/>
      <c r="J134" s="42" t="e">
        <f>VLOOKUP(I134,Sheet2!$B$1:$C$9,2,FALSE)</f>
        <v>#N/A</v>
      </c>
      <c r="K134" s="43"/>
      <c r="L134" s="42"/>
      <c r="M134" s="42" t="e">
        <f>VLOOKUP(L134,Sheet2!$B$1:$C$9,2,FALSE)</f>
        <v>#N/A</v>
      </c>
      <c r="N134" s="43"/>
      <c r="O134" s="42"/>
      <c r="P134" s="42" t="e">
        <f>VLOOKUP(O134,Sheet2!$B$1:$C$9,2,FALSE)</f>
        <v>#N/A</v>
      </c>
      <c r="Q134" s="43"/>
      <c r="R134" s="42"/>
      <c r="S134" s="42" t="e">
        <f>VLOOKUP(R134,Sheet2!$B$1:$C$9,2,FALSE)</f>
        <v>#N/A</v>
      </c>
      <c r="T134" s="43"/>
      <c r="U134" s="43">
        <f t="shared" si="10"/>
        <v>0</v>
      </c>
      <c r="V134" s="43" t="s">
        <v>49</v>
      </c>
      <c r="W134" s="43"/>
      <c r="X134" s="43"/>
      <c r="Y134" s="40" t="s">
        <v>234</v>
      </c>
      <c r="Z134" s="40">
        <v>46093</v>
      </c>
      <c r="AA134" s="40">
        <v>46094</v>
      </c>
      <c r="AB134" s="40" t="s">
        <v>234</v>
      </c>
      <c r="AC134" s="40">
        <v>46097</v>
      </c>
      <c r="AD134" s="3" t="str">
        <f t="shared" si="11"/>
        <v>เกินกำหนด</v>
      </c>
      <c r="AE134" s="4"/>
      <c r="AF134" s="4"/>
      <c r="AG134" s="4"/>
      <c r="AH134" s="5" t="s">
        <v>1720</v>
      </c>
    </row>
    <row r="135" spans="1:34" ht="27.75" customHeight="1" x14ac:dyDescent="0.2">
      <c r="A135" s="2">
        <v>132</v>
      </c>
      <c r="B135" s="40">
        <v>46059</v>
      </c>
      <c r="C135" s="41" t="s">
        <v>1488</v>
      </c>
      <c r="D135" s="41" t="s">
        <v>1576</v>
      </c>
      <c r="E135" s="42">
        <v>8</v>
      </c>
      <c r="F135" s="42">
        <v>8</v>
      </c>
      <c r="G135" s="42">
        <f t="shared" si="9"/>
        <v>0</v>
      </c>
      <c r="H135" s="42" t="str">
        <f t="shared" si="8"/>
        <v>ครบ</v>
      </c>
      <c r="I135" s="42" t="s">
        <v>35</v>
      </c>
      <c r="J135" s="42" t="s">
        <v>25</v>
      </c>
      <c r="K135" s="43">
        <v>6.25E-2</v>
      </c>
      <c r="L135" s="42" t="s">
        <v>35</v>
      </c>
      <c r="M135" s="42" t="str">
        <f>VLOOKUP(L135,Sheet2!$B$1:$C$9,2,FALSE)</f>
        <v>วินัย</v>
      </c>
      <c r="N135" s="43">
        <v>5.5555555555555552E-2</v>
      </c>
      <c r="O135" s="42"/>
      <c r="P135" s="42" t="e">
        <f>VLOOKUP(O135,Sheet2!$B$1:$C$9,2,FALSE)</f>
        <v>#N/A</v>
      </c>
      <c r="Q135" s="43"/>
      <c r="R135" s="42"/>
      <c r="S135" s="42" t="e">
        <f>VLOOKUP(R135,Sheet2!$B$1:$C$9,2,FALSE)</f>
        <v>#N/A</v>
      </c>
      <c r="T135" s="43"/>
      <c r="U135" s="43">
        <f t="shared" si="10"/>
        <v>0.11805555555555555</v>
      </c>
      <c r="V135" s="43"/>
      <c r="W135" s="43"/>
      <c r="X135" s="43"/>
      <c r="Y135" s="40" t="s">
        <v>234</v>
      </c>
      <c r="Z135" s="40">
        <v>46093</v>
      </c>
      <c r="AA135" s="40">
        <v>46070</v>
      </c>
      <c r="AB135" s="40" t="s">
        <v>234</v>
      </c>
      <c r="AC135" s="40">
        <v>46093</v>
      </c>
      <c r="AD135" s="3" t="str">
        <f t="shared" si="11"/>
        <v>ทันกำหนด</v>
      </c>
      <c r="AE135" s="4"/>
      <c r="AF135" s="4"/>
      <c r="AG135" s="4"/>
      <c r="AH135" s="5"/>
    </row>
    <row r="136" spans="1:34" ht="27.75" customHeight="1" x14ac:dyDescent="0.2">
      <c r="A136" s="2">
        <v>133</v>
      </c>
      <c r="B136" s="40">
        <v>46059</v>
      </c>
      <c r="C136" s="41" t="s">
        <v>1489</v>
      </c>
      <c r="D136" s="41" t="s">
        <v>1552</v>
      </c>
      <c r="E136" s="42">
        <v>1</v>
      </c>
      <c r="F136" s="42">
        <v>1</v>
      </c>
      <c r="G136" s="42">
        <f t="shared" si="9"/>
        <v>0</v>
      </c>
      <c r="H136" s="42" t="str">
        <f t="shared" si="8"/>
        <v>ครบ</v>
      </c>
      <c r="I136" s="42" t="s">
        <v>4</v>
      </c>
      <c r="J136" s="42" t="str">
        <f>VLOOKUP(I136,Sheet2!$B$1:$C$9,2,FALSE)</f>
        <v>ธนาพล</v>
      </c>
      <c r="K136" s="43">
        <v>5.5555555555555552E-2</v>
      </c>
      <c r="L136" s="42"/>
      <c r="M136" s="42" t="e">
        <f>VLOOKUP(L136,Sheet2!$B$1:$C$9,2,FALSE)</f>
        <v>#N/A</v>
      </c>
      <c r="N136" s="43"/>
      <c r="O136" s="42"/>
      <c r="P136" s="42" t="e">
        <f>VLOOKUP(O136,Sheet2!$B$1:$C$9,2,FALSE)</f>
        <v>#N/A</v>
      </c>
      <c r="Q136" s="43"/>
      <c r="R136" s="42"/>
      <c r="S136" s="42" t="e">
        <f>VLOOKUP(R136,Sheet2!$B$1:$C$9,2,FALSE)</f>
        <v>#N/A</v>
      </c>
      <c r="T136" s="43"/>
      <c r="U136" s="43">
        <f t="shared" si="10"/>
        <v>5.5555555555555552E-2</v>
      </c>
      <c r="V136" s="43"/>
      <c r="W136" s="43"/>
      <c r="X136" s="43"/>
      <c r="Y136" s="40" t="s">
        <v>234</v>
      </c>
      <c r="Z136" s="40">
        <v>46093</v>
      </c>
      <c r="AA136" s="40">
        <v>46092</v>
      </c>
      <c r="AB136" s="40" t="s">
        <v>234</v>
      </c>
      <c r="AC136" s="40">
        <v>46093</v>
      </c>
      <c r="AD136" s="3" t="str">
        <f t="shared" si="11"/>
        <v>ทันกำหนด</v>
      </c>
      <c r="AE136" s="4"/>
      <c r="AF136" s="4"/>
      <c r="AG136" s="4"/>
      <c r="AH136" s="5"/>
    </row>
    <row r="137" spans="1:34" ht="27.75" customHeight="1" x14ac:dyDescent="0.2">
      <c r="A137" s="2">
        <v>134</v>
      </c>
      <c r="B137" s="40">
        <v>46059</v>
      </c>
      <c r="C137" s="41" t="s">
        <v>1490</v>
      </c>
      <c r="D137" s="41" t="s">
        <v>1553</v>
      </c>
      <c r="E137" s="42">
        <v>1</v>
      </c>
      <c r="F137" s="42">
        <v>1</v>
      </c>
      <c r="G137" s="42">
        <f t="shared" si="9"/>
        <v>0</v>
      </c>
      <c r="H137" s="42" t="str">
        <f t="shared" si="8"/>
        <v>ครบ</v>
      </c>
      <c r="I137" s="42" t="s">
        <v>4</v>
      </c>
      <c r="J137" s="42" t="str">
        <f>VLOOKUP(I137,Sheet2!$B$1:$C$9,2,FALSE)</f>
        <v>ธนาพล</v>
      </c>
      <c r="K137" s="43">
        <v>3.4722222222222224E-2</v>
      </c>
      <c r="L137" s="42"/>
      <c r="M137" s="42" t="e">
        <f>VLOOKUP(L137,Sheet2!$B$1:$C$9,2,FALSE)</f>
        <v>#N/A</v>
      </c>
      <c r="N137" s="43"/>
      <c r="O137" s="42"/>
      <c r="P137" s="42" t="e">
        <f>VLOOKUP(O137,Sheet2!$B$1:$C$9,2,FALSE)</f>
        <v>#N/A</v>
      </c>
      <c r="Q137" s="43"/>
      <c r="R137" s="42"/>
      <c r="S137" s="42" t="e">
        <f>VLOOKUP(R137,Sheet2!$B$1:$C$9,2,FALSE)</f>
        <v>#N/A</v>
      </c>
      <c r="T137" s="43"/>
      <c r="U137" s="43">
        <f t="shared" si="10"/>
        <v>3.4722222222222224E-2</v>
      </c>
      <c r="V137" s="43"/>
      <c r="W137" s="43"/>
      <c r="X137" s="43"/>
      <c r="Y137" s="40" t="s">
        <v>234</v>
      </c>
      <c r="Z137" s="40">
        <v>46093</v>
      </c>
      <c r="AA137" s="40">
        <v>46092</v>
      </c>
      <c r="AB137" s="40" t="s">
        <v>234</v>
      </c>
      <c r="AC137" s="40">
        <v>46093</v>
      </c>
      <c r="AD137" s="3" t="str">
        <f t="shared" si="11"/>
        <v>ทันกำหนด</v>
      </c>
      <c r="AE137" s="4"/>
      <c r="AF137" s="4"/>
      <c r="AG137" s="4"/>
      <c r="AH137" s="5"/>
    </row>
    <row r="138" spans="1:34" ht="27.75" customHeight="1" x14ac:dyDescent="0.2">
      <c r="A138" s="2">
        <v>135</v>
      </c>
      <c r="B138" s="40">
        <v>46059</v>
      </c>
      <c r="C138" s="41" t="s">
        <v>1491</v>
      </c>
      <c r="D138" s="41" t="s">
        <v>1554</v>
      </c>
      <c r="E138" s="42">
        <v>4</v>
      </c>
      <c r="F138" s="42">
        <v>4</v>
      </c>
      <c r="G138" s="42">
        <f t="shared" si="9"/>
        <v>0</v>
      </c>
      <c r="H138" s="42" t="str">
        <f t="shared" si="8"/>
        <v>ครบ</v>
      </c>
      <c r="I138" s="42" t="s">
        <v>42</v>
      </c>
      <c r="J138" s="42" t="str">
        <f>VLOOKUP(I138,Sheet2!$B$1:$C$9,2,FALSE)</f>
        <v>เพลินชัย</v>
      </c>
      <c r="K138" s="43">
        <v>3.4722222222222224E-2</v>
      </c>
      <c r="L138" s="42" t="s">
        <v>380</v>
      </c>
      <c r="M138" s="42" t="s">
        <v>57</v>
      </c>
      <c r="N138" s="43">
        <v>0.29166666666666669</v>
      </c>
      <c r="O138" s="42"/>
      <c r="P138" s="42" t="e">
        <f>VLOOKUP(O138,Sheet2!$B$1:$C$9,2,FALSE)</f>
        <v>#N/A</v>
      </c>
      <c r="Q138" s="43"/>
      <c r="R138" s="42"/>
      <c r="S138" s="42" t="e">
        <f>VLOOKUP(R138,Sheet2!$B$1:$C$9,2,FALSE)</f>
        <v>#N/A</v>
      </c>
      <c r="T138" s="43"/>
      <c r="U138" s="43">
        <f t="shared" si="10"/>
        <v>0.3263888888888889</v>
      </c>
      <c r="V138" s="43"/>
      <c r="W138" s="43"/>
      <c r="X138" s="43"/>
      <c r="Y138" s="40" t="s">
        <v>234</v>
      </c>
      <c r="Z138" s="40">
        <v>46093</v>
      </c>
      <c r="AA138" s="40">
        <v>46077</v>
      </c>
      <c r="AB138" s="40" t="s">
        <v>234</v>
      </c>
      <c r="AC138" s="40">
        <v>46087</v>
      </c>
      <c r="AD138" s="3" t="str">
        <f t="shared" si="11"/>
        <v>ทันกำหนด</v>
      </c>
      <c r="AE138" s="4"/>
      <c r="AF138" s="4"/>
      <c r="AG138" s="4"/>
      <c r="AH138" s="5"/>
    </row>
    <row r="139" spans="1:34" ht="27.75" customHeight="1" x14ac:dyDescent="0.2">
      <c r="A139" s="2">
        <v>136</v>
      </c>
      <c r="B139" s="40">
        <v>46059</v>
      </c>
      <c r="C139" s="41" t="s">
        <v>1492</v>
      </c>
      <c r="D139" s="41" t="s">
        <v>1555</v>
      </c>
      <c r="E139" s="42">
        <v>16</v>
      </c>
      <c r="F139" s="42">
        <v>16</v>
      </c>
      <c r="G139" s="42">
        <f t="shared" si="9"/>
        <v>0</v>
      </c>
      <c r="H139" s="42" t="str">
        <f t="shared" si="8"/>
        <v>ครบ</v>
      </c>
      <c r="I139" s="42"/>
      <c r="J139" s="42" t="e">
        <f>VLOOKUP(I139,Sheet2!$B$1:$C$9,2,FALSE)</f>
        <v>#N/A</v>
      </c>
      <c r="K139" s="43"/>
      <c r="L139" s="42"/>
      <c r="M139" s="42" t="e">
        <f>VLOOKUP(L139,Sheet2!$B$1:$C$9,2,FALSE)</f>
        <v>#N/A</v>
      </c>
      <c r="N139" s="43"/>
      <c r="O139" s="42"/>
      <c r="P139" s="42" t="e">
        <f>VLOOKUP(O139,Sheet2!$B$1:$C$9,2,FALSE)</f>
        <v>#N/A</v>
      </c>
      <c r="Q139" s="43"/>
      <c r="R139" s="42"/>
      <c r="S139" s="42" t="e">
        <f>VLOOKUP(R139,Sheet2!$B$1:$C$9,2,FALSE)</f>
        <v>#N/A</v>
      </c>
      <c r="T139" s="43"/>
      <c r="U139" s="43">
        <f t="shared" si="10"/>
        <v>0</v>
      </c>
      <c r="V139" s="43" t="s">
        <v>49</v>
      </c>
      <c r="W139" s="43"/>
      <c r="X139" s="43"/>
      <c r="Y139" s="40" t="s">
        <v>234</v>
      </c>
      <c r="Z139" s="40">
        <v>46093</v>
      </c>
      <c r="AA139" s="40">
        <v>46094</v>
      </c>
      <c r="AB139" s="40" t="s">
        <v>234</v>
      </c>
      <c r="AC139" s="40">
        <v>46097</v>
      </c>
      <c r="AD139" s="3" t="str">
        <f t="shared" si="11"/>
        <v>เกินกำหนด</v>
      </c>
      <c r="AE139" s="4"/>
      <c r="AF139" s="4"/>
      <c r="AG139" s="4"/>
      <c r="AH139" s="5" t="s">
        <v>1720</v>
      </c>
    </row>
    <row r="140" spans="1:34" ht="27.75" customHeight="1" x14ac:dyDescent="0.2">
      <c r="A140" s="2">
        <v>137</v>
      </c>
      <c r="B140" s="40">
        <v>46059</v>
      </c>
      <c r="C140" s="41" t="s">
        <v>1493</v>
      </c>
      <c r="D140" s="41" t="s">
        <v>1565</v>
      </c>
      <c r="E140" s="42">
        <v>1</v>
      </c>
      <c r="F140" s="42">
        <v>1</v>
      </c>
      <c r="G140" s="42">
        <f t="shared" si="9"/>
        <v>0</v>
      </c>
      <c r="H140" s="42" t="str">
        <f t="shared" si="8"/>
        <v>ครบ</v>
      </c>
      <c r="I140" s="42" t="s">
        <v>42</v>
      </c>
      <c r="J140" s="42" t="str">
        <f>VLOOKUP(I140,Sheet2!$B$1:$C$9,2,FALSE)</f>
        <v>เพลินชัย</v>
      </c>
      <c r="K140" s="43">
        <v>5.5555555555555552E-2</v>
      </c>
      <c r="L140" s="42" t="s">
        <v>348</v>
      </c>
      <c r="M140" s="42" t="s">
        <v>57</v>
      </c>
      <c r="N140" s="43">
        <v>8.3333333333333329E-2</v>
      </c>
      <c r="O140" s="42"/>
      <c r="P140" s="42" t="e">
        <f>VLOOKUP(O140,Sheet2!$B$1:$C$9,2,FALSE)</f>
        <v>#N/A</v>
      </c>
      <c r="Q140" s="43"/>
      <c r="R140" s="42"/>
      <c r="S140" s="42" t="e">
        <f>VLOOKUP(R140,Sheet2!$B$1:$C$9,2,FALSE)</f>
        <v>#N/A</v>
      </c>
      <c r="T140" s="43"/>
      <c r="U140" s="43">
        <f t="shared" si="10"/>
        <v>0.1388888888888889</v>
      </c>
      <c r="V140" s="43"/>
      <c r="W140" s="43"/>
      <c r="X140" s="43"/>
      <c r="Y140" s="40" t="s">
        <v>234</v>
      </c>
      <c r="Z140" s="40">
        <v>46093</v>
      </c>
      <c r="AA140" s="40">
        <v>46079</v>
      </c>
      <c r="AB140" s="40" t="s">
        <v>234</v>
      </c>
      <c r="AC140" s="40">
        <v>46087</v>
      </c>
      <c r="AD140" s="3" t="str">
        <f t="shared" si="11"/>
        <v>ทันกำหนด</v>
      </c>
      <c r="AE140" s="4"/>
      <c r="AF140" s="4"/>
      <c r="AG140" s="4"/>
      <c r="AH140" s="5"/>
    </row>
    <row r="141" spans="1:34" ht="27.75" customHeight="1" x14ac:dyDescent="0.2">
      <c r="A141" s="2">
        <v>138</v>
      </c>
      <c r="B141" s="40">
        <v>46059</v>
      </c>
      <c r="C141" s="41" t="s">
        <v>1494</v>
      </c>
      <c r="D141" s="41" t="s">
        <v>1566</v>
      </c>
      <c r="E141" s="42">
        <v>4</v>
      </c>
      <c r="F141" s="42">
        <v>4</v>
      </c>
      <c r="G141" s="42">
        <f t="shared" si="9"/>
        <v>0</v>
      </c>
      <c r="H141" s="42" t="str">
        <f t="shared" si="8"/>
        <v>ครบ</v>
      </c>
      <c r="I141" s="42" t="s">
        <v>29</v>
      </c>
      <c r="J141" s="42" t="str">
        <f>VLOOKUP(I141,Sheet2!$B$1:$C$9,2,FALSE)</f>
        <v xml:space="preserve">จักรกฤษณ์ </v>
      </c>
      <c r="K141" s="43">
        <v>6.25E-2</v>
      </c>
      <c r="L141" s="42" t="s">
        <v>35</v>
      </c>
      <c r="M141" s="42" t="str">
        <f>VLOOKUP(L141,Sheet2!$B$1:$C$9,2,FALSE)</f>
        <v>วินัย</v>
      </c>
      <c r="N141" s="43">
        <v>0.10416666666666667</v>
      </c>
      <c r="O141" s="42"/>
      <c r="P141" s="42" t="e">
        <f>VLOOKUP(O141,Sheet2!$B$1:$C$9,2,FALSE)</f>
        <v>#N/A</v>
      </c>
      <c r="Q141" s="43"/>
      <c r="R141" s="42"/>
      <c r="S141" s="42" t="e">
        <f>VLOOKUP(R141,Sheet2!$B$1:$C$9,2,FALSE)</f>
        <v>#N/A</v>
      </c>
      <c r="T141" s="43"/>
      <c r="U141" s="43">
        <f t="shared" si="10"/>
        <v>0.16666666666666669</v>
      </c>
      <c r="V141" s="43"/>
      <c r="W141" s="43"/>
      <c r="X141" s="43"/>
      <c r="Y141" s="40" t="s">
        <v>234</v>
      </c>
      <c r="Z141" s="40">
        <v>46093</v>
      </c>
      <c r="AA141" s="40">
        <v>46083</v>
      </c>
      <c r="AB141" s="40" t="s">
        <v>234</v>
      </c>
      <c r="AC141" s="40">
        <v>46087</v>
      </c>
      <c r="AD141" s="3" t="str">
        <f t="shared" si="11"/>
        <v>ทันกำหนด</v>
      </c>
      <c r="AE141" s="4"/>
      <c r="AF141" s="4"/>
      <c r="AG141" s="4"/>
      <c r="AH141" s="5"/>
    </row>
    <row r="142" spans="1:34" ht="27.75" customHeight="1" x14ac:dyDescent="0.2">
      <c r="A142" s="2">
        <v>139</v>
      </c>
      <c r="B142" s="40">
        <v>46059</v>
      </c>
      <c r="C142" s="41" t="s">
        <v>1495</v>
      </c>
      <c r="D142" s="41" t="s">
        <v>1567</v>
      </c>
      <c r="E142" s="42">
        <v>1</v>
      </c>
      <c r="F142" s="42">
        <v>1</v>
      </c>
      <c r="G142" s="42">
        <f t="shared" si="9"/>
        <v>0</v>
      </c>
      <c r="H142" s="42" t="str">
        <f t="shared" si="8"/>
        <v>ครบ</v>
      </c>
      <c r="I142" s="42" t="s">
        <v>42</v>
      </c>
      <c r="J142" s="42" t="str">
        <f>VLOOKUP(I142,Sheet2!$B$1:$C$9,2,FALSE)</f>
        <v>เพลินชัย</v>
      </c>
      <c r="K142" s="43">
        <v>4.1666666666666664E-2</v>
      </c>
      <c r="L142" s="42" t="s">
        <v>348</v>
      </c>
      <c r="M142" s="42" t="s">
        <v>57</v>
      </c>
      <c r="N142" s="43">
        <v>0.10416666666666667</v>
      </c>
      <c r="O142" s="42"/>
      <c r="P142" s="42" t="e">
        <f>VLOOKUP(O142,Sheet2!$B$1:$C$9,2,FALSE)</f>
        <v>#N/A</v>
      </c>
      <c r="Q142" s="43"/>
      <c r="R142" s="42"/>
      <c r="S142" s="42" t="e">
        <f>VLOOKUP(R142,Sheet2!$B$1:$C$9,2,FALSE)</f>
        <v>#N/A</v>
      </c>
      <c r="T142" s="43"/>
      <c r="U142" s="43">
        <f t="shared" si="10"/>
        <v>0.14583333333333334</v>
      </c>
      <c r="V142" s="43"/>
      <c r="W142" s="43"/>
      <c r="X142" s="43"/>
      <c r="Y142" s="40" t="s">
        <v>234</v>
      </c>
      <c r="Z142" s="40">
        <v>46093</v>
      </c>
      <c r="AA142" s="40">
        <v>46079</v>
      </c>
      <c r="AB142" s="40" t="s">
        <v>234</v>
      </c>
      <c r="AC142" s="40">
        <v>46087</v>
      </c>
      <c r="AD142" s="3" t="str">
        <f t="shared" si="11"/>
        <v>ทันกำหนด</v>
      </c>
      <c r="AE142" s="4"/>
      <c r="AF142" s="4"/>
      <c r="AG142" s="4"/>
      <c r="AH142" s="5"/>
    </row>
    <row r="143" spans="1:34" ht="27.75" customHeight="1" x14ac:dyDescent="0.2">
      <c r="A143" s="2">
        <v>140</v>
      </c>
      <c r="B143" s="40">
        <v>46059</v>
      </c>
      <c r="C143" s="41" t="s">
        <v>1496</v>
      </c>
      <c r="D143" s="41" t="s">
        <v>1569</v>
      </c>
      <c r="E143" s="42">
        <v>3</v>
      </c>
      <c r="F143" s="42">
        <v>3</v>
      </c>
      <c r="G143" s="42">
        <f t="shared" si="9"/>
        <v>0</v>
      </c>
      <c r="H143" s="42" t="str">
        <f t="shared" si="8"/>
        <v>ครบ</v>
      </c>
      <c r="I143" s="42" t="s">
        <v>35</v>
      </c>
      <c r="J143" s="42" t="s">
        <v>25</v>
      </c>
      <c r="K143" s="43">
        <v>3.125E-2</v>
      </c>
      <c r="L143" s="42" t="s">
        <v>35</v>
      </c>
      <c r="M143" s="42" t="str">
        <f>VLOOKUP(L143,Sheet2!$B$1:$C$9,2,FALSE)</f>
        <v>วินัย</v>
      </c>
      <c r="N143" s="43">
        <v>4.1666666666666664E-2</v>
      </c>
      <c r="O143" s="42"/>
      <c r="P143" s="42" t="e">
        <f>VLOOKUP(O143,Sheet2!$B$1:$C$9,2,FALSE)</f>
        <v>#N/A</v>
      </c>
      <c r="Q143" s="43"/>
      <c r="R143" s="42"/>
      <c r="S143" s="42" t="e">
        <f>VLOOKUP(R143,Sheet2!$B$1:$C$9,2,FALSE)</f>
        <v>#N/A</v>
      </c>
      <c r="T143" s="43"/>
      <c r="U143" s="43">
        <f t="shared" si="10"/>
        <v>7.2916666666666657E-2</v>
      </c>
      <c r="V143" s="43"/>
      <c r="W143" s="43"/>
      <c r="X143" s="43"/>
      <c r="Y143" s="40" t="s">
        <v>234</v>
      </c>
      <c r="Z143" s="40">
        <v>46093</v>
      </c>
      <c r="AA143" s="40">
        <v>46071</v>
      </c>
      <c r="AB143" s="40" t="s">
        <v>234</v>
      </c>
      <c r="AC143" s="40">
        <v>46087</v>
      </c>
      <c r="AD143" s="3" t="str">
        <f t="shared" si="11"/>
        <v>ทันกำหนด</v>
      </c>
      <c r="AE143" s="4"/>
      <c r="AF143" s="4"/>
      <c r="AG143" s="4"/>
      <c r="AH143" s="5"/>
    </row>
    <row r="144" spans="1:34" ht="27.75" customHeight="1" x14ac:dyDescent="0.2">
      <c r="A144" s="2">
        <v>141</v>
      </c>
      <c r="B144" s="40">
        <v>46059</v>
      </c>
      <c r="C144" s="41" t="s">
        <v>1497</v>
      </c>
      <c r="D144" s="41" t="s">
        <v>1579</v>
      </c>
      <c r="E144" s="42">
        <v>4</v>
      </c>
      <c r="F144" s="42">
        <v>4</v>
      </c>
      <c r="G144" s="42">
        <f t="shared" si="9"/>
        <v>0</v>
      </c>
      <c r="H144" s="42" t="str">
        <f t="shared" si="8"/>
        <v>ครบ</v>
      </c>
      <c r="I144" s="42" t="s">
        <v>42</v>
      </c>
      <c r="J144" s="42" t="str">
        <f>VLOOKUP(I144,Sheet2!$B$1:$C$9,2,FALSE)</f>
        <v>เพลินชัย</v>
      </c>
      <c r="K144" s="43">
        <v>3.4722222222222224E-2</v>
      </c>
      <c r="L144" s="42" t="s">
        <v>347</v>
      </c>
      <c r="M144" s="42" t="s">
        <v>57</v>
      </c>
      <c r="N144" s="43">
        <v>0.70833333333333337</v>
      </c>
      <c r="O144" s="42"/>
      <c r="P144" s="42" t="e">
        <f>VLOOKUP(O144,Sheet2!$B$1:$C$9,2,FALSE)</f>
        <v>#N/A</v>
      </c>
      <c r="Q144" s="43"/>
      <c r="R144" s="42"/>
      <c r="S144" s="42" t="e">
        <f>VLOOKUP(R144,Sheet2!$B$1:$C$9,2,FALSE)</f>
        <v>#N/A</v>
      </c>
      <c r="T144" s="43"/>
      <c r="U144" s="43">
        <f t="shared" si="10"/>
        <v>0.74305555555555558</v>
      </c>
      <c r="V144" s="43"/>
      <c r="W144" s="43"/>
      <c r="X144" s="43"/>
      <c r="Y144" s="40" t="s">
        <v>234</v>
      </c>
      <c r="Z144" s="40">
        <v>46093</v>
      </c>
      <c r="AA144" s="40">
        <v>46077</v>
      </c>
      <c r="AB144" s="40" t="s">
        <v>234</v>
      </c>
      <c r="AC144" s="40">
        <v>46087</v>
      </c>
      <c r="AD144" s="3" t="str">
        <f t="shared" si="11"/>
        <v>ทันกำหนด</v>
      </c>
      <c r="AE144" s="4"/>
      <c r="AF144" s="4"/>
      <c r="AG144" s="4"/>
      <c r="AH144" s="5"/>
    </row>
    <row r="145" spans="1:34" ht="27.75" customHeight="1" x14ac:dyDescent="0.2">
      <c r="A145" s="2">
        <v>142</v>
      </c>
      <c r="B145" s="40">
        <v>46059</v>
      </c>
      <c r="C145" s="41" t="s">
        <v>1498</v>
      </c>
      <c r="D145" s="41" t="s">
        <v>1550</v>
      </c>
      <c r="E145" s="42">
        <v>1</v>
      </c>
      <c r="F145" s="42">
        <v>1</v>
      </c>
      <c r="G145" s="42">
        <f t="shared" si="9"/>
        <v>0</v>
      </c>
      <c r="H145" s="42" t="str">
        <f t="shared" si="8"/>
        <v>ครบ</v>
      </c>
      <c r="I145" s="42" t="s">
        <v>42</v>
      </c>
      <c r="J145" s="42" t="str">
        <f>VLOOKUP(I145,Sheet2!$B$1:$C$9,2,FALSE)</f>
        <v>เพลินชัย</v>
      </c>
      <c r="K145" s="43">
        <v>3.4722222222222224E-2</v>
      </c>
      <c r="L145" s="42" t="s">
        <v>380</v>
      </c>
      <c r="M145" s="42" t="s">
        <v>57</v>
      </c>
      <c r="N145" s="43">
        <v>4.1666666666666664E-2</v>
      </c>
      <c r="O145" s="42" t="s">
        <v>35</v>
      </c>
      <c r="P145" s="42" t="str">
        <f>VLOOKUP(O145,Sheet2!$B$1:$C$9,2,FALSE)</f>
        <v>วินัย</v>
      </c>
      <c r="Q145" s="43">
        <v>2.0833333333333332E-2</v>
      </c>
      <c r="R145" s="42"/>
      <c r="S145" s="42" t="e">
        <f>VLOOKUP(R145,Sheet2!$B$1:$C$9,2,FALSE)</f>
        <v>#N/A</v>
      </c>
      <c r="T145" s="43"/>
      <c r="U145" s="43">
        <f t="shared" si="10"/>
        <v>9.7222222222222224E-2</v>
      </c>
      <c r="V145" s="43"/>
      <c r="W145" s="43"/>
      <c r="X145" s="43"/>
      <c r="Y145" s="40" t="s">
        <v>234</v>
      </c>
      <c r="Z145" s="40">
        <v>46093</v>
      </c>
      <c r="AA145" s="40">
        <v>46077</v>
      </c>
      <c r="AB145" s="40" t="s">
        <v>234</v>
      </c>
      <c r="AC145" s="40">
        <v>46087</v>
      </c>
      <c r="AD145" s="3" t="str">
        <f t="shared" si="11"/>
        <v>ทันกำหนด</v>
      </c>
      <c r="AE145" s="4"/>
      <c r="AF145" s="4"/>
      <c r="AG145" s="4"/>
      <c r="AH145" s="5"/>
    </row>
    <row r="146" spans="1:34" ht="27.75" customHeight="1" x14ac:dyDescent="0.2">
      <c r="A146" s="2">
        <v>143</v>
      </c>
      <c r="B146" s="40">
        <v>46059</v>
      </c>
      <c r="C146" s="41" t="s">
        <v>1499</v>
      </c>
      <c r="D146" s="41" t="s">
        <v>1551</v>
      </c>
      <c r="E146" s="42">
        <v>1</v>
      </c>
      <c r="F146" s="42">
        <v>1</v>
      </c>
      <c r="G146" s="42">
        <f t="shared" si="9"/>
        <v>0</v>
      </c>
      <c r="H146" s="42" t="str">
        <f t="shared" si="8"/>
        <v>ครบ</v>
      </c>
      <c r="I146" s="42" t="s">
        <v>42</v>
      </c>
      <c r="J146" s="42" t="str">
        <f>VLOOKUP(I146,Sheet2!$B$1:$C$9,2,FALSE)</f>
        <v>เพลินชัย</v>
      </c>
      <c r="K146" s="43">
        <v>3.4722222222222224E-2</v>
      </c>
      <c r="L146" s="42" t="s">
        <v>348</v>
      </c>
      <c r="M146" s="42" t="s">
        <v>59</v>
      </c>
      <c r="N146" s="43">
        <v>8.3333333333333329E-2</v>
      </c>
      <c r="O146" s="42"/>
      <c r="P146" s="42" t="e">
        <f>VLOOKUP(O146,Sheet2!$B$1:$C$9,2,FALSE)</f>
        <v>#N/A</v>
      </c>
      <c r="Q146" s="43"/>
      <c r="R146" s="42"/>
      <c r="S146" s="42" t="e">
        <f>VLOOKUP(R146,Sheet2!$B$1:$C$9,2,FALSE)</f>
        <v>#N/A</v>
      </c>
      <c r="T146" s="43"/>
      <c r="U146" s="43">
        <f t="shared" si="10"/>
        <v>0.11805555555555555</v>
      </c>
      <c r="V146" s="43"/>
      <c r="W146" s="43"/>
      <c r="X146" s="43"/>
      <c r="Y146" s="40" t="s">
        <v>234</v>
      </c>
      <c r="Z146" s="40">
        <v>46093</v>
      </c>
      <c r="AA146" s="40">
        <v>46078</v>
      </c>
      <c r="AB146" s="40" t="s">
        <v>234</v>
      </c>
      <c r="AC146" s="40">
        <v>46097</v>
      </c>
      <c r="AD146" s="3" t="str">
        <f t="shared" si="11"/>
        <v>ทันกำหนด</v>
      </c>
      <c r="AE146" s="4"/>
      <c r="AF146" s="4"/>
      <c r="AG146" s="4"/>
      <c r="AH146" s="5"/>
    </row>
    <row r="147" spans="1:34" ht="27.75" customHeight="1" x14ac:dyDescent="0.2">
      <c r="A147" s="2">
        <v>144</v>
      </c>
      <c r="B147" s="40">
        <v>46059</v>
      </c>
      <c r="C147" s="41" t="s">
        <v>1500</v>
      </c>
      <c r="D147" s="41" t="s">
        <v>1559</v>
      </c>
      <c r="E147" s="42">
        <v>2</v>
      </c>
      <c r="F147" s="42">
        <v>2</v>
      </c>
      <c r="G147" s="42">
        <f t="shared" si="9"/>
        <v>0</v>
      </c>
      <c r="H147" s="42" t="str">
        <f t="shared" si="8"/>
        <v>ครบ</v>
      </c>
      <c r="I147" s="42" t="s">
        <v>42</v>
      </c>
      <c r="J147" s="42" t="str">
        <f>VLOOKUP(I147,Sheet2!$B$1:$C$9,2,FALSE)</f>
        <v>เพลินชัย</v>
      </c>
      <c r="K147" s="43">
        <v>3.4722222222222224E-2</v>
      </c>
      <c r="L147" s="42" t="s">
        <v>380</v>
      </c>
      <c r="M147" s="42" t="s">
        <v>59</v>
      </c>
      <c r="N147" s="43">
        <v>7.6388888888888895E-2</v>
      </c>
      <c r="O147" s="42"/>
      <c r="P147" s="42" t="e">
        <f>VLOOKUP(O147,Sheet2!$B$1:$C$9,2,FALSE)</f>
        <v>#N/A</v>
      </c>
      <c r="Q147" s="43"/>
      <c r="R147" s="42"/>
      <c r="S147" s="42" t="e">
        <f>VLOOKUP(R147,Sheet2!$B$1:$C$9,2,FALSE)</f>
        <v>#N/A</v>
      </c>
      <c r="T147" s="43"/>
      <c r="U147" s="43">
        <f t="shared" si="10"/>
        <v>0.11111111111111112</v>
      </c>
      <c r="V147" s="43"/>
      <c r="W147" s="43"/>
      <c r="X147" s="43"/>
      <c r="Y147" s="40" t="s">
        <v>234</v>
      </c>
      <c r="Z147" s="40">
        <v>46093</v>
      </c>
      <c r="AA147" s="40">
        <v>46072</v>
      </c>
      <c r="AB147" s="40" t="s">
        <v>234</v>
      </c>
      <c r="AC147" s="40">
        <v>46086</v>
      </c>
      <c r="AD147" s="3" t="str">
        <f t="shared" si="11"/>
        <v>ทันกำหนด</v>
      </c>
      <c r="AE147" s="4"/>
      <c r="AF147" s="4"/>
      <c r="AG147" s="4"/>
      <c r="AH147" s="5"/>
    </row>
    <row r="148" spans="1:34" ht="27.75" customHeight="1" x14ac:dyDescent="0.2">
      <c r="A148" s="2">
        <v>145</v>
      </c>
      <c r="B148" s="40">
        <v>46059</v>
      </c>
      <c r="C148" s="41" t="s">
        <v>1501</v>
      </c>
      <c r="D148" s="41" t="s">
        <v>1560</v>
      </c>
      <c r="E148" s="42">
        <v>2</v>
      </c>
      <c r="F148" s="42">
        <v>2</v>
      </c>
      <c r="G148" s="42">
        <f t="shared" si="9"/>
        <v>0</v>
      </c>
      <c r="H148" s="42" t="str">
        <f t="shared" si="8"/>
        <v>ครบ</v>
      </c>
      <c r="I148" s="42" t="s">
        <v>35</v>
      </c>
      <c r="J148" s="42" t="s">
        <v>25</v>
      </c>
      <c r="K148" s="43">
        <v>3.4722222222222224E-2</v>
      </c>
      <c r="L148" s="42" t="s">
        <v>35</v>
      </c>
      <c r="M148" s="42" t="str">
        <f>VLOOKUP(L148,Sheet2!$B$1:$C$9,2,FALSE)</f>
        <v>วินัย</v>
      </c>
      <c r="N148" s="43">
        <v>5.5555555555555552E-2</v>
      </c>
      <c r="O148" s="42"/>
      <c r="P148" s="42" t="e">
        <f>VLOOKUP(O148,Sheet2!$B$1:$C$9,2,FALSE)</f>
        <v>#N/A</v>
      </c>
      <c r="Q148" s="43"/>
      <c r="R148" s="42"/>
      <c r="S148" s="42" t="e">
        <f>VLOOKUP(R148,Sheet2!$B$1:$C$9,2,FALSE)</f>
        <v>#N/A</v>
      </c>
      <c r="T148" s="43"/>
      <c r="U148" s="43">
        <f t="shared" si="10"/>
        <v>9.0277777777777776E-2</v>
      </c>
      <c r="V148" s="43"/>
      <c r="W148" s="43"/>
      <c r="X148" s="43"/>
      <c r="Y148" s="40" t="s">
        <v>234</v>
      </c>
      <c r="Z148" s="40">
        <v>46093</v>
      </c>
      <c r="AA148" s="40">
        <v>46070</v>
      </c>
      <c r="AB148" s="40" t="s">
        <v>234</v>
      </c>
      <c r="AC148" s="40">
        <v>46087</v>
      </c>
      <c r="AD148" s="3" t="str">
        <f t="shared" si="11"/>
        <v>ทันกำหนด</v>
      </c>
      <c r="AE148" s="4"/>
      <c r="AF148" s="4"/>
      <c r="AG148" s="4"/>
      <c r="AH148" s="5"/>
    </row>
    <row r="149" spans="1:34" ht="27.75" customHeight="1" x14ac:dyDescent="0.2">
      <c r="A149" s="2">
        <v>146</v>
      </c>
      <c r="B149" s="40">
        <v>46059</v>
      </c>
      <c r="C149" s="41" t="s">
        <v>1502</v>
      </c>
      <c r="D149" s="41" t="s">
        <v>1568</v>
      </c>
      <c r="E149" s="42">
        <v>2</v>
      </c>
      <c r="F149" s="42">
        <v>2</v>
      </c>
      <c r="G149" s="42">
        <f t="shared" si="9"/>
        <v>0</v>
      </c>
      <c r="H149" s="42" t="str">
        <f t="shared" si="8"/>
        <v>ครบ</v>
      </c>
      <c r="I149" s="42" t="s">
        <v>28</v>
      </c>
      <c r="J149" s="42" t="str">
        <f>VLOOKUP(I149,Sheet2!$B$1:$C$9,2,FALSE)</f>
        <v>สรายุทธ</v>
      </c>
      <c r="K149" s="43">
        <v>6.25E-2</v>
      </c>
      <c r="L149" s="42" t="s">
        <v>35</v>
      </c>
      <c r="M149" s="42" t="str">
        <f>VLOOKUP(L149,Sheet2!$B$1:$C$9,2,FALSE)</f>
        <v>วินัย</v>
      </c>
      <c r="N149" s="43">
        <v>5.9027777777777783E-2</v>
      </c>
      <c r="O149" s="42"/>
      <c r="P149" s="42" t="e">
        <f>VLOOKUP(O149,Sheet2!$B$1:$C$9,2,FALSE)</f>
        <v>#N/A</v>
      </c>
      <c r="Q149" s="43"/>
      <c r="R149" s="42"/>
      <c r="S149" s="42" t="e">
        <f>VLOOKUP(R149,Sheet2!$B$1:$C$9,2,FALSE)</f>
        <v>#N/A</v>
      </c>
      <c r="T149" s="43"/>
      <c r="U149" s="43">
        <f t="shared" si="10"/>
        <v>0.12152777777777779</v>
      </c>
      <c r="V149" s="43"/>
      <c r="W149" s="43"/>
      <c r="X149" s="43"/>
      <c r="Y149" s="40" t="s">
        <v>234</v>
      </c>
      <c r="Z149" s="40">
        <v>46093</v>
      </c>
      <c r="AA149" s="40">
        <v>46072</v>
      </c>
      <c r="AB149" s="40" t="s">
        <v>234</v>
      </c>
      <c r="AC149" s="40">
        <v>46093</v>
      </c>
      <c r="AD149" s="3" t="str">
        <f t="shared" si="11"/>
        <v>ทันกำหนด</v>
      </c>
      <c r="AE149" s="4"/>
      <c r="AF149" s="4"/>
      <c r="AG149" s="4"/>
      <c r="AH149" s="5"/>
    </row>
    <row r="150" spans="1:34" ht="27.75" customHeight="1" x14ac:dyDescent="0.2">
      <c r="A150" s="2">
        <v>147</v>
      </c>
      <c r="B150" s="40">
        <v>46059</v>
      </c>
      <c r="C150" s="41" t="s">
        <v>1503</v>
      </c>
      <c r="D150" s="41" t="s">
        <v>1577</v>
      </c>
      <c r="E150" s="42">
        <v>1</v>
      </c>
      <c r="F150" s="42">
        <v>1</v>
      </c>
      <c r="G150" s="42">
        <f t="shared" si="9"/>
        <v>0</v>
      </c>
      <c r="H150" s="42" t="str">
        <f t="shared" si="8"/>
        <v>ครบ</v>
      </c>
      <c r="I150" s="42" t="s">
        <v>35</v>
      </c>
      <c r="J150" s="42" t="s">
        <v>25</v>
      </c>
      <c r="K150" s="43">
        <v>1.3888888888888888E-2</v>
      </c>
      <c r="L150" s="42" t="s">
        <v>35</v>
      </c>
      <c r="M150" s="42" t="str">
        <f>VLOOKUP(L150,Sheet2!$B$1:$C$9,2,FALSE)</f>
        <v>วินัย</v>
      </c>
      <c r="N150" s="43">
        <v>1.7361111111111112E-2</v>
      </c>
      <c r="O150" s="42"/>
      <c r="P150" s="42" t="e">
        <f>VLOOKUP(O150,Sheet2!$B$1:$C$9,2,FALSE)</f>
        <v>#N/A</v>
      </c>
      <c r="Q150" s="43"/>
      <c r="R150" s="42"/>
      <c r="S150" s="42" t="e">
        <f>VLOOKUP(R150,Sheet2!$B$1:$C$9,2,FALSE)</f>
        <v>#N/A</v>
      </c>
      <c r="T150" s="43"/>
      <c r="U150" s="43">
        <f t="shared" si="10"/>
        <v>3.125E-2</v>
      </c>
      <c r="V150" s="43"/>
      <c r="W150" s="43"/>
      <c r="X150" s="43"/>
      <c r="Y150" s="40" t="s">
        <v>234</v>
      </c>
      <c r="Z150" s="40">
        <v>46093</v>
      </c>
      <c r="AA150" s="40">
        <v>46071</v>
      </c>
      <c r="AB150" s="40" t="s">
        <v>234</v>
      </c>
      <c r="AC150" s="40">
        <v>46087</v>
      </c>
      <c r="AD150" s="3" t="str">
        <f t="shared" si="11"/>
        <v>ทันกำหนด</v>
      </c>
      <c r="AE150" s="4"/>
      <c r="AF150" s="4"/>
      <c r="AG150" s="4"/>
      <c r="AH150" s="5"/>
    </row>
    <row r="151" spans="1:34" ht="27.75" customHeight="1" x14ac:dyDescent="0.2">
      <c r="A151" s="2">
        <v>148</v>
      </c>
      <c r="B151" s="40">
        <v>46059</v>
      </c>
      <c r="C151" s="41" t="s">
        <v>1504</v>
      </c>
      <c r="D151" s="41" t="s">
        <v>1578</v>
      </c>
      <c r="E151" s="42">
        <v>1</v>
      </c>
      <c r="F151" s="42">
        <v>1</v>
      </c>
      <c r="G151" s="42">
        <f t="shared" si="9"/>
        <v>0</v>
      </c>
      <c r="H151" s="42" t="str">
        <f t="shared" si="8"/>
        <v>ครบ</v>
      </c>
      <c r="I151" s="42" t="s">
        <v>35</v>
      </c>
      <c r="J151" s="42" t="s">
        <v>25</v>
      </c>
      <c r="K151" s="43">
        <v>2.7777777777777776E-2</v>
      </c>
      <c r="L151" s="42" t="s">
        <v>35</v>
      </c>
      <c r="M151" s="42" t="str">
        <f>VLOOKUP(L151,Sheet2!$B$1:$C$9,2,FALSE)</f>
        <v>วินัย</v>
      </c>
      <c r="N151" s="43">
        <v>8.3333333333333329E-2</v>
      </c>
      <c r="O151" s="42"/>
      <c r="P151" s="42" t="e">
        <f>VLOOKUP(O151,Sheet2!$B$1:$C$9,2,FALSE)</f>
        <v>#N/A</v>
      </c>
      <c r="Q151" s="43"/>
      <c r="R151" s="42"/>
      <c r="S151" s="42" t="e">
        <f>VLOOKUP(R151,Sheet2!$B$1:$C$9,2,FALSE)</f>
        <v>#N/A</v>
      </c>
      <c r="T151" s="43"/>
      <c r="U151" s="43">
        <f t="shared" si="10"/>
        <v>0.1111111111111111</v>
      </c>
      <c r="V151" s="43"/>
      <c r="W151" s="43"/>
      <c r="X151" s="43"/>
      <c r="Y151" s="40" t="s">
        <v>234</v>
      </c>
      <c r="Z151" s="40">
        <v>46093</v>
      </c>
      <c r="AA151" s="40">
        <v>46080</v>
      </c>
      <c r="AB151" s="40" t="s">
        <v>234</v>
      </c>
      <c r="AC151" s="40">
        <v>46087</v>
      </c>
      <c r="AD151" s="3" t="str">
        <f t="shared" si="11"/>
        <v>ทันกำหนด</v>
      </c>
      <c r="AE151" s="4"/>
      <c r="AF151" s="4"/>
      <c r="AG151" s="4"/>
      <c r="AH151" s="5"/>
    </row>
    <row r="152" spans="1:34" ht="27.75" customHeight="1" x14ac:dyDescent="0.2">
      <c r="A152" s="2">
        <v>149</v>
      </c>
      <c r="B152" s="40">
        <v>46062</v>
      </c>
      <c r="C152" s="41" t="s">
        <v>1505</v>
      </c>
      <c r="D152" s="41" t="s">
        <v>1581</v>
      </c>
      <c r="E152" s="42">
        <v>2</v>
      </c>
      <c r="F152" s="42">
        <v>2</v>
      </c>
      <c r="G152" s="42">
        <f t="shared" si="9"/>
        <v>0</v>
      </c>
      <c r="H152" s="42" t="str">
        <f t="shared" si="8"/>
        <v>ครบ</v>
      </c>
      <c r="I152" s="42" t="s">
        <v>35</v>
      </c>
      <c r="J152" s="42" t="s">
        <v>25</v>
      </c>
      <c r="K152" s="43">
        <v>2.0833333333333332E-2</v>
      </c>
      <c r="L152" s="42" t="s">
        <v>35</v>
      </c>
      <c r="M152" s="42" t="str">
        <f>VLOOKUP(L152,Sheet2!$B$1:$C$9,2,FALSE)</f>
        <v>วินัย</v>
      </c>
      <c r="N152" s="43">
        <v>1.7361111111111112E-2</v>
      </c>
      <c r="O152" s="42"/>
      <c r="P152" s="42" t="e">
        <f>VLOOKUP(O152,Sheet2!$B$1:$C$9,2,FALSE)</f>
        <v>#N/A</v>
      </c>
      <c r="Q152" s="43"/>
      <c r="R152" s="42"/>
      <c r="S152" s="42" t="e">
        <f>VLOOKUP(R152,Sheet2!$B$1:$C$9,2,FALSE)</f>
        <v>#N/A</v>
      </c>
      <c r="T152" s="43"/>
      <c r="U152" s="43">
        <f t="shared" si="10"/>
        <v>3.8194444444444448E-2</v>
      </c>
      <c r="V152" s="43"/>
      <c r="W152" s="43"/>
      <c r="X152" s="43"/>
      <c r="Y152" s="40" t="s">
        <v>234</v>
      </c>
      <c r="Z152" s="40">
        <v>46097</v>
      </c>
      <c r="AA152" s="40">
        <v>46071</v>
      </c>
      <c r="AB152" s="40" t="s">
        <v>234</v>
      </c>
      <c r="AC152" s="40">
        <v>46087</v>
      </c>
      <c r="AD152" s="3" t="str">
        <f t="shared" si="11"/>
        <v>ทันกำหนด</v>
      </c>
      <c r="AE152" s="4"/>
      <c r="AF152" s="4"/>
      <c r="AG152" s="4"/>
      <c r="AH152" s="5"/>
    </row>
    <row r="153" spans="1:34" ht="27.75" customHeight="1" x14ac:dyDescent="0.2">
      <c r="A153" s="2">
        <v>150</v>
      </c>
      <c r="B153" s="40">
        <v>46062</v>
      </c>
      <c r="C153" s="41" t="s">
        <v>1506</v>
      </c>
      <c r="D153" s="41" t="s">
        <v>1582</v>
      </c>
      <c r="E153" s="42">
        <v>1</v>
      </c>
      <c r="F153" s="42">
        <v>1</v>
      </c>
      <c r="G153" s="42">
        <f t="shared" si="9"/>
        <v>0</v>
      </c>
      <c r="H153" s="42" t="str">
        <f t="shared" si="8"/>
        <v>ครบ</v>
      </c>
      <c r="I153" s="42" t="s">
        <v>42</v>
      </c>
      <c r="J153" s="42" t="str">
        <f>VLOOKUP(I153,Sheet2!$B$1:$C$9,2,FALSE)</f>
        <v>เพลินชัย</v>
      </c>
      <c r="K153" s="43">
        <v>3.4722222222222224E-2</v>
      </c>
      <c r="L153" s="42" t="s">
        <v>380</v>
      </c>
      <c r="M153" s="42" t="s">
        <v>57</v>
      </c>
      <c r="N153" s="43">
        <v>8.3333333333333329E-2</v>
      </c>
      <c r="O153" s="42"/>
      <c r="P153" s="42" t="e">
        <f>VLOOKUP(O153,Sheet2!$B$1:$C$9,2,FALSE)</f>
        <v>#N/A</v>
      </c>
      <c r="Q153" s="43"/>
      <c r="R153" s="42"/>
      <c r="S153" s="42" t="e">
        <f>VLOOKUP(R153,Sheet2!$B$1:$C$9,2,FALSE)</f>
        <v>#N/A</v>
      </c>
      <c r="T153" s="43"/>
      <c r="U153" s="43">
        <f t="shared" si="10"/>
        <v>0.11805555555555555</v>
      </c>
      <c r="V153" s="43"/>
      <c r="W153" s="43"/>
      <c r="X153" s="43"/>
      <c r="Y153" s="40" t="s">
        <v>234</v>
      </c>
      <c r="Z153" s="40">
        <v>46097</v>
      </c>
      <c r="AA153" s="40">
        <v>46095</v>
      </c>
      <c r="AB153" s="40" t="s">
        <v>234</v>
      </c>
      <c r="AC153" s="40">
        <v>46097</v>
      </c>
      <c r="AD153" s="3" t="str">
        <f t="shared" si="11"/>
        <v>ทันกำหนด</v>
      </c>
      <c r="AE153" s="4"/>
      <c r="AF153" s="4"/>
      <c r="AG153" s="4"/>
      <c r="AH153" s="5"/>
    </row>
    <row r="154" spans="1:34" ht="27.75" customHeight="1" x14ac:dyDescent="0.2">
      <c r="A154" s="2">
        <v>151</v>
      </c>
      <c r="B154" s="40">
        <v>46062</v>
      </c>
      <c r="C154" s="41" t="s">
        <v>1507</v>
      </c>
      <c r="D154" s="41" t="s">
        <v>1583</v>
      </c>
      <c r="E154" s="42">
        <v>2</v>
      </c>
      <c r="F154" s="42">
        <v>2</v>
      </c>
      <c r="G154" s="42">
        <f t="shared" si="9"/>
        <v>0</v>
      </c>
      <c r="H154" s="42" t="str">
        <f t="shared" si="8"/>
        <v>ครบ</v>
      </c>
      <c r="I154" s="42" t="s">
        <v>4</v>
      </c>
      <c r="J154" s="42" t="s">
        <v>59</v>
      </c>
      <c r="K154" s="43">
        <v>0.16666666666666666</v>
      </c>
      <c r="L154" s="42"/>
      <c r="M154" s="42" t="e">
        <f>VLOOKUP(L154,Sheet2!$B$1:$C$9,2,FALSE)</f>
        <v>#N/A</v>
      </c>
      <c r="N154" s="43"/>
      <c r="O154" s="42"/>
      <c r="P154" s="42" t="e">
        <f>VLOOKUP(O154,Sheet2!$B$1:$C$9,2,FALSE)</f>
        <v>#N/A</v>
      </c>
      <c r="Q154" s="43"/>
      <c r="R154" s="42"/>
      <c r="S154" s="42" t="e">
        <f>VLOOKUP(R154,Sheet2!$B$1:$C$9,2,FALSE)</f>
        <v>#N/A</v>
      </c>
      <c r="T154" s="43"/>
      <c r="U154" s="43">
        <f t="shared" si="10"/>
        <v>0.16666666666666666</v>
      </c>
      <c r="V154" s="43"/>
      <c r="W154" s="43"/>
      <c r="X154" s="43"/>
      <c r="Y154" s="40" t="s">
        <v>234</v>
      </c>
      <c r="Z154" s="40">
        <v>46097</v>
      </c>
      <c r="AA154" s="40">
        <v>46097</v>
      </c>
      <c r="AB154" s="27"/>
      <c r="AC154" s="27"/>
      <c r="AD154" s="3" t="str">
        <f t="shared" si="11"/>
        <v>ทันกำหนด</v>
      </c>
      <c r="AE154" s="4"/>
      <c r="AF154" s="4"/>
      <c r="AG154" s="4"/>
      <c r="AH154" s="5"/>
    </row>
    <row r="155" spans="1:34" ht="27.75" customHeight="1" x14ac:dyDescent="0.2">
      <c r="A155" s="2">
        <v>152</v>
      </c>
      <c r="B155" s="40">
        <v>46062</v>
      </c>
      <c r="C155" s="41" t="s">
        <v>1508</v>
      </c>
      <c r="D155" s="41" t="s">
        <v>1584</v>
      </c>
      <c r="E155" s="42">
        <v>5</v>
      </c>
      <c r="F155" s="42">
        <v>5</v>
      </c>
      <c r="G155" s="42">
        <f t="shared" si="9"/>
        <v>0</v>
      </c>
      <c r="H155" s="42" t="str">
        <f t="shared" si="8"/>
        <v>ครบ</v>
      </c>
      <c r="I155" s="42" t="s">
        <v>35</v>
      </c>
      <c r="J155" s="42" t="s">
        <v>25</v>
      </c>
      <c r="K155" s="43">
        <v>0.14583333333333334</v>
      </c>
      <c r="L155" s="42" t="s">
        <v>35</v>
      </c>
      <c r="M155" s="42" t="str">
        <f>VLOOKUP(L155,Sheet2!$B$1:$C$9,2,FALSE)</f>
        <v>วินัย</v>
      </c>
      <c r="N155" s="43">
        <v>0.16666666666666666</v>
      </c>
      <c r="O155" s="42"/>
      <c r="P155" s="42" t="e">
        <f>VLOOKUP(O155,Sheet2!$B$1:$C$9,2,FALSE)</f>
        <v>#N/A</v>
      </c>
      <c r="Q155" s="43"/>
      <c r="R155" s="42"/>
      <c r="S155" s="42" t="e">
        <f>VLOOKUP(R155,Sheet2!$B$1:$C$9,2,FALSE)</f>
        <v>#N/A</v>
      </c>
      <c r="T155" s="43"/>
      <c r="U155" s="43">
        <f t="shared" si="10"/>
        <v>0.3125</v>
      </c>
      <c r="V155" s="43"/>
      <c r="W155" s="43"/>
      <c r="X155" s="43"/>
      <c r="Y155" s="40" t="s">
        <v>234</v>
      </c>
      <c r="Z155" s="40">
        <v>46097</v>
      </c>
      <c r="AA155" s="40">
        <v>46086</v>
      </c>
      <c r="AB155" s="40" t="s">
        <v>234</v>
      </c>
      <c r="AC155" s="40">
        <v>46093</v>
      </c>
      <c r="AD155" s="3" t="str">
        <f t="shared" si="11"/>
        <v>ทันกำหนด</v>
      </c>
      <c r="AE155" s="4"/>
      <c r="AF155" s="4"/>
      <c r="AG155" s="4"/>
      <c r="AH155" s="5"/>
    </row>
    <row r="156" spans="1:34" ht="27.75" customHeight="1" x14ac:dyDescent="0.2">
      <c r="A156" s="2">
        <v>153</v>
      </c>
      <c r="B156" s="40">
        <v>46062</v>
      </c>
      <c r="C156" s="41" t="s">
        <v>1509</v>
      </c>
      <c r="D156" s="41" t="s">
        <v>1585</v>
      </c>
      <c r="E156" s="42">
        <v>22</v>
      </c>
      <c r="F156" s="42">
        <v>22</v>
      </c>
      <c r="G156" s="42">
        <f t="shared" si="9"/>
        <v>0</v>
      </c>
      <c r="H156" s="42" t="str">
        <f t="shared" si="8"/>
        <v>ครบ</v>
      </c>
      <c r="I156" s="42" t="s">
        <v>43</v>
      </c>
      <c r="J156" s="42" t="str">
        <f>VLOOKUP(I156,Sheet2!$B$1:$C$9,2,FALSE)</f>
        <v>สุขสันต์</v>
      </c>
      <c r="K156" s="43">
        <v>1.7361111111111112E-2</v>
      </c>
      <c r="L156" s="42" t="s">
        <v>229</v>
      </c>
      <c r="M156" s="42" t="s">
        <v>230</v>
      </c>
      <c r="N156" s="43">
        <v>0.3263888888888889</v>
      </c>
      <c r="O156" s="42"/>
      <c r="P156" s="42" t="e">
        <f>VLOOKUP(O156,Sheet2!$B$1:$C$9,2,FALSE)</f>
        <v>#N/A</v>
      </c>
      <c r="Q156" s="43"/>
      <c r="R156" s="42"/>
      <c r="S156" s="42" t="e">
        <f>VLOOKUP(R156,Sheet2!$B$1:$C$9,2,FALSE)</f>
        <v>#N/A</v>
      </c>
      <c r="T156" s="43"/>
      <c r="U156" s="43">
        <f t="shared" si="10"/>
        <v>0.34375</v>
      </c>
      <c r="V156" s="43"/>
      <c r="W156" s="43"/>
      <c r="X156" s="43"/>
      <c r="Y156" s="40" t="s">
        <v>234</v>
      </c>
      <c r="Z156" s="40">
        <v>46097</v>
      </c>
      <c r="AA156" s="40">
        <v>46077</v>
      </c>
      <c r="AB156" s="40" t="s">
        <v>234</v>
      </c>
      <c r="AC156" s="40">
        <v>46087</v>
      </c>
      <c r="AD156" s="3" t="str">
        <f t="shared" si="11"/>
        <v>ทันกำหนด</v>
      </c>
      <c r="AE156" s="4"/>
      <c r="AF156" s="4"/>
      <c r="AG156" s="4"/>
      <c r="AH156" s="5"/>
    </row>
    <row r="157" spans="1:34" ht="27.75" customHeight="1" x14ac:dyDescent="0.2">
      <c r="A157" s="2">
        <v>154</v>
      </c>
      <c r="B157" s="40">
        <v>46062</v>
      </c>
      <c r="C157" s="41" t="s">
        <v>1510</v>
      </c>
      <c r="D157" s="41" t="s">
        <v>1586</v>
      </c>
      <c r="E157" s="42">
        <v>1</v>
      </c>
      <c r="F157" s="42">
        <v>1</v>
      </c>
      <c r="G157" s="42">
        <f t="shared" si="9"/>
        <v>0</v>
      </c>
      <c r="H157" s="42" t="str">
        <f t="shared" si="8"/>
        <v>ครบ</v>
      </c>
      <c r="I157" s="42" t="s">
        <v>42</v>
      </c>
      <c r="J157" s="42" t="str">
        <f>VLOOKUP(I157,Sheet2!$B$1:$C$9,2,FALSE)</f>
        <v>เพลินชัย</v>
      </c>
      <c r="K157" s="43">
        <v>8.3333333333333329E-2</v>
      </c>
      <c r="L157" s="42" t="s">
        <v>348</v>
      </c>
      <c r="M157" s="42" t="s">
        <v>57</v>
      </c>
      <c r="N157" s="43">
        <v>0.16666666666666666</v>
      </c>
      <c r="O157" s="42"/>
      <c r="P157" s="42" t="e">
        <f>VLOOKUP(O157,Sheet2!$B$1:$C$9,2,FALSE)</f>
        <v>#N/A</v>
      </c>
      <c r="Q157" s="43"/>
      <c r="R157" s="42"/>
      <c r="S157" s="42" t="e">
        <f>VLOOKUP(R157,Sheet2!$B$1:$C$9,2,FALSE)</f>
        <v>#N/A</v>
      </c>
      <c r="T157" s="43"/>
      <c r="U157" s="43">
        <f t="shared" si="10"/>
        <v>0.25</v>
      </c>
      <c r="V157" s="43"/>
      <c r="W157" s="43"/>
      <c r="X157" s="43"/>
      <c r="Y157" s="40" t="s">
        <v>234</v>
      </c>
      <c r="Z157" s="40">
        <v>46097</v>
      </c>
      <c r="AA157" s="40">
        <v>46098</v>
      </c>
      <c r="AB157" s="40" t="s">
        <v>234</v>
      </c>
      <c r="AC157" s="40">
        <v>46099</v>
      </c>
      <c r="AD157" s="3" t="str">
        <f t="shared" si="11"/>
        <v>เกินกำหนด</v>
      </c>
      <c r="AE157" s="4"/>
      <c r="AF157" s="4">
        <v>1</v>
      </c>
      <c r="AG157" s="4">
        <v>2820</v>
      </c>
      <c r="AH157" s="5" t="s">
        <v>1722</v>
      </c>
    </row>
    <row r="158" spans="1:34" ht="27.75" customHeight="1" x14ac:dyDescent="0.2">
      <c r="A158" s="2">
        <v>155</v>
      </c>
      <c r="B158" s="40">
        <v>46062</v>
      </c>
      <c r="C158" s="41" t="s">
        <v>1511</v>
      </c>
      <c r="D158" s="41" t="s">
        <v>1580</v>
      </c>
      <c r="E158" s="42">
        <v>1</v>
      </c>
      <c r="F158" s="42">
        <v>1</v>
      </c>
      <c r="G158" s="42">
        <f t="shared" si="9"/>
        <v>0</v>
      </c>
      <c r="H158" s="42" t="str">
        <f t="shared" si="8"/>
        <v>ครบ</v>
      </c>
      <c r="I158" s="42" t="s">
        <v>42</v>
      </c>
      <c r="J158" s="42" t="str">
        <f>VLOOKUP(I158,Sheet2!$B$1:$C$9,2,FALSE)</f>
        <v>เพลินชัย</v>
      </c>
      <c r="K158" s="43">
        <v>4.1666666666666664E-2</v>
      </c>
      <c r="L158" s="42" t="s">
        <v>380</v>
      </c>
      <c r="M158" s="42" t="s">
        <v>57</v>
      </c>
      <c r="N158" s="43">
        <v>8.3333333333333329E-2</v>
      </c>
      <c r="O158" s="42"/>
      <c r="P158" s="42" t="e">
        <f>VLOOKUP(O158,Sheet2!$B$1:$C$9,2,FALSE)</f>
        <v>#N/A</v>
      </c>
      <c r="Q158" s="43"/>
      <c r="R158" s="42"/>
      <c r="S158" s="42" t="e">
        <f>VLOOKUP(R158,Sheet2!$B$1:$C$9,2,FALSE)</f>
        <v>#N/A</v>
      </c>
      <c r="T158" s="43"/>
      <c r="U158" s="43">
        <f t="shared" si="10"/>
        <v>0.125</v>
      </c>
      <c r="V158" s="43"/>
      <c r="W158" s="43"/>
      <c r="X158" s="43"/>
      <c r="Y158" s="40" t="s">
        <v>234</v>
      </c>
      <c r="Z158" s="40">
        <v>46097</v>
      </c>
      <c r="AA158" s="40">
        <v>46095</v>
      </c>
      <c r="AB158" s="40" t="s">
        <v>234</v>
      </c>
      <c r="AC158" s="40">
        <v>46097</v>
      </c>
      <c r="AD158" s="3" t="str">
        <f t="shared" si="11"/>
        <v>ทันกำหนด</v>
      </c>
      <c r="AE158" s="4"/>
      <c r="AF158" s="4"/>
      <c r="AG158" s="4"/>
      <c r="AH158" s="5"/>
    </row>
    <row r="159" spans="1:34" ht="27.75" customHeight="1" x14ac:dyDescent="0.2">
      <c r="A159" s="2">
        <v>156</v>
      </c>
      <c r="B159" s="40">
        <v>46062</v>
      </c>
      <c r="C159" s="41" t="s">
        <v>1512</v>
      </c>
      <c r="D159" s="41" t="s">
        <v>1587</v>
      </c>
      <c r="E159" s="42">
        <v>1</v>
      </c>
      <c r="F159" s="42">
        <v>1</v>
      </c>
      <c r="G159" s="42">
        <f t="shared" si="9"/>
        <v>0</v>
      </c>
      <c r="H159" s="42" t="str">
        <f t="shared" si="8"/>
        <v>ครบ</v>
      </c>
      <c r="I159" s="42" t="s">
        <v>4</v>
      </c>
      <c r="J159" s="42" t="str">
        <f>VLOOKUP(I159,Sheet2!$B$1:$C$9,2,FALSE)</f>
        <v>ธนาพล</v>
      </c>
      <c r="K159" s="43">
        <v>4.1666666666666664E-2</v>
      </c>
      <c r="L159" s="42" t="s">
        <v>42</v>
      </c>
      <c r="M159" s="42" t="str">
        <f>VLOOKUP(L159,Sheet2!$B$1:$C$9,2,FALSE)</f>
        <v>เพลินชัย</v>
      </c>
      <c r="N159" s="43">
        <v>2.7777777777777776E-2</v>
      </c>
      <c r="O159" s="42" t="s">
        <v>348</v>
      </c>
      <c r="P159" s="42" t="s">
        <v>59</v>
      </c>
      <c r="Q159" s="43">
        <v>8.3333333333333329E-2</v>
      </c>
      <c r="R159" s="42"/>
      <c r="S159" s="42" t="e">
        <f>VLOOKUP(R159,Sheet2!$B$1:$C$9,2,FALSE)</f>
        <v>#N/A</v>
      </c>
      <c r="T159" s="43"/>
      <c r="U159" s="43">
        <f t="shared" si="10"/>
        <v>0.15277777777777779</v>
      </c>
      <c r="V159" s="43"/>
      <c r="W159" s="43"/>
      <c r="X159" s="43"/>
      <c r="Y159" s="40" t="s">
        <v>234</v>
      </c>
      <c r="Z159" s="40">
        <v>46097</v>
      </c>
      <c r="AA159" s="40">
        <v>46089</v>
      </c>
      <c r="AB159" s="40" t="s">
        <v>234</v>
      </c>
      <c r="AC159" s="40">
        <v>46093</v>
      </c>
      <c r="AD159" s="3" t="str">
        <f t="shared" si="11"/>
        <v>ทันกำหนด</v>
      </c>
      <c r="AE159" s="4"/>
      <c r="AF159" s="4"/>
      <c r="AG159" s="4"/>
      <c r="AH159" s="5"/>
    </row>
    <row r="160" spans="1:34" ht="27.75" customHeight="1" x14ac:dyDescent="0.2">
      <c r="A160" s="2">
        <v>157</v>
      </c>
      <c r="B160" s="40">
        <v>46062</v>
      </c>
      <c r="C160" s="41" t="s">
        <v>1513</v>
      </c>
      <c r="D160" s="41" t="s">
        <v>1588</v>
      </c>
      <c r="E160" s="42">
        <v>1</v>
      </c>
      <c r="F160" s="42">
        <v>1</v>
      </c>
      <c r="G160" s="42">
        <f t="shared" si="9"/>
        <v>0</v>
      </c>
      <c r="H160" s="42" t="str">
        <f t="shared" si="8"/>
        <v>ครบ</v>
      </c>
      <c r="I160" s="42" t="s">
        <v>4</v>
      </c>
      <c r="J160" s="42" t="str">
        <f>VLOOKUP(I160,Sheet2!$B$1:$C$9,2,FALSE)</f>
        <v>ธนาพล</v>
      </c>
      <c r="K160" s="43">
        <v>4.1666666666666664E-2</v>
      </c>
      <c r="L160" s="42" t="s">
        <v>42</v>
      </c>
      <c r="M160" s="42" t="str">
        <f>VLOOKUP(L160,Sheet2!$B$1:$C$9,2,FALSE)</f>
        <v>เพลินชัย</v>
      </c>
      <c r="N160" s="43">
        <v>2.7777777777777776E-2</v>
      </c>
      <c r="O160" s="42" t="s">
        <v>348</v>
      </c>
      <c r="P160" s="42" t="s">
        <v>57</v>
      </c>
      <c r="Q160" s="43">
        <v>8.3333333333333329E-2</v>
      </c>
      <c r="R160" s="42"/>
      <c r="S160" s="42" t="e">
        <f>VLOOKUP(R160,Sheet2!$B$1:$C$9,2,FALSE)</f>
        <v>#N/A</v>
      </c>
      <c r="T160" s="43"/>
      <c r="U160" s="43">
        <f t="shared" si="10"/>
        <v>0.15277777777777779</v>
      </c>
      <c r="V160" s="43"/>
      <c r="W160" s="43"/>
      <c r="X160" s="43"/>
      <c r="Y160" s="40" t="s">
        <v>234</v>
      </c>
      <c r="Z160" s="40">
        <v>46097</v>
      </c>
      <c r="AA160" s="40">
        <v>46097</v>
      </c>
      <c r="AB160" s="27"/>
      <c r="AC160" s="27"/>
      <c r="AD160" s="3" t="str">
        <f t="shared" si="11"/>
        <v>ทันกำหนด</v>
      </c>
      <c r="AE160" s="4"/>
      <c r="AF160" s="4"/>
      <c r="AG160" s="4"/>
      <c r="AH160" s="5"/>
    </row>
    <row r="161" spans="1:34" ht="27.75" customHeight="1" x14ac:dyDescent="0.2">
      <c r="A161" s="2">
        <v>158</v>
      </c>
      <c r="B161" s="40">
        <v>46062</v>
      </c>
      <c r="C161" s="41" t="s">
        <v>1514</v>
      </c>
      <c r="D161" s="41" t="s">
        <v>1589</v>
      </c>
      <c r="E161" s="42">
        <v>1</v>
      </c>
      <c r="F161" s="42">
        <v>1</v>
      </c>
      <c r="G161" s="42">
        <f t="shared" si="9"/>
        <v>0</v>
      </c>
      <c r="H161" s="42" t="str">
        <f t="shared" si="8"/>
        <v>ครบ</v>
      </c>
      <c r="I161" s="42" t="s">
        <v>4</v>
      </c>
      <c r="J161" s="42" t="str">
        <f>VLOOKUP(I161,Sheet2!$B$1:$C$9,2,FALSE)</f>
        <v>ธนาพล</v>
      </c>
      <c r="K161" s="43">
        <v>4.1666666666666664E-2</v>
      </c>
      <c r="L161" s="42" t="s">
        <v>42</v>
      </c>
      <c r="M161" s="42" t="str">
        <f>VLOOKUP(L161,Sheet2!$B$1:$C$9,2,FALSE)</f>
        <v>เพลินชัย</v>
      </c>
      <c r="N161" s="43">
        <v>2.7777777777777776E-2</v>
      </c>
      <c r="O161" s="42" t="s">
        <v>348</v>
      </c>
      <c r="P161" s="42" t="s">
        <v>57</v>
      </c>
      <c r="Q161" s="43">
        <v>0.16666666666666666</v>
      </c>
      <c r="R161" s="42"/>
      <c r="S161" s="42" t="e">
        <f>VLOOKUP(R161,Sheet2!$B$1:$C$9,2,FALSE)</f>
        <v>#N/A</v>
      </c>
      <c r="T161" s="43"/>
      <c r="U161" s="43">
        <f t="shared" si="10"/>
        <v>0.2361111111111111</v>
      </c>
      <c r="V161" s="43"/>
      <c r="W161" s="43"/>
      <c r="X161" s="43"/>
      <c r="Y161" s="40" t="s">
        <v>234</v>
      </c>
      <c r="Z161" s="40">
        <v>46097</v>
      </c>
      <c r="AA161" s="40">
        <v>46097</v>
      </c>
      <c r="AB161" s="27"/>
      <c r="AC161" s="27"/>
      <c r="AD161" s="3" t="str">
        <f t="shared" si="11"/>
        <v>ทันกำหนด</v>
      </c>
      <c r="AE161" s="4"/>
      <c r="AF161" s="4"/>
      <c r="AG161" s="4"/>
      <c r="AH161" s="5"/>
    </row>
    <row r="162" spans="1:34" ht="27.75" customHeight="1" x14ac:dyDescent="0.2">
      <c r="A162" s="2">
        <v>159</v>
      </c>
      <c r="B162" s="40">
        <v>46062</v>
      </c>
      <c r="C162" s="41" t="s">
        <v>1515</v>
      </c>
      <c r="D162" s="41" t="s">
        <v>1590</v>
      </c>
      <c r="E162" s="42">
        <v>4</v>
      </c>
      <c r="F162" s="42">
        <v>4</v>
      </c>
      <c r="G162" s="42">
        <f t="shared" si="9"/>
        <v>0</v>
      </c>
      <c r="H162" s="42" t="str">
        <f t="shared" si="8"/>
        <v>ครบ</v>
      </c>
      <c r="I162" s="42" t="s">
        <v>42</v>
      </c>
      <c r="J162" s="42" t="str">
        <f>VLOOKUP(I162,Sheet2!$B$1:$C$9,2,FALSE)</f>
        <v>เพลินชัย</v>
      </c>
      <c r="K162" s="43">
        <v>2.0833333333333332E-2</v>
      </c>
      <c r="L162" s="42" t="s">
        <v>347</v>
      </c>
      <c r="M162" s="42" t="s">
        <v>57</v>
      </c>
      <c r="N162" s="43">
        <v>0.10416666666666667</v>
      </c>
      <c r="O162" s="42"/>
      <c r="P162" s="42" t="e">
        <f>VLOOKUP(O162,Sheet2!$B$1:$C$9,2,FALSE)</f>
        <v>#N/A</v>
      </c>
      <c r="Q162" s="43"/>
      <c r="R162" s="42"/>
      <c r="S162" s="42" t="e">
        <f>VLOOKUP(R162,Sheet2!$B$1:$C$9,2,FALSE)</f>
        <v>#N/A</v>
      </c>
      <c r="T162" s="43"/>
      <c r="U162" s="43">
        <f t="shared" si="10"/>
        <v>0.125</v>
      </c>
      <c r="V162" s="43"/>
      <c r="W162" s="43"/>
      <c r="X162" s="43" t="s">
        <v>71</v>
      </c>
      <c r="Y162" s="40" t="s">
        <v>234</v>
      </c>
      <c r="Z162" s="40">
        <v>46097</v>
      </c>
      <c r="AA162" s="40">
        <v>46073</v>
      </c>
      <c r="AB162" s="40" t="s">
        <v>265</v>
      </c>
      <c r="AC162" s="40">
        <v>46083</v>
      </c>
      <c r="AD162" s="3" t="str">
        <f t="shared" si="11"/>
        <v>ทันกำหนด</v>
      </c>
      <c r="AE162" s="4"/>
      <c r="AF162" s="4"/>
      <c r="AG162" s="4"/>
      <c r="AH162" s="5"/>
    </row>
    <row r="163" spans="1:34" ht="27.75" customHeight="1" x14ac:dyDescent="0.2">
      <c r="A163" s="2">
        <v>160</v>
      </c>
      <c r="B163" s="40">
        <v>46062</v>
      </c>
      <c r="C163" s="41" t="s">
        <v>1516</v>
      </c>
      <c r="D163" s="41" t="s">
        <v>1591</v>
      </c>
      <c r="E163" s="42">
        <v>1</v>
      </c>
      <c r="F163" s="42">
        <v>1</v>
      </c>
      <c r="G163" s="42">
        <f t="shared" si="9"/>
        <v>0</v>
      </c>
      <c r="H163" s="42" t="str">
        <f t="shared" si="8"/>
        <v>ครบ</v>
      </c>
      <c r="I163" s="42" t="s">
        <v>29</v>
      </c>
      <c r="J163" s="42" t="str">
        <f>VLOOKUP(I163,Sheet2!$B$1:$C$9,2,FALSE)</f>
        <v xml:space="preserve">จักรกฤษณ์ </v>
      </c>
      <c r="K163" s="43">
        <v>4.1666666666666664E-2</v>
      </c>
      <c r="L163" s="42"/>
      <c r="M163" s="42" t="e">
        <f>VLOOKUP(L163,Sheet2!$B$1:$C$9,2,FALSE)</f>
        <v>#N/A</v>
      </c>
      <c r="N163" s="43"/>
      <c r="O163" s="42"/>
      <c r="P163" s="42" t="e">
        <f>VLOOKUP(O163,Sheet2!$B$1:$C$9,2,FALSE)</f>
        <v>#N/A</v>
      </c>
      <c r="Q163" s="43"/>
      <c r="R163" s="42"/>
      <c r="S163" s="42" t="e">
        <f>VLOOKUP(R163,Sheet2!$B$1:$C$9,2,FALSE)</f>
        <v>#N/A</v>
      </c>
      <c r="T163" s="43"/>
      <c r="U163" s="43">
        <f t="shared" si="10"/>
        <v>4.1666666666666664E-2</v>
      </c>
      <c r="V163" s="43"/>
      <c r="W163" s="43"/>
      <c r="X163" s="43"/>
      <c r="Y163" s="40" t="s">
        <v>64</v>
      </c>
      <c r="Z163" s="40">
        <v>46070</v>
      </c>
      <c r="AA163" s="40">
        <v>46064</v>
      </c>
      <c r="AB163" s="40" t="s">
        <v>64</v>
      </c>
      <c r="AC163" s="40">
        <v>46071</v>
      </c>
      <c r="AD163" s="3" t="str">
        <f t="shared" si="11"/>
        <v>ทันกำหนด</v>
      </c>
      <c r="AE163" s="4"/>
      <c r="AF163" s="4"/>
      <c r="AG163" s="4"/>
      <c r="AH163" s="29"/>
    </row>
    <row r="164" spans="1:34" ht="27.75" customHeight="1" x14ac:dyDescent="0.2">
      <c r="A164" s="2">
        <v>161</v>
      </c>
      <c r="B164" s="40">
        <v>46062</v>
      </c>
      <c r="C164" s="41" t="s">
        <v>1517</v>
      </c>
      <c r="D164" s="41" t="s">
        <v>1592</v>
      </c>
      <c r="E164" s="42">
        <v>2</v>
      </c>
      <c r="F164" s="42">
        <v>2</v>
      </c>
      <c r="G164" s="42">
        <f t="shared" si="9"/>
        <v>0</v>
      </c>
      <c r="H164" s="42" t="str">
        <f t="shared" si="8"/>
        <v>ครบ</v>
      </c>
      <c r="I164" s="42" t="s">
        <v>31</v>
      </c>
      <c r="J164" s="42" t="str">
        <f>VLOOKUP(I164,Sheet2!$B$1:$C$9,2,FALSE)</f>
        <v>ชาญชัย</v>
      </c>
      <c r="K164" s="43">
        <v>2.0833333333333332E-2</v>
      </c>
      <c r="L164" s="42" t="s">
        <v>35</v>
      </c>
      <c r="M164" s="42" t="str">
        <f>VLOOKUP(L164,Sheet2!$B$1:$C$9,2,FALSE)</f>
        <v>วินัย</v>
      </c>
      <c r="N164" s="43">
        <v>3.8194444444444441E-2</v>
      </c>
      <c r="O164" s="42"/>
      <c r="P164" s="42" t="e">
        <f>VLOOKUP(O164,Sheet2!$B$1:$C$9,2,FALSE)</f>
        <v>#N/A</v>
      </c>
      <c r="Q164" s="43"/>
      <c r="R164" s="42"/>
      <c r="S164" s="42" t="e">
        <f>VLOOKUP(R164,Sheet2!$B$1:$C$9,2,FALSE)</f>
        <v>#N/A</v>
      </c>
      <c r="T164" s="43"/>
      <c r="U164" s="43">
        <f t="shared" si="10"/>
        <v>5.9027777777777776E-2</v>
      </c>
      <c r="V164" s="43"/>
      <c r="W164" s="43"/>
      <c r="X164" s="43"/>
      <c r="Y164" s="40" t="s">
        <v>64</v>
      </c>
      <c r="Z164" s="40">
        <v>46070</v>
      </c>
      <c r="AA164" s="40">
        <v>46063</v>
      </c>
      <c r="AB164" s="40" t="s">
        <v>64</v>
      </c>
      <c r="AC164" s="40">
        <v>46071</v>
      </c>
      <c r="AD164" s="3" t="str">
        <f t="shared" si="11"/>
        <v>ทันกำหนด</v>
      </c>
      <c r="AE164" s="4"/>
      <c r="AF164" s="4"/>
      <c r="AG164" s="4"/>
      <c r="AH164" s="5"/>
    </row>
    <row r="165" spans="1:34" ht="27.75" customHeight="1" x14ac:dyDescent="0.2">
      <c r="A165" s="2">
        <v>162</v>
      </c>
      <c r="B165" s="40">
        <v>46062</v>
      </c>
      <c r="C165" s="41" t="s">
        <v>1644</v>
      </c>
      <c r="D165" s="41" t="s">
        <v>952</v>
      </c>
      <c r="E165" s="42">
        <v>4</v>
      </c>
      <c r="F165" s="42">
        <v>4</v>
      </c>
      <c r="G165" s="42">
        <f t="shared" si="9"/>
        <v>0</v>
      </c>
      <c r="H165" s="42" t="str">
        <f t="shared" si="8"/>
        <v>ครบ</v>
      </c>
      <c r="I165" s="42" t="s">
        <v>31</v>
      </c>
      <c r="J165" s="42" t="str">
        <f>VLOOKUP(I165,Sheet2!$B$1:$C$9,2,FALSE)</f>
        <v>ชาญชัย</v>
      </c>
      <c r="K165" s="43">
        <v>3.4722222222222224E-2</v>
      </c>
      <c r="L165" s="42" t="s">
        <v>35</v>
      </c>
      <c r="M165" s="42" t="str">
        <f>VLOOKUP(L165,Sheet2!$B$1:$C$9,2,FALSE)</f>
        <v>วินัย</v>
      </c>
      <c r="N165" s="43">
        <v>4.1666666666666664E-2</v>
      </c>
      <c r="O165" s="42"/>
      <c r="P165" s="42" t="e">
        <f>VLOOKUP(O165,Sheet2!$B$1:$C$9,2,FALSE)</f>
        <v>#N/A</v>
      </c>
      <c r="Q165" s="43"/>
      <c r="R165" s="42"/>
      <c r="S165" s="42" t="e">
        <f>VLOOKUP(R165,Sheet2!$B$1:$C$9,2,FALSE)</f>
        <v>#N/A</v>
      </c>
      <c r="T165" s="43"/>
      <c r="U165" s="43">
        <f t="shared" si="10"/>
        <v>7.6388888888888895E-2</v>
      </c>
      <c r="V165" s="43"/>
      <c r="W165" s="43"/>
      <c r="X165" s="43"/>
      <c r="Y165" s="40" t="s">
        <v>64</v>
      </c>
      <c r="Z165" s="40">
        <v>46066</v>
      </c>
      <c r="AA165" s="40">
        <v>46063</v>
      </c>
      <c r="AB165" s="40" t="s">
        <v>64</v>
      </c>
      <c r="AC165" s="40">
        <v>46071</v>
      </c>
      <c r="AD165" s="3" t="str">
        <f t="shared" si="11"/>
        <v>ทันกำหนด</v>
      </c>
      <c r="AE165" s="4"/>
      <c r="AF165" s="4"/>
      <c r="AG165" s="4"/>
      <c r="AH165" s="5"/>
    </row>
    <row r="166" spans="1:34" ht="27.75" customHeight="1" x14ac:dyDescent="0.2">
      <c r="A166" s="2">
        <v>163</v>
      </c>
      <c r="B166" s="40">
        <v>46062</v>
      </c>
      <c r="C166" s="41" t="s">
        <v>1518</v>
      </c>
      <c r="D166" s="41" t="s">
        <v>676</v>
      </c>
      <c r="E166" s="42">
        <v>2</v>
      </c>
      <c r="F166" s="42">
        <v>2</v>
      </c>
      <c r="G166" s="42">
        <f t="shared" si="9"/>
        <v>0</v>
      </c>
      <c r="H166" s="42" t="str">
        <f t="shared" si="8"/>
        <v>ครบ</v>
      </c>
      <c r="I166" s="42" t="s">
        <v>29</v>
      </c>
      <c r="J166" s="42" t="str">
        <f>VLOOKUP(I166,Sheet2!$B$1:$C$9,2,FALSE)</f>
        <v xml:space="preserve">จักรกฤษณ์ </v>
      </c>
      <c r="K166" s="43">
        <v>4.1666666666666664E-2</v>
      </c>
      <c r="L166" s="42"/>
      <c r="M166" s="42" t="e">
        <f>VLOOKUP(L166,Sheet2!$B$1:$C$9,2,FALSE)</f>
        <v>#N/A</v>
      </c>
      <c r="N166" s="43"/>
      <c r="O166" s="42"/>
      <c r="P166" s="42" t="e">
        <f>VLOOKUP(O166,Sheet2!$B$1:$C$9,2,FALSE)</f>
        <v>#N/A</v>
      </c>
      <c r="Q166" s="43"/>
      <c r="R166" s="42"/>
      <c r="S166" s="42" t="e">
        <f>VLOOKUP(R166,Sheet2!$B$1:$C$9,2,FALSE)</f>
        <v>#N/A</v>
      </c>
      <c r="T166" s="43"/>
      <c r="U166" s="43">
        <f t="shared" si="10"/>
        <v>4.1666666666666664E-2</v>
      </c>
      <c r="V166" s="43"/>
      <c r="W166" s="43"/>
      <c r="X166" s="43"/>
      <c r="Y166" s="40" t="s">
        <v>64</v>
      </c>
      <c r="Z166" s="40">
        <v>46066</v>
      </c>
      <c r="AA166" s="40">
        <v>46062</v>
      </c>
      <c r="AB166" s="40" t="s">
        <v>64</v>
      </c>
      <c r="AC166" s="40">
        <v>46071</v>
      </c>
      <c r="AD166" s="3" t="str">
        <f t="shared" si="11"/>
        <v>ทันกำหนด</v>
      </c>
      <c r="AE166" s="4"/>
      <c r="AF166" s="4"/>
      <c r="AG166" s="4"/>
      <c r="AH166" s="5"/>
    </row>
    <row r="167" spans="1:34" ht="27.75" customHeight="1" x14ac:dyDescent="0.2">
      <c r="A167" s="2">
        <v>164</v>
      </c>
      <c r="B167" s="40">
        <v>46062</v>
      </c>
      <c r="C167" s="41" t="s">
        <v>1519</v>
      </c>
      <c r="D167" s="41" t="s">
        <v>1593</v>
      </c>
      <c r="E167" s="42">
        <v>20</v>
      </c>
      <c r="F167" s="42">
        <v>20</v>
      </c>
      <c r="G167" s="42">
        <f t="shared" si="9"/>
        <v>0</v>
      </c>
      <c r="H167" s="42" t="str">
        <f t="shared" si="8"/>
        <v>ครบ</v>
      </c>
      <c r="I167" s="42"/>
      <c r="J167" s="42" t="e">
        <f>VLOOKUP(I167,Sheet2!$B$1:$C$9,2,FALSE)</f>
        <v>#N/A</v>
      </c>
      <c r="K167" s="43"/>
      <c r="L167" s="42"/>
      <c r="M167" s="42" t="e">
        <f>VLOOKUP(L167,Sheet2!$B$1:$C$9,2,FALSE)</f>
        <v>#N/A</v>
      </c>
      <c r="N167" s="43"/>
      <c r="O167" s="42"/>
      <c r="P167" s="42" t="e">
        <f>VLOOKUP(O167,Sheet2!$B$1:$C$9,2,FALSE)</f>
        <v>#N/A</v>
      </c>
      <c r="Q167" s="43"/>
      <c r="R167" s="42"/>
      <c r="S167" s="42" t="e">
        <f>VLOOKUP(R167,Sheet2!$B$1:$C$9,2,FALSE)</f>
        <v>#N/A</v>
      </c>
      <c r="T167" s="43"/>
      <c r="U167" s="43">
        <f t="shared" si="10"/>
        <v>0</v>
      </c>
      <c r="V167" s="43" t="s">
        <v>49</v>
      </c>
      <c r="W167" s="43"/>
      <c r="X167" s="43"/>
      <c r="Y167" s="40" t="s">
        <v>65</v>
      </c>
      <c r="Z167" s="40">
        <v>46076</v>
      </c>
      <c r="AA167" s="40">
        <v>46071</v>
      </c>
      <c r="AB167" s="40" t="s">
        <v>557</v>
      </c>
      <c r="AC167" s="40">
        <v>46076</v>
      </c>
      <c r="AD167" s="3" t="str">
        <f t="shared" si="11"/>
        <v>ทันกำหนด</v>
      </c>
      <c r="AE167" s="4"/>
      <c r="AF167" s="4"/>
      <c r="AG167" s="4"/>
      <c r="AH167" s="5" t="s">
        <v>661</v>
      </c>
    </row>
    <row r="168" spans="1:34" ht="27.75" customHeight="1" x14ac:dyDescent="0.2">
      <c r="A168" s="2">
        <v>165</v>
      </c>
      <c r="B168" s="40">
        <v>46062</v>
      </c>
      <c r="C168" s="41" t="s">
        <v>1520</v>
      </c>
      <c r="D168" s="41" t="s">
        <v>1594</v>
      </c>
      <c r="E168" s="42">
        <v>20</v>
      </c>
      <c r="F168" s="42">
        <v>20</v>
      </c>
      <c r="G168" s="42">
        <f t="shared" si="9"/>
        <v>0</v>
      </c>
      <c r="H168" s="42" t="str">
        <f t="shared" si="8"/>
        <v>ครบ</v>
      </c>
      <c r="I168" s="42"/>
      <c r="J168" s="42" t="e">
        <f>VLOOKUP(I168,Sheet2!$B$1:$C$9,2,FALSE)</f>
        <v>#N/A</v>
      </c>
      <c r="K168" s="43"/>
      <c r="L168" s="42"/>
      <c r="M168" s="42" t="e">
        <f>VLOOKUP(L168,Sheet2!$B$1:$C$9,2,FALSE)</f>
        <v>#N/A</v>
      </c>
      <c r="N168" s="43"/>
      <c r="O168" s="42"/>
      <c r="P168" s="42" t="e">
        <f>VLOOKUP(O168,Sheet2!$B$1:$C$9,2,FALSE)</f>
        <v>#N/A</v>
      </c>
      <c r="Q168" s="43"/>
      <c r="R168" s="42"/>
      <c r="S168" s="42" t="e">
        <f>VLOOKUP(R168,Sheet2!$B$1:$C$9,2,FALSE)</f>
        <v>#N/A</v>
      </c>
      <c r="T168" s="43"/>
      <c r="U168" s="43">
        <f t="shared" si="10"/>
        <v>0</v>
      </c>
      <c r="V168" s="43" t="s">
        <v>49</v>
      </c>
      <c r="W168" s="43"/>
      <c r="X168" s="43"/>
      <c r="Y168" s="40" t="s">
        <v>65</v>
      </c>
      <c r="Z168" s="40">
        <v>46076</v>
      </c>
      <c r="AA168" s="40">
        <v>46071</v>
      </c>
      <c r="AB168" s="40" t="s">
        <v>557</v>
      </c>
      <c r="AC168" s="40">
        <v>46076</v>
      </c>
      <c r="AD168" s="3" t="str">
        <f t="shared" si="11"/>
        <v>ทันกำหนด</v>
      </c>
      <c r="AE168" s="4"/>
      <c r="AF168" s="4"/>
      <c r="AG168" s="4"/>
      <c r="AH168" s="5" t="s">
        <v>661</v>
      </c>
    </row>
    <row r="169" spans="1:34" ht="27.75" customHeight="1" x14ac:dyDescent="0.2">
      <c r="A169" s="2">
        <v>166</v>
      </c>
      <c r="B169" s="40">
        <v>46062</v>
      </c>
      <c r="C169" s="41" t="s">
        <v>1521</v>
      </c>
      <c r="D169" s="41" t="s">
        <v>1595</v>
      </c>
      <c r="E169" s="42">
        <v>12</v>
      </c>
      <c r="F169" s="42">
        <v>12</v>
      </c>
      <c r="G169" s="42">
        <f t="shared" si="9"/>
        <v>0</v>
      </c>
      <c r="H169" s="42" t="str">
        <f t="shared" si="8"/>
        <v>ครบ</v>
      </c>
      <c r="I169" s="42" t="s">
        <v>43</v>
      </c>
      <c r="J169" s="42" t="str">
        <f>VLOOKUP(I169,Sheet2!$B$1:$C$9,2,FALSE)</f>
        <v>สุขสันต์</v>
      </c>
      <c r="K169" s="43">
        <v>2.0833333333333332E-2</v>
      </c>
      <c r="L169" s="42" t="s">
        <v>97</v>
      </c>
      <c r="M169" s="42" t="s">
        <v>230</v>
      </c>
      <c r="N169" s="43">
        <v>0.33333333333333331</v>
      </c>
      <c r="O169" s="42"/>
      <c r="P169" s="42" t="e">
        <f>VLOOKUP(O169,Sheet2!$B$1:$C$9,2,FALSE)</f>
        <v>#N/A</v>
      </c>
      <c r="Q169" s="43"/>
      <c r="R169" s="42"/>
      <c r="S169" s="42" t="e">
        <f>VLOOKUP(R169,Sheet2!$B$1:$C$9,2,FALSE)</f>
        <v>#N/A</v>
      </c>
      <c r="T169" s="43"/>
      <c r="U169" s="43">
        <f t="shared" si="10"/>
        <v>0.35416666666666663</v>
      </c>
      <c r="V169" s="43"/>
      <c r="W169" s="43"/>
      <c r="X169" s="43" t="s">
        <v>71</v>
      </c>
      <c r="Y169" s="40" t="s">
        <v>322</v>
      </c>
      <c r="Z169" s="40">
        <v>46080</v>
      </c>
      <c r="AA169" s="40">
        <v>46073</v>
      </c>
      <c r="AB169" s="40" t="s">
        <v>1714</v>
      </c>
      <c r="AC169" s="40">
        <v>46080</v>
      </c>
      <c r="AD169" s="3" t="str">
        <f t="shared" si="11"/>
        <v>ทันกำหนด</v>
      </c>
      <c r="AE169" s="4"/>
      <c r="AF169" s="4"/>
      <c r="AG169" s="4"/>
      <c r="AH169" s="5"/>
    </row>
    <row r="170" spans="1:34" ht="27.75" customHeight="1" x14ac:dyDescent="0.2">
      <c r="A170" s="2">
        <v>167</v>
      </c>
      <c r="B170" s="40">
        <v>46062</v>
      </c>
      <c r="C170" s="41" t="s">
        <v>1522</v>
      </c>
      <c r="D170" s="41" t="s">
        <v>1595</v>
      </c>
      <c r="E170" s="42">
        <v>8</v>
      </c>
      <c r="F170" s="42">
        <v>8</v>
      </c>
      <c r="G170" s="42">
        <f t="shared" si="9"/>
        <v>0</v>
      </c>
      <c r="H170" s="42" t="str">
        <f t="shared" si="8"/>
        <v>ครบ</v>
      </c>
      <c r="I170" s="42" t="s">
        <v>35</v>
      </c>
      <c r="J170" s="42" t="s">
        <v>25</v>
      </c>
      <c r="K170" s="43">
        <v>2.7777777777777776E-2</v>
      </c>
      <c r="L170" s="42" t="s">
        <v>35</v>
      </c>
      <c r="M170" s="42" t="str">
        <f>VLOOKUP(L170,Sheet2!$B$1:$C$9,2,FALSE)</f>
        <v>วินัย</v>
      </c>
      <c r="N170" s="43">
        <v>3.8194444444444441E-2</v>
      </c>
      <c r="O170" s="42"/>
      <c r="P170" s="42" t="e">
        <f>VLOOKUP(O170,Sheet2!$B$1:$C$9,2,FALSE)</f>
        <v>#N/A</v>
      </c>
      <c r="Q170" s="43"/>
      <c r="R170" s="42"/>
      <c r="S170" s="42" t="e">
        <f>VLOOKUP(R170,Sheet2!$B$1:$C$9,2,FALSE)</f>
        <v>#N/A</v>
      </c>
      <c r="T170" s="43"/>
      <c r="U170" s="43">
        <f t="shared" si="10"/>
        <v>6.597222222222221E-2</v>
      </c>
      <c r="V170" s="43"/>
      <c r="W170" s="43"/>
      <c r="X170" s="43" t="s">
        <v>71</v>
      </c>
      <c r="Y170" s="40" t="s">
        <v>322</v>
      </c>
      <c r="Z170" s="40">
        <v>46080</v>
      </c>
      <c r="AA170" s="40">
        <v>46073</v>
      </c>
      <c r="AB170" s="40" t="s">
        <v>1714</v>
      </c>
      <c r="AC170" s="40">
        <v>46080</v>
      </c>
      <c r="AD170" s="3" t="str">
        <f t="shared" si="11"/>
        <v>ทันกำหนด</v>
      </c>
      <c r="AE170" s="4"/>
      <c r="AF170" s="4"/>
      <c r="AG170" s="4"/>
      <c r="AH170" s="5"/>
    </row>
    <row r="171" spans="1:34" ht="27.75" customHeight="1" x14ac:dyDescent="0.2">
      <c r="A171" s="2">
        <v>168</v>
      </c>
      <c r="B171" s="40">
        <v>46062</v>
      </c>
      <c r="C171" s="41" t="s">
        <v>1523</v>
      </c>
      <c r="D171" s="41" t="s">
        <v>1595</v>
      </c>
      <c r="E171" s="42">
        <v>4</v>
      </c>
      <c r="F171" s="42">
        <v>4</v>
      </c>
      <c r="G171" s="42">
        <f t="shared" si="9"/>
        <v>0</v>
      </c>
      <c r="H171" s="42" t="str">
        <f t="shared" si="8"/>
        <v>ครบ</v>
      </c>
      <c r="I171" s="42" t="s">
        <v>43</v>
      </c>
      <c r="J171" s="42" t="str">
        <f>VLOOKUP(I171,Sheet2!$B$1:$C$9,2,FALSE)</f>
        <v>สุขสันต์</v>
      </c>
      <c r="K171" s="43">
        <v>2.4305555555555556E-2</v>
      </c>
      <c r="L171" s="42" t="s">
        <v>97</v>
      </c>
      <c r="M171" s="42" t="s">
        <v>58</v>
      </c>
      <c r="N171" s="43">
        <v>0.18055555555555555</v>
      </c>
      <c r="O171" s="42"/>
      <c r="P171" s="42" t="e">
        <f>VLOOKUP(O171,Sheet2!$B$1:$C$9,2,FALSE)</f>
        <v>#N/A</v>
      </c>
      <c r="Q171" s="43"/>
      <c r="R171" s="42"/>
      <c r="S171" s="42" t="e">
        <f>VLOOKUP(R171,Sheet2!$B$1:$C$9,2,FALSE)</f>
        <v>#N/A</v>
      </c>
      <c r="T171" s="43"/>
      <c r="U171" s="43">
        <f t="shared" si="10"/>
        <v>0.2048611111111111</v>
      </c>
      <c r="V171" s="43"/>
      <c r="W171" s="43"/>
      <c r="X171" s="43" t="s">
        <v>71</v>
      </c>
      <c r="Y171" s="40" t="s">
        <v>322</v>
      </c>
      <c r="Z171" s="40">
        <v>46080</v>
      </c>
      <c r="AA171" s="40">
        <v>46079</v>
      </c>
      <c r="AB171" s="40" t="s">
        <v>1714</v>
      </c>
      <c r="AC171" s="40">
        <v>46080</v>
      </c>
      <c r="AD171" s="3" t="str">
        <f t="shared" si="11"/>
        <v>ทันกำหนด</v>
      </c>
      <c r="AE171" s="4"/>
      <c r="AF171" s="4"/>
      <c r="AG171" s="4"/>
      <c r="AH171" s="5"/>
    </row>
    <row r="172" spans="1:34" ht="27.75" customHeight="1" x14ac:dyDescent="0.2">
      <c r="A172" s="2">
        <v>169</v>
      </c>
      <c r="B172" s="40">
        <v>46062</v>
      </c>
      <c r="C172" s="41" t="s">
        <v>1524</v>
      </c>
      <c r="D172" s="41" t="s">
        <v>1596</v>
      </c>
      <c r="E172" s="42">
        <v>8</v>
      </c>
      <c r="F172" s="42">
        <v>8</v>
      </c>
      <c r="G172" s="42">
        <f t="shared" si="9"/>
        <v>0</v>
      </c>
      <c r="H172" s="42" t="str">
        <f t="shared" si="8"/>
        <v>ครบ</v>
      </c>
      <c r="I172" s="42" t="s">
        <v>35</v>
      </c>
      <c r="J172" s="42" t="str">
        <f>VLOOKUP(I172,Sheet2!$B$1:$C$9,2,FALSE)</f>
        <v>วินัย</v>
      </c>
      <c r="K172" s="43">
        <v>3.4722222222222224E-2</v>
      </c>
      <c r="L172" s="42"/>
      <c r="M172" s="42" t="e">
        <f>VLOOKUP(L172,Sheet2!$B$1:$C$9,2,FALSE)</f>
        <v>#N/A</v>
      </c>
      <c r="N172" s="43"/>
      <c r="O172" s="42"/>
      <c r="P172" s="42" t="e">
        <f>VLOOKUP(O172,Sheet2!$B$1:$C$9,2,FALSE)</f>
        <v>#N/A</v>
      </c>
      <c r="Q172" s="43"/>
      <c r="R172" s="42"/>
      <c r="S172" s="42" t="e">
        <f>VLOOKUP(R172,Sheet2!$B$1:$C$9,2,FALSE)</f>
        <v>#N/A</v>
      </c>
      <c r="T172" s="43"/>
      <c r="U172" s="43">
        <f t="shared" si="10"/>
        <v>3.4722222222222224E-2</v>
      </c>
      <c r="V172" s="43"/>
      <c r="W172" s="43"/>
      <c r="X172" s="43"/>
      <c r="Y172" s="40" t="s">
        <v>322</v>
      </c>
      <c r="Z172" s="40">
        <v>46080</v>
      </c>
      <c r="AA172" s="40">
        <v>46064</v>
      </c>
      <c r="AB172" s="40" t="s">
        <v>1714</v>
      </c>
      <c r="AC172" s="40">
        <v>46080</v>
      </c>
      <c r="AD172" s="3" t="str">
        <f t="shared" si="11"/>
        <v>ทันกำหนด</v>
      </c>
      <c r="AE172" s="4"/>
      <c r="AF172" s="4"/>
      <c r="AG172" s="4"/>
      <c r="AH172" s="5"/>
    </row>
    <row r="173" spans="1:34" ht="27.75" customHeight="1" x14ac:dyDescent="0.2">
      <c r="A173" s="2">
        <v>170</v>
      </c>
      <c r="B173" s="40">
        <v>46062</v>
      </c>
      <c r="C173" s="41" t="s">
        <v>1525</v>
      </c>
      <c r="D173" s="41" t="s">
        <v>1597</v>
      </c>
      <c r="E173" s="42">
        <v>8</v>
      </c>
      <c r="F173" s="42">
        <v>8</v>
      </c>
      <c r="G173" s="42">
        <f t="shared" si="9"/>
        <v>0</v>
      </c>
      <c r="H173" s="42" t="str">
        <f t="shared" si="8"/>
        <v>ครบ</v>
      </c>
      <c r="I173" s="42" t="s">
        <v>42</v>
      </c>
      <c r="J173" s="42" t="str">
        <f>VLOOKUP(I173,Sheet2!$B$1:$C$9,2,FALSE)</f>
        <v>เพลินชัย</v>
      </c>
      <c r="K173" s="43">
        <v>2.0833333333333332E-2</v>
      </c>
      <c r="L173" s="42" t="s">
        <v>380</v>
      </c>
      <c r="M173" s="42" t="s">
        <v>59</v>
      </c>
      <c r="N173" s="43">
        <v>0.24305555555555555</v>
      </c>
      <c r="O173" s="42"/>
      <c r="P173" s="42" t="e">
        <f>VLOOKUP(O173,Sheet2!$B$1:$C$9,2,FALSE)</f>
        <v>#N/A</v>
      </c>
      <c r="Q173" s="43"/>
      <c r="R173" s="42"/>
      <c r="S173" s="42" t="e">
        <f>VLOOKUP(R173,Sheet2!$B$1:$C$9,2,FALSE)</f>
        <v>#N/A</v>
      </c>
      <c r="T173" s="43"/>
      <c r="U173" s="43">
        <f t="shared" si="10"/>
        <v>0.2638888888888889</v>
      </c>
      <c r="V173" s="43"/>
      <c r="W173" s="43"/>
      <c r="X173" s="43"/>
      <c r="Y173" s="40" t="s">
        <v>322</v>
      </c>
      <c r="Z173" s="40">
        <v>46080</v>
      </c>
      <c r="AA173" s="40">
        <v>46066</v>
      </c>
      <c r="AB173" s="40" t="s">
        <v>1714</v>
      </c>
      <c r="AC173" s="40">
        <v>46080</v>
      </c>
      <c r="AD173" s="3" t="str">
        <f t="shared" si="11"/>
        <v>ทันกำหนด</v>
      </c>
      <c r="AE173" s="4"/>
      <c r="AF173" s="4"/>
      <c r="AG173" s="4"/>
      <c r="AH173" s="29"/>
    </row>
    <row r="174" spans="1:34" ht="27.75" customHeight="1" x14ac:dyDescent="0.2">
      <c r="A174" s="2">
        <v>171</v>
      </c>
      <c r="B174" s="40">
        <v>46062</v>
      </c>
      <c r="C174" s="41" t="s">
        <v>1526</v>
      </c>
      <c r="D174" s="41" t="s">
        <v>1598</v>
      </c>
      <c r="E174" s="42">
        <v>4</v>
      </c>
      <c r="F174" s="42">
        <v>4</v>
      </c>
      <c r="G174" s="42">
        <f t="shared" si="9"/>
        <v>0</v>
      </c>
      <c r="H174" s="42" t="str">
        <f t="shared" si="8"/>
        <v>ครบ</v>
      </c>
      <c r="I174" s="42" t="s">
        <v>42</v>
      </c>
      <c r="J174" s="42" t="str">
        <f>VLOOKUP(I174,Sheet2!$B$1:$C$9,2,FALSE)</f>
        <v>เพลินชัย</v>
      </c>
      <c r="K174" s="43">
        <v>2.0833333333333332E-2</v>
      </c>
      <c r="L174" s="42" t="s">
        <v>380</v>
      </c>
      <c r="M174" s="42" t="s">
        <v>57</v>
      </c>
      <c r="N174" s="43">
        <v>0.10416666666666667</v>
      </c>
      <c r="O174" s="42"/>
      <c r="P174" s="42" t="e">
        <f>VLOOKUP(O174,Sheet2!$B$1:$C$9,2,FALSE)</f>
        <v>#N/A</v>
      </c>
      <c r="Q174" s="43"/>
      <c r="R174" s="42"/>
      <c r="S174" s="42" t="e">
        <f>VLOOKUP(R174,Sheet2!$B$1:$C$9,2,FALSE)</f>
        <v>#N/A</v>
      </c>
      <c r="T174" s="43"/>
      <c r="U174" s="43">
        <f t="shared" si="10"/>
        <v>0.125</v>
      </c>
      <c r="V174" s="43"/>
      <c r="W174" s="43"/>
      <c r="X174" s="43"/>
      <c r="Y174" s="40" t="s">
        <v>322</v>
      </c>
      <c r="Z174" s="40">
        <v>46080</v>
      </c>
      <c r="AA174" s="40">
        <v>46070</v>
      </c>
      <c r="AB174" s="40" t="s">
        <v>1714</v>
      </c>
      <c r="AC174" s="40">
        <v>46080</v>
      </c>
      <c r="AD174" s="3" t="str">
        <f t="shared" si="11"/>
        <v>ทันกำหนด</v>
      </c>
      <c r="AE174" s="4"/>
      <c r="AF174" s="4"/>
      <c r="AG174" s="4"/>
      <c r="AH174" s="5"/>
    </row>
    <row r="175" spans="1:34" ht="27.75" customHeight="1" x14ac:dyDescent="0.2">
      <c r="A175" s="2">
        <v>172</v>
      </c>
      <c r="B175" s="40">
        <v>46062</v>
      </c>
      <c r="C175" s="41" t="s">
        <v>1527</v>
      </c>
      <c r="D175" s="41" t="s">
        <v>1599</v>
      </c>
      <c r="E175" s="42">
        <v>4</v>
      </c>
      <c r="F175" s="42">
        <v>4</v>
      </c>
      <c r="G175" s="42">
        <f t="shared" si="9"/>
        <v>0</v>
      </c>
      <c r="H175" s="42" t="str">
        <f t="shared" si="8"/>
        <v>ครบ</v>
      </c>
      <c r="I175" s="42" t="s">
        <v>43</v>
      </c>
      <c r="J175" s="42" t="str">
        <f>VLOOKUP(I175,Sheet2!$B$1:$C$9,2,FALSE)</f>
        <v>สุขสันต์</v>
      </c>
      <c r="K175" s="43">
        <v>2.7777777777777776E-2</v>
      </c>
      <c r="L175" s="42" t="s">
        <v>229</v>
      </c>
      <c r="M175" s="42" t="s">
        <v>230</v>
      </c>
      <c r="N175" s="43">
        <v>0.27083333333333331</v>
      </c>
      <c r="O175" s="42"/>
      <c r="P175" s="42" t="e">
        <f>VLOOKUP(O175,Sheet2!$B$1:$C$9,2,FALSE)</f>
        <v>#N/A</v>
      </c>
      <c r="Q175" s="43"/>
      <c r="R175" s="42"/>
      <c r="S175" s="42" t="e">
        <f>VLOOKUP(R175,Sheet2!$B$1:$C$9,2,FALSE)</f>
        <v>#N/A</v>
      </c>
      <c r="T175" s="43"/>
      <c r="U175" s="43">
        <f t="shared" si="10"/>
        <v>0.2986111111111111</v>
      </c>
      <c r="V175" s="43"/>
      <c r="W175" s="43"/>
      <c r="X175" s="43"/>
      <c r="Y175" s="40" t="s">
        <v>322</v>
      </c>
      <c r="Z175" s="40">
        <v>46080</v>
      </c>
      <c r="AA175" s="40">
        <v>46065</v>
      </c>
      <c r="AB175" s="40" t="s">
        <v>1714</v>
      </c>
      <c r="AC175" s="40">
        <v>46080</v>
      </c>
      <c r="AD175" s="3" t="str">
        <f t="shared" si="11"/>
        <v>ทันกำหนด</v>
      </c>
      <c r="AE175" s="4"/>
      <c r="AF175" s="4"/>
      <c r="AG175" s="4"/>
      <c r="AH175" s="5"/>
    </row>
    <row r="176" spans="1:34" ht="27.75" customHeight="1" x14ac:dyDescent="0.2">
      <c r="A176" s="2">
        <v>173</v>
      </c>
      <c r="B176" s="40">
        <v>46062</v>
      </c>
      <c r="C176" s="41" t="s">
        <v>1528</v>
      </c>
      <c r="D176" s="41" t="s">
        <v>1600</v>
      </c>
      <c r="E176" s="42">
        <v>2</v>
      </c>
      <c r="F176" s="42">
        <v>2</v>
      </c>
      <c r="G176" s="42">
        <f t="shared" si="9"/>
        <v>0</v>
      </c>
      <c r="H176" s="42" t="str">
        <f t="shared" si="8"/>
        <v>ครบ</v>
      </c>
      <c r="I176" s="42" t="s">
        <v>43</v>
      </c>
      <c r="J176" s="42" t="str">
        <f>VLOOKUP(I176,Sheet2!$B$1:$C$9,2,FALSE)</f>
        <v>สุขสันต์</v>
      </c>
      <c r="K176" s="43">
        <v>4.1666666666666664E-2</v>
      </c>
      <c r="L176" s="42" t="s">
        <v>97</v>
      </c>
      <c r="M176" s="42" t="s">
        <v>58</v>
      </c>
      <c r="N176" s="43">
        <v>0.29166666666666669</v>
      </c>
      <c r="O176" s="42"/>
      <c r="P176" s="42" t="e">
        <f>VLOOKUP(O176,Sheet2!$B$1:$C$9,2,FALSE)</f>
        <v>#N/A</v>
      </c>
      <c r="Q176" s="43"/>
      <c r="R176" s="42"/>
      <c r="S176" s="42" t="e">
        <f>VLOOKUP(R176,Sheet2!$B$1:$C$9,2,FALSE)</f>
        <v>#N/A</v>
      </c>
      <c r="T176" s="43"/>
      <c r="U176" s="43">
        <f t="shared" si="10"/>
        <v>0.33333333333333337</v>
      </c>
      <c r="V176" s="43"/>
      <c r="W176" s="43"/>
      <c r="X176" s="43"/>
      <c r="Y176" s="40" t="s">
        <v>322</v>
      </c>
      <c r="Z176" s="40">
        <v>46080</v>
      </c>
      <c r="AA176" s="40">
        <v>46078</v>
      </c>
      <c r="AB176" s="40" t="s">
        <v>1714</v>
      </c>
      <c r="AC176" s="40">
        <v>46080</v>
      </c>
      <c r="AD176" s="3" t="str">
        <f t="shared" si="11"/>
        <v>ทันกำหนด</v>
      </c>
      <c r="AE176" s="4"/>
      <c r="AF176" s="4"/>
      <c r="AG176" s="4"/>
      <c r="AH176" s="5"/>
    </row>
    <row r="177" spans="1:34" ht="27.75" customHeight="1" x14ac:dyDescent="0.2">
      <c r="A177" s="2">
        <v>174</v>
      </c>
      <c r="B177" s="40">
        <v>46062</v>
      </c>
      <c r="C177" s="41" t="s">
        <v>1529</v>
      </c>
      <c r="D177" s="41" t="s">
        <v>1601</v>
      </c>
      <c r="E177" s="42">
        <v>6</v>
      </c>
      <c r="F177" s="42">
        <v>6</v>
      </c>
      <c r="G177" s="42">
        <f t="shared" si="9"/>
        <v>0</v>
      </c>
      <c r="H177" s="42" t="str">
        <f t="shared" si="8"/>
        <v>ครบ</v>
      </c>
      <c r="I177" s="42" t="s">
        <v>35</v>
      </c>
      <c r="J177" s="42" t="s">
        <v>25</v>
      </c>
      <c r="K177" s="43">
        <v>6.25E-2</v>
      </c>
      <c r="L177" s="42" t="s">
        <v>35</v>
      </c>
      <c r="M177" s="42" t="str">
        <f>VLOOKUP(L177,Sheet2!$B$1:$C$9,2,FALSE)</f>
        <v>วินัย</v>
      </c>
      <c r="N177" s="43">
        <v>8.6805555555555566E-2</v>
      </c>
      <c r="O177" s="42"/>
      <c r="P177" s="42" t="e">
        <f>VLOOKUP(O177,Sheet2!$B$1:$C$9,2,FALSE)</f>
        <v>#N/A</v>
      </c>
      <c r="Q177" s="43"/>
      <c r="R177" s="42"/>
      <c r="S177" s="42" t="e">
        <f>VLOOKUP(R177,Sheet2!$B$1:$C$9,2,FALSE)</f>
        <v>#N/A</v>
      </c>
      <c r="T177" s="43"/>
      <c r="U177" s="43">
        <f t="shared" si="10"/>
        <v>0.14930555555555558</v>
      </c>
      <c r="V177" s="43"/>
      <c r="W177" s="43"/>
      <c r="X177" s="43"/>
      <c r="Y177" s="40" t="s">
        <v>322</v>
      </c>
      <c r="Z177" s="40">
        <v>46080</v>
      </c>
      <c r="AA177" s="40">
        <v>46065</v>
      </c>
      <c r="AB177" s="40" t="s">
        <v>1714</v>
      </c>
      <c r="AC177" s="40">
        <v>46080</v>
      </c>
      <c r="AD177" s="3" t="str">
        <f t="shared" si="11"/>
        <v>ทันกำหนด</v>
      </c>
      <c r="AE177" s="4"/>
      <c r="AF177" s="4"/>
      <c r="AG177" s="4"/>
      <c r="AH177" s="5"/>
    </row>
    <row r="178" spans="1:34" ht="27.75" customHeight="1" x14ac:dyDescent="0.2">
      <c r="A178" s="2">
        <v>175</v>
      </c>
      <c r="B178" s="40">
        <v>46062</v>
      </c>
      <c r="C178" s="41" t="s">
        <v>1530</v>
      </c>
      <c r="D178" s="41" t="s">
        <v>1602</v>
      </c>
      <c r="E178" s="42">
        <v>6</v>
      </c>
      <c r="F178" s="42">
        <v>6</v>
      </c>
      <c r="G178" s="42">
        <f t="shared" si="9"/>
        <v>0</v>
      </c>
      <c r="H178" s="42" t="str">
        <f t="shared" si="8"/>
        <v>ครบ</v>
      </c>
      <c r="I178" s="42" t="s">
        <v>35</v>
      </c>
      <c r="J178" s="42" t="s">
        <v>25</v>
      </c>
      <c r="K178" s="43">
        <v>7.6388888888888895E-2</v>
      </c>
      <c r="L178" s="42" t="s">
        <v>35</v>
      </c>
      <c r="M178" s="42" t="str">
        <f>VLOOKUP(L178,Sheet2!$B$1:$C$9,2,FALSE)</f>
        <v>วินัย</v>
      </c>
      <c r="N178" s="43">
        <v>8.3333333333333329E-2</v>
      </c>
      <c r="O178" s="42"/>
      <c r="P178" s="42" t="e">
        <f>VLOOKUP(O178,Sheet2!$B$1:$C$9,2,FALSE)</f>
        <v>#N/A</v>
      </c>
      <c r="Q178" s="43"/>
      <c r="R178" s="42"/>
      <c r="S178" s="42" t="e">
        <f>VLOOKUP(R178,Sheet2!$B$1:$C$9,2,FALSE)</f>
        <v>#N/A</v>
      </c>
      <c r="T178" s="43"/>
      <c r="U178" s="43">
        <f t="shared" si="10"/>
        <v>0.15972222222222221</v>
      </c>
      <c r="V178" s="43"/>
      <c r="W178" s="43"/>
      <c r="X178" s="43"/>
      <c r="Y178" s="40" t="s">
        <v>322</v>
      </c>
      <c r="Z178" s="40">
        <v>46080</v>
      </c>
      <c r="AA178" s="40">
        <v>46064</v>
      </c>
      <c r="AB178" s="40" t="s">
        <v>1714</v>
      </c>
      <c r="AC178" s="40">
        <v>46080</v>
      </c>
      <c r="AD178" s="3" t="str">
        <f t="shared" si="11"/>
        <v>ทันกำหนด</v>
      </c>
      <c r="AE178" s="4"/>
      <c r="AF178" s="4"/>
      <c r="AG178" s="4"/>
      <c r="AH178" s="5"/>
    </row>
    <row r="179" spans="1:34" ht="27.75" customHeight="1" x14ac:dyDescent="0.2">
      <c r="A179" s="2">
        <v>176</v>
      </c>
      <c r="B179" s="40">
        <v>46062</v>
      </c>
      <c r="C179" s="41" t="s">
        <v>1531</v>
      </c>
      <c r="D179" s="41" t="s">
        <v>1603</v>
      </c>
      <c r="E179" s="42">
        <v>16</v>
      </c>
      <c r="F179" s="42">
        <v>16</v>
      </c>
      <c r="G179" s="42">
        <f t="shared" si="9"/>
        <v>0</v>
      </c>
      <c r="H179" s="42" t="str">
        <f t="shared" si="8"/>
        <v>ครบ</v>
      </c>
      <c r="I179" s="42" t="s">
        <v>43</v>
      </c>
      <c r="J179" s="42" t="str">
        <f>VLOOKUP(I179,Sheet2!$B$1:$C$9,2,FALSE)</f>
        <v>สุขสันต์</v>
      </c>
      <c r="K179" s="43">
        <v>4.8611111111111112E-2</v>
      </c>
      <c r="L179" s="42" t="s">
        <v>97</v>
      </c>
      <c r="M179" s="42" t="s">
        <v>58</v>
      </c>
      <c r="N179" s="43">
        <v>0.77083333333333337</v>
      </c>
      <c r="O179" s="42"/>
      <c r="P179" s="42" t="e">
        <f>VLOOKUP(O179,Sheet2!$B$1:$C$9,2,FALSE)</f>
        <v>#N/A</v>
      </c>
      <c r="Q179" s="43"/>
      <c r="R179" s="42"/>
      <c r="S179" s="42" t="e">
        <f>VLOOKUP(R179,Sheet2!$B$1:$C$9,2,FALSE)</f>
        <v>#N/A</v>
      </c>
      <c r="T179" s="43"/>
      <c r="U179" s="43">
        <f t="shared" si="10"/>
        <v>0.81944444444444453</v>
      </c>
      <c r="V179" s="43"/>
      <c r="W179" s="43"/>
      <c r="X179" s="43"/>
      <c r="Y179" s="40" t="s">
        <v>322</v>
      </c>
      <c r="Z179" s="40">
        <v>46080</v>
      </c>
      <c r="AA179" s="40">
        <v>46067</v>
      </c>
      <c r="AB179" s="40" t="s">
        <v>1714</v>
      </c>
      <c r="AC179" s="40">
        <v>46080</v>
      </c>
      <c r="AD179" s="3" t="str">
        <f t="shared" si="11"/>
        <v>ทันกำหนด</v>
      </c>
      <c r="AE179" s="4"/>
      <c r="AF179" s="4"/>
      <c r="AG179" s="4"/>
      <c r="AH179" s="5"/>
    </row>
    <row r="180" spans="1:34" ht="27.75" customHeight="1" x14ac:dyDescent="0.2">
      <c r="A180" s="2">
        <v>177</v>
      </c>
      <c r="B180" s="40">
        <v>46062</v>
      </c>
      <c r="C180" s="41" t="s">
        <v>1532</v>
      </c>
      <c r="D180" s="41" t="s">
        <v>1604</v>
      </c>
      <c r="E180" s="42">
        <v>8</v>
      </c>
      <c r="F180" s="42">
        <v>8</v>
      </c>
      <c r="G180" s="42">
        <f t="shared" si="9"/>
        <v>0</v>
      </c>
      <c r="H180" s="42" t="str">
        <f t="shared" si="8"/>
        <v>ครบ</v>
      </c>
      <c r="I180" s="42" t="s">
        <v>42</v>
      </c>
      <c r="J180" s="42" t="str">
        <f>VLOOKUP(I180,Sheet2!$B$1:$C$9,2,FALSE)</f>
        <v>เพลินชัย</v>
      </c>
      <c r="K180" s="43">
        <v>2.0833333333333332E-2</v>
      </c>
      <c r="L180" s="42" t="s">
        <v>347</v>
      </c>
      <c r="M180" s="42" t="s">
        <v>59</v>
      </c>
      <c r="N180" s="43">
        <v>0.14583333333333334</v>
      </c>
      <c r="O180" s="42" t="s">
        <v>347</v>
      </c>
      <c r="P180" s="42" t="s">
        <v>57</v>
      </c>
      <c r="Q180" s="43">
        <v>0.14583333333333334</v>
      </c>
      <c r="R180" s="42" t="s">
        <v>35</v>
      </c>
      <c r="S180" s="42" t="str">
        <f>VLOOKUP(R180,Sheet2!$B$1:$C$9,2,FALSE)</f>
        <v>วินัย</v>
      </c>
      <c r="T180" s="43">
        <v>4.1666666666666664E-2</v>
      </c>
      <c r="U180" s="43">
        <f t="shared" si="10"/>
        <v>0.35416666666666669</v>
      </c>
      <c r="V180" s="43"/>
      <c r="W180" s="43"/>
      <c r="X180" s="43" t="s">
        <v>71</v>
      </c>
      <c r="Y180" s="40" t="s">
        <v>322</v>
      </c>
      <c r="Z180" s="40">
        <v>46080</v>
      </c>
      <c r="AA180" s="40">
        <v>46079</v>
      </c>
      <c r="AB180" s="40" t="s">
        <v>1714</v>
      </c>
      <c r="AC180" s="40">
        <v>46080</v>
      </c>
      <c r="AD180" s="3" t="str">
        <f t="shared" si="11"/>
        <v>ทันกำหนด</v>
      </c>
      <c r="AE180" s="4"/>
      <c r="AF180" s="4"/>
      <c r="AG180" s="4"/>
      <c r="AH180" s="5"/>
    </row>
    <row r="181" spans="1:34" ht="27.75" customHeight="1" x14ac:dyDescent="0.2">
      <c r="A181" s="2">
        <v>178</v>
      </c>
      <c r="B181" s="40">
        <v>46062</v>
      </c>
      <c r="C181" s="41" t="s">
        <v>1533</v>
      </c>
      <c r="D181" s="41" t="s">
        <v>1605</v>
      </c>
      <c r="E181" s="42">
        <v>26</v>
      </c>
      <c r="F181" s="42">
        <v>26</v>
      </c>
      <c r="G181" s="42">
        <f t="shared" si="9"/>
        <v>0</v>
      </c>
      <c r="H181" s="42" t="str">
        <f t="shared" si="8"/>
        <v>ครบ</v>
      </c>
      <c r="I181" s="42" t="s">
        <v>31</v>
      </c>
      <c r="J181" s="42" t="str">
        <f>VLOOKUP(I181,Sheet2!$B$1:$C$9,2,FALSE)</f>
        <v>ชาญชัย</v>
      </c>
      <c r="K181" s="43">
        <v>0.1388888888888889</v>
      </c>
      <c r="L181" s="42"/>
      <c r="M181" s="42" t="e">
        <f>VLOOKUP(L181,Sheet2!$B$1:$C$9,2,FALSE)</f>
        <v>#N/A</v>
      </c>
      <c r="N181" s="43"/>
      <c r="O181" s="42"/>
      <c r="P181" s="42" t="e">
        <f>VLOOKUP(O181,Sheet2!$B$1:$C$9,2,FALSE)</f>
        <v>#N/A</v>
      </c>
      <c r="Q181" s="43"/>
      <c r="R181" s="42"/>
      <c r="S181" s="42" t="e">
        <f>VLOOKUP(R181,Sheet2!$B$1:$C$9,2,FALSE)</f>
        <v>#N/A</v>
      </c>
      <c r="T181" s="43"/>
      <c r="U181" s="43">
        <f t="shared" si="10"/>
        <v>0.1388888888888889</v>
      </c>
      <c r="V181" s="43"/>
      <c r="W181" s="43"/>
      <c r="X181" s="43"/>
      <c r="Y181" s="40" t="s">
        <v>322</v>
      </c>
      <c r="Z181" s="40">
        <v>46080</v>
      </c>
      <c r="AA181" s="40">
        <v>46063</v>
      </c>
      <c r="AB181" s="40" t="s">
        <v>1714</v>
      </c>
      <c r="AC181" s="40">
        <v>46080</v>
      </c>
      <c r="AD181" s="3" t="str">
        <f t="shared" si="11"/>
        <v>ทันกำหนด</v>
      </c>
      <c r="AE181" s="4"/>
      <c r="AF181" s="4"/>
      <c r="AG181" s="4"/>
      <c r="AH181" s="5"/>
    </row>
    <row r="182" spans="1:34" ht="27.75" customHeight="1" x14ac:dyDescent="0.2">
      <c r="A182" s="2">
        <v>179</v>
      </c>
      <c r="B182" s="40">
        <v>46062</v>
      </c>
      <c r="C182" s="41" t="s">
        <v>1534</v>
      </c>
      <c r="D182" s="41" t="s">
        <v>1606</v>
      </c>
      <c r="E182" s="42">
        <v>2</v>
      </c>
      <c r="F182" s="42">
        <v>2</v>
      </c>
      <c r="G182" s="42">
        <f t="shared" si="9"/>
        <v>0</v>
      </c>
      <c r="H182" s="42" t="str">
        <f t="shared" si="8"/>
        <v>ครบ</v>
      </c>
      <c r="I182" s="42" t="s">
        <v>31</v>
      </c>
      <c r="J182" s="42" t="str">
        <f>VLOOKUP(I182,Sheet2!$B$1:$C$9,2,FALSE)</f>
        <v>ชาญชัย</v>
      </c>
      <c r="K182" s="43">
        <v>2.0833333333333332E-2</v>
      </c>
      <c r="L182" s="42"/>
      <c r="M182" s="42" t="e">
        <f>VLOOKUP(L182,Sheet2!$B$1:$C$9,2,FALSE)</f>
        <v>#N/A</v>
      </c>
      <c r="N182" s="43"/>
      <c r="O182" s="42"/>
      <c r="P182" s="42" t="e">
        <f>VLOOKUP(O182,Sheet2!$B$1:$C$9,2,FALSE)</f>
        <v>#N/A</v>
      </c>
      <c r="Q182" s="43"/>
      <c r="R182" s="42"/>
      <c r="S182" s="42" t="e">
        <f>VLOOKUP(R182,Sheet2!$B$1:$C$9,2,FALSE)</f>
        <v>#N/A</v>
      </c>
      <c r="T182" s="43"/>
      <c r="U182" s="43">
        <f t="shared" si="10"/>
        <v>2.0833333333333332E-2</v>
      </c>
      <c r="V182" s="43"/>
      <c r="W182" s="43"/>
      <c r="X182" s="43"/>
      <c r="Y182" s="40" t="s">
        <v>322</v>
      </c>
      <c r="Z182" s="40">
        <v>46080</v>
      </c>
      <c r="AA182" s="40">
        <v>46062</v>
      </c>
      <c r="AB182" s="40" t="s">
        <v>1714</v>
      </c>
      <c r="AC182" s="40">
        <v>46080</v>
      </c>
      <c r="AD182" s="3" t="str">
        <f t="shared" si="11"/>
        <v>ทันกำหนด</v>
      </c>
      <c r="AE182" s="4"/>
      <c r="AF182" s="4"/>
      <c r="AG182" s="4"/>
      <c r="AH182" s="5"/>
    </row>
    <row r="183" spans="1:34" ht="27.75" customHeight="1" x14ac:dyDescent="0.2">
      <c r="A183" s="2">
        <v>180</v>
      </c>
      <c r="B183" s="40">
        <v>46062</v>
      </c>
      <c r="C183" s="41" t="s">
        <v>1535</v>
      </c>
      <c r="D183" s="41" t="s">
        <v>1607</v>
      </c>
      <c r="E183" s="42">
        <v>2</v>
      </c>
      <c r="F183" s="42">
        <v>2</v>
      </c>
      <c r="G183" s="42">
        <f t="shared" si="9"/>
        <v>0</v>
      </c>
      <c r="H183" s="42" t="str">
        <f t="shared" si="8"/>
        <v>ครบ</v>
      </c>
      <c r="I183" s="42" t="s">
        <v>31</v>
      </c>
      <c r="J183" s="42" t="str">
        <f>VLOOKUP(I183,Sheet2!$B$1:$C$9,2,FALSE)</f>
        <v>ชาญชัย</v>
      </c>
      <c r="K183" s="43">
        <v>8.3333333333333329E-2</v>
      </c>
      <c r="L183" s="42" t="s">
        <v>42</v>
      </c>
      <c r="M183" s="42" t="str">
        <f>VLOOKUP(L183,Sheet2!$B$1:$C$9,2,FALSE)</f>
        <v>เพลินชัย</v>
      </c>
      <c r="N183" s="43">
        <v>2.7777777777777776E-2</v>
      </c>
      <c r="O183" s="42" t="s">
        <v>347</v>
      </c>
      <c r="P183" s="42" t="s">
        <v>25</v>
      </c>
      <c r="Q183" s="43">
        <v>8.3333333333333329E-2</v>
      </c>
      <c r="R183" s="42" t="s">
        <v>347</v>
      </c>
      <c r="S183" s="42" t="s">
        <v>59</v>
      </c>
      <c r="T183" s="43">
        <v>8.3333333333333329E-2</v>
      </c>
      <c r="U183" s="43">
        <f t="shared" si="10"/>
        <v>0.27777777777777773</v>
      </c>
      <c r="V183" s="43"/>
      <c r="W183" s="43"/>
      <c r="X183" s="43"/>
      <c r="Y183" s="40" t="s">
        <v>322</v>
      </c>
      <c r="Z183" s="40">
        <v>46080</v>
      </c>
      <c r="AA183" s="40">
        <v>46069</v>
      </c>
      <c r="AB183" s="40" t="s">
        <v>1714</v>
      </c>
      <c r="AC183" s="40">
        <v>46080</v>
      </c>
      <c r="AD183" s="3" t="str">
        <f t="shared" si="11"/>
        <v>ทันกำหนด</v>
      </c>
      <c r="AE183" s="4"/>
      <c r="AF183" s="4"/>
      <c r="AG183" s="4"/>
      <c r="AH183" s="5"/>
    </row>
    <row r="184" spans="1:34" ht="27.75" customHeight="1" x14ac:dyDescent="0.2">
      <c r="A184" s="2">
        <v>181</v>
      </c>
      <c r="B184" s="40">
        <v>46062</v>
      </c>
      <c r="C184" s="41" t="s">
        <v>1542</v>
      </c>
      <c r="D184" s="41" t="s">
        <v>1617</v>
      </c>
      <c r="E184" s="42">
        <v>2</v>
      </c>
      <c r="F184" s="42">
        <v>2</v>
      </c>
      <c r="G184" s="42">
        <f t="shared" si="9"/>
        <v>0</v>
      </c>
      <c r="H184" s="42" t="str">
        <f t="shared" si="8"/>
        <v>ครบ</v>
      </c>
      <c r="I184" s="42" t="s">
        <v>35</v>
      </c>
      <c r="J184" s="42" t="str">
        <f>VLOOKUP(I184,Sheet2!$B$1:$C$9,2,FALSE)</f>
        <v>วินัย</v>
      </c>
      <c r="K184" s="43">
        <v>3.125E-2</v>
      </c>
      <c r="L184" s="42"/>
      <c r="M184" s="42" t="e">
        <f>VLOOKUP(L184,Sheet2!$B$1:$C$9,2,FALSE)</f>
        <v>#N/A</v>
      </c>
      <c r="N184" s="43"/>
      <c r="O184" s="42"/>
      <c r="P184" s="42" t="e">
        <f>VLOOKUP(O184,Sheet2!$B$1:$C$9,2,FALSE)</f>
        <v>#N/A</v>
      </c>
      <c r="Q184" s="43"/>
      <c r="R184" s="42"/>
      <c r="S184" s="42" t="e">
        <f>VLOOKUP(R184,Sheet2!$B$1:$C$9,2,FALSE)</f>
        <v>#N/A</v>
      </c>
      <c r="T184" s="43"/>
      <c r="U184" s="43">
        <f t="shared" si="10"/>
        <v>3.125E-2</v>
      </c>
      <c r="V184" s="43"/>
      <c r="W184" s="43"/>
      <c r="X184" s="43"/>
      <c r="Y184" s="40" t="s">
        <v>322</v>
      </c>
      <c r="Z184" s="40">
        <v>46080</v>
      </c>
      <c r="AA184" s="40">
        <v>46078</v>
      </c>
      <c r="AB184" s="40" t="s">
        <v>1714</v>
      </c>
      <c r="AC184" s="40">
        <v>46080</v>
      </c>
      <c r="AD184" s="3" t="str">
        <f t="shared" si="11"/>
        <v>ทันกำหนด</v>
      </c>
      <c r="AE184" s="4"/>
      <c r="AF184" s="4"/>
      <c r="AG184" s="4"/>
      <c r="AH184" s="5"/>
    </row>
    <row r="185" spans="1:34" ht="27.75" customHeight="1" x14ac:dyDescent="0.2">
      <c r="A185" s="2">
        <v>182</v>
      </c>
      <c r="B185" s="40">
        <v>46062</v>
      </c>
      <c r="C185" s="41" t="s">
        <v>1543</v>
      </c>
      <c r="D185" s="41" t="s">
        <v>1614</v>
      </c>
      <c r="E185" s="42">
        <v>2</v>
      </c>
      <c r="F185" s="42">
        <v>2</v>
      </c>
      <c r="G185" s="42">
        <f t="shared" si="9"/>
        <v>0</v>
      </c>
      <c r="H185" s="42" t="str">
        <f t="shared" si="8"/>
        <v>ครบ</v>
      </c>
      <c r="I185" s="42" t="s">
        <v>35</v>
      </c>
      <c r="J185" s="42" t="str">
        <f>VLOOKUP(I185,Sheet2!$B$1:$C$9,2,FALSE)</f>
        <v>วินัย</v>
      </c>
      <c r="K185" s="43">
        <v>6.25E-2</v>
      </c>
      <c r="L185" s="42"/>
      <c r="M185" s="42" t="e">
        <f>VLOOKUP(L185,Sheet2!$B$1:$C$9,2,FALSE)</f>
        <v>#N/A</v>
      </c>
      <c r="N185" s="43"/>
      <c r="O185" s="42"/>
      <c r="P185" s="42" t="e">
        <f>VLOOKUP(O185,Sheet2!$B$1:$C$9,2,FALSE)</f>
        <v>#N/A</v>
      </c>
      <c r="Q185" s="43"/>
      <c r="R185" s="42"/>
      <c r="S185" s="42" t="e">
        <f>VLOOKUP(R185,Sheet2!$B$1:$C$9,2,FALSE)</f>
        <v>#N/A</v>
      </c>
      <c r="T185" s="43"/>
      <c r="U185" s="43">
        <f t="shared" si="10"/>
        <v>6.25E-2</v>
      </c>
      <c r="V185" s="43"/>
      <c r="W185" s="43"/>
      <c r="X185" s="43"/>
      <c r="Y185" s="40" t="s">
        <v>322</v>
      </c>
      <c r="Z185" s="40">
        <v>46080</v>
      </c>
      <c r="AA185" s="40">
        <v>46078</v>
      </c>
      <c r="AB185" s="40" t="s">
        <v>1714</v>
      </c>
      <c r="AC185" s="40">
        <v>46080</v>
      </c>
      <c r="AD185" s="3" t="str">
        <f t="shared" si="11"/>
        <v>ทันกำหนด</v>
      </c>
      <c r="AE185" s="4"/>
      <c r="AF185" s="4"/>
      <c r="AG185" s="4"/>
      <c r="AH185" s="5"/>
    </row>
    <row r="186" spans="1:34" ht="27.75" customHeight="1" x14ac:dyDescent="0.2">
      <c r="A186" s="2">
        <v>183</v>
      </c>
      <c r="B186" s="40">
        <v>46062</v>
      </c>
      <c r="C186" s="41" t="s">
        <v>1544</v>
      </c>
      <c r="D186" s="41" t="s">
        <v>1615</v>
      </c>
      <c r="E186" s="42">
        <v>2</v>
      </c>
      <c r="F186" s="42">
        <v>2</v>
      </c>
      <c r="G186" s="42">
        <f t="shared" si="9"/>
        <v>0</v>
      </c>
      <c r="H186" s="42" t="str">
        <f t="shared" si="8"/>
        <v>ครบ</v>
      </c>
      <c r="I186" s="42" t="s">
        <v>35</v>
      </c>
      <c r="J186" s="42" t="str">
        <f>VLOOKUP(I186,Sheet2!$B$1:$C$9,2,FALSE)</f>
        <v>วินัย</v>
      </c>
      <c r="K186" s="43">
        <v>4.1666666666666664E-2</v>
      </c>
      <c r="L186" s="42"/>
      <c r="M186" s="42" t="e">
        <f>VLOOKUP(L186,Sheet2!$B$1:$C$9,2,FALSE)</f>
        <v>#N/A</v>
      </c>
      <c r="N186" s="43"/>
      <c r="O186" s="42"/>
      <c r="P186" s="42" t="e">
        <f>VLOOKUP(O186,Sheet2!$B$1:$C$9,2,FALSE)</f>
        <v>#N/A</v>
      </c>
      <c r="Q186" s="43"/>
      <c r="R186" s="42"/>
      <c r="S186" s="42" t="e">
        <f>VLOOKUP(R186,Sheet2!$B$1:$C$9,2,FALSE)</f>
        <v>#N/A</v>
      </c>
      <c r="T186" s="43"/>
      <c r="U186" s="43">
        <f t="shared" si="10"/>
        <v>4.1666666666666664E-2</v>
      </c>
      <c r="V186" s="43"/>
      <c r="W186" s="43"/>
      <c r="X186" s="43"/>
      <c r="Y186" s="40" t="s">
        <v>322</v>
      </c>
      <c r="Z186" s="40">
        <v>46080</v>
      </c>
      <c r="AA186" s="40">
        <v>46077</v>
      </c>
      <c r="AB186" s="40" t="s">
        <v>1714</v>
      </c>
      <c r="AC186" s="40">
        <v>46080</v>
      </c>
      <c r="AD186" s="3" t="str">
        <f t="shared" si="11"/>
        <v>ทันกำหนด</v>
      </c>
      <c r="AE186" s="4"/>
      <c r="AF186" s="4"/>
      <c r="AG186" s="4"/>
      <c r="AH186" s="5"/>
    </row>
    <row r="187" spans="1:34" ht="27.75" customHeight="1" x14ac:dyDescent="0.2">
      <c r="A187" s="2">
        <v>184</v>
      </c>
      <c r="B187" s="40">
        <v>46062</v>
      </c>
      <c r="C187" s="41" t="s">
        <v>1545</v>
      </c>
      <c r="D187" s="41" t="s">
        <v>1616</v>
      </c>
      <c r="E187" s="42">
        <v>2</v>
      </c>
      <c r="F187" s="42">
        <v>2</v>
      </c>
      <c r="G187" s="42">
        <f t="shared" si="9"/>
        <v>0</v>
      </c>
      <c r="H187" s="42" t="str">
        <f t="shared" si="8"/>
        <v>ครบ</v>
      </c>
      <c r="I187" s="42" t="s">
        <v>35</v>
      </c>
      <c r="J187" s="42" t="str">
        <f>VLOOKUP(I187,Sheet2!$B$1:$C$9,2,FALSE)</f>
        <v>วินัย</v>
      </c>
      <c r="K187" s="43">
        <v>3.4722222222222224E-2</v>
      </c>
      <c r="L187" s="42"/>
      <c r="M187" s="42" t="e">
        <f>VLOOKUP(L187,Sheet2!$B$1:$C$9,2,FALSE)</f>
        <v>#N/A</v>
      </c>
      <c r="N187" s="43"/>
      <c r="O187" s="42"/>
      <c r="P187" s="42" t="e">
        <f>VLOOKUP(O187,Sheet2!$B$1:$C$9,2,FALSE)</f>
        <v>#N/A</v>
      </c>
      <c r="Q187" s="43"/>
      <c r="R187" s="42"/>
      <c r="S187" s="42" t="e">
        <f>VLOOKUP(R187,Sheet2!$B$1:$C$9,2,FALSE)</f>
        <v>#N/A</v>
      </c>
      <c r="T187" s="43"/>
      <c r="U187" s="43">
        <f t="shared" si="10"/>
        <v>3.4722222222222224E-2</v>
      </c>
      <c r="V187" s="43"/>
      <c r="W187" s="43"/>
      <c r="X187" s="43"/>
      <c r="Y187" s="40" t="s">
        <v>322</v>
      </c>
      <c r="Z187" s="40">
        <v>46080</v>
      </c>
      <c r="AA187" s="40">
        <v>46077</v>
      </c>
      <c r="AB187" s="40" t="s">
        <v>1714</v>
      </c>
      <c r="AC187" s="40">
        <v>46080</v>
      </c>
      <c r="AD187" s="3" t="str">
        <f t="shared" si="11"/>
        <v>ทันกำหนด</v>
      </c>
      <c r="AE187" s="4"/>
      <c r="AF187" s="4"/>
      <c r="AG187" s="4"/>
      <c r="AH187" s="5"/>
    </row>
    <row r="188" spans="1:34" ht="27.75" customHeight="1" x14ac:dyDescent="0.2">
      <c r="A188" s="2">
        <v>185</v>
      </c>
      <c r="B188" s="40">
        <v>46062</v>
      </c>
      <c r="C188" s="41" t="s">
        <v>1536</v>
      </c>
      <c r="D188" s="41" t="s">
        <v>1608</v>
      </c>
      <c r="E188" s="42">
        <v>8</v>
      </c>
      <c r="F188" s="42">
        <v>8</v>
      </c>
      <c r="G188" s="42">
        <f t="shared" si="9"/>
        <v>0</v>
      </c>
      <c r="H188" s="42" t="str">
        <f t="shared" si="8"/>
        <v>ครบ</v>
      </c>
      <c r="I188" s="42" t="s">
        <v>43</v>
      </c>
      <c r="J188" s="42" t="str">
        <f>VLOOKUP(I188,Sheet2!$B$1:$C$9,2,FALSE)</f>
        <v>สุขสันต์</v>
      </c>
      <c r="K188" s="43">
        <v>2.0833333333333332E-2</v>
      </c>
      <c r="L188" s="42" t="s">
        <v>97</v>
      </c>
      <c r="M188" s="42" t="s">
        <v>58</v>
      </c>
      <c r="N188" s="43">
        <v>0.21875</v>
      </c>
      <c r="O188" s="42"/>
      <c r="P188" s="42" t="e">
        <f>VLOOKUP(O188,Sheet2!$B$1:$C$9,2,FALSE)</f>
        <v>#N/A</v>
      </c>
      <c r="Q188" s="43"/>
      <c r="R188" s="42"/>
      <c r="S188" s="42" t="e">
        <f>VLOOKUP(R188,Sheet2!$B$1:$C$9,2,FALSE)</f>
        <v>#N/A</v>
      </c>
      <c r="T188" s="43"/>
      <c r="U188" s="43">
        <f t="shared" si="10"/>
        <v>0.23958333333333334</v>
      </c>
      <c r="V188" s="43"/>
      <c r="W188" s="43"/>
      <c r="X188" s="43" t="s">
        <v>71</v>
      </c>
      <c r="Y188" s="40" t="s">
        <v>322</v>
      </c>
      <c r="Z188" s="40">
        <v>46080</v>
      </c>
      <c r="AA188" s="40">
        <v>46079</v>
      </c>
      <c r="AB188" s="40" t="s">
        <v>1714</v>
      </c>
      <c r="AC188" s="40">
        <v>46080</v>
      </c>
      <c r="AD188" s="3" t="str">
        <f t="shared" si="11"/>
        <v>ทันกำหนด</v>
      </c>
      <c r="AE188" s="4"/>
      <c r="AF188" s="4"/>
      <c r="AG188" s="4"/>
      <c r="AH188" s="29"/>
    </row>
    <row r="189" spans="1:34" ht="27.75" customHeight="1" x14ac:dyDescent="0.2">
      <c r="A189" s="2">
        <v>186</v>
      </c>
      <c r="B189" s="40">
        <v>46062</v>
      </c>
      <c r="C189" s="41" t="s">
        <v>1537</v>
      </c>
      <c r="D189" s="41" t="s">
        <v>1609</v>
      </c>
      <c r="E189" s="42">
        <v>8</v>
      </c>
      <c r="F189" s="42">
        <v>8</v>
      </c>
      <c r="G189" s="42">
        <f t="shared" si="9"/>
        <v>0</v>
      </c>
      <c r="H189" s="42" t="str">
        <f t="shared" si="8"/>
        <v>ครบ</v>
      </c>
      <c r="I189" s="42" t="s">
        <v>43</v>
      </c>
      <c r="J189" s="42" t="str">
        <f>VLOOKUP(I189,Sheet2!$B$1:$C$9,2,FALSE)</f>
        <v>สุขสันต์</v>
      </c>
      <c r="K189" s="43">
        <v>2.0833333333333332E-2</v>
      </c>
      <c r="L189" s="42" t="s">
        <v>97</v>
      </c>
      <c r="M189" s="42" t="s">
        <v>58</v>
      </c>
      <c r="N189" s="43">
        <v>0.10416666666666667</v>
      </c>
      <c r="O189" s="42"/>
      <c r="P189" s="42" t="e">
        <f>VLOOKUP(O189,Sheet2!$B$1:$C$9,2,FALSE)</f>
        <v>#N/A</v>
      </c>
      <c r="Q189" s="43"/>
      <c r="R189" s="42"/>
      <c r="S189" s="42" t="e">
        <f>VLOOKUP(R189,Sheet2!$B$1:$C$9,2,FALSE)</f>
        <v>#N/A</v>
      </c>
      <c r="T189" s="43"/>
      <c r="U189" s="43">
        <f t="shared" si="10"/>
        <v>0.125</v>
      </c>
      <c r="V189" s="43"/>
      <c r="W189" s="43"/>
      <c r="X189" s="43" t="s">
        <v>71</v>
      </c>
      <c r="Y189" s="40" t="s">
        <v>322</v>
      </c>
      <c r="Z189" s="40">
        <v>46080</v>
      </c>
      <c r="AA189" s="40">
        <v>46073</v>
      </c>
      <c r="AB189" s="40" t="s">
        <v>1714</v>
      </c>
      <c r="AC189" s="40">
        <v>46080</v>
      </c>
      <c r="AD189" s="3" t="str">
        <f t="shared" si="11"/>
        <v>ทันกำหนด</v>
      </c>
      <c r="AE189" s="4"/>
      <c r="AF189" s="4"/>
      <c r="AG189" s="4"/>
      <c r="AH189" s="5"/>
    </row>
    <row r="190" spans="1:34" ht="27.75" customHeight="1" x14ac:dyDescent="0.2">
      <c r="A190" s="2">
        <v>187</v>
      </c>
      <c r="B190" s="40">
        <v>46062</v>
      </c>
      <c r="C190" s="41" t="s">
        <v>1538</v>
      </c>
      <c r="D190" s="41" t="s">
        <v>1610</v>
      </c>
      <c r="E190" s="42">
        <v>20</v>
      </c>
      <c r="F190" s="42">
        <v>20</v>
      </c>
      <c r="G190" s="42">
        <f t="shared" si="9"/>
        <v>0</v>
      </c>
      <c r="H190" s="42" t="str">
        <f t="shared" si="8"/>
        <v>ครบ</v>
      </c>
      <c r="I190" s="42" t="s">
        <v>35</v>
      </c>
      <c r="J190" s="42" t="s">
        <v>25</v>
      </c>
      <c r="K190" s="43">
        <v>0.10416666666666667</v>
      </c>
      <c r="L190" s="42" t="s">
        <v>42</v>
      </c>
      <c r="M190" s="42" t="str">
        <f>VLOOKUP(L190,Sheet2!$B$1:$C$9,2,FALSE)</f>
        <v>เพลินชัย</v>
      </c>
      <c r="N190" s="43">
        <v>2.7777777777777776E-2</v>
      </c>
      <c r="O190" s="42" t="s">
        <v>380</v>
      </c>
      <c r="P190" s="42" t="s">
        <v>25</v>
      </c>
      <c r="Q190" s="43">
        <v>0.45833333333333331</v>
      </c>
      <c r="R190" s="42"/>
      <c r="S190" s="42" t="e">
        <f>VLOOKUP(R190,Sheet2!$B$1:$C$9,2,FALSE)</f>
        <v>#N/A</v>
      </c>
      <c r="T190" s="43"/>
      <c r="U190" s="43">
        <f t="shared" si="10"/>
        <v>0.59027777777777779</v>
      </c>
      <c r="V190" s="43"/>
      <c r="W190" s="43"/>
      <c r="X190" s="43"/>
      <c r="Y190" s="40" t="s">
        <v>322</v>
      </c>
      <c r="Z190" s="40">
        <v>46080</v>
      </c>
      <c r="AA190" s="40">
        <v>46069</v>
      </c>
      <c r="AB190" s="40" t="s">
        <v>1714</v>
      </c>
      <c r="AC190" s="40">
        <v>46080</v>
      </c>
      <c r="AD190" s="3" t="str">
        <f t="shared" si="11"/>
        <v>ทันกำหนด</v>
      </c>
      <c r="AE190" s="4"/>
      <c r="AF190" s="4"/>
      <c r="AG190" s="4"/>
      <c r="AH190" s="31"/>
    </row>
    <row r="191" spans="1:34" ht="27.75" customHeight="1" x14ac:dyDescent="0.2">
      <c r="A191" s="2">
        <v>188</v>
      </c>
      <c r="B191" s="40">
        <v>46062</v>
      </c>
      <c r="C191" s="41" t="s">
        <v>1539</v>
      </c>
      <c r="D191" s="41" t="s">
        <v>1611</v>
      </c>
      <c r="E191" s="42">
        <v>6</v>
      </c>
      <c r="F191" s="42">
        <v>6</v>
      </c>
      <c r="G191" s="42">
        <f t="shared" si="9"/>
        <v>0</v>
      </c>
      <c r="H191" s="42" t="str">
        <f t="shared" si="8"/>
        <v>ครบ</v>
      </c>
      <c r="I191" s="42" t="s">
        <v>35</v>
      </c>
      <c r="J191" s="42" t="s">
        <v>25</v>
      </c>
      <c r="K191" s="43">
        <v>2.0833333333333332E-2</v>
      </c>
      <c r="L191" s="42" t="s">
        <v>35</v>
      </c>
      <c r="M191" s="42" t="str">
        <f>VLOOKUP(L191,Sheet2!$B$1:$C$9,2,FALSE)</f>
        <v>วินัย</v>
      </c>
      <c r="N191" s="43">
        <v>7.2916666666666671E-2</v>
      </c>
      <c r="O191" s="42" t="s">
        <v>43</v>
      </c>
      <c r="P191" s="42" t="str">
        <f>VLOOKUP(O191,Sheet2!$B$1:$C$9,2,FALSE)</f>
        <v>สุขสันต์</v>
      </c>
      <c r="Q191" s="43">
        <v>3.472222222222222E-3</v>
      </c>
      <c r="R191" s="42" t="s">
        <v>97</v>
      </c>
      <c r="S191" s="42" t="s">
        <v>58</v>
      </c>
      <c r="T191" s="43">
        <v>6.9444444444444434E-2</v>
      </c>
      <c r="U191" s="43">
        <f t="shared" si="10"/>
        <v>0.16666666666666666</v>
      </c>
      <c r="V191" s="43"/>
      <c r="W191" s="43"/>
      <c r="X191" s="43" t="s">
        <v>71</v>
      </c>
      <c r="Y191" s="40" t="s">
        <v>322</v>
      </c>
      <c r="Z191" s="40">
        <v>46080</v>
      </c>
      <c r="AA191" s="40">
        <v>46073</v>
      </c>
      <c r="AB191" s="40" t="s">
        <v>1714</v>
      </c>
      <c r="AC191" s="40">
        <v>46080</v>
      </c>
      <c r="AD191" s="3" t="str">
        <f t="shared" si="11"/>
        <v>ทันกำหนด</v>
      </c>
      <c r="AE191" s="4"/>
      <c r="AF191" s="4"/>
      <c r="AG191" s="4"/>
      <c r="AH191" s="31"/>
    </row>
    <row r="192" spans="1:34" ht="27.75" customHeight="1" x14ac:dyDescent="0.2">
      <c r="A192" s="2">
        <v>189</v>
      </c>
      <c r="B192" s="40">
        <v>46062</v>
      </c>
      <c r="C192" s="41" t="s">
        <v>1540</v>
      </c>
      <c r="D192" s="41" t="s">
        <v>1612</v>
      </c>
      <c r="E192" s="42">
        <v>4</v>
      </c>
      <c r="F192" s="42">
        <v>4</v>
      </c>
      <c r="G192" s="42">
        <f t="shared" si="9"/>
        <v>0</v>
      </c>
      <c r="H192" s="42" t="str">
        <f t="shared" si="8"/>
        <v>ครบ</v>
      </c>
      <c r="I192" s="42" t="s">
        <v>35</v>
      </c>
      <c r="J192" s="42" t="s">
        <v>25</v>
      </c>
      <c r="K192" s="43">
        <v>2.0833333333333332E-2</v>
      </c>
      <c r="L192" s="42" t="s">
        <v>35</v>
      </c>
      <c r="M192" s="42" t="str">
        <f>VLOOKUP(L192,Sheet2!$B$1:$C$9,2,FALSE)</f>
        <v>วินัย</v>
      </c>
      <c r="N192" s="43">
        <v>3.8194444444444441E-2</v>
      </c>
      <c r="O192" s="42" t="s">
        <v>43</v>
      </c>
      <c r="P192" s="42" t="str">
        <f>VLOOKUP(O192,Sheet2!$B$1:$C$9,2,FALSE)</f>
        <v>สุขสันต์</v>
      </c>
      <c r="Q192" s="43">
        <v>3.472222222222222E-3</v>
      </c>
      <c r="R192" s="42" t="s">
        <v>97</v>
      </c>
      <c r="S192" s="42" t="s">
        <v>58</v>
      </c>
      <c r="T192" s="43">
        <v>3.4722222222222224E-2</v>
      </c>
      <c r="U192" s="43">
        <f t="shared" si="10"/>
        <v>9.7222222222222224E-2</v>
      </c>
      <c r="V192" s="43"/>
      <c r="W192" s="43"/>
      <c r="X192" s="43" t="s">
        <v>71</v>
      </c>
      <c r="Y192" s="40" t="s">
        <v>322</v>
      </c>
      <c r="Z192" s="40">
        <v>46080</v>
      </c>
      <c r="AA192" s="40">
        <v>46073</v>
      </c>
      <c r="AB192" s="40" t="s">
        <v>1714</v>
      </c>
      <c r="AC192" s="40">
        <v>46080</v>
      </c>
      <c r="AD192" s="3" t="str">
        <f t="shared" si="11"/>
        <v>ทันกำหนด</v>
      </c>
      <c r="AE192" s="4"/>
      <c r="AF192" s="4"/>
      <c r="AG192" s="4"/>
      <c r="AH192" s="31"/>
    </row>
    <row r="193" spans="1:34" ht="27.75" customHeight="1" x14ac:dyDescent="0.2">
      <c r="A193" s="2">
        <v>190</v>
      </c>
      <c r="B193" s="40">
        <v>46062</v>
      </c>
      <c r="C193" s="41" t="s">
        <v>1541</v>
      </c>
      <c r="D193" s="41" t="s">
        <v>1613</v>
      </c>
      <c r="E193" s="42">
        <v>12</v>
      </c>
      <c r="F193" s="42">
        <v>12</v>
      </c>
      <c r="G193" s="42">
        <f t="shared" si="9"/>
        <v>0</v>
      </c>
      <c r="H193" s="42" t="str">
        <f t="shared" si="8"/>
        <v>ครบ</v>
      </c>
      <c r="I193" s="42" t="s">
        <v>43</v>
      </c>
      <c r="J193" s="42" t="str">
        <f>VLOOKUP(I193,Sheet2!$B$1:$C$9,2,FALSE)</f>
        <v>สุขสันต์</v>
      </c>
      <c r="K193" s="43">
        <v>2.4305555555555556E-2</v>
      </c>
      <c r="L193" s="42" t="s">
        <v>97</v>
      </c>
      <c r="M193" s="42" t="s">
        <v>58</v>
      </c>
      <c r="N193" s="43">
        <v>0.3125</v>
      </c>
      <c r="O193" s="42"/>
      <c r="P193" s="42" t="e">
        <f>VLOOKUP(O193,Sheet2!$B$1:$C$9,2,FALSE)</f>
        <v>#N/A</v>
      </c>
      <c r="Q193" s="43"/>
      <c r="R193" s="42"/>
      <c r="S193" s="42" t="e">
        <f>VLOOKUP(R193,Sheet2!$B$1:$C$9,2,FALSE)</f>
        <v>#N/A</v>
      </c>
      <c r="T193" s="43"/>
      <c r="U193" s="43">
        <f t="shared" si="10"/>
        <v>0.33680555555555558</v>
      </c>
      <c r="V193" s="43"/>
      <c r="W193" s="43"/>
      <c r="X193" s="43" t="s">
        <v>71</v>
      </c>
      <c r="Y193" s="40" t="s">
        <v>322</v>
      </c>
      <c r="Z193" s="40">
        <v>46080</v>
      </c>
      <c r="AA193" s="40">
        <v>46073</v>
      </c>
      <c r="AB193" s="40" t="s">
        <v>1714</v>
      </c>
      <c r="AC193" s="40">
        <v>46080</v>
      </c>
      <c r="AD193" s="3" t="str">
        <f t="shared" si="11"/>
        <v>ทันกำหนด</v>
      </c>
      <c r="AE193" s="4"/>
      <c r="AF193" s="4"/>
      <c r="AG193" s="4"/>
      <c r="AH193" s="31"/>
    </row>
    <row r="194" spans="1:34" ht="27.75" customHeight="1" x14ac:dyDescent="0.2">
      <c r="A194" s="2">
        <v>191</v>
      </c>
      <c r="B194" s="40">
        <v>46063</v>
      </c>
      <c r="C194" s="41" t="s">
        <v>1618</v>
      </c>
      <c r="D194" s="41" t="s">
        <v>1275</v>
      </c>
      <c r="E194" s="42">
        <v>17</v>
      </c>
      <c r="F194" s="42">
        <v>17</v>
      </c>
      <c r="G194" s="42">
        <f t="shared" si="9"/>
        <v>0</v>
      </c>
      <c r="H194" s="42" t="str">
        <f t="shared" si="8"/>
        <v>ครบ</v>
      </c>
      <c r="I194" s="42" t="s">
        <v>4</v>
      </c>
      <c r="J194" s="42" t="str">
        <f>VLOOKUP(I194,Sheet2!$B$1:$C$9,2,FALSE)</f>
        <v>ธนาพล</v>
      </c>
      <c r="K194" s="43">
        <v>0.20138888888888887</v>
      </c>
      <c r="L194" s="42"/>
      <c r="M194" s="42" t="e">
        <f>VLOOKUP(L194,Sheet2!$B$1:$C$9,2,FALSE)</f>
        <v>#N/A</v>
      </c>
      <c r="N194" s="43"/>
      <c r="O194" s="42"/>
      <c r="P194" s="42" t="e">
        <f>VLOOKUP(O194,Sheet2!$B$1:$C$9,2,FALSE)</f>
        <v>#N/A</v>
      </c>
      <c r="Q194" s="43"/>
      <c r="R194" s="42"/>
      <c r="S194" s="42" t="e">
        <f>VLOOKUP(R194,Sheet2!$B$1:$C$9,2,FALSE)</f>
        <v>#N/A</v>
      </c>
      <c r="T194" s="43"/>
      <c r="U194" s="43">
        <f t="shared" si="10"/>
        <v>0.20138888888888887</v>
      </c>
      <c r="V194" s="43"/>
      <c r="W194" s="43"/>
      <c r="X194" s="43"/>
      <c r="Y194" s="40" t="s">
        <v>234</v>
      </c>
      <c r="Z194" s="40">
        <v>46064</v>
      </c>
      <c r="AA194" s="40">
        <v>46063</v>
      </c>
      <c r="AB194" s="40" t="s">
        <v>234</v>
      </c>
      <c r="AC194" s="40">
        <v>46064</v>
      </c>
      <c r="AD194" s="3" t="str">
        <f t="shared" si="11"/>
        <v>ทันกำหนด</v>
      </c>
      <c r="AE194" s="4"/>
      <c r="AF194" s="4"/>
      <c r="AG194" s="4"/>
      <c r="AH194" s="31"/>
    </row>
    <row r="195" spans="1:34" ht="27.75" customHeight="1" x14ac:dyDescent="0.2">
      <c r="A195" s="2">
        <v>192</v>
      </c>
      <c r="B195" s="40">
        <v>46063</v>
      </c>
      <c r="C195" s="41" t="s">
        <v>1619</v>
      </c>
      <c r="D195" s="41" t="s">
        <v>1620</v>
      </c>
      <c r="E195" s="42">
        <v>1</v>
      </c>
      <c r="F195" s="42">
        <v>1</v>
      </c>
      <c r="G195" s="42">
        <f t="shared" si="9"/>
        <v>0</v>
      </c>
      <c r="H195" s="42" t="str">
        <f t="shared" si="8"/>
        <v>ครบ</v>
      </c>
      <c r="I195" s="42" t="s">
        <v>4</v>
      </c>
      <c r="J195" s="42" t="str">
        <f>VLOOKUP(I195,Sheet2!$B$1:$C$9,2,FALSE)</f>
        <v>ธนาพล</v>
      </c>
      <c r="K195" s="43">
        <v>1.3888888888888888E-2</v>
      </c>
      <c r="L195" s="42"/>
      <c r="M195" s="42" t="e">
        <f>VLOOKUP(L195,Sheet2!$B$1:$C$9,2,FALSE)</f>
        <v>#N/A</v>
      </c>
      <c r="N195" s="43"/>
      <c r="O195" s="42"/>
      <c r="P195" s="42" t="e">
        <f>VLOOKUP(O195,Sheet2!$B$1:$C$9,2,FALSE)</f>
        <v>#N/A</v>
      </c>
      <c r="Q195" s="43"/>
      <c r="R195" s="42"/>
      <c r="S195" s="42" t="e">
        <f>VLOOKUP(R195,Sheet2!$B$1:$C$9,2,FALSE)</f>
        <v>#N/A</v>
      </c>
      <c r="T195" s="43"/>
      <c r="U195" s="43">
        <f t="shared" si="10"/>
        <v>1.3888888888888888E-2</v>
      </c>
      <c r="V195" s="43"/>
      <c r="W195" s="43"/>
      <c r="X195" s="43"/>
      <c r="Y195" s="40" t="s">
        <v>322</v>
      </c>
      <c r="Z195" s="40">
        <v>46064</v>
      </c>
      <c r="AA195" s="40">
        <v>46064</v>
      </c>
      <c r="AB195" s="40" t="s">
        <v>322</v>
      </c>
      <c r="AC195" s="40">
        <v>46070</v>
      </c>
      <c r="AD195" s="3" t="str">
        <f t="shared" si="11"/>
        <v>ทันกำหนด</v>
      </c>
      <c r="AE195" s="4"/>
      <c r="AF195" s="4"/>
      <c r="AG195" s="4"/>
      <c r="AH195" s="31"/>
    </row>
    <row r="196" spans="1:34" ht="27.75" customHeight="1" x14ac:dyDescent="0.2">
      <c r="A196" s="2">
        <v>193</v>
      </c>
      <c r="B196" s="40">
        <v>46063</v>
      </c>
      <c r="C196" s="41" t="s">
        <v>1621</v>
      </c>
      <c r="D196" s="41" t="s">
        <v>1622</v>
      </c>
      <c r="E196" s="42">
        <v>1</v>
      </c>
      <c r="F196" s="42">
        <v>1</v>
      </c>
      <c r="G196" s="42">
        <f t="shared" si="9"/>
        <v>0</v>
      </c>
      <c r="H196" s="42" t="str">
        <f t="shared" si="8"/>
        <v>ครบ</v>
      </c>
      <c r="I196" s="42" t="s">
        <v>35</v>
      </c>
      <c r="J196" s="42" t="str">
        <f>VLOOKUP(I196,Sheet2!$B$1:$C$9,2,FALSE)</f>
        <v>วินัย</v>
      </c>
      <c r="K196" s="43">
        <v>3.4722222222222224E-2</v>
      </c>
      <c r="L196" s="42"/>
      <c r="M196" s="42" t="e">
        <f>VLOOKUP(L196,Sheet2!$B$1:$C$9,2,FALSE)</f>
        <v>#N/A</v>
      </c>
      <c r="N196" s="43"/>
      <c r="O196" s="42"/>
      <c r="P196" s="42" t="e">
        <f>VLOOKUP(O196,Sheet2!$B$1:$C$9,2,FALSE)</f>
        <v>#N/A</v>
      </c>
      <c r="Q196" s="43"/>
      <c r="R196" s="42"/>
      <c r="S196" s="42" t="e">
        <f>VLOOKUP(R196,Sheet2!$B$1:$C$9,2,FALSE)</f>
        <v>#N/A</v>
      </c>
      <c r="T196" s="43"/>
      <c r="U196" s="43">
        <f t="shared" si="10"/>
        <v>3.4722222222222224E-2</v>
      </c>
      <c r="V196" s="43"/>
      <c r="W196" s="43"/>
      <c r="X196" s="43"/>
      <c r="Y196" s="40" t="s">
        <v>355</v>
      </c>
      <c r="Z196" s="40">
        <v>46064</v>
      </c>
      <c r="AA196" s="40">
        <v>46063</v>
      </c>
      <c r="AB196" s="40" t="s">
        <v>355</v>
      </c>
      <c r="AC196" s="40">
        <v>46065</v>
      </c>
      <c r="AD196" s="3" t="str">
        <f t="shared" si="11"/>
        <v>ทันกำหนด</v>
      </c>
      <c r="AE196" s="4"/>
      <c r="AF196" s="4"/>
      <c r="AG196" s="4"/>
      <c r="AH196" s="5"/>
    </row>
    <row r="197" spans="1:34" ht="27.75" customHeight="1" x14ac:dyDescent="0.2">
      <c r="A197" s="2">
        <v>194</v>
      </c>
      <c r="B197" s="40">
        <v>46063</v>
      </c>
      <c r="C197" s="41" t="s">
        <v>1623</v>
      </c>
      <c r="D197" s="41" t="s">
        <v>1627</v>
      </c>
      <c r="E197" s="42">
        <v>2</v>
      </c>
      <c r="F197" s="42">
        <v>2</v>
      </c>
      <c r="G197" s="42">
        <f t="shared" si="9"/>
        <v>0</v>
      </c>
      <c r="H197" s="42" t="str">
        <f t="shared" si="8"/>
        <v>ครบ</v>
      </c>
      <c r="I197" s="42" t="s">
        <v>29</v>
      </c>
      <c r="J197" s="42" t="str">
        <f>VLOOKUP(I197,Sheet2!$B$1:$C$9,2,FALSE)</f>
        <v xml:space="preserve">จักรกฤษณ์ </v>
      </c>
      <c r="K197" s="43">
        <v>2.4305555555555556E-2</v>
      </c>
      <c r="L197" s="42" t="s">
        <v>35</v>
      </c>
      <c r="M197" s="42" t="str">
        <f>VLOOKUP(L197,Sheet2!$B$1:$C$9,2,FALSE)</f>
        <v>วินัย</v>
      </c>
      <c r="N197" s="43">
        <v>1.7361111111111112E-2</v>
      </c>
      <c r="O197" s="42"/>
      <c r="P197" s="42" t="e">
        <f>VLOOKUP(O197,Sheet2!$B$1:$C$9,2,FALSE)</f>
        <v>#N/A</v>
      </c>
      <c r="Q197" s="43"/>
      <c r="R197" s="42"/>
      <c r="S197" s="42" t="e">
        <f>VLOOKUP(R197,Sheet2!$B$1:$C$9,2,FALSE)</f>
        <v>#N/A</v>
      </c>
      <c r="T197" s="43"/>
      <c r="U197" s="43">
        <f t="shared" ref="U197:U248" si="12">$K197+$N197+$Q197+$T197</f>
        <v>4.1666666666666671E-2</v>
      </c>
      <c r="V197" s="43"/>
      <c r="W197" s="43"/>
      <c r="X197" s="43"/>
      <c r="Y197" s="40" t="s">
        <v>322</v>
      </c>
      <c r="Z197" s="40">
        <v>46066</v>
      </c>
      <c r="AA197" s="40">
        <v>46063</v>
      </c>
      <c r="AB197" s="27"/>
      <c r="AC197" s="27"/>
      <c r="AD197" s="3" t="str">
        <f t="shared" si="11"/>
        <v>ทันกำหนด</v>
      </c>
      <c r="AE197" s="4"/>
      <c r="AF197" s="4"/>
      <c r="AG197" s="4"/>
      <c r="AH197" s="5"/>
    </row>
    <row r="198" spans="1:34" ht="27.75" customHeight="1" x14ac:dyDescent="0.2">
      <c r="A198" s="2">
        <v>195</v>
      </c>
      <c r="B198" s="40">
        <v>46063</v>
      </c>
      <c r="C198" s="41" t="s">
        <v>1625</v>
      </c>
      <c r="D198" s="41" t="s">
        <v>1626</v>
      </c>
      <c r="E198" s="42">
        <v>2</v>
      </c>
      <c r="F198" s="42">
        <v>2</v>
      </c>
      <c r="G198" s="42">
        <f t="shared" ref="G198:G248" si="13">$E198-$F198</f>
        <v>0</v>
      </c>
      <c r="H198" s="42" t="str">
        <f t="shared" si="8"/>
        <v>ครบ</v>
      </c>
      <c r="I198" s="42" t="s">
        <v>29</v>
      </c>
      <c r="J198" s="42" t="str">
        <f>VLOOKUP(I198,Sheet2!$B$1:$C$9,2,FALSE)</f>
        <v xml:space="preserve">จักรกฤษณ์ </v>
      </c>
      <c r="K198" s="43">
        <v>2.4305555555555556E-2</v>
      </c>
      <c r="L198" s="42" t="s">
        <v>35</v>
      </c>
      <c r="M198" s="42" t="str">
        <f>VLOOKUP(L198,Sheet2!$B$1:$C$9,2,FALSE)</f>
        <v>วินัย</v>
      </c>
      <c r="N198" s="43">
        <v>2.7777777777777776E-2</v>
      </c>
      <c r="O198" s="42"/>
      <c r="P198" s="42" t="e">
        <f>VLOOKUP(O198,Sheet2!$B$1:$C$9,2,FALSE)</f>
        <v>#N/A</v>
      </c>
      <c r="Q198" s="43"/>
      <c r="R198" s="42"/>
      <c r="S198" s="42" t="e">
        <f>VLOOKUP(R198,Sheet2!$B$1:$C$9,2,FALSE)</f>
        <v>#N/A</v>
      </c>
      <c r="T198" s="43"/>
      <c r="U198" s="43">
        <f t="shared" si="12"/>
        <v>5.2083333333333329E-2</v>
      </c>
      <c r="V198" s="43"/>
      <c r="W198" s="43"/>
      <c r="X198" s="43"/>
      <c r="Y198" s="40" t="s">
        <v>322</v>
      </c>
      <c r="Z198" s="40">
        <v>46066</v>
      </c>
      <c r="AA198" s="40">
        <v>46063</v>
      </c>
      <c r="AB198" s="27"/>
      <c r="AC198" s="27"/>
      <c r="AD198" s="3" t="str">
        <f t="shared" si="11"/>
        <v>ทันกำหนด</v>
      </c>
      <c r="AE198" s="4"/>
      <c r="AF198" s="4"/>
      <c r="AG198" s="4"/>
      <c r="AH198" s="5"/>
    </row>
    <row r="199" spans="1:34" ht="27.75" customHeight="1" x14ac:dyDescent="0.2">
      <c r="A199" s="2">
        <v>196</v>
      </c>
      <c r="B199" s="40">
        <v>46064</v>
      </c>
      <c r="C199" s="41" t="s">
        <v>1628</v>
      </c>
      <c r="D199" s="41" t="s">
        <v>1629</v>
      </c>
      <c r="E199" s="42">
        <v>1</v>
      </c>
      <c r="F199" s="42">
        <v>1</v>
      </c>
      <c r="G199" s="42">
        <f t="shared" si="13"/>
        <v>0</v>
      </c>
      <c r="H199" s="42" t="str">
        <f t="shared" si="8"/>
        <v>ครบ</v>
      </c>
      <c r="I199" s="42" t="s">
        <v>43</v>
      </c>
      <c r="J199" s="42" t="str">
        <f>VLOOKUP(I199,Sheet2!$B$1:$C$9,2,FALSE)</f>
        <v>สุขสันต์</v>
      </c>
      <c r="K199" s="43">
        <v>6.9444444444444441E-3</v>
      </c>
      <c r="L199" s="42" t="s">
        <v>97</v>
      </c>
      <c r="M199" s="42" t="s">
        <v>58</v>
      </c>
      <c r="N199" s="43">
        <v>2.7777777777777776E-2</v>
      </c>
      <c r="O199" s="42"/>
      <c r="P199" s="42" t="e">
        <f>VLOOKUP(O199,Sheet2!$B$1:$C$9,2,FALSE)</f>
        <v>#N/A</v>
      </c>
      <c r="Q199" s="43"/>
      <c r="R199" s="42"/>
      <c r="S199" s="42" t="e">
        <f>VLOOKUP(R199,Sheet2!$B$1:$C$9,2,FALSE)</f>
        <v>#N/A</v>
      </c>
      <c r="T199" s="43"/>
      <c r="U199" s="43">
        <f t="shared" si="12"/>
        <v>3.4722222222222224E-2</v>
      </c>
      <c r="V199" s="43"/>
      <c r="W199" s="43"/>
      <c r="X199" s="43"/>
      <c r="Y199" s="40" t="s">
        <v>355</v>
      </c>
      <c r="Z199" s="40">
        <v>46064</v>
      </c>
      <c r="AA199" s="40">
        <v>46064</v>
      </c>
      <c r="AB199" s="40" t="s">
        <v>955</v>
      </c>
      <c r="AC199" s="40">
        <v>46064</v>
      </c>
      <c r="AD199" s="3" t="str">
        <f t="shared" si="11"/>
        <v>ทันกำหนด</v>
      </c>
      <c r="AE199" s="4"/>
      <c r="AF199" s="4"/>
      <c r="AG199" s="4"/>
      <c r="AH199" s="5"/>
    </row>
    <row r="200" spans="1:34" ht="27.75" customHeight="1" x14ac:dyDescent="0.2">
      <c r="A200" s="2">
        <v>197</v>
      </c>
      <c r="B200" s="40">
        <v>46064</v>
      </c>
      <c r="C200" s="41" t="s">
        <v>1630</v>
      </c>
      <c r="D200" s="41" t="s">
        <v>1633</v>
      </c>
      <c r="E200" s="42">
        <v>2</v>
      </c>
      <c r="F200" s="42">
        <v>2</v>
      </c>
      <c r="G200" s="42">
        <f t="shared" si="13"/>
        <v>0</v>
      </c>
      <c r="H200" s="42" t="str">
        <f t="shared" ref="H200:H248" si="14">IF($G200=0,"ครบ","ไม่ครบ")</f>
        <v>ครบ</v>
      </c>
      <c r="I200" s="42" t="s">
        <v>4</v>
      </c>
      <c r="J200" s="42" t="str">
        <f>VLOOKUP(I200,Sheet2!$B$1:$C$9,2,FALSE)</f>
        <v>ธนาพล</v>
      </c>
      <c r="K200" s="43">
        <v>4.1666666666666664E-2</v>
      </c>
      <c r="L200" s="42"/>
      <c r="M200" s="42" t="e">
        <f>VLOOKUP(L200,Sheet2!$B$1:$C$9,2,FALSE)</f>
        <v>#N/A</v>
      </c>
      <c r="N200" s="43"/>
      <c r="O200" s="42"/>
      <c r="P200" s="42" t="e">
        <f>VLOOKUP(O200,Sheet2!$B$1:$C$9,2,FALSE)</f>
        <v>#N/A</v>
      </c>
      <c r="Q200" s="43"/>
      <c r="R200" s="42"/>
      <c r="S200" s="42" t="e">
        <f>VLOOKUP(R200,Sheet2!$B$1:$C$9,2,FALSE)</f>
        <v>#N/A</v>
      </c>
      <c r="T200" s="43"/>
      <c r="U200" s="43">
        <f t="shared" si="12"/>
        <v>4.1666666666666664E-2</v>
      </c>
      <c r="V200" s="43"/>
      <c r="W200" s="43"/>
      <c r="X200" s="43"/>
      <c r="Y200" s="40" t="s">
        <v>322</v>
      </c>
      <c r="Z200" s="40">
        <v>46065</v>
      </c>
      <c r="AA200" s="40">
        <v>46064</v>
      </c>
      <c r="AB200" s="27"/>
      <c r="AC200" s="27"/>
      <c r="AD200" s="3" t="str">
        <f t="shared" si="11"/>
        <v>ทันกำหนด</v>
      </c>
      <c r="AE200" s="4"/>
      <c r="AF200" s="4"/>
      <c r="AG200" s="4"/>
      <c r="AH200" s="29"/>
    </row>
    <row r="201" spans="1:34" ht="27.75" customHeight="1" x14ac:dyDescent="0.2">
      <c r="A201" s="2">
        <v>198</v>
      </c>
      <c r="B201" s="40">
        <v>46064</v>
      </c>
      <c r="C201" s="41" t="s">
        <v>1631</v>
      </c>
      <c r="D201" s="41" t="s">
        <v>1634</v>
      </c>
      <c r="E201" s="42">
        <v>2</v>
      </c>
      <c r="F201" s="42">
        <v>2</v>
      </c>
      <c r="G201" s="42">
        <f t="shared" si="13"/>
        <v>0</v>
      </c>
      <c r="H201" s="42" t="str">
        <f t="shared" si="14"/>
        <v>ครบ</v>
      </c>
      <c r="I201" s="42" t="s">
        <v>4</v>
      </c>
      <c r="J201" s="42" t="str">
        <f>VLOOKUP(I201,Sheet2!$B$1:$C$9,2,FALSE)</f>
        <v>ธนาพล</v>
      </c>
      <c r="K201" s="43">
        <v>2.0833333333333332E-2</v>
      </c>
      <c r="L201" s="42"/>
      <c r="M201" s="42" t="e">
        <f>VLOOKUP(L201,Sheet2!$B$1:$C$9,2,FALSE)</f>
        <v>#N/A</v>
      </c>
      <c r="N201" s="43"/>
      <c r="O201" s="42"/>
      <c r="P201" s="42" t="e">
        <f>VLOOKUP(O201,Sheet2!$B$1:$C$9,2,FALSE)</f>
        <v>#N/A</v>
      </c>
      <c r="Q201" s="43"/>
      <c r="R201" s="42"/>
      <c r="S201" s="42" t="e">
        <f>VLOOKUP(R201,Sheet2!$B$1:$C$9,2,FALSE)</f>
        <v>#N/A</v>
      </c>
      <c r="T201" s="43"/>
      <c r="U201" s="43">
        <f t="shared" si="12"/>
        <v>2.0833333333333332E-2</v>
      </c>
      <c r="V201" s="43"/>
      <c r="W201" s="43"/>
      <c r="X201" s="43"/>
      <c r="Y201" s="40" t="s">
        <v>322</v>
      </c>
      <c r="Z201" s="40">
        <v>46065</v>
      </c>
      <c r="AA201" s="40">
        <v>46064</v>
      </c>
      <c r="AB201" s="27"/>
      <c r="AC201" s="27"/>
      <c r="AD201" s="3" t="str">
        <f t="shared" si="11"/>
        <v>ทันกำหนด</v>
      </c>
      <c r="AE201" s="4"/>
      <c r="AF201" s="4"/>
      <c r="AG201" s="4"/>
      <c r="AH201" s="5"/>
    </row>
    <row r="202" spans="1:34" ht="27.75" customHeight="1" x14ac:dyDescent="0.2">
      <c r="A202" s="2">
        <v>199</v>
      </c>
      <c r="B202" s="40">
        <v>46064</v>
      </c>
      <c r="C202" s="41" t="s">
        <v>1632</v>
      </c>
      <c r="D202" s="41" t="s">
        <v>1635</v>
      </c>
      <c r="E202" s="42">
        <v>2</v>
      </c>
      <c r="F202" s="42">
        <v>2</v>
      </c>
      <c r="G202" s="42">
        <f t="shared" si="13"/>
        <v>0</v>
      </c>
      <c r="H202" s="42" t="str">
        <f t="shared" si="14"/>
        <v>ครบ</v>
      </c>
      <c r="I202" s="42" t="s">
        <v>4</v>
      </c>
      <c r="J202" s="42" t="str">
        <f>VLOOKUP(I202,Sheet2!$B$1:$C$9,2,FALSE)</f>
        <v>ธนาพล</v>
      </c>
      <c r="K202" s="43">
        <v>4.1666666666666664E-2</v>
      </c>
      <c r="L202" s="42"/>
      <c r="M202" s="42" t="e">
        <f>VLOOKUP(L202,Sheet2!$B$1:$C$9,2,FALSE)</f>
        <v>#N/A</v>
      </c>
      <c r="N202" s="43"/>
      <c r="O202" s="42"/>
      <c r="P202" s="42" t="e">
        <f>VLOOKUP(O202,Sheet2!$B$1:$C$9,2,FALSE)</f>
        <v>#N/A</v>
      </c>
      <c r="Q202" s="43"/>
      <c r="R202" s="42"/>
      <c r="S202" s="42" t="e">
        <f>VLOOKUP(R202,Sheet2!$B$1:$C$9,2,FALSE)</f>
        <v>#N/A</v>
      </c>
      <c r="T202" s="43"/>
      <c r="U202" s="43">
        <f t="shared" si="12"/>
        <v>4.1666666666666664E-2</v>
      </c>
      <c r="V202" s="43"/>
      <c r="W202" s="43"/>
      <c r="X202" s="43"/>
      <c r="Y202" s="40" t="s">
        <v>322</v>
      </c>
      <c r="Z202" s="40">
        <v>46065</v>
      </c>
      <c r="AA202" s="40">
        <v>46064</v>
      </c>
      <c r="AB202" s="27"/>
      <c r="AC202" s="27"/>
      <c r="AD202" s="3" t="str">
        <f t="shared" ref="AD202:AD248" si="15">IF($AA202&gt;$Z202,"เกินกำหนด","ทันกำหนด")</f>
        <v>ทันกำหนด</v>
      </c>
      <c r="AE202" s="4"/>
      <c r="AF202" s="4"/>
      <c r="AG202" s="4"/>
      <c r="AH202" s="29"/>
    </row>
    <row r="203" spans="1:34" ht="27.75" customHeight="1" x14ac:dyDescent="0.2">
      <c r="A203" s="2">
        <v>200</v>
      </c>
      <c r="B203" s="40">
        <v>46064</v>
      </c>
      <c r="C203" s="41" t="s">
        <v>1638</v>
      </c>
      <c r="D203" s="41" t="s">
        <v>1645</v>
      </c>
      <c r="E203" s="42">
        <v>2</v>
      </c>
      <c r="F203" s="42">
        <v>2</v>
      </c>
      <c r="G203" s="42">
        <f t="shared" si="13"/>
        <v>0</v>
      </c>
      <c r="H203" s="42" t="str">
        <f t="shared" si="14"/>
        <v>ครบ</v>
      </c>
      <c r="I203" s="42" t="s">
        <v>4</v>
      </c>
      <c r="J203" s="42" t="str">
        <f>VLOOKUP(I203,Sheet2!$B$1:$C$9,2,FALSE)</f>
        <v>ธนาพล</v>
      </c>
      <c r="K203" s="43">
        <v>7.6388888888888895E-2</v>
      </c>
      <c r="L203" s="42" t="s">
        <v>42</v>
      </c>
      <c r="M203" s="42" t="str">
        <f>VLOOKUP(L203,Sheet2!$B$1:$C$9,2,FALSE)</f>
        <v>เพลินชัย</v>
      </c>
      <c r="N203" s="43">
        <v>2.7777777777777776E-2</v>
      </c>
      <c r="O203" s="42" t="s">
        <v>380</v>
      </c>
      <c r="P203" s="42" t="s">
        <v>57</v>
      </c>
      <c r="Q203" s="43">
        <v>0.16666666666666666</v>
      </c>
      <c r="R203" s="42"/>
      <c r="S203" s="42" t="e">
        <f>VLOOKUP(R203,Sheet2!$B$1:$C$9,2,FALSE)</f>
        <v>#N/A</v>
      </c>
      <c r="T203" s="43"/>
      <c r="U203" s="43">
        <f t="shared" si="12"/>
        <v>0.27083333333333331</v>
      </c>
      <c r="V203" s="43"/>
      <c r="W203" s="43"/>
      <c r="X203" s="43"/>
      <c r="Y203" s="40" t="s">
        <v>234</v>
      </c>
      <c r="Z203" s="40">
        <v>46097</v>
      </c>
      <c r="AA203" s="40">
        <v>46097</v>
      </c>
      <c r="AB203" s="40" t="s">
        <v>234</v>
      </c>
      <c r="AC203" s="40">
        <v>46097</v>
      </c>
      <c r="AD203" s="3" t="str">
        <f t="shared" si="15"/>
        <v>ทันกำหนด</v>
      </c>
      <c r="AE203" s="4"/>
      <c r="AF203" s="4"/>
      <c r="AG203" s="4"/>
      <c r="AH203" s="5"/>
    </row>
    <row r="204" spans="1:34" ht="27.75" customHeight="1" x14ac:dyDescent="0.2">
      <c r="A204" s="2">
        <v>201</v>
      </c>
      <c r="B204" s="40">
        <v>46064</v>
      </c>
      <c r="C204" s="41" t="s">
        <v>1639</v>
      </c>
      <c r="D204" s="41" t="s">
        <v>1646</v>
      </c>
      <c r="E204" s="42">
        <v>4</v>
      </c>
      <c r="F204" s="42">
        <v>4</v>
      </c>
      <c r="G204" s="42">
        <f t="shared" si="13"/>
        <v>0</v>
      </c>
      <c r="H204" s="42" t="str">
        <f t="shared" si="14"/>
        <v>ครบ</v>
      </c>
      <c r="I204" s="42" t="s">
        <v>4</v>
      </c>
      <c r="J204" s="42" t="str">
        <f>VLOOKUP(I204,Sheet2!$B$1:$C$9,2,FALSE)</f>
        <v>ธนาพล</v>
      </c>
      <c r="K204" s="43">
        <v>4.1666666666666664E-2</v>
      </c>
      <c r="L204" s="42" t="s">
        <v>42</v>
      </c>
      <c r="M204" s="42" t="str">
        <f>VLOOKUP(L204,Sheet2!$B$1:$C$9,2,FALSE)</f>
        <v>เพลินชัย</v>
      </c>
      <c r="N204" s="43">
        <v>2.7777777777777776E-2</v>
      </c>
      <c r="O204" s="42" t="s">
        <v>348</v>
      </c>
      <c r="P204" s="42" t="s">
        <v>57</v>
      </c>
      <c r="Q204" s="43">
        <v>0.16666666666666666</v>
      </c>
      <c r="R204" s="42"/>
      <c r="S204" s="42" t="e">
        <f>VLOOKUP(R204,Sheet2!$B$1:$C$9,2,FALSE)</f>
        <v>#N/A</v>
      </c>
      <c r="T204" s="43"/>
      <c r="U204" s="43">
        <f t="shared" si="12"/>
        <v>0.2361111111111111</v>
      </c>
      <c r="V204" s="43"/>
      <c r="W204" s="43"/>
      <c r="X204" s="43"/>
      <c r="Y204" s="40" t="s">
        <v>234</v>
      </c>
      <c r="Z204" s="40">
        <v>46097</v>
      </c>
      <c r="AA204" s="40">
        <v>46092</v>
      </c>
      <c r="AB204" s="40" t="s">
        <v>234</v>
      </c>
      <c r="AC204" s="40">
        <v>46093</v>
      </c>
      <c r="AD204" s="3" t="str">
        <f t="shared" si="15"/>
        <v>ทันกำหนด</v>
      </c>
      <c r="AE204" s="4"/>
      <c r="AF204" s="4"/>
      <c r="AG204" s="4"/>
      <c r="AH204" s="5"/>
    </row>
    <row r="205" spans="1:34" ht="27.75" customHeight="1" x14ac:dyDescent="0.2">
      <c r="A205" s="2">
        <v>202</v>
      </c>
      <c r="B205" s="40">
        <v>46064</v>
      </c>
      <c r="C205" s="41" t="s">
        <v>1640</v>
      </c>
      <c r="D205" s="41" t="s">
        <v>1647</v>
      </c>
      <c r="E205" s="42">
        <v>4</v>
      </c>
      <c r="F205" s="42">
        <v>4</v>
      </c>
      <c r="G205" s="42">
        <f t="shared" si="13"/>
        <v>0</v>
      </c>
      <c r="H205" s="42" t="str">
        <f t="shared" si="14"/>
        <v>ครบ</v>
      </c>
      <c r="I205" s="42" t="s">
        <v>4</v>
      </c>
      <c r="J205" s="42" t="str">
        <f>VLOOKUP(I205,Sheet2!$B$1:$C$9,2,FALSE)</f>
        <v>ธนาพล</v>
      </c>
      <c r="K205" s="43">
        <v>0.1111111111111111</v>
      </c>
      <c r="L205" s="42"/>
      <c r="M205" s="42" t="e">
        <f>VLOOKUP(L205,Sheet2!$B$1:$C$9,2,FALSE)</f>
        <v>#N/A</v>
      </c>
      <c r="N205" s="43"/>
      <c r="O205" s="42"/>
      <c r="P205" s="42" t="e">
        <f>VLOOKUP(O205,Sheet2!$B$1:$C$9,2,FALSE)</f>
        <v>#N/A</v>
      </c>
      <c r="Q205" s="43"/>
      <c r="R205" s="42"/>
      <c r="S205" s="42" t="e">
        <f>VLOOKUP(R205,Sheet2!$B$1:$C$9,2,FALSE)</f>
        <v>#N/A</v>
      </c>
      <c r="T205" s="43"/>
      <c r="U205" s="43">
        <f t="shared" si="12"/>
        <v>0.1111111111111111</v>
      </c>
      <c r="V205" s="43"/>
      <c r="W205" s="43"/>
      <c r="X205" s="43"/>
      <c r="Y205" s="40" t="s">
        <v>234</v>
      </c>
      <c r="Z205" s="40">
        <v>46097</v>
      </c>
      <c r="AA205" s="40">
        <v>46092</v>
      </c>
      <c r="AB205" s="40" t="s">
        <v>234</v>
      </c>
      <c r="AC205" s="40">
        <v>46093</v>
      </c>
      <c r="AD205" s="3" t="str">
        <f t="shared" si="15"/>
        <v>ทันกำหนด</v>
      </c>
      <c r="AE205" s="4"/>
      <c r="AF205" s="4"/>
      <c r="AG205" s="4"/>
      <c r="AH205" s="5"/>
    </row>
    <row r="206" spans="1:34" ht="27.75" customHeight="1" x14ac:dyDescent="0.2">
      <c r="A206" s="2">
        <v>203</v>
      </c>
      <c r="B206" s="40">
        <v>46064</v>
      </c>
      <c r="C206" s="41" t="s">
        <v>1641</v>
      </c>
      <c r="D206" s="41" t="s">
        <v>1648</v>
      </c>
      <c r="E206" s="42">
        <v>1</v>
      </c>
      <c r="F206" s="42">
        <v>1</v>
      </c>
      <c r="G206" s="42">
        <f t="shared" si="13"/>
        <v>0</v>
      </c>
      <c r="H206" s="42" t="str">
        <f t="shared" si="14"/>
        <v>ครบ</v>
      </c>
      <c r="I206" s="42" t="s">
        <v>42</v>
      </c>
      <c r="J206" s="42" t="str">
        <f>VLOOKUP(I206,Sheet2!$B$1:$C$9,2,FALSE)</f>
        <v>เพลินชัย</v>
      </c>
      <c r="K206" s="43">
        <v>3.125E-2</v>
      </c>
      <c r="L206" s="42" t="s">
        <v>348</v>
      </c>
      <c r="M206" s="42" t="s">
        <v>57</v>
      </c>
      <c r="N206" s="43">
        <v>0.10416666666666667</v>
      </c>
      <c r="O206" s="42"/>
      <c r="P206" s="42" t="e">
        <f>VLOOKUP(O206,Sheet2!$B$1:$C$9,2,FALSE)</f>
        <v>#N/A</v>
      </c>
      <c r="Q206" s="43"/>
      <c r="R206" s="42"/>
      <c r="S206" s="42" t="e">
        <f>VLOOKUP(R206,Sheet2!$B$1:$C$9,2,FALSE)</f>
        <v>#N/A</v>
      </c>
      <c r="T206" s="43"/>
      <c r="U206" s="43">
        <f t="shared" si="12"/>
        <v>0.13541666666666669</v>
      </c>
      <c r="V206" s="43"/>
      <c r="W206" s="43"/>
      <c r="X206" s="43"/>
      <c r="Y206" s="40" t="s">
        <v>234</v>
      </c>
      <c r="Z206" s="40">
        <v>46097</v>
      </c>
      <c r="AA206" s="40">
        <v>46092</v>
      </c>
      <c r="AB206" s="40" t="s">
        <v>234</v>
      </c>
      <c r="AC206" s="40">
        <v>46093</v>
      </c>
      <c r="AD206" s="3" t="str">
        <f t="shared" si="15"/>
        <v>ทันกำหนด</v>
      </c>
      <c r="AE206" s="4"/>
      <c r="AF206" s="4"/>
      <c r="AG206" s="4"/>
      <c r="AH206" s="5"/>
    </row>
    <row r="207" spans="1:34" ht="27.75" customHeight="1" x14ac:dyDescent="0.2">
      <c r="A207" s="2">
        <v>204</v>
      </c>
      <c r="B207" s="40">
        <v>46064</v>
      </c>
      <c r="C207" s="41" t="s">
        <v>1642</v>
      </c>
      <c r="D207" s="41" t="s">
        <v>1649</v>
      </c>
      <c r="E207" s="42">
        <v>4</v>
      </c>
      <c r="F207" s="42">
        <v>4</v>
      </c>
      <c r="G207" s="42">
        <f t="shared" si="13"/>
        <v>0</v>
      </c>
      <c r="H207" s="42" t="str">
        <f t="shared" si="14"/>
        <v>ครบ</v>
      </c>
      <c r="I207" s="42" t="s">
        <v>4</v>
      </c>
      <c r="J207" s="42" t="str">
        <f>VLOOKUP(I207,Sheet2!$B$1:$C$9,2,FALSE)</f>
        <v>ธนาพล</v>
      </c>
      <c r="K207" s="43">
        <v>8.3333333333333329E-2</v>
      </c>
      <c r="L207" s="42" t="s">
        <v>42</v>
      </c>
      <c r="M207" s="42" t="str">
        <f>VLOOKUP(L207,Sheet2!$B$1:$C$9,2,FALSE)</f>
        <v>เพลินชัย</v>
      </c>
      <c r="N207" s="43">
        <v>2.7777777777777776E-2</v>
      </c>
      <c r="O207" s="42" t="s">
        <v>348</v>
      </c>
      <c r="P207" s="42" t="s">
        <v>57</v>
      </c>
      <c r="Q207" s="43">
        <v>0.125</v>
      </c>
      <c r="R207" s="42"/>
      <c r="S207" s="42" t="e">
        <f>VLOOKUP(R207,Sheet2!$B$1:$C$9,2,FALSE)</f>
        <v>#N/A</v>
      </c>
      <c r="T207" s="43"/>
      <c r="U207" s="43">
        <f t="shared" si="12"/>
        <v>0.2361111111111111</v>
      </c>
      <c r="V207" s="43"/>
      <c r="W207" s="43"/>
      <c r="X207" s="43"/>
      <c r="Y207" s="40" t="s">
        <v>234</v>
      </c>
      <c r="Z207" s="40">
        <v>46097</v>
      </c>
      <c r="AA207" s="40">
        <v>46092</v>
      </c>
      <c r="AB207" s="40" t="s">
        <v>234</v>
      </c>
      <c r="AC207" s="40">
        <v>46093</v>
      </c>
      <c r="AD207" s="3" t="str">
        <f t="shared" si="15"/>
        <v>ทันกำหนด</v>
      </c>
      <c r="AE207" s="4"/>
      <c r="AF207" s="4"/>
      <c r="AG207" s="4"/>
      <c r="AH207" s="5"/>
    </row>
    <row r="208" spans="1:34" ht="27.75" customHeight="1" x14ac:dyDescent="0.2">
      <c r="A208" s="2">
        <v>205</v>
      </c>
      <c r="B208" s="40">
        <v>46064</v>
      </c>
      <c r="C208" s="41" t="s">
        <v>1643</v>
      </c>
      <c r="D208" s="41" t="s">
        <v>1650</v>
      </c>
      <c r="E208" s="42">
        <v>4</v>
      </c>
      <c r="F208" s="42">
        <v>4</v>
      </c>
      <c r="G208" s="42">
        <f t="shared" si="13"/>
        <v>0</v>
      </c>
      <c r="H208" s="42" t="str">
        <f t="shared" si="14"/>
        <v>ครบ</v>
      </c>
      <c r="I208" s="42" t="s">
        <v>4</v>
      </c>
      <c r="J208" s="42" t="str">
        <f>VLOOKUP(I208,Sheet2!$B$1:$C$9,2,FALSE)</f>
        <v>ธนาพล</v>
      </c>
      <c r="K208" s="43">
        <v>6.25E-2</v>
      </c>
      <c r="L208" s="42" t="s">
        <v>29</v>
      </c>
      <c r="M208" s="42" t="str">
        <f>VLOOKUP(L208,Sheet2!$B$1:$C$9,2,FALSE)</f>
        <v xml:space="preserve">จักรกฤษณ์ </v>
      </c>
      <c r="N208" s="43">
        <v>8.3333333333333329E-2</v>
      </c>
      <c r="O208" s="42" t="s">
        <v>35</v>
      </c>
      <c r="P208" s="42" t="str">
        <f>VLOOKUP(O208,Sheet2!$B$1:$C$9,2,FALSE)</f>
        <v>วินัย</v>
      </c>
      <c r="Q208" s="43"/>
      <c r="R208" s="42"/>
      <c r="S208" s="42" t="e">
        <f>VLOOKUP(R208,Sheet2!$B$1:$C$9,2,FALSE)</f>
        <v>#N/A</v>
      </c>
      <c r="T208" s="43"/>
      <c r="U208" s="43">
        <f t="shared" si="12"/>
        <v>0.14583333333333331</v>
      </c>
      <c r="V208" s="43"/>
      <c r="W208" s="43"/>
      <c r="X208" s="43"/>
      <c r="Y208" s="40" t="s">
        <v>234</v>
      </c>
      <c r="Z208" s="40">
        <v>46097</v>
      </c>
      <c r="AA208" s="40">
        <v>46093</v>
      </c>
      <c r="AB208" s="40" t="s">
        <v>234</v>
      </c>
      <c r="AC208" s="40">
        <v>46097</v>
      </c>
      <c r="AD208" s="3" t="str">
        <f t="shared" si="15"/>
        <v>ทันกำหนด</v>
      </c>
      <c r="AE208" s="4"/>
      <c r="AF208" s="4"/>
      <c r="AG208" s="4"/>
      <c r="AH208" s="5"/>
    </row>
    <row r="209" spans="1:34" ht="27.75" customHeight="1" x14ac:dyDescent="0.2">
      <c r="A209" s="2">
        <v>206</v>
      </c>
      <c r="B209" s="40">
        <v>46065</v>
      </c>
      <c r="C209" s="41" t="s">
        <v>1651</v>
      </c>
      <c r="D209" s="41" t="s">
        <v>1653</v>
      </c>
      <c r="E209" s="42">
        <v>5</v>
      </c>
      <c r="F209" s="42">
        <v>5</v>
      </c>
      <c r="G209" s="42">
        <f t="shared" si="13"/>
        <v>0</v>
      </c>
      <c r="H209" s="42" t="str">
        <f t="shared" si="14"/>
        <v>ครบ</v>
      </c>
      <c r="I209" s="42" t="s">
        <v>43</v>
      </c>
      <c r="J209" s="42" t="str">
        <f>VLOOKUP(I209,Sheet2!$B$1:$C$9,2,FALSE)</f>
        <v>สุขสันต์</v>
      </c>
      <c r="K209" s="43">
        <v>6.9444444444444441E-3</v>
      </c>
      <c r="L209" s="42" t="s">
        <v>229</v>
      </c>
      <c r="M209" s="42" t="s">
        <v>230</v>
      </c>
      <c r="N209" s="43">
        <v>8.3333333333333329E-2</v>
      </c>
      <c r="O209" s="42"/>
      <c r="P209" s="42" t="e">
        <f>VLOOKUP(O209,Sheet2!$B$1:$C$9,2,FALSE)</f>
        <v>#N/A</v>
      </c>
      <c r="Q209" s="43"/>
      <c r="R209" s="42"/>
      <c r="S209" s="42" t="e">
        <f>VLOOKUP(R209,Sheet2!$B$1:$C$9,2,FALSE)</f>
        <v>#N/A</v>
      </c>
      <c r="T209" s="43"/>
      <c r="U209" s="43">
        <f t="shared" si="12"/>
        <v>9.0277777777777776E-2</v>
      </c>
      <c r="V209" s="43"/>
      <c r="W209" s="43"/>
      <c r="X209" s="43"/>
      <c r="Y209" s="40" t="s">
        <v>239</v>
      </c>
      <c r="Z209" s="40">
        <v>46086</v>
      </c>
      <c r="AA209" s="40">
        <v>46071</v>
      </c>
      <c r="AB209" s="40" t="s">
        <v>239</v>
      </c>
      <c r="AC209" s="40">
        <v>46092</v>
      </c>
      <c r="AD209" s="3" t="str">
        <f t="shared" si="15"/>
        <v>ทันกำหนด</v>
      </c>
      <c r="AE209" s="4"/>
      <c r="AF209" s="4"/>
      <c r="AG209" s="4"/>
      <c r="AH209" s="5"/>
    </row>
    <row r="210" spans="1:34" ht="27.75" customHeight="1" x14ac:dyDescent="0.2">
      <c r="A210" s="2">
        <v>207</v>
      </c>
      <c r="B210" s="40">
        <v>46065</v>
      </c>
      <c r="C210" s="41" t="s">
        <v>1652</v>
      </c>
      <c r="D210" s="41" t="s">
        <v>1654</v>
      </c>
      <c r="E210" s="42">
        <v>5</v>
      </c>
      <c r="F210" s="42">
        <v>5</v>
      </c>
      <c r="G210" s="42">
        <f t="shared" si="13"/>
        <v>0</v>
      </c>
      <c r="H210" s="42" t="str">
        <f t="shared" si="14"/>
        <v>ครบ</v>
      </c>
      <c r="I210" s="42" t="s">
        <v>43</v>
      </c>
      <c r="J210" s="42" t="str">
        <f>VLOOKUP(I210,Sheet2!$B$1:$C$9,2,FALSE)</f>
        <v>สุขสันต์</v>
      </c>
      <c r="K210" s="43">
        <v>2.0833333333333332E-2</v>
      </c>
      <c r="L210" s="42" t="s">
        <v>229</v>
      </c>
      <c r="M210" s="42" t="s">
        <v>58</v>
      </c>
      <c r="N210" s="43">
        <v>0.66666666666666663</v>
      </c>
      <c r="O210" s="42"/>
      <c r="P210" s="42" t="e">
        <f>VLOOKUP(O210,Sheet2!$B$1:$C$9,2,FALSE)</f>
        <v>#N/A</v>
      </c>
      <c r="Q210" s="43"/>
      <c r="R210" s="42"/>
      <c r="S210" s="42" t="e">
        <f>VLOOKUP(R210,Sheet2!$B$1:$C$9,2,FALSE)</f>
        <v>#N/A</v>
      </c>
      <c r="T210" s="43"/>
      <c r="U210" s="43">
        <f t="shared" si="12"/>
        <v>0.6875</v>
      </c>
      <c r="V210" s="43"/>
      <c r="W210" s="43"/>
      <c r="X210" s="43"/>
      <c r="Y210" s="40" t="s">
        <v>239</v>
      </c>
      <c r="Z210" s="40">
        <v>46086</v>
      </c>
      <c r="AA210" s="40">
        <v>46091</v>
      </c>
      <c r="AB210" s="40" t="s">
        <v>239</v>
      </c>
      <c r="AC210" s="40">
        <v>46092</v>
      </c>
      <c r="AD210" s="3" t="str">
        <f t="shared" si="15"/>
        <v>เกินกำหนด</v>
      </c>
      <c r="AE210" s="4"/>
      <c r="AF210" s="4"/>
      <c r="AG210" s="4"/>
      <c r="AH210" s="5" t="s">
        <v>1718</v>
      </c>
    </row>
    <row r="211" spans="1:34" ht="27.75" customHeight="1" x14ac:dyDescent="0.2">
      <c r="A211" s="2">
        <v>208</v>
      </c>
      <c r="B211" s="40">
        <v>46065</v>
      </c>
      <c r="C211" s="41" t="s">
        <v>1657</v>
      </c>
      <c r="D211" s="41" t="s">
        <v>1655</v>
      </c>
      <c r="E211" s="42">
        <v>2</v>
      </c>
      <c r="F211" s="42">
        <v>2</v>
      </c>
      <c r="G211" s="42">
        <f t="shared" si="13"/>
        <v>0</v>
      </c>
      <c r="H211" s="42" t="str">
        <f t="shared" si="14"/>
        <v>ครบ</v>
      </c>
      <c r="I211" s="42" t="s">
        <v>4</v>
      </c>
      <c r="J211" s="42" t="str">
        <f>VLOOKUP(I211,Sheet2!$B$1:$C$9,2,FALSE)</f>
        <v>ธนาพล</v>
      </c>
      <c r="K211" s="43">
        <v>3.472222222222222E-3</v>
      </c>
      <c r="L211" s="42" t="s">
        <v>31</v>
      </c>
      <c r="M211" s="42" t="str">
        <f>VLOOKUP(L211,Sheet2!$B$1:$C$9,2,FALSE)</f>
        <v>ชาญชัย</v>
      </c>
      <c r="N211" s="43">
        <v>9.7222222222222224E-2</v>
      </c>
      <c r="O211" s="42" t="s">
        <v>29</v>
      </c>
      <c r="P211" s="42" t="str">
        <f>VLOOKUP(O211,Sheet2!$B$1:$C$9,2,FALSE)</f>
        <v xml:space="preserve">จักรกฤษณ์ </v>
      </c>
      <c r="Q211" s="43">
        <v>8.3333333333333329E-2</v>
      </c>
      <c r="R211" s="42"/>
      <c r="S211" s="42" t="e">
        <f>VLOOKUP(R211,Sheet2!$B$1:$C$9,2,FALSE)</f>
        <v>#N/A</v>
      </c>
      <c r="T211" s="43"/>
      <c r="U211" s="43">
        <f t="shared" si="12"/>
        <v>0.18402777777777779</v>
      </c>
      <c r="V211" s="43"/>
      <c r="W211" s="43"/>
      <c r="X211" s="43"/>
      <c r="Y211" s="40" t="s">
        <v>258</v>
      </c>
      <c r="Z211" s="40">
        <v>46080</v>
      </c>
      <c r="AA211" s="40">
        <v>46077</v>
      </c>
      <c r="AB211" s="27"/>
      <c r="AC211" s="27"/>
      <c r="AD211" s="3" t="str">
        <f t="shared" si="15"/>
        <v>ทันกำหนด</v>
      </c>
      <c r="AE211" s="4"/>
      <c r="AF211" s="4"/>
      <c r="AG211" s="4"/>
      <c r="AH211" s="5"/>
    </row>
    <row r="212" spans="1:34" ht="27.75" customHeight="1" x14ac:dyDescent="0.2">
      <c r="A212" s="2">
        <v>209</v>
      </c>
      <c r="B212" s="40">
        <v>46065</v>
      </c>
      <c r="C212" s="41" t="s">
        <v>1658</v>
      </c>
      <c r="D212" s="41" t="s">
        <v>1656</v>
      </c>
      <c r="E212" s="42">
        <v>2</v>
      </c>
      <c r="F212" s="42">
        <v>2</v>
      </c>
      <c r="G212" s="42">
        <f t="shared" si="13"/>
        <v>0</v>
      </c>
      <c r="H212" s="42" t="str">
        <f t="shared" si="14"/>
        <v>ครบ</v>
      </c>
      <c r="I212" s="42" t="s">
        <v>4</v>
      </c>
      <c r="J212" s="42" t="str">
        <f>VLOOKUP(I212,Sheet2!$B$1:$C$9,2,FALSE)</f>
        <v>ธนาพล</v>
      </c>
      <c r="K212" s="43">
        <v>3.472222222222222E-3</v>
      </c>
      <c r="L212" s="42" t="s">
        <v>31</v>
      </c>
      <c r="M212" s="42" t="str">
        <f>VLOOKUP(L212,Sheet2!$B$1:$C$9,2,FALSE)</f>
        <v>ชาญชัย</v>
      </c>
      <c r="N212" s="43">
        <v>9.7222222222222224E-2</v>
      </c>
      <c r="O212" s="42" t="s">
        <v>29</v>
      </c>
      <c r="P212" s="42" t="str">
        <f>VLOOKUP(O212,Sheet2!$B$1:$C$9,2,FALSE)</f>
        <v xml:space="preserve">จักรกฤษณ์ </v>
      </c>
      <c r="Q212" s="43">
        <v>8.3333333333333329E-2</v>
      </c>
      <c r="R212" s="42"/>
      <c r="S212" s="42" t="e">
        <f>VLOOKUP(R212,Sheet2!$B$1:$C$9,2,FALSE)</f>
        <v>#N/A</v>
      </c>
      <c r="T212" s="43"/>
      <c r="U212" s="43">
        <f t="shared" si="12"/>
        <v>0.18402777777777779</v>
      </c>
      <c r="V212" s="43"/>
      <c r="W212" s="43"/>
      <c r="X212" s="43"/>
      <c r="Y212" s="40" t="s">
        <v>258</v>
      </c>
      <c r="Z212" s="40">
        <v>46080</v>
      </c>
      <c r="AA212" s="40">
        <v>46077</v>
      </c>
      <c r="AB212" s="27"/>
      <c r="AC212" s="27"/>
      <c r="AD212" s="3" t="str">
        <f t="shared" si="15"/>
        <v>ทันกำหนด</v>
      </c>
      <c r="AE212" s="4"/>
      <c r="AF212" s="4"/>
      <c r="AG212" s="4"/>
      <c r="AH212" s="5"/>
    </row>
    <row r="213" spans="1:34" ht="27.75" customHeight="1" x14ac:dyDescent="0.2">
      <c r="A213" s="2">
        <v>210</v>
      </c>
      <c r="B213" s="40">
        <v>46065</v>
      </c>
      <c r="C213" s="41" t="s">
        <v>1659</v>
      </c>
      <c r="D213" s="41" t="s">
        <v>1328</v>
      </c>
      <c r="E213" s="42">
        <v>16</v>
      </c>
      <c r="F213" s="42">
        <v>16</v>
      </c>
      <c r="G213" s="42">
        <f t="shared" si="13"/>
        <v>0</v>
      </c>
      <c r="H213" s="42" t="str">
        <f t="shared" si="14"/>
        <v>ครบ</v>
      </c>
      <c r="I213" s="42" t="s">
        <v>4</v>
      </c>
      <c r="J213" s="42" t="str">
        <f>VLOOKUP(I213,Sheet2!$B$1:$C$9,2,FALSE)</f>
        <v>ธนาพล</v>
      </c>
      <c r="K213" s="43">
        <v>0.1875</v>
      </c>
      <c r="L213" s="42"/>
      <c r="M213" s="42" t="e">
        <f>VLOOKUP(L213,Sheet2!$B$1:$C$9,2,FALSE)</f>
        <v>#N/A</v>
      </c>
      <c r="N213" s="43"/>
      <c r="O213" s="42"/>
      <c r="P213" s="42" t="e">
        <f>VLOOKUP(O213,Sheet2!$B$1:$C$9,2,FALSE)</f>
        <v>#N/A</v>
      </c>
      <c r="Q213" s="43"/>
      <c r="R213" s="42"/>
      <c r="S213" s="42" t="e">
        <f>VLOOKUP(R213,Sheet2!$B$1:$C$9,2,FALSE)</f>
        <v>#N/A</v>
      </c>
      <c r="T213" s="43"/>
      <c r="U213" s="43">
        <f t="shared" si="12"/>
        <v>0.1875</v>
      </c>
      <c r="V213" s="43"/>
      <c r="W213" s="43"/>
      <c r="X213" s="43"/>
      <c r="Y213" s="40" t="s">
        <v>355</v>
      </c>
      <c r="Z213" s="40">
        <v>46090</v>
      </c>
      <c r="AA213" s="40">
        <v>46078</v>
      </c>
      <c r="AB213" s="40" t="s">
        <v>355</v>
      </c>
      <c r="AC213" s="40">
        <v>46091</v>
      </c>
      <c r="AD213" s="3" t="str">
        <f t="shared" si="15"/>
        <v>ทันกำหนด</v>
      </c>
      <c r="AE213" s="4"/>
      <c r="AF213" s="4"/>
      <c r="AG213" s="4"/>
      <c r="AH213" s="5"/>
    </row>
    <row r="214" spans="1:34" ht="27.75" customHeight="1" x14ac:dyDescent="0.2">
      <c r="A214" s="2">
        <v>211</v>
      </c>
      <c r="B214" s="40">
        <v>46065</v>
      </c>
      <c r="C214" s="41" t="s">
        <v>1660</v>
      </c>
      <c r="D214" s="41" t="s">
        <v>1329</v>
      </c>
      <c r="E214" s="42">
        <v>16</v>
      </c>
      <c r="F214" s="42">
        <v>16</v>
      </c>
      <c r="G214" s="42">
        <f t="shared" si="13"/>
        <v>0</v>
      </c>
      <c r="H214" s="42" t="str">
        <f t="shared" si="14"/>
        <v>ครบ</v>
      </c>
      <c r="I214" s="42" t="s">
        <v>31</v>
      </c>
      <c r="J214" s="42" t="str">
        <f>VLOOKUP(I214,Sheet2!$B$1:$C$9,2,FALSE)</f>
        <v>ชาญชัย</v>
      </c>
      <c r="K214" s="43">
        <v>0.3125</v>
      </c>
      <c r="L214" s="42" t="s">
        <v>35</v>
      </c>
      <c r="M214" s="42" t="str">
        <f>VLOOKUP(L214,Sheet2!$B$1:$C$9,2,FALSE)</f>
        <v>วินัย</v>
      </c>
      <c r="N214" s="43">
        <v>0.20138888888888887</v>
      </c>
      <c r="O214" s="42"/>
      <c r="P214" s="42" t="e">
        <f>VLOOKUP(O214,Sheet2!$B$1:$C$9,2,FALSE)</f>
        <v>#N/A</v>
      </c>
      <c r="Q214" s="43"/>
      <c r="R214" s="42"/>
      <c r="S214" s="42" t="e">
        <f>VLOOKUP(R214,Sheet2!$B$1:$C$9,2,FALSE)</f>
        <v>#N/A</v>
      </c>
      <c r="T214" s="43"/>
      <c r="U214" s="43">
        <f t="shared" si="12"/>
        <v>0.51388888888888884</v>
      </c>
      <c r="V214" s="43"/>
      <c r="W214" s="43"/>
      <c r="X214" s="43" t="s">
        <v>68</v>
      </c>
      <c r="Y214" s="40" t="s">
        <v>355</v>
      </c>
      <c r="Z214" s="40">
        <v>46094</v>
      </c>
      <c r="AA214" s="40">
        <v>46093</v>
      </c>
      <c r="AB214" s="27"/>
      <c r="AC214" s="27"/>
      <c r="AD214" s="3" t="str">
        <f t="shared" si="15"/>
        <v>ทันกำหนด</v>
      </c>
      <c r="AE214" s="4"/>
      <c r="AF214" s="4"/>
      <c r="AG214" s="4"/>
      <c r="AH214" s="5"/>
    </row>
    <row r="215" spans="1:34" ht="27.75" customHeight="1" x14ac:dyDescent="0.2">
      <c r="A215" s="2">
        <v>212</v>
      </c>
      <c r="B215" s="40">
        <v>46065</v>
      </c>
      <c r="C215" s="41" t="s">
        <v>1661</v>
      </c>
      <c r="D215" s="41" t="s">
        <v>1330</v>
      </c>
      <c r="E215" s="42">
        <v>8</v>
      </c>
      <c r="F215" s="42">
        <v>8</v>
      </c>
      <c r="G215" s="42">
        <f t="shared" si="13"/>
        <v>0</v>
      </c>
      <c r="H215" s="42" t="str">
        <f t="shared" si="14"/>
        <v>ครบ</v>
      </c>
      <c r="I215" s="42" t="s">
        <v>31</v>
      </c>
      <c r="J215" s="42" t="str">
        <f>VLOOKUP(I215,Sheet2!$B$1:$C$9,2,FALSE)</f>
        <v>ชาญชัย</v>
      </c>
      <c r="K215" s="43">
        <v>0.21527777777777779</v>
      </c>
      <c r="L215" s="42"/>
      <c r="M215" s="42" t="e">
        <f>VLOOKUP(L215,Sheet2!$B$1:$C$9,2,FALSE)</f>
        <v>#N/A</v>
      </c>
      <c r="N215" s="43"/>
      <c r="O215" s="42"/>
      <c r="P215" s="42" t="e">
        <f>VLOOKUP(O215,Sheet2!$B$1:$C$9,2,FALSE)</f>
        <v>#N/A</v>
      </c>
      <c r="Q215" s="43"/>
      <c r="R215" s="42"/>
      <c r="S215" s="42" t="e">
        <f>VLOOKUP(R215,Sheet2!$B$1:$C$9,2,FALSE)</f>
        <v>#N/A</v>
      </c>
      <c r="T215" s="43"/>
      <c r="U215" s="43">
        <f t="shared" si="12"/>
        <v>0.21527777777777779</v>
      </c>
      <c r="V215" s="43"/>
      <c r="W215" s="43"/>
      <c r="X215" s="43"/>
      <c r="Y215" s="40" t="s">
        <v>355</v>
      </c>
      <c r="Z215" s="40">
        <v>46094</v>
      </c>
      <c r="AA215" s="40">
        <v>46070</v>
      </c>
      <c r="AB215" s="27"/>
      <c r="AC215" s="27"/>
      <c r="AD215" s="3" t="str">
        <f t="shared" si="15"/>
        <v>ทันกำหนด</v>
      </c>
      <c r="AE215" s="4"/>
      <c r="AF215" s="4"/>
      <c r="AG215" s="4"/>
      <c r="AH215" s="5"/>
    </row>
    <row r="216" spans="1:34" ht="27.75" customHeight="1" x14ac:dyDescent="0.2">
      <c r="A216" s="2">
        <v>213</v>
      </c>
      <c r="B216" s="40">
        <v>46065</v>
      </c>
      <c r="C216" s="41" t="s">
        <v>1662</v>
      </c>
      <c r="D216" s="41" t="s">
        <v>1331</v>
      </c>
      <c r="E216" s="42">
        <v>8</v>
      </c>
      <c r="F216" s="42">
        <v>8</v>
      </c>
      <c r="G216" s="42">
        <f t="shared" si="13"/>
        <v>0</v>
      </c>
      <c r="H216" s="42" t="str">
        <f t="shared" si="14"/>
        <v>ครบ</v>
      </c>
      <c r="I216" s="42" t="s">
        <v>31</v>
      </c>
      <c r="J216" s="42" t="str">
        <f>VLOOKUP(I216,Sheet2!$B$1:$C$9,2,FALSE)</f>
        <v>ชาญชัย</v>
      </c>
      <c r="K216" s="43">
        <v>0.27777777777777779</v>
      </c>
      <c r="L216" s="42"/>
      <c r="M216" s="42" t="e">
        <f>VLOOKUP(L216,Sheet2!$B$1:$C$9,2,FALSE)</f>
        <v>#N/A</v>
      </c>
      <c r="N216" s="43"/>
      <c r="O216" s="42"/>
      <c r="P216" s="42" t="e">
        <f>VLOOKUP(O216,Sheet2!$B$1:$C$9,2,FALSE)</f>
        <v>#N/A</v>
      </c>
      <c r="Q216" s="43"/>
      <c r="R216" s="42"/>
      <c r="S216" s="42" t="e">
        <f>VLOOKUP(R216,Sheet2!$B$1:$C$9,2,FALSE)</f>
        <v>#N/A</v>
      </c>
      <c r="T216" s="43"/>
      <c r="U216" s="43">
        <f t="shared" si="12"/>
        <v>0.27777777777777779</v>
      </c>
      <c r="V216" s="43"/>
      <c r="W216" s="43"/>
      <c r="X216" s="43"/>
      <c r="Y216" s="40" t="s">
        <v>355</v>
      </c>
      <c r="Z216" s="40">
        <v>46094</v>
      </c>
      <c r="AA216" s="40">
        <v>46071</v>
      </c>
      <c r="AB216" s="27"/>
      <c r="AC216" s="27"/>
      <c r="AD216" s="3" t="str">
        <f t="shared" si="15"/>
        <v>ทันกำหนด</v>
      </c>
      <c r="AE216" s="4"/>
      <c r="AF216" s="4"/>
      <c r="AG216" s="4"/>
      <c r="AH216" s="5"/>
    </row>
    <row r="217" spans="1:34" ht="27.75" customHeight="1" x14ac:dyDescent="0.2">
      <c r="A217" s="2">
        <v>214</v>
      </c>
      <c r="B217" s="40">
        <v>46065</v>
      </c>
      <c r="C217" s="41" t="s">
        <v>1663</v>
      </c>
      <c r="D217" s="41" t="s">
        <v>1332</v>
      </c>
      <c r="E217" s="42">
        <v>8</v>
      </c>
      <c r="F217" s="42">
        <v>8</v>
      </c>
      <c r="G217" s="42">
        <f t="shared" si="13"/>
        <v>0</v>
      </c>
      <c r="H217" s="42" t="str">
        <f t="shared" si="14"/>
        <v>ครบ</v>
      </c>
      <c r="I217" s="42" t="s">
        <v>4</v>
      </c>
      <c r="J217" s="42" t="str">
        <f>VLOOKUP(I217,Sheet2!$B$1:$C$9,2,FALSE)</f>
        <v>ธนาพล</v>
      </c>
      <c r="K217" s="43">
        <v>0.125</v>
      </c>
      <c r="L217" s="42"/>
      <c r="M217" s="42" t="e">
        <f>VLOOKUP(L217,Sheet2!$B$1:$C$9,2,FALSE)</f>
        <v>#N/A</v>
      </c>
      <c r="N217" s="43"/>
      <c r="O217" s="42"/>
      <c r="P217" s="42" t="e">
        <f>VLOOKUP(O217,Sheet2!$B$1:$C$9,2,FALSE)</f>
        <v>#N/A</v>
      </c>
      <c r="Q217" s="43"/>
      <c r="R217" s="42"/>
      <c r="S217" s="42" t="e">
        <f>VLOOKUP(R217,Sheet2!$B$1:$C$9,2,FALSE)</f>
        <v>#N/A</v>
      </c>
      <c r="T217" s="43"/>
      <c r="U217" s="43">
        <f t="shared" si="12"/>
        <v>0.125</v>
      </c>
      <c r="V217" s="43"/>
      <c r="W217" s="43"/>
      <c r="X217" s="43"/>
      <c r="Y217" s="40" t="s">
        <v>355</v>
      </c>
      <c r="Z217" s="40">
        <v>46090</v>
      </c>
      <c r="AA217" s="40">
        <v>46076</v>
      </c>
      <c r="AB217" s="40" t="s">
        <v>355</v>
      </c>
      <c r="AC217" s="40">
        <v>46091</v>
      </c>
      <c r="AD217" s="3" t="str">
        <f t="shared" si="15"/>
        <v>ทันกำหนด</v>
      </c>
      <c r="AE217" s="4"/>
      <c r="AF217" s="4"/>
      <c r="AG217" s="4"/>
      <c r="AH217" s="5"/>
    </row>
    <row r="218" spans="1:34" ht="27.75" customHeight="1" x14ac:dyDescent="0.2">
      <c r="A218" s="2">
        <v>215</v>
      </c>
      <c r="B218" s="40">
        <v>46065</v>
      </c>
      <c r="C218" s="41" t="s">
        <v>1664</v>
      </c>
      <c r="D218" s="41" t="s">
        <v>1333</v>
      </c>
      <c r="E218" s="42">
        <v>16</v>
      </c>
      <c r="F218" s="42">
        <v>16</v>
      </c>
      <c r="G218" s="42">
        <f t="shared" si="13"/>
        <v>0</v>
      </c>
      <c r="H218" s="42" t="str">
        <f t="shared" si="14"/>
        <v>ครบ</v>
      </c>
      <c r="I218" s="42" t="s">
        <v>42</v>
      </c>
      <c r="J218" s="42" t="str">
        <f>VLOOKUP(I218,Sheet2!$B$1:$C$9,2,FALSE)</f>
        <v>เพลินชัย</v>
      </c>
      <c r="K218" s="43">
        <v>6.9444444444444441E-3</v>
      </c>
      <c r="L218" s="42" t="s">
        <v>97</v>
      </c>
      <c r="M218" s="42" t="s">
        <v>230</v>
      </c>
      <c r="N218" s="43">
        <v>0.4513888888888889</v>
      </c>
      <c r="O218" s="42" t="s">
        <v>97</v>
      </c>
      <c r="P218" s="42" t="s">
        <v>58</v>
      </c>
      <c r="Q218" s="43">
        <v>0.20138888888888887</v>
      </c>
      <c r="R218" s="42"/>
      <c r="S218" s="42" t="e">
        <f>VLOOKUP(R218,Sheet2!$B$1:$C$9,2,FALSE)</f>
        <v>#N/A</v>
      </c>
      <c r="T218" s="43"/>
      <c r="U218" s="43">
        <f t="shared" si="12"/>
        <v>0.65972222222222221</v>
      </c>
      <c r="V218" s="43"/>
      <c r="W218" s="43"/>
      <c r="X218" s="43"/>
      <c r="Y218" s="40" t="s">
        <v>355</v>
      </c>
      <c r="Z218" s="40">
        <v>46094</v>
      </c>
      <c r="AA218" s="40">
        <v>46088</v>
      </c>
      <c r="AB218" s="27"/>
      <c r="AC218" s="27"/>
      <c r="AD218" s="3" t="str">
        <f t="shared" si="15"/>
        <v>ทันกำหนด</v>
      </c>
      <c r="AE218" s="4"/>
      <c r="AF218" s="4"/>
      <c r="AG218" s="4"/>
      <c r="AH218" s="5"/>
    </row>
    <row r="219" spans="1:34" ht="30" customHeight="1" x14ac:dyDescent="0.2">
      <c r="A219" s="2">
        <v>216</v>
      </c>
      <c r="B219" s="40">
        <v>46065</v>
      </c>
      <c r="C219" s="41" t="s">
        <v>1665</v>
      </c>
      <c r="D219" s="41" t="s">
        <v>1334</v>
      </c>
      <c r="E219" s="42">
        <v>8</v>
      </c>
      <c r="F219" s="42">
        <v>8</v>
      </c>
      <c r="G219" s="42">
        <f t="shared" si="13"/>
        <v>0</v>
      </c>
      <c r="H219" s="42" t="str">
        <f t="shared" si="14"/>
        <v>ครบ</v>
      </c>
      <c r="I219" s="42" t="s">
        <v>42</v>
      </c>
      <c r="J219" s="42" t="str">
        <f>VLOOKUP(I219,Sheet2!$B$1:$C$9,2,FALSE)</f>
        <v>เพลินชัย</v>
      </c>
      <c r="K219" s="43">
        <v>2.0833333333333332E-2</v>
      </c>
      <c r="L219" s="42" t="s">
        <v>380</v>
      </c>
      <c r="M219" s="42" t="s">
        <v>57</v>
      </c>
      <c r="N219" s="43">
        <v>0.34722222222222227</v>
      </c>
      <c r="O219" s="42"/>
      <c r="P219" s="42" t="e">
        <f>VLOOKUP(O219,Sheet2!$B$1:$C$9,2,FALSE)</f>
        <v>#N/A</v>
      </c>
      <c r="Q219" s="43"/>
      <c r="R219" s="42"/>
      <c r="S219" s="42" t="e">
        <f>VLOOKUP(R219,Sheet2!$B$1:$C$9,2,FALSE)</f>
        <v>#N/A</v>
      </c>
      <c r="T219" s="43"/>
      <c r="U219" s="43">
        <f t="shared" si="12"/>
        <v>0.36805555555555558</v>
      </c>
      <c r="V219" s="43"/>
      <c r="W219" s="43"/>
      <c r="X219" s="43"/>
      <c r="Y219" s="40" t="s">
        <v>355</v>
      </c>
      <c r="Z219" s="40">
        <v>46094</v>
      </c>
      <c r="AA219" s="40">
        <v>46079</v>
      </c>
      <c r="AB219" s="27"/>
      <c r="AC219" s="27"/>
      <c r="AD219" s="3" t="str">
        <f t="shared" si="15"/>
        <v>ทันกำหนด</v>
      </c>
      <c r="AE219" s="4"/>
      <c r="AF219" s="4"/>
      <c r="AG219" s="4"/>
      <c r="AH219" s="29"/>
    </row>
    <row r="220" spans="1:34" ht="27.75" customHeight="1" x14ac:dyDescent="0.2">
      <c r="A220" s="2">
        <v>217</v>
      </c>
      <c r="B220" s="40">
        <v>46065</v>
      </c>
      <c r="C220" s="41" t="s">
        <v>1666</v>
      </c>
      <c r="D220" s="41" t="s">
        <v>1335</v>
      </c>
      <c r="E220" s="42">
        <v>16</v>
      </c>
      <c r="F220" s="42">
        <v>16</v>
      </c>
      <c r="G220" s="42">
        <f t="shared" si="13"/>
        <v>0</v>
      </c>
      <c r="H220" s="42" t="str">
        <f t="shared" si="14"/>
        <v>ครบ</v>
      </c>
      <c r="I220" s="42" t="s">
        <v>28</v>
      </c>
      <c r="J220" s="42" t="str">
        <f>VLOOKUP(I220,Sheet2!$B$1:$C$9,2,FALSE)</f>
        <v>สรายุทธ</v>
      </c>
      <c r="K220" s="43">
        <v>0.25</v>
      </c>
      <c r="L220" s="42"/>
      <c r="M220" s="42" t="e">
        <f>VLOOKUP(L220,Sheet2!$B$1:$C$9,2,FALSE)</f>
        <v>#N/A</v>
      </c>
      <c r="N220" s="43"/>
      <c r="O220" s="42"/>
      <c r="P220" s="42" t="e">
        <f>VLOOKUP(O220,Sheet2!$B$1:$C$9,2,FALSE)</f>
        <v>#N/A</v>
      </c>
      <c r="Q220" s="43"/>
      <c r="R220" s="42"/>
      <c r="S220" s="42" t="e">
        <f>VLOOKUP(R220,Sheet2!$B$1:$C$9,2,FALSE)</f>
        <v>#N/A</v>
      </c>
      <c r="T220" s="43"/>
      <c r="U220" s="43">
        <f t="shared" si="12"/>
        <v>0.25</v>
      </c>
      <c r="V220" s="43"/>
      <c r="W220" s="43"/>
      <c r="X220" s="43" t="s">
        <v>68</v>
      </c>
      <c r="Y220" s="40" t="s">
        <v>355</v>
      </c>
      <c r="Z220" s="40">
        <v>46094</v>
      </c>
      <c r="AA220" s="40">
        <v>46093</v>
      </c>
      <c r="AB220" s="27"/>
      <c r="AC220" s="27"/>
      <c r="AD220" s="3" t="str">
        <f t="shared" si="15"/>
        <v>ทันกำหนด</v>
      </c>
      <c r="AE220" s="4"/>
      <c r="AF220" s="4"/>
      <c r="AG220" s="4"/>
      <c r="AH220" s="5"/>
    </row>
    <row r="221" spans="1:34" ht="27.75" customHeight="1" x14ac:dyDescent="0.2">
      <c r="A221" s="2">
        <v>218</v>
      </c>
      <c r="B221" s="40">
        <v>46065</v>
      </c>
      <c r="C221" s="41" t="s">
        <v>1667</v>
      </c>
      <c r="D221" s="41" t="s">
        <v>1336</v>
      </c>
      <c r="E221" s="42">
        <v>16</v>
      </c>
      <c r="F221" s="42">
        <v>16</v>
      </c>
      <c r="G221" s="42">
        <f t="shared" si="13"/>
        <v>0</v>
      </c>
      <c r="H221" s="42" t="str">
        <f t="shared" si="14"/>
        <v>ครบ</v>
      </c>
      <c r="I221" s="42" t="s">
        <v>28</v>
      </c>
      <c r="J221" s="42" t="str">
        <f>VLOOKUP(I221,Sheet2!$B$1:$C$9,2,FALSE)</f>
        <v>สรายุทธ</v>
      </c>
      <c r="K221" s="43">
        <v>0.75</v>
      </c>
      <c r="L221" s="42" t="s">
        <v>29</v>
      </c>
      <c r="M221" s="42" t="str">
        <f>VLOOKUP(L221,Sheet2!$B$1:$C$9,2,FALSE)</f>
        <v xml:space="preserve">จักรกฤษณ์ </v>
      </c>
      <c r="N221" s="43">
        <v>0.20833333333333334</v>
      </c>
      <c r="O221" s="42"/>
      <c r="P221" s="42" t="e">
        <f>VLOOKUP(O221,Sheet2!$B$1:$C$9,2,FALSE)</f>
        <v>#N/A</v>
      </c>
      <c r="Q221" s="43"/>
      <c r="R221" s="42"/>
      <c r="S221" s="42" t="e">
        <f>VLOOKUP(R221,Sheet2!$B$1:$C$9,2,FALSE)</f>
        <v>#N/A</v>
      </c>
      <c r="T221" s="43"/>
      <c r="U221" s="43">
        <f t="shared" si="12"/>
        <v>0.95833333333333337</v>
      </c>
      <c r="V221" s="43"/>
      <c r="W221" s="43"/>
      <c r="X221" s="43"/>
      <c r="Y221" s="40" t="s">
        <v>355</v>
      </c>
      <c r="Z221" s="40">
        <v>46090</v>
      </c>
      <c r="AA221" s="40">
        <v>46087</v>
      </c>
      <c r="AB221" s="40" t="s">
        <v>355</v>
      </c>
      <c r="AC221" s="40">
        <v>46097</v>
      </c>
      <c r="AD221" s="3" t="str">
        <f t="shared" si="15"/>
        <v>ทันกำหนด</v>
      </c>
      <c r="AE221" s="4"/>
      <c r="AF221" s="4"/>
      <c r="AG221" s="4"/>
      <c r="AH221" s="5"/>
    </row>
    <row r="222" spans="1:34" ht="27.75" customHeight="1" x14ac:dyDescent="0.2">
      <c r="A222" s="2">
        <v>219</v>
      </c>
      <c r="B222" s="40">
        <v>46065</v>
      </c>
      <c r="C222" s="41" t="s">
        <v>1668</v>
      </c>
      <c r="D222" s="41" t="s">
        <v>1337</v>
      </c>
      <c r="E222" s="42">
        <v>16</v>
      </c>
      <c r="F222" s="42">
        <v>16</v>
      </c>
      <c r="G222" s="42">
        <f t="shared" si="13"/>
        <v>0</v>
      </c>
      <c r="H222" s="42" t="str">
        <f t="shared" si="14"/>
        <v>ครบ</v>
      </c>
      <c r="I222" s="42" t="s">
        <v>35</v>
      </c>
      <c r="J222" s="42" t="str">
        <f>VLOOKUP(I222,Sheet2!$B$1:$C$9,2,FALSE)</f>
        <v>วินัย</v>
      </c>
      <c r="K222" s="43">
        <v>0.125</v>
      </c>
      <c r="L222" s="42"/>
      <c r="M222" s="42" t="e">
        <f>VLOOKUP(L222,Sheet2!$B$1:$C$9,2,FALSE)</f>
        <v>#N/A</v>
      </c>
      <c r="N222" s="43"/>
      <c r="O222" s="42"/>
      <c r="P222" s="42" t="e">
        <f>VLOOKUP(O222,Sheet2!$B$1:$C$9,2,FALSE)</f>
        <v>#N/A</v>
      </c>
      <c r="Q222" s="43"/>
      <c r="R222" s="42"/>
      <c r="S222" s="42" t="e">
        <f>VLOOKUP(R222,Sheet2!$B$1:$C$9,2,FALSE)</f>
        <v>#N/A</v>
      </c>
      <c r="T222" s="43"/>
      <c r="U222" s="43">
        <f t="shared" si="12"/>
        <v>0.125</v>
      </c>
      <c r="V222" s="43"/>
      <c r="W222" s="43"/>
      <c r="X222" s="43"/>
      <c r="Y222" s="40" t="s">
        <v>355</v>
      </c>
      <c r="Z222" s="40">
        <v>46094</v>
      </c>
      <c r="AA222" s="40">
        <v>46092</v>
      </c>
      <c r="AB222" s="27"/>
      <c r="AC222" s="27"/>
      <c r="AD222" s="3" t="str">
        <f t="shared" si="15"/>
        <v>ทันกำหนด</v>
      </c>
      <c r="AE222" s="4"/>
      <c r="AF222" s="4"/>
      <c r="AG222" s="4"/>
      <c r="AH222" s="5"/>
    </row>
    <row r="223" spans="1:34" ht="27.75" customHeight="1" x14ac:dyDescent="0.2">
      <c r="A223" s="2">
        <v>220</v>
      </c>
      <c r="B223" s="40">
        <v>46065</v>
      </c>
      <c r="C223" s="41" t="s">
        <v>1669</v>
      </c>
      <c r="D223" s="41" t="s">
        <v>1338</v>
      </c>
      <c r="E223" s="42">
        <v>16</v>
      </c>
      <c r="F223" s="42">
        <v>16</v>
      </c>
      <c r="G223" s="42">
        <f t="shared" si="13"/>
        <v>0</v>
      </c>
      <c r="H223" s="42" t="str">
        <f t="shared" si="14"/>
        <v>ครบ</v>
      </c>
      <c r="I223" s="42" t="s">
        <v>31</v>
      </c>
      <c r="J223" s="42" t="str">
        <f>VLOOKUP(I223,Sheet2!$B$1:$C$9,2,FALSE)</f>
        <v>ชาญชัย</v>
      </c>
      <c r="K223" s="43">
        <v>0.22916666666666666</v>
      </c>
      <c r="L223" s="42"/>
      <c r="M223" s="42" t="e">
        <f>VLOOKUP(L223,Sheet2!$B$1:$C$9,2,FALSE)</f>
        <v>#N/A</v>
      </c>
      <c r="N223" s="43"/>
      <c r="O223" s="42"/>
      <c r="P223" s="42" t="e">
        <f>VLOOKUP(O223,Sheet2!$B$1:$C$9,2,FALSE)</f>
        <v>#N/A</v>
      </c>
      <c r="Q223" s="43"/>
      <c r="R223" s="42"/>
      <c r="S223" s="42" t="e">
        <f>VLOOKUP(R223,Sheet2!$B$1:$C$9,2,FALSE)</f>
        <v>#N/A</v>
      </c>
      <c r="T223" s="43"/>
      <c r="U223" s="43">
        <f t="shared" si="12"/>
        <v>0.22916666666666666</v>
      </c>
      <c r="V223" s="43"/>
      <c r="W223" s="43"/>
      <c r="X223" s="43"/>
      <c r="Y223" s="40" t="s">
        <v>355</v>
      </c>
      <c r="Z223" s="40">
        <v>46094</v>
      </c>
      <c r="AA223" s="40">
        <v>46070</v>
      </c>
      <c r="AB223" s="27"/>
      <c r="AC223" s="27"/>
      <c r="AD223" s="3" t="str">
        <f t="shared" si="15"/>
        <v>ทันกำหนด</v>
      </c>
      <c r="AE223" s="4"/>
      <c r="AF223" s="4"/>
      <c r="AG223" s="4"/>
      <c r="AH223" s="5"/>
    </row>
    <row r="224" spans="1:34" ht="27.75" customHeight="1" x14ac:dyDescent="0.2">
      <c r="A224" s="2">
        <v>221</v>
      </c>
      <c r="B224" s="40">
        <v>46065</v>
      </c>
      <c r="C224" s="41" t="s">
        <v>1670</v>
      </c>
      <c r="D224" s="41" t="s">
        <v>1339</v>
      </c>
      <c r="E224" s="42">
        <v>16</v>
      </c>
      <c r="F224" s="42">
        <v>16</v>
      </c>
      <c r="G224" s="42">
        <f>$E224-$F224</f>
        <v>0</v>
      </c>
      <c r="H224" s="42" t="str">
        <f t="shared" si="14"/>
        <v>ครบ</v>
      </c>
      <c r="I224" s="42" t="s">
        <v>35</v>
      </c>
      <c r="J224" s="42" t="str">
        <f>VLOOKUP(I224,Sheet2!$B$1:$C$9,2,FALSE)</f>
        <v>วินัย</v>
      </c>
      <c r="K224" s="43">
        <v>0.16666666666666666</v>
      </c>
      <c r="L224" s="42"/>
      <c r="M224" s="42" t="e">
        <f>VLOOKUP(L224,Sheet2!$B$1:$C$9,2,FALSE)</f>
        <v>#N/A</v>
      </c>
      <c r="N224" s="43"/>
      <c r="O224" s="42"/>
      <c r="P224" s="42" t="e">
        <f>VLOOKUP(O224,Sheet2!$B$1:$C$9,2,FALSE)</f>
        <v>#N/A</v>
      </c>
      <c r="Q224" s="43"/>
      <c r="R224" s="42"/>
      <c r="S224" s="42" t="e">
        <f>VLOOKUP(R224,Sheet2!$B$1:$C$9,2,FALSE)</f>
        <v>#N/A</v>
      </c>
      <c r="T224" s="43"/>
      <c r="U224" s="43">
        <f t="shared" si="12"/>
        <v>0.16666666666666666</v>
      </c>
      <c r="V224" s="43"/>
      <c r="W224" s="43"/>
      <c r="X224" s="43"/>
      <c r="Y224" s="40" t="s">
        <v>355</v>
      </c>
      <c r="Z224" s="40">
        <v>46094</v>
      </c>
      <c r="AA224" s="40">
        <v>46092</v>
      </c>
      <c r="AB224" s="40" t="s">
        <v>355</v>
      </c>
      <c r="AC224" s="40">
        <v>46092</v>
      </c>
      <c r="AD224" s="3" t="str">
        <f>IF($AA224&gt;$Z224,"เกินกำหนด","ทันกำหนด")</f>
        <v>ทันกำหนด</v>
      </c>
      <c r="AE224" s="4"/>
      <c r="AF224" s="4"/>
      <c r="AG224" s="4"/>
      <c r="AH224" s="5"/>
    </row>
    <row r="225" spans="1:34" ht="27.75" customHeight="1" x14ac:dyDescent="0.2">
      <c r="A225" s="2">
        <v>222</v>
      </c>
      <c r="B225" s="40">
        <v>46065</v>
      </c>
      <c r="C225" s="41" t="s">
        <v>1671</v>
      </c>
      <c r="D225" s="41" t="s">
        <v>1340</v>
      </c>
      <c r="E225" s="42">
        <v>8</v>
      </c>
      <c r="F225" s="42">
        <v>8</v>
      </c>
      <c r="G225" s="42">
        <f t="shared" si="13"/>
        <v>0</v>
      </c>
      <c r="H225" s="42" t="str">
        <f t="shared" si="14"/>
        <v>ครบ</v>
      </c>
      <c r="I225" s="42" t="s">
        <v>43</v>
      </c>
      <c r="J225" s="42" t="str">
        <f>VLOOKUP(I225,Sheet2!$B$1:$C$9,2,FALSE)</f>
        <v>สุขสันต์</v>
      </c>
      <c r="K225" s="43">
        <v>6.9444444444444441E-3</v>
      </c>
      <c r="L225" s="42" t="s">
        <v>229</v>
      </c>
      <c r="M225" s="42" t="s">
        <v>230</v>
      </c>
      <c r="N225" s="43">
        <v>0.75</v>
      </c>
      <c r="O225" s="42"/>
      <c r="P225" s="42" t="e">
        <f>VLOOKUP(O225,Sheet2!$B$1:$C$9,2,FALSE)</f>
        <v>#N/A</v>
      </c>
      <c r="Q225" s="43"/>
      <c r="R225" s="42"/>
      <c r="S225" s="42" t="e">
        <f>VLOOKUP(R225,Sheet2!$B$1:$C$9,2,FALSE)</f>
        <v>#N/A</v>
      </c>
      <c r="T225" s="43"/>
      <c r="U225" s="43">
        <f t="shared" si="12"/>
        <v>0.75694444444444442</v>
      </c>
      <c r="V225" s="43"/>
      <c r="W225" s="43"/>
      <c r="X225" s="43" t="s">
        <v>72</v>
      </c>
      <c r="Y225" s="40" t="s">
        <v>355</v>
      </c>
      <c r="Z225" s="40">
        <v>46094</v>
      </c>
      <c r="AA225" s="40">
        <v>46097</v>
      </c>
      <c r="AB225" s="27"/>
      <c r="AC225" s="27"/>
      <c r="AD225" s="3" t="str">
        <f>IF($AA225&gt;$Z225,"เกินกำหนด","ทันกำหนด")</f>
        <v>เกินกำหนด</v>
      </c>
      <c r="AE225" s="4"/>
      <c r="AF225" s="4"/>
      <c r="AG225" s="4"/>
      <c r="AH225" s="5" t="s">
        <v>1723</v>
      </c>
    </row>
    <row r="226" spans="1:34" ht="27.75" customHeight="1" x14ac:dyDescent="0.2">
      <c r="A226" s="2">
        <v>223</v>
      </c>
      <c r="B226" s="40">
        <v>46065</v>
      </c>
      <c r="C226" s="41" t="s">
        <v>1672</v>
      </c>
      <c r="D226" s="41" t="s">
        <v>1341</v>
      </c>
      <c r="E226" s="42">
        <v>16</v>
      </c>
      <c r="F226" s="42">
        <v>16</v>
      </c>
      <c r="G226" s="42">
        <f t="shared" si="13"/>
        <v>0</v>
      </c>
      <c r="H226" s="42" t="str">
        <f t="shared" si="14"/>
        <v>ครบ</v>
      </c>
      <c r="I226" s="42" t="s">
        <v>43</v>
      </c>
      <c r="J226" s="42" t="str">
        <f>VLOOKUP(I226,Sheet2!$B$1:$C$9,2,FALSE)</f>
        <v>สุขสันต์</v>
      </c>
      <c r="K226" s="43">
        <v>6.9444444444444441E-3</v>
      </c>
      <c r="L226" s="42" t="s">
        <v>97</v>
      </c>
      <c r="M226" s="42" t="s">
        <v>58</v>
      </c>
      <c r="N226" s="43">
        <v>1.125</v>
      </c>
      <c r="O226" s="42"/>
      <c r="P226" s="42" t="e">
        <f>VLOOKUP(O226,Sheet2!$B$1:$C$9,2,FALSE)</f>
        <v>#N/A</v>
      </c>
      <c r="Q226" s="43"/>
      <c r="R226" s="42"/>
      <c r="S226" s="42" t="e">
        <f>VLOOKUP(R226,Sheet2!$B$1:$C$9,2,FALSE)</f>
        <v>#N/A</v>
      </c>
      <c r="T226" s="43"/>
      <c r="U226" s="43">
        <f t="shared" si="12"/>
        <v>1.1319444444444444</v>
      </c>
      <c r="V226" s="43"/>
      <c r="W226" s="43"/>
      <c r="X226" s="43" t="s">
        <v>72</v>
      </c>
      <c r="Y226" s="40" t="s">
        <v>355</v>
      </c>
      <c r="Z226" s="40">
        <v>46094</v>
      </c>
      <c r="AA226" s="40">
        <v>46097</v>
      </c>
      <c r="AB226" s="27"/>
      <c r="AC226" s="27"/>
      <c r="AD226" s="3" t="str">
        <f>IF($AA226&gt;$Z226,"เกินกำหนด","ทันกำหนด")</f>
        <v>เกินกำหนด</v>
      </c>
      <c r="AE226" s="4"/>
      <c r="AF226" s="4"/>
      <c r="AG226" s="4"/>
      <c r="AH226" s="5" t="s">
        <v>1723</v>
      </c>
    </row>
    <row r="227" spans="1:34" ht="27.75" customHeight="1" x14ac:dyDescent="0.2">
      <c r="A227" s="2">
        <v>224</v>
      </c>
      <c r="B227" s="40">
        <v>46065</v>
      </c>
      <c r="C227" s="41" t="s">
        <v>1673</v>
      </c>
      <c r="D227" s="41" t="s">
        <v>1342</v>
      </c>
      <c r="E227" s="42">
        <v>8</v>
      </c>
      <c r="F227" s="42">
        <v>8</v>
      </c>
      <c r="G227" s="42">
        <f t="shared" si="13"/>
        <v>0</v>
      </c>
      <c r="H227" s="42" t="str">
        <f t="shared" si="14"/>
        <v>ครบ</v>
      </c>
      <c r="I227" s="42" t="s">
        <v>43</v>
      </c>
      <c r="J227" s="42" t="str">
        <f>VLOOKUP(I227,Sheet2!$B$1:$C$9,2,FALSE)</f>
        <v>สุขสันต์</v>
      </c>
      <c r="K227" s="43">
        <v>6.9444444444444441E-3</v>
      </c>
      <c r="L227" s="42" t="s">
        <v>97</v>
      </c>
      <c r="M227" s="42" t="s">
        <v>58</v>
      </c>
      <c r="N227" s="43">
        <v>0.66666666666666663</v>
      </c>
      <c r="O227" s="42"/>
      <c r="P227" s="42" t="e">
        <f>VLOOKUP(O227,Sheet2!$B$1:$C$9,2,FALSE)</f>
        <v>#N/A</v>
      </c>
      <c r="Q227" s="43"/>
      <c r="R227" s="42"/>
      <c r="S227" s="42" t="e">
        <f>VLOOKUP(R227,Sheet2!$B$1:$C$9,2,FALSE)</f>
        <v>#N/A</v>
      </c>
      <c r="T227" s="43"/>
      <c r="U227" s="43">
        <f t="shared" si="12"/>
        <v>0.67361111111111105</v>
      </c>
      <c r="V227" s="43"/>
      <c r="W227" s="43"/>
      <c r="X227" s="43" t="s">
        <v>72</v>
      </c>
      <c r="Y227" s="40" t="s">
        <v>355</v>
      </c>
      <c r="Z227" s="40">
        <v>46094</v>
      </c>
      <c r="AA227" s="40">
        <v>46097</v>
      </c>
      <c r="AB227" s="27"/>
      <c r="AC227" s="27"/>
      <c r="AD227" s="3" t="str">
        <f>IF($AA227&gt;$Z227,"เกินกำหนด","ทันกำหนด")</f>
        <v>เกินกำหนด</v>
      </c>
      <c r="AE227" s="4"/>
      <c r="AF227" s="4"/>
      <c r="AG227" s="4"/>
      <c r="AH227" s="5" t="s">
        <v>1723</v>
      </c>
    </row>
    <row r="228" spans="1:34" ht="27.75" customHeight="1" x14ac:dyDescent="0.2">
      <c r="A228" s="2">
        <v>225</v>
      </c>
      <c r="B228" s="40">
        <v>46065</v>
      </c>
      <c r="C228" s="41" t="s">
        <v>1674</v>
      </c>
      <c r="D228" s="41" t="s">
        <v>1343</v>
      </c>
      <c r="E228" s="42">
        <v>16</v>
      </c>
      <c r="F228" s="42">
        <v>16</v>
      </c>
      <c r="G228" s="42">
        <f t="shared" si="13"/>
        <v>0</v>
      </c>
      <c r="H228" s="42" t="str">
        <f t="shared" si="14"/>
        <v>ครบ</v>
      </c>
      <c r="I228" s="42" t="s">
        <v>4</v>
      </c>
      <c r="J228" s="42" t="str">
        <f>VLOOKUP(I228,Sheet2!$B$1:$C$9,2,FALSE)</f>
        <v>ธนาพล</v>
      </c>
      <c r="K228" s="43">
        <v>0.3125</v>
      </c>
      <c r="L228" s="42"/>
      <c r="M228" s="42" t="e">
        <f>VLOOKUP(L228,Sheet2!$B$1:$C$9,2,FALSE)</f>
        <v>#N/A</v>
      </c>
      <c r="N228" s="43"/>
      <c r="O228" s="42"/>
      <c r="P228" s="42" t="e">
        <f>VLOOKUP(O228,Sheet2!$B$1:$C$9,2,FALSE)</f>
        <v>#N/A</v>
      </c>
      <c r="Q228" s="43"/>
      <c r="R228" s="42"/>
      <c r="S228" s="42" t="e">
        <f>VLOOKUP(R228,Sheet2!$B$1:$C$9,2,FALSE)</f>
        <v>#N/A</v>
      </c>
      <c r="T228" s="43"/>
      <c r="U228" s="43">
        <f t="shared" si="12"/>
        <v>0.3125</v>
      </c>
      <c r="V228" s="43"/>
      <c r="W228" s="43"/>
      <c r="X228" s="43"/>
      <c r="Y228" s="40" t="s">
        <v>355</v>
      </c>
      <c r="Z228" s="40">
        <v>46090</v>
      </c>
      <c r="AA228" s="40">
        <v>46079</v>
      </c>
      <c r="AB228" s="40" t="s">
        <v>355</v>
      </c>
      <c r="AC228" s="40">
        <v>46091</v>
      </c>
      <c r="AD228" s="3" t="str">
        <f t="shared" si="15"/>
        <v>ทันกำหนด</v>
      </c>
      <c r="AE228" s="4"/>
      <c r="AF228" s="4"/>
      <c r="AG228" s="4"/>
      <c r="AH228" s="5"/>
    </row>
    <row r="229" spans="1:34" ht="27.75" customHeight="1" x14ac:dyDescent="0.2">
      <c r="A229" s="2">
        <v>226</v>
      </c>
      <c r="B229" s="40">
        <v>46065</v>
      </c>
      <c r="C229" s="41" t="s">
        <v>1675</v>
      </c>
      <c r="D229" s="41" t="s">
        <v>1676</v>
      </c>
      <c r="E229" s="42">
        <v>8</v>
      </c>
      <c r="F229" s="42">
        <v>8</v>
      </c>
      <c r="G229" s="42">
        <f t="shared" si="13"/>
        <v>0</v>
      </c>
      <c r="H229" s="42" t="str">
        <f t="shared" si="14"/>
        <v>ครบ</v>
      </c>
      <c r="I229" s="42" t="s">
        <v>4</v>
      </c>
      <c r="J229" s="42" t="str">
        <f>VLOOKUP(I229,Sheet2!$B$1:$C$9,2,FALSE)</f>
        <v>ธนาพล</v>
      </c>
      <c r="K229" s="43">
        <v>0.24305555555555555</v>
      </c>
      <c r="L229" s="42"/>
      <c r="M229" s="42" t="e">
        <f>VLOOKUP(L229,Sheet2!$B$1:$C$9,2,FALSE)</f>
        <v>#N/A</v>
      </c>
      <c r="N229" s="43"/>
      <c r="O229" s="42"/>
      <c r="P229" s="42" t="e">
        <f>VLOOKUP(O229,Sheet2!$B$1:$C$9,2,FALSE)</f>
        <v>#N/A</v>
      </c>
      <c r="Q229" s="43"/>
      <c r="R229" s="42"/>
      <c r="S229" s="42" t="e">
        <f>VLOOKUP(R229,Sheet2!$B$1:$C$9,2,FALSE)</f>
        <v>#N/A</v>
      </c>
      <c r="T229" s="43"/>
      <c r="U229" s="43">
        <f t="shared" si="12"/>
        <v>0.24305555555555555</v>
      </c>
      <c r="V229" s="43"/>
      <c r="W229" s="43"/>
      <c r="X229" s="43"/>
      <c r="Y229" s="40" t="s">
        <v>355</v>
      </c>
      <c r="Z229" s="40">
        <v>46090</v>
      </c>
      <c r="AA229" s="40">
        <v>46078</v>
      </c>
      <c r="AB229" s="40" t="s">
        <v>355</v>
      </c>
      <c r="AC229" s="40">
        <v>46091</v>
      </c>
      <c r="AD229" s="3" t="str">
        <f t="shared" si="15"/>
        <v>ทันกำหนด</v>
      </c>
      <c r="AE229" s="4"/>
      <c r="AF229" s="4"/>
      <c r="AG229" s="4"/>
      <c r="AH229" s="5"/>
    </row>
    <row r="230" spans="1:34" ht="27.75" customHeight="1" x14ac:dyDescent="0.2">
      <c r="A230" s="2">
        <v>227</v>
      </c>
      <c r="B230" s="40">
        <v>46065</v>
      </c>
      <c r="C230" s="41" t="s">
        <v>1677</v>
      </c>
      <c r="D230" s="41" t="s">
        <v>1345</v>
      </c>
      <c r="E230" s="42">
        <v>16</v>
      </c>
      <c r="F230" s="42">
        <v>16</v>
      </c>
      <c r="G230" s="42">
        <f t="shared" si="13"/>
        <v>0</v>
      </c>
      <c r="H230" s="42" t="str">
        <f t="shared" si="14"/>
        <v>ครบ</v>
      </c>
      <c r="I230" s="42" t="s">
        <v>29</v>
      </c>
      <c r="J230" s="42" t="str">
        <f>VLOOKUP(I230,Sheet2!$B$1:$C$9,2,FALSE)</f>
        <v xml:space="preserve">จักรกฤษณ์ </v>
      </c>
      <c r="K230" s="43">
        <v>0.16666666666666666</v>
      </c>
      <c r="L230" s="42"/>
      <c r="M230" s="42" t="e">
        <f>VLOOKUP(L230,Sheet2!$B$1:$C$9,2,FALSE)</f>
        <v>#N/A</v>
      </c>
      <c r="N230" s="43"/>
      <c r="O230" s="42"/>
      <c r="P230" s="42" t="e">
        <f>VLOOKUP(O230,Sheet2!$B$1:$C$9,2,FALSE)</f>
        <v>#N/A</v>
      </c>
      <c r="Q230" s="43"/>
      <c r="R230" s="42"/>
      <c r="S230" s="42" t="e">
        <f>VLOOKUP(R230,Sheet2!$B$1:$C$9,2,FALSE)</f>
        <v>#N/A</v>
      </c>
      <c r="T230" s="43"/>
      <c r="U230" s="43">
        <f t="shared" si="12"/>
        <v>0.16666666666666666</v>
      </c>
      <c r="V230" s="43"/>
      <c r="W230" s="43"/>
      <c r="X230" s="43"/>
      <c r="Y230" s="40" t="s">
        <v>355</v>
      </c>
      <c r="Z230" s="40">
        <v>46094</v>
      </c>
      <c r="AA230" s="40">
        <v>46079</v>
      </c>
      <c r="AB230" s="27"/>
      <c r="AC230" s="27"/>
      <c r="AD230" s="3" t="str">
        <f t="shared" si="15"/>
        <v>ทันกำหนด</v>
      </c>
      <c r="AE230" s="4"/>
      <c r="AF230" s="4"/>
      <c r="AG230" s="4"/>
      <c r="AH230" s="5"/>
    </row>
    <row r="231" spans="1:34" ht="27.75" customHeight="1" x14ac:dyDescent="0.2">
      <c r="A231" s="2">
        <v>228</v>
      </c>
      <c r="B231" s="40">
        <v>46065</v>
      </c>
      <c r="C231" s="41" t="s">
        <v>1678</v>
      </c>
      <c r="D231" s="41" t="s">
        <v>1346</v>
      </c>
      <c r="E231" s="42">
        <v>16</v>
      </c>
      <c r="F231" s="42">
        <v>16</v>
      </c>
      <c r="G231" s="42">
        <f t="shared" si="13"/>
        <v>0</v>
      </c>
      <c r="H231" s="42" t="str">
        <f t="shared" si="14"/>
        <v>ครบ</v>
      </c>
      <c r="I231" s="42" t="s">
        <v>31</v>
      </c>
      <c r="J231" s="42" t="str">
        <f>VLOOKUP(I231,Sheet2!$B$1:$C$9,2,FALSE)</f>
        <v>ชาญชัย</v>
      </c>
      <c r="K231" s="43">
        <v>0.125</v>
      </c>
      <c r="L231" s="42"/>
      <c r="M231" s="42" t="e">
        <f>VLOOKUP(L231,Sheet2!$B$1:$C$9,2,FALSE)</f>
        <v>#N/A</v>
      </c>
      <c r="N231" s="43"/>
      <c r="O231" s="42"/>
      <c r="P231" s="42" t="e">
        <f>VLOOKUP(O231,Sheet2!$B$1:$C$9,2,FALSE)</f>
        <v>#N/A</v>
      </c>
      <c r="Q231" s="43"/>
      <c r="R231" s="42"/>
      <c r="S231" s="42" t="e">
        <f>VLOOKUP(R231,Sheet2!$B$1:$C$9,2,FALSE)</f>
        <v>#N/A</v>
      </c>
      <c r="T231" s="43"/>
      <c r="U231" s="43">
        <f t="shared" si="12"/>
        <v>0.125</v>
      </c>
      <c r="V231" s="43"/>
      <c r="W231" s="43"/>
      <c r="X231" s="43"/>
      <c r="Y231" s="40" t="s">
        <v>355</v>
      </c>
      <c r="Z231" s="40">
        <v>46094</v>
      </c>
      <c r="AA231" s="40">
        <v>46076</v>
      </c>
      <c r="AB231" s="27"/>
      <c r="AC231" s="27"/>
      <c r="AD231" s="3" t="str">
        <f t="shared" si="15"/>
        <v>ทันกำหนด</v>
      </c>
      <c r="AE231" s="4"/>
      <c r="AF231" s="4"/>
      <c r="AG231" s="4"/>
      <c r="AH231" s="5"/>
    </row>
    <row r="232" spans="1:34" ht="27.75" customHeight="1" x14ac:dyDescent="0.2">
      <c r="A232" s="2">
        <v>229</v>
      </c>
      <c r="B232" s="40">
        <v>46065</v>
      </c>
      <c r="C232" s="41" t="s">
        <v>1679</v>
      </c>
      <c r="D232" s="41" t="s">
        <v>1680</v>
      </c>
      <c r="E232" s="42">
        <v>16</v>
      </c>
      <c r="F232" s="42">
        <v>16</v>
      </c>
      <c r="G232" s="42">
        <f t="shared" si="13"/>
        <v>0</v>
      </c>
      <c r="H232" s="42" t="str">
        <f t="shared" si="14"/>
        <v>ครบ</v>
      </c>
      <c r="I232" s="42" t="s">
        <v>28</v>
      </c>
      <c r="J232" s="42" t="str">
        <f>VLOOKUP(I232,Sheet2!$B$1:$C$9,2,FALSE)</f>
        <v>สรายุทธ</v>
      </c>
      <c r="K232" s="43">
        <v>0.66666666666666663</v>
      </c>
      <c r="L232" s="42" t="s">
        <v>42</v>
      </c>
      <c r="M232" s="42" t="str">
        <f>VLOOKUP(L232,Sheet2!$B$1:$C$9,2,FALSE)</f>
        <v>เพลินชัย</v>
      </c>
      <c r="N232" s="43">
        <v>6.9444444444444441E-3</v>
      </c>
      <c r="O232" s="42" t="s">
        <v>347</v>
      </c>
      <c r="P232" s="42" t="s">
        <v>59</v>
      </c>
      <c r="Q232" s="43">
        <v>0.41666666666666669</v>
      </c>
      <c r="R232" s="42" t="s">
        <v>35</v>
      </c>
      <c r="S232" s="42" t="str">
        <f>VLOOKUP(R232,Sheet2!$B$1:$C$9,2,FALSE)</f>
        <v>วินัย</v>
      </c>
      <c r="T232" s="43">
        <v>0.3611111111111111</v>
      </c>
      <c r="U232" s="43">
        <f t="shared" si="12"/>
        <v>1.4513888888888888</v>
      </c>
      <c r="V232" s="43"/>
      <c r="W232" s="43"/>
      <c r="X232" s="43"/>
      <c r="Y232" s="40" t="s">
        <v>355</v>
      </c>
      <c r="Z232" s="40">
        <v>46090</v>
      </c>
      <c r="AA232" s="40">
        <v>46086</v>
      </c>
      <c r="AB232" s="40" t="s">
        <v>355</v>
      </c>
      <c r="AC232" s="40">
        <v>46097</v>
      </c>
      <c r="AD232" s="3" t="str">
        <f t="shared" si="15"/>
        <v>ทันกำหนด</v>
      </c>
      <c r="AE232" s="4"/>
      <c r="AF232" s="4"/>
      <c r="AG232" s="4"/>
      <c r="AH232" s="5"/>
    </row>
    <row r="233" spans="1:34" ht="27.75" customHeight="1" x14ac:dyDescent="0.2">
      <c r="A233" s="2">
        <v>230</v>
      </c>
      <c r="B233" s="40">
        <v>46065</v>
      </c>
      <c r="C233" s="41" t="s">
        <v>1681</v>
      </c>
      <c r="D233" s="41" t="s">
        <v>1682</v>
      </c>
      <c r="E233" s="42">
        <v>8</v>
      </c>
      <c r="F233" s="42">
        <v>8</v>
      </c>
      <c r="G233" s="42">
        <f t="shared" si="13"/>
        <v>0</v>
      </c>
      <c r="H233" s="42" t="str">
        <f t="shared" si="14"/>
        <v>ครบ</v>
      </c>
      <c r="I233" s="42" t="s">
        <v>4</v>
      </c>
      <c r="J233" s="42" t="str">
        <f>VLOOKUP(I233,Sheet2!$B$1:$C$9,2,FALSE)</f>
        <v>ธนาพล</v>
      </c>
      <c r="K233" s="43">
        <v>0.27083333333333331</v>
      </c>
      <c r="L233" s="42"/>
      <c r="M233" s="42" t="e">
        <f>VLOOKUP(L233,Sheet2!$B$1:$C$9,2,FALSE)</f>
        <v>#N/A</v>
      </c>
      <c r="N233" s="43"/>
      <c r="O233" s="42"/>
      <c r="P233" s="42" t="e">
        <f>VLOOKUP(O233,Sheet2!$B$1:$C$9,2,FALSE)</f>
        <v>#N/A</v>
      </c>
      <c r="Q233" s="43"/>
      <c r="R233" s="42"/>
      <c r="S233" s="42" t="e">
        <f>VLOOKUP(R233,Sheet2!$B$1:$C$9,2,FALSE)</f>
        <v>#N/A</v>
      </c>
      <c r="T233" s="43"/>
      <c r="U233" s="43">
        <f t="shared" si="12"/>
        <v>0.27083333333333331</v>
      </c>
      <c r="V233" s="43"/>
      <c r="W233" s="43"/>
      <c r="X233" s="43"/>
      <c r="Y233" s="40" t="s">
        <v>355</v>
      </c>
      <c r="Z233" s="40">
        <v>46090</v>
      </c>
      <c r="AA233" s="40">
        <v>46080</v>
      </c>
      <c r="AB233" s="40" t="s">
        <v>355</v>
      </c>
      <c r="AC233" s="40">
        <v>46091</v>
      </c>
      <c r="AD233" s="3" t="str">
        <f t="shared" si="15"/>
        <v>ทันกำหนด</v>
      </c>
      <c r="AE233" s="4"/>
      <c r="AF233" s="4"/>
      <c r="AG233" s="4"/>
      <c r="AH233" s="5"/>
    </row>
    <row r="234" spans="1:34" ht="27.75" customHeight="1" x14ac:dyDescent="0.2">
      <c r="A234" s="2">
        <v>231</v>
      </c>
      <c r="B234" s="40">
        <v>46065</v>
      </c>
      <c r="C234" s="41" t="s">
        <v>1683</v>
      </c>
      <c r="D234" s="41" t="s">
        <v>1684</v>
      </c>
      <c r="E234" s="42">
        <v>8</v>
      </c>
      <c r="F234" s="42">
        <v>8</v>
      </c>
      <c r="G234" s="42">
        <f t="shared" si="13"/>
        <v>0</v>
      </c>
      <c r="H234" s="42" t="str">
        <f t="shared" si="14"/>
        <v>ครบ</v>
      </c>
      <c r="I234" s="42" t="s">
        <v>4</v>
      </c>
      <c r="J234" s="42" t="str">
        <f>VLOOKUP(I234,Sheet2!$B$1:$C$9,2,FALSE)</f>
        <v>ธนาพล</v>
      </c>
      <c r="K234" s="43">
        <v>0.27083333333333331</v>
      </c>
      <c r="L234" s="42"/>
      <c r="M234" s="42" t="e">
        <f>VLOOKUP(L234,Sheet2!$B$1:$C$9,2,FALSE)</f>
        <v>#N/A</v>
      </c>
      <c r="N234" s="43"/>
      <c r="O234" s="42"/>
      <c r="P234" s="42" t="e">
        <f>VLOOKUP(O234,Sheet2!$B$1:$C$9,2,FALSE)</f>
        <v>#N/A</v>
      </c>
      <c r="Q234" s="43"/>
      <c r="R234" s="42"/>
      <c r="S234" s="42" t="e">
        <f>VLOOKUP(R234,Sheet2!$B$1:$C$9,2,FALSE)</f>
        <v>#N/A</v>
      </c>
      <c r="T234" s="43"/>
      <c r="U234" s="43">
        <f t="shared" si="12"/>
        <v>0.27083333333333331</v>
      </c>
      <c r="V234" s="43"/>
      <c r="W234" s="43"/>
      <c r="X234" s="43"/>
      <c r="Y234" s="40" t="s">
        <v>355</v>
      </c>
      <c r="Z234" s="40">
        <v>46090</v>
      </c>
      <c r="AA234" s="40">
        <v>46049</v>
      </c>
      <c r="AB234" s="40" t="s">
        <v>355</v>
      </c>
      <c r="AC234" s="40">
        <v>46091</v>
      </c>
      <c r="AD234" s="3" t="str">
        <f t="shared" si="15"/>
        <v>ทันกำหนด</v>
      </c>
      <c r="AE234" s="4"/>
      <c r="AF234" s="4"/>
      <c r="AG234" s="4"/>
      <c r="AH234" s="5"/>
    </row>
    <row r="235" spans="1:34" ht="27.75" customHeight="1" x14ac:dyDescent="0.2">
      <c r="A235" s="2">
        <v>232</v>
      </c>
      <c r="B235" s="40">
        <v>46065</v>
      </c>
      <c r="C235" s="41" t="s">
        <v>1685</v>
      </c>
      <c r="D235" s="41" t="s">
        <v>1686</v>
      </c>
      <c r="E235" s="42">
        <v>16</v>
      </c>
      <c r="F235" s="42">
        <v>16</v>
      </c>
      <c r="G235" s="42">
        <f t="shared" si="13"/>
        <v>0</v>
      </c>
      <c r="H235" s="42" t="str">
        <f t="shared" si="14"/>
        <v>ครบ</v>
      </c>
      <c r="I235" s="42" t="s">
        <v>31</v>
      </c>
      <c r="J235" s="42" t="str">
        <f>VLOOKUP(I235,Sheet2!$B$1:$C$9,2,FALSE)</f>
        <v>ชาญชัย</v>
      </c>
      <c r="K235" s="43">
        <v>0.16666666666666666</v>
      </c>
      <c r="L235" s="42" t="s">
        <v>43</v>
      </c>
      <c r="M235" s="42" t="str">
        <f>VLOOKUP(L235,Sheet2!$B$1:$C$9,2,FALSE)</f>
        <v>สุขสันต์</v>
      </c>
      <c r="N235" s="43">
        <v>2.7777777777777776E-2</v>
      </c>
      <c r="O235" s="42" t="s">
        <v>97</v>
      </c>
      <c r="P235" s="42" t="s">
        <v>58</v>
      </c>
      <c r="Q235" s="43">
        <v>0.34722222222222227</v>
      </c>
      <c r="R235" s="42"/>
      <c r="S235" s="42" t="e">
        <f>VLOOKUP(R235,Sheet2!$B$1:$C$9,2,FALSE)</f>
        <v>#N/A</v>
      </c>
      <c r="T235" s="43"/>
      <c r="U235" s="43">
        <f t="shared" si="12"/>
        <v>0.54166666666666674</v>
      </c>
      <c r="V235" s="43"/>
      <c r="W235" s="43"/>
      <c r="X235" s="43"/>
      <c r="Y235" s="40" t="s">
        <v>355</v>
      </c>
      <c r="Z235" s="40">
        <v>46094</v>
      </c>
      <c r="AA235" s="40">
        <v>46090</v>
      </c>
      <c r="AB235" s="27"/>
      <c r="AC235" s="27"/>
      <c r="AD235" s="3" t="str">
        <f t="shared" si="15"/>
        <v>ทันกำหนด</v>
      </c>
      <c r="AE235" s="4"/>
      <c r="AF235" s="4"/>
      <c r="AG235" s="4"/>
      <c r="AH235" s="5"/>
    </row>
    <row r="236" spans="1:34" ht="27.75" customHeight="1" x14ac:dyDescent="0.2">
      <c r="A236" s="2">
        <v>233</v>
      </c>
      <c r="B236" s="40">
        <v>46065</v>
      </c>
      <c r="C236" s="41" t="s">
        <v>1687</v>
      </c>
      <c r="D236" s="41" t="s">
        <v>1688</v>
      </c>
      <c r="E236" s="42">
        <v>16</v>
      </c>
      <c r="F236" s="42">
        <v>16</v>
      </c>
      <c r="G236" s="42">
        <f t="shared" si="13"/>
        <v>0</v>
      </c>
      <c r="H236" s="42" t="str">
        <f t="shared" si="14"/>
        <v>ครบ</v>
      </c>
      <c r="I236" s="42" t="s">
        <v>29</v>
      </c>
      <c r="J236" s="42" t="str">
        <f>VLOOKUP(I236,Sheet2!$B$1:$C$9,2,FALSE)</f>
        <v xml:space="preserve">จักรกฤษณ์ </v>
      </c>
      <c r="K236" s="43">
        <v>0.125</v>
      </c>
      <c r="L236" s="42"/>
      <c r="M236" s="42" t="e">
        <f>VLOOKUP(L236,Sheet2!$B$1:$C$9,2,FALSE)</f>
        <v>#N/A</v>
      </c>
      <c r="N236" s="43"/>
      <c r="O236" s="42"/>
      <c r="P236" s="42" t="e">
        <f>VLOOKUP(O236,Sheet2!$B$1:$C$9,2,FALSE)</f>
        <v>#N/A</v>
      </c>
      <c r="Q236" s="43"/>
      <c r="R236" s="42"/>
      <c r="S236" s="42" t="e">
        <f>VLOOKUP(R236,Sheet2!$B$1:$C$9,2,FALSE)</f>
        <v>#N/A</v>
      </c>
      <c r="T236" s="43"/>
      <c r="U236" s="43">
        <f t="shared" si="12"/>
        <v>0.125</v>
      </c>
      <c r="V236" s="43"/>
      <c r="W236" s="43"/>
      <c r="X236" s="43"/>
      <c r="Y236" s="40" t="s">
        <v>355</v>
      </c>
      <c r="Z236" s="40">
        <v>46094</v>
      </c>
      <c r="AA236" s="40">
        <v>46077</v>
      </c>
      <c r="AB236" s="27"/>
      <c r="AC236" s="27"/>
      <c r="AD236" s="3" t="str">
        <f t="shared" si="15"/>
        <v>ทันกำหนด</v>
      </c>
      <c r="AE236" s="4"/>
      <c r="AF236" s="4"/>
      <c r="AG236" s="4"/>
      <c r="AH236" s="5"/>
    </row>
    <row r="237" spans="1:34" ht="27.75" customHeight="1" x14ac:dyDescent="0.2">
      <c r="A237" s="2">
        <v>234</v>
      </c>
      <c r="B237" s="40">
        <v>46066</v>
      </c>
      <c r="C237" s="41" t="s">
        <v>1689</v>
      </c>
      <c r="D237" s="41" t="s">
        <v>1690</v>
      </c>
      <c r="E237" s="42">
        <v>1</v>
      </c>
      <c r="F237" s="42">
        <v>1</v>
      </c>
      <c r="G237" s="42">
        <f t="shared" si="13"/>
        <v>0</v>
      </c>
      <c r="H237" s="42" t="str">
        <f t="shared" si="14"/>
        <v>ครบ</v>
      </c>
      <c r="I237" s="42" t="s">
        <v>31</v>
      </c>
      <c r="J237" s="42" t="str">
        <f>VLOOKUP(I237,Sheet2!$B$1:$C$9,2,FALSE)</f>
        <v>ชาญชัย</v>
      </c>
      <c r="K237" s="43">
        <v>6.9444444444444441E-3</v>
      </c>
      <c r="L237" s="42"/>
      <c r="M237" s="42" t="e">
        <f>VLOOKUP(L237,Sheet2!$B$1:$C$9,2,FALSE)</f>
        <v>#N/A</v>
      </c>
      <c r="N237" s="43"/>
      <c r="O237" s="42"/>
      <c r="P237" s="42" t="e">
        <f>VLOOKUP(O237,Sheet2!$B$1:$C$9,2,FALSE)</f>
        <v>#N/A</v>
      </c>
      <c r="Q237" s="43"/>
      <c r="R237" s="42"/>
      <c r="S237" s="42" t="e">
        <f>VLOOKUP(R237,Sheet2!$B$1:$C$9,2,FALSE)</f>
        <v>#N/A</v>
      </c>
      <c r="T237" s="43"/>
      <c r="U237" s="43">
        <f t="shared" si="12"/>
        <v>6.9444444444444441E-3</v>
      </c>
      <c r="V237" s="43"/>
      <c r="W237" s="43"/>
      <c r="X237" s="43"/>
      <c r="Y237" s="40" t="s">
        <v>355</v>
      </c>
      <c r="Z237" s="40">
        <v>46066</v>
      </c>
      <c r="AA237" s="40">
        <v>46066</v>
      </c>
      <c r="AB237" s="40" t="s">
        <v>355</v>
      </c>
      <c r="AC237" s="40">
        <v>46066</v>
      </c>
      <c r="AD237" s="3" t="str">
        <f t="shared" si="15"/>
        <v>ทันกำหนด</v>
      </c>
      <c r="AE237" s="4"/>
      <c r="AF237" s="4"/>
      <c r="AG237" s="4"/>
      <c r="AH237" s="5"/>
    </row>
    <row r="238" spans="1:34" ht="27.75" customHeight="1" x14ac:dyDescent="0.2">
      <c r="A238" s="2">
        <v>235</v>
      </c>
      <c r="B238" s="40">
        <v>46066</v>
      </c>
      <c r="C238" s="41" t="s">
        <v>1691</v>
      </c>
      <c r="D238" s="41" t="s">
        <v>1698</v>
      </c>
      <c r="E238" s="42">
        <v>1</v>
      </c>
      <c r="F238" s="42">
        <v>1</v>
      </c>
      <c r="G238" s="42">
        <f t="shared" si="13"/>
        <v>0</v>
      </c>
      <c r="H238" s="42" t="str">
        <f t="shared" si="14"/>
        <v>ครบ</v>
      </c>
      <c r="I238" s="42" t="s">
        <v>31</v>
      </c>
      <c r="J238" s="42" t="str">
        <f>VLOOKUP(I238,Sheet2!$B$1:$C$9,2,FALSE)</f>
        <v>ชาญชัย</v>
      </c>
      <c r="K238" s="43">
        <v>2.0833333333333332E-2</v>
      </c>
      <c r="L238" s="42"/>
      <c r="M238" s="42" t="e">
        <f>VLOOKUP(L238,Sheet2!$B$1:$C$9,2,FALSE)</f>
        <v>#N/A</v>
      </c>
      <c r="N238" s="43"/>
      <c r="O238" s="42"/>
      <c r="P238" s="42" t="e">
        <f>VLOOKUP(O238,Sheet2!$B$1:$C$9,2,FALSE)</f>
        <v>#N/A</v>
      </c>
      <c r="Q238" s="43"/>
      <c r="R238" s="42"/>
      <c r="S238" s="42" t="e">
        <f>VLOOKUP(R238,Sheet2!$B$1:$C$9,2,FALSE)</f>
        <v>#N/A</v>
      </c>
      <c r="T238" s="43"/>
      <c r="U238" s="43">
        <f t="shared" si="12"/>
        <v>2.0833333333333332E-2</v>
      </c>
      <c r="V238" s="43"/>
      <c r="W238" s="43"/>
      <c r="X238" s="43"/>
      <c r="Y238" s="40" t="s">
        <v>76</v>
      </c>
      <c r="Z238" s="40">
        <v>46072</v>
      </c>
      <c r="AA238" s="40">
        <v>46068</v>
      </c>
      <c r="AB238" s="40" t="s">
        <v>76</v>
      </c>
      <c r="AC238" s="40">
        <v>46071</v>
      </c>
      <c r="AD238" s="3" t="str">
        <f t="shared" si="15"/>
        <v>ทันกำหนด</v>
      </c>
      <c r="AE238" s="4"/>
      <c r="AF238" s="4"/>
      <c r="AG238" s="4"/>
      <c r="AH238" s="5"/>
    </row>
    <row r="239" spans="1:34" ht="27.75" customHeight="1" x14ac:dyDescent="0.2">
      <c r="A239" s="2">
        <v>236</v>
      </c>
      <c r="B239" s="40">
        <v>46066</v>
      </c>
      <c r="C239" s="41" t="s">
        <v>1694</v>
      </c>
      <c r="D239" s="41" t="s">
        <v>124</v>
      </c>
      <c r="E239" s="42">
        <v>1</v>
      </c>
      <c r="F239" s="42">
        <v>1</v>
      </c>
      <c r="G239" s="42">
        <f t="shared" si="13"/>
        <v>0</v>
      </c>
      <c r="H239" s="42" t="str">
        <f t="shared" si="14"/>
        <v>ครบ</v>
      </c>
      <c r="I239" s="42" t="s">
        <v>42</v>
      </c>
      <c r="J239" s="42" t="str">
        <f>VLOOKUP(I239,Sheet2!$B$1:$C$9,2,FALSE)</f>
        <v>เพลินชัย</v>
      </c>
      <c r="K239" s="43">
        <v>2.0833333333333332E-2</v>
      </c>
      <c r="L239" s="42" t="s">
        <v>380</v>
      </c>
      <c r="M239" s="42" t="s">
        <v>59</v>
      </c>
      <c r="N239" s="43">
        <v>2.0833333333333332E-2</v>
      </c>
      <c r="O239" s="42"/>
      <c r="P239" s="42" t="e">
        <f>VLOOKUP(O239,Sheet2!$B$1:$C$9,2,FALSE)</f>
        <v>#N/A</v>
      </c>
      <c r="Q239" s="43"/>
      <c r="R239" s="42"/>
      <c r="S239" s="42" t="e">
        <f>VLOOKUP(R239,Sheet2!$B$1:$C$9,2,FALSE)</f>
        <v>#N/A</v>
      </c>
      <c r="T239" s="43"/>
      <c r="U239" s="43">
        <f t="shared" si="12"/>
        <v>4.1666666666666664E-2</v>
      </c>
      <c r="V239" s="43"/>
      <c r="W239" s="43"/>
      <c r="X239" s="43"/>
      <c r="Y239" s="40" t="s">
        <v>76</v>
      </c>
      <c r="Z239" s="40">
        <v>46072</v>
      </c>
      <c r="AA239" s="40">
        <v>46070</v>
      </c>
      <c r="AB239" s="40" t="s">
        <v>76</v>
      </c>
      <c r="AC239" s="40">
        <v>46071</v>
      </c>
      <c r="AD239" s="3" t="str">
        <f t="shared" si="15"/>
        <v>ทันกำหนด</v>
      </c>
      <c r="AE239" s="4"/>
      <c r="AF239" s="4"/>
      <c r="AG239" s="4"/>
      <c r="AH239" s="5"/>
    </row>
    <row r="240" spans="1:34" ht="27.75" customHeight="1" x14ac:dyDescent="0.2">
      <c r="A240" s="2">
        <v>237</v>
      </c>
      <c r="B240" s="40">
        <v>46066</v>
      </c>
      <c r="C240" s="41" t="s">
        <v>1695</v>
      </c>
      <c r="D240" s="41" t="s">
        <v>125</v>
      </c>
      <c r="E240" s="42">
        <v>1</v>
      </c>
      <c r="F240" s="42">
        <v>1</v>
      </c>
      <c r="G240" s="42">
        <f t="shared" si="13"/>
        <v>0</v>
      </c>
      <c r="H240" s="42" t="str">
        <f t="shared" si="14"/>
        <v>ครบ</v>
      </c>
      <c r="I240" s="42" t="s">
        <v>42</v>
      </c>
      <c r="J240" s="42" t="str">
        <f>VLOOKUP(I240,Sheet2!$B$1:$C$9,2,FALSE)</f>
        <v>เพลินชัย</v>
      </c>
      <c r="K240" s="43">
        <v>2.0833333333333332E-2</v>
      </c>
      <c r="L240" s="42" t="s">
        <v>380</v>
      </c>
      <c r="M240" s="42" t="s">
        <v>57</v>
      </c>
      <c r="N240" s="43">
        <v>2.0833333333333332E-2</v>
      </c>
      <c r="O240" s="42"/>
      <c r="P240" s="42" t="e">
        <f>VLOOKUP(O240,Sheet2!$B$1:$C$9,2,FALSE)</f>
        <v>#N/A</v>
      </c>
      <c r="Q240" s="43"/>
      <c r="R240" s="42"/>
      <c r="S240" s="42" t="e">
        <f>VLOOKUP(R240,Sheet2!$B$1:$C$9,2,FALSE)</f>
        <v>#N/A</v>
      </c>
      <c r="T240" s="43"/>
      <c r="U240" s="43">
        <f t="shared" si="12"/>
        <v>4.1666666666666664E-2</v>
      </c>
      <c r="V240" s="43"/>
      <c r="W240" s="43"/>
      <c r="X240" s="43"/>
      <c r="Y240" s="40" t="s">
        <v>76</v>
      </c>
      <c r="Z240" s="40">
        <v>46072</v>
      </c>
      <c r="AA240" s="40">
        <v>46070</v>
      </c>
      <c r="AB240" s="40" t="s">
        <v>76</v>
      </c>
      <c r="AC240" s="40">
        <v>46071</v>
      </c>
      <c r="AD240" s="3" t="str">
        <f t="shared" si="15"/>
        <v>ทันกำหนด</v>
      </c>
      <c r="AE240" s="4"/>
      <c r="AF240" s="4"/>
      <c r="AG240" s="4"/>
      <c r="AH240" s="5"/>
    </row>
    <row r="241" spans="1:34" ht="27.75" customHeight="1" x14ac:dyDescent="0.2">
      <c r="A241" s="2">
        <v>238</v>
      </c>
      <c r="B241" s="40">
        <v>46066</v>
      </c>
      <c r="C241" s="41" t="s">
        <v>1696</v>
      </c>
      <c r="D241" s="41" t="s">
        <v>127</v>
      </c>
      <c r="E241" s="42">
        <v>1</v>
      </c>
      <c r="F241" s="42">
        <v>1</v>
      </c>
      <c r="G241" s="42">
        <f t="shared" si="13"/>
        <v>0</v>
      </c>
      <c r="H241" s="42" t="str">
        <f t="shared" si="14"/>
        <v>ครบ</v>
      </c>
      <c r="I241" s="42" t="s">
        <v>29</v>
      </c>
      <c r="J241" s="42" t="str">
        <f>VLOOKUP(I241,Sheet2!$B$1:$C$9,2,FALSE)</f>
        <v xml:space="preserve">จักรกฤษณ์ </v>
      </c>
      <c r="K241" s="43">
        <v>1.7361111111111112E-2</v>
      </c>
      <c r="L241" s="42"/>
      <c r="M241" s="42" t="e">
        <f>VLOOKUP(L241,Sheet2!$B$1:$C$9,2,FALSE)</f>
        <v>#N/A</v>
      </c>
      <c r="N241" s="43"/>
      <c r="O241" s="42"/>
      <c r="P241" s="42" t="e">
        <f>VLOOKUP(O241,Sheet2!$B$1:$C$9,2,FALSE)</f>
        <v>#N/A</v>
      </c>
      <c r="Q241" s="43"/>
      <c r="R241" s="42"/>
      <c r="S241" s="42" t="e">
        <f>VLOOKUP(R241,Sheet2!$B$1:$C$9,2,FALSE)</f>
        <v>#N/A</v>
      </c>
      <c r="T241" s="43"/>
      <c r="U241" s="43">
        <f t="shared" si="12"/>
        <v>1.7361111111111112E-2</v>
      </c>
      <c r="V241" s="43"/>
      <c r="W241" s="43"/>
      <c r="X241" s="43"/>
      <c r="Y241" s="40" t="s">
        <v>76</v>
      </c>
      <c r="Z241" s="40">
        <v>46072</v>
      </c>
      <c r="AA241" s="40">
        <v>46066</v>
      </c>
      <c r="AB241" s="40" t="s">
        <v>76</v>
      </c>
      <c r="AC241" s="40">
        <v>46071</v>
      </c>
      <c r="AD241" s="3" t="str">
        <f t="shared" si="15"/>
        <v>ทันกำหนด</v>
      </c>
      <c r="AE241" s="4"/>
      <c r="AF241" s="4"/>
      <c r="AG241" s="4"/>
      <c r="AH241" s="5"/>
    </row>
    <row r="242" spans="1:34" ht="27.75" customHeight="1" x14ac:dyDescent="0.2">
      <c r="A242" s="2">
        <v>239</v>
      </c>
      <c r="B242" s="40">
        <v>46066</v>
      </c>
      <c r="C242" s="41" t="s">
        <v>1692</v>
      </c>
      <c r="D242" s="41" t="s">
        <v>1699</v>
      </c>
      <c r="E242" s="42">
        <v>1</v>
      </c>
      <c r="F242" s="42">
        <v>1</v>
      </c>
      <c r="G242" s="42">
        <f>$E242-$F242</f>
        <v>0</v>
      </c>
      <c r="H242" s="42" t="str">
        <f t="shared" si="14"/>
        <v>ครบ</v>
      </c>
      <c r="I242" s="42" t="s">
        <v>43</v>
      </c>
      <c r="J242" s="42" t="str">
        <f>VLOOKUP(I242,Sheet2!$B$1:$C$9,2,FALSE)</f>
        <v>สุขสันต์</v>
      </c>
      <c r="K242" s="43">
        <v>1.7361111111111112E-2</v>
      </c>
      <c r="L242" s="42" t="s">
        <v>229</v>
      </c>
      <c r="M242" s="42" t="s">
        <v>230</v>
      </c>
      <c r="N242" s="43">
        <v>2.0833333333333332E-2</v>
      </c>
      <c r="O242" s="42"/>
      <c r="P242" s="42" t="e">
        <f>VLOOKUP(O242,Sheet2!$B$1:$C$9,2,FALSE)</f>
        <v>#N/A</v>
      </c>
      <c r="Q242" s="43"/>
      <c r="R242" s="42"/>
      <c r="S242" s="42" t="e">
        <f>VLOOKUP(R242,Sheet2!$B$1:$C$9,2,FALSE)</f>
        <v>#N/A</v>
      </c>
      <c r="T242" s="43"/>
      <c r="U242" s="43">
        <f t="shared" si="12"/>
        <v>3.8194444444444448E-2</v>
      </c>
      <c r="V242" s="43"/>
      <c r="W242" s="43"/>
      <c r="X242" s="43"/>
      <c r="Y242" s="40" t="s">
        <v>76</v>
      </c>
      <c r="Z242" s="40">
        <v>46072</v>
      </c>
      <c r="AA242" s="40">
        <v>46069</v>
      </c>
      <c r="AB242" s="40" t="s">
        <v>76</v>
      </c>
      <c r="AC242" s="40">
        <v>46071</v>
      </c>
      <c r="AD242" s="3" t="str">
        <f t="shared" si="15"/>
        <v>ทันกำหนด</v>
      </c>
      <c r="AE242" s="4"/>
      <c r="AF242" s="4"/>
      <c r="AG242" s="4"/>
      <c r="AH242" s="5"/>
    </row>
    <row r="243" spans="1:34" ht="27.75" customHeight="1" x14ac:dyDescent="0.2">
      <c r="A243" s="2">
        <v>240</v>
      </c>
      <c r="B243" s="40">
        <v>46066</v>
      </c>
      <c r="C243" s="41" t="s">
        <v>1693</v>
      </c>
      <c r="D243" s="60" t="s">
        <v>143</v>
      </c>
      <c r="E243" s="42">
        <v>1</v>
      </c>
      <c r="F243" s="42">
        <v>1</v>
      </c>
      <c r="G243" s="42">
        <f>$E243-$F243</f>
        <v>0</v>
      </c>
      <c r="H243" s="42" t="str">
        <f t="shared" si="14"/>
        <v>ครบ</v>
      </c>
      <c r="I243" s="42" t="s">
        <v>43</v>
      </c>
      <c r="J243" s="42" t="str">
        <f>VLOOKUP(I243,Sheet2!$B$1:$C$9,2,FALSE)</f>
        <v>สุขสันต์</v>
      </c>
      <c r="K243" s="43">
        <v>2.0833333333333332E-2</v>
      </c>
      <c r="L243" s="42" t="s">
        <v>229</v>
      </c>
      <c r="M243" s="42" t="s">
        <v>230</v>
      </c>
      <c r="N243" s="43">
        <v>2.0833333333333332E-2</v>
      </c>
      <c r="O243" s="42"/>
      <c r="P243" s="42" t="e">
        <f>VLOOKUP(O243,Sheet2!$B$1:$C$9,2,FALSE)</f>
        <v>#N/A</v>
      </c>
      <c r="Q243" s="43"/>
      <c r="R243" s="42"/>
      <c r="S243" s="42" t="e">
        <f>VLOOKUP(R243,Sheet2!$B$1:$C$9,2,FALSE)</f>
        <v>#N/A</v>
      </c>
      <c r="T243" s="43"/>
      <c r="U243" s="43">
        <f t="shared" si="12"/>
        <v>4.1666666666666664E-2</v>
      </c>
      <c r="V243" s="43"/>
      <c r="W243" s="43"/>
      <c r="X243" s="43"/>
      <c r="Y243" s="40" t="s">
        <v>76</v>
      </c>
      <c r="Z243" s="40">
        <v>46072</v>
      </c>
      <c r="AA243" s="40">
        <v>46069</v>
      </c>
      <c r="AB243" s="40" t="s">
        <v>76</v>
      </c>
      <c r="AC243" s="40">
        <v>46071</v>
      </c>
      <c r="AD243" s="3" t="str">
        <f t="shared" si="15"/>
        <v>ทันกำหนด</v>
      </c>
      <c r="AE243" s="4"/>
      <c r="AF243" s="4"/>
      <c r="AG243" s="4"/>
      <c r="AH243" s="5"/>
    </row>
    <row r="244" spans="1:34" ht="27.75" customHeight="1" x14ac:dyDescent="0.2">
      <c r="A244" s="2">
        <v>241</v>
      </c>
      <c r="B244" s="40">
        <v>46066</v>
      </c>
      <c r="C244" s="41" t="s">
        <v>1700</v>
      </c>
      <c r="D244" s="60" t="s">
        <v>1702</v>
      </c>
      <c r="E244" s="42">
        <v>1</v>
      </c>
      <c r="F244" s="42">
        <v>1</v>
      </c>
      <c r="G244" s="42">
        <f t="shared" si="13"/>
        <v>0</v>
      </c>
      <c r="H244" s="42" t="str">
        <f t="shared" si="14"/>
        <v>ครบ</v>
      </c>
      <c r="I244" s="42" t="s">
        <v>42</v>
      </c>
      <c r="J244" s="42" t="str">
        <f>VLOOKUP(I244,Sheet2!$B$1:$C$9,2,FALSE)</f>
        <v>เพลินชัย</v>
      </c>
      <c r="K244" s="43">
        <v>2.7777777777777776E-2</v>
      </c>
      <c r="L244" s="42" t="s">
        <v>347</v>
      </c>
      <c r="M244" s="42" t="s">
        <v>57</v>
      </c>
      <c r="N244" s="43">
        <v>8.3333333333333329E-2</v>
      </c>
      <c r="O244" s="42"/>
      <c r="P244" s="42" t="e">
        <f>VLOOKUP(O244,Sheet2!$B$1:$C$9,2,FALSE)</f>
        <v>#N/A</v>
      </c>
      <c r="Q244" s="43"/>
      <c r="R244" s="42"/>
      <c r="S244" s="42" t="e">
        <f>VLOOKUP(R244,Sheet2!$B$1:$C$9,2,FALSE)</f>
        <v>#N/A</v>
      </c>
      <c r="T244" s="43"/>
      <c r="U244" s="43">
        <f t="shared" si="12"/>
        <v>0.1111111111111111</v>
      </c>
      <c r="V244" s="43"/>
      <c r="W244" s="43"/>
      <c r="X244" s="43"/>
      <c r="Y244" s="40" t="s">
        <v>76</v>
      </c>
      <c r="Z244" s="40">
        <v>46079</v>
      </c>
      <c r="AA244" s="40">
        <v>46071</v>
      </c>
      <c r="AB244" s="40" t="s">
        <v>620</v>
      </c>
      <c r="AC244" s="40">
        <v>46079</v>
      </c>
      <c r="AD244" s="3" t="str">
        <f t="shared" si="15"/>
        <v>ทันกำหนด</v>
      </c>
      <c r="AE244" s="4"/>
      <c r="AF244" s="4"/>
      <c r="AG244" s="4"/>
      <c r="AH244" s="5"/>
    </row>
    <row r="245" spans="1:34" ht="27.75" customHeight="1" x14ac:dyDescent="0.2">
      <c r="A245" s="2">
        <v>242</v>
      </c>
      <c r="B245" s="40">
        <v>46066</v>
      </c>
      <c r="C245" s="41" t="s">
        <v>1701</v>
      </c>
      <c r="D245" s="41" t="s">
        <v>1703</v>
      </c>
      <c r="E245" s="42">
        <v>2</v>
      </c>
      <c r="F245" s="42">
        <v>2</v>
      </c>
      <c r="G245" s="42">
        <f t="shared" si="13"/>
        <v>0</v>
      </c>
      <c r="H245" s="42" t="str">
        <f t="shared" si="14"/>
        <v>ครบ</v>
      </c>
      <c r="I245" s="42" t="s">
        <v>42</v>
      </c>
      <c r="J245" s="42" t="str">
        <f>VLOOKUP(I245,Sheet2!$B$1:$C$9,2,FALSE)</f>
        <v>เพลินชัย</v>
      </c>
      <c r="K245" s="43">
        <v>2.0833333333333332E-2</v>
      </c>
      <c r="L245" s="42" t="s">
        <v>380</v>
      </c>
      <c r="M245" s="42" t="s">
        <v>57</v>
      </c>
      <c r="N245" s="43">
        <v>5.5555555555555552E-2</v>
      </c>
      <c r="O245" s="42"/>
      <c r="P245" s="42" t="e">
        <f>VLOOKUP(O245,Sheet2!$B$1:$C$9,2,FALSE)</f>
        <v>#N/A</v>
      </c>
      <c r="Q245" s="43"/>
      <c r="R245" s="42"/>
      <c r="S245" s="42" t="e">
        <f>VLOOKUP(R245,Sheet2!$B$1:$C$9,2,FALSE)</f>
        <v>#N/A</v>
      </c>
      <c r="T245" s="43"/>
      <c r="U245" s="43">
        <f t="shared" si="12"/>
        <v>7.6388888888888881E-2</v>
      </c>
      <c r="V245" s="43"/>
      <c r="W245" s="43"/>
      <c r="X245" s="43"/>
      <c r="Y245" s="40" t="s">
        <v>234</v>
      </c>
      <c r="Z245" s="40">
        <v>46097</v>
      </c>
      <c r="AA245" s="40">
        <v>46077</v>
      </c>
      <c r="AB245" s="40" t="s">
        <v>234</v>
      </c>
      <c r="AC245" s="40">
        <v>46086</v>
      </c>
      <c r="AD245" s="3" t="str">
        <f t="shared" si="15"/>
        <v>ทันกำหนด</v>
      </c>
      <c r="AE245" s="4"/>
      <c r="AF245" s="4"/>
      <c r="AG245" s="4"/>
      <c r="AH245" s="33"/>
    </row>
    <row r="246" spans="1:34" ht="27.75" customHeight="1" x14ac:dyDescent="0.2">
      <c r="A246" s="2">
        <v>243</v>
      </c>
      <c r="B246" s="40">
        <v>46066</v>
      </c>
      <c r="C246" s="41" t="s">
        <v>1704</v>
      </c>
      <c r="D246" s="41" t="s">
        <v>1707</v>
      </c>
      <c r="E246" s="42">
        <v>1</v>
      </c>
      <c r="F246" s="42">
        <v>1</v>
      </c>
      <c r="G246" s="42">
        <f t="shared" si="13"/>
        <v>0</v>
      </c>
      <c r="H246" s="42" t="str">
        <f t="shared" si="14"/>
        <v>ครบ</v>
      </c>
      <c r="I246" s="42" t="s">
        <v>43</v>
      </c>
      <c r="J246" s="42" t="str">
        <f>VLOOKUP(I246,Sheet2!$B$1:$C$9,2,FALSE)</f>
        <v>สุขสันต์</v>
      </c>
      <c r="K246" s="43">
        <v>2.0833333333333332E-2</v>
      </c>
      <c r="L246" s="42" t="s">
        <v>229</v>
      </c>
      <c r="M246" s="42" t="s">
        <v>58</v>
      </c>
      <c r="N246" s="43">
        <v>5.2083333333333336E-2</v>
      </c>
      <c r="O246" s="42"/>
      <c r="P246" s="42" t="e">
        <f>VLOOKUP(O246,Sheet2!$B$1:$C$9,2,FALSE)</f>
        <v>#N/A</v>
      </c>
      <c r="Q246" s="43"/>
      <c r="R246" s="42"/>
      <c r="S246" s="42" t="e">
        <f>VLOOKUP(R246,Sheet2!$B$1:$C$9,2,FALSE)</f>
        <v>#N/A</v>
      </c>
      <c r="T246" s="43"/>
      <c r="U246" s="43">
        <f t="shared" si="12"/>
        <v>7.2916666666666671E-2</v>
      </c>
      <c r="V246" s="43"/>
      <c r="W246" s="43"/>
      <c r="X246" s="43"/>
      <c r="Y246" s="40" t="s">
        <v>234</v>
      </c>
      <c r="Z246" s="40">
        <v>46079</v>
      </c>
      <c r="AA246" s="40">
        <v>46076</v>
      </c>
      <c r="AB246" s="40" t="s">
        <v>234</v>
      </c>
      <c r="AC246" s="40">
        <v>46078</v>
      </c>
      <c r="AD246" s="3" t="str">
        <f t="shared" si="15"/>
        <v>ทันกำหนด</v>
      </c>
      <c r="AE246" s="4"/>
      <c r="AF246" s="4"/>
      <c r="AG246" s="4"/>
      <c r="AH246" s="5"/>
    </row>
    <row r="247" spans="1:34" ht="27.75" customHeight="1" x14ac:dyDescent="0.2">
      <c r="A247" s="10">
        <v>244</v>
      </c>
      <c r="B247" s="40">
        <v>46066</v>
      </c>
      <c r="C247" s="41" t="s">
        <v>1705</v>
      </c>
      <c r="D247" s="41" t="s">
        <v>1708</v>
      </c>
      <c r="E247" s="42">
        <v>1</v>
      </c>
      <c r="F247" s="42">
        <v>1</v>
      </c>
      <c r="G247" s="42">
        <f t="shared" si="13"/>
        <v>0</v>
      </c>
      <c r="H247" s="42" t="str">
        <f t="shared" si="14"/>
        <v>ครบ</v>
      </c>
      <c r="I247" s="42" t="s">
        <v>43</v>
      </c>
      <c r="J247" s="42" t="str">
        <f>VLOOKUP(I247,Sheet2!$B$1:$C$9,2,FALSE)</f>
        <v>สุขสันต์</v>
      </c>
      <c r="K247" s="43">
        <v>2.0833333333333332E-2</v>
      </c>
      <c r="L247" s="42" t="s">
        <v>229</v>
      </c>
      <c r="M247" s="42" t="s">
        <v>58</v>
      </c>
      <c r="N247" s="43">
        <v>6.5972222222222224E-2</v>
      </c>
      <c r="O247" s="42"/>
      <c r="P247" s="42" t="e">
        <f>VLOOKUP(O247,Sheet2!$B$1:$C$9,2,FALSE)</f>
        <v>#N/A</v>
      </c>
      <c r="Q247" s="43"/>
      <c r="R247" s="42"/>
      <c r="S247" s="42" t="e">
        <f>VLOOKUP(R247,Sheet2!$B$1:$C$9,2,FALSE)</f>
        <v>#N/A</v>
      </c>
      <c r="T247" s="43"/>
      <c r="U247" s="43">
        <f t="shared" si="12"/>
        <v>8.6805555555555552E-2</v>
      </c>
      <c r="V247" s="43"/>
      <c r="W247" s="43"/>
      <c r="X247" s="43"/>
      <c r="Y247" s="40" t="s">
        <v>234</v>
      </c>
      <c r="Z247" s="40">
        <v>46079</v>
      </c>
      <c r="AA247" s="40">
        <v>46076</v>
      </c>
      <c r="AB247" s="40" t="s">
        <v>234</v>
      </c>
      <c r="AC247" s="40">
        <v>46078</v>
      </c>
      <c r="AD247" s="3" t="str">
        <f t="shared" si="15"/>
        <v>ทันกำหนด</v>
      </c>
      <c r="AE247" s="4"/>
      <c r="AF247" s="4"/>
      <c r="AG247" s="4"/>
      <c r="AH247" s="5"/>
    </row>
    <row r="248" spans="1:34" ht="27.75" customHeight="1" x14ac:dyDescent="0.2">
      <c r="A248" s="10">
        <v>245</v>
      </c>
      <c r="B248" s="40">
        <v>46066</v>
      </c>
      <c r="C248" s="41" t="s">
        <v>1706</v>
      </c>
      <c r="D248" s="41" t="s">
        <v>1709</v>
      </c>
      <c r="E248" s="42">
        <v>1</v>
      </c>
      <c r="F248" s="42">
        <v>1</v>
      </c>
      <c r="G248" s="42">
        <f t="shared" si="13"/>
        <v>0</v>
      </c>
      <c r="H248" s="42" t="str">
        <f t="shared" si="14"/>
        <v>ครบ</v>
      </c>
      <c r="I248" s="42" t="s">
        <v>43</v>
      </c>
      <c r="J248" s="42" t="str">
        <f>VLOOKUP(I248,Sheet2!$B$1:$C$9,2,FALSE)</f>
        <v>สุขสันต์</v>
      </c>
      <c r="K248" s="43">
        <v>1.3888888888888888E-2</v>
      </c>
      <c r="L248" s="42" t="s">
        <v>229</v>
      </c>
      <c r="M248" s="42" t="s">
        <v>230</v>
      </c>
      <c r="N248" s="43">
        <v>2.7777777777777776E-2</v>
      </c>
      <c r="O248" s="42"/>
      <c r="P248" s="42" t="e">
        <f>VLOOKUP(O248,Sheet2!$B$1:$C$9,2,FALSE)</f>
        <v>#N/A</v>
      </c>
      <c r="Q248" s="43"/>
      <c r="R248" s="42"/>
      <c r="S248" s="42" t="e">
        <f>VLOOKUP(R248,Sheet2!$B$1:$C$9,2,FALSE)</f>
        <v>#N/A</v>
      </c>
      <c r="T248" s="43"/>
      <c r="U248" s="43">
        <f t="shared" si="12"/>
        <v>4.1666666666666664E-2</v>
      </c>
      <c r="V248" s="43"/>
      <c r="W248" s="43"/>
      <c r="X248" s="43"/>
      <c r="Y248" s="40" t="s">
        <v>234</v>
      </c>
      <c r="Z248" s="40">
        <v>46079</v>
      </c>
      <c r="AA248" s="40">
        <v>46077</v>
      </c>
      <c r="AB248" s="40" t="s">
        <v>234</v>
      </c>
      <c r="AC248" s="40">
        <v>46078</v>
      </c>
      <c r="AD248" s="3" t="str">
        <f t="shared" si="15"/>
        <v>ทันกำหนด</v>
      </c>
      <c r="AE248" s="4"/>
      <c r="AF248" s="4"/>
      <c r="AG248" s="4"/>
      <c r="AH248" s="5"/>
    </row>
    <row r="249" spans="1:34" s="15" customFormat="1" ht="27.75" customHeight="1" x14ac:dyDescent="0.2">
      <c r="A249" s="11"/>
      <c r="B249" s="12"/>
      <c r="C249" s="12">
        <f>SUBTOTAL(103,C4:C248)</f>
        <v>245</v>
      </c>
      <c r="D249" s="12"/>
      <c r="E249" s="12">
        <f>SUBTOTAL(9,E4:E248)</f>
        <v>1095</v>
      </c>
      <c r="F249" s="12"/>
      <c r="G249" s="12"/>
      <c r="H249" s="12"/>
      <c r="I249" s="12"/>
      <c r="J249" s="13"/>
      <c r="K249" s="14"/>
      <c r="L249" s="12"/>
      <c r="M249" s="12"/>
      <c r="N249" s="14"/>
      <c r="O249" s="12"/>
      <c r="P249" s="12"/>
      <c r="Q249" s="14"/>
      <c r="R249" s="12"/>
      <c r="S249" s="12"/>
      <c r="T249" s="14"/>
      <c r="U249" s="14"/>
      <c r="V249" s="17"/>
      <c r="W249" s="17"/>
      <c r="X249" s="17"/>
      <c r="Y249" s="12"/>
      <c r="Z249" s="12"/>
      <c r="AA249" s="12"/>
      <c r="AB249" s="12"/>
      <c r="AC249" s="12"/>
      <c r="AD249" s="12">
        <f>COUNTIF($AD$4:$AD248,"เกินกำหนด")</f>
        <v>12</v>
      </c>
      <c r="AE249" s="11">
        <f>SUM(AE4:AE248)</f>
        <v>1</v>
      </c>
      <c r="AF249" s="11">
        <f>SUM(AF4:AF248)</f>
        <v>2</v>
      </c>
      <c r="AG249" s="11">
        <f>SUM(AG4:AG248)</f>
        <v>2845</v>
      </c>
      <c r="AH249" s="11"/>
    </row>
    <row r="250" spans="1:34" ht="27.75" customHeight="1" x14ac:dyDescent="0.2"/>
    <row r="251" spans="1:34" ht="27.75" customHeight="1" x14ac:dyDescent="0.2">
      <c r="C251" s="18" t="s">
        <v>18</v>
      </c>
      <c r="D251" s="19">
        <f>C249</f>
        <v>245</v>
      </c>
      <c r="E251" s="20"/>
    </row>
    <row r="252" spans="1:34" ht="27.75" customHeight="1" x14ac:dyDescent="0.2">
      <c r="C252" s="21" t="s">
        <v>19</v>
      </c>
      <c r="D252" s="22">
        <f>E249</f>
        <v>1095</v>
      </c>
      <c r="E252" s="23"/>
    </row>
    <row r="253" spans="1:34" ht="27.75" customHeight="1" x14ac:dyDescent="0.2">
      <c r="C253" s="21" t="s">
        <v>20</v>
      </c>
      <c r="D253" s="22">
        <f>AD249</f>
        <v>12</v>
      </c>
      <c r="E253" s="23"/>
    </row>
    <row r="254" spans="1:34" s="13" customFormat="1" ht="27.75" customHeight="1" x14ac:dyDescent="0.2">
      <c r="C254" s="21" t="s">
        <v>21</v>
      </c>
      <c r="D254" s="22">
        <f>$D251-$D253</f>
        <v>233</v>
      </c>
      <c r="E254" s="23"/>
      <c r="K254" s="17"/>
      <c r="N254" s="17"/>
      <c r="Q254" s="17"/>
      <c r="T254" s="17"/>
      <c r="U254" s="17"/>
      <c r="V254" s="17"/>
      <c r="W254" s="17"/>
      <c r="X254" s="17"/>
    </row>
    <row r="255" spans="1:34" s="13" customFormat="1" ht="27.75" customHeight="1" x14ac:dyDescent="0.2">
      <c r="C255" s="21" t="s">
        <v>22</v>
      </c>
      <c r="D255" s="22">
        <f>AE249</f>
        <v>1</v>
      </c>
      <c r="E255" s="23"/>
      <c r="K255" s="17"/>
      <c r="N255" s="17"/>
      <c r="Q255" s="17"/>
      <c r="T255" s="17"/>
      <c r="U255" s="17"/>
      <c r="V255" s="17"/>
      <c r="W255" s="17"/>
      <c r="X255" s="17"/>
    </row>
    <row r="256" spans="1:34" s="13" customFormat="1" ht="27.75" customHeight="1" x14ac:dyDescent="0.2">
      <c r="C256" s="21" t="s">
        <v>23</v>
      </c>
      <c r="D256" s="22">
        <f>($D254/$D251)*100</f>
        <v>95.102040816326522</v>
      </c>
      <c r="E256" s="23" t="str">
        <f>IF(D256&gt;=90,"ผ่าน","ไม่ผ่าน")</f>
        <v>ผ่าน</v>
      </c>
      <c r="K256" s="17"/>
      <c r="N256" s="17"/>
      <c r="Q256" s="17"/>
      <c r="T256" s="17"/>
      <c r="U256" s="17"/>
      <c r="V256" s="17"/>
      <c r="W256" s="17"/>
      <c r="X256" s="17"/>
    </row>
    <row r="257" spans="3:26" s="13" customFormat="1" ht="27.75" customHeight="1" x14ac:dyDescent="0.2">
      <c r="C257" s="24" t="s">
        <v>24</v>
      </c>
      <c r="D257" s="25">
        <f>($D255/$D252)*100</f>
        <v>9.1324200913242004E-2</v>
      </c>
      <c r="E257" s="26" t="str">
        <f>IF(D257&lt;=5,"ผ่าน","ไม่ผ่าน")</f>
        <v>ผ่าน</v>
      </c>
      <c r="K257" s="17"/>
      <c r="N257" s="17"/>
      <c r="Q257" s="17"/>
      <c r="T257" s="17"/>
      <c r="U257" s="17"/>
      <c r="V257" s="17"/>
      <c r="W257" s="17"/>
      <c r="X257" s="17"/>
    </row>
    <row r="258" spans="3:26" s="13" customFormat="1" x14ac:dyDescent="0.2">
      <c r="C258" s="16"/>
      <c r="D258" s="16"/>
      <c r="K258" s="17"/>
      <c r="M258" s="13" t="s">
        <v>37</v>
      </c>
      <c r="N258" s="17"/>
      <c r="Q258" s="17"/>
      <c r="T258" s="17"/>
      <c r="U258" s="17"/>
      <c r="V258" s="17"/>
      <c r="W258" s="17"/>
      <c r="X258" s="17"/>
    </row>
    <row r="261" spans="3:26" s="13" customFormat="1" x14ac:dyDescent="0.2">
      <c r="C261" s="16">
        <f>SUBTOTAL(103,C4:C248)</f>
        <v>245</v>
      </c>
      <c r="D261" s="16"/>
      <c r="E261" s="13">
        <f>SUBTOTAL(9,E4:E248)</f>
        <v>1095</v>
      </c>
      <c r="K261" s="17"/>
      <c r="N261" s="17"/>
      <c r="Q261" s="17"/>
      <c r="T261" s="17"/>
      <c r="U261" s="17"/>
      <c r="V261" s="17"/>
      <c r="W261" s="17"/>
      <c r="X261" s="17"/>
      <c r="Z261" s="13" t="s">
        <v>37</v>
      </c>
    </row>
    <row r="262" spans="3:26" s="13" customFormat="1" x14ac:dyDescent="0.2">
      <c r="C262" s="16"/>
      <c r="D262" s="16"/>
      <c r="G262" s="13" t="s">
        <v>38</v>
      </c>
      <c r="K262" s="17"/>
      <c r="N262" s="17"/>
      <c r="Q262" s="17"/>
      <c r="T262" s="17"/>
      <c r="U262" s="17"/>
      <c r="V262" s="17"/>
      <c r="W262" s="17"/>
      <c r="X262" s="17"/>
    </row>
    <row r="263" spans="3:26" s="13" customFormat="1" x14ac:dyDescent="0.2">
      <c r="C263" s="16"/>
      <c r="D263" s="16" t="s">
        <v>39</v>
      </c>
      <c r="K263" s="17"/>
      <c r="N263" s="17"/>
      <c r="Q263" s="17"/>
      <c r="T263" s="17"/>
      <c r="U263" s="17"/>
      <c r="V263" s="17"/>
      <c r="W263" s="17"/>
      <c r="X263" s="17"/>
    </row>
    <row r="297" spans="22:24" x14ac:dyDescent="0.2">
      <c r="V297" s="37"/>
      <c r="W297" s="37"/>
      <c r="X297" s="37"/>
    </row>
    <row r="349" spans="22:24" x14ac:dyDescent="0.2">
      <c r="V349" s="14"/>
      <c r="W349" s="14"/>
      <c r="X349" s="14"/>
    </row>
  </sheetData>
  <autoFilter ref="A3:AH257" xr:uid="{00000000-0009-0000-0000-000000000000}"/>
  <mergeCells count="32">
    <mergeCell ref="A1:AH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D2:AD3"/>
    <mergeCell ref="AE2:AF2"/>
    <mergeCell ref="AG2:AG3"/>
    <mergeCell ref="AH2:AH3"/>
    <mergeCell ref="V2:X2"/>
    <mergeCell ref="Y2:Y3"/>
    <mergeCell ref="Z2:Z3"/>
    <mergeCell ref="AA2:AA3"/>
    <mergeCell ref="AB2:AB3"/>
    <mergeCell ref="AC2:AC3"/>
  </mergeCells>
  <phoneticPr fontId="19" type="noConversion"/>
  <conditionalFormatting sqref="A2:V2 AD4:AD1048576">
    <cfRule type="containsText" dxfId="55" priority="36" operator="containsText" text="เกินกำหนด">
      <formula>NOT(ISERROR(SEARCH("เกินกำหนด",A2)))</formula>
    </cfRule>
    <cfRule type="containsText" dxfId="54" priority="35" operator="containsText" text="เกินกำหนด">
      <formula>NOT(ISERROR(SEARCH("เกินกำหนด",A2)))</formula>
    </cfRule>
    <cfRule type="containsText" dxfId="53" priority="34" operator="containsText" text="เกินกำหนด">
      <formula>NOT(ISERROR(SEARCH("เกินกำหนด",A2)))</formula>
    </cfRule>
    <cfRule type="containsText" dxfId="52" priority="33" operator="containsText" text="ทันกำหนด">
      <formula>NOT(ISERROR(SEARCH("ทันกำหนด",A2)))</formula>
    </cfRule>
  </conditionalFormatting>
  <conditionalFormatting sqref="E251:E257">
    <cfRule type="containsText" dxfId="51" priority="90" operator="containsText" text="ผ่าน">
      <formula>NOT(ISERROR(SEARCH("ผ่าน",E251)))</formula>
    </cfRule>
  </conditionalFormatting>
  <conditionalFormatting sqref="H4:J257">
    <cfRule type="containsText" dxfId="50" priority="15" operator="containsText" text="ไม่ครบ">
      <formula>NOT(ISERROR(SEARCH("ไม่ครบ",H4)))</formula>
    </cfRule>
    <cfRule type="containsText" dxfId="49" priority="16" operator="containsText" text="ไม่ครบ">
      <formula>NOT(ISERROR(SEARCH("ไม่ครบ",H4)))</formula>
    </cfRule>
  </conditionalFormatting>
  <conditionalFormatting sqref="J4:J248">
    <cfRule type="containsText" dxfId="48" priority="13" operator="containsText" text="ไม่ครบ">
      <formula>NOT(ISERROR(SEARCH("ไม่ครบ",J4)))</formula>
    </cfRule>
    <cfRule type="containsText" dxfId="47" priority="14" operator="containsText" text="ไม่ครบ">
      <formula>NOT(ISERROR(SEARCH("ไม่ครบ",J4)))</formula>
    </cfRule>
  </conditionalFormatting>
  <conditionalFormatting sqref="K4:K12">
    <cfRule type="containsText" dxfId="46" priority="75" operator="containsText" text="ไม่ครบ">
      <formula>NOT(ISERROR(SEARCH("ไม่ครบ",K4)))</formula>
    </cfRule>
    <cfRule type="containsText" dxfId="45" priority="76" operator="containsText" text="ไม่ครบ">
      <formula>NOT(ISERROR(SEARCH("ไม่ครบ",K4)))</formula>
    </cfRule>
  </conditionalFormatting>
  <conditionalFormatting sqref="K8:K41">
    <cfRule type="containsText" dxfId="44" priority="80" operator="containsText" text="ไม่ครบ">
      <formula>NOT(ISERROR(SEARCH("ไม่ครบ",K8)))</formula>
    </cfRule>
    <cfRule type="containsText" dxfId="43" priority="79" operator="containsText" text="ไม่ครบ">
      <formula>NOT(ISERROR(SEARCH("ไม่ครบ",K8)))</formula>
    </cfRule>
  </conditionalFormatting>
  <conditionalFormatting sqref="K42:K74">
    <cfRule type="containsText" dxfId="42" priority="83" operator="containsText" text="ไม่ครบ">
      <formula>NOT(ISERROR(SEARCH("ไม่ครบ",K42)))</formula>
    </cfRule>
    <cfRule type="containsText" dxfId="41" priority="84" operator="containsText" text="ไม่ครบ">
      <formula>NOT(ISERROR(SEARCH("ไม่ครบ",K42)))</formula>
    </cfRule>
  </conditionalFormatting>
  <conditionalFormatting sqref="K68:K72">
    <cfRule type="containsText" dxfId="40" priority="81" operator="containsText" text="ไม่ครบ">
      <formula>NOT(ISERROR(SEARCH("ไม่ครบ",K68)))</formula>
    </cfRule>
    <cfRule type="containsText" dxfId="39" priority="82" operator="containsText" text="ไม่ครบ">
      <formula>NOT(ISERROR(SEARCH("ไม่ครบ",K68)))</formula>
    </cfRule>
  </conditionalFormatting>
  <conditionalFormatting sqref="K251:K257 L251:L1048576 H258:K1048576 U249:U257">
    <cfRule type="containsText" dxfId="38" priority="92" operator="containsText" text="ไม่ครบ">
      <formula>NOT(ISERROR(SEARCH("ไม่ครบ",H249)))</formula>
    </cfRule>
  </conditionalFormatting>
  <conditionalFormatting sqref="K251:K257 L251:L1048576 H258:K1048576">
    <cfRule type="containsText" dxfId="37" priority="91" operator="containsText" text="ไม่ครบ">
      <formula>NOT(ISERROR(SEARCH("ไม่ครบ",H251)))</formula>
    </cfRule>
  </conditionalFormatting>
  <conditionalFormatting sqref="K75:L250">
    <cfRule type="containsText" dxfId="36" priority="67" operator="containsText" text="ไม่ครบ">
      <formula>NOT(ISERROR(SEARCH("ไม่ครบ",K75)))</formula>
    </cfRule>
    <cfRule type="containsText" dxfId="35" priority="70" operator="containsText" text="ไม่ครบ">
      <formula>NOT(ISERROR(SEARCH("ไม่ครบ",K75)))</formula>
    </cfRule>
  </conditionalFormatting>
  <conditionalFormatting sqref="L4:L74">
    <cfRule type="containsText" dxfId="34" priority="74" operator="containsText" text="ไม่ครบ">
      <formula>NOT(ISERROR(SEARCH("ไม่ครบ",L4)))</formula>
    </cfRule>
    <cfRule type="containsText" dxfId="33" priority="73" operator="containsText" text="ไม่ครบ">
      <formula>NOT(ISERROR(SEARCH("ไม่ครบ",L4)))</formula>
    </cfRule>
  </conditionalFormatting>
  <conditionalFormatting sqref="M4:M248">
    <cfRule type="containsText" dxfId="32" priority="10" operator="containsText" text="ไม่ครบ">
      <formula>NOT(ISERROR(SEARCH("ไม่ครบ",M4)))</formula>
    </cfRule>
    <cfRule type="containsText" dxfId="31" priority="12" operator="containsText" text="ไม่ครบ">
      <formula>NOT(ISERROR(SEARCH("ไม่ครบ",M4)))</formula>
    </cfRule>
    <cfRule type="containsText" dxfId="30" priority="11" operator="containsText" text="ไม่ครบ">
      <formula>NOT(ISERROR(SEARCH("ไม่ครบ",M4)))</formula>
    </cfRule>
    <cfRule type="containsText" dxfId="29" priority="9" operator="containsText" text="ไม่ครบ">
      <formula>NOT(ISERROR(SEARCH("ไม่ครบ",M4)))</formula>
    </cfRule>
  </conditionalFormatting>
  <conditionalFormatting sqref="M249:T1048576">
    <cfRule type="containsText" dxfId="28" priority="77" operator="containsText" text="ไม่ครบ">
      <formula>NOT(ISERROR(SEARCH("ไม่ครบ",M249)))</formula>
    </cfRule>
    <cfRule type="containsText" dxfId="27" priority="78" operator="containsText" text="ไม่ครบ">
      <formula>NOT(ISERROR(SEARCH("ไม่ครบ",M249)))</formula>
    </cfRule>
  </conditionalFormatting>
  <conditionalFormatting sqref="N12">
    <cfRule type="containsText" dxfId="26" priority="17" operator="containsText" text="ไม่ครบ">
      <formula>NOT(ISERROR(SEARCH("ไม่ครบ",N12)))</formula>
    </cfRule>
    <cfRule type="containsText" dxfId="25" priority="18" operator="containsText" text="ไม่ครบ">
      <formula>NOT(ISERROR(SEARCH("ไม่ครบ",N12)))</formula>
    </cfRule>
  </conditionalFormatting>
  <conditionalFormatting sqref="N4:O248">
    <cfRule type="containsText" dxfId="24" priority="20" operator="containsText" text="ไม่ครบ">
      <formula>NOT(ISERROR(SEARCH("ไม่ครบ",N4)))</formula>
    </cfRule>
    <cfRule type="containsText" dxfId="23" priority="19" operator="containsText" text="ไม่ครบ">
      <formula>NOT(ISERROR(SEARCH("ไม่ครบ",N4)))</formula>
    </cfRule>
  </conditionalFormatting>
  <conditionalFormatting sqref="P4:P248">
    <cfRule type="containsText" dxfId="22" priority="6" operator="containsText" text="ไม่ครบ">
      <formula>NOT(ISERROR(SEARCH("ไม่ครบ",P4)))</formula>
    </cfRule>
    <cfRule type="containsText" dxfId="21" priority="5" operator="containsText" text="ไม่ครบ">
      <formula>NOT(ISERROR(SEARCH("ไม่ครบ",P4)))</formula>
    </cfRule>
  </conditionalFormatting>
  <conditionalFormatting sqref="P4:R248">
    <cfRule type="containsText" dxfId="20" priority="8" operator="containsText" text="ไม่ครบ">
      <formula>NOT(ISERROR(SEARCH("ไม่ครบ",P4)))</formula>
    </cfRule>
    <cfRule type="containsText" dxfId="19" priority="7" operator="containsText" text="ไม่ครบ">
      <formula>NOT(ISERROR(SEARCH("ไม่ครบ",P4)))</formula>
    </cfRule>
  </conditionalFormatting>
  <conditionalFormatting sqref="S4:S248">
    <cfRule type="containsText" dxfId="18" priority="2" operator="containsText" text="ไม่ครบ">
      <formula>NOT(ISERROR(SEARCH("ไม่ครบ",S4)))</formula>
    </cfRule>
    <cfRule type="containsText" dxfId="17" priority="1" operator="containsText" text="ไม่ครบ">
      <formula>NOT(ISERROR(SEARCH("ไม่ครบ",S4)))</formula>
    </cfRule>
  </conditionalFormatting>
  <conditionalFormatting sqref="S4:U248">
    <cfRule type="containsText" dxfId="16" priority="4" operator="containsText" text="ไม่ครบ">
      <formula>NOT(ISERROR(SEARCH("ไม่ครบ",S4)))</formula>
    </cfRule>
  </conditionalFormatting>
  <conditionalFormatting sqref="S4:X248">
    <cfRule type="containsText" dxfId="15" priority="3" operator="containsText" text="ไม่ครบ">
      <formula>NOT(ISERROR(SEARCH("ไม่ครบ",S4)))</formula>
    </cfRule>
  </conditionalFormatting>
  <conditionalFormatting sqref="U249:X257">
    <cfRule type="containsText" dxfId="14" priority="29" operator="containsText" text="ไม่ครบ">
      <formula>NOT(ISERROR(SEARCH("ไม่ครบ",U249)))</formula>
    </cfRule>
  </conditionalFormatting>
  <conditionalFormatting sqref="V4:X258">
    <cfRule type="containsText" dxfId="13" priority="30" operator="containsText" text="ไม่ครบ">
      <formula>NOT(ISERROR(SEARCH("ไม่ครบ",V4)))</formula>
    </cfRule>
  </conditionalFormatting>
  <conditionalFormatting sqref="V258:X258">
    <cfRule type="containsText" dxfId="12" priority="96" operator="containsText" text="ไม่ครบ">
      <formula>NOT(ISERROR(SEARCH("ไม่ครบ",V258)))</formula>
    </cfRule>
  </conditionalFormatting>
  <conditionalFormatting sqref="V259:X285">
    <cfRule type="containsText" dxfId="11" priority="24" operator="containsText" text="ไม่ครบ">
      <formula>NOT(ISERROR(SEARCH("ไม่ครบ",V259)))</formula>
    </cfRule>
    <cfRule type="containsText" dxfId="10" priority="23" operator="containsText" text="ไม่ครบ">
      <formula>NOT(ISERROR(SEARCH("ไม่ครบ",V259)))</formula>
    </cfRule>
  </conditionalFormatting>
  <conditionalFormatting sqref="V281:X295">
    <cfRule type="containsText" dxfId="9" priority="26" operator="containsText" text="ไม่ครบ">
      <formula>NOT(ISERROR(SEARCH("ไม่ครบ",V281)))</formula>
    </cfRule>
    <cfRule type="containsText" dxfId="8" priority="25" operator="containsText" text="ไม่ครบ">
      <formula>NOT(ISERROR(SEARCH("ไม่ครบ",V281)))</formula>
    </cfRule>
  </conditionalFormatting>
  <conditionalFormatting sqref="V296:X357">
    <cfRule type="containsText" dxfId="7" priority="22" operator="containsText" text="ไม่ครบ">
      <formula>NOT(ISERROR(SEARCH("ไม่ครบ",V296)))</formula>
    </cfRule>
    <cfRule type="containsText" dxfId="6" priority="21" operator="containsText" text="ไม่ครบ">
      <formula>NOT(ISERROR(SEARCH("ไม่ครบ",V296)))</formula>
    </cfRule>
  </conditionalFormatting>
  <conditionalFormatting sqref="Y2:AD2">
    <cfRule type="containsText" dxfId="5" priority="89" operator="containsText" text="ทันกำหนด">
      <formula>NOT(ISERROR(SEARCH("ทันกำหนด",Y2)))</formula>
    </cfRule>
    <cfRule type="containsText" dxfId="4" priority="93" operator="containsText" text="เกินกำหนด">
      <formula>NOT(ISERROR(SEARCH("เกินกำหนด",Y2)))</formula>
    </cfRule>
    <cfRule type="containsText" dxfId="3" priority="94" operator="containsText" text="เกินกำหนด">
      <formula>NOT(ISERROR(SEARCH("เกินกำหนด",Y2)))</formula>
    </cfRule>
    <cfRule type="containsText" dxfId="2" priority="95" operator="containsText" text="เกินกำหนด">
      <formula>NOT(ISERROR(SEARCH("เกินกำหนด",Y2)))</formula>
    </cfRule>
  </conditionalFormatting>
  <conditionalFormatting sqref="AH2 AH4:AH1048576">
    <cfRule type="containsText" dxfId="1" priority="87" operator="containsText" text="งานด่วน">
      <formula>NOT(ISERROR(SEARCH("งานด่วน",AH2)))</formula>
    </cfRule>
    <cfRule type="containsText" dxfId="0" priority="88" operator="containsText" text="งานด่วน">
      <formula>NOT(ISERROR(SEARCH("งานด่วน",AH2)))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B74DC2F6-026A-4ADC-8E94-C490C0D05C6B}">
          <x14:formula1>
            <xm:f>Sheet2!$B$1:$B$9</xm:f>
          </x14:formula1>
          <xm:sqref>L38 L49:L248 O5:O35 R5:R35 R37:R248 L4:L19 L41:L45 L21:L33 I77:I78 I166:I167 L35:L36 O37:O248</xm:sqref>
        </x14:dataValidation>
        <x14:dataValidation type="list" allowBlank="1" showInputMessage="1" showErrorMessage="1" xr:uid="{8D302D59-0E6F-444E-80E0-B73C7AA642EF}">
          <x14:formula1>
            <xm:f>Sheet2!$B$1:$B$9</xm:f>
          </x14:formula1>
          <xm:sqref>I168:I248 O4 I4:I76 O36 R4 L34 L39:L40 L37 I79:I165 L20 R36 L46:L48</xm:sqref>
        </x14:dataValidation>
        <x14:dataValidation type="list" allowBlank="1" showInputMessage="1" showErrorMessage="1" xr:uid="{81F97CF5-6E67-4F6E-B33C-3E964D9866CC}">
          <x14:formula1>
            <xm:f>Sheet2!$E$1:$E$12</xm:f>
          </x14:formula1>
          <xm:sqref>X4:X348</xm:sqref>
        </x14:dataValidation>
        <x14:dataValidation type="list" allowBlank="1" showInputMessage="1" showErrorMessage="1" xr:uid="{FB9EE922-7924-4923-97EC-99A8B3852601}">
          <x14:formula1>
            <xm:f>Sheet2!$D$1:$D$5</xm:f>
          </x14:formula1>
          <xm:sqref>V4:W348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B1:E29"/>
  <sheetViews>
    <sheetView workbookViewId="0">
      <selection activeCell="B9" sqref="B9"/>
    </sheetView>
  </sheetViews>
  <sheetFormatPr defaultRowHeight="14.25" x14ac:dyDescent="0.2"/>
  <cols>
    <col min="2" max="2" width="11" customWidth="1"/>
    <col min="3" max="3" width="19.125" bestFit="1" customWidth="1"/>
    <col min="4" max="4" width="11.875" bestFit="1" customWidth="1"/>
    <col min="6" max="6" width="14" bestFit="1" customWidth="1"/>
    <col min="8" max="10" width="14" bestFit="1" customWidth="1"/>
    <col min="13" max="13" width="12.875" bestFit="1" customWidth="1"/>
  </cols>
  <sheetData>
    <row r="1" spans="2:5" x14ac:dyDescent="0.2">
      <c r="B1" t="s">
        <v>42</v>
      </c>
      <c r="C1" t="s">
        <v>59</v>
      </c>
      <c r="D1" t="s">
        <v>45</v>
      </c>
      <c r="E1" t="s">
        <v>50</v>
      </c>
    </row>
    <row r="2" spans="2:5" x14ac:dyDescent="0.2">
      <c r="B2" t="s">
        <v>43</v>
      </c>
      <c r="C2" t="s">
        <v>58</v>
      </c>
      <c r="D2" t="s">
        <v>46</v>
      </c>
      <c r="E2" t="s">
        <v>67</v>
      </c>
    </row>
    <row r="3" spans="2:5" x14ac:dyDescent="0.2">
      <c r="B3" t="s">
        <v>60</v>
      </c>
      <c r="C3" t="s">
        <v>57</v>
      </c>
      <c r="D3" t="s">
        <v>47</v>
      </c>
      <c r="E3" t="s">
        <v>68</v>
      </c>
    </row>
    <row r="4" spans="2:5" x14ac:dyDescent="0.2">
      <c r="B4" t="s">
        <v>35</v>
      </c>
      <c r="C4" t="s">
        <v>70</v>
      </c>
      <c r="D4" t="s">
        <v>48</v>
      </c>
      <c r="E4" t="s">
        <v>74</v>
      </c>
    </row>
    <row r="5" spans="2:5" x14ac:dyDescent="0.2">
      <c r="B5" t="s">
        <v>29</v>
      </c>
      <c r="C5" t="s">
        <v>61</v>
      </c>
      <c r="D5" t="s">
        <v>49</v>
      </c>
      <c r="E5" t="s">
        <v>44</v>
      </c>
    </row>
    <row r="6" spans="2:5" x14ac:dyDescent="0.2">
      <c r="B6" t="s">
        <v>30</v>
      </c>
      <c r="C6" t="s">
        <v>26</v>
      </c>
      <c r="D6" s="39" t="s">
        <v>63</v>
      </c>
      <c r="E6" t="s">
        <v>71</v>
      </c>
    </row>
    <row r="7" spans="2:5" x14ac:dyDescent="0.2">
      <c r="B7" t="s">
        <v>31</v>
      </c>
      <c r="C7" t="s">
        <v>25</v>
      </c>
      <c r="D7" s="1"/>
      <c r="E7" t="s">
        <v>72</v>
      </c>
    </row>
    <row r="8" spans="2:5" x14ac:dyDescent="0.2">
      <c r="B8" t="s">
        <v>28</v>
      </c>
      <c r="C8" t="s">
        <v>26</v>
      </c>
      <c r="D8" s="1"/>
      <c r="E8" t="s">
        <v>52</v>
      </c>
    </row>
    <row r="9" spans="2:5" x14ac:dyDescent="0.2">
      <c r="B9" t="s">
        <v>4</v>
      </c>
      <c r="C9" t="s">
        <v>75</v>
      </c>
      <c r="D9" s="1"/>
      <c r="E9" t="s">
        <v>53</v>
      </c>
    </row>
    <row r="10" spans="2:5" x14ac:dyDescent="0.2">
      <c r="D10" s="1"/>
      <c r="E10" t="s">
        <v>51</v>
      </c>
    </row>
    <row r="11" spans="2:5" x14ac:dyDescent="0.2">
      <c r="B11" t="s">
        <v>42</v>
      </c>
      <c r="C11" t="s">
        <v>59</v>
      </c>
      <c r="E11" t="s">
        <v>66</v>
      </c>
    </row>
    <row r="12" spans="2:5" x14ac:dyDescent="0.2">
      <c r="B12" t="s">
        <v>43</v>
      </c>
      <c r="C12" t="s">
        <v>58</v>
      </c>
      <c r="E12" t="s">
        <v>69</v>
      </c>
    </row>
    <row r="13" spans="2:5" x14ac:dyDescent="0.2">
      <c r="B13" t="s">
        <v>60</v>
      </c>
      <c r="C13" t="s">
        <v>57</v>
      </c>
    </row>
    <row r="14" spans="2:5" x14ac:dyDescent="0.2">
      <c r="B14" t="s">
        <v>35</v>
      </c>
      <c r="C14" t="s">
        <v>61</v>
      </c>
    </row>
    <row r="15" spans="2:5" x14ac:dyDescent="0.2">
      <c r="B15" t="s">
        <v>29</v>
      </c>
      <c r="C15" t="s">
        <v>25</v>
      </c>
    </row>
    <row r="16" spans="2:5" x14ac:dyDescent="0.2">
      <c r="B16" t="s">
        <v>30</v>
      </c>
      <c r="C16" t="s">
        <v>26</v>
      </c>
    </row>
    <row r="17" spans="2:3" x14ac:dyDescent="0.2">
      <c r="B17" t="s">
        <v>31</v>
      </c>
      <c r="C17" t="s">
        <v>25</v>
      </c>
    </row>
    <row r="18" spans="2:3" x14ac:dyDescent="0.2">
      <c r="B18" t="s">
        <v>28</v>
      </c>
      <c r="C18" t="s">
        <v>26</v>
      </c>
    </row>
    <row r="19" spans="2:3" x14ac:dyDescent="0.2">
      <c r="B19" t="s">
        <v>4</v>
      </c>
      <c r="C19" t="s">
        <v>27</v>
      </c>
    </row>
    <row r="21" spans="2:3" x14ac:dyDescent="0.2">
      <c r="B21" t="s">
        <v>42</v>
      </c>
      <c r="C21" t="s">
        <v>59</v>
      </c>
    </row>
    <row r="22" spans="2:3" x14ac:dyDescent="0.2">
      <c r="B22" t="s">
        <v>43</v>
      </c>
      <c r="C22" t="s">
        <v>58</v>
      </c>
    </row>
    <row r="23" spans="2:3" x14ac:dyDescent="0.2">
      <c r="B23" t="s">
        <v>60</v>
      </c>
      <c r="C23" t="s">
        <v>57</v>
      </c>
    </row>
    <row r="24" spans="2:3" x14ac:dyDescent="0.2">
      <c r="B24" t="s">
        <v>35</v>
      </c>
      <c r="C24" t="s">
        <v>70</v>
      </c>
    </row>
    <row r="25" spans="2:3" x14ac:dyDescent="0.2">
      <c r="B25" t="s">
        <v>29</v>
      </c>
      <c r="C25" t="s">
        <v>61</v>
      </c>
    </row>
    <row r="26" spans="2:3" x14ac:dyDescent="0.2">
      <c r="B26" t="s">
        <v>30</v>
      </c>
      <c r="C26" t="s">
        <v>26</v>
      </c>
    </row>
    <row r="27" spans="2:3" x14ac:dyDescent="0.2">
      <c r="B27" t="s">
        <v>31</v>
      </c>
      <c r="C27" t="s">
        <v>25</v>
      </c>
    </row>
    <row r="28" spans="2:3" x14ac:dyDescent="0.2">
      <c r="B28" t="s">
        <v>28</v>
      </c>
      <c r="C28" t="s">
        <v>26</v>
      </c>
    </row>
    <row r="29" spans="2:3" x14ac:dyDescent="0.2">
      <c r="B29" t="s">
        <v>4</v>
      </c>
      <c r="C29" t="s">
        <v>27</v>
      </c>
    </row>
  </sheetData>
  <phoneticPr fontId="19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011A3-B6A8-49AA-B046-D64B8514C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JAN</vt:lpstr>
      <vt:lpstr>D-0793</vt:lpstr>
      <vt:lpstr>FEB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SISTOMAT-BU10</dc:creator>
  <cp:lastModifiedBy>User</cp:lastModifiedBy>
  <cp:lastPrinted>2026-02-06T01:34:38Z</cp:lastPrinted>
  <dcterms:created xsi:type="dcterms:W3CDTF">2019-10-21T08:15:46Z</dcterms:created>
  <dcterms:modified xsi:type="dcterms:W3CDTF">2026-06-22T11:57:02Z</dcterms:modified>
</cp:coreProperties>
</file>