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erryorabona/Documents/ryc/race/ryc nav/chart-gen/"/>
    </mc:Choice>
  </mc:AlternateContent>
  <xr:revisionPtr revIDLastSave="0" documentId="13_ncr:20001_{1851AE82-E7AB-BB4B-8F18-DBCAF02DC57C}" xr6:coauthVersionLast="47" xr6:coauthVersionMax="47" xr10:uidLastSave="{00000000-0000-0000-0000-000000000000}"/>
  <bookViews>
    <workbookView xWindow="8700" yWindow="500" windowWidth="33640" windowHeight="19280" activeTab="4" xr2:uid="{00000000-000D-0000-FFFF-FFFF00000000}"/>
  </bookViews>
  <sheets>
    <sheet name="Bearing &amp; Distance template" sheetId="1" r:id="rId1"/>
    <sheet name="data" sheetId="2" r:id="rId2"/>
    <sheet name="to-from-list" sheetId="7" r:id="rId3"/>
    <sheet name="calculated d&amp;b" sheetId="3" r:id="rId4"/>
    <sheet name="BadRhumbLines" sheetId="4" r:id="rId5"/>
  </sheets>
  <definedNames>
    <definedName name="excludelist">BadRhumbLines!$A$5:$A$250</definedName>
    <definedName name="ExternalData_1" localSheetId="1" hidden="1">data!$C$1:$F$726</definedName>
    <definedName name="ExternalData_1" localSheetId="2" hidden="1">'to-from-list'!$A$1:$D$677</definedName>
    <definedName name="_xlnm.Print_Area" localSheetId="3">'calculated d&amp;b'!$A$1:$Y$26</definedName>
    <definedName name="results" localSheetId="1">data!$C$1:$F$626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5" i="4"/>
  <c r="B87" i="4" l="1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5" i="4"/>
  <c r="B8" i="2"/>
  <c r="I8" i="2" s="1"/>
  <c r="B9" i="2"/>
  <c r="I9" i="2" s="1"/>
  <c r="B10" i="2"/>
  <c r="I10" i="2" s="1"/>
  <c r="B11" i="2"/>
  <c r="B12" i="2"/>
  <c r="I12" i="2" s="1"/>
  <c r="B13" i="2"/>
  <c r="B14" i="2"/>
  <c r="I14" i="2" s="1"/>
  <c r="B15" i="2"/>
  <c r="B16" i="2"/>
  <c r="B17" i="2"/>
  <c r="I17" i="2" s="1"/>
  <c r="B18" i="2"/>
  <c r="I18" i="2" s="1"/>
  <c r="B19" i="2"/>
  <c r="I19" i="2" s="1"/>
  <c r="B20" i="2"/>
  <c r="I20" i="2" s="1"/>
  <c r="B21" i="2"/>
  <c r="B22" i="2"/>
  <c r="I22" i="2" s="1"/>
  <c r="B23" i="2"/>
  <c r="B24" i="2"/>
  <c r="B25" i="2"/>
  <c r="B26" i="2"/>
  <c r="B27" i="2"/>
  <c r="B28" i="2"/>
  <c r="B29" i="2"/>
  <c r="I29" i="2" s="1"/>
  <c r="B30" i="2"/>
  <c r="I30" i="2" s="1"/>
  <c r="B31" i="2"/>
  <c r="I31" i="2" s="1"/>
  <c r="B32" i="2"/>
  <c r="I32" i="2" s="1"/>
  <c r="B33" i="2"/>
  <c r="B34" i="2"/>
  <c r="I34" i="2" s="1"/>
  <c r="B35" i="2"/>
  <c r="B36" i="2"/>
  <c r="B37" i="2"/>
  <c r="I37" i="2" s="1"/>
  <c r="B38" i="2"/>
  <c r="I38" i="2" s="1"/>
  <c r="B39" i="2"/>
  <c r="B40" i="2"/>
  <c r="B41" i="2"/>
  <c r="B42" i="2"/>
  <c r="B43" i="2"/>
  <c r="B44" i="2"/>
  <c r="I44" i="2" s="1"/>
  <c r="B45" i="2"/>
  <c r="B46" i="2"/>
  <c r="B47" i="2"/>
  <c r="I47" i="2" s="1"/>
  <c r="B48" i="2"/>
  <c r="B49" i="2"/>
  <c r="I49" i="2" s="1"/>
  <c r="B50" i="2"/>
  <c r="B51" i="2"/>
  <c r="B52" i="2"/>
  <c r="I52" i="2" s="1"/>
  <c r="B53" i="2"/>
  <c r="B54" i="2"/>
  <c r="I54" i="2" s="1"/>
  <c r="B55" i="2"/>
  <c r="I55" i="2" s="1"/>
  <c r="B56" i="2"/>
  <c r="B57" i="2"/>
  <c r="I57" i="2" s="1"/>
  <c r="B58" i="2"/>
  <c r="I58" i="2" s="1"/>
  <c r="B59" i="2"/>
  <c r="B60" i="2"/>
  <c r="I60" i="2" s="1"/>
  <c r="B61" i="2"/>
  <c r="B62" i="2"/>
  <c r="I62" i="2" s="1"/>
  <c r="B63" i="2"/>
  <c r="B64" i="2"/>
  <c r="B65" i="2"/>
  <c r="B66" i="2"/>
  <c r="B67" i="2"/>
  <c r="B68" i="2"/>
  <c r="B69" i="2"/>
  <c r="B70" i="2"/>
  <c r="B71" i="2"/>
  <c r="B72" i="2"/>
  <c r="I72" i="2" s="1"/>
  <c r="B73" i="2"/>
  <c r="B74" i="2"/>
  <c r="B75" i="2"/>
  <c r="B76" i="2"/>
  <c r="B77" i="2"/>
  <c r="B78" i="2"/>
  <c r="I78" i="2" s="1"/>
  <c r="B79" i="2"/>
  <c r="I79" i="2" s="1"/>
  <c r="B80" i="2"/>
  <c r="B81" i="2"/>
  <c r="B82" i="2"/>
  <c r="I82" i="2" s="1"/>
  <c r="B83" i="2"/>
  <c r="B84" i="2"/>
  <c r="I84" i="2" s="1"/>
  <c r="B85" i="2"/>
  <c r="B86" i="2"/>
  <c r="B87" i="2"/>
  <c r="I87" i="2" s="1"/>
  <c r="B88" i="2"/>
  <c r="I88" i="2" s="1"/>
  <c r="B89" i="2"/>
  <c r="I89" i="2" s="1"/>
  <c r="B90" i="2"/>
  <c r="I90" i="2" s="1"/>
  <c r="B91" i="2"/>
  <c r="B92" i="2"/>
  <c r="B93" i="2"/>
  <c r="B94" i="2"/>
  <c r="I94" i="2" s="1"/>
  <c r="B95" i="2"/>
  <c r="B96" i="2"/>
  <c r="B97" i="2"/>
  <c r="I97" i="2" s="1"/>
  <c r="B98" i="2"/>
  <c r="I98" i="2" s="1"/>
  <c r="B99" i="2"/>
  <c r="I99" i="2" s="1"/>
  <c r="B100" i="2"/>
  <c r="B101" i="2"/>
  <c r="B102" i="2"/>
  <c r="I102" i="2" s="1"/>
  <c r="B103" i="2"/>
  <c r="B104" i="2"/>
  <c r="I104" i="2" s="1"/>
  <c r="B105" i="2"/>
  <c r="B106" i="2"/>
  <c r="B107" i="2"/>
  <c r="B108" i="2"/>
  <c r="I108" i="2" s="1"/>
  <c r="B109" i="2"/>
  <c r="I109" i="2" s="1"/>
  <c r="B110" i="2"/>
  <c r="I110" i="2" s="1"/>
  <c r="B111" i="2"/>
  <c r="B112" i="2"/>
  <c r="I112" i="2" s="1"/>
  <c r="B113" i="2"/>
  <c r="B114" i="2"/>
  <c r="B115" i="2"/>
  <c r="B116" i="2"/>
  <c r="B117" i="2"/>
  <c r="I117" i="2" s="1"/>
  <c r="B118" i="2"/>
  <c r="B119" i="2"/>
  <c r="I119" i="2" s="1"/>
  <c r="B120" i="2"/>
  <c r="I120" i="2" s="1"/>
  <c r="B121" i="2"/>
  <c r="B122" i="2"/>
  <c r="B123" i="2"/>
  <c r="B124" i="2"/>
  <c r="B125" i="2"/>
  <c r="B126" i="2"/>
  <c r="B127" i="2"/>
  <c r="I127" i="2" s="1"/>
  <c r="B128" i="2"/>
  <c r="I128" i="2" s="1"/>
  <c r="B129" i="2"/>
  <c r="I129" i="2" s="1"/>
  <c r="B130" i="2"/>
  <c r="B131" i="2"/>
  <c r="B132" i="2"/>
  <c r="B133" i="2"/>
  <c r="B134" i="2"/>
  <c r="I134" i="2" s="1"/>
  <c r="B135" i="2"/>
  <c r="B136" i="2"/>
  <c r="B137" i="2"/>
  <c r="I137" i="2" s="1"/>
  <c r="B138" i="2"/>
  <c r="I138" i="2" s="1"/>
  <c r="B139" i="2"/>
  <c r="I139" i="2" s="1"/>
  <c r="B140" i="2"/>
  <c r="I140" i="2" s="1"/>
  <c r="B141" i="2"/>
  <c r="B142" i="2"/>
  <c r="I142" i="2" s="1"/>
  <c r="B143" i="2"/>
  <c r="B144" i="2"/>
  <c r="B145" i="2"/>
  <c r="B146" i="2"/>
  <c r="B147" i="2"/>
  <c r="B148" i="2"/>
  <c r="I148" i="2" s="1"/>
  <c r="B149" i="2"/>
  <c r="I149" i="2" s="1"/>
  <c r="B150" i="2"/>
  <c r="I150" i="2" s="1"/>
  <c r="B151" i="2"/>
  <c r="B152" i="2"/>
  <c r="I152" i="2" s="1"/>
  <c r="B153" i="2"/>
  <c r="B154" i="2"/>
  <c r="I154" i="2" s="1"/>
  <c r="B155" i="2"/>
  <c r="B156" i="2"/>
  <c r="B157" i="2"/>
  <c r="B158" i="2"/>
  <c r="I158" i="2" s="1"/>
  <c r="B159" i="2"/>
  <c r="I159" i="2" s="1"/>
  <c r="B160" i="2"/>
  <c r="I160" i="2" s="1"/>
  <c r="B161" i="2"/>
  <c r="B162" i="2"/>
  <c r="B163" i="2"/>
  <c r="B164" i="2"/>
  <c r="I164" i="2" s="1"/>
  <c r="B165" i="2"/>
  <c r="B166" i="2"/>
  <c r="B167" i="2"/>
  <c r="I167" i="2" s="1"/>
  <c r="B168" i="2"/>
  <c r="I168" i="2" s="1"/>
  <c r="B169" i="2"/>
  <c r="I169" i="2" s="1"/>
  <c r="B170" i="2"/>
  <c r="B171" i="2"/>
  <c r="B172" i="2"/>
  <c r="I172" i="2" s="1"/>
  <c r="B173" i="2"/>
  <c r="B174" i="2"/>
  <c r="B175" i="2"/>
  <c r="B176" i="2"/>
  <c r="B177" i="2"/>
  <c r="B178" i="2"/>
  <c r="I178" i="2" s="1"/>
  <c r="B179" i="2"/>
  <c r="I179" i="2" s="1"/>
  <c r="B180" i="2"/>
  <c r="B181" i="2"/>
  <c r="B182" i="2"/>
  <c r="I182" i="2" s="1"/>
  <c r="B183" i="2"/>
  <c r="B184" i="2"/>
  <c r="I184" i="2" s="1"/>
  <c r="B185" i="2"/>
  <c r="B186" i="2"/>
  <c r="B187" i="2"/>
  <c r="I187" i="2" s="1"/>
  <c r="B188" i="2"/>
  <c r="I188" i="2" s="1"/>
  <c r="B189" i="2"/>
  <c r="I189" i="2" s="1"/>
  <c r="B190" i="2"/>
  <c r="I190" i="2" s="1"/>
  <c r="B191" i="2"/>
  <c r="B192" i="2"/>
  <c r="I192" i="2" s="1"/>
  <c r="B193" i="2"/>
  <c r="B194" i="2"/>
  <c r="I194" i="2" s="1"/>
  <c r="B195" i="2"/>
  <c r="B196" i="2"/>
  <c r="B197" i="2"/>
  <c r="I197" i="2" s="1"/>
  <c r="B198" i="2"/>
  <c r="B199" i="2"/>
  <c r="I199" i="2" s="1"/>
  <c r="B200" i="2"/>
  <c r="B201" i="2"/>
  <c r="B202" i="2"/>
  <c r="I202" i="2" s="1"/>
  <c r="B203" i="2"/>
  <c r="B204" i="2"/>
  <c r="I204" i="2" s="1"/>
  <c r="B205" i="2"/>
  <c r="B206" i="2"/>
  <c r="B207" i="2"/>
  <c r="B208" i="2"/>
  <c r="B209" i="2"/>
  <c r="I209" i="2" s="1"/>
  <c r="B210" i="2"/>
  <c r="I210" i="2" s="1"/>
  <c r="B211" i="2"/>
  <c r="B212" i="2"/>
  <c r="I212" i="2" s="1"/>
  <c r="B213" i="2"/>
  <c r="B214" i="2"/>
  <c r="B215" i="2"/>
  <c r="B216" i="2"/>
  <c r="B217" i="2"/>
  <c r="I217" i="2" s="1"/>
  <c r="B218" i="2"/>
  <c r="I218" i="2" s="1"/>
  <c r="B219" i="2"/>
  <c r="I219" i="2" s="1"/>
  <c r="B220" i="2"/>
  <c r="I220" i="2" s="1"/>
  <c r="B221" i="2"/>
  <c r="B222" i="2"/>
  <c r="I222" i="2" s="1"/>
  <c r="B223" i="2"/>
  <c r="B224" i="2"/>
  <c r="B225" i="2"/>
  <c r="I225" i="2" s="1"/>
  <c r="B226" i="2"/>
  <c r="B227" i="2"/>
  <c r="I227" i="2" s="1"/>
  <c r="B228" i="2"/>
  <c r="I228" i="2" s="1"/>
  <c r="B229" i="2"/>
  <c r="I229" i="2" s="1"/>
  <c r="B230" i="2"/>
  <c r="B231" i="2"/>
  <c r="B232" i="2"/>
  <c r="I232" i="2" s="1"/>
  <c r="B233" i="2"/>
  <c r="B234" i="2"/>
  <c r="I234" i="2" s="1"/>
  <c r="B235" i="2"/>
  <c r="B236" i="2"/>
  <c r="B237" i="2"/>
  <c r="I237" i="2" s="1"/>
  <c r="B238" i="2"/>
  <c r="B239" i="2"/>
  <c r="I239" i="2" s="1"/>
  <c r="B240" i="2"/>
  <c r="I240" i="2" s="1"/>
  <c r="B241" i="2"/>
  <c r="B242" i="2"/>
  <c r="I242" i="2" s="1"/>
  <c r="B243" i="2"/>
  <c r="B244" i="2"/>
  <c r="B245" i="2"/>
  <c r="B246" i="2"/>
  <c r="B247" i="2"/>
  <c r="B248" i="2"/>
  <c r="I248" i="2" s="1"/>
  <c r="B249" i="2"/>
  <c r="I249" i="2" s="1"/>
  <c r="B250" i="2"/>
  <c r="I250" i="2" s="1"/>
  <c r="B251" i="2"/>
  <c r="B252" i="2"/>
  <c r="I252" i="2" s="1"/>
  <c r="B253" i="2"/>
  <c r="B254" i="2"/>
  <c r="I254" i="2" s="1"/>
  <c r="B255" i="2"/>
  <c r="I255" i="2" s="1"/>
  <c r="B256" i="2"/>
  <c r="B257" i="2"/>
  <c r="B258" i="2"/>
  <c r="B259" i="2"/>
  <c r="I259" i="2" s="1"/>
  <c r="B260" i="2"/>
  <c r="I260" i="2" s="1"/>
  <c r="B261" i="2"/>
  <c r="B262" i="2"/>
  <c r="B263" i="2"/>
  <c r="B264" i="2"/>
  <c r="B265" i="2"/>
  <c r="I265" i="2" s="1"/>
  <c r="B266" i="2"/>
  <c r="B267" i="2"/>
  <c r="B268" i="2"/>
  <c r="I268" i="2" s="1"/>
  <c r="B269" i="2"/>
  <c r="I269" i="2" s="1"/>
  <c r="B270" i="2"/>
  <c r="I270" i="2" s="1"/>
  <c r="B271" i="2"/>
  <c r="B272" i="2"/>
  <c r="I272" i="2" s="1"/>
  <c r="B273" i="2"/>
  <c r="B274" i="2"/>
  <c r="B275" i="2"/>
  <c r="B276" i="2"/>
  <c r="B277" i="2"/>
  <c r="B278" i="2"/>
  <c r="I278" i="2" s="1"/>
  <c r="B279" i="2"/>
  <c r="I279" i="2" s="1"/>
  <c r="B280" i="2"/>
  <c r="I280" i="2" s="1"/>
  <c r="B281" i="2"/>
  <c r="B282" i="2"/>
  <c r="I282" i="2" s="1"/>
  <c r="B283" i="2"/>
  <c r="B284" i="2"/>
  <c r="B285" i="2"/>
  <c r="B286" i="2"/>
  <c r="B287" i="2"/>
  <c r="B288" i="2"/>
  <c r="I288" i="2" s="1"/>
  <c r="B289" i="2"/>
  <c r="I289" i="2" s="1"/>
  <c r="B290" i="2"/>
  <c r="I290" i="2" s="1"/>
  <c r="B291" i="2"/>
  <c r="B292" i="2"/>
  <c r="I292" i="2" s="1"/>
  <c r="B293" i="2"/>
  <c r="B294" i="2"/>
  <c r="B295" i="2"/>
  <c r="B296" i="2"/>
  <c r="B297" i="2"/>
  <c r="B298" i="2"/>
  <c r="B299" i="2"/>
  <c r="I299" i="2" s="1"/>
  <c r="B300" i="2"/>
  <c r="I300" i="2" s="1"/>
  <c r="B301" i="2"/>
  <c r="B302" i="2"/>
  <c r="B303" i="2"/>
  <c r="B304" i="2"/>
  <c r="I304" i="2" s="1"/>
  <c r="B305" i="2"/>
  <c r="I305" i="2" s="1"/>
  <c r="B306" i="2"/>
  <c r="B307" i="2"/>
  <c r="B308" i="2"/>
  <c r="I308" i="2" s="1"/>
  <c r="B309" i="2"/>
  <c r="I309" i="2" s="1"/>
  <c r="B310" i="2"/>
  <c r="I310" i="2" s="1"/>
  <c r="B311" i="2"/>
  <c r="B312" i="2"/>
  <c r="I312" i="2" s="1"/>
  <c r="B313" i="2"/>
  <c r="B314" i="2"/>
  <c r="B315" i="2"/>
  <c r="I315" i="2" s="1"/>
  <c r="B316" i="2"/>
  <c r="B317" i="2"/>
  <c r="B318" i="2"/>
  <c r="B319" i="2"/>
  <c r="I319" i="2" s="1"/>
  <c r="B320" i="2"/>
  <c r="I320" i="2" s="1"/>
  <c r="B321" i="2"/>
  <c r="B322" i="2"/>
  <c r="I322" i="2" s="1"/>
  <c r="B323" i="2"/>
  <c r="B324" i="2"/>
  <c r="B325" i="2"/>
  <c r="B326" i="2"/>
  <c r="B327" i="2"/>
  <c r="B328" i="2"/>
  <c r="I328" i="2" s="1"/>
  <c r="B329" i="2"/>
  <c r="I329" i="2" s="1"/>
  <c r="B330" i="2"/>
  <c r="I330" i="2" s="1"/>
  <c r="B331" i="2"/>
  <c r="B332" i="2"/>
  <c r="I332" i="2" s="1"/>
  <c r="B333" i="2"/>
  <c r="I333" i="2" s="1"/>
  <c r="B334" i="2"/>
  <c r="I334" i="2" s="1"/>
  <c r="B335" i="2"/>
  <c r="I335" i="2" s="1"/>
  <c r="B336" i="2"/>
  <c r="I336" i="2" s="1"/>
  <c r="B337" i="2"/>
  <c r="I337" i="2" s="1"/>
  <c r="B338" i="2"/>
  <c r="I338" i="2" s="1"/>
  <c r="B339" i="2"/>
  <c r="I339" i="2" s="1"/>
  <c r="B340" i="2"/>
  <c r="I340" i="2" s="1"/>
  <c r="B341" i="2"/>
  <c r="I341" i="2" s="1"/>
  <c r="B342" i="2"/>
  <c r="I342" i="2" s="1"/>
  <c r="B343" i="2"/>
  <c r="I343" i="2" s="1"/>
  <c r="B344" i="2"/>
  <c r="I344" i="2" s="1"/>
  <c r="B345" i="2"/>
  <c r="I345" i="2" s="1"/>
  <c r="B346" i="2"/>
  <c r="I346" i="2" s="1"/>
  <c r="B347" i="2"/>
  <c r="I347" i="2" s="1"/>
  <c r="B348" i="2"/>
  <c r="I348" i="2" s="1"/>
  <c r="B349" i="2"/>
  <c r="I349" i="2" s="1"/>
  <c r="B350" i="2"/>
  <c r="I350" i="2" s="1"/>
  <c r="B351" i="2"/>
  <c r="I351" i="2" s="1"/>
  <c r="B352" i="2"/>
  <c r="I352" i="2" s="1"/>
  <c r="B353" i="2"/>
  <c r="I353" i="2" s="1"/>
  <c r="B354" i="2"/>
  <c r="I354" i="2" s="1"/>
  <c r="B355" i="2"/>
  <c r="I355" i="2" s="1"/>
  <c r="B356" i="2"/>
  <c r="I356" i="2" s="1"/>
  <c r="B357" i="2"/>
  <c r="I357" i="2" s="1"/>
  <c r="B358" i="2"/>
  <c r="I358" i="2" s="1"/>
  <c r="B359" i="2"/>
  <c r="I359" i="2" s="1"/>
  <c r="B360" i="2"/>
  <c r="I360" i="2" s="1"/>
  <c r="B361" i="2"/>
  <c r="I361" i="2" s="1"/>
  <c r="B362" i="2"/>
  <c r="I362" i="2" s="1"/>
  <c r="B363" i="2"/>
  <c r="I363" i="2" s="1"/>
  <c r="B364" i="2"/>
  <c r="I364" i="2" s="1"/>
  <c r="B365" i="2"/>
  <c r="I365" i="2" s="1"/>
  <c r="B366" i="2"/>
  <c r="I366" i="2" s="1"/>
  <c r="B367" i="2"/>
  <c r="I367" i="2" s="1"/>
  <c r="B368" i="2"/>
  <c r="I368" i="2" s="1"/>
  <c r="B369" i="2"/>
  <c r="I369" i="2" s="1"/>
  <c r="B370" i="2"/>
  <c r="I370" i="2" s="1"/>
  <c r="B371" i="2"/>
  <c r="I371" i="2" s="1"/>
  <c r="B372" i="2"/>
  <c r="I372" i="2" s="1"/>
  <c r="B373" i="2"/>
  <c r="I373" i="2" s="1"/>
  <c r="B374" i="2"/>
  <c r="I374" i="2" s="1"/>
  <c r="B375" i="2"/>
  <c r="I375" i="2" s="1"/>
  <c r="B376" i="2"/>
  <c r="I376" i="2" s="1"/>
  <c r="B377" i="2"/>
  <c r="I377" i="2" s="1"/>
  <c r="B378" i="2"/>
  <c r="I378" i="2" s="1"/>
  <c r="B379" i="2"/>
  <c r="I379" i="2" s="1"/>
  <c r="B380" i="2"/>
  <c r="I380" i="2" s="1"/>
  <c r="B381" i="2"/>
  <c r="I381" i="2" s="1"/>
  <c r="B382" i="2"/>
  <c r="I382" i="2" s="1"/>
  <c r="B383" i="2"/>
  <c r="I383" i="2" s="1"/>
  <c r="B384" i="2"/>
  <c r="I384" i="2" s="1"/>
  <c r="B385" i="2"/>
  <c r="I385" i="2" s="1"/>
  <c r="B386" i="2"/>
  <c r="I386" i="2" s="1"/>
  <c r="B387" i="2"/>
  <c r="I387" i="2" s="1"/>
  <c r="B388" i="2"/>
  <c r="I388" i="2" s="1"/>
  <c r="B389" i="2"/>
  <c r="I389" i="2" s="1"/>
  <c r="B390" i="2"/>
  <c r="I390" i="2" s="1"/>
  <c r="B391" i="2"/>
  <c r="I391" i="2" s="1"/>
  <c r="B392" i="2"/>
  <c r="I392" i="2" s="1"/>
  <c r="B393" i="2"/>
  <c r="I393" i="2" s="1"/>
  <c r="B394" i="2"/>
  <c r="I394" i="2" s="1"/>
  <c r="B395" i="2"/>
  <c r="I395" i="2" s="1"/>
  <c r="B396" i="2"/>
  <c r="I396" i="2" s="1"/>
  <c r="B397" i="2"/>
  <c r="I397" i="2" s="1"/>
  <c r="B398" i="2"/>
  <c r="I398" i="2" s="1"/>
  <c r="B399" i="2"/>
  <c r="I399" i="2" s="1"/>
  <c r="B400" i="2"/>
  <c r="I400" i="2" s="1"/>
  <c r="B401" i="2"/>
  <c r="I401" i="2" s="1"/>
  <c r="B402" i="2"/>
  <c r="I402" i="2" s="1"/>
  <c r="B403" i="2"/>
  <c r="I403" i="2" s="1"/>
  <c r="B404" i="2"/>
  <c r="I404" i="2" s="1"/>
  <c r="B405" i="2"/>
  <c r="I405" i="2" s="1"/>
  <c r="B406" i="2"/>
  <c r="I406" i="2" s="1"/>
  <c r="B407" i="2"/>
  <c r="I407" i="2" s="1"/>
  <c r="B408" i="2"/>
  <c r="I408" i="2" s="1"/>
  <c r="B409" i="2"/>
  <c r="I409" i="2" s="1"/>
  <c r="B410" i="2"/>
  <c r="I410" i="2" s="1"/>
  <c r="B411" i="2"/>
  <c r="I411" i="2" s="1"/>
  <c r="B412" i="2"/>
  <c r="I412" i="2" s="1"/>
  <c r="B413" i="2"/>
  <c r="I413" i="2" s="1"/>
  <c r="B414" i="2"/>
  <c r="I414" i="2" s="1"/>
  <c r="B415" i="2"/>
  <c r="I415" i="2" s="1"/>
  <c r="B416" i="2"/>
  <c r="I416" i="2" s="1"/>
  <c r="B417" i="2"/>
  <c r="I417" i="2" s="1"/>
  <c r="B418" i="2"/>
  <c r="I418" i="2" s="1"/>
  <c r="B419" i="2"/>
  <c r="I419" i="2" s="1"/>
  <c r="B420" i="2"/>
  <c r="I420" i="2" s="1"/>
  <c r="B421" i="2"/>
  <c r="I421" i="2" s="1"/>
  <c r="B422" i="2"/>
  <c r="I422" i="2" s="1"/>
  <c r="B423" i="2"/>
  <c r="I423" i="2" s="1"/>
  <c r="B424" i="2"/>
  <c r="I424" i="2" s="1"/>
  <c r="B425" i="2"/>
  <c r="I425" i="2" s="1"/>
  <c r="B426" i="2"/>
  <c r="I426" i="2" s="1"/>
  <c r="B427" i="2"/>
  <c r="I427" i="2" s="1"/>
  <c r="B428" i="2"/>
  <c r="I428" i="2" s="1"/>
  <c r="B429" i="2"/>
  <c r="I429" i="2" s="1"/>
  <c r="B430" i="2"/>
  <c r="I430" i="2" s="1"/>
  <c r="B431" i="2"/>
  <c r="I431" i="2" s="1"/>
  <c r="B432" i="2"/>
  <c r="I432" i="2" s="1"/>
  <c r="B433" i="2"/>
  <c r="I433" i="2" s="1"/>
  <c r="B434" i="2"/>
  <c r="I434" i="2" s="1"/>
  <c r="B435" i="2"/>
  <c r="I435" i="2" s="1"/>
  <c r="B436" i="2"/>
  <c r="I436" i="2" s="1"/>
  <c r="B437" i="2"/>
  <c r="I437" i="2" s="1"/>
  <c r="B438" i="2"/>
  <c r="I438" i="2" s="1"/>
  <c r="B439" i="2"/>
  <c r="I439" i="2" s="1"/>
  <c r="B440" i="2"/>
  <c r="I440" i="2" s="1"/>
  <c r="B441" i="2"/>
  <c r="I441" i="2" s="1"/>
  <c r="B442" i="2"/>
  <c r="I442" i="2" s="1"/>
  <c r="B443" i="2"/>
  <c r="I443" i="2" s="1"/>
  <c r="B444" i="2"/>
  <c r="I444" i="2" s="1"/>
  <c r="B445" i="2"/>
  <c r="I445" i="2" s="1"/>
  <c r="B446" i="2"/>
  <c r="I446" i="2" s="1"/>
  <c r="B447" i="2"/>
  <c r="I447" i="2" s="1"/>
  <c r="B448" i="2"/>
  <c r="I448" i="2" s="1"/>
  <c r="B449" i="2"/>
  <c r="I449" i="2" s="1"/>
  <c r="B450" i="2"/>
  <c r="I450" i="2" s="1"/>
  <c r="B451" i="2"/>
  <c r="I451" i="2" s="1"/>
  <c r="B452" i="2"/>
  <c r="I452" i="2" s="1"/>
  <c r="B453" i="2"/>
  <c r="I453" i="2" s="1"/>
  <c r="B454" i="2"/>
  <c r="I454" i="2" s="1"/>
  <c r="B455" i="2"/>
  <c r="I455" i="2" s="1"/>
  <c r="B456" i="2"/>
  <c r="I456" i="2" s="1"/>
  <c r="B457" i="2"/>
  <c r="I457" i="2" s="1"/>
  <c r="B458" i="2"/>
  <c r="I458" i="2" s="1"/>
  <c r="B459" i="2"/>
  <c r="I459" i="2" s="1"/>
  <c r="B460" i="2"/>
  <c r="I460" i="2" s="1"/>
  <c r="B461" i="2"/>
  <c r="I461" i="2" s="1"/>
  <c r="B462" i="2"/>
  <c r="I462" i="2" s="1"/>
  <c r="B463" i="2"/>
  <c r="I463" i="2" s="1"/>
  <c r="B464" i="2"/>
  <c r="I464" i="2" s="1"/>
  <c r="B465" i="2"/>
  <c r="I465" i="2" s="1"/>
  <c r="B466" i="2"/>
  <c r="I466" i="2" s="1"/>
  <c r="B467" i="2"/>
  <c r="I467" i="2" s="1"/>
  <c r="B468" i="2"/>
  <c r="I468" i="2" s="1"/>
  <c r="B469" i="2"/>
  <c r="I469" i="2" s="1"/>
  <c r="B470" i="2"/>
  <c r="I470" i="2" s="1"/>
  <c r="B471" i="2"/>
  <c r="I471" i="2" s="1"/>
  <c r="B472" i="2"/>
  <c r="I472" i="2" s="1"/>
  <c r="B473" i="2"/>
  <c r="I473" i="2" s="1"/>
  <c r="B474" i="2"/>
  <c r="I474" i="2" s="1"/>
  <c r="B475" i="2"/>
  <c r="I475" i="2" s="1"/>
  <c r="B476" i="2"/>
  <c r="I476" i="2" s="1"/>
  <c r="B477" i="2"/>
  <c r="I477" i="2" s="1"/>
  <c r="B478" i="2"/>
  <c r="I478" i="2" s="1"/>
  <c r="B479" i="2"/>
  <c r="I479" i="2" s="1"/>
  <c r="B480" i="2"/>
  <c r="I480" i="2" s="1"/>
  <c r="B481" i="2"/>
  <c r="I481" i="2" s="1"/>
  <c r="B482" i="2"/>
  <c r="I482" i="2" s="1"/>
  <c r="B483" i="2"/>
  <c r="I483" i="2" s="1"/>
  <c r="B484" i="2"/>
  <c r="I484" i="2" s="1"/>
  <c r="B485" i="2"/>
  <c r="I485" i="2" s="1"/>
  <c r="B486" i="2"/>
  <c r="I486" i="2" s="1"/>
  <c r="B487" i="2"/>
  <c r="I487" i="2" s="1"/>
  <c r="B488" i="2"/>
  <c r="I488" i="2" s="1"/>
  <c r="B489" i="2"/>
  <c r="I489" i="2" s="1"/>
  <c r="B490" i="2"/>
  <c r="I490" i="2" s="1"/>
  <c r="B491" i="2"/>
  <c r="I491" i="2" s="1"/>
  <c r="B492" i="2"/>
  <c r="I492" i="2" s="1"/>
  <c r="B493" i="2"/>
  <c r="I493" i="2" s="1"/>
  <c r="B494" i="2"/>
  <c r="I494" i="2" s="1"/>
  <c r="B495" i="2"/>
  <c r="I495" i="2" s="1"/>
  <c r="B496" i="2"/>
  <c r="I496" i="2" s="1"/>
  <c r="B497" i="2"/>
  <c r="I497" i="2" s="1"/>
  <c r="B498" i="2"/>
  <c r="I498" i="2" s="1"/>
  <c r="B499" i="2"/>
  <c r="I499" i="2" s="1"/>
  <c r="B500" i="2"/>
  <c r="I500" i="2" s="1"/>
  <c r="B501" i="2"/>
  <c r="I501" i="2" s="1"/>
  <c r="B502" i="2"/>
  <c r="I502" i="2" s="1"/>
  <c r="B503" i="2"/>
  <c r="I503" i="2" s="1"/>
  <c r="B504" i="2"/>
  <c r="I504" i="2" s="1"/>
  <c r="B505" i="2"/>
  <c r="I505" i="2" s="1"/>
  <c r="B506" i="2"/>
  <c r="I506" i="2" s="1"/>
  <c r="B507" i="2"/>
  <c r="I507" i="2" s="1"/>
  <c r="B508" i="2"/>
  <c r="I508" i="2" s="1"/>
  <c r="B509" i="2"/>
  <c r="I509" i="2" s="1"/>
  <c r="B510" i="2"/>
  <c r="I510" i="2" s="1"/>
  <c r="B511" i="2"/>
  <c r="I511" i="2" s="1"/>
  <c r="B512" i="2"/>
  <c r="I512" i="2" s="1"/>
  <c r="B513" i="2"/>
  <c r="I513" i="2" s="1"/>
  <c r="B514" i="2"/>
  <c r="I514" i="2" s="1"/>
  <c r="B515" i="2"/>
  <c r="I515" i="2" s="1"/>
  <c r="B516" i="2"/>
  <c r="I516" i="2" s="1"/>
  <c r="B517" i="2"/>
  <c r="I517" i="2" s="1"/>
  <c r="B518" i="2"/>
  <c r="I518" i="2" s="1"/>
  <c r="B519" i="2"/>
  <c r="I519" i="2" s="1"/>
  <c r="B520" i="2"/>
  <c r="I520" i="2" s="1"/>
  <c r="B521" i="2"/>
  <c r="I521" i="2" s="1"/>
  <c r="B522" i="2"/>
  <c r="I522" i="2" s="1"/>
  <c r="B523" i="2"/>
  <c r="I523" i="2" s="1"/>
  <c r="B524" i="2"/>
  <c r="I524" i="2" s="1"/>
  <c r="B525" i="2"/>
  <c r="I525" i="2" s="1"/>
  <c r="B526" i="2"/>
  <c r="I526" i="2" s="1"/>
  <c r="B527" i="2"/>
  <c r="I527" i="2" s="1"/>
  <c r="B528" i="2"/>
  <c r="I528" i="2" s="1"/>
  <c r="B529" i="2"/>
  <c r="I529" i="2" s="1"/>
  <c r="B530" i="2"/>
  <c r="I530" i="2" s="1"/>
  <c r="B531" i="2"/>
  <c r="I531" i="2" s="1"/>
  <c r="B532" i="2"/>
  <c r="I532" i="2" s="1"/>
  <c r="B533" i="2"/>
  <c r="I533" i="2" s="1"/>
  <c r="B534" i="2"/>
  <c r="I534" i="2" s="1"/>
  <c r="B535" i="2"/>
  <c r="I535" i="2" s="1"/>
  <c r="B536" i="2"/>
  <c r="I536" i="2" s="1"/>
  <c r="B537" i="2"/>
  <c r="I537" i="2" s="1"/>
  <c r="B538" i="2"/>
  <c r="I538" i="2" s="1"/>
  <c r="B539" i="2"/>
  <c r="I539" i="2" s="1"/>
  <c r="B540" i="2"/>
  <c r="I540" i="2" s="1"/>
  <c r="B541" i="2"/>
  <c r="I541" i="2" s="1"/>
  <c r="B542" i="2"/>
  <c r="I542" i="2" s="1"/>
  <c r="B543" i="2"/>
  <c r="I543" i="2" s="1"/>
  <c r="B544" i="2"/>
  <c r="I544" i="2" s="1"/>
  <c r="B545" i="2"/>
  <c r="I545" i="2" s="1"/>
  <c r="B546" i="2"/>
  <c r="I546" i="2" s="1"/>
  <c r="B547" i="2"/>
  <c r="I547" i="2" s="1"/>
  <c r="B548" i="2"/>
  <c r="I548" i="2" s="1"/>
  <c r="B549" i="2"/>
  <c r="I549" i="2" s="1"/>
  <c r="B550" i="2"/>
  <c r="I550" i="2" s="1"/>
  <c r="B551" i="2"/>
  <c r="I551" i="2" s="1"/>
  <c r="B552" i="2"/>
  <c r="I552" i="2" s="1"/>
  <c r="B553" i="2"/>
  <c r="I553" i="2" s="1"/>
  <c r="B554" i="2"/>
  <c r="I554" i="2" s="1"/>
  <c r="B555" i="2"/>
  <c r="I555" i="2" s="1"/>
  <c r="B556" i="2"/>
  <c r="I556" i="2" s="1"/>
  <c r="B557" i="2"/>
  <c r="I557" i="2" s="1"/>
  <c r="B558" i="2"/>
  <c r="I558" i="2" s="1"/>
  <c r="B559" i="2"/>
  <c r="I559" i="2" s="1"/>
  <c r="B560" i="2"/>
  <c r="I560" i="2" s="1"/>
  <c r="B561" i="2"/>
  <c r="I561" i="2" s="1"/>
  <c r="B562" i="2"/>
  <c r="I562" i="2" s="1"/>
  <c r="B563" i="2"/>
  <c r="I563" i="2" s="1"/>
  <c r="B564" i="2"/>
  <c r="I564" i="2" s="1"/>
  <c r="B565" i="2"/>
  <c r="I565" i="2" s="1"/>
  <c r="B566" i="2"/>
  <c r="I566" i="2" s="1"/>
  <c r="B567" i="2"/>
  <c r="I567" i="2" s="1"/>
  <c r="B568" i="2"/>
  <c r="I568" i="2" s="1"/>
  <c r="B569" i="2"/>
  <c r="I569" i="2" s="1"/>
  <c r="B570" i="2"/>
  <c r="I570" i="2" s="1"/>
  <c r="B571" i="2"/>
  <c r="I571" i="2" s="1"/>
  <c r="B572" i="2"/>
  <c r="I572" i="2" s="1"/>
  <c r="B573" i="2"/>
  <c r="I573" i="2" s="1"/>
  <c r="B574" i="2"/>
  <c r="I574" i="2" s="1"/>
  <c r="B575" i="2"/>
  <c r="I575" i="2" s="1"/>
  <c r="B576" i="2"/>
  <c r="I576" i="2" s="1"/>
  <c r="B577" i="2"/>
  <c r="I577" i="2" s="1"/>
  <c r="B578" i="2"/>
  <c r="I578" i="2" s="1"/>
  <c r="B579" i="2"/>
  <c r="I579" i="2" s="1"/>
  <c r="B580" i="2"/>
  <c r="I580" i="2" s="1"/>
  <c r="B581" i="2"/>
  <c r="I581" i="2" s="1"/>
  <c r="B582" i="2"/>
  <c r="I582" i="2" s="1"/>
  <c r="B583" i="2"/>
  <c r="I583" i="2" s="1"/>
  <c r="B584" i="2"/>
  <c r="I584" i="2" s="1"/>
  <c r="B585" i="2"/>
  <c r="I585" i="2" s="1"/>
  <c r="B586" i="2"/>
  <c r="I586" i="2" s="1"/>
  <c r="B587" i="2"/>
  <c r="I587" i="2" s="1"/>
  <c r="B588" i="2"/>
  <c r="I588" i="2" s="1"/>
  <c r="B589" i="2"/>
  <c r="I589" i="2" s="1"/>
  <c r="B590" i="2"/>
  <c r="I590" i="2" s="1"/>
  <c r="B591" i="2"/>
  <c r="I591" i="2" s="1"/>
  <c r="B592" i="2"/>
  <c r="I592" i="2" s="1"/>
  <c r="B593" i="2"/>
  <c r="I593" i="2" s="1"/>
  <c r="B594" i="2"/>
  <c r="I594" i="2" s="1"/>
  <c r="B595" i="2"/>
  <c r="I595" i="2" s="1"/>
  <c r="B596" i="2"/>
  <c r="I596" i="2" s="1"/>
  <c r="B597" i="2"/>
  <c r="I597" i="2" s="1"/>
  <c r="B598" i="2"/>
  <c r="I598" i="2" s="1"/>
  <c r="B599" i="2"/>
  <c r="I599" i="2" s="1"/>
  <c r="B600" i="2"/>
  <c r="I600" i="2" s="1"/>
  <c r="B601" i="2"/>
  <c r="I601" i="2" s="1"/>
  <c r="B602" i="2"/>
  <c r="I602" i="2" s="1"/>
  <c r="B603" i="2"/>
  <c r="I603" i="2" s="1"/>
  <c r="B604" i="2"/>
  <c r="I604" i="2" s="1"/>
  <c r="B605" i="2"/>
  <c r="I605" i="2" s="1"/>
  <c r="B606" i="2"/>
  <c r="I606" i="2" s="1"/>
  <c r="B607" i="2"/>
  <c r="I607" i="2" s="1"/>
  <c r="B608" i="2"/>
  <c r="I608" i="2" s="1"/>
  <c r="B609" i="2"/>
  <c r="I609" i="2" s="1"/>
  <c r="B610" i="2"/>
  <c r="I610" i="2" s="1"/>
  <c r="B611" i="2"/>
  <c r="I611" i="2" s="1"/>
  <c r="B612" i="2"/>
  <c r="I612" i="2" s="1"/>
  <c r="B613" i="2"/>
  <c r="I613" i="2" s="1"/>
  <c r="B614" i="2"/>
  <c r="I614" i="2" s="1"/>
  <c r="B615" i="2"/>
  <c r="I615" i="2" s="1"/>
  <c r="B616" i="2"/>
  <c r="I616" i="2" s="1"/>
  <c r="B617" i="2"/>
  <c r="I617" i="2" s="1"/>
  <c r="B618" i="2"/>
  <c r="I618" i="2" s="1"/>
  <c r="B619" i="2"/>
  <c r="I619" i="2" s="1"/>
  <c r="B620" i="2"/>
  <c r="I620" i="2" s="1"/>
  <c r="B621" i="2"/>
  <c r="I621" i="2" s="1"/>
  <c r="B622" i="2"/>
  <c r="I622" i="2" s="1"/>
  <c r="B623" i="2"/>
  <c r="I623" i="2" s="1"/>
  <c r="B624" i="2"/>
  <c r="I624" i="2" s="1"/>
  <c r="B625" i="2"/>
  <c r="I625" i="2" s="1"/>
  <c r="B626" i="2"/>
  <c r="I626" i="2" s="1"/>
  <c r="B627" i="2"/>
  <c r="I627" i="2" s="1"/>
  <c r="B628" i="2"/>
  <c r="I628" i="2" s="1"/>
  <c r="B629" i="2"/>
  <c r="I629" i="2" s="1"/>
  <c r="B630" i="2"/>
  <c r="I630" i="2" s="1"/>
  <c r="B631" i="2"/>
  <c r="I631" i="2" s="1"/>
  <c r="B632" i="2"/>
  <c r="I632" i="2" s="1"/>
  <c r="B633" i="2"/>
  <c r="I633" i="2" s="1"/>
  <c r="B634" i="2"/>
  <c r="I634" i="2" s="1"/>
  <c r="B635" i="2"/>
  <c r="I635" i="2" s="1"/>
  <c r="B636" i="2"/>
  <c r="I636" i="2" s="1"/>
  <c r="B637" i="2"/>
  <c r="I637" i="2" s="1"/>
  <c r="B638" i="2"/>
  <c r="I638" i="2" s="1"/>
  <c r="B639" i="2"/>
  <c r="I639" i="2" s="1"/>
  <c r="B640" i="2"/>
  <c r="I640" i="2" s="1"/>
  <c r="B641" i="2"/>
  <c r="I641" i="2" s="1"/>
  <c r="B642" i="2"/>
  <c r="I642" i="2" s="1"/>
  <c r="B643" i="2"/>
  <c r="I643" i="2" s="1"/>
  <c r="B644" i="2"/>
  <c r="I644" i="2" s="1"/>
  <c r="B645" i="2"/>
  <c r="I645" i="2" s="1"/>
  <c r="B646" i="2"/>
  <c r="I646" i="2" s="1"/>
  <c r="B647" i="2"/>
  <c r="I647" i="2" s="1"/>
  <c r="B648" i="2"/>
  <c r="I648" i="2" s="1"/>
  <c r="B649" i="2"/>
  <c r="I649" i="2" s="1"/>
  <c r="B650" i="2"/>
  <c r="I650" i="2" s="1"/>
  <c r="B651" i="2"/>
  <c r="I651" i="2" s="1"/>
  <c r="B652" i="2"/>
  <c r="I652" i="2" s="1"/>
  <c r="B653" i="2"/>
  <c r="I653" i="2" s="1"/>
  <c r="B654" i="2"/>
  <c r="I654" i="2" s="1"/>
  <c r="B655" i="2"/>
  <c r="I655" i="2" s="1"/>
  <c r="B656" i="2"/>
  <c r="I656" i="2" s="1"/>
  <c r="B657" i="2"/>
  <c r="I657" i="2" s="1"/>
  <c r="B658" i="2"/>
  <c r="I658" i="2" s="1"/>
  <c r="B659" i="2"/>
  <c r="I659" i="2" s="1"/>
  <c r="B660" i="2"/>
  <c r="I660" i="2" s="1"/>
  <c r="B661" i="2"/>
  <c r="I661" i="2" s="1"/>
  <c r="B662" i="2"/>
  <c r="I662" i="2" s="1"/>
  <c r="B663" i="2"/>
  <c r="I663" i="2" s="1"/>
  <c r="B664" i="2"/>
  <c r="I664" i="2" s="1"/>
  <c r="B665" i="2"/>
  <c r="I665" i="2" s="1"/>
  <c r="B666" i="2"/>
  <c r="I666" i="2" s="1"/>
  <c r="B667" i="2"/>
  <c r="I667" i="2" s="1"/>
  <c r="B668" i="2"/>
  <c r="I668" i="2" s="1"/>
  <c r="B669" i="2"/>
  <c r="I669" i="2" s="1"/>
  <c r="B670" i="2"/>
  <c r="I670" i="2" s="1"/>
  <c r="B671" i="2"/>
  <c r="I671" i="2" s="1"/>
  <c r="B672" i="2"/>
  <c r="I672" i="2" s="1"/>
  <c r="B673" i="2"/>
  <c r="I673" i="2" s="1"/>
  <c r="B674" i="2"/>
  <c r="I674" i="2" s="1"/>
  <c r="B675" i="2"/>
  <c r="I675" i="2" s="1"/>
  <c r="B676" i="2"/>
  <c r="I676" i="2" s="1"/>
  <c r="B677" i="2"/>
  <c r="I677" i="2" s="1"/>
  <c r="B3" i="2"/>
  <c r="I3" i="2" s="1"/>
  <c r="B4" i="2"/>
  <c r="I4" i="2" s="1"/>
  <c r="B5" i="2"/>
  <c r="I5" i="2" s="1"/>
  <c r="B6" i="2"/>
  <c r="I6" i="2" s="1"/>
  <c r="B7" i="2"/>
  <c r="I7" i="2" s="1"/>
  <c r="B2" i="2"/>
  <c r="I15" i="2"/>
  <c r="I61" i="2"/>
  <c r="I68" i="2"/>
  <c r="I69" i="2"/>
  <c r="D3" i="3"/>
  <c r="R4" i="3"/>
  <c r="T4" i="3"/>
  <c r="V4" i="3"/>
  <c r="X4" i="3"/>
  <c r="Y4" i="3"/>
  <c r="R5" i="3"/>
  <c r="X5" i="3"/>
  <c r="Y5" i="3"/>
  <c r="F6" i="3"/>
  <c r="R6" i="3"/>
  <c r="X6" i="3"/>
  <c r="Y6" i="3"/>
  <c r="R7" i="3"/>
  <c r="X7" i="3"/>
  <c r="Y7" i="3"/>
  <c r="R8" i="3"/>
  <c r="X8" i="3"/>
  <c r="Y8" i="3"/>
  <c r="R9" i="3"/>
  <c r="Y9" i="3"/>
  <c r="R10" i="3"/>
  <c r="V10" i="3"/>
  <c r="X10" i="3"/>
  <c r="Y10" i="3"/>
  <c r="R11" i="3"/>
  <c r="Y11" i="3"/>
  <c r="R12" i="3"/>
  <c r="V12" i="3"/>
  <c r="X12" i="3"/>
  <c r="Y12" i="3"/>
  <c r="R13" i="3"/>
  <c r="X13" i="3"/>
  <c r="Y13" i="3"/>
  <c r="R19" i="3"/>
  <c r="R20" i="3"/>
  <c r="R21" i="3"/>
  <c r="X21" i="3"/>
  <c r="Y21" i="3"/>
  <c r="R22" i="3"/>
  <c r="J3" i="3"/>
  <c r="L3" i="3"/>
  <c r="R3" i="3"/>
  <c r="U3" i="3"/>
  <c r="F3" i="3"/>
  <c r="I70" i="2"/>
  <c r="I51" i="2"/>
  <c r="I41" i="2"/>
  <c r="I28" i="2"/>
  <c r="I11" i="2"/>
  <c r="I13" i="2"/>
  <c r="I16" i="2"/>
  <c r="I21" i="2"/>
  <c r="I23" i="2"/>
  <c r="I24" i="2"/>
  <c r="I25" i="2"/>
  <c r="I26" i="2"/>
  <c r="I27" i="2"/>
  <c r="I33" i="2"/>
  <c r="I35" i="2"/>
  <c r="I36" i="2"/>
  <c r="I39" i="2"/>
  <c r="I40" i="2"/>
  <c r="I42" i="2"/>
  <c r="I43" i="2"/>
  <c r="I45" i="2"/>
  <c r="I46" i="2"/>
  <c r="I48" i="2"/>
  <c r="I53" i="2"/>
  <c r="I56" i="2"/>
  <c r="I59" i="2"/>
  <c r="I63" i="2"/>
  <c r="I64" i="2"/>
  <c r="I65" i="2"/>
  <c r="I66" i="2"/>
  <c r="I67" i="2"/>
  <c r="I71" i="2"/>
  <c r="I73" i="2"/>
  <c r="I74" i="2"/>
  <c r="I75" i="2"/>
  <c r="I76" i="2"/>
  <c r="I77" i="2"/>
  <c r="I80" i="2"/>
  <c r="I81" i="2"/>
  <c r="I83" i="2"/>
  <c r="I85" i="2"/>
  <c r="I86" i="2"/>
  <c r="I91" i="2"/>
  <c r="I92" i="2"/>
  <c r="I93" i="2"/>
  <c r="I95" i="2"/>
  <c r="I96" i="2"/>
  <c r="I100" i="2"/>
  <c r="I101" i="2"/>
  <c r="I103" i="2"/>
  <c r="I105" i="2"/>
  <c r="I106" i="2"/>
  <c r="I107" i="2"/>
  <c r="I111" i="2"/>
  <c r="I113" i="2"/>
  <c r="I114" i="2"/>
  <c r="I115" i="2"/>
  <c r="I116" i="2"/>
  <c r="I118" i="2"/>
  <c r="I121" i="2"/>
  <c r="I122" i="2"/>
  <c r="I123" i="2"/>
  <c r="I124" i="2"/>
  <c r="I125" i="2"/>
  <c r="I126" i="2"/>
  <c r="I130" i="2"/>
  <c r="I131" i="2"/>
  <c r="I132" i="2"/>
  <c r="I133" i="2"/>
  <c r="I135" i="2"/>
  <c r="I136" i="2"/>
  <c r="I141" i="2"/>
  <c r="I143" i="2"/>
  <c r="I144" i="2"/>
  <c r="I145" i="2"/>
  <c r="I146" i="2"/>
  <c r="I147" i="2"/>
  <c r="I151" i="2"/>
  <c r="I153" i="2"/>
  <c r="I155" i="2"/>
  <c r="I156" i="2"/>
  <c r="I157" i="2"/>
  <c r="I161" i="2"/>
  <c r="I162" i="2"/>
  <c r="I163" i="2"/>
  <c r="I165" i="2"/>
  <c r="I166" i="2"/>
  <c r="I170" i="2"/>
  <c r="I171" i="2"/>
  <c r="I173" i="2"/>
  <c r="I174" i="2"/>
  <c r="I175" i="2"/>
  <c r="I176" i="2"/>
  <c r="I177" i="2"/>
  <c r="I180" i="2"/>
  <c r="I181" i="2"/>
  <c r="I183" i="2"/>
  <c r="I185" i="2"/>
  <c r="I186" i="2"/>
  <c r="I191" i="2"/>
  <c r="I193" i="2"/>
  <c r="I195" i="2"/>
  <c r="I196" i="2"/>
  <c r="I198" i="2"/>
  <c r="I200" i="2"/>
  <c r="I201" i="2"/>
  <c r="I203" i="2"/>
  <c r="I205" i="2"/>
  <c r="I206" i="2"/>
  <c r="I207" i="2"/>
  <c r="I208" i="2"/>
  <c r="I211" i="2"/>
  <c r="I213" i="2"/>
  <c r="I214" i="2"/>
  <c r="I215" i="2"/>
  <c r="I216" i="2"/>
  <c r="I221" i="2"/>
  <c r="I223" i="2"/>
  <c r="I224" i="2"/>
  <c r="I226" i="2"/>
  <c r="I230" i="2"/>
  <c r="I231" i="2"/>
  <c r="I233" i="2"/>
  <c r="I235" i="2"/>
  <c r="I236" i="2"/>
  <c r="I238" i="2"/>
  <c r="I241" i="2"/>
  <c r="I243" i="2"/>
  <c r="I244" i="2"/>
  <c r="I245" i="2"/>
  <c r="I246" i="2"/>
  <c r="I247" i="2"/>
  <c r="I251" i="2"/>
  <c r="I253" i="2"/>
  <c r="I256" i="2"/>
  <c r="I257" i="2"/>
  <c r="I258" i="2"/>
  <c r="I261" i="2"/>
  <c r="I262" i="2"/>
  <c r="I263" i="2"/>
  <c r="I264" i="2"/>
  <c r="I266" i="2"/>
  <c r="I267" i="2"/>
  <c r="I271" i="2"/>
  <c r="I273" i="2"/>
  <c r="I274" i="2"/>
  <c r="I275" i="2"/>
  <c r="I276" i="2"/>
  <c r="I277" i="2"/>
  <c r="I281" i="2"/>
  <c r="I283" i="2"/>
  <c r="I284" i="2"/>
  <c r="I285" i="2"/>
  <c r="I286" i="2"/>
  <c r="I287" i="2"/>
  <c r="I291" i="2"/>
  <c r="I293" i="2"/>
  <c r="I294" i="2"/>
  <c r="I295" i="2"/>
  <c r="I296" i="2"/>
  <c r="I297" i="2"/>
  <c r="I298" i="2"/>
  <c r="I301" i="2"/>
  <c r="I302" i="2"/>
  <c r="I303" i="2"/>
  <c r="I306" i="2"/>
  <c r="I307" i="2"/>
  <c r="I311" i="2"/>
  <c r="I313" i="2"/>
  <c r="I314" i="2"/>
  <c r="I316" i="2"/>
  <c r="I317" i="2"/>
  <c r="I318" i="2"/>
  <c r="I321" i="2"/>
  <c r="I323" i="2"/>
  <c r="I324" i="2"/>
  <c r="I325" i="2"/>
  <c r="I326" i="2"/>
  <c r="I327" i="2"/>
  <c r="I331" i="2"/>
  <c r="L4" i="1" l="1"/>
  <c r="G4" i="1"/>
  <c r="I2" i="2"/>
  <c r="J18" i="3"/>
  <c r="F4" i="1"/>
  <c r="F5" i="1" s="1"/>
  <c r="H4" i="1"/>
  <c r="H5" i="1" s="1"/>
  <c r="G5" i="1"/>
  <c r="N4" i="1"/>
  <c r="S4" i="1"/>
  <c r="W4" i="1"/>
  <c r="E4" i="1"/>
  <c r="U4" i="1"/>
  <c r="L25" i="3"/>
  <c r="G23" i="3"/>
  <c r="L21" i="3"/>
  <c r="O19" i="3"/>
  <c r="X4" i="1"/>
  <c r="Q4" i="1"/>
  <c r="K25" i="3"/>
  <c r="E23" i="3"/>
  <c r="H21" i="3"/>
  <c r="M19" i="3"/>
  <c r="I25" i="3"/>
  <c r="G21" i="3"/>
  <c r="J19" i="3"/>
  <c r="I50" i="2"/>
  <c r="F25" i="3"/>
  <c r="K22" i="3"/>
  <c r="F19" i="3"/>
  <c r="E5" i="1"/>
  <c r="M24" i="3"/>
  <c r="H22" i="3"/>
  <c r="R4" i="1"/>
  <c r="V4" i="1"/>
  <c r="I4" i="1"/>
  <c r="J4" i="3"/>
  <c r="F5" i="3"/>
  <c r="P5" i="3"/>
  <c r="H6" i="3"/>
  <c r="E7" i="3"/>
  <c r="N7" i="3"/>
  <c r="J8" i="3"/>
  <c r="T8" i="3"/>
  <c r="F9" i="3"/>
  <c r="P9" i="3"/>
  <c r="C10" i="3"/>
  <c r="L10" i="3"/>
  <c r="H11" i="3"/>
  <c r="E12" i="3"/>
  <c r="N12" i="3"/>
  <c r="J13" i="3"/>
  <c r="T13" i="3"/>
  <c r="F14" i="3"/>
  <c r="P14" i="3"/>
  <c r="E3" i="3"/>
  <c r="K4" i="3"/>
  <c r="U4" i="3"/>
  <c r="G5" i="3"/>
  <c r="Q5" i="3"/>
  <c r="I6" i="3"/>
  <c r="S6" i="3"/>
  <c r="O7" i="3"/>
  <c r="K8" i="3"/>
  <c r="U8" i="3"/>
  <c r="G9" i="3"/>
  <c r="Q9" i="3"/>
  <c r="D10" i="3"/>
  <c r="M10" i="3"/>
  <c r="W10" i="3"/>
  <c r="I11" i="3"/>
  <c r="S11" i="3"/>
  <c r="O12" i="3"/>
  <c r="K13" i="3"/>
  <c r="U13" i="3"/>
  <c r="G14" i="3"/>
  <c r="Q14" i="3"/>
  <c r="D15" i="3"/>
  <c r="M15" i="3"/>
  <c r="W15" i="3"/>
  <c r="I16" i="3"/>
  <c r="S16" i="3"/>
  <c r="O17" i="3"/>
  <c r="Y17" i="3"/>
  <c r="K18" i="3"/>
  <c r="U18" i="3"/>
  <c r="G19" i="3"/>
  <c r="Q19" i="3"/>
  <c r="D20" i="3"/>
  <c r="M20" i="3"/>
  <c r="W20" i="3"/>
  <c r="I21" i="3"/>
  <c r="S21" i="3"/>
  <c r="O22" i="3"/>
  <c r="Y22" i="3"/>
  <c r="K23" i="3"/>
  <c r="U23" i="3"/>
  <c r="G24" i="3"/>
  <c r="Q24" i="3"/>
  <c r="D25" i="3"/>
  <c r="M25" i="3"/>
  <c r="W25" i="3"/>
  <c r="O3" i="3"/>
  <c r="Y3" i="3"/>
  <c r="C4" i="3"/>
  <c r="L4" i="3"/>
  <c r="H5" i="3"/>
  <c r="J6" i="3"/>
  <c r="T6" i="3"/>
  <c r="F7" i="3"/>
  <c r="P7" i="3"/>
  <c r="C8" i="3"/>
  <c r="L8" i="3"/>
  <c r="V8" i="3"/>
  <c r="H9" i="3"/>
  <c r="E10" i="3"/>
  <c r="N10" i="3"/>
  <c r="J11" i="3"/>
  <c r="T11" i="3"/>
  <c r="F12" i="3"/>
  <c r="P12" i="3"/>
  <c r="C13" i="3"/>
  <c r="L13" i="3"/>
  <c r="V13" i="3"/>
  <c r="H14" i="3"/>
  <c r="R14" i="3"/>
  <c r="E15" i="3"/>
  <c r="N15" i="3"/>
  <c r="X15" i="3"/>
  <c r="J16" i="3"/>
  <c r="T16" i="3"/>
  <c r="F17" i="3"/>
  <c r="P17" i="3"/>
  <c r="C18" i="3"/>
  <c r="L18" i="3"/>
  <c r="V18" i="3"/>
  <c r="H19" i="3"/>
  <c r="E20" i="3"/>
  <c r="N20" i="3"/>
  <c r="X20" i="3"/>
  <c r="J21" i="3"/>
  <c r="T21" i="3"/>
  <c r="F22" i="3"/>
  <c r="P22" i="3"/>
  <c r="C23" i="3"/>
  <c r="L23" i="3"/>
  <c r="V23" i="3"/>
  <c r="H24" i="3"/>
  <c r="R24" i="3"/>
  <c r="E25" i="3"/>
  <c r="N25" i="3"/>
  <c r="X25" i="3"/>
  <c r="P3" i="3"/>
  <c r="D4" i="3"/>
  <c r="M4" i="3"/>
  <c r="W4" i="3"/>
  <c r="I5" i="3"/>
  <c r="S5" i="3"/>
  <c r="K6" i="3"/>
  <c r="U6" i="3"/>
  <c r="G7" i="3"/>
  <c r="Q7" i="3"/>
  <c r="D8" i="3"/>
  <c r="M8" i="3"/>
  <c r="W8" i="3"/>
  <c r="I9" i="3"/>
  <c r="S9" i="3"/>
  <c r="O10" i="3"/>
  <c r="K11" i="3"/>
  <c r="U11" i="3"/>
  <c r="G12" i="3"/>
  <c r="Q12" i="3"/>
  <c r="D13" i="3"/>
  <c r="M13" i="3"/>
  <c r="W13" i="3"/>
  <c r="I14" i="3"/>
  <c r="S14" i="3"/>
  <c r="O15" i="3"/>
  <c r="Y15" i="3"/>
  <c r="K16" i="3"/>
  <c r="U16" i="3"/>
  <c r="G17" i="3"/>
  <c r="Q17" i="3"/>
  <c r="D18" i="3"/>
  <c r="M18" i="3"/>
  <c r="W18" i="3"/>
  <c r="I19" i="3"/>
  <c r="S19" i="3"/>
  <c r="O20" i="3"/>
  <c r="Y20" i="3"/>
  <c r="K21" i="3"/>
  <c r="U21" i="3"/>
  <c r="G22" i="3"/>
  <c r="Q22" i="3"/>
  <c r="D23" i="3"/>
  <c r="M23" i="3"/>
  <c r="W23" i="3"/>
  <c r="I24" i="3"/>
  <c r="S24" i="3"/>
  <c r="O25" i="3"/>
  <c r="Y25" i="3"/>
  <c r="Q3" i="3"/>
  <c r="E4" i="3"/>
  <c r="N4" i="3"/>
  <c r="J5" i="3"/>
  <c r="T5" i="3"/>
  <c r="C6" i="3"/>
  <c r="L6" i="3"/>
  <c r="V6" i="3"/>
  <c r="H7" i="3"/>
  <c r="E8" i="3"/>
  <c r="N8" i="3"/>
  <c r="J9" i="3"/>
  <c r="T9" i="3"/>
  <c r="F10" i="3"/>
  <c r="P10" i="3"/>
  <c r="O4" i="3"/>
  <c r="K5" i="3"/>
  <c r="U5" i="3"/>
  <c r="D6" i="3"/>
  <c r="M6" i="3"/>
  <c r="W6" i="3"/>
  <c r="I7" i="3"/>
  <c r="S7" i="3"/>
  <c r="O8" i="3"/>
  <c r="K9" i="3"/>
  <c r="U9" i="3"/>
  <c r="G10" i="3"/>
  <c r="Q10" i="3"/>
  <c r="D11" i="3"/>
  <c r="M11" i="3"/>
  <c r="W11" i="3"/>
  <c r="I12" i="3"/>
  <c r="S12" i="3"/>
  <c r="O13" i="3"/>
  <c r="K14" i="3"/>
  <c r="U14" i="3"/>
  <c r="G15" i="3"/>
  <c r="Q15" i="3"/>
  <c r="D16" i="3"/>
  <c r="M16" i="3"/>
  <c r="W16" i="3"/>
  <c r="I17" i="3"/>
  <c r="S17" i="3"/>
  <c r="O18" i="3"/>
  <c r="Y18" i="3"/>
  <c r="K19" i="3"/>
  <c r="U19" i="3"/>
  <c r="G20" i="3"/>
  <c r="Q20" i="3"/>
  <c r="D21" i="3"/>
  <c r="M21" i="3"/>
  <c r="W21" i="3"/>
  <c r="I22" i="3"/>
  <c r="S22" i="3"/>
  <c r="O23" i="3"/>
  <c r="Y23" i="3"/>
  <c r="K24" i="3"/>
  <c r="U24" i="3"/>
  <c r="G25" i="3"/>
  <c r="Q25" i="3"/>
  <c r="I3" i="3"/>
  <c r="S3" i="3"/>
  <c r="C3" i="3"/>
  <c r="F4" i="3"/>
  <c r="P4" i="3"/>
  <c r="C5" i="3"/>
  <c r="L5" i="3"/>
  <c r="V5" i="3"/>
  <c r="E6" i="3"/>
  <c r="N6" i="3"/>
  <c r="J7" i="3"/>
  <c r="T7" i="3"/>
  <c r="F8" i="3"/>
  <c r="P8" i="3"/>
  <c r="C9" i="3"/>
  <c r="L9" i="3"/>
  <c r="V9" i="3"/>
  <c r="H10" i="3"/>
  <c r="E11" i="3"/>
  <c r="N11" i="3"/>
  <c r="X11" i="3"/>
  <c r="J12" i="3"/>
  <c r="T12" i="3"/>
  <c r="F13" i="3"/>
  <c r="P13" i="3"/>
  <c r="C14" i="3"/>
  <c r="L14" i="3"/>
  <c r="V14" i="3"/>
  <c r="H15" i="3"/>
  <c r="R15" i="3"/>
  <c r="E16" i="3"/>
  <c r="N16" i="3"/>
  <c r="X16" i="3"/>
  <c r="J17" i="3"/>
  <c r="T17" i="3"/>
  <c r="F18" i="3"/>
  <c r="P18" i="3"/>
  <c r="C19" i="3"/>
  <c r="L19" i="3"/>
  <c r="V19" i="3"/>
  <c r="H20" i="3"/>
  <c r="E21" i="3"/>
  <c r="N21" i="3"/>
  <c r="J22" i="3"/>
  <c r="T22" i="3"/>
  <c r="F23" i="3"/>
  <c r="P23" i="3"/>
  <c r="C24" i="3"/>
  <c r="L24" i="3"/>
  <c r="V24" i="3"/>
  <c r="H25" i="3"/>
  <c r="R25" i="3"/>
  <c r="T3" i="3"/>
  <c r="G4" i="3"/>
  <c r="Q4" i="3"/>
  <c r="D5" i="3"/>
  <c r="M5" i="3"/>
  <c r="W5" i="3"/>
  <c r="O6" i="3"/>
  <c r="K7" i="3"/>
  <c r="U7" i="3"/>
  <c r="G8" i="3"/>
  <c r="Q8" i="3"/>
  <c r="D9" i="3"/>
  <c r="M9" i="3"/>
  <c r="W9" i="3"/>
  <c r="H4" i="3"/>
  <c r="E5" i="3"/>
  <c r="N5" i="3"/>
  <c r="P6" i="3"/>
  <c r="C7" i="3"/>
  <c r="L7" i="3"/>
  <c r="V7" i="3"/>
  <c r="H8" i="3"/>
  <c r="E9" i="3"/>
  <c r="N9" i="3"/>
  <c r="X9" i="3"/>
  <c r="J10" i="3"/>
  <c r="T10" i="3"/>
  <c r="F11" i="3"/>
  <c r="P11" i="3"/>
  <c r="C12" i="3"/>
  <c r="L12" i="3"/>
  <c r="H13" i="3"/>
  <c r="E14" i="3"/>
  <c r="N14" i="3"/>
  <c r="X14" i="3"/>
  <c r="J15" i="3"/>
  <c r="T15" i="3"/>
  <c r="F16" i="3"/>
  <c r="P16" i="3"/>
  <c r="C17" i="3"/>
  <c r="L17" i="3"/>
  <c r="V17" i="3"/>
  <c r="H18" i="3"/>
  <c r="R18" i="3"/>
  <c r="E19" i="3"/>
  <c r="N19" i="3"/>
  <c r="X19" i="3"/>
  <c r="J20" i="3"/>
  <c r="T20" i="3"/>
  <c r="F21" i="3"/>
  <c r="P21" i="3"/>
  <c r="C22" i="3"/>
  <c r="L22" i="3"/>
  <c r="V22" i="3"/>
  <c r="H23" i="3"/>
  <c r="R23" i="3"/>
  <c r="E24" i="3"/>
  <c r="N24" i="3"/>
  <c r="X24" i="3"/>
  <c r="J25" i="3"/>
  <c r="T25" i="3"/>
  <c r="V3" i="3"/>
  <c r="I4" i="3"/>
  <c r="S4" i="3"/>
  <c r="O5" i="3"/>
  <c r="G6" i="3"/>
  <c r="Q6" i="3"/>
  <c r="D7" i="3"/>
  <c r="M7" i="3"/>
  <c r="W7" i="3"/>
  <c r="I8" i="3"/>
  <c r="S8" i="3"/>
  <c r="O9" i="3"/>
  <c r="K10" i="3"/>
  <c r="U10" i="3"/>
  <c r="G11" i="3"/>
  <c r="Q11" i="3"/>
  <c r="D12" i="3"/>
  <c r="M12" i="3"/>
  <c r="W12" i="3"/>
  <c r="I13" i="3"/>
  <c r="S13" i="3"/>
  <c r="O11" i="3"/>
  <c r="J14" i="3"/>
  <c r="L15" i="3"/>
  <c r="O16" i="3"/>
  <c r="N17" i="3"/>
  <c r="Q18" i="3"/>
  <c r="P19" i="3"/>
  <c r="P20" i="3"/>
  <c r="O21" i="3"/>
  <c r="M22" i="3"/>
  <c r="N23" i="3"/>
  <c r="O24" i="3"/>
  <c r="P25" i="3"/>
  <c r="I10" i="3"/>
  <c r="E13" i="3"/>
  <c r="M14" i="3"/>
  <c r="P15" i="3"/>
  <c r="Q16" i="3"/>
  <c r="R17" i="3"/>
  <c r="S18" i="3"/>
  <c r="Q21" i="3"/>
  <c r="N22" i="3"/>
  <c r="Q23" i="3"/>
  <c r="P24" i="3"/>
  <c r="S25" i="3"/>
  <c r="V11" i="3"/>
  <c r="G13" i="3"/>
  <c r="O14" i="3"/>
  <c r="S15" i="3"/>
  <c r="R16" i="3"/>
  <c r="U17" i="3"/>
  <c r="T18" i="3"/>
  <c r="T19" i="3"/>
  <c r="S20" i="3"/>
  <c r="S23" i="3"/>
  <c r="T24" i="3"/>
  <c r="U25" i="3"/>
  <c r="W3" i="3"/>
  <c r="S10" i="3"/>
  <c r="N13" i="3"/>
  <c r="T14" i="3"/>
  <c r="U15" i="3"/>
  <c r="V16" i="3"/>
  <c r="W17" i="3"/>
  <c r="X18" i="3"/>
  <c r="W19" i="3"/>
  <c r="U20" i="3"/>
  <c r="V21" i="3"/>
  <c r="U22" i="3"/>
  <c r="T23" i="3"/>
  <c r="W24" i="3"/>
  <c r="V25" i="3"/>
  <c r="X3" i="3"/>
  <c r="H12" i="3"/>
  <c r="Q13" i="3"/>
  <c r="W14" i="3"/>
  <c r="V15" i="3"/>
  <c r="Y16" i="3"/>
  <c r="X17" i="3"/>
  <c r="D19" i="3"/>
  <c r="Y19" i="3"/>
  <c r="V20" i="3"/>
  <c r="W22" i="3"/>
  <c r="X23" i="3"/>
  <c r="Y24" i="3"/>
  <c r="H3" i="3"/>
  <c r="K12" i="3"/>
  <c r="Y14" i="3"/>
  <c r="C16" i="3"/>
  <c r="D17" i="3"/>
  <c r="E18" i="3"/>
  <c r="C20" i="3"/>
  <c r="C21" i="3"/>
  <c r="X22" i="3"/>
  <c r="D24" i="3"/>
  <c r="C25" i="3"/>
  <c r="G3" i="3"/>
  <c r="C15" i="3"/>
  <c r="E17" i="3"/>
  <c r="C11" i="3"/>
  <c r="U12" i="3"/>
  <c r="F15" i="3"/>
  <c r="G16" i="3"/>
  <c r="H17" i="3"/>
  <c r="I18" i="3"/>
  <c r="D14" i="3"/>
  <c r="I15" i="3"/>
  <c r="H16" i="3"/>
  <c r="K17" i="3"/>
  <c r="L11" i="3"/>
  <c r="K15" i="3"/>
  <c r="L16" i="3"/>
  <c r="M17" i="3"/>
  <c r="N18" i="3"/>
  <c r="N3" i="3"/>
  <c r="J24" i="3"/>
  <c r="E22" i="3"/>
  <c r="L20" i="3"/>
  <c r="G18" i="3"/>
  <c r="M3" i="3"/>
  <c r="F24" i="3"/>
  <c r="D22" i="3"/>
  <c r="K20" i="3"/>
  <c r="O4" i="1"/>
  <c r="Y4" i="1"/>
  <c r="J4" i="1"/>
  <c r="I20" i="3"/>
  <c r="P4" i="1"/>
  <c r="K3" i="3"/>
  <c r="J23" i="3"/>
  <c r="F20" i="3"/>
  <c r="AA4" i="1"/>
  <c r="T4" i="1"/>
  <c r="Z4" i="1"/>
  <c r="K4" i="1"/>
  <c r="M4" i="1"/>
  <c r="I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o-from-list" description="Connection to the 'to-from-list' query in the workbook." type="5" refreshedVersion="8" background="1" saveData="1">
    <dbPr connection="Provider=Microsoft.Mashup.OleDb.1;Data Source=$Workbook$;Location=to-from-list;Extended Properties=&quot;&quot;" command="SELECT * FROM [to-from-list]"/>
  </connection>
  <connection id="2" xr16:uid="{00000000-0015-0000-FFFF-FFFF01000000}" keepAlive="1" name="Query - to-from-list (2)" description="Connection to the 'to-from-list (2)' query in the workbook." type="5" refreshedVersion="8" background="1" saveData="1">
    <dbPr connection="Provider=Microsoft.Mashup.OleDb.1;Data Source=$Workbook$;Location=&quot;to-from-list (2)&quot;;Extended Properties=&quot;&quot;" command="SELECT * FROM [to-from-list (2)]"/>
  </connection>
  <connection id="3" xr16:uid="{00000000-0015-0000-FFFF-FFFF02000000}" name="results1" type="6" refreshedVersion="8" background="1" saveData="1">
    <textPr sourceFile="/Users/jerryorabona/Documents/ryc/race/ryc nav/chart-gen/newlis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<sst xmlns="http://schemas.openxmlformats.org/spreadsheetml/2006/main" count="2965" uniqueCount="289">
  <si>
    <t>Magnetic Bearing &amp; Distance Between Marks (nm)</t>
  </si>
  <si>
    <t>TO</t>
  </si>
  <si>
    <r>
      <rPr>
        <b/>
        <sz val="29"/>
        <color indexed="8"/>
        <rFont val="Helvetica Neue"/>
        <family val="2"/>
      </rPr>
      <t>FROM</t>
    </r>
  </si>
  <si>
    <t>Mark</t>
  </si>
  <si>
    <t>A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</si>
  <si>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</si>
  <si>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</si>
  <si>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</si>
  <si>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</si>
  <si>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</si>
  <si>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</si>
  <si>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</si>
  <si>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</si>
  <si>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</si>
  <si>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</si>
  <si>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</si>
  <si>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</si>
  <si>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R1</t>
  </si>
  <si>
    <t>R2</t>
  </si>
  <si>
    <t>RYC</t>
  </si>
  <si>
    <t>S/F</t>
  </si>
  <si>
    <t>T</t>
  </si>
  <si>
    <t>U</t>
  </si>
  <si>
    <t>V</t>
  </si>
  <si>
    <t>W</t>
  </si>
  <si>
    <t>X</t>
  </si>
  <si>
    <t>Y</t>
  </si>
  <si>
    <t>Z</t>
  </si>
  <si>
    <t>From</t>
  </si>
  <si>
    <t>To</t>
  </si>
  <si>
    <t>bearing</t>
  </si>
  <si>
    <t>distance</t>
  </si>
  <si>
    <t>ID</t>
  </si>
  <si>
    <t>key</t>
  </si>
  <si>
    <t>W,RYC</t>
  </si>
  <si>
    <t>V,RYC</t>
  </si>
  <si>
    <t>V,Z</t>
  </si>
  <si>
    <t>V,Y</t>
  </si>
  <si>
    <t>U,RYC</t>
  </si>
  <si>
    <t>T,RYC</t>
  </si>
  <si>
    <t>S,RYC</t>
  </si>
  <si>
    <t>O,RYC</t>
  </si>
  <si>
    <t>O,Z</t>
  </si>
  <si>
    <t>O,Y</t>
  </si>
  <si>
    <t>N,RYC</t>
  </si>
  <si>
    <t>N,Z</t>
  </si>
  <si>
    <t>N,Y</t>
  </si>
  <si>
    <t>N,W</t>
  </si>
  <si>
    <t>N,S</t>
  </si>
  <si>
    <t>L,RYC</t>
  </si>
  <si>
    <t>L,Z</t>
  </si>
  <si>
    <t>K,RYC</t>
  </si>
  <si>
    <t>K,Z</t>
  </si>
  <si>
    <t>K,Y</t>
  </si>
  <si>
    <t>K,W</t>
  </si>
  <si>
    <t>K,S</t>
  </si>
  <si>
    <t>J,RYC</t>
  </si>
  <si>
    <t>J,Z</t>
  </si>
  <si>
    <t>I,RYC</t>
  </si>
  <si>
    <t>I,Z</t>
  </si>
  <si>
    <t>I,Y</t>
  </si>
  <si>
    <t>I,S</t>
  </si>
  <si>
    <t>H,RYC</t>
  </si>
  <si>
    <t>H,Z</t>
  </si>
  <si>
    <t>H,Y</t>
  </si>
  <si>
    <t>G,RYC</t>
  </si>
  <si>
    <t>G,Z</t>
  </si>
  <si>
    <t>G,Y</t>
  </si>
  <si>
    <t>G,S</t>
  </si>
  <si>
    <t>F,RYC</t>
  </si>
  <si>
    <t>F,Z</t>
  </si>
  <si>
    <t>F,V</t>
  </si>
  <si>
    <t>F,O</t>
  </si>
  <si>
    <t>F,N</t>
  </si>
  <si>
    <t>F,K</t>
  </si>
  <si>
    <t>F,J</t>
  </si>
  <si>
    <t>F,I</t>
  </si>
  <si>
    <t>F,H</t>
  </si>
  <si>
    <t>F,G</t>
  </si>
  <si>
    <t>D,RYC</t>
  </si>
  <si>
    <t>D,Z</t>
  </si>
  <si>
    <t>D,Y</t>
  </si>
  <si>
    <t>D,F</t>
  </si>
  <si>
    <t>C,RYC</t>
  </si>
  <si>
    <t>C,V</t>
  </si>
  <si>
    <t>C,U</t>
  </si>
  <si>
    <t>C,T</t>
  </si>
  <si>
    <t>C,O</t>
  </si>
  <si>
    <t>C,N</t>
  </si>
  <si>
    <t>C,L</t>
  </si>
  <si>
    <t>C,K</t>
  </si>
  <si>
    <t>C,J</t>
  </si>
  <si>
    <t>C,I</t>
  </si>
  <si>
    <t>C,H</t>
  </si>
  <si>
    <t>G,G</t>
  </si>
  <si>
    <t>C,D</t>
  </si>
  <si>
    <t>B,RYC</t>
  </si>
  <si>
    <t>B,Z</t>
  </si>
  <si>
    <t>B,Y</t>
  </si>
  <si>
    <t>B,W</t>
  </si>
  <si>
    <t>B,U</t>
  </si>
  <si>
    <t>B,S</t>
  </si>
  <si>
    <t>B,F</t>
  </si>
  <si>
    <t>A,RYC</t>
  </si>
  <si>
    <t>A,V</t>
  </si>
  <si>
    <t>A,N</t>
  </si>
  <si>
    <t>A,K</t>
  </si>
  <si>
    <t>A,G</t>
  </si>
  <si>
    <t>A,C</t>
  </si>
  <si>
    <t>A,B</t>
  </si>
  <si>
    <t>Bad Combinations:</t>
  </si>
  <si>
    <t>The "From" and "To" Can not be the Same</t>
  </si>
  <si>
    <t>{</t>
  </si>
  <si>
    <t xml:space="preserve">b: </t>
  </si>
  <si>
    <t xml:space="preserve">, d: </t>
  </si>
  <si>
    <t xml:space="preserve">, id: </t>
  </si>
  <si>
    <t xml:space="preserve">, route: </t>
  </si>
  <si>
    <t>},</t>
  </si>
  <si>
    <t>P</t>
  </si>
  <si>
    <t>Q</t>
  </si>
  <si>
    <t>a,e</t>
  </si>
  <si>
    <t>P,RYC</t>
  </si>
  <si>
    <t>v,a</t>
  </si>
  <si>
    <t>B,A</t>
  </si>
  <si>
    <t>C,A</t>
  </si>
  <si>
    <t>G,A</t>
  </si>
  <si>
    <t>K,A</t>
  </si>
  <si>
    <t>N,A</t>
  </si>
  <si>
    <t>RYC,A</t>
  </si>
  <si>
    <t>S,B</t>
  </si>
  <si>
    <t>F,B</t>
  </si>
  <si>
    <t>U,B</t>
  </si>
  <si>
    <t>W,B</t>
  </si>
  <si>
    <t>Y,B</t>
  </si>
  <si>
    <t>Z,B</t>
  </si>
  <si>
    <t>RYC,B</t>
  </si>
  <si>
    <t>D,C</t>
  </si>
  <si>
    <t>H,C</t>
  </si>
  <si>
    <t>I,C</t>
  </si>
  <si>
    <t>J,C</t>
  </si>
  <si>
    <t>K,C</t>
  </si>
  <si>
    <t>L,C</t>
  </si>
  <si>
    <t>N,C</t>
  </si>
  <si>
    <t>O,C</t>
  </si>
  <si>
    <t>T,C</t>
  </si>
  <si>
    <t>U,C</t>
  </si>
  <si>
    <t>V,C</t>
  </si>
  <si>
    <t>RYC,C</t>
  </si>
  <si>
    <t>F,D</t>
  </si>
  <si>
    <t>Y,D</t>
  </si>
  <si>
    <t>Z,D</t>
  </si>
  <si>
    <t>RYC,D</t>
  </si>
  <si>
    <t>G,F</t>
  </si>
  <si>
    <t>H,F</t>
  </si>
  <si>
    <t>I,F</t>
  </si>
  <si>
    <t>J,F</t>
  </si>
  <si>
    <t>K,F</t>
  </si>
  <si>
    <t>N,F</t>
  </si>
  <si>
    <t>O,F</t>
  </si>
  <si>
    <t>V,F</t>
  </si>
  <si>
    <t>Z,F</t>
  </si>
  <si>
    <t>RYC,F</t>
  </si>
  <si>
    <t>S,G</t>
  </si>
  <si>
    <t>Y,G</t>
  </si>
  <si>
    <t>Z,G</t>
  </si>
  <si>
    <t>RYC,G</t>
  </si>
  <si>
    <t>Y,H</t>
  </si>
  <si>
    <t>Z,H</t>
  </si>
  <si>
    <t>RYC,H</t>
  </si>
  <si>
    <t>S,I</t>
  </si>
  <si>
    <t>Y,I</t>
  </si>
  <si>
    <t>Z,I</t>
  </si>
  <si>
    <t>RYC,I</t>
  </si>
  <si>
    <t>Z,J</t>
  </si>
  <si>
    <t>RYC,J</t>
  </si>
  <si>
    <t>S,K</t>
  </si>
  <si>
    <t>W,K</t>
  </si>
  <si>
    <t>Y,K</t>
  </si>
  <si>
    <t>Z,K</t>
  </si>
  <si>
    <t>RYC,K</t>
  </si>
  <si>
    <t>Z,L</t>
  </si>
  <si>
    <t>RYC,L</t>
  </si>
  <si>
    <t>S,N</t>
  </si>
  <si>
    <t>W,N</t>
  </si>
  <si>
    <t>Y,N</t>
  </si>
  <si>
    <t>Z,N</t>
  </si>
  <si>
    <t>RYC,N</t>
  </si>
  <si>
    <t>Y,O</t>
  </si>
  <si>
    <t>Z,O</t>
  </si>
  <si>
    <t>RYC,O</t>
  </si>
  <si>
    <t>RYC,S</t>
  </si>
  <si>
    <t>RYC,T</t>
  </si>
  <si>
    <t>RYC,U</t>
  </si>
  <si>
    <t>Y,V</t>
  </si>
  <si>
    <t>Z,V</t>
  </si>
  <si>
    <t>RYC,V</t>
  </si>
  <si>
    <t>RYC,W</t>
  </si>
  <si>
    <t>e,a</t>
  </si>
  <si>
    <t>RYC,P</t>
  </si>
  <si>
    <t>R1,RYC</t>
  </si>
  <si>
    <t>R2,RYC</t>
  </si>
  <si>
    <t>RYC,R1</t>
  </si>
  <si>
    <t>RYC,R2</t>
  </si>
  <si>
    <t>Q,RYC</t>
  </si>
  <si>
    <t>RYC,Q</t>
  </si>
  <si>
    <t>a,h</t>
  </si>
  <si>
    <t>h,a</t>
  </si>
  <si>
    <t>I,a</t>
  </si>
  <si>
    <t>a,i</t>
  </si>
  <si>
    <t>a,d</t>
  </si>
  <si>
    <t>d,a</t>
  </si>
  <si>
    <t>p,b</t>
  </si>
  <si>
    <t>b,p</t>
  </si>
  <si>
    <t>q,b</t>
  </si>
  <si>
    <t>b,q</t>
  </si>
  <si>
    <t>p,d</t>
  </si>
  <si>
    <t>x,h</t>
  </si>
  <si>
    <t>x,i</t>
  </si>
  <si>
    <t>x,j</t>
  </si>
  <si>
    <t>x,k</t>
  </si>
  <si>
    <t>x,l</t>
  </si>
  <si>
    <t>x,n</t>
  </si>
  <si>
    <t>x,o</t>
  </si>
  <si>
    <t>x,u</t>
  </si>
  <si>
    <t>x,v</t>
  </si>
  <si>
    <t>y,j</t>
  </si>
  <si>
    <t>y,l</t>
  </si>
  <si>
    <t>y,u</t>
  </si>
  <si>
    <t>p,g</t>
  </si>
  <si>
    <t>p,h</t>
  </si>
  <si>
    <t>p,i</t>
  </si>
  <si>
    <t>p,k</t>
  </si>
  <si>
    <t>p,n</t>
  </si>
  <si>
    <t>p,o</t>
  </si>
  <si>
    <t>q,d</t>
  </si>
  <si>
    <t>q,g</t>
  </si>
  <si>
    <t>q,h</t>
  </si>
  <si>
    <t>q,i</t>
  </si>
  <si>
    <t>q,k</t>
  </si>
  <si>
    <t>q,n</t>
  </si>
  <si>
    <t>q,o</t>
  </si>
  <si>
    <t>o,x</t>
  </si>
  <si>
    <t>n,u</t>
  </si>
  <si>
    <t>b,t</t>
  </si>
  <si>
    <t>g,k</t>
  </si>
  <si>
    <t>r1,v</t>
  </si>
  <si>
    <t>u,x</t>
  </si>
  <si>
    <t>u,y</t>
  </si>
  <si>
    <t>p,v</t>
  </si>
  <si>
    <t>q,v</t>
  </si>
  <si>
    <t>r1,b</t>
  </si>
  <si>
    <t>h,x</t>
  </si>
  <si>
    <t>i,x</t>
  </si>
  <si>
    <t>j,x</t>
  </si>
  <si>
    <t>k,x</t>
  </si>
  <si>
    <t>l,x</t>
  </si>
  <si>
    <t>n,x</t>
  </si>
  <si>
    <t>v,x</t>
  </si>
  <si>
    <t>j,y</t>
  </si>
  <si>
    <t>l,y</t>
  </si>
  <si>
    <t>d,p</t>
  </si>
  <si>
    <t>g,p</t>
  </si>
  <si>
    <t>h,p</t>
  </si>
  <si>
    <t>i,p</t>
  </si>
  <si>
    <t>k,p</t>
  </si>
  <si>
    <t>n,p</t>
  </si>
  <si>
    <t>o,p</t>
  </si>
  <si>
    <t>d,q</t>
  </si>
  <si>
    <t>g,q</t>
  </si>
  <si>
    <t>h,q</t>
  </si>
  <si>
    <t>i,q</t>
  </si>
  <si>
    <t>k,q</t>
  </si>
  <si>
    <t>n,q</t>
  </si>
  <si>
    <t>o,q</t>
  </si>
  <si>
    <t>u,n</t>
  </si>
  <si>
    <t>t,b</t>
  </si>
  <si>
    <t>k,g</t>
  </si>
  <si>
    <t>v,r1</t>
  </si>
  <si>
    <t>v,p</t>
  </si>
  <si>
    <t>v,q</t>
  </si>
  <si>
    <t>b,r1</t>
  </si>
  <si>
    <t>z,u</t>
  </si>
  <si>
    <t>u,z</t>
  </si>
  <si>
    <t>d,x</t>
  </si>
  <si>
    <t>b,x</t>
  </si>
  <si>
    <t>* Routes may traverse shallow water or other harards.</t>
  </si>
  <si>
    <t>v 2.3 4/29/2024</t>
  </si>
  <si>
    <t>{route : "</t>
  </si>
  <si>
    <t>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</si>
</sst>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.000&quot;  Ft&quot;"/>
    <numFmt numFmtId="165" formatCode="#,000&quot;°&quot;"/>
  </numFmts>
  <fonts count="16" x14ac:knownFonts="1">
    <font>
      <sz val="10"/>
      <color indexed="8"/>
      <name val="Helvetica Neue"/>
    </font>
    <font>
      <b/>
      <sz val="46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41"/>
      <color indexed="8"/>
      <name val="Helvetica Neue"/>
      <family val="2"/>
    </font>
    <font>
      <b/>
      <sz val="29"/>
      <color indexed="8"/>
      <name val="Helvetica Neue"/>
      <family val="2"/>
    </font>
    <font>
      <b/>
      <sz val="18"/>
      <color indexed="8"/>
      <name val="Helvetica Neue"/>
      <family val="2"/>
    </font>
    <font>
      <sz val="13"/>
      <color indexed="8"/>
      <name val="Helvetica Neue"/>
      <family val="2"/>
    </font>
    <font>
      <sz val="15"/>
      <color indexed="13"/>
      <name val="Helvetica Neue"/>
      <family val="2"/>
    </font>
    <font>
      <sz val="10"/>
      <color indexed="8"/>
      <name val="Helvetica Neue"/>
      <family val="2"/>
    </font>
    <font>
      <sz val="11"/>
      <color theme="1"/>
      <name val="Helvetica Neue"/>
      <family val="2"/>
      <scheme val="minor"/>
    </font>
    <font>
      <sz val="10"/>
      <color theme="0"/>
      <name val="Helvetica Neue"/>
      <family val="2"/>
    </font>
    <font>
      <sz val="14"/>
      <color indexed="8"/>
      <name val="Helvetica Neue"/>
      <family val="2"/>
    </font>
    <font>
      <sz val="12"/>
      <color indexed="8"/>
      <name val="Helvetica Neue"/>
      <family val="2"/>
    </font>
    <font>
      <b/>
      <sz val="12"/>
      <color rgb="FF000000"/>
      <name val="Helvetica Neue"/>
      <family val="2"/>
    </font>
    <font>
      <sz val="10"/>
      <color theme="1"/>
      <name val="Helvetica Neue"/>
      <family val="2"/>
    </font>
    <font>
      <i/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/>
  </cellStyleXfs>
  <cellXfs count="57">
    <xf numFmtId="0" fontId="0" fillId="0" borderId="0" xfId="0">
      <alignment vertical="top" wrapText="1"/>
    </xf>
    <xf numFmtId="0" fontId="0" fillId="0" borderId="0" xfId="0" applyNumberFormat="1" applyAlignment="1">
      <alignment horizontal="left" vertical="top" wrapText="1"/>
    </xf>
    <xf numFmtId="49" fontId="5" fillId="0" borderId="8" xfId="0" applyNumberFormat="1" applyFont="1" applyBorder="1" applyAlignment="1">
      <alignment horizontal="center" vertical="top" wrapText="1"/>
    </xf>
    <xf numFmtId="49" fontId="5" fillId="0" borderId="8" xfId="0" applyNumberFormat="1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164" fontId="6" fillId="3" borderId="8" xfId="0" applyNumberFormat="1" applyFont="1" applyFill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 vertical="center" wrapText="1" readingOrder="1"/>
    </xf>
    <xf numFmtId="0" fontId="0" fillId="0" borderId="9" xfId="0" applyBorder="1" applyAlignment="1">
      <alignment horizontal="left" vertical="top" wrapText="1"/>
    </xf>
    <xf numFmtId="165" fontId="6" fillId="3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top" wrapText="1"/>
    </xf>
    <xf numFmtId="164" fontId="6" fillId="4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>
      <alignment vertical="top" wrapText="1"/>
    </xf>
    <xf numFmtId="0" fontId="9" fillId="0" borderId="0" xfId="1"/>
    <xf numFmtId="0" fontId="0" fillId="0" borderId="0" xfId="0" applyNumberFormat="1">
      <alignment vertical="top" wrapText="1"/>
    </xf>
    <xf numFmtId="0" fontId="10" fillId="5" borderId="13" xfId="0" applyFont="1" applyFill="1" applyBorder="1" applyAlignment="1">
      <alignment horizontal="left" vertical="top" wrapText="1"/>
    </xf>
    <xf numFmtId="0" fontId="12" fillId="0" borderId="13" xfId="0" applyFont="1" applyBorder="1">
      <alignment vertical="top" wrapText="1"/>
    </xf>
    <xf numFmtId="49" fontId="5" fillId="3" borderId="8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49" fontId="5" fillId="0" borderId="8" xfId="0" applyNumberFormat="1" applyFont="1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2" fillId="2" borderId="2" xfId="0" applyFont="1" applyFill="1" applyBorder="1">
      <alignment vertical="top" wrapText="1"/>
    </xf>
    <xf numFmtId="0" fontId="2" fillId="2" borderId="3" xfId="0" applyFont="1" applyFill="1" applyBorder="1">
      <alignment vertical="top" wrapText="1"/>
    </xf>
    <xf numFmtId="49" fontId="3" fillId="0" borderId="4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49" fontId="4" fillId="0" borderId="7" xfId="0" applyNumberFormat="1" applyFont="1" applyBorder="1" applyAlignment="1">
      <alignment horizontal="justify" vertical="center" wrapText="1" inden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textRotation="255"/>
    </xf>
    <xf numFmtId="0" fontId="12" fillId="0" borderId="0" xfId="0" applyFont="1" applyAlignment="1">
      <alignment horizontal="center" vertical="center" textRotation="255"/>
    </xf>
    <xf numFmtId="0" fontId="14" fillId="0" borderId="15" xfId="0" applyFont="1" applyBorder="1">
      <alignment vertical="top" wrapText="1"/>
    </xf>
    <xf numFmtId="0" fontId="14" fillId="0" borderId="16" xfId="0" applyFont="1" applyBorder="1">
      <alignment vertical="top" wrapText="1"/>
    </xf>
    <xf numFmtId="0" fontId="14" fillId="6" borderId="15" xfId="0" applyFont="1" applyFill="1" applyBorder="1">
      <alignment vertical="top" wrapText="1"/>
    </xf>
    <xf numFmtId="0" fontId="14" fillId="6" borderId="16" xfId="0" applyFont="1" applyFill="1" applyBorder="1">
      <alignment vertical="top" wrapText="1"/>
    </xf>
    <xf numFmtId="0" fontId="14" fillId="6" borderId="14" xfId="0" applyNumberFormat="1" applyFont="1" applyFill="1" applyBorder="1">
      <alignment vertical="top" wrapText="1"/>
    </xf>
    <xf numFmtId="0" fontId="14" fillId="6" borderId="15" xfId="0" applyNumberFormat="1" applyFont="1" applyFill="1" applyBorder="1">
      <alignment vertical="top" wrapText="1"/>
    </xf>
    <xf numFmtId="0" fontId="14" fillId="0" borderId="14" xfId="0" applyNumberFormat="1" applyFont="1" applyBorder="1">
      <alignment vertical="top" wrapText="1"/>
    </xf>
    <xf numFmtId="0" fontId="14" fillId="0" borderId="15" xfId="0" applyNumberFormat="1" applyFont="1" applyBorder="1">
      <alignment vertical="top" wrapText="1"/>
    </xf>
    <xf numFmtId="0" fontId="9" fillId="0" borderId="0" xfId="1" applyFill="1"/>
    <xf numFmtId="0" fontId="8" fillId="0" borderId="17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15" fillId="0" borderId="17" xfId="0" applyFont="1" applyBorder="1" applyAlignment="1">
      <alignment vertical="top" wrapText="1"/>
    </xf>
  </cellXfs>
  <cellStyles count="2">
    <cellStyle name="Normal" xfId="0" builtinId="0"/>
    <cellStyle name="Normal 2" xfId="1" xr:uid="{65EAA418-FB0A-A849-B1E9-168F4C78005A}"/>
  </cellStyles>
  <dxfs count="6">
    <dxf>
      <numFmt numFmtId="0" formatCode="General"/>
    </dxf>
    <dxf>
      <numFmt numFmtId="0" formatCode="General"/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AEAEA"/>
      <rgbColor rgb="FF27272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3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From" tableColumnId="1"/>
      <queryTableField id="2" name="To" tableColumnId="2"/>
      <queryTableField id="3" name="bearing" tableColumnId="3"/>
      <queryTableField id="4" name="distan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4FF28-A86F-6E43-9198-BCF3F15C6EB9}" name="to_from_list" displayName="to_from_list" ref="A1:D677" tableType="queryTable" totalsRowShown="0">
  <autoFilter ref="A1:D677" xr:uid="{D374FF28-A86F-6E43-9198-BCF3F15C6EB9}"/>
  <tableColumns count="4">
    <tableColumn id="1" xr3:uid="{98354D2B-66EC-F240-A47C-22C27525D97B}" uniqueName="1" name="From" queryTableFieldId="1" dataDxfId="1"/>
    <tableColumn id="2" xr3:uid="{0D0D9CBE-5003-5B4D-9659-C7A539D1F4BD}" uniqueName="2" name="To" queryTableFieldId="2" dataDxfId="0"/>
    <tableColumn id="3" xr3:uid="{AC6C143D-C2F4-4447-958E-E48ABBDBE8F6}" uniqueName="3" name="bearing" queryTableFieldId="3"/>
    <tableColumn id="4" xr3:uid="{21C9774F-041D-FB47-A16E-A22B9B3E2419}" uniqueName="4" name="distan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workbookViewId="0">
      <selection activeCell="F4" sqref="F4"/>
    </sheetView>
  </sheetViews>
  <sheetFormatPr baseColWidth="10" defaultColWidth="16.33203125" defaultRowHeight="20" customHeight="1" x14ac:dyDescent="0.15"/>
  <cols>
    <col min="1" max="1" width="3" style="1" customWidth="1"/>
    <col min="2" max="2" width="13.5" style="1" customWidth="1"/>
    <col min="3" max="3" width="11.83203125" style="1" customWidth="1"/>
    <col min="4" max="27" width="15.83203125" style="1" customWidth="1"/>
    <col min="28" max="28" width="16.33203125" style="1" customWidth="1"/>
    <col min="29" max="16384" width="16.33203125" style="1"/>
  </cols>
  <sheetData>
    <row r="1" spans="2:27" ht="77.75" customHeight="1" x14ac:dyDescent="0.15"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/>
    </row>
    <row r="2" spans="2:27" ht="75" customHeight="1" x14ac:dyDescent="0.15">
      <c r="B2" s="34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6"/>
    </row>
    <row r="3" spans="2:27" ht="30.75" customHeight="1" x14ac:dyDescent="0.15">
      <c r="B3" s="37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3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4" t="s">
        <v>27</v>
      </c>
    </row>
    <row r="4" spans="2:27" ht="26.5" customHeight="1" x14ac:dyDescent="0.15">
      <c r="B4" s="38"/>
      <c r="C4" s="40" t="s">
        <v>4</v>
      </c>
      <c r="D4" s="5"/>
      <c r="E4" s="6" t="e">
        <f>VLOOKUP(A$2&amp;"-"&amp;$B1,data!$B$1:$G$576,4,FALSE)</f>
        <v>#N/A</v>
      </c>
      <c r="F4" s="6">
        <f>VLOOKUP(F3&amp;"-"&amp;$C4,data!$B$1:$G$576,4,FALSE)</f>
        <v>276.70702013229197</v>
      </c>
      <c r="G4" s="6" t="e">
        <f>VLOOKUP(G3&amp;"-"&amp;$C4,data!$B$1:$G$576,4,FALSE)</f>
        <v>#N/A</v>
      </c>
      <c r="H4" s="6">
        <f>VLOOKUP(H3&amp;"-"&amp;$C4,data!$B$1:$G$576,4,FALSE)</f>
        <v>265.26742932556499</v>
      </c>
      <c r="I4" s="6">
        <f>VLOOKUP(I3&amp;"-"&amp;$C4,data!$B$1:$G$576,4,FALSE)</f>
        <v>274.84529261366498</v>
      </c>
      <c r="J4" s="6">
        <f>VLOOKUP(J3&amp;"-"&amp;$C4,data!$B$1:$G$576,4,FALSE)</f>
        <v>270.80342293792802</v>
      </c>
      <c r="K4" s="6">
        <f>VLOOKUP(K3&amp;"-"&amp;$C4,data!$B$1:$G$576,4,FALSE)</f>
        <v>284.77969908451797</v>
      </c>
      <c r="L4" s="6">
        <f>VLOOKUP(L3&amp;"-"&amp;$C4,data!$B$1:$G$576,4,FALSE)</f>
        <v>257.60539438955902</v>
      </c>
      <c r="M4" s="6">
        <f>VLOOKUP(M3&amp;"-"&amp;$C4,data!$B$1:$G$576,4,FALSE)</f>
        <v>271.373543809686</v>
      </c>
      <c r="N4" s="6">
        <f>VLOOKUP(N3&amp;"-"&amp;$C4,data!$B$1:$G$576,4,FALSE)</f>
        <v>324.571949000975</v>
      </c>
      <c r="O4" s="6">
        <f>VLOOKUP(O3&amp;"-"&amp;$C4,data!$B$1:$G$576,4,FALSE)</f>
        <v>262.30831112210501</v>
      </c>
      <c r="P4" s="6">
        <f>VLOOKUP(P3&amp;"-"&amp;$C4,data!$B$1:$G$576,4,FALSE)</f>
        <v>281.82865259540603</v>
      </c>
      <c r="Q4" s="6">
        <f>VLOOKUP(Q3&amp;"-"&amp;$C4,data!$B$1:$G$576,4,FALSE)</f>
        <v>5.4306518407234403</v>
      </c>
      <c r="R4" s="6">
        <f>VLOOKUP(R3&amp;"-"&amp;$C4,data!$B$1:$G$576,4,FALSE)</f>
        <v>344.94000269718703</v>
      </c>
      <c r="S4" s="6">
        <f>VLOOKUP(S3&amp;"-"&amp;$C4,data!$B$1:$G$576,4,FALSE)</f>
        <v>183.93079492969599</v>
      </c>
      <c r="T4" s="6">
        <f>VLOOKUP(T3&amp;"-"&amp;$C4,data!$B$1:$G$576,4,FALSE)</f>
        <v>274.84537442176799</v>
      </c>
      <c r="U4" s="6">
        <f>VLOOKUP(U3&amp;"-"&amp;$C4,data!$B$1:$G$576,4,FALSE)</f>
        <v>297.350669356183</v>
      </c>
      <c r="V4" s="6">
        <f>VLOOKUP(V3&amp;"-"&amp;$C4,data!$B$1:$G$576,4,FALSE)</f>
        <v>281.87684528511198</v>
      </c>
      <c r="W4" s="6">
        <f>VLOOKUP(W3&amp;"-"&amp;$C4,data!$B$1:$G$576,4,FALSE)</f>
        <v>271.371482204031</v>
      </c>
      <c r="X4" s="6">
        <f>VLOOKUP(X3&amp;"-"&amp;$C4,data!$B$1:$G$576,4,FALSE)</f>
        <v>249.62928146122599</v>
      </c>
      <c r="Y4" s="6">
        <f>VLOOKUP(Y3&amp;"-"&amp;$C4,data!$B$1:$G$576,4,FALSE)</f>
        <v>137.94873845946401</v>
      </c>
      <c r="Z4" s="6" t="e">
        <f>VLOOKUP(Z3&amp;"-"&amp;$C4,data!$B$1:$G$576,4,FALSE)</f>
        <v>#N/A</v>
      </c>
      <c r="AA4" s="6" t="e">
        <f>VLOOKUP(AA3&amp;"-"&amp;$C4,data!$B$1:$G$576,4,FALSE)</f>
        <v>#N/A</v>
      </c>
    </row>
    <row r="5" spans="2:27" ht="30" customHeight="1" x14ac:dyDescent="0.15">
      <c r="B5" s="38"/>
      <c r="C5" s="28"/>
      <c r="D5" s="5"/>
      <c r="E5" s="6" t="e">
        <f>VLOOKUP(E$3&amp;"-"&amp;$C5,data!$B$1:$G$576,4,FALSE)</f>
        <v>#N/A</v>
      </c>
      <c r="F5" s="6" t="e">
        <f>VLOOKUP(F4&amp;"-"&amp;$C5,data!$B$1:$G$576,4,FALSE)</f>
        <v>#N/A</v>
      </c>
      <c r="G5" s="6" t="e">
        <f>VLOOKUP(G4&amp;"-"&amp;$C5,data!$B$1:$G$576,4,FALSE)</f>
        <v>#N/A</v>
      </c>
      <c r="H5" s="6" t="e">
        <f>VLOOKUP(H4&amp;"-"&amp;$C5,data!$B$1:$G$576,4,FALSE)</f>
        <v>#N/A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 spans="2:27" ht="20.75" customHeight="1" x14ac:dyDescent="0.15">
      <c r="B6" s="38"/>
      <c r="C6" s="29" t="s">
        <v>5</v>
      </c>
      <c r="D6" s="10"/>
      <c r="E6" s="5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1"/>
    </row>
    <row r="7" spans="2:27" ht="20.75" customHeight="1" x14ac:dyDescent="0.15">
      <c r="B7" s="38"/>
      <c r="C7" s="28"/>
      <c r="D7" s="10"/>
      <c r="E7" s="5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/>
    </row>
    <row r="8" spans="2:27" ht="20.75" customHeight="1" x14ac:dyDescent="0.15">
      <c r="B8" s="38"/>
      <c r="C8" s="27" t="s">
        <v>6</v>
      </c>
      <c r="D8" s="7"/>
      <c r="E8" s="7"/>
      <c r="F8" s="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</row>
    <row r="9" spans="2:27" ht="20.75" customHeight="1" x14ac:dyDescent="0.15">
      <c r="B9" s="38"/>
      <c r="C9" s="28"/>
      <c r="D9" s="7"/>
      <c r="E9" s="7"/>
      <c r="F9" s="5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</row>
    <row r="10" spans="2:27" ht="20.75" customHeight="1" x14ac:dyDescent="0.15">
      <c r="B10" s="38"/>
      <c r="C10" s="29" t="s">
        <v>7</v>
      </c>
      <c r="D10" s="10"/>
      <c r="E10" s="10"/>
      <c r="F10" s="10"/>
      <c r="G10" s="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/>
    </row>
    <row r="11" spans="2:27" ht="20.75" customHeight="1" x14ac:dyDescent="0.15">
      <c r="B11" s="38"/>
      <c r="C11" s="28"/>
      <c r="D11" s="10"/>
      <c r="E11" s="10"/>
      <c r="F11" s="10"/>
      <c r="G11" s="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/>
    </row>
    <row r="12" spans="2:27" ht="20.75" customHeight="1" x14ac:dyDescent="0.15">
      <c r="B12" s="38"/>
      <c r="C12" s="27" t="s">
        <v>8</v>
      </c>
      <c r="D12" s="7"/>
      <c r="E12" s="7"/>
      <c r="F12" s="7"/>
      <c r="G12" s="7"/>
      <c r="H12" s="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</row>
    <row r="13" spans="2:27" ht="20.75" customHeight="1" x14ac:dyDescent="0.15">
      <c r="B13" s="38"/>
      <c r="C13" s="28"/>
      <c r="D13" s="7"/>
      <c r="E13" s="6"/>
      <c r="F13" s="7"/>
      <c r="G13" s="7"/>
      <c r="H13" s="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</row>
    <row r="14" spans="2:27" ht="20.75" customHeight="1" x14ac:dyDescent="0.15">
      <c r="B14" s="38"/>
      <c r="C14" s="29" t="s">
        <v>9</v>
      </c>
      <c r="D14" s="10"/>
      <c r="E14" s="10"/>
      <c r="F14" s="10"/>
      <c r="G14" s="10"/>
      <c r="H14" s="10"/>
      <c r="I14" s="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/>
    </row>
    <row r="15" spans="2:27" ht="20.75" customHeight="1" x14ac:dyDescent="0.15">
      <c r="B15" s="38"/>
      <c r="C15" s="28"/>
      <c r="D15" s="10"/>
      <c r="E15" s="10"/>
      <c r="F15" s="10"/>
      <c r="G15" s="10"/>
      <c r="H15" s="10"/>
      <c r="I15" s="5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</row>
    <row r="16" spans="2:27" ht="20.75" customHeight="1" x14ac:dyDescent="0.15">
      <c r="B16" s="38"/>
      <c r="C16" s="27" t="s">
        <v>10</v>
      </c>
      <c r="D16" s="7"/>
      <c r="E16" s="12"/>
      <c r="F16" s="7"/>
      <c r="G16" s="7"/>
      <c r="H16" s="7"/>
      <c r="I16" s="7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</row>
    <row r="17" spans="2:27" ht="20.75" customHeight="1" x14ac:dyDescent="0.15">
      <c r="B17" s="38"/>
      <c r="C17" s="28"/>
      <c r="D17" s="7"/>
      <c r="E17" s="7"/>
      <c r="F17" s="7"/>
      <c r="G17" s="7"/>
      <c r="H17" s="7"/>
      <c r="I17" s="7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</row>
    <row r="18" spans="2:27" ht="20.75" customHeight="1" x14ac:dyDescent="0.15">
      <c r="B18" s="38"/>
      <c r="C18" s="29" t="s">
        <v>11</v>
      </c>
      <c r="D18" s="10"/>
      <c r="E18" s="10"/>
      <c r="F18" s="10"/>
      <c r="G18" s="10"/>
      <c r="H18" s="10"/>
      <c r="I18" s="10"/>
      <c r="J18" s="10"/>
      <c r="K18" s="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/>
    </row>
    <row r="19" spans="2:27" ht="20.75" customHeight="1" x14ac:dyDescent="0.15">
      <c r="B19" s="38"/>
      <c r="C19" s="28"/>
      <c r="D19" s="10"/>
      <c r="E19" s="10"/>
      <c r="F19" s="10"/>
      <c r="G19" s="10"/>
      <c r="H19" s="10"/>
      <c r="I19" s="10"/>
      <c r="J19" s="10"/>
      <c r="K19" s="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/>
    </row>
    <row r="20" spans="2:27" ht="20.75" customHeight="1" x14ac:dyDescent="0.15">
      <c r="B20" s="38"/>
      <c r="C20" s="27" t="s">
        <v>12</v>
      </c>
      <c r="D20" s="7"/>
      <c r="E20" s="7"/>
      <c r="F20" s="7"/>
      <c r="G20" s="7"/>
      <c r="H20" s="7"/>
      <c r="I20" s="7"/>
      <c r="J20" s="7"/>
      <c r="K20" s="7"/>
      <c r="L20" s="5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</row>
    <row r="21" spans="2:27" ht="20.75" customHeight="1" x14ac:dyDescent="0.15">
      <c r="B21" s="38"/>
      <c r="C21" s="28"/>
      <c r="D21" s="7"/>
      <c r="E21" s="7"/>
      <c r="F21" s="7"/>
      <c r="G21" s="7"/>
      <c r="H21" s="7"/>
      <c r="I21" s="7"/>
      <c r="J21" s="7"/>
      <c r="K21" s="7"/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</row>
    <row r="22" spans="2:27" ht="20.75" customHeight="1" x14ac:dyDescent="0.15">
      <c r="B22" s="38"/>
      <c r="C22" s="29" t="s">
        <v>13</v>
      </c>
      <c r="D22" s="10"/>
      <c r="E22" s="10"/>
      <c r="F22" s="10"/>
      <c r="G22" s="10"/>
      <c r="H22" s="10"/>
      <c r="I22" s="10"/>
      <c r="J22" s="10"/>
      <c r="K22" s="10"/>
      <c r="L22" s="10"/>
      <c r="M22" s="5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9"/>
      <c r="AA22" s="11"/>
    </row>
    <row r="23" spans="2:27" ht="20.75" customHeight="1" x14ac:dyDescent="0.15">
      <c r="B23" s="38"/>
      <c r="C23" s="28"/>
      <c r="D23" s="10"/>
      <c r="E23" s="10"/>
      <c r="F23" s="10"/>
      <c r="G23" s="10"/>
      <c r="H23" s="10"/>
      <c r="I23" s="10"/>
      <c r="J23" s="10"/>
      <c r="K23" s="10"/>
      <c r="L23" s="10"/>
      <c r="M23" s="5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</row>
    <row r="24" spans="2:27" ht="20.75" customHeight="1" x14ac:dyDescent="0.15">
      <c r="B24" s="38"/>
      <c r="C24" s="27" t="s">
        <v>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</row>
    <row r="25" spans="2:27" ht="20.75" customHeight="1" x14ac:dyDescent="0.15">
      <c r="B25" s="38"/>
      <c r="C25" s="28"/>
      <c r="D25" s="7"/>
      <c r="E25" s="7"/>
      <c r="F25" s="7"/>
      <c r="G25" s="7"/>
      <c r="H25" s="7"/>
      <c r="I25" s="7"/>
      <c r="J25" s="7"/>
      <c r="K25" s="7"/>
      <c r="L25" s="7"/>
      <c r="M25" s="7"/>
      <c r="N25" s="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</row>
    <row r="26" spans="2:27" ht="20.75" customHeight="1" x14ac:dyDescent="0.15">
      <c r="B26" s="38"/>
      <c r="C26" s="29" t="s">
        <v>15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5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</row>
    <row r="27" spans="2:27" ht="20.75" customHeight="1" x14ac:dyDescent="0.15">
      <c r="B27" s="38"/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</row>
    <row r="28" spans="2:27" ht="20.75" customHeight="1" x14ac:dyDescent="0.15">
      <c r="B28" s="38"/>
      <c r="C28" s="27" t="s">
        <v>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5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</row>
    <row r="29" spans="2:27" ht="20.75" customHeight="1" x14ac:dyDescent="0.15">
      <c r="B29" s="38"/>
      <c r="C29" s="2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5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</row>
    <row r="30" spans="2:27" ht="20.75" customHeight="1" x14ac:dyDescent="0.15">
      <c r="B30" s="38"/>
      <c r="C30" s="29" t="s">
        <v>17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5"/>
      <c r="R30" s="10"/>
      <c r="S30" s="10"/>
      <c r="T30" s="10"/>
      <c r="U30" s="10"/>
      <c r="V30" s="10"/>
      <c r="W30" s="10"/>
      <c r="X30" s="10"/>
      <c r="Y30" s="10"/>
      <c r="Z30" s="10"/>
      <c r="AA30" s="11"/>
    </row>
    <row r="31" spans="2:27" ht="20.75" customHeight="1" x14ac:dyDescent="0.15">
      <c r="B31" s="38"/>
      <c r="C31" s="28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5"/>
      <c r="R31" s="10"/>
      <c r="S31" s="10"/>
      <c r="T31" s="10"/>
      <c r="U31" s="10"/>
      <c r="V31" s="10"/>
      <c r="W31" s="10"/>
      <c r="X31" s="10"/>
      <c r="Y31" s="10"/>
      <c r="Z31" s="10"/>
      <c r="AA31" s="11"/>
    </row>
    <row r="32" spans="2:27" ht="20.75" customHeight="1" x14ac:dyDescent="0.15">
      <c r="B32" s="38"/>
      <c r="C32" s="27" t="s">
        <v>18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5"/>
      <c r="S32" s="7"/>
      <c r="T32" s="7"/>
      <c r="U32" s="7"/>
      <c r="V32" s="7"/>
      <c r="W32" s="7"/>
      <c r="X32" s="7"/>
      <c r="Y32" s="7"/>
      <c r="Z32" s="7"/>
      <c r="AA32" s="8"/>
    </row>
    <row r="33" spans="2:27" ht="20.75" customHeight="1" x14ac:dyDescent="0.15">
      <c r="B33" s="38"/>
      <c r="C33" s="2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5"/>
      <c r="S33" s="7"/>
      <c r="T33" s="7"/>
      <c r="U33" s="7"/>
      <c r="V33" s="7"/>
      <c r="W33" s="7"/>
      <c r="X33" s="7"/>
      <c r="Y33" s="7"/>
      <c r="Z33" s="7"/>
      <c r="AA33" s="8"/>
    </row>
    <row r="34" spans="2:27" ht="20.75" customHeight="1" x14ac:dyDescent="0.15">
      <c r="B34" s="38"/>
      <c r="C34" s="29" t="s">
        <v>19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5"/>
      <c r="T34" s="10"/>
      <c r="U34" s="10"/>
      <c r="V34" s="10"/>
      <c r="W34" s="10"/>
      <c r="X34" s="10"/>
      <c r="Y34" s="10"/>
      <c r="Z34" s="10"/>
      <c r="AA34" s="11"/>
    </row>
    <row r="35" spans="2:27" ht="20.75" customHeight="1" x14ac:dyDescent="0.15">
      <c r="B35" s="38"/>
      <c r="C35" s="28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5"/>
      <c r="T35" s="10"/>
      <c r="U35" s="10"/>
      <c r="V35" s="10"/>
      <c r="W35" s="10"/>
      <c r="X35" s="10"/>
      <c r="Y35" s="10"/>
      <c r="Z35" s="10"/>
      <c r="AA35" s="11"/>
    </row>
    <row r="36" spans="2:27" ht="20.75" customHeight="1" x14ac:dyDescent="0.15">
      <c r="B36" s="38"/>
      <c r="C36" s="27" t="s">
        <v>20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5"/>
      <c r="U36" s="7"/>
      <c r="V36" s="7"/>
      <c r="W36" s="7"/>
      <c r="X36" s="7"/>
      <c r="Y36" s="7"/>
      <c r="Z36" s="7"/>
      <c r="AA36" s="8"/>
    </row>
    <row r="37" spans="2:27" ht="20.75" customHeight="1" x14ac:dyDescent="0.15">
      <c r="B37" s="38"/>
      <c r="C37" s="2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5"/>
      <c r="U37" s="7"/>
      <c r="V37" s="7"/>
      <c r="W37" s="7"/>
      <c r="X37" s="7"/>
      <c r="Y37" s="7"/>
      <c r="Z37" s="7"/>
      <c r="AA37" s="8"/>
    </row>
    <row r="38" spans="2:27" ht="20.75" customHeight="1" x14ac:dyDescent="0.15">
      <c r="B38" s="38"/>
      <c r="C38" s="29" t="s">
        <v>21</v>
      </c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5"/>
      <c r="V38" s="10"/>
      <c r="W38" s="10"/>
      <c r="X38" s="10"/>
      <c r="Y38" s="10"/>
      <c r="Z38" s="10"/>
      <c r="AA38" s="13"/>
    </row>
    <row r="39" spans="2:27" ht="20.75" customHeight="1" x14ac:dyDescent="0.15">
      <c r="B39" s="38"/>
      <c r="C39" s="28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5"/>
      <c r="V39" s="10"/>
      <c r="W39" s="10"/>
      <c r="X39" s="10"/>
      <c r="Y39" s="10"/>
      <c r="Z39" s="10"/>
      <c r="AA39" s="11"/>
    </row>
    <row r="40" spans="2:27" ht="20.75" customHeight="1" x14ac:dyDescent="0.15">
      <c r="B40" s="38"/>
      <c r="C40" s="27" t="s">
        <v>22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5"/>
      <c r="W40" s="7"/>
      <c r="X40" s="7"/>
      <c r="Y40" s="7"/>
      <c r="Z40" s="7"/>
      <c r="AA40" s="8"/>
    </row>
    <row r="41" spans="2:27" ht="20.75" customHeight="1" x14ac:dyDescent="0.15">
      <c r="B41" s="38"/>
      <c r="C41" s="2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5"/>
      <c r="W41" s="7"/>
      <c r="X41" s="7"/>
      <c r="Y41" s="7"/>
      <c r="Z41" s="7"/>
      <c r="AA41" s="8"/>
    </row>
    <row r="42" spans="2:27" ht="20.75" customHeight="1" x14ac:dyDescent="0.15">
      <c r="B42" s="38"/>
      <c r="C42" s="29" t="s">
        <v>23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5"/>
      <c r="X42" s="10"/>
      <c r="Y42" s="10"/>
      <c r="Z42" s="10"/>
      <c r="AA42" s="11"/>
    </row>
    <row r="43" spans="2:27" ht="20.75" customHeight="1" x14ac:dyDescent="0.15">
      <c r="B43" s="38"/>
      <c r="C43" s="28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5"/>
      <c r="X43" s="10"/>
      <c r="Y43" s="10"/>
      <c r="Z43" s="10"/>
      <c r="AA43" s="11"/>
    </row>
    <row r="44" spans="2:27" ht="20.75" customHeight="1" x14ac:dyDescent="0.15">
      <c r="B44" s="38"/>
      <c r="C44" s="27" t="s">
        <v>24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5"/>
      <c r="Y44" s="7"/>
      <c r="Z44" s="7"/>
      <c r="AA44" s="8"/>
    </row>
    <row r="45" spans="2:27" ht="20.75" customHeight="1" x14ac:dyDescent="0.15">
      <c r="B45" s="38"/>
      <c r="C45" s="2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5"/>
      <c r="Y45" s="7"/>
      <c r="Z45" s="7"/>
      <c r="AA45" s="8"/>
    </row>
    <row r="46" spans="2:27" ht="20.75" customHeight="1" x14ac:dyDescent="0.15">
      <c r="B46" s="38"/>
      <c r="C46" s="29" t="s">
        <v>25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5"/>
      <c r="Z46" s="10"/>
      <c r="AA46" s="11"/>
    </row>
    <row r="47" spans="2:27" ht="20.75" customHeight="1" x14ac:dyDescent="0.15">
      <c r="B47" s="38"/>
      <c r="C47" s="28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5"/>
      <c r="Z47" s="10"/>
      <c r="AA47" s="11"/>
    </row>
    <row r="48" spans="2:27" ht="20.75" customHeight="1" x14ac:dyDescent="0.15">
      <c r="B48" s="38"/>
      <c r="C48" s="27" t="s">
        <v>26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5"/>
      <c r="AA48" s="8"/>
    </row>
    <row r="49" spans="2:27" ht="20.75" customHeight="1" x14ac:dyDescent="0.15">
      <c r="B49" s="38"/>
      <c r="C49" s="28"/>
      <c r="D49" s="7"/>
      <c r="E49" s="7"/>
      <c r="F49" s="7"/>
      <c r="G49" s="7"/>
      <c r="H49" s="7"/>
      <c r="I49" s="7"/>
      <c r="J49" s="7"/>
      <c r="K49" s="7"/>
      <c r="L49" s="7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5"/>
      <c r="AA49" s="8"/>
    </row>
    <row r="50" spans="2:27" ht="20.75" customHeight="1" x14ac:dyDescent="0.15">
      <c r="B50" s="38"/>
      <c r="C50" s="29" t="s">
        <v>27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5"/>
      <c r="T50" s="10"/>
      <c r="U50" s="9"/>
      <c r="V50" s="10"/>
      <c r="W50" s="10"/>
      <c r="X50" s="10"/>
      <c r="Y50" s="10"/>
      <c r="Z50" s="10"/>
      <c r="AA50" s="16"/>
    </row>
    <row r="51" spans="2:27" ht="20.75" customHeight="1" x14ac:dyDescent="0.15">
      <c r="B51" s="39"/>
      <c r="C51" s="30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8"/>
      <c r="V51" s="17"/>
      <c r="W51" s="17"/>
      <c r="X51" s="17"/>
      <c r="Y51" s="17"/>
      <c r="Z51" s="17"/>
      <c r="AA51" s="19"/>
    </row>
  </sheetData>
  <mergeCells count="27">
    <mergeCell ref="C44:C45"/>
    <mergeCell ref="C46:C47"/>
    <mergeCell ref="C48:C49"/>
    <mergeCell ref="C50:C51"/>
    <mergeCell ref="B1:AA1"/>
    <mergeCell ref="B2:AA2"/>
    <mergeCell ref="C34:C35"/>
    <mergeCell ref="C36:C37"/>
    <mergeCell ref="C38:C39"/>
    <mergeCell ref="C40:C41"/>
    <mergeCell ref="C42:C43"/>
    <mergeCell ref="B3:B51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32:C33"/>
    <mergeCell ref="C22:C23"/>
    <mergeCell ref="C24:C25"/>
    <mergeCell ref="C26:C27"/>
    <mergeCell ref="C28:C29"/>
    <mergeCell ref="C30:C3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6652-1EDC-4645-B715-93F6C7A63D2C}">
  <dimension ref="B1:N726"/>
  <sheetViews>
    <sheetView zoomScale="131" zoomScaleNormal="130" workbookViewId="0">
      <selection activeCell="M29" sqref="M29"/>
    </sheetView>
  </sheetViews>
  <sheetFormatPr baseColWidth="10" defaultColWidth="10.83203125" defaultRowHeight="13" x14ac:dyDescent="0.15"/>
  <cols>
    <col min="2" max="2" width="10.83203125" style="20"/>
    <col min="3" max="3" width="5.1640625" style="20" bestFit="1" customWidth="1"/>
    <col min="4" max="4" width="4.5" style="20" bestFit="1" customWidth="1"/>
    <col min="5" max="6" width="11.6640625" style="20" bestFit="1" customWidth="1"/>
    <col min="7" max="7" width="10.83203125" style="20"/>
    <col min="9" max="9" width="62.1640625" customWidth="1"/>
  </cols>
  <sheetData>
    <row r="1" spans="2:14" ht="14" x14ac:dyDescent="0.15">
      <c r="B1" s="21" t="s">
        <v>33</v>
      </c>
      <c r="C1" t="s">
        <v>28</v>
      </c>
      <c r="D1" t="s">
        <v>29</v>
      </c>
      <c r="E1" t="s">
        <v>30</v>
      </c>
      <c r="F1" t="s">
        <v>31</v>
      </c>
      <c r="G1" s="21" t="s">
        <v>32</v>
      </c>
      <c r="I1" s="22" t="s">
        <v>112</v>
      </c>
      <c r="J1" s="22" t="s">
        <v>113</v>
      </c>
      <c r="K1" s="22" t="s">
        <v>114</v>
      </c>
      <c r="L1" s="22" t="s">
        <v>115</v>
      </c>
      <c r="M1" s="22" t="s">
        <v>116</v>
      </c>
      <c r="N1" s="22" t="s">
        <v>117</v>
      </c>
    </row>
    <row r="2" spans="2:14" ht="14" x14ac:dyDescent="0.15">
      <c r="B2" s="20" t="str">
        <f>C2&amp;"-"&amp;D2</f>
        <v>A-A</v>
      </c>
      <c r="C2" s="49" t="s">
        <v>4</v>
      </c>
      <c r="D2" s="50" t="s">
        <v>4</v>
      </c>
      <c r="E2" s="47">
        <v>13</v>
      </c>
      <c r="F2" s="48">
        <v>0</v>
      </c>
      <c r="G2" s="20">
        <v>1</v>
      </c>
      <c r="I2" t="str">
        <f>$I$1&amp;$J$1&amp;E2&amp;$K$1&amp;F2&amp;$L$1&amp;G2&amp;$M$1&amp;"'"&amp;B2&amp;"'"&amp;$N$1</f>
        <v>{b: 13, d: 0, id: 1, route: 'A-A'},</v>
      </c>
    </row>
    <row r="3" spans="2:14" ht="14" x14ac:dyDescent="0.15">
      <c r="B3" s="20" t="str">
        <f t="shared" ref="B3:B66" si="0">C3&amp;"-"&amp;D3</f>
        <v>A-B</v>
      </c>
      <c r="C3" s="51" t="s">
        <v>4</v>
      </c>
      <c r="D3" s="52" t="s">
        <v>5</v>
      </c>
      <c r="E3" s="45">
        <v>76.801854338487203</v>
      </c>
      <c r="F3" s="46">
        <v>1.9822336666770499</v>
      </c>
      <c r="G3" s="20">
        <v>2</v>
      </c>
      <c r="I3" t="str">
        <f>$I$1&amp;$J$1&amp;TRUNC(E3,4)&amp;$K$1&amp;TRUNC(F3,4)&amp;$L$1&amp;G3&amp;$M$1&amp;"'"&amp;B3&amp;"'"&amp;$N$1</f>
        <v>{b: 76.8018, d: 1.9822, id: 2, route: 'A-B'},</v>
      </c>
    </row>
    <row r="4" spans="2:14" ht="14" x14ac:dyDescent="0.15">
      <c r="B4" s="20" t="str">
        <f t="shared" si="0"/>
        <v>A-D</v>
      </c>
      <c r="C4" s="49" t="s">
        <v>4</v>
      </c>
      <c r="D4" s="50" t="s">
        <v>6</v>
      </c>
      <c r="E4" s="47">
        <v>96.629388690407595</v>
      </c>
      <c r="F4" s="48">
        <v>5.4885577802907299</v>
      </c>
      <c r="G4" s="20">
        <v>3</v>
      </c>
      <c r="I4" t="str">
        <f t="shared" ref="I4:I67" si="1">$I$1&amp;$J$1&amp;TRUNC(E4,4)&amp;$K$1&amp;TRUNC(F4,4)&amp;$L$1&amp;G4&amp;$M$1&amp;"'"&amp;B4&amp;"'"&amp;$N$1</f>
        <v>{b: 96.6293, d: 5.4885, id: 3, route: 'A-D'},</v>
      </c>
    </row>
    <row r="5" spans="2:14" ht="14" x14ac:dyDescent="0.15">
      <c r="B5" s="20" t="str">
        <f t="shared" si="0"/>
        <v>A-G</v>
      </c>
      <c r="C5" s="51" t="s">
        <v>4</v>
      </c>
      <c r="D5" s="52" t="s">
        <v>8</v>
      </c>
      <c r="E5" s="45">
        <v>85.130899292020104</v>
      </c>
      <c r="F5" s="46">
        <v>10.068874072208301</v>
      </c>
      <c r="G5" s="20">
        <v>4</v>
      </c>
      <c r="I5" t="str">
        <f t="shared" si="1"/>
        <v>{b: 85.1308, d: 10.0688, id: 4, route: 'A-G'},</v>
      </c>
    </row>
    <row r="6" spans="2:14" ht="14" x14ac:dyDescent="0.15">
      <c r="B6" s="20" t="str">
        <f t="shared" si="0"/>
        <v>A-H</v>
      </c>
      <c r="C6" s="49" t="s">
        <v>4</v>
      </c>
      <c r="D6" s="50" t="s">
        <v>9</v>
      </c>
      <c r="E6" s="47">
        <v>94.689740979082501</v>
      </c>
      <c r="F6" s="48">
        <v>11.0410700869583</v>
      </c>
      <c r="G6" s="20">
        <v>5</v>
      </c>
      <c r="I6" t="str">
        <f t="shared" si="1"/>
        <v>{b: 94.6897, d: 11.041, id: 5, route: 'A-H'},</v>
      </c>
    </row>
    <row r="7" spans="2:14" ht="14" x14ac:dyDescent="0.15">
      <c r="B7" s="20" t="str">
        <f t="shared" si="0"/>
        <v>A-I</v>
      </c>
      <c r="C7" s="51" t="s">
        <v>4</v>
      </c>
      <c r="D7" s="52" t="s">
        <v>10</v>
      </c>
      <c r="E7" s="45">
        <v>90.744500333500994</v>
      </c>
      <c r="F7" s="46">
        <v>4.2361489640229504</v>
      </c>
      <c r="G7" s="20">
        <v>6</v>
      </c>
      <c r="I7" t="str">
        <f t="shared" si="1"/>
        <v>{b: 90.7445, d: 4.2361, id: 6, route: 'A-I'},</v>
      </c>
    </row>
    <row r="8" spans="2:14" ht="14" x14ac:dyDescent="0.15">
      <c r="B8" s="20" t="str">
        <f t="shared" si="0"/>
        <v>A-J</v>
      </c>
      <c r="C8" s="49" t="s">
        <v>4</v>
      </c>
      <c r="D8" s="50" t="s">
        <v>11</v>
      </c>
      <c r="E8" s="47">
        <v>104.697061786503</v>
      </c>
      <c r="F8" s="48">
        <v>5.8108442466766297</v>
      </c>
      <c r="G8" s="20">
        <v>7</v>
      </c>
      <c r="I8" t="str">
        <f t="shared" si="1"/>
        <v>{b: 104.697, d: 5.8108, id: 7, route: 'A-J'},</v>
      </c>
    </row>
    <row r="9" spans="2:14" ht="14" x14ac:dyDescent="0.15">
      <c r="B9" s="20" t="str">
        <f t="shared" si="0"/>
        <v>A-K</v>
      </c>
      <c r="C9" s="51" t="s">
        <v>4</v>
      </c>
      <c r="D9" s="52" t="s">
        <v>12</v>
      </c>
      <c r="E9" s="45">
        <v>77.568287391054895</v>
      </c>
      <c r="F9" s="46">
        <v>2.8862672740417099</v>
      </c>
      <c r="G9" s="20">
        <v>8</v>
      </c>
      <c r="I9" t="str">
        <f t="shared" si="1"/>
        <v>{b: 77.5682, d: 2.8862, id: 8, route: 'A-K'},</v>
      </c>
    </row>
    <row r="10" spans="2:14" ht="14" x14ac:dyDescent="0.15">
      <c r="B10" s="20" t="str">
        <f t="shared" si="0"/>
        <v>A-L</v>
      </c>
      <c r="C10" s="49" t="s">
        <v>4</v>
      </c>
      <c r="D10" s="50" t="s">
        <v>13</v>
      </c>
      <c r="E10" s="47">
        <v>91.357503092620902</v>
      </c>
      <c r="F10" s="48">
        <v>1.15093499917137</v>
      </c>
      <c r="G10" s="20">
        <v>9</v>
      </c>
      <c r="I10" t="str">
        <f t="shared" si="1"/>
        <v>{b: 91.3575, d: 1.1509, id: 9, route: 'A-L'},</v>
      </c>
    </row>
    <row r="11" spans="2:14" ht="14" x14ac:dyDescent="0.15">
      <c r="B11" s="20" t="str">
        <f t="shared" si="0"/>
        <v>A-M</v>
      </c>
      <c r="C11" s="51" t="s">
        <v>4</v>
      </c>
      <c r="D11" s="52" t="s">
        <v>14</v>
      </c>
      <c r="E11" s="45">
        <v>113.374604120396</v>
      </c>
      <c r="F11" s="46">
        <v>4685.1116981482201</v>
      </c>
      <c r="G11" s="20">
        <v>10</v>
      </c>
      <c r="I11" t="str">
        <f t="shared" si="1"/>
        <v>{b: 113.3746, d: 4685.1116, id: 10, route: 'A-M'},</v>
      </c>
    </row>
    <row r="12" spans="2:14" ht="14" x14ac:dyDescent="0.15">
      <c r="B12" s="20" t="str">
        <f t="shared" si="0"/>
        <v>A-N</v>
      </c>
      <c r="C12" s="49" t="s">
        <v>4</v>
      </c>
      <c r="D12" s="50" t="s">
        <v>15</v>
      </c>
      <c r="E12" s="47">
        <v>82.263883028591906</v>
      </c>
      <c r="F12" s="48">
        <v>3.33710189904063</v>
      </c>
      <c r="G12" s="20">
        <v>11</v>
      </c>
      <c r="I12" t="str">
        <f t="shared" si="1"/>
        <v>{b: 82.2638, d: 3.3371, id: 11, route: 'A-N'},</v>
      </c>
    </row>
    <row r="13" spans="2:14" ht="14" x14ac:dyDescent="0.15">
      <c r="B13" s="20" t="str">
        <f t="shared" si="0"/>
        <v>A-O</v>
      </c>
      <c r="C13" s="51" t="s">
        <v>4</v>
      </c>
      <c r="D13" s="52" t="s">
        <v>16</v>
      </c>
      <c r="E13" s="45">
        <v>101.733494536097</v>
      </c>
      <c r="F13" s="46">
        <v>6.6890781171371598</v>
      </c>
      <c r="G13" s="20">
        <v>12</v>
      </c>
      <c r="I13" t="str">
        <f t="shared" si="1"/>
        <v>{b: 101.7334, d: 6.689, id: 12, route: 'A-O'},</v>
      </c>
    </row>
    <row r="14" spans="2:14" ht="14" x14ac:dyDescent="0.15">
      <c r="B14" s="20" t="str">
        <f t="shared" si="0"/>
        <v>A-P</v>
      </c>
      <c r="C14" s="49" t="s">
        <v>4</v>
      </c>
      <c r="D14" s="50" t="s">
        <v>118</v>
      </c>
      <c r="E14" s="47">
        <v>297.181034862861</v>
      </c>
      <c r="F14" s="48">
        <v>0.17126872523563699</v>
      </c>
      <c r="G14" s="20">
        <v>13</v>
      </c>
      <c r="I14" t="str">
        <f t="shared" si="1"/>
        <v>{b: 297.181, d: 0.1712, id: 13, route: 'A-P'},</v>
      </c>
    </row>
    <row r="15" spans="2:14" ht="14" x14ac:dyDescent="0.15">
      <c r="B15" s="20" t="str">
        <f t="shared" si="0"/>
        <v>A-Q</v>
      </c>
      <c r="C15" s="51" t="s">
        <v>4</v>
      </c>
      <c r="D15" s="52" t="s">
        <v>119</v>
      </c>
      <c r="E15" s="45">
        <v>319.81813901950801</v>
      </c>
      <c r="F15" s="46">
        <v>0.27866342395920901</v>
      </c>
      <c r="G15" s="20">
        <v>14</v>
      </c>
      <c r="I15" t="str">
        <f t="shared" si="1"/>
        <v>{b: 319.8181, d: 0.2786, id: 14, route: 'A-Q'},</v>
      </c>
    </row>
    <row r="16" spans="2:14" ht="14" x14ac:dyDescent="0.15">
      <c r="B16" s="20" t="str">
        <f t="shared" si="0"/>
        <v>A-R1</v>
      </c>
      <c r="C16" s="49" t="s">
        <v>4</v>
      </c>
      <c r="D16" s="50" t="s">
        <v>17</v>
      </c>
      <c r="E16" s="47">
        <v>185.42932874803901</v>
      </c>
      <c r="F16" s="48">
        <v>0.70601029746389499</v>
      </c>
      <c r="G16" s="20">
        <v>15</v>
      </c>
      <c r="I16" t="str">
        <f t="shared" si="1"/>
        <v>{b: 185.4293, d: 0.706, id: 15, route: 'A-R1'},</v>
      </c>
    </row>
    <row r="17" spans="2:9" ht="14" x14ac:dyDescent="0.15">
      <c r="B17" s="20" t="str">
        <f t="shared" si="0"/>
        <v>A-R2</v>
      </c>
      <c r="C17" s="51" t="s">
        <v>4</v>
      </c>
      <c r="D17" s="52" t="s">
        <v>18</v>
      </c>
      <c r="E17" s="45">
        <v>164.93406320079399</v>
      </c>
      <c r="F17" s="46">
        <v>0.88753371819127802</v>
      </c>
      <c r="G17" s="20">
        <v>16</v>
      </c>
      <c r="I17" t="str">
        <f t="shared" si="1"/>
        <v>{b: 164.934, d: 0.8875, id: 16, route: 'A-R2'},</v>
      </c>
    </row>
    <row r="18" spans="2:9" ht="14" x14ac:dyDescent="0.15">
      <c r="B18" s="20" t="str">
        <f t="shared" si="0"/>
        <v>A-RYC</v>
      </c>
      <c r="C18" s="49" t="s">
        <v>4</v>
      </c>
      <c r="D18" s="50" t="s">
        <v>19</v>
      </c>
      <c r="E18" s="47">
        <v>3.9330912197024102</v>
      </c>
      <c r="F18" s="48">
        <v>1.0236728972957301</v>
      </c>
      <c r="G18" s="20">
        <v>17</v>
      </c>
      <c r="I18" t="str">
        <f t="shared" si="1"/>
        <v>{b: 3.933, d: 1.0236, id: 17, route: 'A-RYC'},</v>
      </c>
    </row>
    <row r="19" spans="2:9" ht="14" x14ac:dyDescent="0.15">
      <c r="B19" s="20" t="str">
        <f t="shared" si="0"/>
        <v>A-T</v>
      </c>
      <c r="C19" s="51" t="s">
        <v>4</v>
      </c>
      <c r="D19" s="52" t="s">
        <v>21</v>
      </c>
      <c r="E19" s="45">
        <v>117.341417325507</v>
      </c>
      <c r="F19" s="46">
        <v>0.67120844500698595</v>
      </c>
      <c r="G19" s="20">
        <v>18</v>
      </c>
      <c r="I19" t="str">
        <f t="shared" si="1"/>
        <v>{b: 117.3414, d: 0.6712, id: 18, route: 'A-T'},</v>
      </c>
    </row>
    <row r="20" spans="2:9" ht="14" x14ac:dyDescent="0.15">
      <c r="B20" s="20" t="str">
        <f t="shared" si="0"/>
        <v>A-S/F</v>
      </c>
      <c r="C20" s="49" t="s">
        <v>4</v>
      </c>
      <c r="D20" s="50" t="s">
        <v>20</v>
      </c>
      <c r="E20" s="47">
        <v>94.689822859787498</v>
      </c>
      <c r="F20" s="48">
        <v>11.0410627058986</v>
      </c>
      <c r="G20" s="20">
        <v>19</v>
      </c>
      <c r="I20" t="str">
        <f t="shared" si="1"/>
        <v>{b: 94.6898, d: 11.041, id: 19, route: 'A-S/F'},</v>
      </c>
    </row>
    <row r="21" spans="2:9" ht="14" x14ac:dyDescent="0.15">
      <c r="B21" s="20" t="str">
        <f t="shared" si="0"/>
        <v>A-U</v>
      </c>
      <c r="C21" s="51" t="s">
        <v>4</v>
      </c>
      <c r="D21" s="52" t="s">
        <v>22</v>
      </c>
      <c r="E21" s="45">
        <v>101.864563025046</v>
      </c>
      <c r="F21" s="46">
        <v>0.86337856993646001</v>
      </c>
      <c r="G21" s="20">
        <v>20</v>
      </c>
      <c r="I21" t="str">
        <f t="shared" si="1"/>
        <v>{b: 101.8645, d: 0.8633, id: 20, route: 'A-U'},</v>
      </c>
    </row>
    <row r="22" spans="2:9" ht="14" x14ac:dyDescent="0.15">
      <c r="B22" s="20" t="str">
        <f t="shared" si="0"/>
        <v>A-V</v>
      </c>
      <c r="C22" s="49" t="s">
        <v>4</v>
      </c>
      <c r="D22" s="50" t="s">
        <v>23</v>
      </c>
      <c r="E22" s="47">
        <v>91.355441506335097</v>
      </c>
      <c r="F22" s="48">
        <v>1.15094212137519</v>
      </c>
      <c r="G22" s="20">
        <v>21</v>
      </c>
      <c r="I22" t="str">
        <f t="shared" si="1"/>
        <v>{b: 91.3554, d: 1.1509, id: 21, route: 'A-V'},</v>
      </c>
    </row>
    <row r="23" spans="2:9" ht="14" x14ac:dyDescent="0.15">
      <c r="B23" s="20" t="str">
        <f t="shared" si="0"/>
        <v>A-W</v>
      </c>
      <c r="C23" s="51" t="s">
        <v>4</v>
      </c>
      <c r="D23" s="52" t="s">
        <v>24</v>
      </c>
      <c r="E23" s="45">
        <v>69.624267447619204</v>
      </c>
      <c r="F23" s="46">
        <v>0.42194468512482503</v>
      </c>
      <c r="G23" s="20">
        <v>22</v>
      </c>
      <c r="I23" t="str">
        <f t="shared" si="1"/>
        <v>{b: 69.6242, d: 0.4219, id: 22, route: 'A-W'},</v>
      </c>
    </row>
    <row r="24" spans="2:9" ht="14" x14ac:dyDescent="0.15">
      <c r="B24" s="20" t="str">
        <f t="shared" si="0"/>
        <v>A-X</v>
      </c>
      <c r="C24" s="49" t="s">
        <v>4</v>
      </c>
      <c r="D24" s="50" t="s">
        <v>25</v>
      </c>
      <c r="E24" s="47">
        <v>317.95712582663998</v>
      </c>
      <c r="F24" s="48">
        <v>0.719117129754552</v>
      </c>
      <c r="G24" s="20">
        <v>23</v>
      </c>
      <c r="I24" t="str">
        <f t="shared" si="1"/>
        <v>{b: 317.9571, d: 0.7191, id: 23, route: 'A-X'},</v>
      </c>
    </row>
    <row r="25" spans="2:9" ht="14" x14ac:dyDescent="0.15">
      <c r="B25" s="20" t="str">
        <f t="shared" si="0"/>
        <v>A-Y</v>
      </c>
      <c r="C25" s="51" t="s">
        <v>4</v>
      </c>
      <c r="D25" s="52" t="s">
        <v>26</v>
      </c>
      <c r="E25" s="45">
        <v>298.539617665413</v>
      </c>
      <c r="F25" s="46">
        <v>0.76044116483573698</v>
      </c>
      <c r="G25" s="20">
        <v>24</v>
      </c>
      <c r="I25" t="str">
        <f t="shared" si="1"/>
        <v>{b: 298.5396, d: 0.7604, id: 24, route: 'A-Y'},</v>
      </c>
    </row>
    <row r="26" spans="2:9" ht="14" x14ac:dyDescent="0.15">
      <c r="B26" s="20" t="str">
        <f t="shared" si="0"/>
        <v>A-Z</v>
      </c>
      <c r="C26" s="49" t="s">
        <v>4</v>
      </c>
      <c r="D26" s="50" t="s">
        <v>27</v>
      </c>
      <c r="E26" s="47">
        <v>336.82850879642598</v>
      </c>
      <c r="F26" s="48">
        <v>0.76019277003574204</v>
      </c>
      <c r="G26" s="20">
        <v>25</v>
      </c>
      <c r="I26" t="str">
        <f t="shared" si="1"/>
        <v>{b: 336.8285, d: 0.7601, id: 25, route: 'A-Z'},</v>
      </c>
    </row>
    <row r="27" spans="2:9" ht="14" x14ac:dyDescent="0.15">
      <c r="B27" s="20" t="str">
        <f t="shared" si="0"/>
        <v>B-A</v>
      </c>
      <c r="C27" s="51" t="s">
        <v>5</v>
      </c>
      <c r="D27" s="52" t="s">
        <v>4</v>
      </c>
      <c r="E27" s="45">
        <v>256.827170484416</v>
      </c>
      <c r="F27" s="46">
        <v>1.9822336666770499</v>
      </c>
      <c r="G27" s="20">
        <v>26</v>
      </c>
      <c r="I27" t="str">
        <f t="shared" si="1"/>
        <v>{b: 256.8271, d: 1.9822, id: 26, route: 'B-A'},</v>
      </c>
    </row>
    <row r="28" spans="2:9" ht="14" x14ac:dyDescent="0.15">
      <c r="B28" s="20" t="str">
        <f t="shared" si="0"/>
        <v>B-B</v>
      </c>
      <c r="C28" s="49" t="s">
        <v>5</v>
      </c>
      <c r="D28" s="50" t="s">
        <v>5</v>
      </c>
      <c r="E28" s="47">
        <v>13</v>
      </c>
      <c r="F28" s="48">
        <v>0</v>
      </c>
      <c r="G28" s="20">
        <v>27</v>
      </c>
      <c r="I28" t="str">
        <f t="shared" si="1"/>
        <v>{b: 13, d: 0, id: 27, route: 'B-B'},</v>
      </c>
    </row>
    <row r="29" spans="2:9" ht="14" x14ac:dyDescent="0.15">
      <c r="B29" s="20" t="str">
        <f t="shared" si="0"/>
        <v>B-D</v>
      </c>
      <c r="C29" s="51" t="s">
        <v>5</v>
      </c>
      <c r="D29" s="52" t="s">
        <v>6</v>
      </c>
      <c r="E29" s="45">
        <v>107.165638096181</v>
      </c>
      <c r="F29" s="46">
        <v>3.68568046581023</v>
      </c>
      <c r="G29" s="20">
        <v>28</v>
      </c>
      <c r="I29" t="str">
        <f t="shared" si="1"/>
        <v>{b: 107.1656, d: 3.6856, id: 28, route: 'B-D'},</v>
      </c>
    </row>
    <row r="30" spans="2:9" ht="14" x14ac:dyDescent="0.15">
      <c r="B30" s="20" t="str">
        <f t="shared" si="0"/>
        <v>B-G</v>
      </c>
      <c r="C30" s="49" t="s">
        <v>5</v>
      </c>
      <c r="D30" s="50" t="s">
        <v>8</v>
      </c>
      <c r="E30" s="47">
        <v>87.184585711144393</v>
      </c>
      <c r="F30" s="48">
        <v>8.1126312398576097</v>
      </c>
      <c r="G30" s="20">
        <v>29</v>
      </c>
      <c r="I30" t="str">
        <f t="shared" si="1"/>
        <v>{b: 87.1845, d: 8.1126, id: 29, route: 'B-G'},</v>
      </c>
    </row>
    <row r="31" spans="2:9" ht="14" x14ac:dyDescent="0.15">
      <c r="B31" s="20" t="str">
        <f t="shared" si="0"/>
        <v>B-H</v>
      </c>
      <c r="C31" s="51" t="s">
        <v>5</v>
      </c>
      <c r="D31" s="52" t="s">
        <v>9</v>
      </c>
      <c r="E31" s="45">
        <v>98.520042889190805</v>
      </c>
      <c r="F31" s="46">
        <v>9.1748831323191702</v>
      </c>
      <c r="G31" s="20">
        <v>30</v>
      </c>
      <c r="I31" t="str">
        <f t="shared" si="1"/>
        <v>{b: 98.52, d: 9.1748, id: 30, route: 'B-H'},</v>
      </c>
    </row>
    <row r="32" spans="2:9" ht="14" x14ac:dyDescent="0.15">
      <c r="B32" s="20" t="str">
        <f t="shared" si="0"/>
        <v>B-I</v>
      </c>
      <c r="C32" s="49" t="s">
        <v>5</v>
      </c>
      <c r="D32" s="50" t="s">
        <v>10</v>
      </c>
      <c r="E32" s="47">
        <v>102.440402617036</v>
      </c>
      <c r="F32" s="48">
        <v>2.3611291805284802</v>
      </c>
      <c r="G32" s="20">
        <v>31</v>
      </c>
      <c r="I32" t="str">
        <f t="shared" si="1"/>
        <v>{b: 102.4404, d: 2.3611, id: 31, route: 'B-I'},</v>
      </c>
    </row>
    <row r="33" spans="2:9" ht="14" x14ac:dyDescent="0.15">
      <c r="B33" s="20" t="str">
        <f t="shared" si="0"/>
        <v>B-J</v>
      </c>
      <c r="C33" s="51" t="s">
        <v>5</v>
      </c>
      <c r="D33" s="52" t="s">
        <v>11</v>
      </c>
      <c r="E33" s="45">
        <v>117.59257644223899</v>
      </c>
      <c r="F33" s="46">
        <v>4.1635365207327197</v>
      </c>
      <c r="G33" s="20">
        <v>32</v>
      </c>
      <c r="I33" t="str">
        <f t="shared" si="1"/>
        <v>{b: 117.5925, d: 4.1635, id: 32, route: 'B-J'},</v>
      </c>
    </row>
    <row r="34" spans="2:9" ht="14" x14ac:dyDescent="0.15">
      <c r="B34" s="20" t="str">
        <f t="shared" si="0"/>
        <v>B-K</v>
      </c>
      <c r="C34" s="49" t="s">
        <v>5</v>
      </c>
      <c r="D34" s="50" t="s">
        <v>12</v>
      </c>
      <c r="E34" s="47">
        <v>79.273265372562705</v>
      </c>
      <c r="F34" s="48">
        <v>0.90459963345586802</v>
      </c>
      <c r="G34" s="20">
        <v>33</v>
      </c>
      <c r="I34" t="str">
        <f t="shared" si="1"/>
        <v>{b: 79.2732, d: 0.9045, id: 33, route: 'B-K'},</v>
      </c>
    </row>
    <row r="35" spans="2:9" ht="14" x14ac:dyDescent="0.15">
      <c r="B35" s="20" t="str">
        <f t="shared" si="0"/>
        <v>B-L</v>
      </c>
      <c r="C35" s="51" t="s">
        <v>5</v>
      </c>
      <c r="D35" s="52" t="s">
        <v>13</v>
      </c>
      <c r="E35" s="45">
        <v>238.40171346867101</v>
      </c>
      <c r="F35" s="46">
        <v>0.91515381624270797</v>
      </c>
      <c r="G35" s="20">
        <v>34</v>
      </c>
      <c r="I35" t="str">
        <f t="shared" si="1"/>
        <v>{b: 238.4017, d: 0.9151, id: 34, route: 'B-L'},</v>
      </c>
    </row>
    <row r="36" spans="2:9" ht="14" x14ac:dyDescent="0.15">
      <c r="B36" s="20" t="str">
        <f t="shared" si="0"/>
        <v>B-M</v>
      </c>
      <c r="C36" s="49" t="s">
        <v>5</v>
      </c>
      <c r="D36" s="50" t="s">
        <v>14</v>
      </c>
      <c r="E36" s="47">
        <v>113.404077931035</v>
      </c>
      <c r="F36" s="48">
        <v>4683.5198072391504</v>
      </c>
      <c r="G36" s="20">
        <v>35</v>
      </c>
      <c r="I36" t="str">
        <f t="shared" si="1"/>
        <v>{b: 113.404, d: 4683.5198, id: 35, route: 'B-M'},</v>
      </c>
    </row>
    <row r="37" spans="2:9" ht="14" x14ac:dyDescent="0.15">
      <c r="B37" s="20" t="str">
        <f t="shared" si="0"/>
        <v>B-N</v>
      </c>
      <c r="C37" s="51" t="s">
        <v>5</v>
      </c>
      <c r="D37" s="52" t="s">
        <v>15</v>
      </c>
      <c r="E37" s="45">
        <v>90.165645465701004</v>
      </c>
      <c r="F37" s="46">
        <v>1.3768580076581201</v>
      </c>
      <c r="G37" s="20">
        <v>36</v>
      </c>
      <c r="I37" t="str">
        <f t="shared" si="1"/>
        <v>{b: 90.1656, d: 1.3768, id: 36, route: 'B-N'},</v>
      </c>
    </row>
    <row r="38" spans="2:9" ht="14" x14ac:dyDescent="0.15">
      <c r="B38" s="20" t="str">
        <f t="shared" si="0"/>
        <v>B-O</v>
      </c>
      <c r="C38" s="49" t="s">
        <v>5</v>
      </c>
      <c r="D38" s="50" t="s">
        <v>16</v>
      </c>
      <c r="E38" s="47">
        <v>111.452579609042</v>
      </c>
      <c r="F38" s="48">
        <v>4.9624206563397601</v>
      </c>
      <c r="G38" s="20">
        <v>37</v>
      </c>
      <c r="I38" t="str">
        <f t="shared" si="1"/>
        <v>{b: 111.4525, d: 4.9624, id: 37, route: 'B-O'},</v>
      </c>
    </row>
    <row r="39" spans="2:9" ht="14" x14ac:dyDescent="0.15">
      <c r="B39" s="20" t="str">
        <f t="shared" si="0"/>
        <v>B-P</v>
      </c>
      <c r="C39" s="51" t="s">
        <v>5</v>
      </c>
      <c r="D39" s="52" t="s">
        <v>118</v>
      </c>
      <c r="E39" s="45">
        <v>259.83347928457601</v>
      </c>
      <c r="F39" s="46">
        <v>2.1156132629562601</v>
      </c>
      <c r="G39" s="20">
        <v>38</v>
      </c>
      <c r="I39" t="str">
        <f t="shared" si="1"/>
        <v>{b: 259.8334, d: 2.1156, id: 38, route: 'B-P'},</v>
      </c>
    </row>
    <row r="40" spans="2:9" ht="14" x14ac:dyDescent="0.15">
      <c r="B40" s="20" t="str">
        <f t="shared" si="0"/>
        <v>B-Q</v>
      </c>
      <c r="C40" s="49" t="s">
        <v>5</v>
      </c>
      <c r="D40" s="50" t="s">
        <v>119</v>
      </c>
      <c r="E40" s="47">
        <v>263.54364411348098</v>
      </c>
      <c r="F40" s="48">
        <v>2.1232453354556302</v>
      </c>
      <c r="G40" s="20">
        <v>39</v>
      </c>
      <c r="I40" t="str">
        <f t="shared" si="1"/>
        <v>{b: 263.5436, d: 2.1232, id: 39, route: 'B-Q'},</v>
      </c>
    </row>
    <row r="41" spans="2:9" ht="14" x14ac:dyDescent="0.15">
      <c r="B41" s="20" t="str">
        <f t="shared" si="0"/>
        <v>B-R1</v>
      </c>
      <c r="C41" s="51" t="s">
        <v>5</v>
      </c>
      <c r="D41" s="52" t="s">
        <v>17</v>
      </c>
      <c r="E41" s="45">
        <v>239.96845790297201</v>
      </c>
      <c r="F41" s="46">
        <v>2.3068865226125101</v>
      </c>
      <c r="G41" s="20">
        <v>40</v>
      </c>
      <c r="I41" t="str">
        <f t="shared" si="1"/>
        <v>{b: 239.9684, d: 2.3068, id: 40, route: 'B-R1'},</v>
      </c>
    </row>
    <row r="42" spans="2:9" ht="14" x14ac:dyDescent="0.15">
      <c r="B42" s="20" t="str">
        <f t="shared" si="0"/>
        <v>B-R2</v>
      </c>
      <c r="C42" s="49" t="s">
        <v>5</v>
      </c>
      <c r="D42" s="50" t="s">
        <v>18</v>
      </c>
      <c r="E42" s="47">
        <v>232.402766920315</v>
      </c>
      <c r="F42" s="48">
        <v>2.14529333229618</v>
      </c>
      <c r="G42" s="20">
        <v>41</v>
      </c>
      <c r="I42" t="str">
        <f t="shared" si="1"/>
        <v>{b: 232.4027, d: 2.1452, id: 41, route: 'B-R2'},</v>
      </c>
    </row>
    <row r="43" spans="2:9" ht="14" x14ac:dyDescent="0.15">
      <c r="B43" s="20" t="str">
        <f t="shared" si="0"/>
        <v>B-RYC</v>
      </c>
      <c r="C43" s="51" t="s">
        <v>5</v>
      </c>
      <c r="D43" s="52" t="s">
        <v>19</v>
      </c>
      <c r="E43" s="45">
        <v>287.02882426401499</v>
      </c>
      <c r="F43" s="46">
        <v>1.9446677822669001</v>
      </c>
      <c r="G43" s="20">
        <v>42</v>
      </c>
      <c r="I43" t="str">
        <f t="shared" si="1"/>
        <v>{b: 287.0288, d: 1.9446, id: 42, route: 'B-RYC'},</v>
      </c>
    </row>
    <row r="44" spans="2:9" ht="14" x14ac:dyDescent="0.15">
      <c r="B44" s="20" t="str">
        <f t="shared" si="0"/>
        <v>B-T</v>
      </c>
      <c r="C44" s="49" t="s">
        <v>5</v>
      </c>
      <c r="D44" s="50" t="s">
        <v>21</v>
      </c>
      <c r="E44" s="47">
        <v>240.32006949580099</v>
      </c>
      <c r="F44" s="48">
        <v>1.5354272326481</v>
      </c>
      <c r="G44" s="20">
        <v>43</v>
      </c>
      <c r="I44" t="str">
        <f t="shared" si="1"/>
        <v>{b: 240.32, d: 1.5354, id: 43, route: 'B-T'},</v>
      </c>
    </row>
    <row r="45" spans="2:9" ht="14" x14ac:dyDescent="0.15">
      <c r="B45" s="20" t="str">
        <f t="shared" si="0"/>
        <v>B-S/F</v>
      </c>
      <c r="C45" s="51" t="s">
        <v>5</v>
      </c>
      <c r="D45" s="52" t="s">
        <v>20</v>
      </c>
      <c r="E45" s="45">
        <v>98.520144266106399</v>
      </c>
      <c r="F45" s="46">
        <v>9.1748768150165105</v>
      </c>
      <c r="G45" s="20">
        <v>44</v>
      </c>
      <c r="I45" t="str">
        <f t="shared" si="1"/>
        <v>{b: 98.5201, d: 9.1748, id: 44, route: 'B-S/F'},</v>
      </c>
    </row>
    <row r="46" spans="2:9" ht="14" x14ac:dyDescent="0.15">
      <c r="B46" s="20" t="str">
        <f t="shared" si="0"/>
        <v>B-U</v>
      </c>
      <c r="C46" s="49" t="s">
        <v>5</v>
      </c>
      <c r="D46" s="50" t="s">
        <v>22</v>
      </c>
      <c r="E46" s="47">
        <v>239.87896250797999</v>
      </c>
      <c r="F46" s="48">
        <v>1.2546373480000701</v>
      </c>
      <c r="G46" s="20">
        <v>45</v>
      </c>
      <c r="I46" t="str">
        <f t="shared" si="1"/>
        <v>{b: 239.8789, d: 1.2546, id: 45, route: 'B-U'},</v>
      </c>
    </row>
    <row r="47" spans="2:9" ht="14" x14ac:dyDescent="0.15">
      <c r="B47" s="20" t="str">
        <f t="shared" si="0"/>
        <v>B-V</v>
      </c>
      <c r="C47" s="51" t="s">
        <v>5</v>
      </c>
      <c r="D47" s="52" t="s">
        <v>23</v>
      </c>
      <c r="E47" s="45">
        <v>238.40364569185201</v>
      </c>
      <c r="F47" s="46">
        <v>0.91512529840212697</v>
      </c>
      <c r="G47" s="20">
        <v>46</v>
      </c>
      <c r="I47" t="str">
        <f t="shared" si="1"/>
        <v>{b: 238.4036, d: 0.9151, id: 46, route: 'B-V'},</v>
      </c>
    </row>
    <row r="48" spans="2:9" ht="14" x14ac:dyDescent="0.15">
      <c r="B48" s="20" t="str">
        <f t="shared" si="0"/>
        <v>B-W</v>
      </c>
      <c r="C48" s="49" t="s">
        <v>5</v>
      </c>
      <c r="D48" s="50" t="s">
        <v>24</v>
      </c>
      <c r="E48" s="47">
        <v>258.75828746846798</v>
      </c>
      <c r="F48" s="48">
        <v>1.5644840178210899</v>
      </c>
      <c r="G48" s="20">
        <v>47</v>
      </c>
      <c r="I48" t="str">
        <f t="shared" si="1"/>
        <v>{b: 258.7582, d: 1.5644, id: 47, route: 'B-W'},</v>
      </c>
    </row>
    <row r="49" spans="2:9" ht="14" x14ac:dyDescent="0.15">
      <c r="B49" s="20" t="str">
        <f t="shared" si="0"/>
        <v>B-X</v>
      </c>
      <c r="C49" s="51" t="s">
        <v>5</v>
      </c>
      <c r="D49" s="52" t="s">
        <v>25</v>
      </c>
      <c r="E49" s="45">
        <v>271.96018884808802</v>
      </c>
      <c r="F49" s="46">
        <v>2.4128342321800802</v>
      </c>
      <c r="G49" s="20">
        <v>48</v>
      </c>
      <c r="I49" t="str">
        <f t="shared" si="1"/>
        <v>{b: 271.9601, d: 2.4128, id: 48, route: 'B-X'},</v>
      </c>
    </row>
    <row r="50" spans="2:9" ht="14" x14ac:dyDescent="0.15">
      <c r="B50" s="20" t="str">
        <f t="shared" si="0"/>
        <v>B-Y</v>
      </c>
      <c r="C50" s="49" t="s">
        <v>5</v>
      </c>
      <c r="D50" s="50" t="s">
        <v>26</v>
      </c>
      <c r="E50" s="47">
        <v>268.05730139091702</v>
      </c>
      <c r="F50" s="48">
        <v>2.5994464489527398</v>
      </c>
      <c r="G50" s="20">
        <v>49</v>
      </c>
      <c r="I50" t="str">
        <f t="shared" si="1"/>
        <v>{b: 268.0573, d: 2.5994, id: 49, route: 'B-Y'},</v>
      </c>
    </row>
    <row r="51" spans="2:9" ht="14" x14ac:dyDescent="0.15">
      <c r="B51" s="20" t="str">
        <f t="shared" si="0"/>
        <v>B-Z</v>
      </c>
      <c r="C51" s="51" t="s">
        <v>5</v>
      </c>
      <c r="D51" s="52" t="s">
        <v>27</v>
      </c>
      <c r="E51" s="45">
        <v>276.330467367175</v>
      </c>
      <c r="F51" s="46">
        <v>2.24256468000394</v>
      </c>
      <c r="G51" s="20">
        <v>50</v>
      </c>
      <c r="I51" t="str">
        <f t="shared" si="1"/>
        <v>{b: 276.3304, d: 2.2425, id: 50, route: 'B-Z'},</v>
      </c>
    </row>
    <row r="52" spans="2:9" ht="14" x14ac:dyDescent="0.15">
      <c r="B52" s="20" t="str">
        <f t="shared" si="0"/>
        <v>D-A</v>
      </c>
      <c r="C52" s="49" t="s">
        <v>6</v>
      </c>
      <c r="D52" s="50" t="s">
        <v>4</v>
      </c>
      <c r="E52" s="47">
        <v>276.70702013229197</v>
      </c>
      <c r="F52" s="48">
        <v>5.4885577802907299</v>
      </c>
      <c r="G52" s="20">
        <v>51</v>
      </c>
      <c r="I52" t="str">
        <f t="shared" si="1"/>
        <v>{b: 276.707, d: 5.4885, id: 51, route: 'D-A'},</v>
      </c>
    </row>
    <row r="53" spans="2:9" ht="14" x14ac:dyDescent="0.15">
      <c r="B53" s="20" t="str">
        <f t="shared" si="0"/>
        <v>D-B</v>
      </c>
      <c r="C53" s="51" t="s">
        <v>6</v>
      </c>
      <c r="D53" s="52" t="s">
        <v>5</v>
      </c>
      <c r="E53" s="45">
        <v>287.21796233822897</v>
      </c>
      <c r="F53" s="46">
        <v>3.68568046581023</v>
      </c>
      <c r="G53" s="20">
        <v>52</v>
      </c>
      <c r="I53" t="str">
        <f t="shared" si="1"/>
        <v>{b: 287.2179, d: 3.6856, id: 52, route: 'D-B'},</v>
      </c>
    </row>
    <row r="54" spans="2:9" ht="14" x14ac:dyDescent="0.15">
      <c r="B54" s="20" t="str">
        <f t="shared" si="0"/>
        <v>D-D</v>
      </c>
      <c r="C54" s="49" t="s">
        <v>6</v>
      </c>
      <c r="D54" s="50" t="s">
        <v>6</v>
      </c>
      <c r="E54" s="47">
        <v>13</v>
      </c>
      <c r="F54" s="48">
        <v>0</v>
      </c>
      <c r="G54" s="20">
        <v>53</v>
      </c>
      <c r="I54" t="str">
        <f t="shared" si="1"/>
        <v>{b: 13, d: 0, id: 53, route: 'D-D'},</v>
      </c>
    </row>
    <row r="55" spans="2:9" ht="14" x14ac:dyDescent="0.15">
      <c r="B55" s="20" t="str">
        <f t="shared" si="0"/>
        <v>D-G</v>
      </c>
      <c r="C55" s="51" t="s">
        <v>6</v>
      </c>
      <c r="D55" s="52" t="s">
        <v>8</v>
      </c>
      <c r="E55" s="45">
        <v>72.078506823893207</v>
      </c>
      <c r="F55" s="46">
        <v>4.8163865137185597</v>
      </c>
      <c r="G55" s="20">
        <v>54</v>
      </c>
      <c r="I55" t="str">
        <f t="shared" si="1"/>
        <v>{b: 72.0785, d: 4.8163, id: 54, route: 'D-G'},</v>
      </c>
    </row>
    <row r="56" spans="2:9" ht="14" x14ac:dyDescent="0.15">
      <c r="B56" s="20" t="str">
        <f t="shared" si="0"/>
        <v>D-H</v>
      </c>
      <c r="C56" s="49" t="s">
        <v>6</v>
      </c>
      <c r="D56" s="50" t="s">
        <v>9</v>
      </c>
      <c r="E56" s="47">
        <v>92.852235594928999</v>
      </c>
      <c r="F56" s="48">
        <v>5.5587620728538596</v>
      </c>
      <c r="G56" s="20">
        <v>55</v>
      </c>
      <c r="I56" t="str">
        <f t="shared" si="1"/>
        <v>{b: 92.8522, d: 5.5587, id: 55, route: 'D-H'},</v>
      </c>
    </row>
    <row r="57" spans="2:9" ht="14" x14ac:dyDescent="0.15">
      <c r="B57" s="20" t="str">
        <f t="shared" si="0"/>
        <v>D-I</v>
      </c>
      <c r="C57" s="51" t="s">
        <v>6</v>
      </c>
      <c r="D57" s="52" t="s">
        <v>10</v>
      </c>
      <c r="E57" s="45">
        <v>295.522254939753</v>
      </c>
      <c r="F57" s="46">
        <v>1.3466964356828199</v>
      </c>
      <c r="G57" s="20">
        <v>56</v>
      </c>
      <c r="I57" t="str">
        <f t="shared" si="1"/>
        <v>{b: 295.5222, d: 1.3466, id: 56, route: 'D-I'},</v>
      </c>
    </row>
    <row r="58" spans="2:9" ht="14" x14ac:dyDescent="0.15">
      <c r="B58" s="20" t="str">
        <f t="shared" si="0"/>
        <v>D-J</v>
      </c>
      <c r="C58" s="49" t="s">
        <v>6</v>
      </c>
      <c r="D58" s="50" t="s">
        <v>11</v>
      </c>
      <c r="E58" s="47">
        <v>168.719618185375</v>
      </c>
      <c r="F58" s="48">
        <v>0.85741542820701599</v>
      </c>
      <c r="G58" s="20">
        <v>57</v>
      </c>
      <c r="I58" t="str">
        <f t="shared" si="1"/>
        <v>{b: 168.7196, d: 0.8574, id: 57, route: 'D-J'},</v>
      </c>
    </row>
    <row r="59" spans="2:9" ht="14" x14ac:dyDescent="0.15">
      <c r="B59" s="20" t="str">
        <f t="shared" si="0"/>
        <v>D-K</v>
      </c>
      <c r="C59" s="51" t="s">
        <v>6</v>
      </c>
      <c r="D59" s="52" t="s">
        <v>12</v>
      </c>
      <c r="E59" s="45">
        <v>295.559479440362</v>
      </c>
      <c r="F59" s="46">
        <v>2.9170295070011099</v>
      </c>
      <c r="G59" s="20">
        <v>58</v>
      </c>
      <c r="I59" t="str">
        <f t="shared" si="1"/>
        <v>{b: 295.5594, d: 2.917, id: 58, route: 'D-K'},</v>
      </c>
    </row>
    <row r="60" spans="2:9" ht="14" x14ac:dyDescent="0.15">
      <c r="B60" s="20" t="str">
        <f t="shared" si="0"/>
        <v>D-L</v>
      </c>
      <c r="C60" s="49" t="s">
        <v>6</v>
      </c>
      <c r="D60" s="50" t="s">
        <v>13</v>
      </c>
      <c r="E60" s="47">
        <v>278.10203589965602</v>
      </c>
      <c r="F60" s="48">
        <v>4.3437787919935502</v>
      </c>
      <c r="G60" s="20">
        <v>59</v>
      </c>
      <c r="I60" t="str">
        <f t="shared" si="1"/>
        <v>{b: 278.102, d: 4.3437, id: 59, route: 'D-L'},</v>
      </c>
    </row>
    <row r="61" spans="2:9" ht="14" x14ac:dyDescent="0.15">
      <c r="B61" s="20" t="str">
        <f t="shared" si="0"/>
        <v>D-M</v>
      </c>
      <c r="C61" s="51" t="s">
        <v>6</v>
      </c>
      <c r="D61" s="52" t="s">
        <v>14</v>
      </c>
      <c r="E61" s="45">
        <v>113.457817453597</v>
      </c>
      <c r="F61" s="46">
        <v>4679.8559572712102</v>
      </c>
      <c r="G61" s="20">
        <v>60</v>
      </c>
      <c r="I61" t="str">
        <f t="shared" si="1"/>
        <v>{b: 113.4578, d: 4679.8559, id: 60, route: 'D-M'},</v>
      </c>
    </row>
    <row r="62" spans="2:9" ht="14" x14ac:dyDescent="0.15">
      <c r="B62" s="20" t="str">
        <f t="shared" si="0"/>
        <v>D-N</v>
      </c>
      <c r="C62" s="49" t="s">
        <v>6</v>
      </c>
      <c r="D62" s="50" t="s">
        <v>15</v>
      </c>
      <c r="E62" s="47">
        <v>296.86193639879201</v>
      </c>
      <c r="F62" s="48">
        <v>2.4029435266494401</v>
      </c>
      <c r="G62" s="20">
        <v>61</v>
      </c>
      <c r="I62" t="str">
        <f t="shared" si="1"/>
        <v>{b: 296.8619, d: 2.4029, id: 61, route: 'D-N'},</v>
      </c>
    </row>
    <row r="63" spans="2:9" ht="14" x14ac:dyDescent="0.15">
      <c r="B63" s="20" t="str">
        <f t="shared" si="0"/>
        <v>D-O</v>
      </c>
      <c r="C63" s="51" t="s">
        <v>6</v>
      </c>
      <c r="D63" s="52" t="s">
        <v>16</v>
      </c>
      <c r="E63" s="45">
        <v>123.587444486525</v>
      </c>
      <c r="F63" s="46">
        <v>1.3162099151689799</v>
      </c>
      <c r="G63" s="20">
        <v>62</v>
      </c>
      <c r="I63" t="str">
        <f t="shared" si="1"/>
        <v>{b: 123.5874, d: 1.3162, id: 62, route: 'D-O'},</v>
      </c>
    </row>
    <row r="64" spans="2:9" ht="14" x14ac:dyDescent="0.15">
      <c r="B64" s="20" t="str">
        <f t="shared" si="0"/>
        <v>D-P</v>
      </c>
      <c r="C64" s="49" t="s">
        <v>6</v>
      </c>
      <c r="D64" s="50" t="s">
        <v>118</v>
      </c>
      <c r="E64" s="47">
        <v>277.31682300843198</v>
      </c>
      <c r="F64" s="48">
        <v>5.6492462517319897</v>
      </c>
      <c r="G64" s="20">
        <v>63</v>
      </c>
      <c r="I64" t="str">
        <f t="shared" si="1"/>
        <v>{b: 277.3168, d: 5.6492, id: 63, route: 'D-P'},</v>
      </c>
    </row>
    <row r="65" spans="2:9" ht="14" x14ac:dyDescent="0.15">
      <c r="B65" s="20" t="str">
        <f t="shared" si="0"/>
        <v>D-Q</v>
      </c>
      <c r="C65" s="51" t="s">
        <v>6</v>
      </c>
      <c r="D65" s="52" t="s">
        <v>119</v>
      </c>
      <c r="E65" s="45">
        <v>278.62616785706001</v>
      </c>
      <c r="F65" s="46">
        <v>5.6949265182077697</v>
      </c>
      <c r="G65" s="20">
        <v>64</v>
      </c>
      <c r="I65" t="str">
        <f t="shared" si="1"/>
        <v>{b: 278.6261, d: 5.6949, id: 64, route: 'D-Q'},</v>
      </c>
    </row>
    <row r="66" spans="2:9" ht="14" x14ac:dyDescent="0.15">
      <c r="B66" s="20" t="str">
        <f t="shared" si="0"/>
        <v>D-R1</v>
      </c>
      <c r="C66" s="49" t="s">
        <v>6</v>
      </c>
      <c r="D66" s="50" t="s">
        <v>17</v>
      </c>
      <c r="E66" s="47">
        <v>269.35914366551998</v>
      </c>
      <c r="F66" s="48">
        <v>5.5190946427238403</v>
      </c>
      <c r="G66" s="20">
        <v>65</v>
      </c>
      <c r="I66" t="str">
        <f t="shared" si="1"/>
        <v>{b: 269.3591, d: 5.519, id: 65, route: 'D-R1'},</v>
      </c>
    </row>
    <row r="67" spans="2:9" ht="14" x14ac:dyDescent="0.15">
      <c r="B67" s="20" t="str">
        <f t="shared" ref="B67:B130" si="2">C67&amp;"-"&amp;D67</f>
        <v>D-R2</v>
      </c>
      <c r="C67" s="51" t="s">
        <v>6</v>
      </c>
      <c r="D67" s="52" t="s">
        <v>18</v>
      </c>
      <c r="E67" s="45">
        <v>267.62768175755798</v>
      </c>
      <c r="F67" s="46">
        <v>5.2259392007239196</v>
      </c>
      <c r="G67" s="20">
        <v>66</v>
      </c>
      <c r="I67" t="str">
        <f t="shared" si="1"/>
        <v>{b: 267.6276, d: 5.2259, id: 66, route: 'D-R2'},</v>
      </c>
    </row>
    <row r="68" spans="2:9" ht="14" x14ac:dyDescent="0.15">
      <c r="B68" s="20" t="str">
        <f t="shared" si="2"/>
        <v>D-RYC</v>
      </c>
      <c r="C68" s="49" t="s">
        <v>6</v>
      </c>
      <c r="D68" s="50" t="s">
        <v>19</v>
      </c>
      <c r="E68" s="47">
        <v>287.17070815547203</v>
      </c>
      <c r="F68" s="48">
        <v>5.63034461853983</v>
      </c>
      <c r="G68" s="20">
        <v>67</v>
      </c>
      <c r="I68" t="str">
        <f t="shared" ref="I68:I131" si="3">$I$1&amp;$J$1&amp;TRUNC(E68,4)&amp;$K$1&amp;TRUNC(F68,4)&amp;$L$1&amp;G68&amp;$M$1&amp;"'"&amp;B68&amp;"'"&amp;$N$1</f>
        <v>{b: 287.1707, d: 5.6303, id: 67, route: 'D-RYC'},</v>
      </c>
    </row>
    <row r="69" spans="2:9" ht="14" x14ac:dyDescent="0.15">
      <c r="B69" s="20" t="str">
        <f t="shared" si="2"/>
        <v>D-T</v>
      </c>
      <c r="C69" s="51" t="s">
        <v>6</v>
      </c>
      <c r="D69" s="52" t="s">
        <v>21</v>
      </c>
      <c r="E69" s="45">
        <v>273.911043637658</v>
      </c>
      <c r="F69" s="46">
        <v>4.8665229401398697</v>
      </c>
      <c r="G69" s="20">
        <v>68</v>
      </c>
      <c r="I69" t="str">
        <f t="shared" si="3"/>
        <v>{b: 273.911, d: 4.8665, id: 68, route: 'D-T'},</v>
      </c>
    </row>
    <row r="70" spans="2:9" ht="14" x14ac:dyDescent="0.15">
      <c r="B70" s="20" t="str">
        <f t="shared" si="2"/>
        <v>D-S/F</v>
      </c>
      <c r="C70" s="49" t="s">
        <v>6</v>
      </c>
      <c r="D70" s="50" t="s">
        <v>20</v>
      </c>
      <c r="E70" s="47">
        <v>92.852395596765504</v>
      </c>
      <c r="F70" s="48">
        <v>5.5587541685601503</v>
      </c>
      <c r="G70" s="20">
        <v>69</v>
      </c>
      <c r="I70" t="str">
        <f t="shared" si="3"/>
        <v>{b: 92.8523, d: 5.5587, id: 69, route: 'D-S/F'},</v>
      </c>
    </row>
    <row r="71" spans="2:9" ht="14" x14ac:dyDescent="0.15">
      <c r="B71" s="20" t="str">
        <f t="shared" si="2"/>
        <v>D-U</v>
      </c>
      <c r="C71" s="51" t="s">
        <v>6</v>
      </c>
      <c r="D71" s="52" t="s">
        <v>22</v>
      </c>
      <c r="E71" s="45">
        <v>275.73198662261001</v>
      </c>
      <c r="F71" s="46">
        <v>4.6294510509928397</v>
      </c>
      <c r="G71" s="20">
        <v>70</v>
      </c>
      <c r="I71" t="str">
        <f t="shared" si="3"/>
        <v>{b: 275.7319, d: 4.6294, id: 70, route: 'D-U'},</v>
      </c>
    </row>
    <row r="72" spans="2:9" ht="14" x14ac:dyDescent="0.15">
      <c r="B72" s="20" t="str">
        <f t="shared" si="2"/>
        <v>D-V</v>
      </c>
      <c r="C72" s="49" t="s">
        <v>6</v>
      </c>
      <c r="D72" s="50" t="s">
        <v>23</v>
      </c>
      <c r="E72" s="47">
        <v>278.10258935918699</v>
      </c>
      <c r="F72" s="48">
        <v>4.3437765249148397</v>
      </c>
      <c r="G72" s="20">
        <v>71</v>
      </c>
      <c r="I72" t="str">
        <f t="shared" si="3"/>
        <v>{b: 278.1025, d: 4.3437, id: 71, route: 'D-V'},</v>
      </c>
    </row>
    <row r="73" spans="2:9" ht="14" x14ac:dyDescent="0.15">
      <c r="B73" s="20" t="str">
        <f t="shared" si="2"/>
        <v>D-W</v>
      </c>
      <c r="C73" s="51" t="s">
        <v>6</v>
      </c>
      <c r="D73" s="52" t="s">
        <v>24</v>
      </c>
      <c r="E73" s="45">
        <v>278.85314315119899</v>
      </c>
      <c r="F73" s="46">
        <v>5.1162080839363204</v>
      </c>
      <c r="G73" s="20">
        <v>72</v>
      </c>
      <c r="I73" t="str">
        <f t="shared" si="3"/>
        <v>{b: 278.8531, d: 5.1162, id: 72, route: 'D-W'},</v>
      </c>
    </row>
    <row r="74" spans="2:9" ht="14" x14ac:dyDescent="0.15">
      <c r="B74" s="20" t="str">
        <f t="shared" si="2"/>
        <v>D-X</v>
      </c>
      <c r="C74" s="49" t="s">
        <v>6</v>
      </c>
      <c r="D74" s="50" t="s">
        <v>25</v>
      </c>
      <c r="E74" s="47">
        <v>281.21099759865001</v>
      </c>
      <c r="F74" s="48">
        <v>6.0472494271818604</v>
      </c>
      <c r="G74" s="20">
        <v>73</v>
      </c>
      <c r="I74" t="str">
        <f t="shared" si="3"/>
        <v>{b: 281.2109, d: 6.0472, id: 73, route: 'D-X'},</v>
      </c>
    </row>
    <row r="75" spans="2:9" ht="14" x14ac:dyDescent="0.15">
      <c r="B75" s="20" t="str">
        <f t="shared" si="2"/>
        <v>D-Y</v>
      </c>
      <c r="C75" s="51" t="s">
        <v>6</v>
      </c>
      <c r="D75" s="52" t="s">
        <v>26</v>
      </c>
      <c r="E75" s="45">
        <v>279.33000700908599</v>
      </c>
      <c r="F75" s="46">
        <v>6.2005683983374897</v>
      </c>
      <c r="G75" s="20">
        <v>74</v>
      </c>
      <c r="I75" t="str">
        <f t="shared" si="3"/>
        <v>{b: 279.33, d: 6.2005, id: 74, route: 'D-Y'},</v>
      </c>
    </row>
    <row r="76" spans="2:9" ht="14" x14ac:dyDescent="0.15">
      <c r="B76" s="20" t="str">
        <f t="shared" si="2"/>
        <v>D-Z</v>
      </c>
      <c r="C76" s="49" t="s">
        <v>6</v>
      </c>
      <c r="D76" s="50" t="s">
        <v>27</v>
      </c>
      <c r="E76" s="47">
        <v>283.122890338096</v>
      </c>
      <c r="F76" s="48">
        <v>5.9033364193221098</v>
      </c>
      <c r="G76" s="20">
        <v>75</v>
      </c>
      <c r="I76" t="str">
        <f t="shared" si="3"/>
        <v>{b: 283.1228, d: 5.9033, id: 75, route: 'D-Z'},</v>
      </c>
    </row>
    <row r="77" spans="2:9" ht="14" x14ac:dyDescent="0.15">
      <c r="B77" s="20" t="str">
        <f t="shared" si="2"/>
        <v>G-A</v>
      </c>
      <c r="C77" s="51" t="s">
        <v>8</v>
      </c>
      <c r="D77" s="52" t="s">
        <v>4</v>
      </c>
      <c r="E77" s="45">
        <v>265.26742932556499</v>
      </c>
      <c r="F77" s="46">
        <v>10.068874072208301</v>
      </c>
      <c r="G77" s="20">
        <v>76</v>
      </c>
      <c r="I77" t="str">
        <f t="shared" si="3"/>
        <v>{b: 265.2674, d: 10.0688, id: 76, route: 'G-A'},</v>
      </c>
    </row>
    <row r="78" spans="2:9" ht="14" x14ac:dyDescent="0.15">
      <c r="B78" s="20" t="str">
        <f t="shared" si="2"/>
        <v>G-B</v>
      </c>
      <c r="C78" s="49" t="s">
        <v>8</v>
      </c>
      <c r="D78" s="50" t="s">
        <v>5</v>
      </c>
      <c r="E78" s="47">
        <v>267.29580660774201</v>
      </c>
      <c r="F78" s="48">
        <v>8.1126312398576097</v>
      </c>
      <c r="G78" s="20">
        <v>77</v>
      </c>
      <c r="I78" t="str">
        <f t="shared" si="3"/>
        <v>{b: 267.2958, d: 8.1126, id: 77, route: 'G-B'},</v>
      </c>
    </row>
    <row r="79" spans="2:9" ht="14" x14ac:dyDescent="0.15">
      <c r="B79" s="20" t="str">
        <f t="shared" si="2"/>
        <v>G-D</v>
      </c>
      <c r="C79" s="51" t="s">
        <v>8</v>
      </c>
      <c r="D79" s="52" t="s">
        <v>6</v>
      </c>
      <c r="E79" s="45">
        <v>252.13737870914699</v>
      </c>
      <c r="F79" s="46">
        <v>4.8163865137185597</v>
      </c>
      <c r="G79" s="20">
        <v>78</v>
      </c>
      <c r="I79" t="str">
        <f t="shared" si="3"/>
        <v>{b: 252.1373, d: 4.8163, id: 78, route: 'G-D'},</v>
      </c>
    </row>
    <row r="80" spans="2:9" ht="14" x14ac:dyDescent="0.15">
      <c r="B80" s="20" t="str">
        <f t="shared" si="2"/>
        <v>G-G</v>
      </c>
      <c r="C80" s="49" t="s">
        <v>8</v>
      </c>
      <c r="D80" s="50" t="s">
        <v>8</v>
      </c>
      <c r="E80" s="47">
        <v>13</v>
      </c>
      <c r="F80" s="48">
        <v>0</v>
      </c>
      <c r="G80" s="20">
        <v>79</v>
      </c>
      <c r="I80" t="str">
        <f t="shared" si="3"/>
        <v>{b: 13, d: 0, id: 79, route: 'G-G'},</v>
      </c>
    </row>
    <row r="81" spans="2:9" ht="14" x14ac:dyDescent="0.15">
      <c r="B81" s="20" t="str">
        <f t="shared" si="2"/>
        <v>G-H</v>
      </c>
      <c r="C81" s="51" t="s">
        <v>8</v>
      </c>
      <c r="D81" s="52" t="s">
        <v>9</v>
      </c>
      <c r="E81" s="45">
        <v>151.20019122934201</v>
      </c>
      <c r="F81" s="46">
        <v>2.0080460775662101</v>
      </c>
      <c r="G81" s="20">
        <v>80</v>
      </c>
      <c r="I81" t="str">
        <f t="shared" si="3"/>
        <v>{b: 151.2001, d: 2.008, id: 80, route: 'G-H'},</v>
      </c>
    </row>
    <row r="82" spans="2:9" ht="14" x14ac:dyDescent="0.15">
      <c r="B82" s="20" t="str">
        <f t="shared" si="2"/>
        <v>G-I</v>
      </c>
      <c r="C82" s="49" t="s">
        <v>8</v>
      </c>
      <c r="D82" s="50" t="s">
        <v>10</v>
      </c>
      <c r="E82" s="47">
        <v>261.217828061364</v>
      </c>
      <c r="F82" s="48">
        <v>5.8676906848519099</v>
      </c>
      <c r="G82" s="20">
        <v>81</v>
      </c>
      <c r="I82" t="str">
        <f t="shared" si="3"/>
        <v>{b: 261.2178, d: 5.8676, id: 81, route: 'G-I'},</v>
      </c>
    </row>
    <row r="83" spans="2:9" ht="14" x14ac:dyDescent="0.15">
      <c r="B83" s="20" t="str">
        <f t="shared" si="2"/>
        <v>G-J</v>
      </c>
      <c r="C83" s="51" t="s">
        <v>8</v>
      </c>
      <c r="D83" s="52" t="s">
        <v>11</v>
      </c>
      <c r="E83" s="45">
        <v>242.30795138758401</v>
      </c>
      <c r="F83" s="46">
        <v>4.9887799712508798</v>
      </c>
      <c r="G83" s="20">
        <v>82</v>
      </c>
      <c r="I83" t="str">
        <f t="shared" si="3"/>
        <v>{b: 242.3079, d: 4.9887, id: 82, route: 'G-J'},</v>
      </c>
    </row>
    <row r="84" spans="2:9" ht="14" x14ac:dyDescent="0.15">
      <c r="B84" s="20" t="str">
        <f t="shared" si="2"/>
        <v>G-K</v>
      </c>
      <c r="C84" s="49" t="s">
        <v>8</v>
      </c>
      <c r="D84" s="50" t="s">
        <v>12</v>
      </c>
      <c r="E84" s="47">
        <v>268.28423812626897</v>
      </c>
      <c r="F84" s="48">
        <v>7.2177153272479897</v>
      </c>
      <c r="G84" s="20">
        <v>83</v>
      </c>
      <c r="I84" t="str">
        <f t="shared" si="3"/>
        <v>{b: 268.2842, d: 7.2177, id: 83, route: 'G-K'},</v>
      </c>
    </row>
    <row r="85" spans="2:9" ht="14" x14ac:dyDescent="0.15">
      <c r="B85" s="20" t="str">
        <f t="shared" si="2"/>
        <v>G-L</v>
      </c>
      <c r="C85" s="51" t="s">
        <v>8</v>
      </c>
      <c r="D85" s="52" t="s">
        <v>13</v>
      </c>
      <c r="E85" s="45">
        <v>264.46607612474799</v>
      </c>
      <c r="F85" s="46">
        <v>8.9256017449598293</v>
      </c>
      <c r="G85" s="20">
        <v>84</v>
      </c>
      <c r="I85" t="str">
        <f t="shared" si="3"/>
        <v>{b: 264.466, d: 8.9256, id: 84, route: 'G-L'},</v>
      </c>
    </row>
    <row r="86" spans="2:9" ht="14" x14ac:dyDescent="0.15">
      <c r="B86" s="20" t="str">
        <f t="shared" si="2"/>
        <v>G-M</v>
      </c>
      <c r="C86" s="49" t="s">
        <v>8</v>
      </c>
      <c r="D86" s="50" t="s">
        <v>14</v>
      </c>
      <c r="E86" s="47">
        <v>113.52799874588</v>
      </c>
      <c r="F86" s="48">
        <v>4676.2422964867601</v>
      </c>
      <c r="G86" s="20">
        <v>85</v>
      </c>
      <c r="I86" t="str">
        <f t="shared" si="3"/>
        <v>{b: 113.5279, d: 4676.2422, id: 85, route: 'G-M'},</v>
      </c>
    </row>
    <row r="87" spans="2:9" ht="14" x14ac:dyDescent="0.15">
      <c r="B87" s="20" t="str">
        <f t="shared" si="2"/>
        <v>G-N</v>
      </c>
      <c r="C87" s="51" t="s">
        <v>8</v>
      </c>
      <c r="D87" s="52" t="s">
        <v>15</v>
      </c>
      <c r="E87" s="45">
        <v>266.68691467350999</v>
      </c>
      <c r="F87" s="46">
        <v>6.7380169016977902</v>
      </c>
      <c r="G87" s="20">
        <v>86</v>
      </c>
      <c r="I87" t="str">
        <f t="shared" si="3"/>
        <v>{b: 266.6869, d: 6.738, id: 86, route: 'G-N'},</v>
      </c>
    </row>
    <row r="88" spans="2:9" ht="14" x14ac:dyDescent="0.15">
      <c r="B88" s="20" t="str">
        <f t="shared" si="2"/>
        <v>G-O</v>
      </c>
      <c r="C88" s="49" t="s">
        <v>8</v>
      </c>
      <c r="D88" s="50" t="s">
        <v>16</v>
      </c>
      <c r="E88" s="47">
        <v>237.68492663865501</v>
      </c>
      <c r="F88" s="48">
        <v>4.1278113471265696</v>
      </c>
      <c r="G88" s="20">
        <v>87</v>
      </c>
      <c r="I88" t="str">
        <f t="shared" si="3"/>
        <v>{b: 237.6849, d: 4.1278, id: 87, route: 'G-O'},</v>
      </c>
    </row>
    <row r="89" spans="2:9" ht="14" x14ac:dyDescent="0.15">
      <c r="B89" s="20" t="str">
        <f t="shared" si="2"/>
        <v>G-P</v>
      </c>
      <c r="C89" s="51" t="s">
        <v>8</v>
      </c>
      <c r="D89" s="52" t="s">
        <v>118</v>
      </c>
      <c r="E89" s="45">
        <v>265.777240838252</v>
      </c>
      <c r="F89" s="46">
        <v>10.2144430578058</v>
      </c>
      <c r="G89" s="20">
        <v>88</v>
      </c>
      <c r="I89" t="str">
        <f t="shared" si="3"/>
        <v>{b: 265.7772, d: 10.2144, id: 88, route: 'G-P'},</v>
      </c>
    </row>
    <row r="90" spans="2:9" ht="14" x14ac:dyDescent="0.15">
      <c r="B90" s="20" t="str">
        <f t="shared" si="2"/>
        <v>G-Q</v>
      </c>
      <c r="C90" s="49" t="s">
        <v>8</v>
      </c>
      <c r="D90" s="50" t="s">
        <v>119</v>
      </c>
      <c r="E90" s="47">
        <v>266.54079459107601</v>
      </c>
      <c r="F90" s="48">
        <v>10.232479421621001</v>
      </c>
      <c r="G90" s="20">
        <v>89</v>
      </c>
      <c r="I90" t="str">
        <f t="shared" si="3"/>
        <v>{b: 266.5407, d: 10.2324, id: 89, route: 'G-Q'},</v>
      </c>
    </row>
    <row r="91" spans="2:9" ht="14" x14ac:dyDescent="0.15">
      <c r="B91" s="20" t="str">
        <f t="shared" si="2"/>
        <v>G-R1</v>
      </c>
      <c r="C91" s="51" t="s">
        <v>8</v>
      </c>
      <c r="D91" s="52" t="s">
        <v>17</v>
      </c>
      <c r="E91" s="45">
        <v>261.36963411116602</v>
      </c>
      <c r="F91" s="46">
        <v>10.2187280865303</v>
      </c>
      <c r="G91" s="20">
        <v>90</v>
      </c>
      <c r="I91" t="str">
        <f t="shared" si="3"/>
        <v>{b: 261.3696, d: 10.2187, id: 90, route: 'G-R1'},</v>
      </c>
    </row>
    <row r="92" spans="2:9" ht="14" x14ac:dyDescent="0.15">
      <c r="B92" s="20" t="str">
        <f t="shared" si="2"/>
        <v>G-R2</v>
      </c>
      <c r="C92" s="49" t="s">
        <v>8</v>
      </c>
      <c r="D92" s="50" t="s">
        <v>18</v>
      </c>
      <c r="E92" s="47">
        <v>260.23099990665798</v>
      </c>
      <c r="F92" s="48">
        <v>9.9501702048621095</v>
      </c>
      <c r="G92" s="20">
        <v>91</v>
      </c>
      <c r="I92" t="str">
        <f t="shared" si="3"/>
        <v>{b: 260.2309, d: 9.9501, id: 91, route: 'G-R2'},</v>
      </c>
    </row>
    <row r="93" spans="2:9" ht="14" x14ac:dyDescent="0.15">
      <c r="B93" s="20" t="str">
        <f t="shared" si="2"/>
        <v>G-RYC</v>
      </c>
      <c r="C93" s="51" t="s">
        <v>8</v>
      </c>
      <c r="D93" s="52" t="s">
        <v>19</v>
      </c>
      <c r="E93" s="45">
        <v>271.09472226563003</v>
      </c>
      <c r="F93" s="46">
        <v>9.9637155485990601</v>
      </c>
      <c r="G93" s="20">
        <v>92</v>
      </c>
      <c r="I93" t="str">
        <f t="shared" si="3"/>
        <v>{b: 271.0947, d: 9.9637, id: 92, route: 'G-RYC'},</v>
      </c>
    </row>
    <row r="94" spans="2:9" ht="14" x14ac:dyDescent="0.15">
      <c r="B94" s="20" t="str">
        <f t="shared" si="2"/>
        <v>G-T</v>
      </c>
      <c r="C94" s="49" t="s">
        <v>8</v>
      </c>
      <c r="D94" s="50" t="s">
        <v>21</v>
      </c>
      <c r="E94" s="47">
        <v>263.11087422231901</v>
      </c>
      <c r="F94" s="48">
        <v>9.5077016595410804</v>
      </c>
      <c r="G94" s="20">
        <v>93</v>
      </c>
      <c r="I94" t="str">
        <f t="shared" si="3"/>
        <v>{b: 263.1108, d: 9.5077, id: 93, route: 'G-T'},</v>
      </c>
    </row>
    <row r="95" spans="2:9" ht="14" x14ac:dyDescent="0.15">
      <c r="B95" s="20" t="str">
        <f t="shared" si="2"/>
        <v>G-S/F</v>
      </c>
      <c r="C95" s="51" t="s">
        <v>8</v>
      </c>
      <c r="D95" s="52" t="s">
        <v>20</v>
      </c>
      <c r="E95" s="45">
        <v>151.20061590383</v>
      </c>
      <c r="F95" s="46">
        <v>2.00805512852767</v>
      </c>
      <c r="G95" s="20">
        <v>94</v>
      </c>
      <c r="I95" t="str">
        <f t="shared" si="3"/>
        <v>{b: 151.2006, d: 2.008, id: 94, route: 'G-S/F'},</v>
      </c>
    </row>
    <row r="96" spans="2:9" ht="14" x14ac:dyDescent="0.15">
      <c r="B96" s="20" t="str">
        <f t="shared" si="2"/>
        <v>G-U</v>
      </c>
      <c r="C96" s="49" t="s">
        <v>8</v>
      </c>
      <c r="D96" s="50" t="s">
        <v>22</v>
      </c>
      <c r="E96" s="47">
        <v>263.726694835584</v>
      </c>
      <c r="F96" s="48">
        <v>9.2453991142192606</v>
      </c>
      <c r="G96" s="20">
        <v>95</v>
      </c>
      <c r="I96" t="str">
        <f t="shared" si="3"/>
        <v>{b: 263.7266, d: 9.2453, id: 95, route: 'G-U'},</v>
      </c>
    </row>
    <row r="97" spans="2:9" ht="14" x14ac:dyDescent="0.15">
      <c r="B97" s="20" t="str">
        <f t="shared" si="2"/>
        <v>G-V</v>
      </c>
      <c r="C97" s="51" t="s">
        <v>8</v>
      </c>
      <c r="D97" s="52" t="s">
        <v>23</v>
      </c>
      <c r="E97" s="45">
        <v>264.46633437162001</v>
      </c>
      <c r="F97" s="46">
        <v>8.9255896084086199</v>
      </c>
      <c r="G97" s="20">
        <v>96</v>
      </c>
      <c r="I97" t="str">
        <f t="shared" si="3"/>
        <v>{b: 264.4663, d: 8.9255, id: 96, route: 'G-V'},</v>
      </c>
    </row>
    <row r="98" spans="2:9" ht="14" x14ac:dyDescent="0.15">
      <c r="B98" s="20" t="str">
        <f t="shared" si="2"/>
        <v>G-W</v>
      </c>
      <c r="C98" s="49" t="s">
        <v>8</v>
      </c>
      <c r="D98" s="50" t="s">
        <v>24</v>
      </c>
      <c r="E98" s="47">
        <v>265.93632600963298</v>
      </c>
      <c r="F98" s="48">
        <v>9.6629468627074502</v>
      </c>
      <c r="G98" s="20">
        <v>97</v>
      </c>
      <c r="I98" t="str">
        <f t="shared" si="3"/>
        <v>{b: 265.9363, d: 9.6629, id: 97, route: 'G-W'},</v>
      </c>
    </row>
    <row r="99" spans="2:9" ht="14" x14ac:dyDescent="0.15">
      <c r="B99" s="20" t="str">
        <f t="shared" si="2"/>
        <v>G-X</v>
      </c>
      <c r="C99" s="51" t="s">
        <v>8</v>
      </c>
      <c r="D99" s="52" t="s">
        <v>25</v>
      </c>
      <c r="E99" s="45">
        <v>268.39002756366699</v>
      </c>
      <c r="F99" s="46">
        <v>10.519007276884601</v>
      </c>
      <c r="G99" s="20">
        <v>98</v>
      </c>
      <c r="I99" t="str">
        <f t="shared" si="3"/>
        <v>{b: 268.39, d: 10.519, id: 98, route: 'G-X'},</v>
      </c>
    </row>
    <row r="100" spans="2:9" ht="14" x14ac:dyDescent="0.15">
      <c r="B100" s="20" t="str">
        <f t="shared" si="2"/>
        <v>G-Y</v>
      </c>
      <c r="C100" s="49" t="s">
        <v>8</v>
      </c>
      <c r="D100" s="50" t="s">
        <v>26</v>
      </c>
      <c r="E100" s="47">
        <v>267.50758129831303</v>
      </c>
      <c r="F100" s="48">
        <v>10.7118493208178</v>
      </c>
      <c r="G100" s="20">
        <v>99</v>
      </c>
      <c r="I100" t="str">
        <f t="shared" si="3"/>
        <v>{b: 267.5075, d: 10.7118, id: 99, route: 'G-Y'},</v>
      </c>
    </row>
    <row r="101" spans="2:9" ht="14" x14ac:dyDescent="0.15">
      <c r="B101" s="20" t="str">
        <f t="shared" si="2"/>
        <v>G-Z</v>
      </c>
      <c r="C101" s="51" t="s">
        <v>8</v>
      </c>
      <c r="D101" s="52" t="s">
        <v>27</v>
      </c>
      <c r="E101" s="45">
        <v>269.27273946910498</v>
      </c>
      <c r="F101" s="46">
        <v>10.3328359466332</v>
      </c>
      <c r="G101" s="20">
        <v>100</v>
      </c>
      <c r="I101" t="str">
        <f t="shared" si="3"/>
        <v>{b: 269.2727, d: 10.3328, id: 100, route: 'G-Z'},</v>
      </c>
    </row>
    <row r="102" spans="2:9" ht="14" x14ac:dyDescent="0.15">
      <c r="B102" s="20" t="str">
        <f t="shared" si="2"/>
        <v>H-A</v>
      </c>
      <c r="C102" s="49" t="s">
        <v>9</v>
      </c>
      <c r="D102" s="50" t="s">
        <v>4</v>
      </c>
      <c r="E102" s="47">
        <v>274.84529261366498</v>
      </c>
      <c r="F102" s="48">
        <v>11.0410700869583</v>
      </c>
      <c r="G102" s="20">
        <v>101</v>
      </c>
      <c r="I102" t="str">
        <f t="shared" si="3"/>
        <v>{b: 274.8452, d: 11.041, id: 101, route: 'H-A'},</v>
      </c>
    </row>
    <row r="103" spans="2:9" ht="14" x14ac:dyDescent="0.15">
      <c r="B103" s="20" t="str">
        <f t="shared" si="2"/>
        <v>H-B</v>
      </c>
      <c r="C103" s="51" t="s">
        <v>9</v>
      </c>
      <c r="D103" s="52" t="s">
        <v>5</v>
      </c>
      <c r="E103" s="45">
        <v>278.65029467461898</v>
      </c>
      <c r="F103" s="46">
        <v>9.1748831323191702</v>
      </c>
      <c r="G103" s="20">
        <v>102</v>
      </c>
      <c r="I103" t="str">
        <f t="shared" si="3"/>
        <v>{b: 278.6502, d: 9.1748, id: 102, route: 'H-B'},</v>
      </c>
    </row>
    <row r="104" spans="2:9" ht="14" x14ac:dyDescent="0.15">
      <c r="B104" s="20" t="str">
        <f t="shared" si="2"/>
        <v>H-D</v>
      </c>
      <c r="C104" s="49" t="s">
        <v>9</v>
      </c>
      <c r="D104" s="50" t="s">
        <v>6</v>
      </c>
      <c r="E104" s="47">
        <v>272.93015081524999</v>
      </c>
      <c r="F104" s="48">
        <v>5.5587620728538596</v>
      </c>
      <c r="G104" s="20">
        <v>103</v>
      </c>
      <c r="I104" t="str">
        <f t="shared" si="3"/>
        <v>{b: 272.9301, d: 5.5587, id: 103, route: 'H-D'},</v>
      </c>
    </row>
    <row r="105" spans="2:9" ht="14" x14ac:dyDescent="0.15">
      <c r="B105" s="20" t="str">
        <f t="shared" si="2"/>
        <v>H-G</v>
      </c>
      <c r="C105" s="51" t="s">
        <v>9</v>
      </c>
      <c r="D105" s="52" t="s">
        <v>8</v>
      </c>
      <c r="E105" s="45">
        <v>331.21925758472997</v>
      </c>
      <c r="F105" s="46">
        <v>2.0080460775662101</v>
      </c>
      <c r="G105" s="20">
        <v>104</v>
      </c>
      <c r="I105" t="str">
        <f t="shared" si="3"/>
        <v>{b: 331.2192, d: 2.008, id: 104, route: 'H-G'},</v>
      </c>
    </row>
    <row r="106" spans="2:9" ht="14" x14ac:dyDescent="0.15">
      <c r="B106" s="20" t="str">
        <f t="shared" si="2"/>
        <v>H-H</v>
      </c>
      <c r="C106" s="49" t="s">
        <v>9</v>
      </c>
      <c r="D106" s="50" t="s">
        <v>9</v>
      </c>
      <c r="E106" s="47">
        <v>13</v>
      </c>
      <c r="F106" s="48">
        <v>0</v>
      </c>
      <c r="G106" s="20">
        <v>105</v>
      </c>
      <c r="I106" t="str">
        <f t="shared" si="3"/>
        <v>{b: 13, d: 0, id: 105, route: 'H-H'},</v>
      </c>
    </row>
    <row r="107" spans="2:9" ht="14" x14ac:dyDescent="0.15">
      <c r="B107" s="20" t="str">
        <f t="shared" si="2"/>
        <v>H-I</v>
      </c>
      <c r="C107" s="51" t="s">
        <v>9</v>
      </c>
      <c r="D107" s="52" t="s">
        <v>10</v>
      </c>
      <c r="E107" s="45">
        <v>277.29420804549301</v>
      </c>
      <c r="F107" s="46">
        <v>6.8211893430291797</v>
      </c>
      <c r="G107" s="20">
        <v>106</v>
      </c>
      <c r="I107" t="str">
        <f t="shared" si="3"/>
        <v>{b: 277.2942, d: 6.8211, id: 106, route: 'H-I'},</v>
      </c>
    </row>
    <row r="108" spans="2:9" ht="14" x14ac:dyDescent="0.15">
      <c r="B108" s="20" t="str">
        <f t="shared" si="2"/>
        <v>H-J</v>
      </c>
      <c r="C108" s="49" t="s">
        <v>9</v>
      </c>
      <c r="D108" s="50" t="s">
        <v>11</v>
      </c>
      <c r="E108" s="47">
        <v>264.09529928159799</v>
      </c>
      <c r="F108" s="48">
        <v>5.4136414138183397</v>
      </c>
      <c r="G108" s="20">
        <v>107</v>
      </c>
      <c r="I108" t="str">
        <f t="shared" si="3"/>
        <v>{b: 264.0952, d: 5.4136, id: 107, route: 'H-J'},</v>
      </c>
    </row>
    <row r="109" spans="2:9" ht="14" x14ac:dyDescent="0.15">
      <c r="B109" s="20" t="str">
        <f t="shared" si="2"/>
        <v>H-K</v>
      </c>
      <c r="C109" s="51" t="s">
        <v>9</v>
      </c>
      <c r="D109" s="52" t="s">
        <v>12</v>
      </c>
      <c r="E109" s="45">
        <v>280.70269915317402</v>
      </c>
      <c r="F109" s="46">
        <v>8.3261850950388396</v>
      </c>
      <c r="G109" s="20">
        <v>108</v>
      </c>
      <c r="I109" t="str">
        <f t="shared" si="3"/>
        <v>{b: 280.7026, d: 8.3261, id: 108, route: 'H-K'},</v>
      </c>
    </row>
    <row r="110" spans="2:9" ht="14" x14ac:dyDescent="0.15">
      <c r="B110" s="20" t="str">
        <f t="shared" si="2"/>
        <v>H-L</v>
      </c>
      <c r="C110" s="49" t="s">
        <v>9</v>
      </c>
      <c r="D110" s="50" t="s">
        <v>13</v>
      </c>
      <c r="E110" s="47">
        <v>275.23277168136201</v>
      </c>
      <c r="F110" s="48">
        <v>9.8923072195572797</v>
      </c>
      <c r="G110" s="20">
        <v>109</v>
      </c>
      <c r="I110" t="str">
        <f t="shared" si="3"/>
        <v>{b: 275.2327, d: 9.8923, id: 109, route: 'H-L'},</v>
      </c>
    </row>
    <row r="111" spans="2:9" ht="14" x14ac:dyDescent="0.15">
      <c r="B111" s="20" t="str">
        <f t="shared" si="2"/>
        <v>H-M</v>
      </c>
      <c r="C111" s="51" t="s">
        <v>9</v>
      </c>
      <c r="D111" s="52" t="s">
        <v>14</v>
      </c>
      <c r="E111" s="45">
        <v>113.542689990773</v>
      </c>
      <c r="F111" s="46">
        <v>4674.6529342239</v>
      </c>
      <c r="G111" s="20">
        <v>110</v>
      </c>
      <c r="I111" t="str">
        <f t="shared" si="3"/>
        <v>{b: 113.5426, d: 4674.6529, id: 110, route: 'H-M'},</v>
      </c>
    </row>
    <row r="112" spans="2:9" ht="14" x14ac:dyDescent="0.15">
      <c r="B112" s="20" t="str">
        <f t="shared" si="2"/>
        <v>H-N</v>
      </c>
      <c r="C112" s="49" t="s">
        <v>9</v>
      </c>
      <c r="D112" s="50" t="s">
        <v>15</v>
      </c>
      <c r="E112" s="47">
        <v>280.11709889494199</v>
      </c>
      <c r="F112" s="48">
        <v>7.8151967887207698</v>
      </c>
      <c r="G112" s="20">
        <v>111</v>
      </c>
      <c r="I112" t="str">
        <f t="shared" si="3"/>
        <v>{b: 280.117, d: 7.8151, id: 111, route: 'H-N'},</v>
      </c>
    </row>
    <row r="113" spans="2:9" ht="14" x14ac:dyDescent="0.15">
      <c r="B113" s="20" t="str">
        <f t="shared" si="2"/>
        <v>H-O</v>
      </c>
      <c r="C113" s="51" t="s">
        <v>9</v>
      </c>
      <c r="D113" s="52" t="s">
        <v>16</v>
      </c>
      <c r="E113" s="45">
        <v>264.29104237065502</v>
      </c>
      <c r="F113" s="46">
        <v>4.4782387989485901</v>
      </c>
      <c r="G113" s="20">
        <v>112</v>
      </c>
      <c r="I113" t="str">
        <f t="shared" si="3"/>
        <v>{b: 264.291, d: 4.4782, id: 112, route: 'H-O'},</v>
      </c>
    </row>
    <row r="114" spans="2:9" ht="14" x14ac:dyDescent="0.15">
      <c r="B114" s="20" t="str">
        <f t="shared" si="2"/>
        <v>H-P</v>
      </c>
      <c r="C114" s="49" t="s">
        <v>9</v>
      </c>
      <c r="D114" s="50" t="s">
        <v>118</v>
      </c>
      <c r="E114" s="47">
        <v>275.18047830772099</v>
      </c>
      <c r="F114" s="48">
        <v>11.199503350595499</v>
      </c>
      <c r="G114" s="20">
        <v>113</v>
      </c>
      <c r="I114" t="str">
        <f t="shared" si="3"/>
        <v>{b: 275.1804, d: 11.1995, id: 113, route: 'H-P'},</v>
      </c>
    </row>
    <row r="115" spans="2:9" ht="14" x14ac:dyDescent="0.15">
      <c r="B115" s="20" t="str">
        <f t="shared" si="2"/>
        <v>H-Q</v>
      </c>
      <c r="C115" s="51" t="s">
        <v>9</v>
      </c>
      <c r="D115" s="52" t="s">
        <v>119</v>
      </c>
      <c r="E115" s="45">
        <v>275.85208136919499</v>
      </c>
      <c r="F115" s="46">
        <v>11.239407943632701</v>
      </c>
      <c r="G115" s="20">
        <v>114</v>
      </c>
      <c r="I115" t="str">
        <f t="shared" si="3"/>
        <v>{b: 275.852, d: 11.2394, id: 114, route: 'H-Q'},</v>
      </c>
    </row>
    <row r="116" spans="2:9" ht="14" x14ac:dyDescent="0.15">
      <c r="B116" s="20" t="str">
        <f t="shared" si="2"/>
        <v>H-R1</v>
      </c>
      <c r="C116" s="49" t="s">
        <v>9</v>
      </c>
      <c r="D116" s="50" t="s">
        <v>17</v>
      </c>
      <c r="E116" s="47">
        <v>271.18985853197898</v>
      </c>
      <c r="F116" s="48">
        <v>11.072710337064599</v>
      </c>
      <c r="G116" s="20">
        <v>115</v>
      </c>
      <c r="I116" t="str">
        <f t="shared" si="3"/>
        <v>{b: 271.1898, d: 11.0727, id: 115, route: 'H-R1'},</v>
      </c>
    </row>
    <row r="117" spans="2:9" ht="14" x14ac:dyDescent="0.15">
      <c r="B117" s="20" t="str">
        <f t="shared" si="2"/>
        <v>H-R2</v>
      </c>
      <c r="C117" s="51" t="s">
        <v>9</v>
      </c>
      <c r="D117" s="52" t="s">
        <v>18</v>
      </c>
      <c r="E117" s="45">
        <v>270.39854313480799</v>
      </c>
      <c r="F117" s="46">
        <v>10.7735047708469</v>
      </c>
      <c r="G117" s="20">
        <v>116</v>
      </c>
      <c r="I117" t="str">
        <f t="shared" si="3"/>
        <v>{b: 270.3985, d: 10.7735, id: 116, route: 'H-R2'},</v>
      </c>
    </row>
    <row r="118" spans="2:9" ht="14" x14ac:dyDescent="0.15">
      <c r="B118" s="20" t="str">
        <f t="shared" si="2"/>
        <v>H-RYC</v>
      </c>
      <c r="C118" s="49" t="s">
        <v>9</v>
      </c>
      <c r="D118" s="50" t="s">
        <v>19</v>
      </c>
      <c r="E118" s="47">
        <v>280.13543771758799</v>
      </c>
      <c r="F118" s="48">
        <v>11.101875670826001</v>
      </c>
      <c r="G118" s="20">
        <v>117</v>
      </c>
      <c r="I118" t="str">
        <f t="shared" si="3"/>
        <v>{b: 280.1354, d: 11.1018, id: 117, route: 'H-RYC'},</v>
      </c>
    </row>
    <row r="119" spans="2:9" ht="14" x14ac:dyDescent="0.15">
      <c r="B119" s="20" t="str">
        <f t="shared" si="2"/>
        <v>H-T</v>
      </c>
      <c r="C119" s="51" t="s">
        <v>9</v>
      </c>
      <c r="D119" s="52" t="s">
        <v>21</v>
      </c>
      <c r="E119" s="45">
        <v>273.42440199553698</v>
      </c>
      <c r="F119" s="46">
        <v>10.424841949717701</v>
      </c>
      <c r="G119" s="20">
        <v>118</v>
      </c>
      <c r="I119" t="str">
        <f t="shared" si="3"/>
        <v>{b: 273.4244, d: 10.4248, id: 118, route: 'H-T'},</v>
      </c>
    </row>
    <row r="120" spans="2:9" ht="14" x14ac:dyDescent="0.15">
      <c r="B120" s="20" t="str">
        <f t="shared" si="2"/>
        <v>H-S/F</v>
      </c>
      <c r="C120" s="49" t="s">
        <v>9</v>
      </c>
      <c r="D120" s="50" t="s">
        <v>20</v>
      </c>
      <c r="E120" s="47">
        <v>209.91469282297101</v>
      </c>
      <c r="F120" s="48">
        <v>0</v>
      </c>
      <c r="G120" s="20">
        <v>119</v>
      </c>
      <c r="I120" t="str">
        <f t="shared" si="3"/>
        <v>{b: 209.9146, d: 0, id: 119, route: 'H-S/F'},</v>
      </c>
    </row>
    <row r="121" spans="2:9" ht="14" x14ac:dyDescent="0.15">
      <c r="B121" s="20" t="str">
        <f t="shared" si="2"/>
        <v>H-U</v>
      </c>
      <c r="C121" s="51" t="s">
        <v>9</v>
      </c>
      <c r="D121" s="52" t="s">
        <v>22</v>
      </c>
      <c r="E121" s="45">
        <v>274.23866314471002</v>
      </c>
      <c r="F121" s="46">
        <v>10.1850229004067</v>
      </c>
      <c r="G121" s="20">
        <v>120</v>
      </c>
      <c r="I121" t="str">
        <f t="shared" si="3"/>
        <v>{b: 274.2386, d: 10.185, id: 120, route: 'H-U'},</v>
      </c>
    </row>
    <row r="122" spans="2:9" ht="14" x14ac:dyDescent="0.15">
      <c r="B122" s="20" t="str">
        <f t="shared" si="2"/>
        <v>H-V</v>
      </c>
      <c r="C122" s="49" t="s">
        <v>9</v>
      </c>
      <c r="D122" s="50" t="s">
        <v>23</v>
      </c>
      <c r="E122" s="47">
        <v>275.233013712846</v>
      </c>
      <c r="F122" s="48">
        <v>9.8923027980723202</v>
      </c>
      <c r="G122" s="20">
        <v>121</v>
      </c>
      <c r="I122" t="str">
        <f t="shared" si="3"/>
        <v>{b: 275.233, d: 9.8923, id: 121, route: 'H-V'},</v>
      </c>
    </row>
    <row r="123" spans="2:9" ht="14" x14ac:dyDescent="0.15">
      <c r="B123" s="20" t="str">
        <f t="shared" si="2"/>
        <v>H-W</v>
      </c>
      <c r="C123" s="51" t="s">
        <v>9</v>
      </c>
      <c r="D123" s="52" t="s">
        <v>24</v>
      </c>
      <c r="E123" s="45">
        <v>275.806104205243</v>
      </c>
      <c r="F123" s="46">
        <v>10.660361213080501</v>
      </c>
      <c r="G123" s="20">
        <v>122</v>
      </c>
      <c r="I123" t="str">
        <f t="shared" si="3"/>
        <v>{b: 275.8061, d: 10.6603, id: 122, route: 'H-W'},</v>
      </c>
    </row>
    <row r="124" spans="2:9" ht="14" x14ac:dyDescent="0.15">
      <c r="B124" s="20" t="str">
        <f t="shared" si="2"/>
        <v>H-X</v>
      </c>
      <c r="C124" s="49" t="s">
        <v>9</v>
      </c>
      <c r="D124" s="50" t="s">
        <v>25</v>
      </c>
      <c r="E124" s="47">
        <v>277.28575658727402</v>
      </c>
      <c r="F124" s="48">
        <v>11.575203149569401</v>
      </c>
      <c r="G124" s="20">
        <v>123</v>
      </c>
      <c r="I124" t="str">
        <f t="shared" si="3"/>
        <v>{b: 277.2857, d: 11.5752, id: 123, route: 'H-X'},</v>
      </c>
    </row>
    <row r="125" spans="2:9" ht="14" x14ac:dyDescent="0.15">
      <c r="B125" s="20" t="str">
        <f t="shared" si="2"/>
        <v>H-Y</v>
      </c>
      <c r="C125" s="51" t="s">
        <v>9</v>
      </c>
      <c r="D125" s="52" t="s">
        <v>26</v>
      </c>
      <c r="E125" s="45">
        <v>276.34600273938901</v>
      </c>
      <c r="F125" s="46">
        <v>11.740602673717699</v>
      </c>
      <c r="G125" s="20">
        <v>124</v>
      </c>
      <c r="I125" t="str">
        <f t="shared" si="3"/>
        <v>{b: 276.346, d: 11.7406, id: 124, route: 'H-Y'},</v>
      </c>
    </row>
    <row r="126" spans="2:9" ht="14" x14ac:dyDescent="0.15">
      <c r="B126" s="20" t="str">
        <f t="shared" si="2"/>
        <v>H-Z</v>
      </c>
      <c r="C126" s="49" t="s">
        <v>9</v>
      </c>
      <c r="D126" s="50" t="s">
        <v>27</v>
      </c>
      <c r="E126" s="47">
        <v>278.22027823706401</v>
      </c>
      <c r="F126" s="48">
        <v>11.416132001910899</v>
      </c>
      <c r="G126" s="20">
        <v>125</v>
      </c>
      <c r="I126" t="str">
        <f t="shared" si="3"/>
        <v>{b: 278.2202, d: 11.4161, id: 125, route: 'H-Z'},</v>
      </c>
    </row>
    <row r="127" spans="2:9" ht="14" x14ac:dyDescent="0.15">
      <c r="B127" s="20" t="str">
        <f t="shared" si="2"/>
        <v>I-A</v>
      </c>
      <c r="C127" s="51" t="s">
        <v>10</v>
      </c>
      <c r="D127" s="52" t="s">
        <v>4</v>
      </c>
      <c r="E127" s="45">
        <v>270.80342293792802</v>
      </c>
      <c r="F127" s="46">
        <v>4.2361489640229504</v>
      </c>
      <c r="G127" s="20">
        <v>126</v>
      </c>
      <c r="I127" t="str">
        <f t="shared" si="3"/>
        <v>{b: 270.8034, d: 4.2361, id: 126, route: 'I-A'},</v>
      </c>
    </row>
    <row r="128" spans="2:9" ht="14" x14ac:dyDescent="0.15">
      <c r="B128" s="20" t="str">
        <f t="shared" si="2"/>
        <v>I-B</v>
      </c>
      <c r="C128" s="49" t="s">
        <v>10</v>
      </c>
      <c r="D128" s="50" t="s">
        <v>5</v>
      </c>
      <c r="E128" s="47">
        <v>282.47401398044298</v>
      </c>
      <c r="F128" s="48">
        <v>2.3611291805284802</v>
      </c>
      <c r="G128" s="20">
        <v>127</v>
      </c>
      <c r="I128" t="str">
        <f t="shared" si="3"/>
        <v>{b: 282.474, d: 2.3611, id: 127, route: 'I-B'},</v>
      </c>
    </row>
    <row r="129" spans="2:9" ht="14" x14ac:dyDescent="0.15">
      <c r="B129" s="20" t="str">
        <f t="shared" si="2"/>
        <v>I-D</v>
      </c>
      <c r="C129" s="51" t="s">
        <v>10</v>
      </c>
      <c r="D129" s="52" t="s">
        <v>6</v>
      </c>
      <c r="E129" s="45">
        <v>115.503540323205</v>
      </c>
      <c r="F129" s="46">
        <v>1.3466964356828199</v>
      </c>
      <c r="G129" s="20">
        <v>128</v>
      </c>
      <c r="I129" t="str">
        <f t="shared" si="3"/>
        <v>{b: 115.5035, d: 1.3466, id: 128, route: 'I-D'},</v>
      </c>
    </row>
    <row r="130" spans="2:9" ht="14" x14ac:dyDescent="0.15">
      <c r="B130" s="20" t="str">
        <f t="shared" si="2"/>
        <v>I-G</v>
      </c>
      <c r="C130" s="49" t="s">
        <v>10</v>
      </c>
      <c r="D130" s="50" t="s">
        <v>8</v>
      </c>
      <c r="E130" s="47">
        <v>81.1402307469546</v>
      </c>
      <c r="F130" s="48">
        <v>5.8676906848519099</v>
      </c>
      <c r="G130" s="20">
        <v>129</v>
      </c>
      <c r="I130" t="str">
        <f t="shared" si="3"/>
        <v>{b: 81.1402, d: 5.8676, id: 129, route: 'I-G'},</v>
      </c>
    </row>
    <row r="131" spans="2:9" ht="14" x14ac:dyDescent="0.15">
      <c r="B131" s="20" t="str">
        <f t="shared" ref="B131:B194" si="4">C131&amp;"-"&amp;D131</f>
        <v>I-H</v>
      </c>
      <c r="C131" s="51" t="s">
        <v>10</v>
      </c>
      <c r="D131" s="52" t="s">
        <v>9</v>
      </c>
      <c r="E131" s="45">
        <v>97.197571214029907</v>
      </c>
      <c r="F131" s="46">
        <v>6.8211893430291797</v>
      </c>
      <c r="G131" s="20">
        <v>130</v>
      </c>
      <c r="I131" t="str">
        <f t="shared" si="3"/>
        <v>{b: 97.1975, d: 6.8211, id: 130, route: 'I-H'},</v>
      </c>
    </row>
    <row r="132" spans="2:9" ht="14" x14ac:dyDescent="0.15">
      <c r="B132" s="20" t="str">
        <f t="shared" si="4"/>
        <v>I-I</v>
      </c>
      <c r="C132" s="49" t="s">
        <v>10</v>
      </c>
      <c r="D132" s="50" t="s">
        <v>10</v>
      </c>
      <c r="E132" s="47">
        <v>13</v>
      </c>
      <c r="F132" s="48">
        <v>0</v>
      </c>
      <c r="G132" s="20">
        <v>131</v>
      </c>
      <c r="I132" t="str">
        <f t="shared" ref="I132:I195" si="5">$I$1&amp;$J$1&amp;TRUNC(E132,4)&amp;$K$1&amp;TRUNC(F132,4)&amp;$L$1&amp;G132&amp;$M$1&amp;"'"&amp;B132&amp;"'"&amp;$N$1</f>
        <v>{b: 13, d: 0, id: 131, route: 'I-I'},</v>
      </c>
    </row>
    <row r="133" spans="2:9" ht="14" x14ac:dyDescent="0.15">
      <c r="B133" s="20" t="str">
        <f t="shared" si="4"/>
        <v>I-J</v>
      </c>
      <c r="C133" s="51" t="s">
        <v>10</v>
      </c>
      <c r="D133" s="52" t="s">
        <v>11</v>
      </c>
      <c r="E133" s="45">
        <v>135.75950767092701</v>
      </c>
      <c r="F133" s="46">
        <v>1.9829767232270701</v>
      </c>
      <c r="G133" s="20">
        <v>132</v>
      </c>
      <c r="I133" t="str">
        <f t="shared" si="5"/>
        <v>{b: 135.7595, d: 1.9829, id: 132, route: 'I-J'},</v>
      </c>
    </row>
    <row r="134" spans="2:9" ht="14" x14ac:dyDescent="0.15">
      <c r="B134" s="20" t="str">
        <f t="shared" si="4"/>
        <v>I-K</v>
      </c>
      <c r="C134" s="49" t="s">
        <v>10</v>
      </c>
      <c r="D134" s="50" t="s">
        <v>12</v>
      </c>
      <c r="E134" s="47">
        <v>295.57268803565103</v>
      </c>
      <c r="F134" s="48">
        <v>1.5703335975314401</v>
      </c>
      <c r="G134" s="20">
        <v>133</v>
      </c>
      <c r="I134" t="str">
        <f t="shared" si="5"/>
        <v>{b: 295.5726, d: 1.5703, id: 133, route: 'I-K'},</v>
      </c>
    </row>
    <row r="135" spans="2:9" ht="14" x14ac:dyDescent="0.15">
      <c r="B135" s="20" t="str">
        <f t="shared" si="4"/>
        <v>I-L</v>
      </c>
      <c r="C135" s="51" t="s">
        <v>10</v>
      </c>
      <c r="D135" s="52" t="s">
        <v>13</v>
      </c>
      <c r="E135" s="45">
        <v>270.574753499981</v>
      </c>
      <c r="F135" s="46">
        <v>3.0853044074700402</v>
      </c>
      <c r="G135" s="20">
        <v>134</v>
      </c>
      <c r="I135" t="str">
        <f t="shared" si="5"/>
        <v>{b: 270.5747, d: 3.0853, id: 134, route: 'I-L'},</v>
      </c>
    </row>
    <row r="136" spans="2:9" ht="14" x14ac:dyDescent="0.15">
      <c r="B136" s="20" t="str">
        <f t="shared" si="4"/>
        <v>I-M</v>
      </c>
      <c r="C136" s="49" t="s">
        <v>10</v>
      </c>
      <c r="D136" s="50" t="s">
        <v>14</v>
      </c>
      <c r="E136" s="47">
        <v>113.43927452461899</v>
      </c>
      <c r="F136" s="48">
        <v>4681.2017797005501</v>
      </c>
      <c r="G136" s="20">
        <v>135</v>
      </c>
      <c r="I136" t="str">
        <f t="shared" si="5"/>
        <v>{b: 113.4392, d: 4681.2017, id: 135, route: 'I-M'},</v>
      </c>
    </row>
    <row r="137" spans="2:9" ht="14" x14ac:dyDescent="0.15">
      <c r="B137" s="20" t="str">
        <f t="shared" si="4"/>
        <v>I-N</v>
      </c>
      <c r="C137" s="51" t="s">
        <v>10</v>
      </c>
      <c r="D137" s="52" t="s">
        <v>15</v>
      </c>
      <c r="E137" s="45">
        <v>298.55003613485002</v>
      </c>
      <c r="F137" s="46">
        <v>1.05708420147877</v>
      </c>
      <c r="G137" s="20">
        <v>136</v>
      </c>
      <c r="I137" t="str">
        <f t="shared" si="5"/>
        <v>{b: 298.55, d: 1.057, id: 136, route: 'I-N'},</v>
      </c>
    </row>
    <row r="138" spans="2:9" ht="14" x14ac:dyDescent="0.15">
      <c r="B138" s="20" t="str">
        <f t="shared" si="4"/>
        <v>I-O</v>
      </c>
      <c r="C138" s="49" t="s">
        <v>10</v>
      </c>
      <c r="D138" s="50" t="s">
        <v>16</v>
      </c>
      <c r="E138" s="47">
        <v>119.48989150333399</v>
      </c>
      <c r="F138" s="48">
        <v>2.65631440714332</v>
      </c>
      <c r="G138" s="20">
        <v>137</v>
      </c>
      <c r="I138" t="str">
        <f t="shared" si="5"/>
        <v>{b: 119.4898, d: 2.6563, id: 137, route: 'I-O'},</v>
      </c>
    </row>
    <row r="139" spans="2:9" ht="14" x14ac:dyDescent="0.15">
      <c r="B139" s="20" t="str">
        <f t="shared" si="4"/>
        <v>I-P</v>
      </c>
      <c r="C139" s="51" t="s">
        <v>10</v>
      </c>
      <c r="D139" s="52" t="s">
        <v>118</v>
      </c>
      <c r="E139" s="45">
        <v>271.79860500507499</v>
      </c>
      <c r="F139" s="46">
        <v>4.39016999701483</v>
      </c>
      <c r="G139" s="20">
        <v>138</v>
      </c>
      <c r="I139" t="str">
        <f t="shared" si="5"/>
        <v>{b: 271.7986, d: 4.3901, id: 138, route: 'I-P'},</v>
      </c>
    </row>
    <row r="140" spans="2:9" ht="14" x14ac:dyDescent="0.15">
      <c r="B140" s="20" t="str">
        <f t="shared" si="4"/>
        <v>I-Q</v>
      </c>
      <c r="C140" s="49" t="s">
        <v>10</v>
      </c>
      <c r="D140" s="50" t="s">
        <v>119</v>
      </c>
      <c r="E140" s="47">
        <v>273.531423662723</v>
      </c>
      <c r="F140" s="48">
        <v>4.4237114050423196</v>
      </c>
      <c r="G140" s="20">
        <v>139</v>
      </c>
      <c r="I140" t="str">
        <f t="shared" si="5"/>
        <v>{b: 273.5314, d: 4.4237, id: 139, route: 'I-Q'},</v>
      </c>
    </row>
    <row r="141" spans="2:9" ht="14" x14ac:dyDescent="0.15">
      <c r="B141" s="20" t="str">
        <f t="shared" si="4"/>
        <v>I-R1</v>
      </c>
      <c r="C141" s="51" t="s">
        <v>10</v>
      </c>
      <c r="D141" s="52" t="s">
        <v>17</v>
      </c>
      <c r="E141" s="45">
        <v>261.49675579657003</v>
      </c>
      <c r="F141" s="46">
        <v>4.3510857705384201</v>
      </c>
      <c r="G141" s="20">
        <v>140</v>
      </c>
      <c r="I141" t="str">
        <f t="shared" si="5"/>
        <v>{b: 261.4967, d: 4.351, id: 140, route: 'I-R1'},</v>
      </c>
    </row>
    <row r="142" spans="2:9" ht="14" x14ac:dyDescent="0.15">
      <c r="B142" s="20" t="str">
        <f t="shared" si="4"/>
        <v>I-R2</v>
      </c>
      <c r="C142" s="49" t="s">
        <v>10</v>
      </c>
      <c r="D142" s="50" t="s">
        <v>18</v>
      </c>
      <c r="E142" s="47">
        <v>258.73571288240601</v>
      </c>
      <c r="F142" s="48">
        <v>4.0846001124277</v>
      </c>
      <c r="G142" s="20">
        <v>141</v>
      </c>
      <c r="I142" t="str">
        <f t="shared" si="5"/>
        <v>{b: 258.7357, d: 4.0846, id: 141, route: 'I-R2'},</v>
      </c>
    </row>
    <row r="143" spans="2:9" ht="14" x14ac:dyDescent="0.15">
      <c r="B143" s="20" t="str">
        <f t="shared" si="4"/>
        <v>I-RYC</v>
      </c>
      <c r="C143" s="51" t="s">
        <v>10</v>
      </c>
      <c r="D143" s="52" t="s">
        <v>19</v>
      </c>
      <c r="E143" s="45">
        <v>284.54620909403098</v>
      </c>
      <c r="F143" s="46">
        <v>4.3023779278558498</v>
      </c>
      <c r="G143" s="20">
        <v>142</v>
      </c>
      <c r="I143" t="str">
        <f t="shared" si="5"/>
        <v>{b: 284.5462, d: 4.3023, id: 142, route: 'I-RYC'},</v>
      </c>
    </row>
    <row r="144" spans="2:9" ht="14" x14ac:dyDescent="0.15">
      <c r="B144" s="20" t="str">
        <f t="shared" si="4"/>
        <v>I-T</v>
      </c>
      <c r="C144" s="49" t="s">
        <v>10</v>
      </c>
      <c r="D144" s="50" t="s">
        <v>21</v>
      </c>
      <c r="E144" s="47">
        <v>266.07874989086798</v>
      </c>
      <c r="F144" s="48">
        <v>3.6483660207225102</v>
      </c>
      <c r="G144" s="20">
        <v>143</v>
      </c>
      <c r="I144" t="str">
        <f t="shared" si="5"/>
        <v>{b: 266.0787, d: 3.6483, id: 143, route: 'I-T'},</v>
      </c>
    </row>
    <row r="145" spans="2:9" ht="14" x14ac:dyDescent="0.15">
      <c r="B145" s="20" t="str">
        <f t="shared" si="4"/>
        <v>I-S/F</v>
      </c>
      <c r="C145" s="51" t="s">
        <v>10</v>
      </c>
      <c r="D145" s="52" t="s">
        <v>20</v>
      </c>
      <c r="E145" s="45">
        <v>97.197706277597405</v>
      </c>
      <c r="F145" s="46">
        <v>6.8211826427301601</v>
      </c>
      <c r="G145" s="20">
        <v>144</v>
      </c>
      <c r="I145" t="str">
        <f t="shared" si="5"/>
        <v>{b: 97.1977, d: 6.8211, id: 144, route: 'I-S/F'},</v>
      </c>
    </row>
    <row r="146" spans="2:9" ht="14" x14ac:dyDescent="0.15">
      <c r="B146" s="20" t="str">
        <f t="shared" si="4"/>
        <v>I-U</v>
      </c>
      <c r="C146" s="49" t="s">
        <v>10</v>
      </c>
      <c r="D146" s="50" t="s">
        <v>22</v>
      </c>
      <c r="E146" s="47">
        <v>267.99048271373999</v>
      </c>
      <c r="F146" s="48">
        <v>3.3930685353180801</v>
      </c>
      <c r="G146" s="20">
        <v>145</v>
      </c>
      <c r="I146" t="str">
        <f t="shared" si="5"/>
        <v>{b: 267.9904, d: 3.393, id: 145, route: 'I-U'},</v>
      </c>
    </row>
    <row r="147" spans="2:9" ht="14" x14ac:dyDescent="0.15">
      <c r="B147" s="20" t="str">
        <f t="shared" si="4"/>
        <v>I-V</v>
      </c>
      <c r="C147" s="51" t="s">
        <v>10</v>
      </c>
      <c r="D147" s="52" t="s">
        <v>23</v>
      </c>
      <c r="E147" s="45">
        <v>270.575520530142</v>
      </c>
      <c r="F147" s="46">
        <v>3.0852966767139498</v>
      </c>
      <c r="G147" s="20">
        <v>146</v>
      </c>
      <c r="I147" t="str">
        <f t="shared" si="5"/>
        <v>{b: 270.5755, d: 3.0852, id: 146, route: 'I-V'},</v>
      </c>
    </row>
    <row r="148" spans="2:9" ht="14" x14ac:dyDescent="0.15">
      <c r="B148" s="20" t="str">
        <f t="shared" si="4"/>
        <v>I-W</v>
      </c>
      <c r="C148" s="49" t="s">
        <v>10</v>
      </c>
      <c r="D148" s="50" t="s">
        <v>24</v>
      </c>
      <c r="E148" s="47">
        <v>273.069258386353</v>
      </c>
      <c r="F148" s="48">
        <v>3.8455544972634201</v>
      </c>
      <c r="G148" s="20">
        <v>147</v>
      </c>
      <c r="I148" t="str">
        <f t="shared" si="5"/>
        <v>{b: 273.0692, d: 3.8455, id: 147, route: 'I-W'},</v>
      </c>
    </row>
    <row r="149" spans="2:9" ht="14" x14ac:dyDescent="0.15">
      <c r="B149" s="20" t="str">
        <f t="shared" si="4"/>
        <v>I-X</v>
      </c>
      <c r="C149" s="51" t="s">
        <v>10</v>
      </c>
      <c r="D149" s="52" t="s">
        <v>25</v>
      </c>
      <c r="E149" s="45">
        <v>277.17699340460302</v>
      </c>
      <c r="F149" s="46">
        <v>4.7540139872350196</v>
      </c>
      <c r="G149" s="20">
        <v>148</v>
      </c>
      <c r="I149" t="str">
        <f t="shared" si="5"/>
        <v>{b: 277.1769, d: 4.754, id: 148, route: 'I-X'},</v>
      </c>
    </row>
    <row r="150" spans="2:9" ht="14" x14ac:dyDescent="0.15">
      <c r="B150" s="20" t="str">
        <f t="shared" si="4"/>
        <v>I-Y</v>
      </c>
      <c r="C150" s="49" t="s">
        <v>10</v>
      </c>
      <c r="D150" s="50" t="s">
        <v>26</v>
      </c>
      <c r="E150" s="47">
        <v>274.93514152097902</v>
      </c>
      <c r="F150" s="48">
        <v>4.9216420600256701</v>
      </c>
      <c r="G150" s="20">
        <v>149</v>
      </c>
      <c r="I150" t="str">
        <f t="shared" si="5"/>
        <v>{b: 274.9351, d: 4.9216, id: 149, route: 'I-Y'},</v>
      </c>
    </row>
    <row r="151" spans="2:9" ht="14" x14ac:dyDescent="0.15">
      <c r="B151" s="20" t="str">
        <f t="shared" si="4"/>
        <v>I-Z</v>
      </c>
      <c r="C151" s="51" t="s">
        <v>10</v>
      </c>
      <c r="D151" s="52" t="s">
        <v>27</v>
      </c>
      <c r="E151" s="45">
        <v>279.49779855156601</v>
      </c>
      <c r="F151" s="46">
        <v>4.5971557358355604</v>
      </c>
      <c r="G151" s="20">
        <v>150</v>
      </c>
      <c r="I151" t="str">
        <f t="shared" si="5"/>
        <v>{b: 279.4977, d: 4.5971, id: 150, route: 'I-Z'},</v>
      </c>
    </row>
    <row r="152" spans="2:9" ht="14" x14ac:dyDescent="0.15">
      <c r="B152" s="20" t="str">
        <f t="shared" si="4"/>
        <v>J-A</v>
      </c>
      <c r="C152" s="49" t="s">
        <v>11</v>
      </c>
      <c r="D152" s="50" t="s">
        <v>4</v>
      </c>
      <c r="E152" s="47">
        <v>284.77969908451797</v>
      </c>
      <c r="F152" s="48">
        <v>5.8108442466766297</v>
      </c>
      <c r="G152" s="20">
        <v>151</v>
      </c>
      <c r="I152" t="str">
        <f t="shared" si="5"/>
        <v>{b: 284.7796, d: 5.8108, id: 151, route: 'J-A'},</v>
      </c>
    </row>
    <row r="153" spans="2:9" ht="14" x14ac:dyDescent="0.15">
      <c r="B153" s="20" t="str">
        <f t="shared" si="4"/>
        <v>J-B</v>
      </c>
      <c r="C153" s="51" t="s">
        <v>11</v>
      </c>
      <c r="D153" s="52" t="s">
        <v>5</v>
      </c>
      <c r="E153" s="45">
        <v>297.64991065854502</v>
      </c>
      <c r="F153" s="46">
        <v>4.1635365207327197</v>
      </c>
      <c r="G153" s="20">
        <v>152</v>
      </c>
      <c r="I153" t="str">
        <f t="shared" si="5"/>
        <v>{b: 297.6499, d: 4.1635, id: 152, route: 'J-B'},</v>
      </c>
    </row>
    <row r="154" spans="2:9" ht="14" x14ac:dyDescent="0.15">
      <c r="B154" s="20" t="str">
        <f t="shared" si="4"/>
        <v>J-D</v>
      </c>
      <c r="C154" s="49" t="s">
        <v>11</v>
      </c>
      <c r="D154" s="50" t="s">
        <v>6</v>
      </c>
      <c r="E154" s="47">
        <v>348.72463489236299</v>
      </c>
      <c r="F154" s="48">
        <v>0.85741542820701599</v>
      </c>
      <c r="G154" s="20">
        <v>153</v>
      </c>
      <c r="I154" t="str">
        <f t="shared" si="5"/>
        <v>{b: 348.7246, d: 0.8574, id: 153, route: 'J-D'},</v>
      </c>
    </row>
    <row r="155" spans="2:9" ht="14" x14ac:dyDescent="0.15">
      <c r="B155" s="20" t="str">
        <f t="shared" si="4"/>
        <v>J-G</v>
      </c>
      <c r="C155" s="51" t="s">
        <v>11</v>
      </c>
      <c r="D155" s="52" t="s">
        <v>8</v>
      </c>
      <c r="E155" s="45">
        <v>62.254106153440198</v>
      </c>
      <c r="F155" s="46">
        <v>4.9887799712508798</v>
      </c>
      <c r="G155" s="20">
        <v>154</v>
      </c>
      <c r="I155" t="str">
        <f t="shared" si="5"/>
        <v>{b: 62.2541, d: 4.9887, id: 154, route: 'J-G'},</v>
      </c>
    </row>
    <row r="156" spans="2:9" ht="14" x14ac:dyDescent="0.15">
      <c r="B156" s="20" t="str">
        <f t="shared" si="4"/>
        <v>J-H</v>
      </c>
      <c r="C156" s="49" t="s">
        <v>11</v>
      </c>
      <c r="D156" s="50" t="s">
        <v>9</v>
      </c>
      <c r="E156" s="47">
        <v>84.022411972940802</v>
      </c>
      <c r="F156" s="48">
        <v>5.4136414138183397</v>
      </c>
      <c r="G156" s="20">
        <v>155</v>
      </c>
      <c r="I156" t="str">
        <f t="shared" si="5"/>
        <v>{b: 84.0224, d: 5.4136, id: 155, route: 'J-H'},</v>
      </c>
    </row>
    <row r="157" spans="2:9" ht="14" x14ac:dyDescent="0.15">
      <c r="B157" s="20" t="str">
        <f t="shared" si="4"/>
        <v>J-I</v>
      </c>
      <c r="C157" s="51" t="s">
        <v>11</v>
      </c>
      <c r="D157" s="52" t="s">
        <v>10</v>
      </c>
      <c r="E157" s="45">
        <v>315.783236753106</v>
      </c>
      <c r="F157" s="46">
        <v>1.9829767232270701</v>
      </c>
      <c r="G157" s="20">
        <v>156</v>
      </c>
      <c r="I157" t="str">
        <f t="shared" si="5"/>
        <v>{b: 315.7832, d: 1.9829, id: 156, route: 'J-I'},</v>
      </c>
    </row>
    <row r="158" spans="2:9" ht="14" x14ac:dyDescent="0.15">
      <c r="B158" s="20" t="str">
        <f t="shared" si="4"/>
        <v>J-J</v>
      </c>
      <c r="C158" s="49" t="s">
        <v>11</v>
      </c>
      <c r="D158" s="50" t="s">
        <v>11</v>
      </c>
      <c r="E158" s="47">
        <v>13</v>
      </c>
      <c r="F158" s="48">
        <v>0</v>
      </c>
      <c r="G158" s="20">
        <v>157</v>
      </c>
      <c r="I158" t="str">
        <f t="shared" si="5"/>
        <v>{b: 13, d: 0, id: 157, route: 'J-J'},</v>
      </c>
    </row>
    <row r="159" spans="2:9" ht="14" x14ac:dyDescent="0.15">
      <c r="B159" s="20" t="str">
        <f t="shared" si="4"/>
        <v>J-K</v>
      </c>
      <c r="C159" s="51" t="s">
        <v>11</v>
      </c>
      <c r="D159" s="52" t="s">
        <v>12</v>
      </c>
      <c r="E159" s="45">
        <v>306.87407435840402</v>
      </c>
      <c r="F159" s="46">
        <v>3.4990643466698099</v>
      </c>
      <c r="G159" s="20">
        <v>158</v>
      </c>
      <c r="I159" t="str">
        <f t="shared" si="5"/>
        <v>{b: 306.874, d: 3.499, id: 158, route: 'J-K'},</v>
      </c>
    </row>
    <row r="160" spans="2:9" ht="14" x14ac:dyDescent="0.15">
      <c r="B160" s="20" t="str">
        <f t="shared" si="4"/>
        <v>J-L</v>
      </c>
      <c r="C160" s="49" t="s">
        <v>11</v>
      </c>
      <c r="D160" s="50" t="s">
        <v>13</v>
      </c>
      <c r="E160" s="47">
        <v>288.01963681810798</v>
      </c>
      <c r="F160" s="48">
        <v>4.69847166608705</v>
      </c>
      <c r="G160" s="20">
        <v>159</v>
      </c>
      <c r="I160" t="str">
        <f t="shared" si="5"/>
        <v>{b: 288.0196, d: 4.6984, id: 159, route: 'J-L'},</v>
      </c>
    </row>
    <row r="161" spans="2:9" ht="14" x14ac:dyDescent="0.15">
      <c r="B161" s="20" t="str">
        <f t="shared" si="4"/>
        <v>J-M</v>
      </c>
      <c r="C161" s="51" t="s">
        <v>11</v>
      </c>
      <c r="D161" s="52" t="s">
        <v>14</v>
      </c>
      <c r="E161" s="45">
        <v>113.460337168712</v>
      </c>
      <c r="F161" s="46">
        <v>4679.3673937129497</v>
      </c>
      <c r="G161" s="20">
        <v>160</v>
      </c>
      <c r="I161" t="str">
        <f t="shared" si="5"/>
        <v>{b: 113.4603, d: 4679.3673, id: 160, route: 'J-M'},</v>
      </c>
    </row>
    <row r="162" spans="2:9" ht="14" x14ac:dyDescent="0.15">
      <c r="B162" s="20" t="str">
        <f t="shared" si="4"/>
        <v>J-N</v>
      </c>
      <c r="C162" s="49" t="s">
        <v>11</v>
      </c>
      <c r="D162" s="50" t="s">
        <v>15</v>
      </c>
      <c r="E162" s="47">
        <v>309.81720626593398</v>
      </c>
      <c r="F162" s="48">
        <v>3.0090325386400498</v>
      </c>
      <c r="G162" s="20">
        <v>161</v>
      </c>
      <c r="I162" t="str">
        <f t="shared" si="5"/>
        <v>{b: 309.8172, d: 3.009, id: 161, route: 'J-N'},</v>
      </c>
    </row>
    <row r="163" spans="2:9" ht="14" x14ac:dyDescent="0.15">
      <c r="B163" s="20" t="str">
        <f t="shared" si="4"/>
        <v>J-O</v>
      </c>
      <c r="C163" s="51" t="s">
        <v>11</v>
      </c>
      <c r="D163" s="52" t="s">
        <v>16</v>
      </c>
      <c r="E163" s="45">
        <v>83.085403990183195</v>
      </c>
      <c r="F163" s="46">
        <v>0.93555385268518299</v>
      </c>
      <c r="G163" s="20">
        <v>162</v>
      </c>
      <c r="I163" t="str">
        <f t="shared" si="5"/>
        <v>{b: 83.0854, d: 0.9355, id: 162, route: 'J-O'},</v>
      </c>
    </row>
    <row r="164" spans="2:9" ht="14" x14ac:dyDescent="0.15">
      <c r="B164" s="20" t="str">
        <f t="shared" si="4"/>
        <v>J-P</v>
      </c>
      <c r="C164" s="49" t="s">
        <v>11</v>
      </c>
      <c r="D164" s="50" t="s">
        <v>118</v>
      </c>
      <c r="E164" s="47">
        <v>285.13453145988598</v>
      </c>
      <c r="F164" s="48">
        <v>5.9781782170448698</v>
      </c>
      <c r="G164" s="20">
        <v>163</v>
      </c>
      <c r="I164" t="str">
        <f t="shared" si="5"/>
        <v>{b: 285.1345, d: 5.9781, id: 163, route: 'J-P'},</v>
      </c>
    </row>
    <row r="165" spans="2:9" ht="14" x14ac:dyDescent="0.15">
      <c r="B165" s="20" t="str">
        <f t="shared" si="4"/>
        <v>J-Q</v>
      </c>
      <c r="C165" s="51" t="s">
        <v>11</v>
      </c>
      <c r="D165" s="52" t="s">
        <v>119</v>
      </c>
      <c r="E165" s="45">
        <v>286.30042559370003</v>
      </c>
      <c r="F165" s="46">
        <v>6.0409013504169202</v>
      </c>
      <c r="G165" s="20">
        <v>164</v>
      </c>
      <c r="I165" t="str">
        <f t="shared" si="5"/>
        <v>{b: 286.3004, d: 6.0409, id: 164, route: 'J-Q'},</v>
      </c>
    </row>
    <row r="166" spans="2:9" ht="14" x14ac:dyDescent="0.15">
      <c r="B166" s="20" t="str">
        <f t="shared" si="4"/>
        <v>J-R1</v>
      </c>
      <c r="C166" s="49" t="s">
        <v>11</v>
      </c>
      <c r="D166" s="50" t="s">
        <v>17</v>
      </c>
      <c r="E166" s="47">
        <v>277.80671255547099</v>
      </c>
      <c r="F166" s="48">
        <v>5.7395955181603</v>
      </c>
      <c r="G166" s="20">
        <v>165</v>
      </c>
      <c r="I166" t="str">
        <f t="shared" si="5"/>
        <v>{b: 277.8067, d: 5.7395, id: 165, route: 'J-R1'},</v>
      </c>
    </row>
    <row r="167" spans="2:9" ht="14" x14ac:dyDescent="0.15">
      <c r="B167" s="20" t="str">
        <f t="shared" si="4"/>
        <v>J-R2</v>
      </c>
      <c r="C167" s="51" t="s">
        <v>11</v>
      </c>
      <c r="D167" s="52" t="s">
        <v>18</v>
      </c>
      <c r="E167" s="45">
        <v>276.61534642964398</v>
      </c>
      <c r="F167" s="46">
        <v>5.4252465464463802</v>
      </c>
      <c r="G167" s="20">
        <v>166</v>
      </c>
      <c r="I167" t="str">
        <f t="shared" si="5"/>
        <v>{b: 276.6153, d: 5.4252, id: 166, route: 'J-R2'},</v>
      </c>
    </row>
    <row r="168" spans="2:9" ht="14" x14ac:dyDescent="0.15">
      <c r="B168" s="20" t="str">
        <f t="shared" si="4"/>
        <v>J-RYC</v>
      </c>
      <c r="C168" s="49" t="s">
        <v>11</v>
      </c>
      <c r="D168" s="50" t="s">
        <v>19</v>
      </c>
      <c r="E168" s="47">
        <v>294.291460295131</v>
      </c>
      <c r="F168" s="48">
        <v>6.0856968796564903</v>
      </c>
      <c r="G168" s="20">
        <v>167</v>
      </c>
      <c r="I168" t="str">
        <f t="shared" si="5"/>
        <v>{b: 294.2914, d: 6.0856, id: 167, route: 'J-RYC'},</v>
      </c>
    </row>
    <row r="169" spans="2:9" ht="14" x14ac:dyDescent="0.15">
      <c r="B169" s="20" t="str">
        <f t="shared" si="4"/>
        <v>J-T</v>
      </c>
      <c r="C169" s="51" t="s">
        <v>11</v>
      </c>
      <c r="D169" s="52" t="s">
        <v>21</v>
      </c>
      <c r="E169" s="45">
        <v>283.14739844370501</v>
      </c>
      <c r="F169" s="46">
        <v>5.1580072592524404</v>
      </c>
      <c r="G169" s="20">
        <v>168</v>
      </c>
      <c r="I169" t="str">
        <f t="shared" si="5"/>
        <v>{b: 283.1473, d: 5.158, id: 168, route: 'J-T'},</v>
      </c>
    </row>
    <row r="170" spans="2:9" ht="14" x14ac:dyDescent="0.15">
      <c r="B170" s="20" t="str">
        <f t="shared" si="4"/>
        <v>J-S/F</v>
      </c>
      <c r="C170" s="49" t="s">
        <v>11</v>
      </c>
      <c r="D170" s="50" t="s">
        <v>20</v>
      </c>
      <c r="E170" s="47">
        <v>84.0225614663877</v>
      </c>
      <c r="F170" s="48">
        <v>5.4136312192737499</v>
      </c>
      <c r="G170" s="20">
        <v>169</v>
      </c>
      <c r="I170" t="str">
        <f t="shared" si="5"/>
        <v>{b: 84.0225, d: 5.4136, id: 169, route: 'J-S/F'},</v>
      </c>
    </row>
    <row r="171" spans="2:9" ht="14" x14ac:dyDescent="0.15">
      <c r="B171" s="20" t="str">
        <f t="shared" si="4"/>
        <v>J-U</v>
      </c>
      <c r="C171" s="51" t="s">
        <v>11</v>
      </c>
      <c r="D171" s="52" t="s">
        <v>22</v>
      </c>
      <c r="E171" s="45">
        <v>285.27367763562199</v>
      </c>
      <c r="F171" s="46">
        <v>4.9487044113096399</v>
      </c>
      <c r="G171" s="20">
        <v>170</v>
      </c>
      <c r="I171" t="str">
        <f t="shared" si="5"/>
        <v>{b: 285.2736, d: 4.9487, id: 170, route: 'J-U'},</v>
      </c>
    </row>
    <row r="172" spans="2:9" ht="14" x14ac:dyDescent="0.15">
      <c r="B172" s="20" t="str">
        <f t="shared" si="4"/>
        <v>J-V</v>
      </c>
      <c r="C172" s="49" t="s">
        <v>11</v>
      </c>
      <c r="D172" s="50" t="s">
        <v>23</v>
      </c>
      <c r="E172" s="47">
        <v>288.02014561623298</v>
      </c>
      <c r="F172" s="48">
        <v>4.6984766562836597</v>
      </c>
      <c r="G172" s="20">
        <v>171</v>
      </c>
      <c r="I172" t="str">
        <f t="shared" si="5"/>
        <v>{b: 288.0201, d: 4.6984, id: 171, route: 'J-V'},</v>
      </c>
    </row>
    <row r="173" spans="2:9" ht="14" x14ac:dyDescent="0.15">
      <c r="B173" s="20" t="str">
        <f t="shared" si="4"/>
        <v>J-W</v>
      </c>
      <c r="C173" s="51" t="s">
        <v>11</v>
      </c>
      <c r="D173" s="52" t="s">
        <v>24</v>
      </c>
      <c r="E173" s="45">
        <v>287.31974074216203</v>
      </c>
      <c r="F173" s="46">
        <v>5.4708903323777696</v>
      </c>
      <c r="G173" s="20">
        <v>172</v>
      </c>
      <c r="I173" t="str">
        <f t="shared" si="5"/>
        <v>{b: 287.3197, d: 5.4708, id: 172, route: 'J-W'},</v>
      </c>
    </row>
    <row r="174" spans="2:9" ht="14" x14ac:dyDescent="0.15">
      <c r="B174" s="20" t="str">
        <f t="shared" si="4"/>
        <v>J-X</v>
      </c>
      <c r="C174" s="49" t="s">
        <v>11</v>
      </c>
      <c r="D174" s="50" t="s">
        <v>25</v>
      </c>
      <c r="E174" s="47">
        <v>288.29935681443402</v>
      </c>
      <c r="F174" s="48">
        <v>6.4242801672646204</v>
      </c>
      <c r="G174" s="20">
        <v>173</v>
      </c>
      <c r="I174" t="str">
        <f t="shared" si="5"/>
        <v>{b: 288.2993, d: 6.4242, id: 173, route: 'J-X'},</v>
      </c>
    </row>
    <row r="175" spans="2:9" ht="14" x14ac:dyDescent="0.15">
      <c r="B175" s="20" t="str">
        <f t="shared" si="4"/>
        <v>J-Y</v>
      </c>
      <c r="C175" s="51" t="s">
        <v>11</v>
      </c>
      <c r="D175" s="52" t="s">
        <v>26</v>
      </c>
      <c r="E175" s="45">
        <v>286.370988042644</v>
      </c>
      <c r="F175" s="46">
        <v>6.5517264761525302</v>
      </c>
      <c r="G175" s="20">
        <v>174</v>
      </c>
      <c r="I175" t="str">
        <f t="shared" si="5"/>
        <v>{b: 286.3709, d: 6.5517, id: 174, route: 'J-Y'},</v>
      </c>
    </row>
    <row r="176" spans="2:9" ht="14" x14ac:dyDescent="0.15">
      <c r="B176" s="20" t="str">
        <f t="shared" si="4"/>
        <v>J-Z</v>
      </c>
      <c r="C176" s="49" t="s">
        <v>11</v>
      </c>
      <c r="D176" s="50" t="s">
        <v>27</v>
      </c>
      <c r="E176" s="47">
        <v>290.24043954010898</v>
      </c>
      <c r="F176" s="48">
        <v>6.3061094535971298</v>
      </c>
      <c r="G176" s="20">
        <v>175</v>
      </c>
      <c r="I176" t="str">
        <f t="shared" si="5"/>
        <v>{b: 290.2404, d: 6.3061, id: 175, route: 'J-Z'},</v>
      </c>
    </row>
    <row r="177" spans="2:9" ht="14" x14ac:dyDescent="0.15">
      <c r="B177" s="20" t="str">
        <f t="shared" si="4"/>
        <v>K-A</v>
      </c>
      <c r="C177" s="51" t="s">
        <v>12</v>
      </c>
      <c r="D177" s="52" t="s">
        <v>4</v>
      </c>
      <c r="E177" s="45">
        <v>257.60539438955902</v>
      </c>
      <c r="F177" s="46">
        <v>2.8862672740417099</v>
      </c>
      <c r="G177" s="20">
        <v>176</v>
      </c>
      <c r="I177" t="str">
        <f t="shared" si="5"/>
        <v>{b: 257.6053, d: 2.8862, id: 176, route: 'K-A'},</v>
      </c>
    </row>
    <row r="178" spans="2:9" ht="14" x14ac:dyDescent="0.15">
      <c r="B178" s="20" t="str">
        <f t="shared" si="4"/>
        <v>K-B</v>
      </c>
      <c r="C178" s="49" t="s">
        <v>12</v>
      </c>
      <c r="D178" s="50" t="s">
        <v>5</v>
      </c>
      <c r="E178" s="47">
        <v>259.28505641066801</v>
      </c>
      <c r="F178" s="48">
        <v>0.90459963345586802</v>
      </c>
      <c r="G178" s="20">
        <v>177</v>
      </c>
      <c r="I178" t="str">
        <f t="shared" si="5"/>
        <v>{b: 259.285, d: 0.9045, id: 177, route: 'K-B'},</v>
      </c>
    </row>
    <row r="179" spans="2:9" ht="14" x14ac:dyDescent="0.15">
      <c r="B179" s="20" t="str">
        <f t="shared" si="4"/>
        <v>K-D</v>
      </c>
      <c r="C179" s="51" t="s">
        <v>12</v>
      </c>
      <c r="D179" s="52" t="s">
        <v>6</v>
      </c>
      <c r="E179" s="45">
        <v>115.51894245526501</v>
      </c>
      <c r="F179" s="46">
        <v>2.9170295070011099</v>
      </c>
      <c r="G179" s="20">
        <v>178</v>
      </c>
      <c r="I179" t="str">
        <f t="shared" si="5"/>
        <v>{b: 115.5189, d: 2.917, id: 178, route: 'K-D'},</v>
      </c>
    </row>
    <row r="180" spans="2:9" ht="14" x14ac:dyDescent="0.15">
      <c r="B180" s="20" t="str">
        <f t="shared" si="4"/>
        <v>K-G</v>
      </c>
      <c r="C180" s="49" t="s">
        <v>12</v>
      </c>
      <c r="D180" s="50" t="s">
        <v>8</v>
      </c>
      <c r="E180" s="47">
        <v>88.184805819038004</v>
      </c>
      <c r="F180" s="48">
        <v>7.2177153272479897</v>
      </c>
      <c r="G180" s="20">
        <v>179</v>
      </c>
      <c r="I180" t="str">
        <f t="shared" si="5"/>
        <v>{b: 88.1848, d: 7.2177, id: 179, route: 'K-G'},</v>
      </c>
    </row>
    <row r="181" spans="2:9" ht="14" x14ac:dyDescent="0.15">
      <c r="B181" s="20" t="str">
        <f t="shared" si="4"/>
        <v>K-H</v>
      </c>
      <c r="C181" s="51" t="s">
        <v>12</v>
      </c>
      <c r="D181" s="52" t="s">
        <v>9</v>
      </c>
      <c r="E181" s="45">
        <v>100.584231773436</v>
      </c>
      <c r="F181" s="46">
        <v>8.3261850950388396</v>
      </c>
      <c r="G181" s="20">
        <v>180</v>
      </c>
      <c r="I181" t="str">
        <f t="shared" si="5"/>
        <v>{b: 100.5842, d: 8.3261, id: 180, route: 'K-H'},</v>
      </c>
    </row>
    <row r="182" spans="2:9" ht="14" x14ac:dyDescent="0.15">
      <c r="B182" s="20" t="str">
        <f t="shared" si="4"/>
        <v>K-I</v>
      </c>
      <c r="C182" s="49" t="s">
        <v>12</v>
      </c>
      <c r="D182" s="50" t="s">
        <v>10</v>
      </c>
      <c r="E182" s="47">
        <v>115.550865673278</v>
      </c>
      <c r="F182" s="48">
        <v>1.5703335975314401</v>
      </c>
      <c r="G182" s="20">
        <v>181</v>
      </c>
      <c r="I182" t="str">
        <f t="shared" si="5"/>
        <v>{b: 115.5508, d: 1.5703, id: 181, route: 'K-I'},</v>
      </c>
    </row>
    <row r="183" spans="2:9" ht="14" x14ac:dyDescent="0.15">
      <c r="B183" s="20" t="str">
        <f t="shared" si="4"/>
        <v>K-J</v>
      </c>
      <c r="C183" s="51" t="s">
        <v>12</v>
      </c>
      <c r="D183" s="52" t="s">
        <v>11</v>
      </c>
      <c r="E183" s="45">
        <v>126.828525518872</v>
      </c>
      <c r="F183" s="46">
        <v>3.4990643466698099</v>
      </c>
      <c r="G183" s="20">
        <v>182</v>
      </c>
      <c r="I183" t="str">
        <f t="shared" si="5"/>
        <v>{b: 126.8285, d: 3.499, id: 182, route: 'K-J'},</v>
      </c>
    </row>
    <row r="184" spans="2:9" ht="14" x14ac:dyDescent="0.15">
      <c r="B184" s="20" t="str">
        <f t="shared" si="4"/>
        <v>K-K</v>
      </c>
      <c r="C184" s="49" t="s">
        <v>12</v>
      </c>
      <c r="D184" s="50" t="s">
        <v>12</v>
      </c>
      <c r="E184" s="47">
        <v>13</v>
      </c>
      <c r="F184" s="48">
        <v>0</v>
      </c>
      <c r="G184" s="20">
        <v>183</v>
      </c>
      <c r="I184" t="str">
        <f t="shared" si="5"/>
        <v>{b: 13, d: 0, id: 183, route: 'K-K'},</v>
      </c>
    </row>
    <row r="185" spans="2:9" ht="14" x14ac:dyDescent="0.15">
      <c r="B185" s="20" t="str">
        <f t="shared" si="4"/>
        <v>K-L</v>
      </c>
      <c r="C185" s="51" t="s">
        <v>12</v>
      </c>
      <c r="D185" s="52" t="s">
        <v>13</v>
      </c>
      <c r="E185" s="45">
        <v>248.78807654306101</v>
      </c>
      <c r="F185" s="46">
        <v>1.78965313159745</v>
      </c>
      <c r="G185" s="20">
        <v>184</v>
      </c>
      <c r="I185" t="str">
        <f t="shared" si="5"/>
        <v>{b: 248.788, d: 1.7896, id: 184, route: 'K-L'},</v>
      </c>
    </row>
    <row r="186" spans="2:9" ht="14" x14ac:dyDescent="0.15">
      <c r="B186" s="20" t="str">
        <f t="shared" si="4"/>
        <v>K-M</v>
      </c>
      <c r="C186" s="49" t="s">
        <v>12</v>
      </c>
      <c r="D186" s="50" t="s">
        <v>14</v>
      </c>
      <c r="E186" s="47">
        <v>113.417658613665</v>
      </c>
      <c r="F186" s="48">
        <v>4682.77102493454</v>
      </c>
      <c r="G186" s="20">
        <v>185</v>
      </c>
      <c r="I186" t="str">
        <f t="shared" si="5"/>
        <v>{b: 113.4176, d: 4682.771, id: 185, route: 'K-M'},</v>
      </c>
    </row>
    <row r="187" spans="2:9" ht="14" x14ac:dyDescent="0.15">
      <c r="B187" s="20" t="str">
        <f t="shared" si="4"/>
        <v>K-N</v>
      </c>
      <c r="C187" s="51" t="s">
        <v>12</v>
      </c>
      <c r="D187" s="52" t="s">
        <v>15</v>
      </c>
      <c r="E187" s="45">
        <v>109.461527814421</v>
      </c>
      <c r="F187" s="46">
        <v>0.51759673478295898</v>
      </c>
      <c r="G187" s="20">
        <v>186</v>
      </c>
      <c r="I187" t="str">
        <f t="shared" si="5"/>
        <v>{b: 109.4615, d: 0.5175, id: 186, route: 'K-N'},</v>
      </c>
    </row>
    <row r="188" spans="2:9" ht="14" x14ac:dyDescent="0.15">
      <c r="B188" s="20" t="str">
        <f t="shared" si="4"/>
        <v>K-O</v>
      </c>
      <c r="C188" s="49" t="s">
        <v>12</v>
      </c>
      <c r="D188" s="50" t="s">
        <v>16</v>
      </c>
      <c r="E188" s="47">
        <v>118.01288751942501</v>
      </c>
      <c r="F188" s="48">
        <v>4.2243417814326802</v>
      </c>
      <c r="G188" s="20">
        <v>187</v>
      </c>
      <c r="I188" t="str">
        <f t="shared" si="5"/>
        <v>{b: 118.0128, d: 4.2243, id: 187, route: 'K-O'},</v>
      </c>
    </row>
    <row r="189" spans="2:9" ht="14" x14ac:dyDescent="0.15">
      <c r="B189" s="20" t="str">
        <f t="shared" si="4"/>
        <v>K-P</v>
      </c>
      <c r="C189" s="51" t="s">
        <v>12</v>
      </c>
      <c r="D189" s="52" t="s">
        <v>118</v>
      </c>
      <c r="E189" s="45">
        <v>259.67747852403397</v>
      </c>
      <c r="F189" s="46">
        <v>3.0201826083654</v>
      </c>
      <c r="G189" s="20">
        <v>188</v>
      </c>
      <c r="I189" t="str">
        <f t="shared" si="5"/>
        <v>{b: 259.6774, d: 3.0201, id: 188, route: 'K-P'},</v>
      </c>
    </row>
    <row r="190" spans="2:9" ht="14" x14ac:dyDescent="0.15">
      <c r="B190" s="20" t="str">
        <f t="shared" si="4"/>
        <v>K-Q</v>
      </c>
      <c r="C190" s="49" t="s">
        <v>12</v>
      </c>
      <c r="D190" s="50" t="s">
        <v>119</v>
      </c>
      <c r="E190" s="47">
        <v>262.27994956637099</v>
      </c>
      <c r="F190" s="48">
        <v>3.0260833754397698</v>
      </c>
      <c r="G190" s="20">
        <v>189</v>
      </c>
      <c r="I190" t="str">
        <f t="shared" si="5"/>
        <v>{b: 262.2799, d: 3.026, id: 189, route: 'K-Q'},</v>
      </c>
    </row>
    <row r="191" spans="2:9" ht="14" x14ac:dyDescent="0.15">
      <c r="B191" s="20" t="str">
        <f t="shared" si="4"/>
        <v>K-R1</v>
      </c>
      <c r="C191" s="51" t="s">
        <v>12</v>
      </c>
      <c r="D191" s="52" t="s">
        <v>17</v>
      </c>
      <c r="E191" s="45">
        <v>245.38542176655599</v>
      </c>
      <c r="F191" s="46">
        <v>3.1747400265168202</v>
      </c>
      <c r="G191" s="20">
        <v>190</v>
      </c>
      <c r="I191" t="str">
        <f t="shared" si="5"/>
        <v>{b: 245.3854, d: 3.1747, id: 190, route: 'K-R1'},</v>
      </c>
    </row>
    <row r="192" spans="2:9" ht="14" x14ac:dyDescent="0.15">
      <c r="B192" s="20" t="str">
        <f t="shared" si="4"/>
        <v>K-R2</v>
      </c>
      <c r="C192" s="49" t="s">
        <v>12</v>
      </c>
      <c r="D192" s="50" t="s">
        <v>18</v>
      </c>
      <c r="E192" s="47">
        <v>240.29936050307401</v>
      </c>
      <c r="F192" s="48">
        <v>2.98040073536998</v>
      </c>
      <c r="G192" s="20">
        <v>191</v>
      </c>
      <c r="I192" t="str">
        <f t="shared" si="5"/>
        <v>{b: 240.2993, d: 2.9804, id: 191, route: 'K-R2'},</v>
      </c>
    </row>
    <row r="193" spans="2:9" ht="14" x14ac:dyDescent="0.15">
      <c r="B193" s="20" t="str">
        <f t="shared" si="4"/>
        <v>K-RYC</v>
      </c>
      <c r="C193" s="51" t="s">
        <v>12</v>
      </c>
      <c r="D193" s="52" t="s">
        <v>19</v>
      </c>
      <c r="E193" s="45">
        <v>278.31614860923202</v>
      </c>
      <c r="F193" s="46">
        <v>2.7773222381712301</v>
      </c>
      <c r="G193" s="20">
        <v>192</v>
      </c>
      <c r="I193" t="str">
        <f t="shared" si="5"/>
        <v>{b: 278.3161, d: 2.7773, id: 192, route: 'K-RYC'},</v>
      </c>
    </row>
    <row r="194" spans="2:9" ht="14" x14ac:dyDescent="0.15">
      <c r="B194" s="20" t="str">
        <f t="shared" si="4"/>
        <v>K-T</v>
      </c>
      <c r="C194" s="49" t="s">
        <v>12</v>
      </c>
      <c r="D194" s="50" t="s">
        <v>21</v>
      </c>
      <c r="E194" s="47">
        <v>247.33738888195001</v>
      </c>
      <c r="F194" s="48">
        <v>2.4089677054771199</v>
      </c>
      <c r="G194" s="20">
        <v>193</v>
      </c>
      <c r="I194" t="str">
        <f t="shared" si="5"/>
        <v>{b: 247.3373, d: 2.4089, id: 193, route: 'K-T'},</v>
      </c>
    </row>
    <row r="195" spans="2:9" ht="14" x14ac:dyDescent="0.15">
      <c r="B195" s="20" t="str">
        <f t="shared" ref="B195:B258" si="6">C195&amp;"-"&amp;D195</f>
        <v>K-S/F</v>
      </c>
      <c r="C195" s="51" t="s">
        <v>12</v>
      </c>
      <c r="D195" s="52" t="s">
        <v>20</v>
      </c>
      <c r="E195" s="45">
        <v>100.58434496909901</v>
      </c>
      <c r="F195" s="46">
        <v>8.3261793627141891</v>
      </c>
      <c r="G195" s="20">
        <v>194</v>
      </c>
      <c r="I195" t="str">
        <f t="shared" si="5"/>
        <v>{b: 100.5843, d: 8.3261, id: 194, route: 'K-S/F'},</v>
      </c>
    </row>
    <row r="196" spans="2:9" ht="14" x14ac:dyDescent="0.15">
      <c r="B196" s="20" t="str">
        <f t="shared" si="6"/>
        <v>K-U</v>
      </c>
      <c r="C196" s="49" t="s">
        <v>12</v>
      </c>
      <c r="D196" s="50" t="s">
        <v>22</v>
      </c>
      <c r="E196" s="47">
        <v>248.00110400876699</v>
      </c>
      <c r="F196" s="48">
        <v>2.1292019710605001</v>
      </c>
      <c r="G196" s="20">
        <v>195</v>
      </c>
      <c r="I196" t="str">
        <f t="shared" ref="I196:I259" si="7">$I$1&amp;$J$1&amp;TRUNC(E196,4)&amp;$K$1&amp;TRUNC(F196,4)&amp;$L$1&amp;G196&amp;$M$1&amp;"'"&amp;B196&amp;"'"&amp;$N$1</f>
        <v>{b: 248.0011, d: 2.1292, id: 195, route: 'K-U'},</v>
      </c>
    </row>
    <row r="197" spans="2:9" ht="14" x14ac:dyDescent="0.15">
      <c r="B197" s="20" t="str">
        <f t="shared" si="6"/>
        <v>K-V</v>
      </c>
      <c r="C197" s="51" t="s">
        <v>12</v>
      </c>
      <c r="D197" s="52" t="s">
        <v>23</v>
      </c>
      <c r="E197" s="45">
        <v>248.78921285239599</v>
      </c>
      <c r="F197" s="46">
        <v>1.7896306373552</v>
      </c>
      <c r="G197" s="20">
        <v>196</v>
      </c>
      <c r="I197" t="str">
        <f t="shared" si="7"/>
        <v>{b: 248.7892, d: 1.7896, id: 196, route: 'K-V'},</v>
      </c>
    </row>
    <row r="198" spans="2:9" ht="14" x14ac:dyDescent="0.15">
      <c r="B198" s="20" t="str">
        <f t="shared" si="6"/>
        <v>K-W</v>
      </c>
      <c r="C198" s="49" t="s">
        <v>12</v>
      </c>
      <c r="D198" s="50" t="s">
        <v>24</v>
      </c>
      <c r="E198" s="47">
        <v>258.95875081815501</v>
      </c>
      <c r="F198" s="48">
        <v>2.4690604996107002</v>
      </c>
      <c r="G198" s="20">
        <v>197</v>
      </c>
      <c r="I198" t="str">
        <f t="shared" si="7"/>
        <v>{b: 258.9587, d: 2.469, id: 197, route: 'K-W'},</v>
      </c>
    </row>
    <row r="199" spans="2:9" ht="14" x14ac:dyDescent="0.15">
      <c r="B199" s="20" t="str">
        <f t="shared" si="6"/>
        <v>K-X</v>
      </c>
      <c r="C199" s="51" t="s">
        <v>12</v>
      </c>
      <c r="D199" s="52" t="s">
        <v>25</v>
      </c>
      <c r="E199" s="45">
        <v>268.52188320764702</v>
      </c>
      <c r="F199" s="46">
        <v>3.3013311508310901</v>
      </c>
      <c r="G199" s="20">
        <v>198</v>
      </c>
      <c r="I199" t="str">
        <f t="shared" si="7"/>
        <v>{b: 268.5218, d: 3.3013, id: 198, route: 'K-X'},</v>
      </c>
    </row>
    <row r="200" spans="2:9" ht="14" x14ac:dyDescent="0.15">
      <c r="B200" s="20" t="str">
        <f t="shared" si="6"/>
        <v>K-Y</v>
      </c>
      <c r="C200" s="49" t="s">
        <v>12</v>
      </c>
      <c r="D200" s="50" t="s">
        <v>26</v>
      </c>
      <c r="E200" s="47">
        <v>265.80461081021502</v>
      </c>
      <c r="F200" s="48">
        <v>3.4961662283017598</v>
      </c>
      <c r="G200" s="20">
        <v>199</v>
      </c>
      <c r="I200" t="str">
        <f t="shared" si="7"/>
        <v>{b: 265.8046, d: 3.4961, id: 199, route: 'K-Y'},</v>
      </c>
    </row>
    <row r="201" spans="2:9" ht="14" x14ac:dyDescent="0.15">
      <c r="B201" s="20" t="str">
        <f t="shared" si="6"/>
        <v>K-Z</v>
      </c>
      <c r="C201" s="51" t="s">
        <v>12</v>
      </c>
      <c r="D201" s="52" t="s">
        <v>27</v>
      </c>
      <c r="E201" s="45">
        <v>271.461533810822</v>
      </c>
      <c r="F201" s="46">
        <v>3.1186815523313101</v>
      </c>
      <c r="G201" s="20">
        <v>200</v>
      </c>
      <c r="I201" t="str">
        <f t="shared" si="7"/>
        <v>{b: 271.4615, d: 3.1186, id: 200, route: 'K-Z'},</v>
      </c>
    </row>
    <row r="202" spans="2:9" ht="14" x14ac:dyDescent="0.15">
      <c r="B202" s="20" t="str">
        <f t="shared" si="6"/>
        <v>L-A</v>
      </c>
      <c r="C202" s="49" t="s">
        <v>13</v>
      </c>
      <c r="D202" s="50" t="s">
        <v>4</v>
      </c>
      <c r="E202" s="47">
        <v>271.373543809686</v>
      </c>
      <c r="F202" s="48">
        <v>1.15093499917137</v>
      </c>
      <c r="G202" s="20">
        <v>201</v>
      </c>
      <c r="I202" t="str">
        <f t="shared" si="7"/>
        <v>{b: 271.3735, d: 1.1509, id: 201, route: 'L-A'},</v>
      </c>
    </row>
    <row r="203" spans="2:9" ht="14" x14ac:dyDescent="0.15">
      <c r="B203" s="20" t="str">
        <f t="shared" si="6"/>
        <v>L-B</v>
      </c>
      <c r="C203" s="51" t="s">
        <v>13</v>
      </c>
      <c r="D203" s="52" t="s">
        <v>5</v>
      </c>
      <c r="E203" s="45">
        <v>58.392439429780701</v>
      </c>
      <c r="F203" s="46">
        <v>0.91515381624270797</v>
      </c>
      <c r="G203" s="20">
        <v>202</v>
      </c>
      <c r="I203" t="str">
        <f t="shared" si="7"/>
        <v>{b: 58.3924, d: 0.9151, id: 202, route: 'L-B'},</v>
      </c>
    </row>
    <row r="204" spans="2:9" ht="14" x14ac:dyDescent="0.15">
      <c r="B204" s="20" t="str">
        <f t="shared" si="6"/>
        <v>L-D</v>
      </c>
      <c r="C204" s="49" t="s">
        <v>13</v>
      </c>
      <c r="D204" s="50" t="s">
        <v>6</v>
      </c>
      <c r="E204" s="47">
        <v>98.040443767752706</v>
      </c>
      <c r="F204" s="48">
        <v>4.3437787919935502</v>
      </c>
      <c r="G204" s="20">
        <v>203</v>
      </c>
      <c r="I204" t="str">
        <f t="shared" si="7"/>
        <v>{b: 98.0404, d: 4.3437, id: 203, route: 'L-D'},</v>
      </c>
    </row>
    <row r="205" spans="2:9" ht="14" x14ac:dyDescent="0.15">
      <c r="B205" s="20" t="str">
        <f t="shared" si="6"/>
        <v>L-G</v>
      </c>
      <c r="C205" s="51" t="s">
        <v>13</v>
      </c>
      <c r="D205" s="52" t="s">
        <v>8</v>
      </c>
      <c r="E205" s="45">
        <v>84.345589855333202</v>
      </c>
      <c r="F205" s="46">
        <v>8.9256017449598293</v>
      </c>
      <c r="G205" s="20">
        <v>204</v>
      </c>
      <c r="I205" t="str">
        <f t="shared" si="7"/>
        <v>{b: 84.3455, d: 8.9256, id: 204, route: 'L-G'},</v>
      </c>
    </row>
    <row r="206" spans="2:9" ht="14" x14ac:dyDescent="0.15">
      <c r="B206" s="20" t="str">
        <f t="shared" si="6"/>
        <v>L-H</v>
      </c>
      <c r="C206" s="49" t="s">
        <v>13</v>
      </c>
      <c r="D206" s="50" t="s">
        <v>9</v>
      </c>
      <c r="E206" s="47">
        <v>95.093258973197706</v>
      </c>
      <c r="F206" s="48">
        <v>9.8923072195572797</v>
      </c>
      <c r="G206" s="20">
        <v>205</v>
      </c>
      <c r="I206" t="str">
        <f t="shared" si="7"/>
        <v>{b: 95.0932, d: 9.8923, id: 205, route: 'L-H'},</v>
      </c>
    </row>
    <row r="207" spans="2:9" ht="14" x14ac:dyDescent="0.15">
      <c r="B207" s="20" t="str">
        <f t="shared" si="6"/>
        <v>L-I</v>
      </c>
      <c r="C207" s="51" t="s">
        <v>13</v>
      </c>
      <c r="D207" s="52" t="s">
        <v>10</v>
      </c>
      <c r="E207" s="45">
        <v>90.531871739067995</v>
      </c>
      <c r="F207" s="46">
        <v>3.0853044074700402</v>
      </c>
      <c r="G207" s="20">
        <v>206</v>
      </c>
      <c r="I207" t="str">
        <f t="shared" si="7"/>
        <v>{b: 90.5318, d: 3.0853, id: 206, route: 'L-I'},</v>
      </c>
    </row>
    <row r="208" spans="2:9" ht="14" x14ac:dyDescent="0.15">
      <c r="B208" s="20" t="str">
        <f t="shared" si="6"/>
        <v>L-J</v>
      </c>
      <c r="C208" s="49" t="s">
        <v>13</v>
      </c>
      <c r="D208" s="50" t="s">
        <v>11</v>
      </c>
      <c r="E208" s="47">
        <v>107.953036496427</v>
      </c>
      <c r="F208" s="48">
        <v>4.69847166608705</v>
      </c>
      <c r="G208" s="20">
        <v>207</v>
      </c>
      <c r="I208" t="str">
        <f t="shared" si="7"/>
        <v>{b: 107.953, d: 4.6984, id: 207, route: 'L-J'},</v>
      </c>
    </row>
    <row r="209" spans="2:9" ht="14" x14ac:dyDescent="0.15">
      <c r="B209" s="20" t="str">
        <f t="shared" si="6"/>
        <v>L-K</v>
      </c>
      <c r="C209" s="51" t="s">
        <v>13</v>
      </c>
      <c r="D209" s="52" t="s">
        <v>12</v>
      </c>
      <c r="E209" s="45">
        <v>68.767012181086201</v>
      </c>
      <c r="F209" s="46">
        <v>1.78965313159745</v>
      </c>
      <c r="G209" s="20">
        <v>208</v>
      </c>
      <c r="I209" t="str">
        <f t="shared" si="7"/>
        <v>{b: 68.767, d: 1.7896, id: 208, route: 'L-K'},</v>
      </c>
    </row>
    <row r="210" spans="2:9" ht="14" x14ac:dyDescent="0.15">
      <c r="B210" s="20" t="str">
        <f t="shared" si="6"/>
        <v>L-L</v>
      </c>
      <c r="C210" s="49" t="s">
        <v>13</v>
      </c>
      <c r="D210" s="50" t="s">
        <v>13</v>
      </c>
      <c r="E210" s="47">
        <v>13</v>
      </c>
      <c r="F210" s="48">
        <v>0</v>
      </c>
      <c r="G210" s="20">
        <v>209</v>
      </c>
      <c r="I210" t="str">
        <f t="shared" si="7"/>
        <v>{b: 13, d: 0, id: 209, route: 'L-L'},</v>
      </c>
    </row>
    <row r="211" spans="2:9" ht="14" x14ac:dyDescent="0.15">
      <c r="B211" s="20" t="str">
        <f t="shared" si="6"/>
        <v>L-M</v>
      </c>
      <c r="C211" s="51" t="s">
        <v>13</v>
      </c>
      <c r="D211" s="52" t="s">
        <v>14</v>
      </c>
      <c r="E211" s="45">
        <v>113.39216307122</v>
      </c>
      <c r="F211" s="46">
        <v>4684.0447042461701</v>
      </c>
      <c r="G211" s="20">
        <v>210</v>
      </c>
      <c r="I211" t="str">
        <f t="shared" si="7"/>
        <v>{b: 113.3921, d: 4684.0447, id: 210, route: 'L-M'},</v>
      </c>
    </row>
    <row r="212" spans="2:9" ht="14" x14ac:dyDescent="0.15">
      <c r="B212" s="20" t="str">
        <f t="shared" si="6"/>
        <v>L-N</v>
      </c>
      <c r="C212" s="49" t="s">
        <v>13</v>
      </c>
      <c r="D212" s="50" t="s">
        <v>15</v>
      </c>
      <c r="E212" s="47">
        <v>77.554628906036399</v>
      </c>
      <c r="F212" s="48">
        <v>2.2081377345726598</v>
      </c>
      <c r="G212" s="20">
        <v>211</v>
      </c>
      <c r="I212" t="str">
        <f t="shared" si="7"/>
        <v>{b: 77.5546, d: 2.2081, id: 211, route: 'L-N'},</v>
      </c>
    </row>
    <row r="213" spans="2:9" ht="14" x14ac:dyDescent="0.15">
      <c r="B213" s="20" t="str">
        <f t="shared" si="6"/>
        <v>L-O</v>
      </c>
      <c r="C213" s="51" t="s">
        <v>13</v>
      </c>
      <c r="D213" s="52" t="s">
        <v>16</v>
      </c>
      <c r="E213" s="45">
        <v>103.885846635522</v>
      </c>
      <c r="F213" s="46">
        <v>5.56082927369894</v>
      </c>
      <c r="G213" s="20">
        <v>212</v>
      </c>
      <c r="I213" t="str">
        <f t="shared" si="7"/>
        <v>{b: 103.8858, d: 5.5608, id: 212, route: 'L-O'},</v>
      </c>
    </row>
    <row r="214" spans="2:9" ht="14" x14ac:dyDescent="0.15">
      <c r="B214" s="20" t="str">
        <f t="shared" si="6"/>
        <v>L-P</v>
      </c>
      <c r="C214" s="49" t="s">
        <v>13</v>
      </c>
      <c r="D214" s="50" t="s">
        <v>118</v>
      </c>
      <c r="E214" s="47">
        <v>274.64523985075903</v>
      </c>
      <c r="F214" s="48">
        <v>1.30723142949561</v>
      </c>
      <c r="G214" s="20">
        <v>213</v>
      </c>
      <c r="I214" t="str">
        <f t="shared" si="7"/>
        <v>{b: 274.6452, d: 1.3072, id: 213, route: 'L-P'},</v>
      </c>
    </row>
    <row r="215" spans="2:9" ht="14" x14ac:dyDescent="0.15">
      <c r="B215" s="20" t="str">
        <f t="shared" si="6"/>
        <v>L-Q</v>
      </c>
      <c r="C215" s="51" t="s">
        <v>13</v>
      </c>
      <c r="D215" s="52" t="s">
        <v>119</v>
      </c>
      <c r="E215" s="45">
        <v>280.24886105351902</v>
      </c>
      <c r="F215" s="46">
        <v>1.35191355600277</v>
      </c>
      <c r="G215" s="20">
        <v>214</v>
      </c>
      <c r="I215" t="str">
        <f t="shared" si="7"/>
        <v>{b: 280.2488, d: 1.3519, id: 214, route: 'L-Q'},</v>
      </c>
    </row>
    <row r="216" spans="2:9" ht="14" x14ac:dyDescent="0.15">
      <c r="B216" s="20" t="str">
        <f t="shared" si="6"/>
        <v>L-R1</v>
      </c>
      <c r="C216" s="49" t="s">
        <v>13</v>
      </c>
      <c r="D216" s="50" t="s">
        <v>17</v>
      </c>
      <c r="E216" s="47">
        <v>240.98892659163999</v>
      </c>
      <c r="F216" s="48">
        <v>1.3922996876439699</v>
      </c>
      <c r="G216" s="20">
        <v>215</v>
      </c>
      <c r="I216" t="str">
        <f t="shared" si="7"/>
        <v>{b: 240.9889, d: 1.3922, id: 215, route: 'L-R1'},</v>
      </c>
    </row>
    <row r="217" spans="2:9" ht="14" x14ac:dyDescent="0.15">
      <c r="B217" s="20" t="str">
        <f t="shared" si="6"/>
        <v>L-R2</v>
      </c>
      <c r="C217" s="51" t="s">
        <v>13</v>
      </c>
      <c r="D217" s="52" t="s">
        <v>18</v>
      </c>
      <c r="E217" s="45">
        <v>227.96567833342399</v>
      </c>
      <c r="F217" s="46">
        <v>1.2388485441653001</v>
      </c>
      <c r="G217" s="20">
        <v>216</v>
      </c>
      <c r="I217" t="str">
        <f t="shared" si="7"/>
        <v>{b: 227.9656, d: 1.2388, id: 216, route: 'L-R2'},</v>
      </c>
    </row>
    <row r="218" spans="2:9" ht="14" x14ac:dyDescent="0.15">
      <c r="B218" s="20" t="str">
        <f t="shared" si="6"/>
        <v>L-RYC</v>
      </c>
      <c r="C218" s="49" t="s">
        <v>13</v>
      </c>
      <c r="D218" s="50" t="s">
        <v>19</v>
      </c>
      <c r="E218" s="47">
        <v>314.15843397664798</v>
      </c>
      <c r="F218" s="48">
        <v>1.50554603382576</v>
      </c>
      <c r="G218" s="20">
        <v>217</v>
      </c>
      <c r="I218" t="str">
        <f t="shared" si="7"/>
        <v>{b: 314.1584, d: 1.5055, id: 217, route: 'L-RYC'},</v>
      </c>
    </row>
    <row r="219" spans="2:9" ht="14" x14ac:dyDescent="0.15">
      <c r="B219" s="20" t="str">
        <f t="shared" si="6"/>
        <v>L-T</v>
      </c>
      <c r="C219" s="51" t="s">
        <v>13</v>
      </c>
      <c r="D219" s="52" t="s">
        <v>21</v>
      </c>
      <c r="E219" s="45">
        <v>243.13598653765499</v>
      </c>
      <c r="F219" s="46">
        <v>0.62154176455198396</v>
      </c>
      <c r="G219" s="20">
        <v>218</v>
      </c>
      <c r="I219" t="str">
        <f t="shared" si="7"/>
        <v>{b: 243.1359, d: 0.6215, id: 218, route: 'L-T'},</v>
      </c>
    </row>
    <row r="220" spans="2:9" ht="14" x14ac:dyDescent="0.15">
      <c r="B220" s="20" t="str">
        <f t="shared" si="6"/>
        <v>L-S/F</v>
      </c>
      <c r="C220" s="49" t="s">
        <v>13</v>
      </c>
      <c r="D220" s="50" t="s">
        <v>20</v>
      </c>
      <c r="E220" s="47">
        <v>95.093350649448396</v>
      </c>
      <c r="F220" s="48">
        <v>9.8922999455516596</v>
      </c>
      <c r="G220" s="20">
        <v>219</v>
      </c>
      <c r="I220" t="str">
        <f t="shared" si="7"/>
        <v>{b: 95.0933, d: 9.8922, id: 219, route: 'L-S/F'},</v>
      </c>
    </row>
    <row r="221" spans="2:9" ht="14" x14ac:dyDescent="0.15">
      <c r="B221" s="20" t="str">
        <f t="shared" si="6"/>
        <v>L-U</v>
      </c>
      <c r="C221" s="51" t="s">
        <v>13</v>
      </c>
      <c r="D221" s="52" t="s">
        <v>22</v>
      </c>
      <c r="E221" s="45">
        <v>243.84156353558799</v>
      </c>
      <c r="F221" s="46">
        <v>0.34060576423703298</v>
      </c>
      <c r="G221" s="20">
        <v>220</v>
      </c>
      <c r="I221" t="str">
        <f t="shared" si="7"/>
        <v>{b: 243.8415, d: 0.3406, id: 220, route: 'L-U'},</v>
      </c>
    </row>
    <row r="222" spans="2:9" ht="14" x14ac:dyDescent="0.15">
      <c r="B222" s="20" t="str">
        <f t="shared" si="6"/>
        <v>L-V</v>
      </c>
      <c r="C222" s="49" t="s">
        <v>13</v>
      </c>
      <c r="D222" s="50" t="s">
        <v>23</v>
      </c>
      <c r="E222" s="47">
        <v>11.1331945791783</v>
      </c>
      <c r="F222" s="48">
        <v>0</v>
      </c>
      <c r="G222" s="20">
        <v>221</v>
      </c>
      <c r="I222" t="str">
        <f t="shared" si="7"/>
        <v>{b: 11.1331, d: 0, id: 221, route: 'L-V'},</v>
      </c>
    </row>
    <row r="223" spans="2:9" ht="14" x14ac:dyDescent="0.15">
      <c r="B223" s="20" t="str">
        <f t="shared" si="6"/>
        <v>L-W</v>
      </c>
      <c r="C223" s="51" t="s">
        <v>13</v>
      </c>
      <c r="D223" s="52" t="s">
        <v>24</v>
      </c>
      <c r="E223" s="45">
        <v>283.00564665633402</v>
      </c>
      <c r="F223" s="46">
        <v>0.77489752271925705</v>
      </c>
      <c r="G223" s="20">
        <v>222</v>
      </c>
      <c r="I223" t="str">
        <f t="shared" si="7"/>
        <v>{b: 283.0056, d: 0.7748, id: 222, route: 'L-W'},</v>
      </c>
    </row>
    <row r="224" spans="2:9" ht="14" x14ac:dyDescent="0.15">
      <c r="B224" s="20" t="str">
        <f t="shared" si="6"/>
        <v>L-X</v>
      </c>
      <c r="C224" s="49" t="s">
        <v>13</v>
      </c>
      <c r="D224" s="50" t="s">
        <v>25</v>
      </c>
      <c r="E224" s="47">
        <v>288.99421425202399</v>
      </c>
      <c r="F224" s="48">
        <v>1.7260169171581801</v>
      </c>
      <c r="G224" s="20">
        <v>223</v>
      </c>
      <c r="I224" t="str">
        <f t="shared" si="7"/>
        <v>{b: 288.9942, d: 1.726, id: 223, route: 'L-X'},</v>
      </c>
    </row>
    <row r="225" spans="2:9" ht="14" x14ac:dyDescent="0.15">
      <c r="B225" s="20" t="str">
        <f t="shared" si="6"/>
        <v>L-Y</v>
      </c>
      <c r="C225" s="51" t="s">
        <v>13</v>
      </c>
      <c r="D225" s="52" t="s">
        <v>26</v>
      </c>
      <c r="E225" s="45">
        <v>282.13697035125301</v>
      </c>
      <c r="F225" s="46">
        <v>1.860117975401</v>
      </c>
      <c r="G225" s="20">
        <v>224</v>
      </c>
      <c r="I225" t="str">
        <f t="shared" si="7"/>
        <v>{b: 282.1369, d: 1.8601, id: 224, route: 'L-Y'},</v>
      </c>
    </row>
    <row r="226" spans="2:9" ht="14" x14ac:dyDescent="0.15">
      <c r="B226" s="20" t="str">
        <f t="shared" si="6"/>
        <v>L-Z</v>
      </c>
      <c r="C226" s="49" t="s">
        <v>13</v>
      </c>
      <c r="D226" s="50" t="s">
        <v>27</v>
      </c>
      <c r="E226" s="47">
        <v>296.621149309808</v>
      </c>
      <c r="F226" s="48">
        <v>1.62142136794199</v>
      </c>
      <c r="G226" s="20">
        <v>225</v>
      </c>
      <c r="I226" t="str">
        <f t="shared" si="7"/>
        <v>{b: 296.6211, d: 1.6214, id: 225, route: 'L-Z'},</v>
      </c>
    </row>
    <row r="227" spans="2:9" ht="14" x14ac:dyDescent="0.15">
      <c r="B227" s="20" t="str">
        <f t="shared" si="6"/>
        <v>M-A</v>
      </c>
      <c r="C227" s="51" t="s">
        <v>14</v>
      </c>
      <c r="D227" s="52" t="s">
        <v>4</v>
      </c>
      <c r="E227" s="45">
        <v>324.571949000975</v>
      </c>
      <c r="F227" s="46">
        <v>4685.1116981482201</v>
      </c>
      <c r="G227" s="20">
        <v>226</v>
      </c>
      <c r="I227" t="str">
        <f t="shared" si="7"/>
        <v>{b: 324.5719, d: 4685.1116, id: 226, route: 'M-A'},</v>
      </c>
    </row>
    <row r="228" spans="2:9" ht="14" x14ac:dyDescent="0.15">
      <c r="B228" s="20" t="str">
        <f t="shared" si="6"/>
        <v>M-B</v>
      </c>
      <c r="C228" s="49" t="s">
        <v>14</v>
      </c>
      <c r="D228" s="50" t="s">
        <v>5</v>
      </c>
      <c r="E228" s="47">
        <v>324.592069942705</v>
      </c>
      <c r="F228" s="48">
        <v>4683.5198072391504</v>
      </c>
      <c r="G228" s="20">
        <v>227</v>
      </c>
      <c r="I228" t="str">
        <f t="shared" si="7"/>
        <v>{b: 324.592, d: 4683.5198, id: 227, route: 'M-B'},</v>
      </c>
    </row>
    <row r="229" spans="2:9" ht="14" x14ac:dyDescent="0.15">
      <c r="B229" s="20" t="str">
        <f t="shared" si="6"/>
        <v>M-D</v>
      </c>
      <c r="C229" s="51" t="s">
        <v>14</v>
      </c>
      <c r="D229" s="52" t="s">
        <v>6</v>
      </c>
      <c r="E229" s="45">
        <v>324.59889446537301</v>
      </c>
      <c r="F229" s="46">
        <v>4679.8559572712102</v>
      </c>
      <c r="G229" s="20">
        <v>228</v>
      </c>
      <c r="I229" t="str">
        <f t="shared" si="7"/>
        <v>{b: 324.5988, d: 4679.8559, id: 228, route: 'M-D'},</v>
      </c>
    </row>
    <row r="230" spans="2:9" ht="14" x14ac:dyDescent="0.15">
      <c r="B230" s="20" t="str">
        <f t="shared" si="6"/>
        <v>M-G</v>
      </c>
      <c r="C230" s="49" t="s">
        <v>14</v>
      </c>
      <c r="D230" s="50" t="s">
        <v>8</v>
      </c>
      <c r="E230" s="47">
        <v>324.65315782472101</v>
      </c>
      <c r="F230" s="48">
        <v>4676.2422964867601</v>
      </c>
      <c r="G230" s="20">
        <v>229</v>
      </c>
      <c r="I230" t="str">
        <f t="shared" si="7"/>
        <v>{b: 324.6531, d: 4676.2422, id: 229, route: 'M-G'},</v>
      </c>
    </row>
    <row r="231" spans="2:9" ht="14" x14ac:dyDescent="0.15">
      <c r="B231" s="20" t="str">
        <f t="shared" si="6"/>
        <v>M-H</v>
      </c>
      <c r="C231" s="51" t="s">
        <v>14</v>
      </c>
      <c r="D231" s="52" t="s">
        <v>9</v>
      </c>
      <c r="E231" s="45">
        <v>324.63224000223801</v>
      </c>
      <c r="F231" s="46">
        <v>4674.6529342239</v>
      </c>
      <c r="G231" s="20">
        <v>230</v>
      </c>
      <c r="I231" t="str">
        <f t="shared" si="7"/>
        <v>{b: 324.6322, d: 4674.6529, id: 230, route: 'M-H'},</v>
      </c>
    </row>
    <row r="232" spans="2:9" ht="14" x14ac:dyDescent="0.15">
      <c r="B232" s="20" t="str">
        <f t="shared" si="6"/>
        <v>M-I</v>
      </c>
      <c r="C232" s="49" t="s">
        <v>14</v>
      </c>
      <c r="D232" s="50" t="s">
        <v>10</v>
      </c>
      <c r="E232" s="47">
        <v>324.59972103319001</v>
      </c>
      <c r="F232" s="48">
        <v>4681.2017797005501</v>
      </c>
      <c r="G232" s="20">
        <v>231</v>
      </c>
      <c r="I232" t="str">
        <f t="shared" si="7"/>
        <v>{b: 324.5997, d: 4681.2017, id: 231, route: 'M-I'},</v>
      </c>
    </row>
    <row r="233" spans="2:9" ht="14" x14ac:dyDescent="0.15">
      <c r="B233" s="20" t="str">
        <f t="shared" si="6"/>
        <v>M-J</v>
      </c>
      <c r="C233" s="51" t="s">
        <v>14</v>
      </c>
      <c r="D233" s="52" t="s">
        <v>11</v>
      </c>
      <c r="E233" s="45">
        <v>324.58688810256501</v>
      </c>
      <c r="F233" s="46">
        <v>4679.3673937129497</v>
      </c>
      <c r="G233" s="20">
        <v>232</v>
      </c>
      <c r="I233" t="str">
        <f t="shared" si="7"/>
        <v>{b: 324.5868, d: 4679.3673, id: 232, route: 'M-J'},</v>
      </c>
    </row>
    <row r="234" spans="2:9" ht="14" x14ac:dyDescent="0.15">
      <c r="B234" s="20" t="str">
        <f t="shared" si="6"/>
        <v>M-K</v>
      </c>
      <c r="C234" s="49" t="s">
        <v>14</v>
      </c>
      <c r="D234" s="50" t="s">
        <v>12</v>
      </c>
      <c r="E234" s="47">
        <v>324.60071695584202</v>
      </c>
      <c r="F234" s="48">
        <v>4682.77102493454</v>
      </c>
      <c r="G234" s="20">
        <v>233</v>
      </c>
      <c r="I234" t="str">
        <f t="shared" si="7"/>
        <v>{b: 324.6007, d: 4682.771, id: 233, route: 'M-K'},</v>
      </c>
    </row>
    <row r="235" spans="2:9" ht="14" x14ac:dyDescent="0.15">
      <c r="B235" s="20" t="str">
        <f t="shared" si="6"/>
        <v>M-L</v>
      </c>
      <c r="C235" s="51" t="s">
        <v>14</v>
      </c>
      <c r="D235" s="52" t="s">
        <v>13</v>
      </c>
      <c r="E235" s="45">
        <v>324.579299122583</v>
      </c>
      <c r="F235" s="46">
        <v>4684.0447042461701</v>
      </c>
      <c r="G235" s="20">
        <v>234</v>
      </c>
      <c r="I235" t="str">
        <f t="shared" si="7"/>
        <v>{b: 324.5792, d: 4684.0447, id: 234, route: 'M-L'},</v>
      </c>
    </row>
    <row r="236" spans="2:9" ht="14" x14ac:dyDescent="0.15">
      <c r="B236" s="20" t="str">
        <f t="shared" si="6"/>
        <v>M-M</v>
      </c>
      <c r="C236" s="49" t="s">
        <v>14</v>
      </c>
      <c r="D236" s="50" t="s">
        <v>14</v>
      </c>
      <c r="E236" s="47">
        <v>13</v>
      </c>
      <c r="F236" s="48">
        <v>0</v>
      </c>
      <c r="G236" s="20">
        <v>235</v>
      </c>
      <c r="I236" t="str">
        <f t="shared" si="7"/>
        <v>{b: 13, d: 0, id: 235, route: 'M-M'},</v>
      </c>
    </row>
    <row r="237" spans="2:9" ht="14" x14ac:dyDescent="0.15">
      <c r="B237" s="20" t="str">
        <f t="shared" si="6"/>
        <v>M-N</v>
      </c>
      <c r="C237" s="51" t="s">
        <v>14</v>
      </c>
      <c r="D237" s="52" t="s">
        <v>15</v>
      </c>
      <c r="E237" s="45">
        <v>324.60132535676303</v>
      </c>
      <c r="F237" s="46">
        <v>4682.2546615814699</v>
      </c>
      <c r="G237" s="20">
        <v>236</v>
      </c>
      <c r="I237" t="str">
        <f t="shared" si="7"/>
        <v>{b: 324.6013, d: 4682.2546, id: 236, route: 'M-N'},</v>
      </c>
    </row>
    <row r="238" spans="2:9" ht="14" x14ac:dyDescent="0.15">
      <c r="B238" s="20" t="str">
        <f t="shared" si="6"/>
        <v>M-O</v>
      </c>
      <c r="C238" s="49" t="s">
        <v>14</v>
      </c>
      <c r="D238" s="50" t="s">
        <v>16</v>
      </c>
      <c r="E238" s="47">
        <v>324.59494965826298</v>
      </c>
      <c r="F238" s="48">
        <v>4678.5602656087003</v>
      </c>
      <c r="G238" s="20">
        <v>237</v>
      </c>
      <c r="I238" t="str">
        <f t="shared" si="7"/>
        <v>{b: 324.5949, d: 4678.5602, id: 237, route: 'M-O'},</v>
      </c>
    </row>
    <row r="239" spans="2:9" ht="14" x14ac:dyDescent="0.15">
      <c r="B239" s="20" t="str">
        <f t="shared" si="6"/>
        <v>M-P</v>
      </c>
      <c r="C239" s="51" t="s">
        <v>14</v>
      </c>
      <c r="D239" s="52" t="s">
        <v>118</v>
      </c>
      <c r="E239" s="45">
        <v>324.57214267369602</v>
      </c>
      <c r="F239" s="46">
        <v>4685.2825890571503</v>
      </c>
      <c r="G239" s="20">
        <v>238</v>
      </c>
      <c r="I239" t="str">
        <f t="shared" si="7"/>
        <v>{b: 324.5721, d: 4685.2825, id: 238, route: 'M-P'},</v>
      </c>
    </row>
    <row r="240" spans="2:9" ht="14" x14ac:dyDescent="0.15">
      <c r="B240" s="20" t="str">
        <f t="shared" si="6"/>
        <v>M-Q</v>
      </c>
      <c r="C240" s="49" t="s">
        <v>14</v>
      </c>
      <c r="D240" s="50" t="s">
        <v>119</v>
      </c>
      <c r="E240" s="47">
        <v>324.57406278414499</v>
      </c>
      <c r="F240" s="48">
        <v>4685.3612065104398</v>
      </c>
      <c r="G240" s="20">
        <v>239</v>
      </c>
      <c r="I240" t="str">
        <f t="shared" si="7"/>
        <v>{b: 324.574, d: 4685.3612, id: 239, route: 'M-Q'},</v>
      </c>
    </row>
    <row r="241" spans="2:9" ht="14" x14ac:dyDescent="0.15">
      <c r="B241" s="20" t="str">
        <f t="shared" si="6"/>
        <v>M-R1</v>
      </c>
      <c r="C241" s="51" t="s">
        <v>14</v>
      </c>
      <c r="D241" s="52" t="s">
        <v>17</v>
      </c>
      <c r="E241" s="45">
        <v>324.56050766112003</v>
      </c>
      <c r="F241" s="46">
        <v>4684.8941842349896</v>
      </c>
      <c r="G241" s="20">
        <v>240</v>
      </c>
      <c r="I241" t="str">
        <f t="shared" si="7"/>
        <v>{b: 324.5605, d: 4684.8941, id: 240, route: 'M-R1'},</v>
      </c>
    </row>
    <row r="242" spans="2:9" ht="14" x14ac:dyDescent="0.15">
      <c r="B242" s="20" t="str">
        <f t="shared" si="6"/>
        <v>M-R2</v>
      </c>
      <c r="C242" s="49" t="s">
        <v>14</v>
      </c>
      <c r="D242" s="50" t="s">
        <v>18</v>
      </c>
      <c r="E242" s="47">
        <v>324.56010710549702</v>
      </c>
      <c r="F242" s="48">
        <v>4684.5599313635203</v>
      </c>
      <c r="G242" s="20">
        <v>241</v>
      </c>
      <c r="I242" t="str">
        <f t="shared" si="7"/>
        <v>{b: 324.5601, d: 4684.5599, id: 241, route: 'M-R2'},</v>
      </c>
    </row>
    <row r="243" spans="2:9" ht="14" x14ac:dyDescent="0.15">
      <c r="B243" s="20" t="str">
        <f t="shared" si="6"/>
        <v>M-RYC</v>
      </c>
      <c r="C243" s="51" t="s">
        <v>14</v>
      </c>
      <c r="D243" s="52" t="s">
        <v>19</v>
      </c>
      <c r="E243" s="45">
        <v>324.58839175576401</v>
      </c>
      <c r="F243" s="46">
        <v>4685.4524505701702</v>
      </c>
      <c r="G243" s="20">
        <v>242</v>
      </c>
      <c r="I243" t="str">
        <f t="shared" si="7"/>
        <v>{b: 324.5883, d: 4685.4524, id: 242, route: 'M-RYC'},</v>
      </c>
    </row>
    <row r="244" spans="2:9" ht="14" x14ac:dyDescent="0.15">
      <c r="B244" s="20" t="str">
        <f t="shared" si="6"/>
        <v>M-T</v>
      </c>
      <c r="C244" s="49" t="s">
        <v>14</v>
      </c>
      <c r="D244" s="50" t="s">
        <v>21</v>
      </c>
      <c r="E244" s="47">
        <v>324.571158019086</v>
      </c>
      <c r="F244" s="48">
        <v>4684.4420977925802</v>
      </c>
      <c r="G244" s="20">
        <v>243</v>
      </c>
      <c r="I244" t="str">
        <f t="shared" si="7"/>
        <v>{b: 324.5711, d: 4684.442, id: 243, route: 'M-T'},</v>
      </c>
    </row>
    <row r="245" spans="2:9" ht="14" x14ac:dyDescent="0.15">
      <c r="B245" s="20" t="str">
        <f t="shared" si="6"/>
        <v>M-S/F</v>
      </c>
      <c r="C245" s="51" t="s">
        <v>14</v>
      </c>
      <c r="D245" s="52" t="s">
        <v>20</v>
      </c>
      <c r="E245" s="45">
        <v>324.632239707152</v>
      </c>
      <c r="F245" s="46">
        <v>4674.6529361571902</v>
      </c>
      <c r="G245" s="20">
        <v>244</v>
      </c>
      <c r="I245" t="str">
        <f t="shared" si="7"/>
        <v>{b: 324.6322, d: 4674.6529, id: 244, route: 'M-S/F'},</v>
      </c>
    </row>
    <row r="246" spans="2:9" ht="14" x14ac:dyDescent="0.15">
      <c r="B246" s="20" t="str">
        <f t="shared" si="6"/>
        <v>M-U</v>
      </c>
      <c r="C246" s="49" t="s">
        <v>14</v>
      </c>
      <c r="D246" s="50" t="s">
        <v>22</v>
      </c>
      <c r="E246" s="47">
        <v>324.57488375850102</v>
      </c>
      <c r="F246" s="48">
        <v>4684.2656832459797</v>
      </c>
      <c r="G246" s="20">
        <v>245</v>
      </c>
      <c r="I246" t="str">
        <f t="shared" si="7"/>
        <v>{b: 324.5748, d: 4684.2656, id: 245, route: 'M-U'},</v>
      </c>
    </row>
    <row r="247" spans="2:9" ht="14" x14ac:dyDescent="0.15">
      <c r="B247" s="20" t="str">
        <f t="shared" si="6"/>
        <v>M-V</v>
      </c>
      <c r="C247" s="51" t="s">
        <v>14</v>
      </c>
      <c r="D247" s="52" t="s">
        <v>23</v>
      </c>
      <c r="E247" s="45">
        <v>324.57929982209299</v>
      </c>
      <c r="F247" s="46">
        <v>4684.0447131684596</v>
      </c>
      <c r="G247" s="20">
        <v>246</v>
      </c>
      <c r="I247" t="str">
        <f t="shared" si="7"/>
        <v>{b: 324.5792, d: 4684.0447, id: 246, route: 'M-V'},</v>
      </c>
    </row>
    <row r="248" spans="2:9" ht="14" x14ac:dyDescent="0.15">
      <c r="B248" s="20" t="str">
        <f t="shared" si="6"/>
        <v>M-W</v>
      </c>
      <c r="C248" s="49" t="s">
        <v>14</v>
      </c>
      <c r="D248" s="50" t="s">
        <v>24</v>
      </c>
      <c r="E248" s="47">
        <v>324.57691933827402</v>
      </c>
      <c r="F248" s="48">
        <v>4684.8069048412999</v>
      </c>
      <c r="G248" s="20">
        <v>247</v>
      </c>
      <c r="I248" t="str">
        <f t="shared" si="7"/>
        <v>{b: 324.5769, d: 4684.8069, id: 247, route: 'M-W'},</v>
      </c>
    </row>
    <row r="249" spans="2:9" ht="14" x14ac:dyDescent="0.15">
      <c r="B249" s="20" t="str">
        <f t="shared" si="6"/>
        <v>M-X</v>
      </c>
      <c r="C249" s="51" t="s">
        <v>14</v>
      </c>
      <c r="D249" s="52" t="s">
        <v>25</v>
      </c>
      <c r="E249" s="45">
        <v>324.57704463543803</v>
      </c>
      <c r="F249" s="46">
        <v>4685.7656394416199</v>
      </c>
      <c r="G249" s="20">
        <v>248</v>
      </c>
      <c r="I249" t="str">
        <f t="shared" si="7"/>
        <v>{b: 324.577, d: 4685.7656, id: 248, route: 'M-X'},</v>
      </c>
    </row>
    <row r="250" spans="2:9" ht="14" x14ac:dyDescent="0.15">
      <c r="B250" s="20" t="str">
        <f t="shared" si="6"/>
        <v>M-Y</v>
      </c>
      <c r="C250" s="49" t="s">
        <v>14</v>
      </c>
      <c r="D250" s="50" t="s">
        <v>26</v>
      </c>
      <c r="E250" s="47">
        <v>324.57311507218998</v>
      </c>
      <c r="F250" s="48">
        <v>4685.8690517270597</v>
      </c>
      <c r="G250" s="20">
        <v>249</v>
      </c>
      <c r="I250" t="str">
        <f t="shared" si="7"/>
        <v>{b: 324.5731, d: 4685.869, id: 249, route: 'M-Y'},</v>
      </c>
    </row>
    <row r="251" spans="2:9" ht="14" x14ac:dyDescent="0.15">
      <c r="B251" s="20" t="str">
        <f t="shared" si="6"/>
        <v>M-Z</v>
      </c>
      <c r="C251" s="51" t="s">
        <v>14</v>
      </c>
      <c r="D251" s="52" t="s">
        <v>27</v>
      </c>
      <c r="E251" s="45">
        <v>324.580854780094</v>
      </c>
      <c r="F251" s="46">
        <v>4685.6635516957303</v>
      </c>
      <c r="G251" s="20">
        <v>250</v>
      </c>
      <c r="I251" t="str">
        <f t="shared" si="7"/>
        <v>{b: 324.5808, d: 4685.6635, id: 250, route: 'M-Z'},</v>
      </c>
    </row>
    <row r="252" spans="2:9" ht="14" x14ac:dyDescent="0.15">
      <c r="B252" s="20" t="str">
        <f t="shared" si="6"/>
        <v>N-A</v>
      </c>
      <c r="C252" s="49" t="s">
        <v>15</v>
      </c>
      <c r="D252" s="50" t="s">
        <v>4</v>
      </c>
      <c r="E252" s="47">
        <v>262.30831112210501</v>
      </c>
      <c r="F252" s="48">
        <v>3.33710189904063</v>
      </c>
      <c r="G252" s="20">
        <v>251</v>
      </c>
      <c r="I252" t="str">
        <f t="shared" si="7"/>
        <v>{b: 262.3083, d: 3.3371, id: 251, route: 'N-A'},</v>
      </c>
    </row>
    <row r="253" spans="2:9" ht="14" x14ac:dyDescent="0.15">
      <c r="B253" s="20" t="str">
        <f t="shared" si="6"/>
        <v>N-B</v>
      </c>
      <c r="C253" s="51" t="s">
        <v>15</v>
      </c>
      <c r="D253" s="52" t="s">
        <v>5</v>
      </c>
      <c r="E253" s="45">
        <v>270.18475893970202</v>
      </c>
      <c r="F253" s="46">
        <v>1.3768580076581201</v>
      </c>
      <c r="G253" s="20">
        <v>252</v>
      </c>
      <c r="I253" t="str">
        <f t="shared" si="7"/>
        <v>{b: 270.1847, d: 1.3768, id: 252, route: 'N-B'},</v>
      </c>
    </row>
    <row r="254" spans="2:9" ht="14" x14ac:dyDescent="0.15">
      <c r="B254" s="20" t="str">
        <f t="shared" si="6"/>
        <v>N-D</v>
      </c>
      <c r="C254" s="49" t="s">
        <v>15</v>
      </c>
      <c r="D254" s="50" t="s">
        <v>6</v>
      </c>
      <c r="E254" s="47">
        <v>116.828722033917</v>
      </c>
      <c r="F254" s="48">
        <v>2.4029435266494401</v>
      </c>
      <c r="G254" s="20">
        <v>253</v>
      </c>
      <c r="I254" t="str">
        <f t="shared" si="7"/>
        <v>{b: 116.8287, d: 2.4029, id: 253, route: 'N-D'},</v>
      </c>
    </row>
    <row r="255" spans="2:9" ht="14" x14ac:dyDescent="0.15">
      <c r="B255" s="20" t="str">
        <f t="shared" si="6"/>
        <v>N-G</v>
      </c>
      <c r="C255" s="51" t="s">
        <v>15</v>
      </c>
      <c r="D255" s="52" t="s">
        <v>8</v>
      </c>
      <c r="E255" s="45">
        <v>86.594808659168095</v>
      </c>
      <c r="F255" s="46">
        <v>6.7380169016977902</v>
      </c>
      <c r="G255" s="20">
        <v>254</v>
      </c>
      <c r="I255" t="str">
        <f t="shared" si="7"/>
        <v>{b: 86.5948, d: 6.738, id: 254, route: 'N-G'},</v>
      </c>
    </row>
    <row r="256" spans="2:9" ht="14" x14ac:dyDescent="0.15">
      <c r="B256" s="20" t="str">
        <f t="shared" si="6"/>
        <v>N-H</v>
      </c>
      <c r="C256" s="49" t="s">
        <v>15</v>
      </c>
      <c r="D256" s="50" t="s">
        <v>9</v>
      </c>
      <c r="E256" s="47">
        <v>100.00595613393</v>
      </c>
      <c r="F256" s="48">
        <v>7.8151967887207698</v>
      </c>
      <c r="G256" s="20">
        <v>255</v>
      </c>
      <c r="I256" t="str">
        <f t="shared" si="7"/>
        <v>{b: 100.0059, d: 7.8151, id: 255, route: 'N-H'},</v>
      </c>
    </row>
    <row r="257" spans="2:9" ht="14" x14ac:dyDescent="0.15">
      <c r="B257" s="20" t="str">
        <f t="shared" si="6"/>
        <v>N-I</v>
      </c>
      <c r="C257" s="51" t="s">
        <v>15</v>
      </c>
      <c r="D257" s="52" t="s">
        <v>10</v>
      </c>
      <c r="E257" s="45">
        <v>118.535536569934</v>
      </c>
      <c r="F257" s="46">
        <v>1.05708420147877</v>
      </c>
      <c r="G257" s="20">
        <v>256</v>
      </c>
      <c r="I257" t="str">
        <f t="shared" si="7"/>
        <v>{b: 118.5355, d: 1.057, id: 256, route: 'N-I'},</v>
      </c>
    </row>
    <row r="258" spans="2:9" ht="14" x14ac:dyDescent="0.15">
      <c r="B258" s="20" t="str">
        <f t="shared" si="6"/>
        <v>N-J</v>
      </c>
      <c r="C258" s="49" t="s">
        <v>15</v>
      </c>
      <c r="D258" s="50" t="s">
        <v>11</v>
      </c>
      <c r="E258" s="47">
        <v>129.778979122322</v>
      </c>
      <c r="F258" s="48">
        <v>3.0090325386400498</v>
      </c>
      <c r="G258" s="20">
        <v>257</v>
      </c>
      <c r="I258" t="str">
        <f t="shared" si="7"/>
        <v>{b: 129.7789, d: 3.009, id: 257, route: 'N-J'},</v>
      </c>
    </row>
    <row r="259" spans="2:9" ht="14" x14ac:dyDescent="0.15">
      <c r="B259" s="20" t="str">
        <f t="shared" ref="B259:B322" si="8">C259&amp;"-"&amp;D259</f>
        <v>N-K</v>
      </c>
      <c r="C259" s="51" t="s">
        <v>15</v>
      </c>
      <c r="D259" s="52" t="s">
        <v>12</v>
      </c>
      <c r="E259" s="45">
        <v>289.46885082086197</v>
      </c>
      <c r="F259" s="46">
        <v>0.51759673478295898</v>
      </c>
      <c r="G259" s="20">
        <v>258</v>
      </c>
      <c r="I259" t="str">
        <f t="shared" si="7"/>
        <v>{b: 289.4688, d: 0.5175, id: 258, route: 'N-K'},</v>
      </c>
    </row>
    <row r="260" spans="2:9" ht="14" x14ac:dyDescent="0.15">
      <c r="B260" s="20" t="str">
        <f t="shared" si="8"/>
        <v>N-L</v>
      </c>
      <c r="C260" s="49" t="s">
        <v>15</v>
      </c>
      <c r="D260" s="50" t="s">
        <v>13</v>
      </c>
      <c r="E260" s="47">
        <v>257.58301481089899</v>
      </c>
      <c r="F260" s="48">
        <v>2.2081377345726598</v>
      </c>
      <c r="G260" s="20">
        <v>259</v>
      </c>
      <c r="I260" t="str">
        <f t="shared" ref="I260:I323" si="9">$I$1&amp;$J$1&amp;TRUNC(E260,4)&amp;$K$1&amp;TRUNC(F260,4)&amp;$L$1&amp;G260&amp;$M$1&amp;"'"&amp;B260&amp;"'"&amp;$N$1</f>
        <v>{b: 257.583, d: 2.2081, id: 259, route: 'N-L'},</v>
      </c>
    </row>
    <row r="261" spans="2:9" ht="14" x14ac:dyDescent="0.15">
      <c r="B261" s="20" t="str">
        <f t="shared" si="8"/>
        <v>N-M</v>
      </c>
      <c r="C261" s="51" t="s">
        <v>15</v>
      </c>
      <c r="D261" s="52" t="s">
        <v>14</v>
      </c>
      <c r="E261" s="45">
        <v>113.425107648447</v>
      </c>
      <c r="F261" s="46">
        <v>4682.2546615814699</v>
      </c>
      <c r="G261" s="20">
        <v>260</v>
      </c>
      <c r="I261" t="str">
        <f t="shared" si="9"/>
        <v>{b: 113.4251, d: 4682.2546, id: 260, route: 'N-M'},</v>
      </c>
    </row>
    <row r="262" spans="2:9" ht="14" x14ac:dyDescent="0.15">
      <c r="B262" s="20" t="str">
        <f t="shared" si="8"/>
        <v>N-N</v>
      </c>
      <c r="C262" s="49" t="s">
        <v>15</v>
      </c>
      <c r="D262" s="50" t="s">
        <v>15</v>
      </c>
      <c r="E262" s="47">
        <v>13</v>
      </c>
      <c r="F262" s="48">
        <v>0</v>
      </c>
      <c r="G262" s="20">
        <v>261</v>
      </c>
      <c r="I262" t="str">
        <f t="shared" si="9"/>
        <v>{b: 13, d: 0, id: 261, route: 'N-N'},</v>
      </c>
    </row>
    <row r="263" spans="2:9" ht="14" x14ac:dyDescent="0.15">
      <c r="B263" s="20" t="str">
        <f t="shared" si="8"/>
        <v>N-O</v>
      </c>
      <c r="C263" s="51" t="s">
        <v>15</v>
      </c>
      <c r="D263" s="52" t="s">
        <v>16</v>
      </c>
      <c r="E263" s="45">
        <v>119.20784934362101</v>
      </c>
      <c r="F263" s="46">
        <v>3.7132968779949902</v>
      </c>
      <c r="G263" s="20">
        <v>262</v>
      </c>
      <c r="I263" t="str">
        <f t="shared" si="9"/>
        <v>{b: 119.2078, d: 3.7132, id: 262, route: 'N-O'},</v>
      </c>
    </row>
    <row r="264" spans="2:9" ht="14" x14ac:dyDescent="0.15">
      <c r="B264" s="20" t="str">
        <f t="shared" si="8"/>
        <v>N-P</v>
      </c>
      <c r="C264" s="49" t="s">
        <v>15</v>
      </c>
      <c r="D264" s="50" t="s">
        <v>118</v>
      </c>
      <c r="E264" s="47">
        <v>263.92306682954501</v>
      </c>
      <c r="F264" s="48">
        <v>3.4789204295839702</v>
      </c>
      <c r="G264" s="20">
        <v>263</v>
      </c>
      <c r="I264" t="str">
        <f t="shared" si="9"/>
        <v>{b: 263.923, d: 3.4789, id: 263, route: 'N-P'},</v>
      </c>
    </row>
    <row r="265" spans="2:9" ht="14" x14ac:dyDescent="0.15">
      <c r="B265" s="20" t="str">
        <f t="shared" si="8"/>
        <v>N-Q</v>
      </c>
      <c r="C265" s="51" t="s">
        <v>15</v>
      </c>
      <c r="D265" s="52" t="s">
        <v>119</v>
      </c>
      <c r="E265" s="45">
        <v>266.16694497447702</v>
      </c>
      <c r="F265" s="46">
        <v>3.49452668100054</v>
      </c>
      <c r="G265" s="20">
        <v>264</v>
      </c>
      <c r="I265" t="str">
        <f t="shared" si="9"/>
        <v>{b: 266.1669, d: 3.4945, id: 264, route: 'N-Q'},</v>
      </c>
    </row>
    <row r="266" spans="2:9" ht="14" x14ac:dyDescent="0.15">
      <c r="B266" s="20" t="str">
        <f t="shared" si="8"/>
        <v>N-R1</v>
      </c>
      <c r="C266" s="49" t="s">
        <v>15</v>
      </c>
      <c r="D266" s="50" t="s">
        <v>17</v>
      </c>
      <c r="E266" s="47">
        <v>251.189507786061</v>
      </c>
      <c r="F266" s="48">
        <v>3.5648190437491101</v>
      </c>
      <c r="G266" s="20">
        <v>265</v>
      </c>
      <c r="I266" t="str">
        <f t="shared" si="9"/>
        <v>{b: 251.1895, d: 3.5648, id: 265, route: 'N-R1'},</v>
      </c>
    </row>
    <row r="267" spans="2:9" ht="14" x14ac:dyDescent="0.15">
      <c r="B267" s="20" t="str">
        <f t="shared" si="8"/>
        <v>N-R2</v>
      </c>
      <c r="C267" s="51" t="s">
        <v>15</v>
      </c>
      <c r="D267" s="52" t="s">
        <v>18</v>
      </c>
      <c r="E267" s="45">
        <v>247.03592515495299</v>
      </c>
      <c r="F267" s="46">
        <v>3.3418901226303999</v>
      </c>
      <c r="G267" s="20">
        <v>266</v>
      </c>
      <c r="I267" t="str">
        <f t="shared" si="9"/>
        <v>{b: 247.0359, d: 3.3418, id: 266, route: 'N-R2'},</v>
      </c>
    </row>
    <row r="268" spans="2:9" ht="14" x14ac:dyDescent="0.15">
      <c r="B268" s="20" t="str">
        <f t="shared" si="8"/>
        <v>N-RYC</v>
      </c>
      <c r="C268" s="49" t="s">
        <v>15</v>
      </c>
      <c r="D268" s="50" t="s">
        <v>19</v>
      </c>
      <c r="E268" s="47">
        <v>280.06790163144098</v>
      </c>
      <c r="F268" s="48">
        <v>3.2866802336696499</v>
      </c>
      <c r="G268" s="20">
        <v>267</v>
      </c>
      <c r="I268" t="str">
        <f t="shared" si="9"/>
        <v>{b: 280.0679, d: 3.2866, id: 267, route: 'N-RYC'},</v>
      </c>
    </row>
    <row r="269" spans="2:9" ht="14" x14ac:dyDescent="0.15">
      <c r="B269" s="20" t="str">
        <f t="shared" si="8"/>
        <v>N-T</v>
      </c>
      <c r="C269" s="51" t="s">
        <v>15</v>
      </c>
      <c r="D269" s="52" t="s">
        <v>21</v>
      </c>
      <c r="E269" s="45">
        <v>254.430621215402</v>
      </c>
      <c r="F269" s="46">
        <v>2.8143609840722799</v>
      </c>
      <c r="G269" s="20">
        <v>268</v>
      </c>
      <c r="I269" t="str">
        <f t="shared" si="9"/>
        <v>{b: 254.4306, d: 2.8143, id: 268, route: 'N-T'},</v>
      </c>
    </row>
    <row r="270" spans="2:9" ht="14" x14ac:dyDescent="0.15">
      <c r="B270" s="20" t="str">
        <f t="shared" si="8"/>
        <v>N-S/F</v>
      </c>
      <c r="C270" s="49" t="s">
        <v>15</v>
      </c>
      <c r="D270" s="50" t="s">
        <v>20</v>
      </c>
      <c r="E270" s="47">
        <v>100.006076294954</v>
      </c>
      <c r="F270" s="48">
        <v>7.8151908885846098</v>
      </c>
      <c r="G270" s="20">
        <v>269</v>
      </c>
      <c r="I270" t="str">
        <f t="shared" si="9"/>
        <v>{b: 100.006, d: 7.8151, id: 269, route: 'N-S/F'},</v>
      </c>
    </row>
    <row r="271" spans="2:9" ht="14" x14ac:dyDescent="0.15">
      <c r="B271" s="20" t="str">
        <f t="shared" si="8"/>
        <v>N-U</v>
      </c>
      <c r="C271" s="51" t="s">
        <v>15</v>
      </c>
      <c r="D271" s="52" t="s">
        <v>22</v>
      </c>
      <c r="E271" s="45">
        <v>255.761564102222</v>
      </c>
      <c r="F271" s="46">
        <v>2.5403181079991999</v>
      </c>
      <c r="G271" s="20">
        <v>270</v>
      </c>
      <c r="I271" t="str">
        <f t="shared" si="9"/>
        <v>{b: 255.7615, d: 2.5403, id: 270, route: 'N-U'},</v>
      </c>
    </row>
    <row r="272" spans="2:9" ht="14" x14ac:dyDescent="0.15">
      <c r="B272" s="20" t="str">
        <f t="shared" si="8"/>
        <v>N-V</v>
      </c>
      <c r="C272" s="49" t="s">
        <v>15</v>
      </c>
      <c r="D272" s="50" t="s">
        <v>23</v>
      </c>
      <c r="E272" s="47">
        <v>257.58401412444601</v>
      </c>
      <c r="F272" s="48">
        <v>2.2081209258782901</v>
      </c>
      <c r="G272" s="20">
        <v>271</v>
      </c>
      <c r="I272" t="str">
        <f t="shared" si="9"/>
        <v>{b: 257.584, d: 2.2081, id: 271, route: 'N-V'},</v>
      </c>
    </row>
    <row r="273" spans="2:9" ht="14" x14ac:dyDescent="0.15">
      <c r="B273" s="20" t="str">
        <f t="shared" si="8"/>
        <v>N-W</v>
      </c>
      <c r="C273" s="51" t="s">
        <v>15</v>
      </c>
      <c r="D273" s="52" t="s">
        <v>24</v>
      </c>
      <c r="E273" s="45">
        <v>264.116044311699</v>
      </c>
      <c r="F273" s="46">
        <v>2.9268394014492598</v>
      </c>
      <c r="G273" s="20">
        <v>272</v>
      </c>
      <c r="I273" t="str">
        <f t="shared" si="9"/>
        <v>{b: 264.116, d: 2.9268, id: 272, route: 'N-W'},</v>
      </c>
    </row>
    <row r="274" spans="2:9" ht="14" x14ac:dyDescent="0.15">
      <c r="B274" s="20" t="str">
        <f t="shared" si="8"/>
        <v>N-X</v>
      </c>
      <c r="C274" s="49" t="s">
        <v>15</v>
      </c>
      <c r="D274" s="50" t="s">
        <v>25</v>
      </c>
      <c r="E274" s="47">
        <v>271.32733365758202</v>
      </c>
      <c r="F274" s="48">
        <v>3.7892622742612501</v>
      </c>
      <c r="G274" s="20">
        <v>273</v>
      </c>
      <c r="I274" t="str">
        <f t="shared" si="9"/>
        <v>{b: 271.3273, d: 3.7892, id: 273, route: 'N-X'},</v>
      </c>
    </row>
    <row r="275" spans="2:9" ht="14" x14ac:dyDescent="0.15">
      <c r="B275" s="20" t="str">
        <f t="shared" si="8"/>
        <v>N-Y</v>
      </c>
      <c r="C275" s="51" t="s">
        <v>15</v>
      </c>
      <c r="D275" s="52" t="s">
        <v>26</v>
      </c>
      <c r="E275" s="45">
        <v>268.80642889183201</v>
      </c>
      <c r="F275" s="46">
        <v>3.9756950857160298</v>
      </c>
      <c r="G275" s="20">
        <v>274</v>
      </c>
      <c r="I275" t="str">
        <f t="shared" si="9"/>
        <v>{b: 268.8064, d: 3.9756, id: 274, route: 'N-Y'},</v>
      </c>
    </row>
    <row r="276" spans="2:9" ht="14" x14ac:dyDescent="0.15">
      <c r="B276" s="20" t="str">
        <f t="shared" si="8"/>
        <v>N-Z</v>
      </c>
      <c r="C276" s="49" t="s">
        <v>15</v>
      </c>
      <c r="D276" s="50" t="s">
        <v>27</v>
      </c>
      <c r="E276" s="47">
        <v>274.00510386997502</v>
      </c>
      <c r="F276" s="48">
        <v>3.6144859754902599</v>
      </c>
      <c r="G276" s="20">
        <v>275</v>
      </c>
      <c r="I276" t="str">
        <f t="shared" si="9"/>
        <v>{b: 274.0051, d: 3.6144, id: 275, route: 'N-Z'},</v>
      </c>
    </row>
    <row r="277" spans="2:9" ht="14" x14ac:dyDescent="0.15">
      <c r="B277" s="20" t="str">
        <f t="shared" si="8"/>
        <v>O-A</v>
      </c>
      <c r="C277" s="51" t="s">
        <v>16</v>
      </c>
      <c r="D277" s="52" t="s">
        <v>4</v>
      </c>
      <c r="E277" s="45">
        <v>281.82865259540603</v>
      </c>
      <c r="F277" s="46">
        <v>6.6890781171371598</v>
      </c>
      <c r="G277" s="20">
        <v>276</v>
      </c>
      <c r="I277" t="str">
        <f t="shared" si="9"/>
        <v>{b: 281.8286, d: 6.689, id: 276, route: 'O-A'},</v>
      </c>
    </row>
    <row r="278" spans="2:9" ht="14" x14ac:dyDescent="0.15">
      <c r="B278" s="20" t="str">
        <f t="shared" si="8"/>
        <v>O-B</v>
      </c>
      <c r="C278" s="49" t="s">
        <v>16</v>
      </c>
      <c r="D278" s="50" t="s">
        <v>5</v>
      </c>
      <c r="E278" s="47">
        <v>291.52243507224699</v>
      </c>
      <c r="F278" s="48">
        <v>4.9624206563397601</v>
      </c>
      <c r="G278" s="20">
        <v>277</v>
      </c>
      <c r="I278" t="str">
        <f t="shared" si="9"/>
        <v>{b: 291.5224, d: 4.9624, id: 277, route: 'O-B'},</v>
      </c>
    </row>
    <row r="279" spans="2:9" ht="14" x14ac:dyDescent="0.15">
      <c r="B279" s="20" t="str">
        <f t="shared" si="8"/>
        <v>O-D</v>
      </c>
      <c r="C279" s="51" t="s">
        <v>16</v>
      </c>
      <c r="D279" s="52" t="s">
        <v>6</v>
      </c>
      <c r="E279" s="45">
        <v>303.60497902209499</v>
      </c>
      <c r="F279" s="46">
        <v>1.3162099151689799</v>
      </c>
      <c r="G279" s="20">
        <v>278</v>
      </c>
      <c r="I279" t="str">
        <f t="shared" si="9"/>
        <v>{b: 303.6049, d: 1.3162, id: 278, route: 'O-D'},</v>
      </c>
    </row>
    <row r="280" spans="2:9" ht="14" x14ac:dyDescent="0.15">
      <c r="B280" s="20" t="str">
        <f t="shared" si="8"/>
        <v>O-G</v>
      </c>
      <c r="C280" s="49" t="s">
        <v>16</v>
      </c>
      <c r="D280" s="50" t="s">
        <v>8</v>
      </c>
      <c r="E280" s="47">
        <v>57.643601317778199</v>
      </c>
      <c r="F280" s="48">
        <v>4.1278113471265696</v>
      </c>
      <c r="G280" s="20">
        <v>279</v>
      </c>
      <c r="I280" t="str">
        <f t="shared" si="9"/>
        <v>{b: 57.6436, d: 4.1278, id: 279, route: 'O-G'},</v>
      </c>
    </row>
    <row r="281" spans="2:9" ht="14" x14ac:dyDescent="0.15">
      <c r="B281" s="20" t="str">
        <f t="shared" si="8"/>
        <v>O-H</v>
      </c>
      <c r="C281" s="51" t="s">
        <v>16</v>
      </c>
      <c r="D281" s="52" t="s">
        <v>9</v>
      </c>
      <c r="E281" s="45">
        <v>84.230670750794701</v>
      </c>
      <c r="F281" s="46">
        <v>4.4782387989485901</v>
      </c>
      <c r="G281" s="20">
        <v>280</v>
      </c>
      <c r="I281" t="str">
        <f t="shared" si="9"/>
        <v>{b: 84.2306, d: 4.4782, id: 280, route: 'O-H'},</v>
      </c>
    </row>
    <row r="282" spans="2:9" ht="14" x14ac:dyDescent="0.15">
      <c r="B282" s="20" t="str">
        <f t="shared" si="8"/>
        <v>O-I</v>
      </c>
      <c r="C282" s="49" t="s">
        <v>16</v>
      </c>
      <c r="D282" s="50" t="s">
        <v>10</v>
      </c>
      <c r="E282" s="47">
        <v>299.526140052573</v>
      </c>
      <c r="F282" s="48">
        <v>2.65631440714332</v>
      </c>
      <c r="G282" s="20">
        <v>281</v>
      </c>
      <c r="I282" t="str">
        <f t="shared" si="9"/>
        <v>{b: 299.5261, d: 2.6563, id: 281, route: 'O-I'},</v>
      </c>
    </row>
    <row r="283" spans="2:9" ht="14" x14ac:dyDescent="0.15">
      <c r="B283" s="20" t="str">
        <f t="shared" si="8"/>
        <v>O-J</v>
      </c>
      <c r="C283" s="51" t="s">
        <v>16</v>
      </c>
      <c r="D283" s="52" t="s">
        <v>11</v>
      </c>
      <c r="E283" s="45">
        <v>263.09791987977599</v>
      </c>
      <c r="F283" s="46">
        <v>0.93555385268518299</v>
      </c>
      <c r="G283" s="20">
        <v>282</v>
      </c>
      <c r="I283" t="str">
        <f t="shared" si="9"/>
        <v>{b: 263.0979, d: 0.9355, id: 282, route: 'O-J'},</v>
      </c>
    </row>
    <row r="284" spans="2:9" ht="14" x14ac:dyDescent="0.15">
      <c r="B284" s="20" t="str">
        <f t="shared" si="8"/>
        <v>O-K</v>
      </c>
      <c r="C284" s="49" t="s">
        <v>16</v>
      </c>
      <c r="D284" s="50" t="s">
        <v>12</v>
      </c>
      <c r="E284" s="47">
        <v>298.07095774021599</v>
      </c>
      <c r="F284" s="48">
        <v>4.2243417814326802</v>
      </c>
      <c r="G284" s="20">
        <v>283</v>
      </c>
      <c r="I284" t="str">
        <f t="shared" si="9"/>
        <v>{b: 298.0709, d: 4.2243, id: 283, route: 'O-K'},</v>
      </c>
    </row>
    <row r="285" spans="2:9" ht="14" x14ac:dyDescent="0.15">
      <c r="B285" s="20" t="str">
        <f t="shared" si="8"/>
        <v>O-L</v>
      </c>
      <c r="C285" s="51" t="s">
        <v>16</v>
      </c>
      <c r="D285" s="52" t="s">
        <v>13</v>
      </c>
      <c r="E285" s="45">
        <v>283.96496733920702</v>
      </c>
      <c r="F285" s="46">
        <v>5.56082927369894</v>
      </c>
      <c r="G285" s="20">
        <v>284</v>
      </c>
      <c r="I285" t="str">
        <f t="shared" si="9"/>
        <v>{b: 283.9649, d: 5.5608, id: 284, route: 'O-L'},</v>
      </c>
    </row>
    <row r="286" spans="2:9" ht="14" x14ac:dyDescent="0.15">
      <c r="B286" s="20" t="str">
        <f t="shared" si="8"/>
        <v>O-M</v>
      </c>
      <c r="C286" s="49" t="s">
        <v>16</v>
      </c>
      <c r="D286" s="50" t="s">
        <v>14</v>
      </c>
      <c r="E286" s="47">
        <v>113.47453112525901</v>
      </c>
      <c r="F286" s="48">
        <v>4678.5602656087003</v>
      </c>
      <c r="G286" s="20">
        <v>285</v>
      </c>
      <c r="I286" t="str">
        <f t="shared" si="9"/>
        <v>{b: 113.4745, d: 4678.5602, id: 285, route: 'O-M'},</v>
      </c>
    </row>
    <row r="287" spans="2:9" ht="14" x14ac:dyDescent="0.15">
      <c r="B287" s="20" t="str">
        <f t="shared" si="8"/>
        <v>O-N</v>
      </c>
      <c r="C287" s="51" t="s">
        <v>16</v>
      </c>
      <c r="D287" s="52" t="s">
        <v>15</v>
      </c>
      <c r="E287" s="45">
        <v>299.25859734612197</v>
      </c>
      <c r="F287" s="46">
        <v>3.7132968779949902</v>
      </c>
      <c r="G287" s="20">
        <v>286</v>
      </c>
      <c r="I287" t="str">
        <f t="shared" si="9"/>
        <v>{b: 299.2585, d: 3.7132, id: 286, route: 'O-N'},</v>
      </c>
    </row>
    <row r="288" spans="2:9" ht="14" x14ac:dyDescent="0.15">
      <c r="B288" s="20" t="str">
        <f t="shared" si="8"/>
        <v>O-O</v>
      </c>
      <c r="C288" s="49" t="s">
        <v>16</v>
      </c>
      <c r="D288" s="50" t="s">
        <v>16</v>
      </c>
      <c r="E288" s="47">
        <v>13</v>
      </c>
      <c r="F288" s="48">
        <v>0</v>
      </c>
      <c r="G288" s="20">
        <v>287</v>
      </c>
      <c r="I288" t="str">
        <f t="shared" si="9"/>
        <v>{b: 13, d: 0, id: 287, route: 'O-O'},</v>
      </c>
    </row>
    <row r="289" spans="2:9" ht="14" x14ac:dyDescent="0.15">
      <c r="B289" s="20" t="str">
        <f t="shared" si="8"/>
        <v>O-P</v>
      </c>
      <c r="C289" s="51" t="s">
        <v>16</v>
      </c>
      <c r="D289" s="52" t="s">
        <v>118</v>
      </c>
      <c r="E289" s="45">
        <v>282.20998417663498</v>
      </c>
      <c r="F289" s="46">
        <v>6.85431151523112</v>
      </c>
      <c r="G289" s="20">
        <v>288</v>
      </c>
      <c r="I289" t="str">
        <f t="shared" si="9"/>
        <v>{b: 282.2099, d: 6.8543, id: 288, route: 'O-P'},</v>
      </c>
    </row>
    <row r="290" spans="2:9" ht="14" x14ac:dyDescent="0.15">
      <c r="B290" s="20" t="str">
        <f t="shared" si="8"/>
        <v>O-Q</v>
      </c>
      <c r="C290" s="49" t="s">
        <v>16</v>
      </c>
      <c r="D290" s="50" t="s">
        <v>119</v>
      </c>
      <c r="E290" s="47">
        <v>283.25392168837499</v>
      </c>
      <c r="F290" s="48">
        <v>6.9105522000815602</v>
      </c>
      <c r="G290" s="20">
        <v>289</v>
      </c>
      <c r="I290" t="str">
        <f t="shared" si="9"/>
        <v>{b: 283.2539, d: 6.9105, id: 289, route: 'O-Q'},</v>
      </c>
    </row>
    <row r="291" spans="2:9" ht="14" x14ac:dyDescent="0.15">
      <c r="B291" s="20" t="str">
        <f t="shared" si="8"/>
        <v>O-R1</v>
      </c>
      <c r="C291" s="51" t="s">
        <v>16</v>
      </c>
      <c r="D291" s="52" t="s">
        <v>17</v>
      </c>
      <c r="E291" s="45">
        <v>275.77003794405903</v>
      </c>
      <c r="F291" s="46">
        <v>6.6486901041014104</v>
      </c>
      <c r="G291" s="20">
        <v>290</v>
      </c>
      <c r="I291" t="str">
        <f t="shared" si="9"/>
        <v>{b: 275.77, d: 6.6486, id: 290, route: 'O-R1'},</v>
      </c>
    </row>
    <row r="292" spans="2:9" ht="14" x14ac:dyDescent="0.15">
      <c r="B292" s="20" t="str">
        <f t="shared" si="8"/>
        <v>O-R2</v>
      </c>
      <c r="C292" s="49" t="s">
        <v>16</v>
      </c>
      <c r="D292" s="50" t="s">
        <v>18</v>
      </c>
      <c r="E292" s="47">
        <v>274.64901447561601</v>
      </c>
      <c r="F292" s="48">
        <v>6.3386167956629196</v>
      </c>
      <c r="G292" s="20">
        <v>291</v>
      </c>
      <c r="I292" t="str">
        <f t="shared" si="9"/>
        <v>{b: 274.649, d: 6.3386, id: 291, route: 'O-R2'},</v>
      </c>
    </row>
    <row r="293" spans="2:9" ht="14" x14ac:dyDescent="0.15">
      <c r="B293" s="20" t="str">
        <f t="shared" si="8"/>
        <v>O-RYC</v>
      </c>
      <c r="C293" s="51" t="s">
        <v>16</v>
      </c>
      <c r="D293" s="52" t="s">
        <v>19</v>
      </c>
      <c r="E293" s="45">
        <v>290.277329291223</v>
      </c>
      <c r="F293" s="46">
        <v>6.9029248643703101</v>
      </c>
      <c r="G293" s="20">
        <v>292</v>
      </c>
      <c r="I293" t="str">
        <f t="shared" si="9"/>
        <v>{b: 290.2773, d: 6.9029, id: 292, route: 'O-RYC'},</v>
      </c>
    </row>
    <row r="294" spans="2:9" ht="14" x14ac:dyDescent="0.15">
      <c r="B294" s="20" t="str">
        <f t="shared" si="8"/>
        <v>O-T</v>
      </c>
      <c r="C294" s="49" t="s">
        <v>16</v>
      </c>
      <c r="D294" s="50" t="s">
        <v>21</v>
      </c>
      <c r="E294" s="47">
        <v>280.116811069638</v>
      </c>
      <c r="F294" s="48">
        <v>6.0453182084910901</v>
      </c>
      <c r="G294" s="20">
        <v>293</v>
      </c>
      <c r="I294" t="str">
        <f t="shared" si="9"/>
        <v>{b: 280.1168, d: 6.0453, id: 293, route: 'O-T'},</v>
      </c>
    </row>
    <row r="295" spans="2:9" ht="14" x14ac:dyDescent="0.15">
      <c r="B295" s="20" t="str">
        <f t="shared" si="8"/>
        <v>O-S/F</v>
      </c>
      <c r="C295" s="51" t="s">
        <v>16</v>
      </c>
      <c r="D295" s="52" t="s">
        <v>20</v>
      </c>
      <c r="E295" s="45">
        <v>84.230851914631103</v>
      </c>
      <c r="F295" s="46">
        <v>4.4782286523254902</v>
      </c>
      <c r="G295" s="20">
        <v>294</v>
      </c>
      <c r="I295" t="str">
        <f t="shared" si="9"/>
        <v>{b: 84.2308, d: 4.4782, id: 294, route: 'O-S/F'},</v>
      </c>
    </row>
    <row r="296" spans="2:9" ht="14" x14ac:dyDescent="0.15">
      <c r="B296" s="20" t="str">
        <f t="shared" si="8"/>
        <v>O-U</v>
      </c>
      <c r="C296" s="49" t="s">
        <v>16</v>
      </c>
      <c r="D296" s="50" t="s">
        <v>22</v>
      </c>
      <c r="E296" s="47">
        <v>281.80922803874699</v>
      </c>
      <c r="F296" s="48">
        <v>5.8257021389543997</v>
      </c>
      <c r="G296" s="20">
        <v>295</v>
      </c>
      <c r="I296" t="str">
        <f t="shared" si="9"/>
        <v>{b: 281.8092, d: 5.8257, id: 295, route: 'O-U'},</v>
      </c>
    </row>
    <row r="297" spans="2:9" ht="14" x14ac:dyDescent="0.15">
      <c r="B297" s="20" t="str">
        <f t="shared" si="8"/>
        <v>O-V</v>
      </c>
      <c r="C297" s="51" t="s">
        <v>16</v>
      </c>
      <c r="D297" s="52" t="s">
        <v>23</v>
      </c>
      <c r="E297" s="45">
        <v>283.96539979858102</v>
      </c>
      <c r="F297" s="46">
        <v>5.56083129185759</v>
      </c>
      <c r="G297" s="20">
        <v>296</v>
      </c>
      <c r="I297" t="str">
        <f t="shared" si="9"/>
        <v>{b: 283.9653, d: 5.5608, id: 296, route: 'O-V'},</v>
      </c>
    </row>
    <row r="298" spans="2:9" ht="14" x14ac:dyDescent="0.15">
      <c r="B298" s="20" t="str">
        <f t="shared" si="8"/>
        <v>O-W</v>
      </c>
      <c r="C298" s="49" t="s">
        <v>16</v>
      </c>
      <c r="D298" s="50" t="s">
        <v>24</v>
      </c>
      <c r="E298" s="47">
        <v>283.85731633096799</v>
      </c>
      <c r="F298" s="48">
        <v>6.3356465433957299</v>
      </c>
      <c r="G298" s="20">
        <v>297</v>
      </c>
      <c r="I298" t="str">
        <f t="shared" si="9"/>
        <v>{b: 283.8573, d: 6.3356, id: 297, route: 'O-W'},</v>
      </c>
    </row>
    <row r="299" spans="2:9" ht="14" x14ac:dyDescent="0.15">
      <c r="B299" s="20" t="str">
        <f t="shared" si="8"/>
        <v>O-X</v>
      </c>
      <c r="C299" s="51" t="s">
        <v>16</v>
      </c>
      <c r="D299" s="52" t="s">
        <v>25</v>
      </c>
      <c r="E299" s="45">
        <v>285.174330261205</v>
      </c>
      <c r="F299" s="46">
        <v>7.2816125683441699</v>
      </c>
      <c r="G299" s="20">
        <v>298</v>
      </c>
      <c r="I299" t="str">
        <f t="shared" si="9"/>
        <v>{b: 285.1743, d: 7.2816, id: 298, route: 'O-X'},</v>
      </c>
    </row>
    <row r="300" spans="2:9" ht="14" x14ac:dyDescent="0.15">
      <c r="B300" s="20" t="str">
        <f t="shared" si="8"/>
        <v>O-Y</v>
      </c>
      <c r="C300" s="49" t="s">
        <v>16</v>
      </c>
      <c r="D300" s="50" t="s">
        <v>26</v>
      </c>
      <c r="E300" s="47">
        <v>283.52662305598801</v>
      </c>
      <c r="F300" s="48">
        <v>7.4202979440064203</v>
      </c>
      <c r="G300" s="20">
        <v>299</v>
      </c>
      <c r="I300" t="str">
        <f t="shared" si="9"/>
        <v>{b: 283.5266, d: 7.4202, id: 299, route: 'O-Y'},</v>
      </c>
    </row>
    <row r="301" spans="2:9" ht="14" x14ac:dyDescent="0.15">
      <c r="B301" s="20" t="str">
        <f t="shared" si="8"/>
        <v>O-Z</v>
      </c>
      <c r="C301" s="51" t="s">
        <v>16</v>
      </c>
      <c r="D301" s="52" t="s">
        <v>27</v>
      </c>
      <c r="E301" s="45">
        <v>286.82993326810498</v>
      </c>
      <c r="F301" s="46">
        <v>7.1513002417584302</v>
      </c>
      <c r="G301" s="20">
        <v>300</v>
      </c>
      <c r="I301" t="str">
        <f t="shared" si="9"/>
        <v>{b: 286.8299, d: 7.1513, id: 300, route: 'O-Z'},</v>
      </c>
    </row>
    <row r="302" spans="2:9" ht="14" x14ac:dyDescent="0.15">
      <c r="B302" s="20" t="str">
        <f t="shared" si="8"/>
        <v>P-A</v>
      </c>
      <c r="C302" s="49" t="s">
        <v>118</v>
      </c>
      <c r="D302" s="50" t="s">
        <v>4</v>
      </c>
      <c r="E302" s="47">
        <v>117.178672184672</v>
      </c>
      <c r="F302" s="48">
        <v>0.17126872523563699</v>
      </c>
      <c r="G302" s="20">
        <v>301</v>
      </c>
      <c r="I302" t="str">
        <f t="shared" si="9"/>
        <v>{b: 117.1786, d: 0.1712, id: 301, route: 'P-A'},</v>
      </c>
    </row>
    <row r="303" spans="2:9" ht="14" x14ac:dyDescent="0.15">
      <c r="B303" s="20" t="str">
        <f t="shared" si="8"/>
        <v>P-B</v>
      </c>
      <c r="C303" s="51" t="s">
        <v>118</v>
      </c>
      <c r="D303" s="52" t="s">
        <v>5</v>
      </c>
      <c r="E303" s="45">
        <v>79.805799927283005</v>
      </c>
      <c r="F303" s="46">
        <v>2.1156132629562601</v>
      </c>
      <c r="G303" s="20">
        <v>302</v>
      </c>
      <c r="I303" t="str">
        <f t="shared" si="9"/>
        <v>{b: 79.8057, d: 2.1156, id: 302, route: 'P-B'},</v>
      </c>
    </row>
    <row r="304" spans="2:9" ht="14" x14ac:dyDescent="0.15">
      <c r="B304" s="20" t="str">
        <f t="shared" si="8"/>
        <v>P-D</v>
      </c>
      <c r="C304" s="49" t="s">
        <v>118</v>
      </c>
      <c r="D304" s="50" t="s">
        <v>6</v>
      </c>
      <c r="E304" s="47">
        <v>97.236828088383206</v>
      </c>
      <c r="F304" s="48">
        <v>5.6492462517319897</v>
      </c>
      <c r="G304" s="20">
        <v>303</v>
      </c>
      <c r="I304" t="str">
        <f t="shared" si="9"/>
        <v>{b: 97.2368, d: 5.6492, id: 303, route: 'P-D'},</v>
      </c>
    </row>
    <row r="305" spans="2:9" ht="14" x14ac:dyDescent="0.15">
      <c r="B305" s="20" t="str">
        <f t="shared" si="8"/>
        <v>P-G</v>
      </c>
      <c r="C305" s="51" t="s">
        <v>118</v>
      </c>
      <c r="D305" s="52" t="s">
        <v>8</v>
      </c>
      <c r="E305" s="45">
        <v>85.638345908064395</v>
      </c>
      <c r="F305" s="46">
        <v>10.2144430578058</v>
      </c>
      <c r="G305" s="20">
        <v>304</v>
      </c>
      <c r="I305" t="str">
        <f t="shared" si="9"/>
        <v>{b: 85.6383, d: 10.2144, id: 304, route: 'P-G'},</v>
      </c>
    </row>
    <row r="306" spans="2:9" ht="14" x14ac:dyDescent="0.15">
      <c r="B306" s="20" t="str">
        <f t="shared" si="8"/>
        <v>P-H</v>
      </c>
      <c r="C306" s="49" t="s">
        <v>118</v>
      </c>
      <c r="D306" s="50" t="s">
        <v>9</v>
      </c>
      <c r="E306" s="47">
        <v>95.022562241301102</v>
      </c>
      <c r="F306" s="48">
        <v>11.199503350595499</v>
      </c>
      <c r="G306" s="20">
        <v>305</v>
      </c>
      <c r="I306" t="str">
        <f t="shared" si="9"/>
        <v>{b: 95.0225, d: 11.1995, id: 305, route: 'P-H'},</v>
      </c>
    </row>
    <row r="307" spans="2:9" ht="14" x14ac:dyDescent="0.15">
      <c r="B307" s="20" t="str">
        <f t="shared" si="8"/>
        <v>P-I</v>
      </c>
      <c r="C307" s="51" t="s">
        <v>118</v>
      </c>
      <c r="D307" s="52" t="s">
        <v>10</v>
      </c>
      <c r="E307" s="45">
        <v>91.737318939429699</v>
      </c>
      <c r="F307" s="46">
        <v>4.39016999701483</v>
      </c>
      <c r="G307" s="20">
        <v>306</v>
      </c>
      <c r="I307" t="str">
        <f t="shared" si="9"/>
        <v>{b: 91.7373, d: 4.3901, id: 306, route: 'P-I'},</v>
      </c>
    </row>
    <row r="308" spans="2:9" ht="14" x14ac:dyDescent="0.15">
      <c r="B308" s="20" t="str">
        <f t="shared" si="8"/>
        <v>P-J</v>
      </c>
      <c r="C308" s="49" t="s">
        <v>118</v>
      </c>
      <c r="D308" s="50" t="s">
        <v>11</v>
      </c>
      <c r="E308" s="47">
        <v>105.049530962166</v>
      </c>
      <c r="F308" s="48">
        <v>5.9781782170448698</v>
      </c>
      <c r="G308" s="20">
        <v>307</v>
      </c>
      <c r="I308" t="str">
        <f t="shared" si="9"/>
        <v>{b: 105.0495, d: 5.9781, id: 307, route: 'P-J'},</v>
      </c>
    </row>
    <row r="309" spans="2:9" ht="14" x14ac:dyDescent="0.15">
      <c r="B309" s="20" t="str">
        <f t="shared" si="8"/>
        <v>P-K</v>
      </c>
      <c r="C309" s="51" t="s">
        <v>118</v>
      </c>
      <c r="D309" s="52" t="s">
        <v>12</v>
      </c>
      <c r="E309" s="45">
        <v>79.638008083282301</v>
      </c>
      <c r="F309" s="46">
        <v>3.0201826083654</v>
      </c>
      <c r="G309" s="20">
        <v>308</v>
      </c>
      <c r="I309" t="str">
        <f t="shared" si="9"/>
        <v>{b: 79.638, d: 3.0201, id: 308, route: 'P-K'},</v>
      </c>
    </row>
    <row r="310" spans="2:9" ht="14" x14ac:dyDescent="0.15">
      <c r="B310" s="20" t="str">
        <f t="shared" si="8"/>
        <v>P-L</v>
      </c>
      <c r="C310" s="49" t="s">
        <v>118</v>
      </c>
      <c r="D310" s="50" t="s">
        <v>13</v>
      </c>
      <c r="E310" s="47">
        <v>94.626836247381206</v>
      </c>
      <c r="F310" s="48">
        <v>1.30723142949561</v>
      </c>
      <c r="G310" s="20">
        <v>309</v>
      </c>
      <c r="I310" t="str">
        <f t="shared" si="9"/>
        <v>{b: 94.6268, d: 1.3072, id: 309, route: 'P-L'},</v>
      </c>
    </row>
    <row r="311" spans="2:9" ht="14" x14ac:dyDescent="0.15">
      <c r="B311" s="20" t="str">
        <f t="shared" si="8"/>
        <v>P-M</v>
      </c>
      <c r="C311" s="51" t="s">
        <v>118</v>
      </c>
      <c r="D311" s="52" t="s">
        <v>14</v>
      </c>
      <c r="E311" s="45">
        <v>113.372281412948</v>
      </c>
      <c r="F311" s="46">
        <v>4685.2825890571503</v>
      </c>
      <c r="G311" s="20">
        <v>310</v>
      </c>
      <c r="I311" t="str">
        <f t="shared" si="9"/>
        <v>{b: 113.3722, d: 4685.2825, id: 310, route: 'P-M'},</v>
      </c>
    </row>
    <row r="312" spans="2:9" ht="14" x14ac:dyDescent="0.15">
      <c r="B312" s="20" t="str">
        <f t="shared" si="8"/>
        <v>P-N</v>
      </c>
      <c r="C312" s="49" t="s">
        <v>118</v>
      </c>
      <c r="D312" s="50" t="s">
        <v>15</v>
      </c>
      <c r="E312" s="47">
        <v>83.876275264780801</v>
      </c>
      <c r="F312" s="48">
        <v>3.4789204295839702</v>
      </c>
      <c r="G312" s="20">
        <v>311</v>
      </c>
      <c r="I312" t="str">
        <f t="shared" si="9"/>
        <v>{b: 83.8762, d: 3.4789, id: 311, route: 'P-N'},</v>
      </c>
    </row>
    <row r="313" spans="2:9" ht="14" x14ac:dyDescent="0.15">
      <c r="B313" s="20" t="str">
        <f t="shared" si="8"/>
        <v>P-O</v>
      </c>
      <c r="C313" s="51" t="s">
        <v>118</v>
      </c>
      <c r="D313" s="52" t="s">
        <v>16</v>
      </c>
      <c r="E313" s="45">
        <v>102.11246269940899</v>
      </c>
      <c r="F313" s="46">
        <v>6.85431151523112</v>
      </c>
      <c r="G313" s="20">
        <v>312</v>
      </c>
      <c r="I313" t="str">
        <f t="shared" si="9"/>
        <v>{b: 102.1124, d: 6.8543, id: 312, route: 'P-O'},</v>
      </c>
    </row>
    <row r="314" spans="2:9" ht="14" x14ac:dyDescent="0.15">
      <c r="B314" s="20" t="str">
        <f t="shared" si="8"/>
        <v>P-P</v>
      </c>
      <c r="C314" s="49" t="s">
        <v>118</v>
      </c>
      <c r="D314" s="50" t="s">
        <v>118</v>
      </c>
      <c r="E314" s="47">
        <v>13</v>
      </c>
      <c r="F314" s="48">
        <v>0</v>
      </c>
      <c r="G314" s="20">
        <v>313</v>
      </c>
      <c r="I314" t="str">
        <f t="shared" si="9"/>
        <v>{b: 13, d: 0, id: 313, route: 'P-P'},</v>
      </c>
    </row>
    <row r="315" spans="2:9" ht="14" x14ac:dyDescent="0.15">
      <c r="B315" s="20" t="str">
        <f t="shared" si="8"/>
        <v>P-Q</v>
      </c>
      <c r="C315" s="51" t="s">
        <v>118</v>
      </c>
      <c r="D315" s="52" t="s">
        <v>119</v>
      </c>
      <c r="E315" s="45">
        <v>348.47905130707198</v>
      </c>
      <c r="F315" s="46">
        <v>0.13743065408176999</v>
      </c>
      <c r="G315" s="20">
        <v>314</v>
      </c>
      <c r="I315" t="str">
        <f t="shared" si="9"/>
        <v>{b: 348.479, d: 0.1374, id: 314, route: 'P-Q'},</v>
      </c>
    </row>
    <row r="316" spans="2:9" ht="14" x14ac:dyDescent="0.15">
      <c r="B316" s="20" t="str">
        <f t="shared" si="8"/>
        <v>P-R1</v>
      </c>
      <c r="C316" s="49" t="s">
        <v>118</v>
      </c>
      <c r="D316" s="50" t="s">
        <v>17</v>
      </c>
      <c r="E316" s="47">
        <v>173.74678073000601</v>
      </c>
      <c r="F316" s="48">
        <v>0.78575056297497803</v>
      </c>
      <c r="G316" s="20">
        <v>315</v>
      </c>
      <c r="I316" t="str">
        <f t="shared" si="9"/>
        <v>{b: 173.7467, d: 0.7857, id: 315, route: 'P-R1'},</v>
      </c>
    </row>
    <row r="317" spans="2:9" ht="14" x14ac:dyDescent="0.15">
      <c r="B317" s="20" t="str">
        <f t="shared" si="8"/>
        <v>P-R2</v>
      </c>
      <c r="C317" s="51" t="s">
        <v>118</v>
      </c>
      <c r="D317" s="52" t="s">
        <v>18</v>
      </c>
      <c r="E317" s="45">
        <v>157.725286032588</v>
      </c>
      <c r="F317" s="46">
        <v>1.01066601195351</v>
      </c>
      <c r="G317" s="20">
        <v>316</v>
      </c>
      <c r="I317" t="str">
        <f t="shared" si="9"/>
        <v>{b: 157.7252, d: 1.0106, id: 316, route: 'P-R2'},</v>
      </c>
    </row>
    <row r="318" spans="2:9" ht="14" x14ac:dyDescent="0.15">
      <c r="B318" s="20" t="str">
        <f t="shared" si="8"/>
        <v>P-RYC</v>
      </c>
      <c r="C318" s="49" t="s">
        <v>118</v>
      </c>
      <c r="D318" s="50" t="s">
        <v>19</v>
      </c>
      <c r="E318" s="47">
        <v>13.277409498596301</v>
      </c>
      <c r="F318" s="48">
        <v>0.968935120191876</v>
      </c>
      <c r="G318" s="20">
        <v>317</v>
      </c>
      <c r="I318" t="str">
        <f t="shared" si="9"/>
        <v>{b: 13.2774, d: 0.9689, id: 317, route: 'P-RYC'},</v>
      </c>
    </row>
    <row r="319" spans="2:9" ht="14" x14ac:dyDescent="0.15">
      <c r="B319" s="20" t="str">
        <f t="shared" si="8"/>
        <v>P-T</v>
      </c>
      <c r="C319" s="51" t="s">
        <v>118</v>
      </c>
      <c r="D319" s="52" t="s">
        <v>21</v>
      </c>
      <c r="E319" s="45">
        <v>117.306450224492</v>
      </c>
      <c r="F319" s="46">
        <v>0.84247663023616903</v>
      </c>
      <c r="G319" s="20">
        <v>318</v>
      </c>
      <c r="I319" t="str">
        <f t="shared" si="9"/>
        <v>{b: 117.3064, d: 0.8424, id: 318, route: 'P-T'},</v>
      </c>
    </row>
    <row r="320" spans="2:9" ht="14" x14ac:dyDescent="0.15">
      <c r="B320" s="20" t="str">
        <f t="shared" si="8"/>
        <v>P-S/F</v>
      </c>
      <c r="C320" s="49" t="s">
        <v>118</v>
      </c>
      <c r="D320" s="50" t="s">
        <v>20</v>
      </c>
      <c r="E320" s="47">
        <v>95.022643183205602</v>
      </c>
      <c r="F320" s="48">
        <v>11.1994960621196</v>
      </c>
      <c r="G320" s="20">
        <v>319</v>
      </c>
      <c r="I320" t="str">
        <f t="shared" si="9"/>
        <v>{b: 95.0226, d: 11.1994, id: 319, route: 'P-S/F'},</v>
      </c>
    </row>
    <row r="321" spans="2:9" ht="14" x14ac:dyDescent="0.15">
      <c r="B321" s="20" t="str">
        <f t="shared" si="8"/>
        <v>P-U</v>
      </c>
      <c r="C321" s="51" t="s">
        <v>118</v>
      </c>
      <c r="D321" s="52" t="s">
        <v>22</v>
      </c>
      <c r="E321" s="45">
        <v>104.380692817034</v>
      </c>
      <c r="F321" s="46">
        <v>1.02955854674319</v>
      </c>
      <c r="G321" s="20">
        <v>320</v>
      </c>
      <c r="I321" t="str">
        <f t="shared" si="9"/>
        <v>{b: 104.3806, d: 1.0295, id: 320, route: 'P-U'},</v>
      </c>
    </row>
    <row r="322" spans="2:9" ht="14" x14ac:dyDescent="0.15">
      <c r="B322" s="20" t="str">
        <f t="shared" si="8"/>
        <v>P-V</v>
      </c>
      <c r="C322" s="49" t="s">
        <v>118</v>
      </c>
      <c r="D322" s="50" t="s">
        <v>23</v>
      </c>
      <c r="E322" s="47">
        <v>94.625006286258198</v>
      </c>
      <c r="F322" s="48">
        <v>1.3072361796612599</v>
      </c>
      <c r="G322" s="20">
        <v>321</v>
      </c>
      <c r="I322" t="str">
        <f t="shared" si="9"/>
        <v>{b: 94.625, d: 1.3072, id: 321, route: 'P-V'},</v>
      </c>
    </row>
    <row r="323" spans="2:9" ht="14" x14ac:dyDescent="0.15">
      <c r="B323" s="20" t="str">
        <f t="shared" ref="B323:B386" si="10">C323&amp;"-"&amp;D323</f>
        <v>P-W</v>
      </c>
      <c r="C323" s="51" t="s">
        <v>118</v>
      </c>
      <c r="D323" s="52" t="s">
        <v>24</v>
      </c>
      <c r="E323" s="45">
        <v>82.853353007171705</v>
      </c>
      <c r="F323" s="46">
        <v>0.55218562971555096</v>
      </c>
      <c r="G323" s="20">
        <v>322</v>
      </c>
      <c r="I323" t="str">
        <f t="shared" si="9"/>
        <v>{b: 82.8533, d: 0.5521, id: 322, route: 'P-W'},</v>
      </c>
    </row>
    <row r="324" spans="2:9" ht="14" x14ac:dyDescent="0.15">
      <c r="B324" s="20" t="str">
        <f t="shared" si="10"/>
        <v>P-X</v>
      </c>
      <c r="C324" s="49" t="s">
        <v>118</v>
      </c>
      <c r="D324" s="50" t="s">
        <v>25</v>
      </c>
      <c r="E324" s="47">
        <v>324.15746330991499</v>
      </c>
      <c r="F324" s="48">
        <v>0.56227700760695398</v>
      </c>
      <c r="G324" s="20">
        <v>323</v>
      </c>
      <c r="I324" t="str">
        <f t="shared" ref="I324:I387" si="11">$I$1&amp;$J$1&amp;TRUNC(E324,4)&amp;$K$1&amp;TRUNC(F324,4)&amp;$L$1&amp;G324&amp;$M$1&amp;"'"&amp;B324&amp;"'"&amp;$N$1</f>
        <v>{b: 324.1574, d: 0.5622, id: 323, route: 'P-X'},</v>
      </c>
    </row>
    <row r="325" spans="2:9" ht="14" x14ac:dyDescent="0.15">
      <c r="B325" s="20" t="str">
        <f t="shared" si="10"/>
        <v>P-Y</v>
      </c>
      <c r="C325" s="51" t="s">
        <v>118</v>
      </c>
      <c r="D325" s="52" t="s">
        <v>26</v>
      </c>
      <c r="E325" s="45">
        <v>298.932110922498</v>
      </c>
      <c r="F325" s="46">
        <v>0.58923458261771</v>
      </c>
      <c r="G325" s="20">
        <v>324</v>
      </c>
      <c r="I325" t="str">
        <f t="shared" si="11"/>
        <v>{b: 298.9321, d: 0.5892, id: 324, route: 'P-Y'},</v>
      </c>
    </row>
    <row r="326" spans="2:9" ht="14" x14ac:dyDescent="0.15">
      <c r="B326" s="20" t="str">
        <f t="shared" si="10"/>
        <v>P-Z</v>
      </c>
      <c r="C326" s="49" t="s">
        <v>118</v>
      </c>
      <c r="D326" s="50" t="s">
        <v>27</v>
      </c>
      <c r="E326" s="47">
        <v>346.69260093299602</v>
      </c>
      <c r="F326" s="48">
        <v>0.63775090866819895</v>
      </c>
      <c r="G326" s="20">
        <v>325</v>
      </c>
      <c r="I326" t="str">
        <f t="shared" si="11"/>
        <v>{b: 346.6926, d: 0.6377, id: 325, route: 'P-Z'},</v>
      </c>
    </row>
    <row r="327" spans="2:9" ht="14" x14ac:dyDescent="0.15">
      <c r="B327" s="20" t="str">
        <f t="shared" si="10"/>
        <v>Q-A</v>
      </c>
      <c r="C327" s="51" t="s">
        <v>119</v>
      </c>
      <c r="D327" s="52" t="s">
        <v>4</v>
      </c>
      <c r="E327" s="45">
        <v>139.814964679111</v>
      </c>
      <c r="F327" s="46">
        <v>0.27866342395920901</v>
      </c>
      <c r="G327" s="20">
        <v>326</v>
      </c>
      <c r="I327" t="str">
        <f t="shared" si="11"/>
        <v>{b: 139.8149, d: 0.2786, id: 326, route: 'Q-A'},</v>
      </c>
    </row>
    <row r="328" spans="2:9" ht="14" x14ac:dyDescent="0.15">
      <c r="B328" s="20" t="str">
        <f t="shared" si="10"/>
        <v>Q-B</v>
      </c>
      <c r="C328" s="49" t="s">
        <v>119</v>
      </c>
      <c r="D328" s="50" t="s">
        <v>5</v>
      </c>
      <c r="E328" s="47">
        <v>83.515152433821598</v>
      </c>
      <c r="F328" s="48">
        <v>2.1232453354556302</v>
      </c>
      <c r="G328" s="20">
        <v>327</v>
      </c>
      <c r="I328" t="str">
        <f t="shared" si="11"/>
        <v>{b: 83.5151, d: 2.1232, id: 327, route: 'Q-B'},</v>
      </c>
    </row>
    <row r="329" spans="2:9" ht="14" x14ac:dyDescent="0.15">
      <c r="B329" s="20" t="str">
        <f t="shared" si="10"/>
        <v>Q-D</v>
      </c>
      <c r="C329" s="51" t="s">
        <v>119</v>
      </c>
      <c r="D329" s="52" t="s">
        <v>6</v>
      </c>
      <c r="E329" s="45">
        <v>98.545359537136306</v>
      </c>
      <c r="F329" s="46">
        <v>5.6949265182077697</v>
      </c>
      <c r="G329" s="20">
        <v>328</v>
      </c>
      <c r="I329" t="str">
        <f t="shared" si="11"/>
        <v>{b: 98.5453, d: 5.6949, id: 328, route: 'Q-D'},</v>
      </c>
    </row>
    <row r="330" spans="2:9" ht="14" x14ac:dyDescent="0.15">
      <c r="B330" s="20" t="str">
        <f t="shared" si="10"/>
        <v>Q-G</v>
      </c>
      <c r="C330" s="49" t="s">
        <v>119</v>
      </c>
      <c r="D330" s="50" t="s">
        <v>8</v>
      </c>
      <c r="E330" s="47">
        <v>86.401084666603495</v>
      </c>
      <c r="F330" s="48">
        <v>10.232479421621001</v>
      </c>
      <c r="G330" s="20">
        <v>329</v>
      </c>
      <c r="I330" t="str">
        <f t="shared" si="11"/>
        <v>{b: 86.401, d: 10.2324, id: 329, route: 'Q-G'},</v>
      </c>
    </row>
    <row r="331" spans="2:9" ht="14" x14ac:dyDescent="0.15">
      <c r="B331" s="20" t="str">
        <f t="shared" si="10"/>
        <v>Q-H</v>
      </c>
      <c r="C331" s="51" t="s">
        <v>119</v>
      </c>
      <c r="D331" s="52" t="s">
        <v>9</v>
      </c>
      <c r="E331" s="45">
        <v>95.693350108230902</v>
      </c>
      <c r="F331" s="46">
        <v>11.239407943632701</v>
      </c>
      <c r="G331" s="20">
        <v>330</v>
      </c>
      <c r="I331" t="str">
        <f t="shared" si="11"/>
        <v>{b: 95.6933, d: 11.2394, id: 330, route: 'Q-H'},</v>
      </c>
    </row>
    <row r="332" spans="2:9" ht="14" x14ac:dyDescent="0.15">
      <c r="B332" s="20" t="str">
        <f t="shared" si="10"/>
        <v>Q-I</v>
      </c>
      <c r="C332" s="49" t="s">
        <v>119</v>
      </c>
      <c r="D332" s="50" t="s">
        <v>10</v>
      </c>
      <c r="E332" s="47">
        <v>93.469324555701803</v>
      </c>
      <c r="F332" s="48">
        <v>4.4237114050423196</v>
      </c>
      <c r="G332" s="20">
        <v>331</v>
      </c>
      <c r="I332" t="str">
        <f t="shared" si="11"/>
        <v>{b: 93.4693, d: 4.4237, id: 331, route: 'Q-I'},</v>
      </c>
    </row>
    <row r="333" spans="2:9" ht="14" x14ac:dyDescent="0.15">
      <c r="B333" s="20" t="str">
        <f t="shared" si="10"/>
        <v>Q-J</v>
      </c>
      <c r="C333" s="51" t="s">
        <v>119</v>
      </c>
      <c r="D333" s="52" t="s">
        <v>11</v>
      </c>
      <c r="E333" s="45">
        <v>106.214611696901</v>
      </c>
      <c r="F333" s="46">
        <v>6.0409013504169202</v>
      </c>
      <c r="G333" s="20">
        <v>332</v>
      </c>
      <c r="I333" t="str">
        <f t="shared" si="11"/>
        <v>{b: 106.2146, d: 6.0409, id: 332, route: 'Q-J'},</v>
      </c>
    </row>
    <row r="334" spans="2:9" ht="14" x14ac:dyDescent="0.15">
      <c r="B334" s="20" t="str">
        <f t="shared" si="10"/>
        <v>Q-K</v>
      </c>
      <c r="C334" s="49" t="s">
        <v>119</v>
      </c>
      <c r="D334" s="50" t="s">
        <v>12</v>
      </c>
      <c r="E334" s="47">
        <v>82.239666501896593</v>
      </c>
      <c r="F334" s="48">
        <v>3.0260833754397698</v>
      </c>
      <c r="G334" s="20">
        <v>333</v>
      </c>
      <c r="I334" t="str">
        <f t="shared" si="11"/>
        <v>{b: 82.2396, d: 3.026, id: 333, route: 'Q-K'},</v>
      </c>
    </row>
    <row r="335" spans="2:9" ht="14" x14ac:dyDescent="0.15">
      <c r="B335" s="20" t="str">
        <f t="shared" si="10"/>
        <v>Q-L</v>
      </c>
      <c r="C335" s="51" t="s">
        <v>119</v>
      </c>
      <c r="D335" s="52" t="s">
        <v>13</v>
      </c>
      <c r="E335" s="45">
        <v>100.229645414083</v>
      </c>
      <c r="F335" s="46">
        <v>1.35191355600277</v>
      </c>
      <c r="G335" s="20">
        <v>334</v>
      </c>
      <c r="I335" t="str">
        <f t="shared" si="11"/>
        <v>{b: 100.2296, d: 1.3519, id: 334, route: 'Q-L'},</v>
      </c>
    </row>
    <row r="336" spans="2:9" ht="14" x14ac:dyDescent="0.15">
      <c r="B336" s="20" t="str">
        <f t="shared" si="10"/>
        <v>Q-M</v>
      </c>
      <c r="C336" s="49" t="s">
        <v>119</v>
      </c>
      <c r="D336" s="50" t="s">
        <v>14</v>
      </c>
      <c r="E336" s="47">
        <v>113.37186600488199</v>
      </c>
      <c r="F336" s="48">
        <v>4685.3612065104398</v>
      </c>
      <c r="G336" s="20">
        <v>335</v>
      </c>
      <c r="I336" t="str">
        <f t="shared" si="11"/>
        <v>{b: 113.3718, d: 4685.3612, id: 335, route: 'Q-M'},</v>
      </c>
    </row>
    <row r="337" spans="2:9" ht="14" x14ac:dyDescent="0.15">
      <c r="B337" s="20" t="str">
        <f t="shared" si="10"/>
        <v>Q-N</v>
      </c>
      <c r="C337" s="51" t="s">
        <v>119</v>
      </c>
      <c r="D337" s="52" t="s">
        <v>15</v>
      </c>
      <c r="E337" s="45">
        <v>86.119340638081098</v>
      </c>
      <c r="F337" s="46">
        <v>3.49452668100054</v>
      </c>
      <c r="G337" s="20">
        <v>336</v>
      </c>
      <c r="I337" t="str">
        <f t="shared" si="11"/>
        <v>{b: 86.1193, d: 3.4945, id: 336, route: 'Q-N'},</v>
      </c>
    </row>
    <row r="338" spans="2:9" ht="14" x14ac:dyDescent="0.15">
      <c r="B338" s="20" t="str">
        <f t="shared" si="10"/>
        <v>Q-O</v>
      </c>
      <c r="C338" s="49" t="s">
        <v>119</v>
      </c>
      <c r="D338" s="50" t="s">
        <v>16</v>
      </c>
      <c r="E338" s="47">
        <v>103.155586501345</v>
      </c>
      <c r="F338" s="48">
        <v>6.9105522000815602</v>
      </c>
      <c r="G338" s="20">
        <v>337</v>
      </c>
      <c r="I338" t="str">
        <f t="shared" si="11"/>
        <v>{b: 103.1555, d: 6.9105, id: 337, route: 'Q-O'},</v>
      </c>
    </row>
    <row r="339" spans="2:9" ht="14" x14ac:dyDescent="0.15">
      <c r="B339" s="20" t="str">
        <f t="shared" si="10"/>
        <v>Q-P</v>
      </c>
      <c r="C339" s="51" t="s">
        <v>119</v>
      </c>
      <c r="D339" s="52" t="s">
        <v>118</v>
      </c>
      <c r="E339" s="45">
        <v>168.478239689362</v>
      </c>
      <c r="F339" s="46">
        <v>0.13743065408176999</v>
      </c>
      <c r="G339" s="20">
        <v>338</v>
      </c>
      <c r="I339" t="str">
        <f t="shared" si="11"/>
        <v>{b: 168.4782, d: 0.1374, id: 338, route: 'Q-P'},</v>
      </c>
    </row>
    <row r="340" spans="2:9" ht="14" x14ac:dyDescent="0.15">
      <c r="B340" s="20" t="str">
        <f t="shared" si="10"/>
        <v>Q-Q</v>
      </c>
      <c r="C340" s="49" t="s">
        <v>119</v>
      </c>
      <c r="D340" s="50" t="s">
        <v>119</v>
      </c>
      <c r="E340" s="47">
        <v>13</v>
      </c>
      <c r="F340" s="48">
        <v>0</v>
      </c>
      <c r="G340" s="20">
        <v>339</v>
      </c>
      <c r="I340" t="str">
        <f t="shared" si="11"/>
        <v>{b: 13, d: 0, id: 339, route: 'Q-Q'},</v>
      </c>
    </row>
    <row r="341" spans="2:9" ht="14" x14ac:dyDescent="0.15">
      <c r="B341" s="20" t="str">
        <f t="shared" si="10"/>
        <v>Q-R1</v>
      </c>
      <c r="C341" s="51" t="s">
        <v>119</v>
      </c>
      <c r="D341" s="52" t="s">
        <v>17</v>
      </c>
      <c r="E341" s="45">
        <v>172.962441755811</v>
      </c>
      <c r="F341" s="46">
        <v>0.92268706004658096</v>
      </c>
      <c r="G341" s="20">
        <v>340</v>
      </c>
      <c r="I341" t="str">
        <f t="shared" si="11"/>
        <v>{b: 172.9624, d: 0.9226, id: 340, route: 'Q-R1'},</v>
      </c>
    </row>
    <row r="342" spans="2:9" ht="14" x14ac:dyDescent="0.15">
      <c r="B342" s="20" t="str">
        <f t="shared" si="10"/>
        <v>Q-R2</v>
      </c>
      <c r="C342" s="49" t="s">
        <v>119</v>
      </c>
      <c r="D342" s="50" t="s">
        <v>18</v>
      </c>
      <c r="E342" s="47">
        <v>159.00667010900301</v>
      </c>
      <c r="F342" s="48">
        <v>1.1459700662911201</v>
      </c>
      <c r="G342" s="20">
        <v>341</v>
      </c>
      <c r="I342" t="str">
        <f t="shared" si="11"/>
        <v>{b: 159.0066, d: 1.1459, id: 341, route: 'Q-R2'},</v>
      </c>
    </row>
    <row r="343" spans="2:9" ht="14" x14ac:dyDescent="0.15">
      <c r="B343" s="20" t="str">
        <f t="shared" si="10"/>
        <v>Q-RYC</v>
      </c>
      <c r="C343" s="51" t="s">
        <v>119</v>
      </c>
      <c r="D343" s="52" t="s">
        <v>19</v>
      </c>
      <c r="E343" s="45">
        <v>17.182798468456401</v>
      </c>
      <c r="F343" s="46">
        <v>0.84614267931204001</v>
      </c>
      <c r="G343" s="20">
        <v>342</v>
      </c>
      <c r="I343" t="str">
        <f t="shared" si="11"/>
        <v>{b: 17.1827, d: 0.8461, id: 342, route: 'Q-RYC'},</v>
      </c>
    </row>
    <row r="344" spans="2:9" ht="14" x14ac:dyDescent="0.15">
      <c r="B344" s="20" t="str">
        <f t="shared" si="10"/>
        <v>Q-T</v>
      </c>
      <c r="C344" s="49" t="s">
        <v>119</v>
      </c>
      <c r="D344" s="50" t="s">
        <v>21</v>
      </c>
      <c r="E344" s="47">
        <v>123.882266784718</v>
      </c>
      <c r="F344" s="48">
        <v>0.93479375716244895</v>
      </c>
      <c r="G344" s="20">
        <v>343</v>
      </c>
      <c r="I344" t="str">
        <f t="shared" si="11"/>
        <v>{b: 123.8822, d: 0.9347, id: 343, route: 'Q-T'},</v>
      </c>
    </row>
    <row r="345" spans="2:9" ht="14" x14ac:dyDescent="0.15">
      <c r="B345" s="20" t="str">
        <f t="shared" si="10"/>
        <v>Q-S/F</v>
      </c>
      <c r="C345" s="51" t="s">
        <v>119</v>
      </c>
      <c r="D345" s="52" t="s">
        <v>20</v>
      </c>
      <c r="E345" s="45">
        <v>95.693431192730998</v>
      </c>
      <c r="F345" s="46">
        <v>11.239400841070999</v>
      </c>
      <c r="G345" s="20">
        <v>344</v>
      </c>
      <c r="I345" t="str">
        <f t="shared" si="11"/>
        <v>{b: 95.6934, d: 11.2394, id: 344, route: 'Q-S/F'},</v>
      </c>
    </row>
    <row r="346" spans="2:9" ht="14" x14ac:dyDescent="0.15">
      <c r="B346" s="20" t="str">
        <f t="shared" si="10"/>
        <v>Q-U</v>
      </c>
      <c r="C346" s="49" t="s">
        <v>119</v>
      </c>
      <c r="D346" s="50" t="s">
        <v>22</v>
      </c>
      <c r="E346" s="47">
        <v>110.85297746034701</v>
      </c>
      <c r="F346" s="48">
        <v>1.09658286734723</v>
      </c>
      <c r="G346" s="20">
        <v>345</v>
      </c>
      <c r="I346" t="str">
        <f t="shared" si="11"/>
        <v>{b: 110.8529, d: 1.0965, id: 345, route: 'Q-U'},</v>
      </c>
    </row>
    <row r="347" spans="2:9" ht="14" x14ac:dyDescent="0.15">
      <c r="B347" s="20" t="str">
        <f t="shared" si="10"/>
        <v>Q-V</v>
      </c>
      <c r="C347" s="51" t="s">
        <v>119</v>
      </c>
      <c r="D347" s="52" t="s">
        <v>23</v>
      </c>
      <c r="E347" s="45">
        <v>100.22786473611799</v>
      </c>
      <c r="F347" s="46">
        <v>1.3519142052388</v>
      </c>
      <c r="G347" s="20">
        <v>346</v>
      </c>
      <c r="I347" t="str">
        <f t="shared" si="11"/>
        <v>{b: 100.2278, d: 1.3519, id: 346, route: 'Q-V'},</v>
      </c>
    </row>
    <row r="348" spans="2:9" ht="14" x14ac:dyDescent="0.15">
      <c r="B348" s="20" t="str">
        <f t="shared" si="10"/>
        <v>Q-W</v>
      </c>
      <c r="C348" s="49" t="s">
        <v>119</v>
      </c>
      <c r="D348" s="50" t="s">
        <v>24</v>
      </c>
      <c r="E348" s="47">
        <v>96.539730471780601</v>
      </c>
      <c r="F348" s="48">
        <v>0.57911334823073901</v>
      </c>
      <c r="G348" s="20">
        <v>347</v>
      </c>
      <c r="I348" t="str">
        <f t="shared" si="11"/>
        <v>{b: 96.5397, d: 0.5791, id: 347, route: 'Q-W'},</v>
      </c>
    </row>
    <row r="349" spans="2:9" ht="14" x14ac:dyDescent="0.15">
      <c r="B349" s="20" t="str">
        <f t="shared" si="10"/>
        <v>Q-X</v>
      </c>
      <c r="C349" s="51" t="s">
        <v>119</v>
      </c>
      <c r="D349" s="52" t="s">
        <v>25</v>
      </c>
      <c r="E349" s="45">
        <v>316.77730277493401</v>
      </c>
      <c r="F349" s="46">
        <v>0.440693612932748</v>
      </c>
      <c r="G349" s="20">
        <v>348</v>
      </c>
      <c r="I349" t="str">
        <f t="shared" si="11"/>
        <v>{b: 316.7773, d: 0.4406, id: 348, route: 'Q-X'},</v>
      </c>
    </row>
    <row r="350" spans="2:9" ht="14" x14ac:dyDescent="0.15">
      <c r="B350" s="20" t="str">
        <f t="shared" si="10"/>
        <v>Q-Y</v>
      </c>
      <c r="C350" s="49" t="s">
        <v>119</v>
      </c>
      <c r="D350" s="50" t="s">
        <v>26</v>
      </c>
      <c r="E350" s="47">
        <v>287.11956233345597</v>
      </c>
      <c r="F350" s="48">
        <v>0.51088387645814404</v>
      </c>
      <c r="G350" s="20">
        <v>349</v>
      </c>
      <c r="I350" t="str">
        <f t="shared" si="11"/>
        <v>{b: 287.1195, d: 0.5108, id: 349, route: 'Q-Y'},</v>
      </c>
    </row>
    <row r="351" spans="2:9" ht="14" x14ac:dyDescent="0.15">
      <c r="B351" s="20" t="str">
        <f t="shared" si="10"/>
        <v>Q-Z</v>
      </c>
      <c r="C351" s="51" t="s">
        <v>119</v>
      </c>
      <c r="D351" s="52" t="s">
        <v>27</v>
      </c>
      <c r="E351" s="45">
        <v>346.20123452068202</v>
      </c>
      <c r="F351" s="46">
        <v>0.50040539197156197</v>
      </c>
      <c r="G351" s="20">
        <v>350</v>
      </c>
      <c r="I351" t="str">
        <f t="shared" si="11"/>
        <v>{b: 346.2012, d: 0.5004, id: 350, route: 'Q-Z'},</v>
      </c>
    </row>
    <row r="352" spans="2:9" ht="14" x14ac:dyDescent="0.15">
      <c r="B352" s="20" t="str">
        <f t="shared" si="10"/>
        <v>R1-A</v>
      </c>
      <c r="C352" s="49" t="s">
        <v>17</v>
      </c>
      <c r="D352" s="50" t="s">
        <v>4</v>
      </c>
      <c r="E352" s="47">
        <v>5.4306518407234403</v>
      </c>
      <c r="F352" s="48">
        <v>0.70601029746389499</v>
      </c>
      <c r="G352" s="20">
        <v>351</v>
      </c>
      <c r="I352" t="str">
        <f t="shared" si="11"/>
        <v>{b: 5.4306, d: 0.706, id: 351, route: 'R1-A'},</v>
      </c>
    </row>
    <row r="353" spans="2:9" ht="14" x14ac:dyDescent="0.15">
      <c r="B353" s="20" t="str">
        <f t="shared" si="10"/>
        <v>R1-B</v>
      </c>
      <c r="C353" s="51" t="s">
        <v>17</v>
      </c>
      <c r="D353" s="52" t="s">
        <v>5</v>
      </c>
      <c r="E353" s="45">
        <v>59.944468064681402</v>
      </c>
      <c r="F353" s="46">
        <v>2.3068865226125101</v>
      </c>
      <c r="G353" s="20">
        <v>352</v>
      </c>
      <c r="I353" t="str">
        <f t="shared" si="11"/>
        <v>{b: 59.9444, d: 2.3068, id: 352, route: 'R1-B'},</v>
      </c>
    </row>
    <row r="354" spans="2:9" ht="14" x14ac:dyDescent="0.15">
      <c r="B354" s="20" t="str">
        <f t="shared" si="10"/>
        <v>R1-D</v>
      </c>
      <c r="C354" s="49" t="s">
        <v>17</v>
      </c>
      <c r="D354" s="50" t="s">
        <v>6</v>
      </c>
      <c r="E354" s="47">
        <v>89.282844708174594</v>
      </c>
      <c r="F354" s="48">
        <v>5.5190946427238403</v>
      </c>
      <c r="G354" s="20">
        <v>353</v>
      </c>
      <c r="I354" t="str">
        <f t="shared" si="11"/>
        <v>{b: 89.2828, d: 5.519, id: 353, route: 'R1-D'},</v>
      </c>
    </row>
    <row r="355" spans="2:9" ht="14" x14ac:dyDescent="0.15">
      <c r="B355" s="20" t="str">
        <f t="shared" si="10"/>
        <v>R1-G</v>
      </c>
      <c r="C355" s="51" t="s">
        <v>17</v>
      </c>
      <c r="D355" s="52" t="s">
        <v>8</v>
      </c>
      <c r="E355" s="45">
        <v>81.234444126022595</v>
      </c>
      <c r="F355" s="46">
        <v>10.2187280865303</v>
      </c>
      <c r="G355" s="20">
        <v>354</v>
      </c>
      <c r="I355" t="str">
        <f t="shared" si="11"/>
        <v>{b: 81.2344, d: 10.2187, id: 354, route: 'R1-G'},</v>
      </c>
    </row>
    <row r="356" spans="2:9" ht="14" x14ac:dyDescent="0.15">
      <c r="B356" s="20" t="str">
        <f t="shared" si="10"/>
        <v>R1-H</v>
      </c>
      <c r="C356" s="49" t="s">
        <v>17</v>
      </c>
      <c r="D356" s="50" t="s">
        <v>9</v>
      </c>
      <c r="E356" s="47">
        <v>91.035648885814496</v>
      </c>
      <c r="F356" s="48">
        <v>11.072710337064599</v>
      </c>
      <c r="G356" s="20">
        <v>355</v>
      </c>
      <c r="I356" t="str">
        <f t="shared" si="11"/>
        <v>{b: 91.0356, d: 11.0727, id: 355, route: 'R1-H'},</v>
      </c>
    </row>
    <row r="357" spans="2:9" ht="14" x14ac:dyDescent="0.15">
      <c r="B357" s="20" t="str">
        <f t="shared" si="10"/>
        <v>R1-I</v>
      </c>
      <c r="C357" s="51" t="s">
        <v>17</v>
      </c>
      <c r="D357" s="52" t="s">
        <v>10</v>
      </c>
      <c r="E357" s="45">
        <v>81.439163510969905</v>
      </c>
      <c r="F357" s="46">
        <v>4.3510857705384201</v>
      </c>
      <c r="G357" s="20">
        <v>356</v>
      </c>
      <c r="I357" t="str">
        <f t="shared" si="11"/>
        <v>{b: 81.4391, d: 4.351, id: 356, route: 'R1-I'},</v>
      </c>
    </row>
    <row r="358" spans="2:9" ht="14" x14ac:dyDescent="0.15">
      <c r="B358" s="20" t="str">
        <f t="shared" si="10"/>
        <v>R1-J</v>
      </c>
      <c r="C358" s="49" t="s">
        <v>17</v>
      </c>
      <c r="D358" s="50" t="s">
        <v>11</v>
      </c>
      <c r="E358" s="47">
        <v>97.725408165845394</v>
      </c>
      <c r="F358" s="48">
        <v>5.7395955181603</v>
      </c>
      <c r="G358" s="20">
        <v>357</v>
      </c>
      <c r="I358" t="str">
        <f t="shared" si="11"/>
        <v>{b: 97.7254, d: 5.7395, id: 357, route: 'R1-J'},</v>
      </c>
    </row>
    <row r="359" spans="2:9" ht="14" x14ac:dyDescent="0.15">
      <c r="B359" s="20" t="str">
        <f t="shared" si="10"/>
        <v>R1-K</v>
      </c>
      <c r="C359" s="51" t="s">
        <v>17</v>
      </c>
      <c r="D359" s="52" t="s">
        <v>12</v>
      </c>
      <c r="E359" s="45">
        <v>65.349642562624396</v>
      </c>
      <c r="F359" s="46">
        <v>3.1747400265168202</v>
      </c>
      <c r="G359" s="20">
        <v>358</v>
      </c>
      <c r="I359" t="str">
        <f t="shared" si="11"/>
        <v>{b: 65.3496, d: 3.1747, id: 358, route: 'R1-K'},</v>
      </c>
    </row>
    <row r="360" spans="2:9" ht="14" x14ac:dyDescent="0.15">
      <c r="B360" s="20" t="str">
        <f t="shared" si="10"/>
        <v>R1-L</v>
      </c>
      <c r="C360" s="49" t="s">
        <v>17</v>
      </c>
      <c r="D360" s="50" t="s">
        <v>13</v>
      </c>
      <c r="E360" s="47">
        <v>60.974210932176703</v>
      </c>
      <c r="F360" s="48">
        <v>1.3922996876439699</v>
      </c>
      <c r="G360" s="20">
        <v>359</v>
      </c>
      <c r="I360" t="str">
        <f t="shared" si="11"/>
        <v>{b: 60.9742, d: 1.3922, id: 359, route: 'R1-L'},</v>
      </c>
    </row>
    <row r="361" spans="2:9" ht="14" x14ac:dyDescent="0.15">
      <c r="B361" s="20" t="str">
        <f t="shared" si="10"/>
        <v>R1-M</v>
      </c>
      <c r="C361" s="51" t="s">
        <v>17</v>
      </c>
      <c r="D361" s="52" t="s">
        <v>14</v>
      </c>
      <c r="E361" s="45">
        <v>113.373565284572</v>
      </c>
      <c r="F361" s="46">
        <v>4684.8941842349896</v>
      </c>
      <c r="G361" s="20">
        <v>360</v>
      </c>
      <c r="I361" t="str">
        <f t="shared" si="11"/>
        <v>{b: 113.3735, d: 4684.8941, id: 360, route: 'R1-M'},</v>
      </c>
    </row>
    <row r="362" spans="2:9" ht="14" x14ac:dyDescent="0.15">
      <c r="B362" s="20" t="str">
        <f t="shared" si="10"/>
        <v>R1-N</v>
      </c>
      <c r="C362" s="49" t="s">
        <v>17</v>
      </c>
      <c r="D362" s="50" t="s">
        <v>15</v>
      </c>
      <c r="E362" s="47">
        <v>71.1464083467107</v>
      </c>
      <c r="F362" s="48">
        <v>3.5648190437491101</v>
      </c>
      <c r="G362" s="20">
        <v>361</v>
      </c>
      <c r="I362" t="str">
        <f t="shared" si="11"/>
        <v>{b: 71.1464, d: 3.5648, id: 361, route: 'R1-N'},</v>
      </c>
    </row>
    <row r="363" spans="2:9" ht="14" x14ac:dyDescent="0.15">
      <c r="B363" s="20" t="str">
        <f t="shared" si="10"/>
        <v>R1-O</v>
      </c>
      <c r="C363" s="51" t="s">
        <v>17</v>
      </c>
      <c r="D363" s="52" t="s">
        <v>16</v>
      </c>
      <c r="E363" s="45">
        <v>95.676214356870204</v>
      </c>
      <c r="F363" s="46">
        <v>6.6486901041014104</v>
      </c>
      <c r="G363" s="20">
        <v>362</v>
      </c>
      <c r="I363" t="str">
        <f t="shared" si="11"/>
        <v>{b: 95.6762, d: 6.6486, id: 362, route: 'R1-O'},</v>
      </c>
    </row>
    <row r="364" spans="2:9" ht="14" x14ac:dyDescent="0.15">
      <c r="B364" s="20" t="str">
        <f t="shared" si="10"/>
        <v>R1-P</v>
      </c>
      <c r="C364" s="49" t="s">
        <v>17</v>
      </c>
      <c r="D364" s="50" t="s">
        <v>118</v>
      </c>
      <c r="E364" s="47">
        <v>353.75046622860299</v>
      </c>
      <c r="F364" s="48">
        <v>0.78575056297497803</v>
      </c>
      <c r="G364" s="20">
        <v>363</v>
      </c>
      <c r="I364" t="str">
        <f t="shared" si="11"/>
        <v>{b: 353.7504, d: 0.7857, id: 363, route: 'R1-P'},</v>
      </c>
    </row>
    <row r="365" spans="2:9" ht="14" x14ac:dyDescent="0.15">
      <c r="B365" s="20" t="str">
        <f t="shared" si="10"/>
        <v>R1-Q</v>
      </c>
      <c r="C365" s="51" t="s">
        <v>17</v>
      </c>
      <c r="D365" s="52" t="s">
        <v>119</v>
      </c>
      <c r="E365" s="45">
        <v>352.966938848079</v>
      </c>
      <c r="F365" s="46">
        <v>0.92268706004658096</v>
      </c>
      <c r="G365" s="20">
        <v>364</v>
      </c>
      <c r="I365" t="str">
        <f t="shared" si="11"/>
        <v>{b: 352.9669, d: 0.9226, id: 364, route: 'R1-Q'},</v>
      </c>
    </row>
    <row r="366" spans="2:9" ht="14" x14ac:dyDescent="0.15">
      <c r="B366" s="20" t="str">
        <f t="shared" si="10"/>
        <v>R1-R1</v>
      </c>
      <c r="C366" s="49" t="s">
        <v>17</v>
      </c>
      <c r="D366" s="50" t="s">
        <v>17</v>
      </c>
      <c r="E366" s="47">
        <v>13</v>
      </c>
      <c r="F366" s="48">
        <v>0</v>
      </c>
      <c r="G366" s="20">
        <v>365</v>
      </c>
      <c r="I366" t="str">
        <f t="shared" si="11"/>
        <v>{b: 13, d: 0, id: 365, route: 'R1-R1'},</v>
      </c>
    </row>
    <row r="367" spans="2:9" ht="14" x14ac:dyDescent="0.15">
      <c r="B367" s="20" t="str">
        <f t="shared" si="10"/>
        <v>R1-R2</v>
      </c>
      <c r="C367" s="51" t="s">
        <v>17</v>
      </c>
      <c r="D367" s="52" t="s">
        <v>18</v>
      </c>
      <c r="E367" s="45">
        <v>117.397598211641</v>
      </c>
      <c r="F367" s="46">
        <v>0.33507895342848898</v>
      </c>
      <c r="G367" s="20">
        <v>366</v>
      </c>
      <c r="I367" t="str">
        <f t="shared" si="11"/>
        <v>{b: 117.3975, d: 0.335, id: 366, route: 'R1-R2'},</v>
      </c>
    </row>
    <row r="368" spans="2:9" ht="14" x14ac:dyDescent="0.15">
      <c r="B368" s="20" t="str">
        <f t="shared" si="10"/>
        <v>R1-RYC</v>
      </c>
      <c r="C368" s="49" t="s">
        <v>17</v>
      </c>
      <c r="D368" s="50" t="s">
        <v>19</v>
      </c>
      <c r="E368" s="47">
        <v>4.5451307792845297</v>
      </c>
      <c r="F368" s="48">
        <v>1.7295407246334</v>
      </c>
      <c r="G368" s="20">
        <v>367</v>
      </c>
      <c r="I368" t="str">
        <f t="shared" si="11"/>
        <v>{b: 4.5451, d: 1.7295, id: 367, route: 'R1-RYC'},</v>
      </c>
    </row>
    <row r="369" spans="2:9" ht="14" x14ac:dyDescent="0.15">
      <c r="B369" s="20" t="str">
        <f t="shared" si="10"/>
        <v>R1-T</v>
      </c>
      <c r="C369" s="51" t="s">
        <v>17</v>
      </c>
      <c r="D369" s="52" t="s">
        <v>21</v>
      </c>
      <c r="E369" s="45">
        <v>59.244724672212499</v>
      </c>
      <c r="F369" s="46">
        <v>0.77154573961043305</v>
      </c>
      <c r="G369" s="20">
        <v>368</v>
      </c>
      <c r="I369" t="str">
        <f t="shared" si="11"/>
        <v>{b: 59.2447, d: 0.7715, id: 368, route: 'R1-T'},</v>
      </c>
    </row>
    <row r="370" spans="2:9" ht="14" x14ac:dyDescent="0.15">
      <c r="B370" s="20" t="str">
        <f t="shared" si="10"/>
        <v>R1-S/F</v>
      </c>
      <c r="C370" s="49" t="s">
        <v>17</v>
      </c>
      <c r="D370" s="50" t="s">
        <v>20</v>
      </c>
      <c r="E370" s="47">
        <v>91.035727931409696</v>
      </c>
      <c r="F370" s="48">
        <v>11.0727019650942</v>
      </c>
      <c r="G370" s="20">
        <v>369</v>
      </c>
      <c r="I370" t="str">
        <f t="shared" si="11"/>
        <v>{b: 91.0357, d: 11.0727, id: 369, route: 'R1-S/F'},</v>
      </c>
    </row>
    <row r="371" spans="2:9" ht="14" x14ac:dyDescent="0.15">
      <c r="B371" s="20" t="str">
        <f t="shared" si="10"/>
        <v>R1-U</v>
      </c>
      <c r="C371" s="51" t="s">
        <v>17</v>
      </c>
      <c r="D371" s="52" t="s">
        <v>22</v>
      </c>
      <c r="E371" s="45">
        <v>60.0511765593699</v>
      </c>
      <c r="F371" s="46">
        <v>1.05225252841737</v>
      </c>
      <c r="G371" s="20">
        <v>370</v>
      </c>
      <c r="I371" t="str">
        <f t="shared" si="11"/>
        <v>{b: 60.0511, d: 1.0522, id: 370, route: 'R1-U'},</v>
      </c>
    </row>
    <row r="372" spans="2:9" ht="14" x14ac:dyDescent="0.15">
      <c r="B372" s="20" t="str">
        <f t="shared" si="10"/>
        <v>R1-V</v>
      </c>
      <c r="C372" s="49" t="s">
        <v>17</v>
      </c>
      <c r="D372" s="50" t="s">
        <v>23</v>
      </c>
      <c r="E372" s="47">
        <v>60.972889091514602</v>
      </c>
      <c r="F372" s="48">
        <v>1.3923267806148301</v>
      </c>
      <c r="G372" s="20">
        <v>371</v>
      </c>
      <c r="I372" t="str">
        <f t="shared" si="11"/>
        <v>{b: 60.9728, d: 1.3923, id: 371, route: 'R1-V'},</v>
      </c>
    </row>
    <row r="373" spans="2:9" ht="14" x14ac:dyDescent="0.15">
      <c r="B373" s="20" t="str">
        <f t="shared" si="10"/>
        <v>R1-W</v>
      </c>
      <c r="C373" s="51" t="s">
        <v>17</v>
      </c>
      <c r="D373" s="52" t="s">
        <v>24</v>
      </c>
      <c r="E373" s="45">
        <v>28.551610110376</v>
      </c>
      <c r="F373" s="46">
        <v>0.96739008069624599</v>
      </c>
      <c r="G373" s="20">
        <v>372</v>
      </c>
      <c r="I373" t="str">
        <f t="shared" si="11"/>
        <v>{b: 28.5516, d: 0.9673, id: 372, route: 'R1-W'},</v>
      </c>
    </row>
    <row r="374" spans="2:9" ht="14" x14ac:dyDescent="0.15">
      <c r="B374" s="20" t="str">
        <f t="shared" si="10"/>
        <v>R1-X</v>
      </c>
      <c r="C374" s="49" t="s">
        <v>17</v>
      </c>
      <c r="D374" s="50" t="s">
        <v>25</v>
      </c>
      <c r="E374" s="47">
        <v>341.462841683524</v>
      </c>
      <c r="F374" s="48">
        <v>1.3045853501884599</v>
      </c>
      <c r="G374" s="20">
        <v>373</v>
      </c>
      <c r="I374" t="str">
        <f t="shared" si="11"/>
        <v>{b: 341.4628, d: 1.3045, id: 373, route: 'R1-X'},</v>
      </c>
    </row>
    <row r="375" spans="2:9" ht="14" x14ac:dyDescent="0.15">
      <c r="B375" s="20" t="str">
        <f t="shared" si="10"/>
        <v>R1-Y</v>
      </c>
      <c r="C375" s="51" t="s">
        <v>17</v>
      </c>
      <c r="D375" s="52" t="s">
        <v>26</v>
      </c>
      <c r="E375" s="45">
        <v>330.58140621976702</v>
      </c>
      <c r="F375" s="46">
        <v>1.22399918131078</v>
      </c>
      <c r="G375" s="20">
        <v>374</v>
      </c>
      <c r="I375" t="str">
        <f t="shared" si="11"/>
        <v>{b: 330.5814, d: 1.2239, id: 374, route: 'R1-Y'},</v>
      </c>
    </row>
    <row r="376" spans="2:9" ht="14" x14ac:dyDescent="0.15">
      <c r="B376" s="20" t="str">
        <f t="shared" si="10"/>
        <v>R1-Z</v>
      </c>
      <c r="C376" s="49" t="s">
        <v>17</v>
      </c>
      <c r="D376" s="50" t="s">
        <v>27</v>
      </c>
      <c r="E376" s="47">
        <v>350.59054224623702</v>
      </c>
      <c r="F376" s="48">
        <v>1.4208342787213699</v>
      </c>
      <c r="G376" s="20">
        <v>375</v>
      </c>
      <c r="I376" t="str">
        <f t="shared" si="11"/>
        <v>{b: 350.5905, d: 1.4208, id: 375, route: 'R1-Z'},</v>
      </c>
    </row>
    <row r="377" spans="2:9" ht="14" x14ac:dyDescent="0.15">
      <c r="B377" s="20" t="str">
        <f t="shared" si="10"/>
        <v>R2-A</v>
      </c>
      <c r="C377" s="51" t="s">
        <v>18</v>
      </c>
      <c r="D377" s="52" t="s">
        <v>4</v>
      </c>
      <c r="E377" s="45">
        <v>344.94000269718703</v>
      </c>
      <c r="F377" s="46">
        <v>0.88753371819127802</v>
      </c>
      <c r="G377" s="20">
        <v>376</v>
      </c>
      <c r="I377" t="str">
        <f t="shared" si="11"/>
        <v>{b: 344.94, d: 0.8875, id: 376, route: 'R2-A'},</v>
      </c>
    </row>
    <row r="378" spans="2:9" ht="14" x14ac:dyDescent="0.15">
      <c r="B378" s="20" t="str">
        <f t="shared" si="10"/>
        <v>R2-B</v>
      </c>
      <c r="C378" s="49" t="s">
        <v>18</v>
      </c>
      <c r="D378" s="50" t="s">
        <v>5</v>
      </c>
      <c r="E378" s="47">
        <v>52.3833945334897</v>
      </c>
      <c r="F378" s="48">
        <v>2.14529333229618</v>
      </c>
      <c r="G378" s="20">
        <v>377</v>
      </c>
      <c r="I378" t="str">
        <f t="shared" si="11"/>
        <v>{b: 52.3833, d: 2.1452, id: 377, route: 'R2-B'},</v>
      </c>
    </row>
    <row r="379" spans="2:9" ht="14" x14ac:dyDescent="0.15">
      <c r="B379" s="20" t="str">
        <f t="shared" si="10"/>
        <v>R2-D</v>
      </c>
      <c r="C379" s="51" t="s">
        <v>18</v>
      </c>
      <c r="D379" s="52" t="s">
        <v>6</v>
      </c>
      <c r="E379" s="45">
        <v>87.556000784733698</v>
      </c>
      <c r="F379" s="46">
        <v>5.2259392007239196</v>
      </c>
      <c r="G379" s="20">
        <v>378</v>
      </c>
      <c r="I379" t="str">
        <f t="shared" si="11"/>
        <v>{b: 87.556, d: 5.2259, id: 378, route: 'R2-D'},</v>
      </c>
    </row>
    <row r="380" spans="2:9" ht="14" x14ac:dyDescent="0.15">
      <c r="B380" s="20" t="str">
        <f t="shared" si="10"/>
        <v>R2-G</v>
      </c>
      <c r="C380" s="49" t="s">
        <v>18</v>
      </c>
      <c r="D380" s="50" t="s">
        <v>8</v>
      </c>
      <c r="E380" s="47">
        <v>80.100430691563801</v>
      </c>
      <c r="F380" s="48">
        <v>9.9501702048621095</v>
      </c>
      <c r="G380" s="20">
        <v>379</v>
      </c>
      <c r="I380" t="str">
        <f t="shared" si="11"/>
        <v>{b: 80.1004, d: 9.9501, id: 379, route: 'R2-G'},</v>
      </c>
    </row>
    <row r="381" spans="2:9" ht="14" x14ac:dyDescent="0.15">
      <c r="B381" s="20" t="str">
        <f t="shared" si="10"/>
        <v>R2-H</v>
      </c>
      <c r="C381" s="51" t="s">
        <v>18</v>
      </c>
      <c r="D381" s="52" t="s">
        <v>9</v>
      </c>
      <c r="E381" s="45">
        <v>90.248953354421701</v>
      </c>
      <c r="F381" s="46">
        <v>10.7735047708469</v>
      </c>
      <c r="G381" s="20">
        <v>380</v>
      </c>
      <c r="I381" t="str">
        <f t="shared" si="11"/>
        <v>{b: 90.2489, d: 10.7735, id: 380, route: 'R2-H'},</v>
      </c>
    </row>
    <row r="382" spans="2:9" ht="14" x14ac:dyDescent="0.15">
      <c r="B382" s="20" t="str">
        <f t="shared" si="10"/>
        <v>R2-I</v>
      </c>
      <c r="C382" s="49" t="s">
        <v>18</v>
      </c>
      <c r="D382" s="50" t="s">
        <v>10</v>
      </c>
      <c r="E382" s="47">
        <v>78.682738544068101</v>
      </c>
      <c r="F382" s="48">
        <v>4.0846001124277</v>
      </c>
      <c r="G382" s="20">
        <v>381</v>
      </c>
      <c r="I382" t="str">
        <f t="shared" si="11"/>
        <v>{b: 78.6827, d: 4.0846, id: 381, route: 'R2-I'},</v>
      </c>
    </row>
    <row r="383" spans="2:9" ht="14" x14ac:dyDescent="0.15">
      <c r="B383" s="20" t="str">
        <f t="shared" si="10"/>
        <v>R2-J</v>
      </c>
      <c r="C383" s="51" t="s">
        <v>18</v>
      </c>
      <c r="D383" s="52" t="s">
        <v>11</v>
      </c>
      <c r="E383" s="45">
        <v>96.538659481385096</v>
      </c>
      <c r="F383" s="46">
        <v>5.4252465464463802</v>
      </c>
      <c r="G383" s="20">
        <v>382</v>
      </c>
      <c r="I383" t="str">
        <f t="shared" si="11"/>
        <v>{b: 96.5386, d: 5.4252, id: 382, route: 'R2-J'},</v>
      </c>
    </row>
    <row r="384" spans="2:9" ht="14" x14ac:dyDescent="0.15">
      <c r="B384" s="20" t="str">
        <f t="shared" si="10"/>
        <v>R2-K</v>
      </c>
      <c r="C384" s="49" t="s">
        <v>18</v>
      </c>
      <c r="D384" s="50" t="s">
        <v>12</v>
      </c>
      <c r="E384" s="47">
        <v>60.268199204503198</v>
      </c>
      <c r="F384" s="48">
        <v>2.98040073536998</v>
      </c>
      <c r="G384" s="20">
        <v>383</v>
      </c>
      <c r="I384" t="str">
        <f t="shared" si="11"/>
        <v>{b: 60.2681, d: 2.9804, id: 383, route: 'R2-K'},</v>
      </c>
    </row>
    <row r="385" spans="2:9" ht="14" x14ac:dyDescent="0.15">
      <c r="B385" s="20" t="str">
        <f t="shared" si="10"/>
        <v>R2-L</v>
      </c>
      <c r="C385" s="51" t="s">
        <v>18</v>
      </c>
      <c r="D385" s="52" t="s">
        <v>13</v>
      </c>
      <c r="E385" s="45">
        <v>47.955579488068601</v>
      </c>
      <c r="F385" s="46">
        <v>1.2388485441653001</v>
      </c>
      <c r="G385" s="20">
        <v>384</v>
      </c>
      <c r="I385" t="str">
        <f t="shared" si="11"/>
        <v>{b: 47.9555, d: 1.2388, id: 384, route: 'R2-L'},</v>
      </c>
    </row>
    <row r="386" spans="2:9" ht="14" x14ac:dyDescent="0.15">
      <c r="B386" s="20" t="str">
        <f t="shared" si="10"/>
        <v>R2-M</v>
      </c>
      <c r="C386" s="49" t="s">
        <v>18</v>
      </c>
      <c r="D386" s="50" t="s">
        <v>14</v>
      </c>
      <c r="E386" s="47">
        <v>113.378098435015</v>
      </c>
      <c r="F386" s="48">
        <v>4684.5599313635203</v>
      </c>
      <c r="G386" s="20">
        <v>385</v>
      </c>
      <c r="I386" t="str">
        <f t="shared" si="11"/>
        <v>{b: 113.378, d: 4684.5599, id: 385, route: 'R2-M'},</v>
      </c>
    </row>
    <row r="387" spans="2:9" ht="14" x14ac:dyDescent="0.15">
      <c r="B387" s="20" t="str">
        <f t="shared" ref="B387:B450" si="12">C387&amp;"-"&amp;D387</f>
        <v>R2-N</v>
      </c>
      <c r="C387" s="51" t="s">
        <v>18</v>
      </c>
      <c r="D387" s="52" t="s">
        <v>15</v>
      </c>
      <c r="E387" s="45">
        <v>66.997443679278902</v>
      </c>
      <c r="F387" s="46">
        <v>3.3418901226303999</v>
      </c>
      <c r="G387" s="20">
        <v>386</v>
      </c>
      <c r="I387" t="str">
        <f t="shared" si="11"/>
        <v>{b: 66.9974, d: 3.3418, id: 386, route: 'R2-N'},</v>
      </c>
    </row>
    <row r="388" spans="2:9" ht="14" x14ac:dyDescent="0.15">
      <c r="B388" s="20" t="str">
        <f t="shared" si="12"/>
        <v>R2-O</v>
      </c>
      <c r="C388" s="49" t="s">
        <v>18</v>
      </c>
      <c r="D388" s="50" t="s">
        <v>16</v>
      </c>
      <c r="E388" s="47">
        <v>94.559808759081704</v>
      </c>
      <c r="F388" s="48">
        <v>6.3386167956629196</v>
      </c>
      <c r="G388" s="20">
        <v>387</v>
      </c>
      <c r="I388" t="str">
        <f t="shared" ref="I388:I451" si="13">$I$1&amp;$J$1&amp;TRUNC(E388,4)&amp;$K$1&amp;TRUNC(F388,4)&amp;$L$1&amp;G388&amp;$M$1&amp;"'"&amp;B388&amp;"'"&amp;$N$1</f>
        <v>{b: 94.5598, d: 6.3386, id: 387, route: 'R2-O'},</v>
      </c>
    </row>
    <row r="389" spans="2:9" ht="14" x14ac:dyDescent="0.15">
      <c r="B389" s="20" t="str">
        <f t="shared" si="12"/>
        <v>R2-P</v>
      </c>
      <c r="C389" s="51" t="s">
        <v>18</v>
      </c>
      <c r="D389" s="52" t="s">
        <v>118</v>
      </c>
      <c r="E389" s="45">
        <v>337.733587934372</v>
      </c>
      <c r="F389" s="46">
        <v>1.01066601195351</v>
      </c>
      <c r="G389" s="20">
        <v>388</v>
      </c>
      <c r="I389" t="str">
        <f t="shared" si="13"/>
        <v>{b: 337.7335, d: 1.0106, id: 388, route: 'R2-P'},</v>
      </c>
    </row>
    <row r="390" spans="2:9" ht="14" x14ac:dyDescent="0.15">
      <c r="B390" s="20" t="str">
        <f t="shared" si="12"/>
        <v>R2-Q</v>
      </c>
      <c r="C390" s="49" t="s">
        <v>18</v>
      </c>
      <c r="D390" s="50" t="s">
        <v>119</v>
      </c>
      <c r="E390" s="47">
        <v>339.01578369130999</v>
      </c>
      <c r="F390" s="48">
        <v>1.1459700662911201</v>
      </c>
      <c r="G390" s="20">
        <v>389</v>
      </c>
      <c r="I390" t="str">
        <f t="shared" si="13"/>
        <v>{b: 339.0157, d: 1.1459, id: 389, route: 'R2-Q'},</v>
      </c>
    </row>
    <row r="391" spans="2:9" ht="14" x14ac:dyDescent="0.15">
      <c r="B391" s="20" t="str">
        <f t="shared" si="12"/>
        <v>R2-R1</v>
      </c>
      <c r="C391" s="51" t="s">
        <v>18</v>
      </c>
      <c r="D391" s="52" t="s">
        <v>17</v>
      </c>
      <c r="E391" s="45">
        <v>297.40221408347998</v>
      </c>
      <c r="F391" s="46">
        <v>0.33507895342848898</v>
      </c>
      <c r="G391" s="20">
        <v>390</v>
      </c>
      <c r="I391" t="str">
        <f t="shared" si="13"/>
        <v>{b: 297.4022, d: 0.335, id: 390, route: 'R2-R1'},</v>
      </c>
    </row>
    <row r="392" spans="2:9" ht="14" x14ac:dyDescent="0.15">
      <c r="B392" s="20" t="str">
        <f t="shared" si="12"/>
        <v>R2-R2</v>
      </c>
      <c r="C392" s="49" t="s">
        <v>18</v>
      </c>
      <c r="D392" s="50" t="s">
        <v>18</v>
      </c>
      <c r="E392" s="47">
        <v>13</v>
      </c>
      <c r="F392" s="48">
        <v>0</v>
      </c>
      <c r="G392" s="20">
        <v>391</v>
      </c>
      <c r="I392" t="str">
        <f t="shared" si="13"/>
        <v>{b: 13, d: 0, id: 391, route: 'R2-R2'},</v>
      </c>
    </row>
    <row r="393" spans="2:9" ht="14" x14ac:dyDescent="0.15">
      <c r="B393" s="20" t="str">
        <f t="shared" si="12"/>
        <v>R2-RYC</v>
      </c>
      <c r="C393" s="51" t="s">
        <v>18</v>
      </c>
      <c r="D393" s="52" t="s">
        <v>19</v>
      </c>
      <c r="E393" s="45">
        <v>355.12242390784701</v>
      </c>
      <c r="F393" s="46">
        <v>1.8851321434887001</v>
      </c>
      <c r="G393" s="20">
        <v>392</v>
      </c>
      <c r="I393" t="str">
        <f t="shared" si="13"/>
        <v>{b: 355.1224, d: 1.8851, id: 392, route: 'R2-RYC'},</v>
      </c>
    </row>
    <row r="394" spans="2:9" ht="14" x14ac:dyDescent="0.15">
      <c r="B394" s="20" t="str">
        <f t="shared" si="12"/>
        <v>R2-T</v>
      </c>
      <c r="C394" s="49" t="s">
        <v>18</v>
      </c>
      <c r="D394" s="50" t="s">
        <v>21</v>
      </c>
      <c r="E394" s="47">
        <v>33.6740833116163</v>
      </c>
      <c r="F394" s="48">
        <v>0.65934281184205001</v>
      </c>
      <c r="G394" s="20">
        <v>393</v>
      </c>
      <c r="I394" t="str">
        <f t="shared" si="13"/>
        <v>{b: 33.674, d: 0.6593, id: 393, route: 'R2-T'},</v>
      </c>
    </row>
    <row r="395" spans="2:9" ht="14" x14ac:dyDescent="0.15">
      <c r="B395" s="20" t="str">
        <f t="shared" si="12"/>
        <v>R2-S/F</v>
      </c>
      <c r="C395" s="51" t="s">
        <v>18</v>
      </c>
      <c r="D395" s="52" t="s">
        <v>20</v>
      </c>
      <c r="E395" s="45">
        <v>90.249033972646203</v>
      </c>
      <c r="F395" s="46">
        <v>10.773496188653301</v>
      </c>
      <c r="G395" s="20">
        <v>394</v>
      </c>
      <c r="I395" t="str">
        <f t="shared" si="13"/>
        <v>{b: 90.249, d: 10.7734, id: 394, route: 'R2-S/F'},</v>
      </c>
    </row>
    <row r="396" spans="2:9" ht="14" x14ac:dyDescent="0.15">
      <c r="B396" s="20" t="str">
        <f t="shared" si="12"/>
        <v>R2-U</v>
      </c>
      <c r="C396" s="49" t="s">
        <v>18</v>
      </c>
      <c r="D396" s="50" t="s">
        <v>22</v>
      </c>
      <c r="E396" s="47">
        <v>42.117346759503</v>
      </c>
      <c r="F396" s="48">
        <v>0.91598583003177403</v>
      </c>
      <c r="G396" s="20">
        <v>395</v>
      </c>
      <c r="I396" t="str">
        <f t="shared" si="13"/>
        <v>{b: 42.1173, d: 0.9159, id: 395, route: 'R2-U'},</v>
      </c>
    </row>
    <row r="397" spans="2:9" ht="14" x14ac:dyDescent="0.15">
      <c r="B397" s="20" t="str">
        <f t="shared" si="12"/>
        <v>R2-V</v>
      </c>
      <c r="C397" s="51" t="s">
        <v>18</v>
      </c>
      <c r="D397" s="52" t="s">
        <v>23</v>
      </c>
      <c r="E397" s="45">
        <v>47.954414479522598</v>
      </c>
      <c r="F397" s="46">
        <v>1.2388821773682701</v>
      </c>
      <c r="G397" s="20">
        <v>396</v>
      </c>
      <c r="I397" t="str">
        <f t="shared" si="13"/>
        <v>{b: 47.9544, d: 1.2388, id: 396, route: 'R2-V'},</v>
      </c>
    </row>
    <row r="398" spans="2:9" ht="14" x14ac:dyDescent="0.15">
      <c r="B398" s="20" t="str">
        <f t="shared" si="12"/>
        <v>R2-W</v>
      </c>
      <c r="C398" s="49" t="s">
        <v>18</v>
      </c>
      <c r="D398" s="50" t="s">
        <v>24</v>
      </c>
      <c r="E398" s="47">
        <v>9.3306878030551808</v>
      </c>
      <c r="F398" s="48">
        <v>1.0173812776523099</v>
      </c>
      <c r="G398" s="20">
        <v>397</v>
      </c>
      <c r="I398" t="str">
        <f t="shared" si="13"/>
        <v>{b: 9.3306, d: 1.0173, id: 397, route: 'R2-W'},</v>
      </c>
    </row>
    <row r="399" spans="2:9" ht="14" x14ac:dyDescent="0.15">
      <c r="B399" s="20" t="str">
        <f t="shared" si="12"/>
        <v>R2-X</v>
      </c>
      <c r="C399" s="51" t="s">
        <v>18</v>
      </c>
      <c r="D399" s="52" t="s">
        <v>25</v>
      </c>
      <c r="E399" s="45">
        <v>332.89186706173098</v>
      </c>
      <c r="F399" s="46">
        <v>1.5628281955954599</v>
      </c>
      <c r="G399" s="20">
        <v>398</v>
      </c>
      <c r="I399" t="str">
        <f t="shared" si="13"/>
        <v>{b: 332.8918, d: 1.5628, id: 398, route: 'R2-X'},</v>
      </c>
    </row>
    <row r="400" spans="2:9" ht="14" x14ac:dyDescent="0.15">
      <c r="B400" s="20" t="str">
        <f t="shared" si="12"/>
        <v>R2-Y</v>
      </c>
      <c r="C400" s="49" t="s">
        <v>18</v>
      </c>
      <c r="D400" s="50" t="s">
        <v>26</v>
      </c>
      <c r="E400" s="47">
        <v>323.63568378380899</v>
      </c>
      <c r="F400" s="48">
        <v>1.5155704426954499</v>
      </c>
      <c r="G400" s="20">
        <v>399</v>
      </c>
      <c r="I400" t="str">
        <f t="shared" si="13"/>
        <v>{b: 323.6356, d: 1.5155, id: 399, route: 'R2-Y'},</v>
      </c>
    </row>
    <row r="401" spans="2:9" ht="14" x14ac:dyDescent="0.15">
      <c r="B401" s="20" t="str">
        <f t="shared" si="12"/>
        <v>R2-Z</v>
      </c>
      <c r="C401" s="51" t="s">
        <v>18</v>
      </c>
      <c r="D401" s="52" t="s">
        <v>27</v>
      </c>
      <c r="E401" s="45">
        <v>341.20095570827903</v>
      </c>
      <c r="F401" s="46">
        <v>1.6436307776882499</v>
      </c>
      <c r="G401" s="20">
        <v>400</v>
      </c>
      <c r="I401" t="str">
        <f t="shared" si="13"/>
        <v>{b: 341.2009, d: 1.6436, id: 400, route: 'R2-Z'},</v>
      </c>
    </row>
    <row r="402" spans="2:9" ht="14" x14ac:dyDescent="0.15">
      <c r="B402" s="20" t="str">
        <f t="shared" si="12"/>
        <v>RYC-A</v>
      </c>
      <c r="C402" s="49" t="s">
        <v>19</v>
      </c>
      <c r="D402" s="50" t="s">
        <v>4</v>
      </c>
      <c r="E402" s="47">
        <v>183.93079492969599</v>
      </c>
      <c r="F402" s="48">
        <v>1.0236728972957301</v>
      </c>
      <c r="G402" s="20">
        <v>401</v>
      </c>
      <c r="I402" t="str">
        <f t="shared" si="13"/>
        <v>{b: 183.9307, d: 1.0236, id: 401, route: 'RYC-A'},</v>
      </c>
    </row>
    <row r="403" spans="2:9" ht="14" x14ac:dyDescent="0.15">
      <c r="B403" s="20" t="str">
        <f t="shared" si="12"/>
        <v>RYC-B</v>
      </c>
      <c r="C403" s="51" t="s">
        <v>19</v>
      </c>
      <c r="D403" s="52" t="s">
        <v>5</v>
      </c>
      <c r="E403" s="45">
        <v>107.00120712713399</v>
      </c>
      <c r="F403" s="46">
        <v>1.9446677822669001</v>
      </c>
      <c r="G403" s="20">
        <v>402</v>
      </c>
      <c r="I403" t="str">
        <f t="shared" si="13"/>
        <v>{b: 107.0012, d: 1.9446, id: 402, route: 'RYC-B'},</v>
      </c>
    </row>
    <row r="404" spans="2:9" ht="14" x14ac:dyDescent="0.15">
      <c r="B404" s="20" t="str">
        <f t="shared" si="12"/>
        <v>RYC-D</v>
      </c>
      <c r="C404" s="49" t="s">
        <v>19</v>
      </c>
      <c r="D404" s="50" t="s">
        <v>6</v>
      </c>
      <c r="E404" s="47">
        <v>107.090766818037</v>
      </c>
      <c r="F404" s="48">
        <v>5.63034461853983</v>
      </c>
      <c r="G404" s="20">
        <v>403</v>
      </c>
      <c r="I404" t="str">
        <f t="shared" si="13"/>
        <v>{b: 107.0907, d: 5.6303, id: 403, route: 'RYC-D'},</v>
      </c>
    </row>
    <row r="405" spans="2:9" ht="14" x14ac:dyDescent="0.15">
      <c r="B405" s="20" t="str">
        <f t="shared" si="12"/>
        <v>RYC-G</v>
      </c>
      <c r="C405" s="51" t="s">
        <v>19</v>
      </c>
      <c r="D405" s="52" t="s">
        <v>8</v>
      </c>
      <c r="E405" s="45">
        <v>90.955871249040797</v>
      </c>
      <c r="F405" s="46">
        <v>9.9637155485990601</v>
      </c>
      <c r="G405" s="20">
        <v>404</v>
      </c>
      <c r="I405" t="str">
        <f t="shared" si="13"/>
        <v>{b: 90.9558, d: 9.9637, id: 404, route: 'RYC-G'},</v>
      </c>
    </row>
    <row r="406" spans="2:9" ht="14" x14ac:dyDescent="0.15">
      <c r="B406" s="20" t="str">
        <f t="shared" si="12"/>
        <v>RYC-H</v>
      </c>
      <c r="C406" s="49" t="s">
        <v>19</v>
      </c>
      <c r="D406" s="50" t="s">
        <v>9</v>
      </c>
      <c r="E406" s="47">
        <v>99.977562395418602</v>
      </c>
      <c r="F406" s="48">
        <v>11.101875670826001</v>
      </c>
      <c r="G406" s="20">
        <v>405</v>
      </c>
      <c r="I406" t="str">
        <f t="shared" si="13"/>
        <v>{b: 99.9775, d: 11.1018, id: 405, route: 'RYC-H'},</v>
      </c>
    </row>
    <row r="407" spans="2:9" ht="14" x14ac:dyDescent="0.15">
      <c r="B407" s="20" t="str">
        <f t="shared" si="12"/>
        <v>RYC-I</v>
      </c>
      <c r="C407" s="51" t="s">
        <v>19</v>
      </c>
      <c r="D407" s="52" t="s">
        <v>10</v>
      </c>
      <c r="E407" s="45">
        <v>104.484979703284</v>
      </c>
      <c r="F407" s="46">
        <v>4.3023779278558498</v>
      </c>
      <c r="G407" s="20">
        <v>406</v>
      </c>
      <c r="I407" t="str">
        <f t="shared" si="13"/>
        <v>{b: 104.4849, d: 4.3023, id: 406, route: 'RYC-I'},</v>
      </c>
    </row>
    <row r="408" spans="2:9" ht="14" x14ac:dyDescent="0.15">
      <c r="B408" s="20" t="str">
        <f t="shared" si="12"/>
        <v>RYC-J</v>
      </c>
      <c r="C408" s="49" t="s">
        <v>19</v>
      </c>
      <c r="D408" s="50" t="s">
        <v>11</v>
      </c>
      <c r="E408" s="47">
        <v>114.20651254041999</v>
      </c>
      <c r="F408" s="48">
        <v>6.0856968796564903</v>
      </c>
      <c r="G408" s="20">
        <v>407</v>
      </c>
      <c r="I408" t="str">
        <f t="shared" si="13"/>
        <v>{b: 114.2065, d: 6.0856, id: 407, route: 'RYC-J'},</v>
      </c>
    </row>
    <row r="409" spans="2:9" ht="14" x14ac:dyDescent="0.15">
      <c r="B409" s="20" t="str">
        <f t="shared" si="12"/>
        <v>RYC-K</v>
      </c>
      <c r="C409" s="51" t="s">
        <v>19</v>
      </c>
      <c r="D409" s="52" t="s">
        <v>12</v>
      </c>
      <c r="E409" s="45">
        <v>98.276738448228897</v>
      </c>
      <c r="F409" s="46">
        <v>2.7773222381712301</v>
      </c>
      <c r="G409" s="20">
        <v>408</v>
      </c>
      <c r="I409" t="str">
        <f t="shared" si="13"/>
        <v>{b: 98.2767, d: 2.7773, id: 408, route: 'RYC-K'},</v>
      </c>
    </row>
    <row r="410" spans="2:9" ht="14" x14ac:dyDescent="0.15">
      <c r="B410" s="20" t="str">
        <f t="shared" si="12"/>
        <v>RYC-L</v>
      </c>
      <c r="C410" s="49" t="s">
        <v>19</v>
      </c>
      <c r="D410" s="50" t="s">
        <v>13</v>
      </c>
      <c r="E410" s="47">
        <v>134.14009411626699</v>
      </c>
      <c r="F410" s="48">
        <v>1.50554603382576</v>
      </c>
      <c r="G410" s="20">
        <v>409</v>
      </c>
      <c r="I410" t="str">
        <f t="shared" si="13"/>
        <v>{b: 134.14, d: 1.5055, id: 409, route: 'RYC-L'},</v>
      </c>
    </row>
    <row r="411" spans="2:9" ht="14" x14ac:dyDescent="0.15">
      <c r="B411" s="20" t="str">
        <f t="shared" si="12"/>
        <v>RYC-M</v>
      </c>
      <c r="C411" s="51" t="s">
        <v>19</v>
      </c>
      <c r="D411" s="52" t="s">
        <v>14</v>
      </c>
      <c r="E411" s="45">
        <v>113.375700935133</v>
      </c>
      <c r="F411" s="46">
        <v>4685.4524505701702</v>
      </c>
      <c r="G411" s="20">
        <v>410</v>
      </c>
      <c r="I411" t="str">
        <f t="shared" si="13"/>
        <v>{b: 113.3757, d: 4685.4524, id: 410, route: 'RYC-M'},</v>
      </c>
    </row>
    <row r="412" spans="2:9" ht="14" x14ac:dyDescent="0.15">
      <c r="B412" s="20" t="str">
        <f t="shared" si="12"/>
        <v>RYC-N</v>
      </c>
      <c r="C412" s="49" t="s">
        <v>19</v>
      </c>
      <c r="D412" s="50" t="s">
        <v>15</v>
      </c>
      <c r="E412" s="47">
        <v>100.021169137603</v>
      </c>
      <c r="F412" s="48">
        <v>3.2866802336696499</v>
      </c>
      <c r="G412" s="20">
        <v>411</v>
      </c>
      <c r="I412" t="str">
        <f t="shared" si="13"/>
        <v>{b: 100.0211, d: 3.2866, id: 411, route: 'RYC-N'},</v>
      </c>
    </row>
    <row r="413" spans="2:9" ht="14" x14ac:dyDescent="0.15">
      <c r="B413" s="20" t="str">
        <f t="shared" si="12"/>
        <v>RYC-O</v>
      </c>
      <c r="C413" s="51" t="s">
        <v>19</v>
      </c>
      <c r="D413" s="52" t="s">
        <v>16</v>
      </c>
      <c r="E413" s="45">
        <v>110.179858495631</v>
      </c>
      <c r="F413" s="46">
        <v>6.9029248643703101</v>
      </c>
      <c r="G413" s="20">
        <v>412</v>
      </c>
      <c r="I413" t="str">
        <f t="shared" si="13"/>
        <v>{b: 110.1798, d: 6.9029, id: 412, route: 'RYC-O'},</v>
      </c>
    </row>
    <row r="414" spans="2:9" ht="14" x14ac:dyDescent="0.15">
      <c r="B414" s="20" t="str">
        <f t="shared" si="12"/>
        <v>RYC-P</v>
      </c>
      <c r="C414" s="49" t="s">
        <v>19</v>
      </c>
      <c r="D414" s="50" t="s">
        <v>118</v>
      </c>
      <c r="E414" s="47">
        <v>193.27747627727899</v>
      </c>
      <c r="F414" s="48">
        <v>0.968935120191876</v>
      </c>
      <c r="G414" s="20">
        <v>413</v>
      </c>
      <c r="I414" t="str">
        <f t="shared" si="13"/>
        <v>{b: 193.2774, d: 0.9689, id: 413, route: 'RYC-P'},</v>
      </c>
    </row>
    <row r="415" spans="2:9" ht="14" x14ac:dyDescent="0.15">
      <c r="B415" s="20" t="str">
        <f t="shared" si="12"/>
        <v>RYC-Q</v>
      </c>
      <c r="C415" s="51" t="s">
        <v>19</v>
      </c>
      <c r="D415" s="52" t="s">
        <v>119</v>
      </c>
      <c r="E415" s="45">
        <v>197.18367700024299</v>
      </c>
      <c r="F415" s="46">
        <v>0.84614267931204001</v>
      </c>
      <c r="G415" s="20">
        <v>414</v>
      </c>
      <c r="I415" t="str">
        <f t="shared" si="13"/>
        <v>{b: 197.1836, d: 0.8461, id: 414, route: 'RYC-Q'},</v>
      </c>
    </row>
    <row r="416" spans="2:9" ht="14" x14ac:dyDescent="0.15">
      <c r="B416" s="20" t="str">
        <f t="shared" si="12"/>
        <v>RYC-R1</v>
      </c>
      <c r="C416" s="49" t="s">
        <v>19</v>
      </c>
      <c r="D416" s="50" t="s">
        <v>17</v>
      </c>
      <c r="E416" s="47">
        <v>184.541511442342</v>
      </c>
      <c r="F416" s="48">
        <v>1.7295407246334</v>
      </c>
      <c r="G416" s="20">
        <v>415</v>
      </c>
      <c r="I416" t="str">
        <f t="shared" si="13"/>
        <v>{b: 184.5415, d: 1.7295, id: 415, route: 'RYC-R1'},</v>
      </c>
    </row>
    <row r="417" spans="2:9" ht="14" x14ac:dyDescent="0.15">
      <c r="B417" s="20" t="str">
        <f t="shared" si="12"/>
        <v>RYC-R2</v>
      </c>
      <c r="C417" s="51" t="s">
        <v>19</v>
      </c>
      <c r="D417" s="52" t="s">
        <v>18</v>
      </c>
      <c r="E417" s="45">
        <v>175.11418740440701</v>
      </c>
      <c r="F417" s="46">
        <v>1.8851321434887001</v>
      </c>
      <c r="G417" s="20">
        <v>416</v>
      </c>
      <c r="I417" t="str">
        <f t="shared" si="13"/>
        <v>{b: 175.1141, d: 1.8851, id: 416, route: 'RYC-R2'},</v>
      </c>
    </row>
    <row r="418" spans="2:9" ht="14" x14ac:dyDescent="0.15">
      <c r="B418" s="20" t="str">
        <f t="shared" si="12"/>
        <v>RYC-RYC</v>
      </c>
      <c r="C418" s="49" t="s">
        <v>19</v>
      </c>
      <c r="D418" s="50" t="s">
        <v>19</v>
      </c>
      <c r="E418" s="47">
        <v>13</v>
      </c>
      <c r="F418" s="48">
        <v>0</v>
      </c>
      <c r="G418" s="20">
        <v>417</v>
      </c>
      <c r="I418" t="str">
        <f t="shared" si="13"/>
        <v>{b: 13, d: 0, id: 417, route: 'RYC-RYC'},</v>
      </c>
    </row>
    <row r="419" spans="2:9" ht="14" x14ac:dyDescent="0.15">
      <c r="B419" s="20" t="str">
        <f t="shared" si="12"/>
        <v>RYC-T</v>
      </c>
      <c r="C419" s="51" t="s">
        <v>19</v>
      </c>
      <c r="D419" s="52" t="s">
        <v>21</v>
      </c>
      <c r="E419" s="45">
        <v>158.41237033252</v>
      </c>
      <c r="F419" s="46">
        <v>1.42981439053174</v>
      </c>
      <c r="G419" s="20">
        <v>418</v>
      </c>
      <c r="I419" t="str">
        <f t="shared" si="13"/>
        <v>{b: 158.4123, d: 1.4298, id: 418, route: 'RYC-T'},</v>
      </c>
    </row>
    <row r="420" spans="2:9" ht="14" x14ac:dyDescent="0.15">
      <c r="B420" s="20" t="str">
        <f t="shared" si="12"/>
        <v>RYC-S/F</v>
      </c>
      <c r="C420" s="49" t="s">
        <v>19</v>
      </c>
      <c r="D420" s="50" t="s">
        <v>20</v>
      </c>
      <c r="E420" s="47">
        <v>99.977646992907296</v>
      </c>
      <c r="F420" s="48">
        <v>11.1018697761971</v>
      </c>
      <c r="G420" s="20">
        <v>419</v>
      </c>
      <c r="I420" t="str">
        <f t="shared" si="13"/>
        <v>{b: 99.9776, d: 11.1018, id: 419, route: 'RYC-S/F'},</v>
      </c>
    </row>
    <row r="421" spans="2:9" ht="14" x14ac:dyDescent="0.15">
      <c r="B421" s="20" t="str">
        <f t="shared" si="12"/>
        <v>RYC-U</v>
      </c>
      <c r="C421" s="51" t="s">
        <v>19</v>
      </c>
      <c r="D421" s="52" t="s">
        <v>22</v>
      </c>
      <c r="E421" s="45">
        <v>147.124726836771</v>
      </c>
      <c r="F421" s="46">
        <v>1.4273199158991099</v>
      </c>
      <c r="G421" s="20">
        <v>420</v>
      </c>
      <c r="I421" t="str">
        <f t="shared" si="13"/>
        <v>{b: 147.1247, d: 1.4273, id: 420, route: 'RYC-U'},</v>
      </c>
    </row>
    <row r="422" spans="2:9" ht="14" x14ac:dyDescent="0.15">
      <c r="B422" s="20" t="str">
        <f t="shared" si="12"/>
        <v>RYC-V</v>
      </c>
      <c r="C422" s="49" t="s">
        <v>19</v>
      </c>
      <c r="D422" s="50" t="s">
        <v>23</v>
      </c>
      <c r="E422" s="47">
        <v>134.13875331033299</v>
      </c>
      <c r="F422" s="48">
        <v>1.50552313426799</v>
      </c>
      <c r="G422" s="20">
        <v>421</v>
      </c>
      <c r="I422" t="str">
        <f t="shared" si="13"/>
        <v>{b: 134.1387, d: 1.5055, id: 421, route: 'RYC-V'},</v>
      </c>
    </row>
    <row r="423" spans="2:9" ht="14" x14ac:dyDescent="0.15">
      <c r="B423" s="20" t="str">
        <f t="shared" si="12"/>
        <v>RYC-W</v>
      </c>
      <c r="C423" s="51" t="s">
        <v>19</v>
      </c>
      <c r="D423" s="52" t="s">
        <v>24</v>
      </c>
      <c r="E423" s="45">
        <v>159.58850461109199</v>
      </c>
      <c r="F423" s="46">
        <v>0.93291410275054998</v>
      </c>
      <c r="G423" s="20">
        <v>422</v>
      </c>
      <c r="I423" t="str">
        <f t="shared" si="13"/>
        <v>{b: 159.5885, d: 0.9329, id: 422, route: 'RYC-W'},</v>
      </c>
    </row>
    <row r="424" spans="2:9" ht="14" x14ac:dyDescent="0.15">
      <c r="B424" s="20" t="str">
        <f t="shared" si="12"/>
        <v>RYC-X</v>
      </c>
      <c r="C424" s="49" t="s">
        <v>19</v>
      </c>
      <c r="D424" s="50" t="s">
        <v>25</v>
      </c>
      <c r="E424" s="47">
        <v>228.55459318599301</v>
      </c>
      <c r="F424" s="48">
        <v>0.73611061986422099</v>
      </c>
      <c r="G424" s="20">
        <v>423</v>
      </c>
      <c r="I424" t="str">
        <f t="shared" si="13"/>
        <v>{b: 228.5545, d: 0.7361, id: 423, route: 'RYC-X'},</v>
      </c>
    </row>
    <row r="425" spans="2:9" ht="14" x14ac:dyDescent="0.15">
      <c r="B425" s="20" t="str">
        <f t="shared" si="12"/>
        <v>RYC-Y</v>
      </c>
      <c r="C425" s="51" t="s">
        <v>19</v>
      </c>
      <c r="D425" s="52" t="s">
        <v>26</v>
      </c>
      <c r="E425" s="45">
        <v>228.28950847572199</v>
      </c>
      <c r="F425" s="46">
        <v>0.98889532329707697</v>
      </c>
      <c r="G425" s="20">
        <v>424</v>
      </c>
      <c r="I425" t="str">
        <f t="shared" si="13"/>
        <v>{b: 228.2895, d: 0.9888, id: 424, route: 'RYC-Y'},</v>
      </c>
    </row>
    <row r="426" spans="2:9" ht="14" x14ac:dyDescent="0.15">
      <c r="B426" s="20" t="str">
        <f t="shared" si="12"/>
        <v>RYC-Z</v>
      </c>
      <c r="C426" s="49" t="s">
        <v>19</v>
      </c>
      <c r="D426" s="50" t="s">
        <v>27</v>
      </c>
      <c r="E426" s="47">
        <v>228.880286719955</v>
      </c>
      <c r="F426" s="48">
        <v>0.49025381385410899</v>
      </c>
      <c r="G426" s="20">
        <v>425</v>
      </c>
      <c r="I426" t="str">
        <f t="shared" si="13"/>
        <v>{b: 228.8802, d: 0.4902, id: 425, route: 'RYC-Z'},</v>
      </c>
    </row>
    <row r="427" spans="2:9" ht="14" x14ac:dyDescent="0.15">
      <c r="B427" s="20" t="str">
        <f t="shared" si="12"/>
        <v>T-A</v>
      </c>
      <c r="C427" s="51" t="s">
        <v>21</v>
      </c>
      <c r="D427" s="52" t="s">
        <v>4</v>
      </c>
      <c r="E427" s="45">
        <v>297.350669356183</v>
      </c>
      <c r="F427" s="46">
        <v>0.67120844500698595</v>
      </c>
      <c r="G427" s="20">
        <v>426</v>
      </c>
      <c r="I427" t="str">
        <f t="shared" si="13"/>
        <v>{b: 297.3506, d: 0.6712, id: 426, route: 'T-A'},</v>
      </c>
    </row>
    <row r="428" spans="2:9" ht="14" x14ac:dyDescent="0.15">
      <c r="B428" s="20" t="str">
        <f t="shared" si="12"/>
        <v>T-B</v>
      </c>
      <c r="C428" s="49" t="s">
        <v>21</v>
      </c>
      <c r="D428" s="50" t="s">
        <v>5</v>
      </c>
      <c r="E428" s="47">
        <v>60.304007477000098</v>
      </c>
      <c r="F428" s="48">
        <v>1.5354272326481</v>
      </c>
      <c r="G428" s="20">
        <v>427</v>
      </c>
      <c r="I428" t="str">
        <f t="shared" si="13"/>
        <v>{b: 60.304, d: 1.5354, id: 427, route: 'T-B'},</v>
      </c>
    </row>
    <row r="429" spans="2:9" ht="14" x14ac:dyDescent="0.15">
      <c r="B429" s="20" t="str">
        <f t="shared" si="12"/>
        <v>T-D</v>
      </c>
      <c r="C429" s="51" t="s">
        <v>21</v>
      </c>
      <c r="D429" s="52" t="s">
        <v>6</v>
      </c>
      <c r="E429" s="45">
        <v>93.842667385033593</v>
      </c>
      <c r="F429" s="46">
        <v>4.8665229401398697</v>
      </c>
      <c r="G429" s="20">
        <v>428</v>
      </c>
      <c r="I429" t="str">
        <f t="shared" si="13"/>
        <v>{b: 93.8426, d: 4.8665, id: 428, route: 'T-D'},</v>
      </c>
    </row>
    <row r="430" spans="2:9" ht="14" x14ac:dyDescent="0.15">
      <c r="B430" s="20" t="str">
        <f t="shared" si="12"/>
        <v>T-G</v>
      </c>
      <c r="C430" s="49" t="s">
        <v>21</v>
      </c>
      <c r="D430" s="50" t="s">
        <v>8</v>
      </c>
      <c r="E430" s="47">
        <v>82.98360495256</v>
      </c>
      <c r="F430" s="48">
        <v>9.5077016595410804</v>
      </c>
      <c r="G430" s="20">
        <v>429</v>
      </c>
      <c r="I430" t="str">
        <f t="shared" si="13"/>
        <v>{b: 82.9836, d: 9.5077, id: 429, route: 'T-G'},</v>
      </c>
    </row>
    <row r="431" spans="2:9" ht="14" x14ac:dyDescent="0.15">
      <c r="B431" s="20" t="str">
        <f t="shared" si="12"/>
        <v>T-H</v>
      </c>
      <c r="C431" s="51" t="s">
        <v>21</v>
      </c>
      <c r="D431" s="52" t="s">
        <v>9</v>
      </c>
      <c r="E431" s="45">
        <v>93.278109310755099</v>
      </c>
      <c r="F431" s="46">
        <v>10.424841949717701</v>
      </c>
      <c r="G431" s="20">
        <v>430</v>
      </c>
      <c r="I431" t="str">
        <f t="shared" si="13"/>
        <v>{b: 93.2781, d: 10.4248, id: 430, route: 'T-H'},</v>
      </c>
    </row>
    <row r="432" spans="2:9" ht="14" x14ac:dyDescent="0.15">
      <c r="B432" s="20" t="str">
        <f t="shared" si="12"/>
        <v>T-I</v>
      </c>
      <c r="C432" s="49" t="s">
        <v>21</v>
      </c>
      <c r="D432" s="50" t="s">
        <v>10</v>
      </c>
      <c r="E432" s="47">
        <v>86.029082403174698</v>
      </c>
      <c r="F432" s="48">
        <v>3.6483660207225102</v>
      </c>
      <c r="G432" s="20">
        <v>431</v>
      </c>
      <c r="I432" t="str">
        <f t="shared" si="13"/>
        <v>{b: 86.029, d: 3.6483, id: 431, route: 'T-I'},</v>
      </c>
    </row>
    <row r="433" spans="2:9" ht="14" x14ac:dyDescent="0.15">
      <c r="B433" s="20" t="str">
        <f t="shared" si="12"/>
        <v>T-J</v>
      </c>
      <c r="C433" s="51" t="s">
        <v>21</v>
      </c>
      <c r="D433" s="52" t="s">
        <v>11</v>
      </c>
      <c r="E433" s="45">
        <v>103.074015246112</v>
      </c>
      <c r="F433" s="46">
        <v>5.1580072592524404</v>
      </c>
      <c r="G433" s="20">
        <v>432</v>
      </c>
      <c r="I433" t="str">
        <f t="shared" si="13"/>
        <v>{b: 103.074, d: 5.158, id: 432, route: 'T-J'},</v>
      </c>
    </row>
    <row r="434" spans="2:9" ht="14" x14ac:dyDescent="0.15">
      <c r="B434" s="20" t="str">
        <f t="shared" si="12"/>
        <v>T-K</v>
      </c>
      <c r="C434" s="49" t="s">
        <v>21</v>
      </c>
      <c r="D434" s="50" t="s">
        <v>12</v>
      </c>
      <c r="E434" s="47">
        <v>67.309536918687797</v>
      </c>
      <c r="F434" s="48">
        <v>2.4089677054771199</v>
      </c>
      <c r="G434" s="20">
        <v>433</v>
      </c>
      <c r="I434" t="str">
        <f t="shared" si="13"/>
        <v>{b: 67.3095, d: 2.4089, id: 433, route: 'T-K'},</v>
      </c>
    </row>
    <row r="435" spans="2:9" ht="14" x14ac:dyDescent="0.15">
      <c r="B435" s="20" t="str">
        <f t="shared" si="12"/>
        <v>T-L</v>
      </c>
      <c r="C435" s="51" t="s">
        <v>21</v>
      </c>
      <c r="D435" s="52" t="s">
        <v>13</v>
      </c>
      <c r="E435" s="45">
        <v>63.129198671791002</v>
      </c>
      <c r="F435" s="46">
        <v>0.62154176455198396</v>
      </c>
      <c r="G435" s="20">
        <v>434</v>
      </c>
      <c r="I435" t="str">
        <f t="shared" si="13"/>
        <v>{b: 63.1291, d: 0.6215, id: 434, route: 'T-L'},</v>
      </c>
    </row>
    <row r="436" spans="2:9" ht="14" x14ac:dyDescent="0.15">
      <c r="B436" s="20" t="str">
        <f t="shared" si="12"/>
        <v>T-M</v>
      </c>
      <c r="C436" s="49" t="s">
        <v>21</v>
      </c>
      <c r="D436" s="50" t="s">
        <v>14</v>
      </c>
      <c r="E436" s="47">
        <v>113.38369281138</v>
      </c>
      <c r="F436" s="48">
        <v>4684.4420977925802</v>
      </c>
      <c r="G436" s="20">
        <v>435</v>
      </c>
      <c r="I436" t="str">
        <f t="shared" si="13"/>
        <v>{b: 113.3836, d: 4684.442, id: 435, route: 'T-M'},</v>
      </c>
    </row>
    <row r="437" spans="2:9" ht="14" x14ac:dyDescent="0.15">
      <c r="B437" s="20" t="str">
        <f t="shared" si="12"/>
        <v>T-N</v>
      </c>
      <c r="C437" s="51" t="s">
        <v>21</v>
      </c>
      <c r="D437" s="52" t="s">
        <v>15</v>
      </c>
      <c r="E437" s="45">
        <v>74.395448273134207</v>
      </c>
      <c r="F437" s="46">
        <v>2.8143609840722799</v>
      </c>
      <c r="G437" s="20">
        <v>436</v>
      </c>
      <c r="I437" t="str">
        <f t="shared" si="13"/>
        <v>{b: 74.3954, d: 2.8143, id: 436, route: 'T-N'},</v>
      </c>
    </row>
    <row r="438" spans="2:9" ht="14" x14ac:dyDescent="0.15">
      <c r="B438" s="20" t="str">
        <f t="shared" si="12"/>
        <v>T-O</v>
      </c>
      <c r="C438" s="49" t="s">
        <v>21</v>
      </c>
      <c r="D438" s="50" t="s">
        <v>16</v>
      </c>
      <c r="E438" s="47">
        <v>100.03090796946699</v>
      </c>
      <c r="F438" s="48">
        <v>6.0453182084910901</v>
      </c>
      <c r="G438" s="20">
        <v>437</v>
      </c>
      <c r="I438" t="str">
        <f t="shared" si="13"/>
        <v>{b: 100.0309, d: 6.0453, id: 437, route: 'T-O'},</v>
      </c>
    </row>
    <row r="439" spans="2:9" ht="14" x14ac:dyDescent="0.15">
      <c r="B439" s="20" t="str">
        <f t="shared" si="12"/>
        <v>T-P</v>
      </c>
      <c r="C439" s="51" t="s">
        <v>21</v>
      </c>
      <c r="D439" s="52" t="s">
        <v>118</v>
      </c>
      <c r="E439" s="45">
        <v>297.31806493257602</v>
      </c>
      <c r="F439" s="46">
        <v>0.84247663023616903</v>
      </c>
      <c r="G439" s="20">
        <v>438</v>
      </c>
      <c r="I439" t="str">
        <f t="shared" si="13"/>
        <v>{b: 297.318, d: 0.8424, id: 438, route: 'T-P'},</v>
      </c>
    </row>
    <row r="440" spans="2:9" ht="14" x14ac:dyDescent="0.15">
      <c r="B440" s="20" t="str">
        <f t="shared" si="12"/>
        <v>T-Q</v>
      </c>
      <c r="C440" s="49" t="s">
        <v>21</v>
      </c>
      <c r="D440" s="50" t="s">
        <v>119</v>
      </c>
      <c r="E440" s="47">
        <v>303.89469332915701</v>
      </c>
      <c r="F440" s="48">
        <v>0.93479375716244895</v>
      </c>
      <c r="G440" s="20">
        <v>439</v>
      </c>
      <c r="I440" t="str">
        <f t="shared" si="13"/>
        <v>{b: 303.8946, d: 0.9347, id: 439, route: 'T-Q'},</v>
      </c>
    </row>
    <row r="441" spans="2:9" ht="14" x14ac:dyDescent="0.15">
      <c r="B441" s="20" t="str">
        <f t="shared" si="12"/>
        <v>T-R1</v>
      </c>
      <c r="C441" s="51" t="s">
        <v>21</v>
      </c>
      <c r="D441" s="52" t="s">
        <v>17</v>
      </c>
      <c r="E441" s="45">
        <v>239.25265254440501</v>
      </c>
      <c r="F441" s="46">
        <v>0.77154573961043305</v>
      </c>
      <c r="G441" s="20">
        <v>440</v>
      </c>
      <c r="I441" t="str">
        <f t="shared" si="13"/>
        <v>{b: 239.2526, d: 0.7715, id: 440, route: 'T-R1'},</v>
      </c>
    </row>
    <row r="442" spans="2:9" ht="14" x14ac:dyDescent="0.15">
      <c r="B442" s="20" t="str">
        <f t="shared" si="12"/>
        <v>T-R2</v>
      </c>
      <c r="C442" s="49" t="s">
        <v>21</v>
      </c>
      <c r="D442" s="50" t="s">
        <v>18</v>
      </c>
      <c r="E442" s="47">
        <v>213.67739477957701</v>
      </c>
      <c r="F442" s="48">
        <v>0.65934281184205001</v>
      </c>
      <c r="G442" s="20">
        <v>441</v>
      </c>
      <c r="I442" t="str">
        <f t="shared" si="13"/>
        <v>{b: 213.6773, d: 0.6593, id: 441, route: 'T-R2'},</v>
      </c>
    </row>
    <row r="443" spans="2:9" ht="14" x14ac:dyDescent="0.15">
      <c r="B443" s="20" t="str">
        <f t="shared" si="12"/>
        <v>T-RYC</v>
      </c>
      <c r="C443" s="51" t="s">
        <v>21</v>
      </c>
      <c r="D443" s="52" t="s">
        <v>19</v>
      </c>
      <c r="E443" s="45">
        <v>338.42392018181198</v>
      </c>
      <c r="F443" s="46">
        <v>1.42981439053174</v>
      </c>
      <c r="G443" s="20">
        <v>442</v>
      </c>
      <c r="I443" t="str">
        <f t="shared" si="13"/>
        <v>{b: 338.4239, d: 1.4298, id: 442, route: 'T-RYC'},</v>
      </c>
    </row>
    <row r="444" spans="2:9" ht="14" x14ac:dyDescent="0.15">
      <c r="B444" s="20" t="str">
        <f t="shared" si="12"/>
        <v>T-T</v>
      </c>
      <c r="C444" s="49" t="s">
        <v>21</v>
      </c>
      <c r="D444" s="50" t="s">
        <v>21</v>
      </c>
      <c r="E444" s="47">
        <v>13</v>
      </c>
      <c r="F444" s="48">
        <v>0</v>
      </c>
      <c r="G444" s="20">
        <v>443</v>
      </c>
      <c r="I444" t="str">
        <f t="shared" si="13"/>
        <v>{b: 13, d: 0, id: 443, route: 'T-T'},</v>
      </c>
    </row>
    <row r="445" spans="2:9" ht="14" x14ac:dyDescent="0.15">
      <c r="B445" s="20" t="str">
        <f t="shared" si="12"/>
        <v>T-S/F</v>
      </c>
      <c r="C445" s="51" t="s">
        <v>21</v>
      </c>
      <c r="D445" s="52" t="s">
        <v>20</v>
      </c>
      <c r="E445" s="45">
        <v>93.278194998961794</v>
      </c>
      <c r="F445" s="46">
        <v>10.424834179799401</v>
      </c>
      <c r="G445" s="20">
        <v>444</v>
      </c>
      <c r="I445" t="str">
        <f t="shared" si="13"/>
        <v>{b: 93.2781, d: 10.4248, id: 444, route: 'T-S/F'},</v>
      </c>
    </row>
    <row r="446" spans="2:9" ht="14" x14ac:dyDescent="0.15">
      <c r="B446" s="20" t="str">
        <f t="shared" si="12"/>
        <v>T-U</v>
      </c>
      <c r="C446" s="49" t="s">
        <v>21</v>
      </c>
      <c r="D446" s="50" t="s">
        <v>22</v>
      </c>
      <c r="E446" s="47">
        <v>62.2739235059816</v>
      </c>
      <c r="F446" s="48">
        <v>0.28099313018503203</v>
      </c>
      <c r="G446" s="20">
        <v>445</v>
      </c>
      <c r="I446" t="str">
        <f t="shared" si="13"/>
        <v>{b: 62.2739, d: 0.2809, id: 445, route: 'T-U'},</v>
      </c>
    </row>
    <row r="447" spans="2:9" ht="14" x14ac:dyDescent="0.15">
      <c r="B447" s="20" t="str">
        <f t="shared" si="12"/>
        <v>T-V</v>
      </c>
      <c r="C447" s="51" t="s">
        <v>21</v>
      </c>
      <c r="D447" s="52" t="s">
        <v>23</v>
      </c>
      <c r="E447" s="45">
        <v>63.126146236082903</v>
      </c>
      <c r="F447" s="46">
        <v>0.62156763446150298</v>
      </c>
      <c r="G447" s="20">
        <v>446</v>
      </c>
      <c r="I447" t="str">
        <f t="shared" si="13"/>
        <v>{b: 63.1261, d: 0.6215, id: 446, route: 'T-V'},</v>
      </c>
    </row>
    <row r="448" spans="2:9" ht="14" x14ac:dyDescent="0.15">
      <c r="B448" s="20" t="str">
        <f t="shared" si="12"/>
        <v>T-W</v>
      </c>
      <c r="C448" s="49" t="s">
        <v>21</v>
      </c>
      <c r="D448" s="50" t="s">
        <v>24</v>
      </c>
      <c r="E448" s="47">
        <v>336.21788524661201</v>
      </c>
      <c r="F448" s="48">
        <v>0.49746552021840901</v>
      </c>
      <c r="G448" s="20">
        <v>447</v>
      </c>
      <c r="I448" t="str">
        <f t="shared" si="13"/>
        <v>{b: 336.2178, d: 0.4974, id: 447, route: 'T-W'},</v>
      </c>
    </row>
    <row r="449" spans="2:9" ht="14" x14ac:dyDescent="0.15">
      <c r="B449" s="20" t="str">
        <f t="shared" si="12"/>
        <v>T-X</v>
      </c>
      <c r="C449" s="51" t="s">
        <v>21</v>
      </c>
      <c r="D449" s="52" t="s">
        <v>25</v>
      </c>
      <c r="E449" s="45">
        <v>308.01759578523399</v>
      </c>
      <c r="F449" s="46">
        <v>1.3679133007342601</v>
      </c>
      <c r="G449" s="20">
        <v>448</v>
      </c>
      <c r="I449" t="str">
        <f t="shared" si="13"/>
        <v>{b: 308.0175, d: 1.3679, id: 448, route: 'T-X'},</v>
      </c>
    </row>
    <row r="450" spans="2:9" ht="14" x14ac:dyDescent="0.15">
      <c r="B450" s="20" t="str">
        <f t="shared" si="12"/>
        <v>T-Y</v>
      </c>
      <c r="C450" s="49" t="s">
        <v>21</v>
      </c>
      <c r="D450" s="50" t="s">
        <v>26</v>
      </c>
      <c r="E450" s="47">
        <v>297.98711197140699</v>
      </c>
      <c r="F450" s="48">
        <v>1.43157164856698</v>
      </c>
      <c r="G450" s="20">
        <v>449</v>
      </c>
      <c r="I450" t="str">
        <f t="shared" si="13"/>
        <v>{b: 297.9871, d: 1.4315, id: 449, route: 'T-Y'},</v>
      </c>
    </row>
    <row r="451" spans="2:9" ht="14" x14ac:dyDescent="0.15">
      <c r="B451" s="20" t="str">
        <f t="shared" ref="B451:B514" si="14">C451&amp;"-"&amp;D451</f>
        <v>T-Z</v>
      </c>
      <c r="C451" s="51" t="s">
        <v>21</v>
      </c>
      <c r="D451" s="52" t="s">
        <v>27</v>
      </c>
      <c r="E451" s="45">
        <v>318.37238277078399</v>
      </c>
      <c r="F451" s="46">
        <v>1.3475902746574699</v>
      </c>
      <c r="G451" s="20">
        <v>450</v>
      </c>
      <c r="I451" t="str">
        <f t="shared" si="13"/>
        <v>{b: 318.3723, d: 1.3475, id: 450, route: 'T-Z'},</v>
      </c>
    </row>
    <row r="452" spans="2:9" ht="14" x14ac:dyDescent="0.15">
      <c r="B452" s="20" t="str">
        <f t="shared" si="14"/>
        <v>S/F-A</v>
      </c>
      <c r="C452" s="49" t="s">
        <v>20</v>
      </c>
      <c r="D452" s="50" t="s">
        <v>4</v>
      </c>
      <c r="E452" s="47">
        <v>274.84537442176799</v>
      </c>
      <c r="F452" s="48">
        <v>11.0410627058986</v>
      </c>
      <c r="G452" s="20">
        <v>451</v>
      </c>
      <c r="I452" t="str">
        <f t="shared" ref="I452:I515" si="15">$I$1&amp;$J$1&amp;TRUNC(E452,4)&amp;$K$1&amp;TRUNC(F452,4)&amp;$L$1&amp;G452&amp;$M$1&amp;"'"&amp;B452&amp;"'"&amp;$N$1</f>
        <v>{b: 274.8453, d: 11.041, id: 451, route: 'S/F-A'},</v>
      </c>
    </row>
    <row r="453" spans="2:9" ht="14" x14ac:dyDescent="0.15">
      <c r="B453" s="20" t="str">
        <f t="shared" si="14"/>
        <v>S/F-B</v>
      </c>
      <c r="C453" s="51" t="s">
        <v>20</v>
      </c>
      <c r="D453" s="52" t="s">
        <v>5</v>
      </c>
      <c r="E453" s="45">
        <v>278.65039597899198</v>
      </c>
      <c r="F453" s="46">
        <v>9.1748768150165105</v>
      </c>
      <c r="G453" s="20">
        <v>452</v>
      </c>
      <c r="I453" t="str">
        <f t="shared" si="15"/>
        <v>{b: 278.6503, d: 9.1748, id: 452, route: 'S/F-B'},</v>
      </c>
    </row>
    <row r="454" spans="2:9" ht="14" x14ac:dyDescent="0.15">
      <c r="B454" s="20" t="str">
        <f t="shared" si="14"/>
        <v>S/F-D</v>
      </c>
      <c r="C454" s="49" t="s">
        <v>20</v>
      </c>
      <c r="D454" s="50" t="s">
        <v>6</v>
      </c>
      <c r="E454" s="47">
        <v>272.93031074469502</v>
      </c>
      <c r="F454" s="48">
        <v>5.5587541685601503</v>
      </c>
      <c r="G454" s="20">
        <v>453</v>
      </c>
      <c r="I454" t="str">
        <f t="shared" si="15"/>
        <v>{b: 272.9303, d: 5.5587, id: 453, route: 'S/F-D'},</v>
      </c>
    </row>
    <row r="455" spans="2:9" ht="14" x14ac:dyDescent="0.15">
      <c r="B455" s="20" t="str">
        <f t="shared" si="14"/>
        <v>S/F-G</v>
      </c>
      <c r="C455" s="51" t="s">
        <v>20</v>
      </c>
      <c r="D455" s="52" t="s">
        <v>8</v>
      </c>
      <c r="E455" s="45">
        <v>331.21968218696799</v>
      </c>
      <c r="F455" s="46">
        <v>2.00805512852767</v>
      </c>
      <c r="G455" s="20">
        <v>454</v>
      </c>
      <c r="I455" t="str">
        <f t="shared" si="15"/>
        <v>{b: 331.2196, d: 2.008, id: 454, route: 'S/F-G'},</v>
      </c>
    </row>
    <row r="456" spans="2:9" ht="14" x14ac:dyDescent="0.15">
      <c r="B456" s="20" t="str">
        <f t="shared" si="14"/>
        <v>S/F-H</v>
      </c>
      <c r="C456" s="49" t="s">
        <v>20</v>
      </c>
      <c r="D456" s="50" t="s">
        <v>9</v>
      </c>
      <c r="E456" s="47">
        <v>29.9146927569019</v>
      </c>
      <c r="F456" s="48">
        <v>0</v>
      </c>
      <c r="G456" s="20">
        <v>455</v>
      </c>
      <c r="I456" t="str">
        <f t="shared" si="15"/>
        <v>{b: 29.9146, d: 0, id: 455, route: 'S/F-H'},</v>
      </c>
    </row>
    <row r="457" spans="2:9" ht="14" x14ac:dyDescent="0.15">
      <c r="B457" s="20" t="str">
        <f t="shared" si="14"/>
        <v>S/F-I</v>
      </c>
      <c r="C457" s="51" t="s">
        <v>20</v>
      </c>
      <c r="D457" s="52" t="s">
        <v>10</v>
      </c>
      <c r="E457" s="45">
        <v>277.29434303661401</v>
      </c>
      <c r="F457" s="46">
        <v>6.8211826427301601</v>
      </c>
      <c r="G457" s="20">
        <v>456</v>
      </c>
      <c r="I457" t="str">
        <f t="shared" si="15"/>
        <v>{b: 277.2943, d: 6.8211, id: 456, route: 'S/F-I'},</v>
      </c>
    </row>
    <row r="458" spans="2:9" ht="14" x14ac:dyDescent="0.15">
      <c r="B458" s="20" t="str">
        <f t="shared" si="14"/>
        <v>S/F-J</v>
      </c>
      <c r="C458" s="49" t="s">
        <v>20</v>
      </c>
      <c r="D458" s="50" t="s">
        <v>11</v>
      </c>
      <c r="E458" s="47">
        <v>264.09544870267803</v>
      </c>
      <c r="F458" s="48">
        <v>5.4136312192737499</v>
      </c>
      <c r="G458" s="20">
        <v>457</v>
      </c>
      <c r="I458" t="str">
        <f t="shared" si="15"/>
        <v>{b: 264.0954, d: 5.4136, id: 457, route: 'S/F-J'},</v>
      </c>
    </row>
    <row r="459" spans="2:9" ht="14" x14ac:dyDescent="0.15">
      <c r="B459" s="20" t="str">
        <f t="shared" si="14"/>
        <v>S/F-K</v>
      </c>
      <c r="C459" s="51" t="s">
        <v>20</v>
      </c>
      <c r="D459" s="52" t="s">
        <v>12</v>
      </c>
      <c r="E459" s="45">
        <v>280.70281227632398</v>
      </c>
      <c r="F459" s="46">
        <v>8.3261793627141891</v>
      </c>
      <c r="G459" s="20">
        <v>458</v>
      </c>
      <c r="I459" t="str">
        <f t="shared" si="15"/>
        <v>{b: 280.7028, d: 8.3261, id: 458, route: 'S/F-K'},</v>
      </c>
    </row>
    <row r="460" spans="2:9" ht="14" x14ac:dyDescent="0.15">
      <c r="B460" s="20" t="str">
        <f t="shared" si="14"/>
        <v>S/F-L</v>
      </c>
      <c r="C460" s="49" t="s">
        <v>20</v>
      </c>
      <c r="D460" s="50" t="s">
        <v>13</v>
      </c>
      <c r="E460" s="47">
        <v>275.23286328505401</v>
      </c>
      <c r="F460" s="48">
        <v>9.8922999455516596</v>
      </c>
      <c r="G460" s="20">
        <v>459</v>
      </c>
      <c r="I460" t="str">
        <f t="shared" si="15"/>
        <v>{b: 275.2328, d: 9.8922, id: 459, route: 'S/F-L'},</v>
      </c>
    </row>
    <row r="461" spans="2:9" ht="14" x14ac:dyDescent="0.15">
      <c r="B461" s="20" t="str">
        <f t="shared" si="14"/>
        <v>S/F-M</v>
      </c>
      <c r="C461" s="51" t="s">
        <v>20</v>
      </c>
      <c r="D461" s="52" t="s">
        <v>14</v>
      </c>
      <c r="E461" s="45">
        <v>113.542689856807</v>
      </c>
      <c r="F461" s="46">
        <v>4674.6529361571902</v>
      </c>
      <c r="G461" s="20">
        <v>460</v>
      </c>
      <c r="I461" t="str">
        <f t="shared" si="15"/>
        <v>{b: 113.5426, d: 4674.6529, id: 460, route: 'S/F-M'},</v>
      </c>
    </row>
    <row r="462" spans="2:9" ht="14" x14ac:dyDescent="0.15">
      <c r="B462" s="20" t="str">
        <f t="shared" si="14"/>
        <v>S/F-N</v>
      </c>
      <c r="C462" s="49" t="s">
        <v>20</v>
      </c>
      <c r="D462" s="50" t="s">
        <v>15</v>
      </c>
      <c r="E462" s="47">
        <v>280.11721898347503</v>
      </c>
      <c r="F462" s="48">
        <v>7.8151908885846098</v>
      </c>
      <c r="G462" s="20">
        <v>461</v>
      </c>
      <c r="I462" t="str">
        <f t="shared" si="15"/>
        <v>{b: 280.1172, d: 7.8151, id: 461, route: 'S/F-N'},</v>
      </c>
    </row>
    <row r="463" spans="2:9" ht="14" x14ac:dyDescent="0.15">
      <c r="B463" s="20" t="str">
        <f t="shared" si="14"/>
        <v>S/F-O</v>
      </c>
      <c r="C463" s="51" t="s">
        <v>20</v>
      </c>
      <c r="D463" s="52" t="s">
        <v>16</v>
      </c>
      <c r="E463" s="45">
        <v>264.29122346215598</v>
      </c>
      <c r="F463" s="46">
        <v>4.4782286523254902</v>
      </c>
      <c r="G463" s="20">
        <v>462</v>
      </c>
      <c r="I463" t="str">
        <f t="shared" si="15"/>
        <v>{b: 264.2912, d: 4.4782, id: 462, route: 'S/F-O'},</v>
      </c>
    </row>
    <row r="464" spans="2:9" ht="14" x14ac:dyDescent="0.15">
      <c r="B464" s="20" t="str">
        <f t="shared" si="14"/>
        <v>S/F-P</v>
      </c>
      <c r="C464" s="49" t="s">
        <v>20</v>
      </c>
      <c r="D464" s="50" t="s">
        <v>118</v>
      </c>
      <c r="E464" s="47">
        <v>275.18055917701798</v>
      </c>
      <c r="F464" s="48">
        <v>11.1994960621196</v>
      </c>
      <c r="G464" s="20">
        <v>463</v>
      </c>
      <c r="I464" t="str">
        <f t="shared" si="15"/>
        <v>{b: 275.1805, d: 11.1994, id: 463, route: 'S/F-P'},</v>
      </c>
    </row>
    <row r="465" spans="2:9" ht="14" x14ac:dyDescent="0.15">
      <c r="B465" s="20" t="str">
        <f t="shared" si="14"/>
        <v>S/F-Q</v>
      </c>
      <c r="C465" s="51" t="s">
        <v>20</v>
      </c>
      <c r="D465" s="52" t="s">
        <v>119</v>
      </c>
      <c r="E465" s="45">
        <v>275.85216238108399</v>
      </c>
      <c r="F465" s="46">
        <v>11.239400841070999</v>
      </c>
      <c r="G465" s="20">
        <v>464</v>
      </c>
      <c r="I465" t="str">
        <f t="shared" si="15"/>
        <v>{b: 275.8521, d: 11.2394, id: 464, route: 'S/F-Q'},</v>
      </c>
    </row>
    <row r="466" spans="2:9" ht="14" x14ac:dyDescent="0.15">
      <c r="B466" s="20" t="str">
        <f t="shared" si="14"/>
        <v>S/F-R1</v>
      </c>
      <c r="C466" s="49" t="s">
        <v>20</v>
      </c>
      <c r="D466" s="50" t="s">
        <v>17</v>
      </c>
      <c r="E466" s="47">
        <v>271.18993750498402</v>
      </c>
      <c r="F466" s="48">
        <v>11.0727019650942</v>
      </c>
      <c r="G466" s="20">
        <v>465</v>
      </c>
      <c r="I466" t="str">
        <f t="shared" si="15"/>
        <v>{b: 271.1899, d: 11.0727, id: 465, route: 'S/F-R1'},</v>
      </c>
    </row>
    <row r="467" spans="2:9" ht="14" x14ac:dyDescent="0.15">
      <c r="B467" s="20" t="str">
        <f t="shared" si="14"/>
        <v>S/F-R2</v>
      </c>
      <c r="C467" s="51" t="s">
        <v>20</v>
      </c>
      <c r="D467" s="52" t="s">
        <v>18</v>
      </c>
      <c r="E467" s="45">
        <v>270.39862368045698</v>
      </c>
      <c r="F467" s="46">
        <v>10.773496188653301</v>
      </c>
      <c r="G467" s="20">
        <v>466</v>
      </c>
      <c r="I467" t="str">
        <f t="shared" si="15"/>
        <v>{b: 270.3986, d: 10.7734, id: 466, route: 'S/F-R2'},</v>
      </c>
    </row>
    <row r="468" spans="2:9" ht="14" x14ac:dyDescent="0.15">
      <c r="B468" s="20" t="str">
        <f t="shared" si="14"/>
        <v>S/F-RYC</v>
      </c>
      <c r="C468" s="49" t="s">
        <v>20</v>
      </c>
      <c r="D468" s="50" t="s">
        <v>19</v>
      </c>
      <c r="E468" s="47">
        <v>280.13552224245598</v>
      </c>
      <c r="F468" s="48">
        <v>11.1018697761971</v>
      </c>
      <c r="G468" s="20">
        <v>467</v>
      </c>
      <c r="I468" t="str">
        <f t="shared" si="15"/>
        <v>{b: 280.1355, d: 11.1018, id: 467, route: 'S/F-RYC'},</v>
      </c>
    </row>
    <row r="469" spans="2:9" ht="14" x14ac:dyDescent="0.15">
      <c r="B469" s="20" t="str">
        <f t="shared" si="14"/>
        <v>S/F-T</v>
      </c>
      <c r="C469" s="51" t="s">
        <v>20</v>
      </c>
      <c r="D469" s="52" t="s">
        <v>21</v>
      </c>
      <c r="E469" s="45">
        <v>273.42448761116799</v>
      </c>
      <c r="F469" s="46">
        <v>10.424834179799401</v>
      </c>
      <c r="G469" s="20">
        <v>468</v>
      </c>
      <c r="I469" t="str">
        <f t="shared" si="15"/>
        <v>{b: 273.4244, d: 10.4248, id: 468, route: 'S/F-T'},</v>
      </c>
    </row>
    <row r="470" spans="2:9" ht="14" x14ac:dyDescent="0.15">
      <c r="B470" s="20" t="str">
        <f t="shared" si="14"/>
        <v>S/F-S/F</v>
      </c>
      <c r="C470" s="49" t="s">
        <v>20</v>
      </c>
      <c r="D470" s="50" t="s">
        <v>20</v>
      </c>
      <c r="E470" s="47">
        <v>13</v>
      </c>
      <c r="F470" s="48">
        <v>0</v>
      </c>
      <c r="G470" s="20">
        <v>469</v>
      </c>
      <c r="I470" t="str">
        <f t="shared" si="15"/>
        <v>{b: 13, d: 0, id: 469, route: 'S/F-S/F'},</v>
      </c>
    </row>
    <row r="471" spans="2:9" ht="14" x14ac:dyDescent="0.15">
      <c r="B471" s="20" t="str">
        <f t="shared" si="14"/>
        <v>S/F-U</v>
      </c>
      <c r="C471" s="51" t="s">
        <v>20</v>
      </c>
      <c r="D471" s="52" t="s">
        <v>22</v>
      </c>
      <c r="E471" s="45">
        <v>274.23875139028701</v>
      </c>
      <c r="F471" s="46">
        <v>10.1850153527866</v>
      </c>
      <c r="G471" s="20">
        <v>470</v>
      </c>
      <c r="I471" t="str">
        <f t="shared" si="15"/>
        <v>{b: 274.2387, d: 10.185, id: 470, route: 'S/F-U'},</v>
      </c>
    </row>
    <row r="472" spans="2:9" ht="14" x14ac:dyDescent="0.15">
      <c r="B472" s="20" t="str">
        <f t="shared" si="14"/>
        <v>S/F-V</v>
      </c>
      <c r="C472" s="49" t="s">
        <v>20</v>
      </c>
      <c r="D472" s="50" t="s">
        <v>23</v>
      </c>
      <c r="E472" s="47">
        <v>275.233105316756</v>
      </c>
      <c r="F472" s="48">
        <v>9.8922955240634405</v>
      </c>
      <c r="G472" s="20">
        <v>471</v>
      </c>
      <c r="I472" t="str">
        <f t="shared" si="15"/>
        <v>{b: 275.2331, d: 9.8922, id: 471, route: 'S/F-V'},</v>
      </c>
    </row>
    <row r="473" spans="2:9" ht="14" x14ac:dyDescent="0.15">
      <c r="B473" s="20" t="str">
        <f t="shared" si="14"/>
        <v>S/F-W</v>
      </c>
      <c r="C473" s="51" t="s">
        <v>20</v>
      </c>
      <c r="D473" s="52" t="s">
        <v>24</v>
      </c>
      <c r="E473" s="45">
        <v>275.80618959080698</v>
      </c>
      <c r="F473" s="46">
        <v>10.660354097628799</v>
      </c>
      <c r="G473" s="20">
        <v>472</v>
      </c>
      <c r="I473" t="str">
        <f t="shared" si="15"/>
        <v>{b: 275.8061, d: 10.6603, id: 472, route: 'S/F-W'},</v>
      </c>
    </row>
    <row r="474" spans="2:9" ht="14" x14ac:dyDescent="0.15">
      <c r="B474" s="20" t="str">
        <f t="shared" si="14"/>
        <v>S/F-X</v>
      </c>
      <c r="C474" s="49" t="s">
        <v>20</v>
      </c>
      <c r="D474" s="50" t="s">
        <v>25</v>
      </c>
      <c r="E474" s="47">
        <v>277.28583610186899</v>
      </c>
      <c r="F474" s="48">
        <v>11.575196447096101</v>
      </c>
      <c r="G474" s="20">
        <v>473</v>
      </c>
      <c r="I474" t="str">
        <f t="shared" si="15"/>
        <v>{b: 277.2858, d: 11.5751, id: 473, route: 'S/F-X'},</v>
      </c>
    </row>
    <row r="475" spans="2:9" ht="14" x14ac:dyDescent="0.15">
      <c r="B475" s="20" t="str">
        <f t="shared" si="14"/>
        <v>S/F-Y</v>
      </c>
      <c r="C475" s="51" t="s">
        <v>20</v>
      </c>
      <c r="D475" s="52" t="s">
        <v>26</v>
      </c>
      <c r="E475" s="45">
        <v>276.34608058576299</v>
      </c>
      <c r="F475" s="46">
        <v>11.740595708523699</v>
      </c>
      <c r="G475" s="20">
        <v>474</v>
      </c>
      <c r="I475" t="str">
        <f t="shared" si="15"/>
        <v>{b: 276.346, d: 11.7405, id: 474, route: 'S/F-Y'},</v>
      </c>
    </row>
    <row r="476" spans="2:9" ht="14" x14ac:dyDescent="0.15">
      <c r="B476" s="20" t="str">
        <f t="shared" si="14"/>
        <v>S/F-Z</v>
      </c>
      <c r="C476" s="49" t="s">
        <v>20</v>
      </c>
      <c r="D476" s="50" t="s">
        <v>27</v>
      </c>
      <c r="E476" s="47">
        <v>278.220359398516</v>
      </c>
      <c r="F476" s="48">
        <v>11.416125562653001</v>
      </c>
      <c r="G476" s="20">
        <v>475</v>
      </c>
      <c r="I476" t="str">
        <f t="shared" si="15"/>
        <v>{b: 278.2203, d: 11.4161, id: 475, route: 'S/F-Z'},</v>
      </c>
    </row>
    <row r="477" spans="2:9" ht="14" x14ac:dyDescent="0.15">
      <c r="B477" s="20" t="str">
        <f t="shared" si="14"/>
        <v>U-A</v>
      </c>
      <c r="C477" s="51" t="s">
        <v>22</v>
      </c>
      <c r="D477" s="52" t="s">
        <v>4</v>
      </c>
      <c r="E477" s="45">
        <v>281.87684528511198</v>
      </c>
      <c r="F477" s="46">
        <v>0.86337856993646001</v>
      </c>
      <c r="G477" s="20">
        <v>476</v>
      </c>
      <c r="I477" t="str">
        <f t="shared" si="15"/>
        <v>{b: 281.8768, d: 0.8633, id: 476, route: 'U-A'},</v>
      </c>
    </row>
    <row r="478" spans="2:9" ht="14" x14ac:dyDescent="0.15">
      <c r="B478" s="20" t="str">
        <f t="shared" si="14"/>
        <v>U-B</v>
      </c>
      <c r="C478" s="49" t="s">
        <v>22</v>
      </c>
      <c r="D478" s="50" t="s">
        <v>5</v>
      </c>
      <c r="E478" s="47">
        <v>59.8659303796179</v>
      </c>
      <c r="F478" s="48">
        <v>1.2546373480000701</v>
      </c>
      <c r="G478" s="20">
        <v>477</v>
      </c>
      <c r="I478" t="str">
        <f t="shared" si="15"/>
        <v>{b: 59.8659, d: 1.2546, id: 477, route: 'U-B'},</v>
      </c>
    </row>
    <row r="479" spans="2:9" ht="14" x14ac:dyDescent="0.15">
      <c r="B479" s="20" t="str">
        <f t="shared" si="14"/>
        <v>U-D</v>
      </c>
      <c r="C479" s="51" t="s">
        <v>22</v>
      </c>
      <c r="D479" s="52" t="s">
        <v>6</v>
      </c>
      <c r="E479" s="45">
        <v>95.666638488977696</v>
      </c>
      <c r="F479" s="46">
        <v>4.6294510509928397</v>
      </c>
      <c r="G479" s="20">
        <v>478</v>
      </c>
      <c r="I479" t="str">
        <f t="shared" si="15"/>
        <v>{b: 95.6666, d: 4.6294, id: 478, route: 'U-D'},</v>
      </c>
    </row>
    <row r="480" spans="2:9" ht="14" x14ac:dyDescent="0.15">
      <c r="B480" s="20" t="str">
        <f t="shared" si="14"/>
        <v>U-G</v>
      </c>
      <c r="C480" s="49" t="s">
        <v>22</v>
      </c>
      <c r="D480" s="50" t="s">
        <v>8</v>
      </c>
      <c r="E480" s="47">
        <v>83.602453129973895</v>
      </c>
      <c r="F480" s="48">
        <v>9.2453991142192606</v>
      </c>
      <c r="G480" s="20">
        <v>479</v>
      </c>
      <c r="I480" t="str">
        <f t="shared" si="15"/>
        <v>{b: 83.6024, d: 9.2453, id: 479, route: 'U-G'},</v>
      </c>
    </row>
    <row r="481" spans="2:9" ht="14" x14ac:dyDescent="0.15">
      <c r="B481" s="20" t="str">
        <f t="shared" si="14"/>
        <v>U-H</v>
      </c>
      <c r="C481" s="51" t="s">
        <v>22</v>
      </c>
      <c r="D481" s="52" t="s">
        <v>9</v>
      </c>
      <c r="E481" s="45">
        <v>94.095396656500895</v>
      </c>
      <c r="F481" s="46">
        <v>10.1850229004067</v>
      </c>
      <c r="G481" s="20">
        <v>480</v>
      </c>
      <c r="I481" t="str">
        <f t="shared" si="15"/>
        <v>{b: 94.0953, d: 10.185, id: 480, route: 'U-H'},</v>
      </c>
    </row>
    <row r="482" spans="2:9" ht="14" x14ac:dyDescent="0.15">
      <c r="B482" s="20" t="str">
        <f t="shared" si="14"/>
        <v>U-I</v>
      </c>
      <c r="C482" s="49" t="s">
        <v>22</v>
      </c>
      <c r="D482" s="50" t="s">
        <v>10</v>
      </c>
      <c r="E482" s="47">
        <v>87.943844079410496</v>
      </c>
      <c r="F482" s="48">
        <v>3.3930685353180801</v>
      </c>
      <c r="G482" s="20">
        <v>481</v>
      </c>
      <c r="I482" t="str">
        <f t="shared" si="15"/>
        <v>{b: 87.9438, d: 3.393, id: 481, route: 'U-I'},</v>
      </c>
    </row>
    <row r="483" spans="2:9" ht="14" x14ac:dyDescent="0.15">
      <c r="B483" s="20" t="str">
        <f t="shared" si="14"/>
        <v>U-J</v>
      </c>
      <c r="C483" s="51" t="s">
        <v>22</v>
      </c>
      <c r="D483" s="52" t="s">
        <v>11</v>
      </c>
      <c r="E483" s="45">
        <v>105.203321996653</v>
      </c>
      <c r="F483" s="46">
        <v>4.9487044113096399</v>
      </c>
      <c r="G483" s="20">
        <v>482</v>
      </c>
      <c r="I483" t="str">
        <f t="shared" si="15"/>
        <v>{b: 105.2033, d: 4.9487, id: 482, route: 'U-J'},</v>
      </c>
    </row>
    <row r="484" spans="2:9" ht="14" x14ac:dyDescent="0.15">
      <c r="B484" s="20" t="str">
        <f t="shared" si="14"/>
        <v>U-K</v>
      </c>
      <c r="C484" s="49" t="s">
        <v>22</v>
      </c>
      <c r="D484" s="50" t="s">
        <v>12</v>
      </c>
      <c r="E484" s="47">
        <v>67.976281755965999</v>
      </c>
      <c r="F484" s="48">
        <v>2.1292019710605001</v>
      </c>
      <c r="G484" s="20">
        <v>483</v>
      </c>
      <c r="I484" t="str">
        <f t="shared" si="15"/>
        <v>{b: 67.9762, d: 2.1292, id: 483, route: 'U-K'},</v>
      </c>
    </row>
    <row r="485" spans="2:9" ht="14" x14ac:dyDescent="0.15">
      <c r="B485" s="20" t="str">
        <f t="shared" si="14"/>
        <v>U-L</v>
      </c>
      <c r="C485" s="51" t="s">
        <v>22</v>
      </c>
      <c r="D485" s="52" t="s">
        <v>13</v>
      </c>
      <c r="E485" s="45">
        <v>63.837805517887297</v>
      </c>
      <c r="F485" s="46">
        <v>0.34060576423703298</v>
      </c>
      <c r="G485" s="20">
        <v>484</v>
      </c>
      <c r="I485" t="str">
        <f t="shared" si="15"/>
        <v>{b: 63.8378, d: 0.3406, id: 484, route: 'U-L'},</v>
      </c>
    </row>
    <row r="486" spans="2:9" ht="14" x14ac:dyDescent="0.15">
      <c r="B486" s="20" t="str">
        <f t="shared" si="14"/>
        <v>U-M</v>
      </c>
      <c r="C486" s="49" t="s">
        <v>22</v>
      </c>
      <c r="D486" s="50" t="s">
        <v>14</v>
      </c>
      <c r="E486" s="47">
        <v>113.387492488741</v>
      </c>
      <c r="F486" s="48">
        <v>4684.2656832459797</v>
      </c>
      <c r="G486" s="20">
        <v>485</v>
      </c>
      <c r="I486" t="str">
        <f t="shared" si="15"/>
        <v>{b: 113.3874, d: 4684.2656, id: 485, route: 'U-M'},</v>
      </c>
    </row>
    <row r="487" spans="2:9" ht="14" x14ac:dyDescent="0.15">
      <c r="B487" s="20" t="str">
        <f t="shared" si="14"/>
        <v>U-N</v>
      </c>
      <c r="C487" s="51" t="s">
        <v>22</v>
      </c>
      <c r="D487" s="52" t="s">
        <v>15</v>
      </c>
      <c r="E487" s="45">
        <v>75.729420611883995</v>
      </c>
      <c r="F487" s="46">
        <v>2.5403181079991999</v>
      </c>
      <c r="G487" s="20">
        <v>486</v>
      </c>
      <c r="I487" t="str">
        <f t="shared" si="15"/>
        <v>{b: 75.7294, d: 2.5403, id: 486, route: 'U-N'},</v>
      </c>
    </row>
    <row r="488" spans="2:9" ht="14" x14ac:dyDescent="0.15">
      <c r="B488" s="20" t="str">
        <f t="shared" si="14"/>
        <v>U-O</v>
      </c>
      <c r="C488" s="49" t="s">
        <v>22</v>
      </c>
      <c r="D488" s="50" t="s">
        <v>16</v>
      </c>
      <c r="E488" s="47">
        <v>101.726352271531</v>
      </c>
      <c r="F488" s="48">
        <v>5.8257021389543997</v>
      </c>
      <c r="G488" s="20">
        <v>487</v>
      </c>
      <c r="I488" t="str">
        <f t="shared" si="15"/>
        <v>{b: 101.7263, d: 5.8257, id: 487, route: 'U-O'},</v>
      </c>
    </row>
    <row r="489" spans="2:9" ht="14" x14ac:dyDescent="0.15">
      <c r="B489" s="20" t="str">
        <f t="shared" si="14"/>
        <v>U-P</v>
      </c>
      <c r="C489" s="51" t="s">
        <v>22</v>
      </c>
      <c r="D489" s="52" t="s">
        <v>118</v>
      </c>
      <c r="E489" s="45">
        <v>284.395337849962</v>
      </c>
      <c r="F489" s="46">
        <v>1.02955854674319</v>
      </c>
      <c r="G489" s="20">
        <v>488</v>
      </c>
      <c r="I489" t="str">
        <f t="shared" si="15"/>
        <v>{b: 284.3953, d: 1.0295, id: 488, route: 'U-P'},</v>
      </c>
    </row>
    <row r="490" spans="2:9" ht="14" x14ac:dyDescent="0.15">
      <c r="B490" s="20" t="str">
        <f t="shared" si="14"/>
        <v>U-Q</v>
      </c>
      <c r="C490" s="49" t="s">
        <v>22</v>
      </c>
      <c r="D490" s="50" t="s">
        <v>119</v>
      </c>
      <c r="E490" s="47">
        <v>290.868434419538</v>
      </c>
      <c r="F490" s="48">
        <v>1.09658286734723</v>
      </c>
      <c r="G490" s="20">
        <v>489</v>
      </c>
      <c r="I490" t="str">
        <f t="shared" si="15"/>
        <v>{b: 290.8684, d: 1.0965, id: 489, route: 'U-Q'},</v>
      </c>
    </row>
    <row r="491" spans="2:9" ht="14" x14ac:dyDescent="0.15">
      <c r="B491" s="20" t="str">
        <f t="shared" si="14"/>
        <v>U-R1</v>
      </c>
      <c r="C491" s="51" t="s">
        <v>22</v>
      </c>
      <c r="D491" s="52" t="s">
        <v>17</v>
      </c>
      <c r="E491" s="45">
        <v>240.06213425833801</v>
      </c>
      <c r="F491" s="46">
        <v>1.05225252841737</v>
      </c>
      <c r="G491" s="20">
        <v>490</v>
      </c>
      <c r="I491" t="str">
        <f t="shared" si="15"/>
        <v>{b: 240.0621, d: 1.0522, id: 490, route: 'U-R1'},</v>
      </c>
    </row>
    <row r="492" spans="2:9" ht="14" x14ac:dyDescent="0.15">
      <c r="B492" s="20" t="str">
        <f t="shared" si="14"/>
        <v>U-R2</v>
      </c>
      <c r="C492" s="49" t="s">
        <v>22</v>
      </c>
      <c r="D492" s="50" t="s">
        <v>18</v>
      </c>
      <c r="E492" s="47">
        <v>222.12368786697499</v>
      </c>
      <c r="F492" s="48">
        <v>0.91598583003177403</v>
      </c>
      <c r="G492" s="20">
        <v>491</v>
      </c>
      <c r="I492" t="str">
        <f t="shared" si="15"/>
        <v>{b: 222.1236, d: 0.9159, id: 491, route: 'U-R2'},</v>
      </c>
    </row>
    <row r="493" spans="2:9" ht="14" x14ac:dyDescent="0.15">
      <c r="B493" s="20" t="str">
        <f t="shared" si="14"/>
        <v>U-RYC</v>
      </c>
      <c r="C493" s="51" t="s">
        <v>22</v>
      </c>
      <c r="D493" s="52" t="s">
        <v>19</v>
      </c>
      <c r="E493" s="45">
        <v>327.13930750893599</v>
      </c>
      <c r="F493" s="46">
        <v>1.4273199158991099</v>
      </c>
      <c r="G493" s="20">
        <v>492</v>
      </c>
      <c r="I493" t="str">
        <f t="shared" si="15"/>
        <v>{b: 327.1393, d: 1.4273, id: 492, route: 'U-RYC'},</v>
      </c>
    </row>
    <row r="494" spans="2:9" ht="14" x14ac:dyDescent="0.15">
      <c r="B494" s="20" t="str">
        <f t="shared" si="14"/>
        <v>U-T</v>
      </c>
      <c r="C494" s="49" t="s">
        <v>22</v>
      </c>
      <c r="D494" s="50" t="s">
        <v>21</v>
      </c>
      <c r="E494" s="47">
        <v>242.27695336048501</v>
      </c>
      <c r="F494" s="48">
        <v>0.28099313018503203</v>
      </c>
      <c r="G494" s="20">
        <v>493</v>
      </c>
      <c r="I494" t="str">
        <f t="shared" si="15"/>
        <v>{b: 242.2769, d: 0.2809, id: 493, route: 'U-T'},</v>
      </c>
    </row>
    <row r="495" spans="2:9" ht="14" x14ac:dyDescent="0.15">
      <c r="B495" s="20" t="str">
        <f t="shared" si="14"/>
        <v>U-S/F</v>
      </c>
      <c r="C495" s="51" t="s">
        <v>22</v>
      </c>
      <c r="D495" s="52" t="s">
        <v>20</v>
      </c>
      <c r="E495" s="45">
        <v>94.095484974644194</v>
      </c>
      <c r="F495" s="46">
        <v>10.1850153527866</v>
      </c>
      <c r="G495" s="20">
        <v>494</v>
      </c>
      <c r="I495" t="str">
        <f t="shared" si="15"/>
        <v>{b: 94.0954, d: 10.185, id: 494, route: 'U-S/F'},</v>
      </c>
    </row>
    <row r="496" spans="2:9" ht="14" x14ac:dyDescent="0.15">
      <c r="B496" s="20" t="str">
        <f t="shared" si="14"/>
        <v>U-U</v>
      </c>
      <c r="C496" s="49" t="s">
        <v>22</v>
      </c>
      <c r="D496" s="50" t="s">
        <v>22</v>
      </c>
      <c r="E496" s="47">
        <v>13</v>
      </c>
      <c r="F496" s="48">
        <v>0</v>
      </c>
      <c r="G496" s="20">
        <v>495</v>
      </c>
      <c r="I496" t="str">
        <f t="shared" si="15"/>
        <v>{b: 13, d: 0, id: 495, route: 'U-U'},</v>
      </c>
    </row>
    <row r="497" spans="2:9" ht="14" x14ac:dyDescent="0.15">
      <c r="B497" s="20" t="str">
        <f t="shared" si="14"/>
        <v>U-V</v>
      </c>
      <c r="C497" s="51" t="s">
        <v>22</v>
      </c>
      <c r="D497" s="52" t="s">
        <v>23</v>
      </c>
      <c r="E497" s="45">
        <v>63.832182417929602</v>
      </c>
      <c r="F497" s="46">
        <v>0.34063122810889701</v>
      </c>
      <c r="G497" s="20">
        <v>496</v>
      </c>
      <c r="I497" t="str">
        <f t="shared" si="15"/>
        <v>{b: 63.8321, d: 0.3406, id: 496, route: 'U-V'},</v>
      </c>
    </row>
    <row r="498" spans="2:9" ht="14" x14ac:dyDescent="0.15">
      <c r="B498" s="20" t="str">
        <f t="shared" si="14"/>
        <v>U-W</v>
      </c>
      <c r="C498" s="49" t="s">
        <v>22</v>
      </c>
      <c r="D498" s="50" t="s">
        <v>24</v>
      </c>
      <c r="E498" s="47">
        <v>305.838263192912</v>
      </c>
      <c r="F498" s="48">
        <v>0.55425637249928394</v>
      </c>
      <c r="G498" s="20">
        <v>497</v>
      </c>
      <c r="I498" t="str">
        <f t="shared" si="15"/>
        <v>{b: 305.8382, d: 0.5542, id: 497, route: 'U-W'},</v>
      </c>
    </row>
    <row r="499" spans="2:9" ht="14" x14ac:dyDescent="0.15">
      <c r="B499" s="20" t="str">
        <f t="shared" si="14"/>
        <v>U-X</v>
      </c>
      <c r="C499" s="51" t="s">
        <v>22</v>
      </c>
      <c r="D499" s="52" t="s">
        <v>25</v>
      </c>
      <c r="E499" s="45">
        <v>298.221865589039</v>
      </c>
      <c r="F499" s="46">
        <v>1.505310875443</v>
      </c>
      <c r="G499" s="20">
        <v>498</v>
      </c>
      <c r="I499" t="str">
        <f t="shared" si="15"/>
        <v>{b: 298.2218, d: 1.5053, id: 498, route: 'U-X'},</v>
      </c>
    </row>
    <row r="500" spans="2:9" ht="14" x14ac:dyDescent="0.15">
      <c r="B500" s="20" t="str">
        <f t="shared" si="14"/>
        <v>U-Y</v>
      </c>
      <c r="C500" s="49" t="s">
        <v>22</v>
      </c>
      <c r="D500" s="50" t="s">
        <v>26</v>
      </c>
      <c r="E500" s="47">
        <v>289.682091954187</v>
      </c>
      <c r="F500" s="48">
        <v>1.6067269618753901</v>
      </c>
      <c r="G500" s="20">
        <v>499</v>
      </c>
      <c r="I500" t="str">
        <f t="shared" si="15"/>
        <v>{b: 289.682, d: 1.6067, id: 499, route: 'U-Y'},</v>
      </c>
    </row>
    <row r="501" spans="2:9" ht="14" x14ac:dyDescent="0.15">
      <c r="B501" s="20" t="str">
        <f t="shared" si="14"/>
        <v>U-Z</v>
      </c>
      <c r="C501" s="51" t="s">
        <v>22</v>
      </c>
      <c r="D501" s="52" t="s">
        <v>27</v>
      </c>
      <c r="E501" s="45">
        <v>307.46535921952</v>
      </c>
      <c r="F501" s="46">
        <v>1.4411480432600901</v>
      </c>
      <c r="G501" s="20">
        <v>500</v>
      </c>
      <c r="I501" t="str">
        <f t="shared" si="15"/>
        <v>{b: 307.4653, d: 1.4411, id: 500, route: 'U-Z'},</v>
      </c>
    </row>
    <row r="502" spans="2:9" ht="14" x14ac:dyDescent="0.15">
      <c r="B502" s="20" t="str">
        <f t="shared" si="14"/>
        <v>V-A</v>
      </c>
      <c r="C502" s="49" t="s">
        <v>23</v>
      </c>
      <c r="D502" s="50" t="s">
        <v>4</v>
      </c>
      <c r="E502" s="47">
        <v>271.371482204031</v>
      </c>
      <c r="F502" s="48">
        <v>1.15094212137519</v>
      </c>
      <c r="G502" s="20">
        <v>501</v>
      </c>
      <c r="I502" t="str">
        <f t="shared" si="15"/>
        <v>{b: 271.3714, d: 1.1509, id: 501, route: 'V-A'},</v>
      </c>
    </row>
    <row r="503" spans="2:9" ht="14" x14ac:dyDescent="0.15">
      <c r="B503" s="20" t="str">
        <f t="shared" si="14"/>
        <v>V-B</v>
      </c>
      <c r="C503" s="51" t="s">
        <v>23</v>
      </c>
      <c r="D503" s="52" t="s">
        <v>5</v>
      </c>
      <c r="E503" s="45">
        <v>58.394371633414202</v>
      </c>
      <c r="F503" s="46">
        <v>0.91512529840212697</v>
      </c>
      <c r="G503" s="20">
        <v>502</v>
      </c>
      <c r="I503" t="str">
        <f t="shared" si="15"/>
        <v>{b: 58.3943, d: 0.9151, id: 502, route: 'V-B'},</v>
      </c>
    </row>
    <row r="504" spans="2:9" ht="14" x14ac:dyDescent="0.15">
      <c r="B504" s="20" t="str">
        <f t="shared" si="14"/>
        <v>V-D</v>
      </c>
      <c r="C504" s="49" t="s">
        <v>23</v>
      </c>
      <c r="D504" s="50" t="s">
        <v>6</v>
      </c>
      <c r="E504" s="47">
        <v>98.040997207364597</v>
      </c>
      <c r="F504" s="48">
        <v>4.3437765249148397</v>
      </c>
      <c r="G504" s="20">
        <v>503</v>
      </c>
      <c r="I504" t="str">
        <f t="shared" si="15"/>
        <v>{b: 98.0409, d: 4.3437, id: 503, route: 'V-D'},</v>
      </c>
    </row>
    <row r="505" spans="2:9" ht="14" x14ac:dyDescent="0.15">
      <c r="B505" s="20" t="str">
        <f t="shared" si="14"/>
        <v>V-G</v>
      </c>
      <c r="C505" s="51" t="s">
        <v>23</v>
      </c>
      <c r="D505" s="52" t="s">
        <v>8</v>
      </c>
      <c r="E505" s="45">
        <v>84.345848081855806</v>
      </c>
      <c r="F505" s="46">
        <v>8.9255896084086199</v>
      </c>
      <c r="G505" s="20">
        <v>504</v>
      </c>
      <c r="I505" t="str">
        <f t="shared" si="15"/>
        <v>{b: 84.3458, d: 8.9255, id: 504, route: 'V-G'},</v>
      </c>
    </row>
    <row r="506" spans="2:9" ht="14" x14ac:dyDescent="0.15">
      <c r="B506" s="20" t="str">
        <f t="shared" si="14"/>
        <v>V-H</v>
      </c>
      <c r="C506" s="49" t="s">
        <v>23</v>
      </c>
      <c r="D506" s="50" t="s">
        <v>9</v>
      </c>
      <c r="E506" s="47">
        <v>95.093500984201</v>
      </c>
      <c r="F506" s="48">
        <v>9.8923027980723202</v>
      </c>
      <c r="G506" s="20">
        <v>505</v>
      </c>
      <c r="I506" t="str">
        <f t="shared" si="15"/>
        <v>{b: 95.0935, d: 9.8923, id: 505, route: 'V-H'},</v>
      </c>
    </row>
    <row r="507" spans="2:9" ht="14" x14ac:dyDescent="0.15">
      <c r="B507" s="20" t="str">
        <f t="shared" si="14"/>
        <v>V-I</v>
      </c>
      <c r="C507" s="51" t="s">
        <v>23</v>
      </c>
      <c r="D507" s="52" t="s">
        <v>10</v>
      </c>
      <c r="E507" s="45">
        <v>90.532638749434994</v>
      </c>
      <c r="F507" s="46">
        <v>3.0852966767139498</v>
      </c>
      <c r="G507" s="20">
        <v>506</v>
      </c>
      <c r="I507" t="str">
        <f t="shared" si="15"/>
        <v>{b: 90.5326, d: 3.0852, id: 506, route: 'V-I'},</v>
      </c>
    </row>
    <row r="508" spans="2:9" ht="14" x14ac:dyDescent="0.15">
      <c r="B508" s="20" t="str">
        <f t="shared" si="14"/>
        <v>V-J</v>
      </c>
      <c r="C508" s="49" t="s">
        <v>23</v>
      </c>
      <c r="D508" s="50" t="s">
        <v>11</v>
      </c>
      <c r="E508" s="47">
        <v>107.9535452746</v>
      </c>
      <c r="F508" s="48">
        <v>4.6984766562836597</v>
      </c>
      <c r="G508" s="20">
        <v>507</v>
      </c>
      <c r="I508" t="str">
        <f t="shared" si="15"/>
        <v>{b: 107.9535, d: 4.6984, id: 507, route: 'V-J'},</v>
      </c>
    </row>
    <row r="509" spans="2:9" ht="14" x14ac:dyDescent="0.15">
      <c r="B509" s="20" t="str">
        <f t="shared" si="14"/>
        <v>V-K</v>
      </c>
      <c r="C509" s="51" t="s">
        <v>23</v>
      </c>
      <c r="D509" s="52" t="s">
        <v>12</v>
      </c>
      <c r="E509" s="45">
        <v>68.768148470784396</v>
      </c>
      <c r="F509" s="46">
        <v>1.7896306373552</v>
      </c>
      <c r="G509" s="20">
        <v>508</v>
      </c>
      <c r="I509" t="str">
        <f t="shared" si="15"/>
        <v>{b: 68.7681, d: 1.7896, id: 508, route: 'V-K'},</v>
      </c>
    </row>
    <row r="510" spans="2:9" ht="14" x14ac:dyDescent="0.15">
      <c r="B510" s="20" t="str">
        <f t="shared" si="14"/>
        <v>V-L</v>
      </c>
      <c r="C510" s="49" t="s">
        <v>23</v>
      </c>
      <c r="D510" s="50" t="s">
        <v>13</v>
      </c>
      <c r="E510" s="47">
        <v>191.13319455971899</v>
      </c>
      <c r="F510" s="48">
        <v>0</v>
      </c>
      <c r="G510" s="20">
        <v>509</v>
      </c>
      <c r="I510" t="str">
        <f t="shared" si="15"/>
        <v>{b: 191.1331, d: 0, id: 509, route: 'V-L'},</v>
      </c>
    </row>
    <row r="511" spans="2:9" ht="14" x14ac:dyDescent="0.15">
      <c r="B511" s="20" t="str">
        <f t="shared" si="14"/>
        <v>V-M</v>
      </c>
      <c r="C511" s="51" t="s">
        <v>23</v>
      </c>
      <c r="D511" s="52" t="s">
        <v>14</v>
      </c>
      <c r="E511" s="45">
        <v>113.39216319633699</v>
      </c>
      <c r="F511" s="46">
        <v>4684.0447131684596</v>
      </c>
      <c r="G511" s="20">
        <v>510</v>
      </c>
      <c r="I511" t="str">
        <f t="shared" si="15"/>
        <v>{b: 113.3921, d: 4684.0447, id: 510, route: 'V-M'},</v>
      </c>
    </row>
    <row r="512" spans="2:9" ht="14" x14ac:dyDescent="0.15">
      <c r="B512" s="20" t="str">
        <f t="shared" si="14"/>
        <v>V-N</v>
      </c>
      <c r="C512" s="49" t="s">
        <v>23</v>
      </c>
      <c r="D512" s="50" t="s">
        <v>15</v>
      </c>
      <c r="E512" s="47">
        <v>77.555628199901903</v>
      </c>
      <c r="F512" s="48">
        <v>2.2081209258782901</v>
      </c>
      <c r="G512" s="20">
        <v>511</v>
      </c>
      <c r="I512" t="str">
        <f t="shared" si="15"/>
        <v>{b: 77.5556, d: 2.2081, id: 511, route: 'V-N'},</v>
      </c>
    </row>
    <row r="513" spans="2:9" ht="14" x14ac:dyDescent="0.15">
      <c r="B513" s="20" t="str">
        <f t="shared" si="14"/>
        <v>V-O</v>
      </c>
      <c r="C513" s="51" t="s">
        <v>23</v>
      </c>
      <c r="D513" s="52" t="s">
        <v>16</v>
      </c>
      <c r="E513" s="45">
        <v>103.88627907484999</v>
      </c>
      <c r="F513" s="46">
        <v>5.56083129185759</v>
      </c>
      <c r="G513" s="20">
        <v>512</v>
      </c>
      <c r="I513" t="str">
        <f t="shared" si="15"/>
        <v>{b: 103.8862, d: 5.5608, id: 512, route: 'V-O'},</v>
      </c>
    </row>
    <row r="514" spans="2:9" ht="14" x14ac:dyDescent="0.15">
      <c r="B514" s="20" t="str">
        <f t="shared" si="14"/>
        <v>V-P</v>
      </c>
      <c r="C514" s="49" t="s">
        <v>23</v>
      </c>
      <c r="D514" s="50" t="s">
        <v>118</v>
      </c>
      <c r="E514" s="47">
        <v>274.64340987028999</v>
      </c>
      <c r="F514" s="48">
        <v>1.3072361796612599</v>
      </c>
      <c r="G514" s="20">
        <v>513</v>
      </c>
      <c r="I514" t="str">
        <f t="shared" si="15"/>
        <v>{b: 274.6434, d: 1.3072, id: 513, route: 'V-P'},</v>
      </c>
    </row>
    <row r="515" spans="2:9" ht="14" x14ac:dyDescent="0.15">
      <c r="B515" s="20" t="str">
        <f t="shared" ref="B515:B578" si="16">C515&amp;"-"&amp;D515</f>
        <v>V-Q</v>
      </c>
      <c r="C515" s="51" t="s">
        <v>23</v>
      </c>
      <c r="D515" s="52" t="s">
        <v>119</v>
      </c>
      <c r="E515" s="45">
        <v>280.24708035620398</v>
      </c>
      <c r="F515" s="46">
        <v>1.3519142052388</v>
      </c>
      <c r="G515" s="20">
        <v>514</v>
      </c>
      <c r="I515" t="str">
        <f t="shared" si="15"/>
        <v>{b: 280.247, d: 1.3519, id: 514, route: 'V-Q'},</v>
      </c>
    </row>
    <row r="516" spans="2:9" ht="14" x14ac:dyDescent="0.15">
      <c r="B516" s="20" t="str">
        <f t="shared" si="16"/>
        <v>V-R1</v>
      </c>
      <c r="C516" s="49" t="s">
        <v>23</v>
      </c>
      <c r="D516" s="50" t="s">
        <v>17</v>
      </c>
      <c r="E516" s="47">
        <v>240.98760473160999</v>
      </c>
      <c r="F516" s="48">
        <v>1.3923267806148301</v>
      </c>
      <c r="G516" s="20">
        <v>515</v>
      </c>
      <c r="I516" t="str">
        <f t="shared" ref="I516:I579" si="17">$I$1&amp;$J$1&amp;TRUNC(E516,4)&amp;$K$1&amp;TRUNC(F516,4)&amp;$L$1&amp;G516&amp;$M$1&amp;"'"&amp;B516&amp;"'"&amp;$N$1</f>
        <v>{b: 240.9876, d: 1.3923, id: 515, route: 'V-R1'},</v>
      </c>
    </row>
    <row r="517" spans="2:9" ht="14" x14ac:dyDescent="0.15">
      <c r="B517" s="20" t="str">
        <f t="shared" si="16"/>
        <v>V-R2</v>
      </c>
      <c r="C517" s="51" t="s">
        <v>23</v>
      </c>
      <c r="D517" s="52" t="s">
        <v>18</v>
      </c>
      <c r="E517" s="45">
        <v>227.96451330546799</v>
      </c>
      <c r="F517" s="46">
        <v>1.2388821773682701</v>
      </c>
      <c r="G517" s="20">
        <v>516</v>
      </c>
      <c r="I517" t="str">
        <f t="shared" si="17"/>
        <v>{b: 227.9645, d: 1.2388, id: 516, route: 'V-R2'},</v>
      </c>
    </row>
    <row r="518" spans="2:9" ht="14" x14ac:dyDescent="0.15">
      <c r="B518" s="20" t="str">
        <f t="shared" si="16"/>
        <v>V-RYC</v>
      </c>
      <c r="C518" s="49" t="s">
        <v>23</v>
      </c>
      <c r="D518" s="50" t="s">
        <v>19</v>
      </c>
      <c r="E518" s="47">
        <v>314.15709315136701</v>
      </c>
      <c r="F518" s="48">
        <v>1.50552313426799</v>
      </c>
      <c r="G518" s="20">
        <v>517</v>
      </c>
      <c r="I518" t="str">
        <f t="shared" si="17"/>
        <v>{b: 314.157, d: 1.5055, id: 517, route: 'V-RYC'},</v>
      </c>
    </row>
    <row r="519" spans="2:9" ht="14" x14ac:dyDescent="0.15">
      <c r="B519" s="20" t="str">
        <f t="shared" si="16"/>
        <v>V-T</v>
      </c>
      <c r="C519" s="51" t="s">
        <v>23</v>
      </c>
      <c r="D519" s="52" t="s">
        <v>21</v>
      </c>
      <c r="E519" s="45">
        <v>243.132934082547</v>
      </c>
      <c r="F519" s="46">
        <v>0.62156763446150298</v>
      </c>
      <c r="G519" s="20">
        <v>518</v>
      </c>
      <c r="I519" t="str">
        <f t="shared" si="17"/>
        <v>{b: 243.1329, d: 0.6215, id: 518, route: 'V-T'},</v>
      </c>
    </row>
    <row r="520" spans="2:9" ht="14" x14ac:dyDescent="0.15">
      <c r="B520" s="20" t="str">
        <f t="shared" si="16"/>
        <v>V-S/F</v>
      </c>
      <c r="C520" s="49" t="s">
        <v>23</v>
      </c>
      <c r="D520" s="50" t="s">
        <v>20</v>
      </c>
      <c r="E520" s="47">
        <v>95.093592660670595</v>
      </c>
      <c r="F520" s="48">
        <v>9.8922955240634405</v>
      </c>
      <c r="G520" s="20">
        <v>519</v>
      </c>
      <c r="I520" t="str">
        <f t="shared" si="17"/>
        <v>{b: 95.0935, d: 9.8922, id: 519, route: 'V-S/F'},</v>
      </c>
    </row>
    <row r="521" spans="2:9" ht="14" x14ac:dyDescent="0.15">
      <c r="B521" s="20" t="str">
        <f t="shared" si="16"/>
        <v>V-U</v>
      </c>
      <c r="C521" s="51" t="s">
        <v>23</v>
      </c>
      <c r="D521" s="52" t="s">
        <v>22</v>
      </c>
      <c r="E521" s="45">
        <v>243.83594041617499</v>
      </c>
      <c r="F521" s="46">
        <v>0.34063122810889701</v>
      </c>
      <c r="G521" s="20">
        <v>520</v>
      </c>
      <c r="I521" t="str">
        <f t="shared" si="17"/>
        <v>{b: 243.8359, d: 0.3406, id: 520, route: 'V-U'},</v>
      </c>
    </row>
    <row r="522" spans="2:9" ht="14" x14ac:dyDescent="0.15">
      <c r="B522" s="20" t="str">
        <f t="shared" si="16"/>
        <v>V-V</v>
      </c>
      <c r="C522" s="49" t="s">
        <v>23</v>
      </c>
      <c r="D522" s="50" t="s">
        <v>23</v>
      </c>
      <c r="E522" s="47">
        <v>13</v>
      </c>
      <c r="F522" s="48">
        <v>0</v>
      </c>
      <c r="G522" s="20">
        <v>521</v>
      </c>
      <c r="I522" t="str">
        <f t="shared" si="17"/>
        <v>{b: 13, d: 0, id: 521, route: 'V-V'},</v>
      </c>
    </row>
    <row r="523" spans="2:9" ht="14" x14ac:dyDescent="0.15">
      <c r="B523" s="20" t="str">
        <f t="shared" si="16"/>
        <v>V-W</v>
      </c>
      <c r="C523" s="51" t="s">
        <v>23</v>
      </c>
      <c r="D523" s="52" t="s">
        <v>24</v>
      </c>
      <c r="E523" s="45">
        <v>283.00254128533999</v>
      </c>
      <c r="F523" s="46">
        <v>0.77489615131136602</v>
      </c>
      <c r="G523" s="20">
        <v>522</v>
      </c>
      <c r="I523" t="str">
        <f t="shared" si="17"/>
        <v>{b: 283.0025, d: 0.7748, id: 522, route: 'V-W'},</v>
      </c>
    </row>
    <row r="524" spans="2:9" ht="14" x14ac:dyDescent="0.15">
      <c r="B524" s="20" t="str">
        <f t="shared" si="16"/>
        <v>V-X</v>
      </c>
      <c r="C524" s="49" t="s">
        <v>23</v>
      </c>
      <c r="D524" s="50" t="s">
        <v>25</v>
      </c>
      <c r="E524" s="47">
        <v>288.992832442299</v>
      </c>
      <c r="F524" s="48">
        <v>1.7260111706636401</v>
      </c>
      <c r="G524" s="20">
        <v>523</v>
      </c>
      <c r="I524" t="str">
        <f t="shared" si="17"/>
        <v>{b: 288.9928, d: 1.726, id: 523, route: 'V-X'},</v>
      </c>
    </row>
    <row r="525" spans="2:9" ht="14" x14ac:dyDescent="0.15">
      <c r="B525" s="20" t="str">
        <f t="shared" si="16"/>
        <v>V-Y</v>
      </c>
      <c r="C525" s="51" t="s">
        <v>23</v>
      </c>
      <c r="D525" s="52" t="s">
        <v>26</v>
      </c>
      <c r="E525" s="45">
        <v>282.13567619782901</v>
      </c>
      <c r="F525" s="46">
        <v>1.86011723975405</v>
      </c>
      <c r="G525" s="20">
        <v>524</v>
      </c>
      <c r="I525" t="str">
        <f t="shared" si="17"/>
        <v>{b: 282.1356, d: 1.8601, id: 524, route: 'V-Y'},</v>
      </c>
    </row>
    <row r="526" spans="2:9" ht="14" x14ac:dyDescent="0.15">
      <c r="B526" s="20" t="str">
        <f t="shared" si="16"/>
        <v>V-Z</v>
      </c>
      <c r="C526" s="49" t="s">
        <v>23</v>
      </c>
      <c r="D526" s="50" t="s">
        <v>27</v>
      </c>
      <c r="E526" s="47">
        <v>296.619718324887</v>
      </c>
      <c r="F526" s="48">
        <v>1.6214101482139001</v>
      </c>
      <c r="G526" s="20">
        <v>525</v>
      </c>
      <c r="I526" t="str">
        <f t="shared" si="17"/>
        <v>{b: 296.6197, d: 1.6214, id: 525, route: 'V-Z'},</v>
      </c>
    </row>
    <row r="527" spans="2:9" ht="14" x14ac:dyDescent="0.15">
      <c r="B527" s="20" t="str">
        <f t="shared" si="16"/>
        <v>W-A</v>
      </c>
      <c r="C527" s="51" t="s">
        <v>24</v>
      </c>
      <c r="D527" s="52" t="s">
        <v>4</v>
      </c>
      <c r="E527" s="45">
        <v>249.62928146122599</v>
      </c>
      <c r="F527" s="46">
        <v>0.42194468512482503</v>
      </c>
      <c r="G527" s="20">
        <v>526</v>
      </c>
      <c r="I527" t="str">
        <f t="shared" si="17"/>
        <v>{b: 249.6292, d: 0.4219, id: 526, route: 'W-A'},</v>
      </c>
    </row>
    <row r="528" spans="2:9" ht="14" x14ac:dyDescent="0.15">
      <c r="B528" s="20" t="str">
        <f t="shared" si="16"/>
        <v>W-B</v>
      </c>
      <c r="C528" s="49" t="s">
        <v>24</v>
      </c>
      <c r="D528" s="50" t="s">
        <v>5</v>
      </c>
      <c r="E528" s="47">
        <v>78.737985082807398</v>
      </c>
      <c r="F528" s="48">
        <v>1.5644840178210899</v>
      </c>
      <c r="G528" s="20">
        <v>527</v>
      </c>
      <c r="I528" t="str">
        <f t="shared" si="17"/>
        <v>{b: 78.7379, d: 1.5644, id: 527, route: 'W-B'},</v>
      </c>
    </row>
    <row r="529" spans="2:9" ht="14" x14ac:dyDescent="0.15">
      <c r="B529" s="20" t="str">
        <f t="shared" si="16"/>
        <v>W-D</v>
      </c>
      <c r="C529" s="51" t="s">
        <v>24</v>
      </c>
      <c r="D529" s="52" t="s">
        <v>6</v>
      </c>
      <c r="E529" s="45">
        <v>98.780523173670602</v>
      </c>
      <c r="F529" s="46">
        <v>5.1162080839363204</v>
      </c>
      <c r="G529" s="20">
        <v>528</v>
      </c>
      <c r="I529" t="str">
        <f t="shared" si="17"/>
        <v>{b: 98.7805, d: 5.1162, id: 528, route: 'W-D'},</v>
      </c>
    </row>
    <row r="530" spans="2:9" ht="14" x14ac:dyDescent="0.15">
      <c r="B530" s="20" t="str">
        <f t="shared" si="16"/>
        <v>W-G</v>
      </c>
      <c r="C530" s="49" t="s">
        <v>24</v>
      </c>
      <c r="D530" s="50" t="s">
        <v>8</v>
      </c>
      <c r="E530" s="47">
        <v>85.804807236148406</v>
      </c>
      <c r="F530" s="48">
        <v>9.6629468627074502</v>
      </c>
      <c r="G530" s="20">
        <v>529</v>
      </c>
      <c r="I530" t="str">
        <f t="shared" si="17"/>
        <v>{b: 85.8048, d: 9.6629, id: 529, route: 'W-G'},</v>
      </c>
    </row>
    <row r="531" spans="2:9" ht="14" x14ac:dyDescent="0.15">
      <c r="B531" s="20" t="str">
        <f t="shared" si="16"/>
        <v>W-H</v>
      </c>
      <c r="C531" s="51" t="s">
        <v>24</v>
      </c>
      <c r="D531" s="52" t="s">
        <v>9</v>
      </c>
      <c r="E531" s="45">
        <v>95.655561799570506</v>
      </c>
      <c r="F531" s="46">
        <v>10.660361213080501</v>
      </c>
      <c r="G531" s="20">
        <v>530</v>
      </c>
      <c r="I531" t="str">
        <f t="shared" si="17"/>
        <v>{b: 95.6555, d: 10.6603, id: 530, route: 'W-H'},</v>
      </c>
    </row>
    <row r="532" spans="2:9" ht="14" x14ac:dyDescent="0.15">
      <c r="B532" s="20" t="str">
        <f t="shared" si="16"/>
        <v>W-I</v>
      </c>
      <c r="C532" s="49" t="s">
        <v>24</v>
      </c>
      <c r="D532" s="50" t="s">
        <v>10</v>
      </c>
      <c r="E532" s="47">
        <v>93.015348234196495</v>
      </c>
      <c r="F532" s="48">
        <v>3.8455544972634201</v>
      </c>
      <c r="G532" s="20">
        <v>531</v>
      </c>
      <c r="I532" t="str">
        <f t="shared" si="17"/>
        <v>{b: 93.0153, d: 3.8455, id: 531, route: 'W-I'},</v>
      </c>
    </row>
    <row r="533" spans="2:9" ht="14" x14ac:dyDescent="0.15">
      <c r="B533" s="20" t="str">
        <f t="shared" si="16"/>
        <v>W-J</v>
      </c>
      <c r="C533" s="51" t="s">
        <v>24</v>
      </c>
      <c r="D533" s="52" t="s">
        <v>11</v>
      </c>
      <c r="E533" s="45">
        <v>107.242114042295</v>
      </c>
      <c r="F533" s="46">
        <v>5.4708903323777696</v>
      </c>
      <c r="G533" s="20">
        <v>532</v>
      </c>
      <c r="I533" t="str">
        <f t="shared" si="17"/>
        <v>{b: 107.2421, d: 5.4708, id: 532, route: 'W-J'},</v>
      </c>
    </row>
    <row r="534" spans="2:9" ht="14" x14ac:dyDescent="0.15">
      <c r="B534" s="20" t="str">
        <f t="shared" si="16"/>
        <v>W-K</v>
      </c>
      <c r="C534" s="49" t="s">
        <v>24</v>
      </c>
      <c r="D534" s="50" t="s">
        <v>12</v>
      </c>
      <c r="E534" s="47">
        <v>78.926657425233799</v>
      </c>
      <c r="F534" s="48">
        <v>2.4690604996107002</v>
      </c>
      <c r="G534" s="20">
        <v>533</v>
      </c>
      <c r="I534" t="str">
        <f t="shared" si="17"/>
        <v>{b: 78.9266, d: 2.469, id: 533, route: 'W-K'},</v>
      </c>
    </row>
    <row r="535" spans="2:9" ht="14" x14ac:dyDescent="0.15">
      <c r="B535" s="20" t="str">
        <f t="shared" si="16"/>
        <v>W-L</v>
      </c>
      <c r="C535" s="51" t="s">
        <v>24</v>
      </c>
      <c r="D535" s="52" t="s">
        <v>13</v>
      </c>
      <c r="E535" s="45">
        <v>102.994619516976</v>
      </c>
      <c r="F535" s="46">
        <v>0.77489752271925705</v>
      </c>
      <c r="G535" s="20">
        <v>534</v>
      </c>
      <c r="I535" t="str">
        <f t="shared" si="17"/>
        <v>{b: 102.9946, d: 0.7748, id: 534, route: 'W-L'},</v>
      </c>
    </row>
    <row r="536" spans="2:9" ht="14" x14ac:dyDescent="0.15">
      <c r="B536" s="20" t="str">
        <f t="shared" si="16"/>
        <v>W-M</v>
      </c>
      <c r="C536" s="49" t="s">
        <v>24</v>
      </c>
      <c r="D536" s="50" t="s">
        <v>14</v>
      </c>
      <c r="E536" s="47">
        <v>113.380644262758</v>
      </c>
      <c r="F536" s="48">
        <v>4684.8069048412999</v>
      </c>
      <c r="G536" s="20">
        <v>535</v>
      </c>
      <c r="I536" t="str">
        <f t="shared" si="17"/>
        <v>{b: 113.3806, d: 4684.8069, id: 535, route: 'W-M'},</v>
      </c>
    </row>
    <row r="537" spans="2:9" ht="14" x14ac:dyDescent="0.15">
      <c r="B537" s="20" t="str">
        <f t="shared" si="16"/>
        <v>W-N</v>
      </c>
      <c r="C537" s="51" t="s">
        <v>24</v>
      </c>
      <c r="D537" s="52" t="s">
        <v>15</v>
      </c>
      <c r="E537" s="45">
        <v>84.076629484869699</v>
      </c>
      <c r="F537" s="46">
        <v>2.9268394014492598</v>
      </c>
      <c r="G537" s="20">
        <v>536</v>
      </c>
      <c r="I537" t="str">
        <f t="shared" si="17"/>
        <v>{b: 84.0766, d: 2.9268, id: 536, route: 'W-N'},</v>
      </c>
    </row>
    <row r="538" spans="2:9" ht="14" x14ac:dyDescent="0.15">
      <c r="B538" s="20" t="str">
        <f t="shared" si="16"/>
        <v>W-O</v>
      </c>
      <c r="C538" s="49" t="s">
        <v>24</v>
      </c>
      <c r="D538" s="50" t="s">
        <v>16</v>
      </c>
      <c r="E538" s="47">
        <v>103.767168648381</v>
      </c>
      <c r="F538" s="48">
        <v>6.3356465433957299</v>
      </c>
      <c r="G538" s="20">
        <v>537</v>
      </c>
      <c r="I538" t="str">
        <f t="shared" si="17"/>
        <v>{b: 103.7671, d: 6.3356, id: 537, route: 'W-O'},</v>
      </c>
    </row>
    <row r="539" spans="2:9" ht="14" x14ac:dyDescent="0.15">
      <c r="B539" s="20" t="str">
        <f t="shared" si="16"/>
        <v>W-P</v>
      </c>
      <c r="C539" s="51" t="s">
        <v>24</v>
      </c>
      <c r="D539" s="52" t="s">
        <v>118</v>
      </c>
      <c r="E539" s="45">
        <v>262.86072982823202</v>
      </c>
      <c r="F539" s="46">
        <v>0.55218562971555096</v>
      </c>
      <c r="G539" s="20">
        <v>538</v>
      </c>
      <c r="I539" t="str">
        <f t="shared" si="17"/>
        <v>{b: 262.8607, d: 0.5521, id: 538, route: 'W-P'},</v>
      </c>
    </row>
    <row r="540" spans="2:9" ht="14" x14ac:dyDescent="0.15">
      <c r="B540" s="20" t="str">
        <f t="shared" si="16"/>
        <v>W-Q</v>
      </c>
      <c r="C540" s="49" t="s">
        <v>24</v>
      </c>
      <c r="D540" s="50" t="s">
        <v>119</v>
      </c>
      <c r="E540" s="47">
        <v>276.54791909399597</v>
      </c>
      <c r="F540" s="48">
        <v>0.57911334823073901</v>
      </c>
      <c r="G540" s="20">
        <v>539</v>
      </c>
      <c r="I540" t="str">
        <f t="shared" si="17"/>
        <v>{b: 276.5479, d: 0.5791, id: 539, route: 'W-Q'},</v>
      </c>
    </row>
    <row r="541" spans="2:9" ht="14" x14ac:dyDescent="0.15">
      <c r="B541" s="20" t="str">
        <f t="shared" si="16"/>
        <v>W-R1</v>
      </c>
      <c r="C541" s="51" t="s">
        <v>24</v>
      </c>
      <c r="D541" s="52" t="s">
        <v>17</v>
      </c>
      <c r="E541" s="45">
        <v>208.55530038114699</v>
      </c>
      <c r="F541" s="46">
        <v>0.96739008069624599</v>
      </c>
      <c r="G541" s="20">
        <v>540</v>
      </c>
      <c r="I541" t="str">
        <f t="shared" si="17"/>
        <v>{b: 208.5553, d: 0.9673, id: 540, route: 'W-R1'},</v>
      </c>
    </row>
    <row r="542" spans="2:9" ht="14" x14ac:dyDescent="0.15">
      <c r="B542" s="20" t="str">
        <f t="shared" si="16"/>
        <v>W-R2</v>
      </c>
      <c r="C542" s="49" t="s">
        <v>24</v>
      </c>
      <c r="D542" s="50" t="s">
        <v>18</v>
      </c>
      <c r="E542" s="47">
        <v>189.329761416319</v>
      </c>
      <c r="F542" s="48">
        <v>1.0173812776523099</v>
      </c>
      <c r="G542" s="20">
        <v>541</v>
      </c>
      <c r="I542" t="str">
        <f t="shared" si="17"/>
        <v>{b: 189.3297, d: 1.0173, id: 541, route: 'W-R2'},</v>
      </c>
    </row>
    <row r="543" spans="2:9" ht="14" x14ac:dyDescent="0.15">
      <c r="B543" s="20" t="str">
        <f t="shared" si="16"/>
        <v>W-RYC</v>
      </c>
      <c r="C543" s="51" t="s">
        <v>24</v>
      </c>
      <c r="D543" s="52" t="s">
        <v>19</v>
      </c>
      <c r="E543" s="45">
        <v>339.59581586898599</v>
      </c>
      <c r="F543" s="46">
        <v>0.93291410275054998</v>
      </c>
      <c r="G543" s="20">
        <v>542</v>
      </c>
      <c r="I543" t="str">
        <f t="shared" si="17"/>
        <v>{b: 339.5958, d: 0.9329, id: 542, route: 'W-RYC'},</v>
      </c>
    </row>
    <row r="544" spans="2:9" ht="14" x14ac:dyDescent="0.15">
      <c r="B544" s="20" t="str">
        <f t="shared" si="16"/>
        <v>W-T</v>
      </c>
      <c r="C544" s="49" t="s">
        <v>24</v>
      </c>
      <c r="D544" s="50" t="s">
        <v>21</v>
      </c>
      <c r="E544" s="47">
        <v>156.21364672160499</v>
      </c>
      <c r="F544" s="48">
        <v>0.49746552021840901</v>
      </c>
      <c r="G544" s="20">
        <v>543</v>
      </c>
      <c r="I544" t="str">
        <f t="shared" si="17"/>
        <v>{b: 156.2136, d: 0.4974, id: 543, route: 'W-T'},</v>
      </c>
    </row>
    <row r="545" spans="2:9" ht="14" x14ac:dyDescent="0.15">
      <c r="B545" s="20" t="str">
        <f t="shared" si="16"/>
        <v>W-S/F</v>
      </c>
      <c r="C545" s="51" t="s">
        <v>24</v>
      </c>
      <c r="D545" s="52" t="s">
        <v>20</v>
      </c>
      <c r="E545" s="45">
        <v>95.655647257724496</v>
      </c>
      <c r="F545" s="46">
        <v>10.660354097628799</v>
      </c>
      <c r="G545" s="20">
        <v>544</v>
      </c>
      <c r="I545" t="str">
        <f t="shared" si="17"/>
        <v>{b: 95.6556, d: 10.6603, id: 544, route: 'W-S/F'},</v>
      </c>
    </row>
    <row r="546" spans="2:9" ht="14" x14ac:dyDescent="0.15">
      <c r="B546" s="20" t="str">
        <f t="shared" si="16"/>
        <v>W-U</v>
      </c>
      <c r="C546" s="49" t="s">
        <v>24</v>
      </c>
      <c r="D546" s="50" t="s">
        <v>22</v>
      </c>
      <c r="E546" s="47">
        <v>125.830994475314</v>
      </c>
      <c r="F546" s="48">
        <v>0.55425637249928394</v>
      </c>
      <c r="G546" s="20">
        <v>545</v>
      </c>
      <c r="I546" t="str">
        <f t="shared" si="17"/>
        <v>{b: 125.8309, d: 0.5542, id: 545, route: 'W-U'},</v>
      </c>
    </row>
    <row r="547" spans="2:9" ht="14" x14ac:dyDescent="0.15">
      <c r="B547" s="20" t="str">
        <f t="shared" si="16"/>
        <v>W-V</v>
      </c>
      <c r="C547" s="51" t="s">
        <v>24</v>
      </c>
      <c r="D547" s="52" t="s">
        <v>23</v>
      </c>
      <c r="E547" s="45">
        <v>102.99151416536</v>
      </c>
      <c r="F547" s="46">
        <v>0.77489615131136602</v>
      </c>
      <c r="G547" s="20">
        <v>546</v>
      </c>
      <c r="I547" t="str">
        <f t="shared" si="17"/>
        <v>{b: 102.9915, d: 0.7748, id: 546, route: 'W-V'},</v>
      </c>
    </row>
    <row r="548" spans="2:9" ht="14" x14ac:dyDescent="0.15">
      <c r="B548" s="20" t="str">
        <f t="shared" si="16"/>
        <v>W-W</v>
      </c>
      <c r="C548" s="49" t="s">
        <v>24</v>
      </c>
      <c r="D548" s="50" t="s">
        <v>24</v>
      </c>
      <c r="E548" s="47">
        <v>13</v>
      </c>
      <c r="F548" s="48">
        <v>0</v>
      </c>
      <c r="G548" s="20">
        <v>547</v>
      </c>
      <c r="I548" t="str">
        <f t="shared" si="17"/>
        <v>{b: 13, d: 0, id: 547, route: 'W-W'},</v>
      </c>
    </row>
    <row r="549" spans="2:9" ht="14" x14ac:dyDescent="0.15">
      <c r="B549" s="20" t="str">
        <f t="shared" si="16"/>
        <v>W-X</v>
      </c>
      <c r="C549" s="51" t="s">
        <v>24</v>
      </c>
      <c r="D549" s="52" t="s">
        <v>25</v>
      </c>
      <c r="E549" s="45">
        <v>293.820241755278</v>
      </c>
      <c r="F549" s="46">
        <v>0.95876281832646404</v>
      </c>
      <c r="G549" s="20">
        <v>548</v>
      </c>
      <c r="I549" t="str">
        <f t="shared" si="17"/>
        <v>{b: 293.8202, d: 0.9587, id: 548, route: 'W-X'},</v>
      </c>
    </row>
    <row r="550" spans="2:9" ht="14" x14ac:dyDescent="0.15">
      <c r="B550" s="20" t="str">
        <f t="shared" si="16"/>
        <v>W-Y</v>
      </c>
      <c r="C550" s="49" t="s">
        <v>24</v>
      </c>
      <c r="D550" s="50" t="s">
        <v>26</v>
      </c>
      <c r="E550" s="47">
        <v>281.50576713884499</v>
      </c>
      <c r="F550" s="48">
        <v>1.0853730929260901</v>
      </c>
      <c r="G550" s="20">
        <v>549</v>
      </c>
      <c r="I550" t="str">
        <f t="shared" si="17"/>
        <v>{b: 281.5057, d: 1.0853, id: 549, route: 'W-Y'},</v>
      </c>
    </row>
    <row r="551" spans="2:9" ht="14" x14ac:dyDescent="0.15">
      <c r="B551" s="20" t="str">
        <f t="shared" si="16"/>
        <v>W-Z</v>
      </c>
      <c r="C551" s="51" t="s">
        <v>24</v>
      </c>
      <c r="D551" s="52" t="s">
        <v>27</v>
      </c>
      <c r="E551" s="45">
        <v>308.474432643245</v>
      </c>
      <c r="F551" s="46">
        <v>0.88725473469396499</v>
      </c>
      <c r="G551" s="20">
        <v>550</v>
      </c>
      <c r="I551" t="str">
        <f t="shared" si="17"/>
        <v>{b: 308.4744, d: 0.8872, id: 550, route: 'W-Z'},</v>
      </c>
    </row>
    <row r="552" spans="2:9" ht="14" x14ac:dyDescent="0.15">
      <c r="B552" s="20" t="str">
        <f t="shared" si="16"/>
        <v>X-A</v>
      </c>
      <c r="C552" s="49" t="s">
        <v>25</v>
      </c>
      <c r="D552" s="50" t="s">
        <v>4</v>
      </c>
      <c r="E552" s="47">
        <v>137.94873845946401</v>
      </c>
      <c r="F552" s="48">
        <v>0.719117129754552</v>
      </c>
      <c r="G552" s="20">
        <v>551</v>
      </c>
      <c r="I552" t="str">
        <f t="shared" si="17"/>
        <v>{b: 137.9487, d: 0.7191, id: 551, route: 'X-A'},</v>
      </c>
    </row>
    <row r="553" spans="2:9" ht="14" x14ac:dyDescent="0.15">
      <c r="B553" s="20" t="str">
        <f t="shared" si="16"/>
        <v>X-B</v>
      </c>
      <c r="C553" s="51" t="s">
        <v>25</v>
      </c>
      <c r="D553" s="52" t="s">
        <v>5</v>
      </c>
      <c r="E553" s="45">
        <v>91.926482308067307</v>
      </c>
      <c r="F553" s="46">
        <v>2.4128342321800802</v>
      </c>
      <c r="G553" s="20">
        <v>552</v>
      </c>
      <c r="I553" t="str">
        <f t="shared" si="17"/>
        <v>{b: 91.9264, d: 2.4128, id: 552, route: 'X-B'},</v>
      </c>
    </row>
    <row r="554" spans="2:9" ht="14" x14ac:dyDescent="0.15">
      <c r="B554" s="20" t="str">
        <f t="shared" si="16"/>
        <v>X-D</v>
      </c>
      <c r="C554" s="49" t="s">
        <v>25</v>
      </c>
      <c r="D554" s="50" t="s">
        <v>6</v>
      </c>
      <c r="E554" s="47">
        <v>101.124972471018</v>
      </c>
      <c r="F554" s="48">
        <v>6.0472494271818604</v>
      </c>
      <c r="G554" s="20">
        <v>553</v>
      </c>
      <c r="I554" t="str">
        <f t="shared" si="17"/>
        <v>{b: 101.1249, d: 6.0472, id: 553, route: 'X-D'},</v>
      </c>
    </row>
    <row r="555" spans="2:9" ht="14" x14ac:dyDescent="0.15">
      <c r="B555" s="20" t="str">
        <f t="shared" si="16"/>
        <v>X-G</v>
      </c>
      <c r="C555" s="51" t="s">
        <v>25</v>
      </c>
      <c r="D555" s="52" t="s">
        <v>8</v>
      </c>
      <c r="E555" s="45">
        <v>88.245096176392707</v>
      </c>
      <c r="F555" s="46">
        <v>10.519007276884601</v>
      </c>
      <c r="G555" s="20">
        <v>554</v>
      </c>
      <c r="I555" t="str">
        <f t="shared" si="17"/>
        <v>{b: 88.245, d: 10.519, id: 554, route: 'X-G'},</v>
      </c>
    </row>
    <row r="556" spans="2:9" ht="14" x14ac:dyDescent="0.15">
      <c r="B556" s="20" t="str">
        <f t="shared" si="16"/>
        <v>X-H</v>
      </c>
      <c r="C556" s="49" t="s">
        <v>25</v>
      </c>
      <c r="D556" s="50" t="s">
        <v>9</v>
      </c>
      <c r="E556" s="47">
        <v>97.121804392785407</v>
      </c>
      <c r="F556" s="48">
        <v>11.575203149569401</v>
      </c>
      <c r="G556" s="20">
        <v>555</v>
      </c>
      <c r="I556" t="str">
        <f t="shared" si="17"/>
        <v>{b: 97.1218, d: 11.5752, id: 555, route: 'X-H'},</v>
      </c>
    </row>
    <row r="557" spans="2:9" ht="14" x14ac:dyDescent="0.15">
      <c r="B557" s="20" t="str">
        <f t="shared" si="16"/>
        <v>X-I</v>
      </c>
      <c r="C557" s="51" t="s">
        <v>25</v>
      </c>
      <c r="D557" s="52" t="s">
        <v>10</v>
      </c>
      <c r="E557" s="45">
        <v>97.109678013342602</v>
      </c>
      <c r="F557" s="46">
        <v>4.7540139872350196</v>
      </c>
      <c r="G557" s="20">
        <v>556</v>
      </c>
      <c r="I557" t="str">
        <f t="shared" si="17"/>
        <v>{b: 97.1096, d: 4.754, id: 556, route: 'X-I'},</v>
      </c>
    </row>
    <row r="558" spans="2:9" ht="14" x14ac:dyDescent="0.15">
      <c r="B558" s="20" t="str">
        <f t="shared" si="16"/>
        <v>X-J</v>
      </c>
      <c r="C558" s="49" t="s">
        <v>25</v>
      </c>
      <c r="D558" s="50" t="s">
        <v>11</v>
      </c>
      <c r="E558" s="47">
        <v>108.20832659347199</v>
      </c>
      <c r="F558" s="48">
        <v>6.4242801672646204</v>
      </c>
      <c r="G558" s="20">
        <v>557</v>
      </c>
      <c r="I558" t="str">
        <f t="shared" si="17"/>
        <v>{b: 108.2083, d: 6.4242, id: 557, route: 'X-J'},</v>
      </c>
    </row>
    <row r="559" spans="2:9" ht="14" x14ac:dyDescent="0.15">
      <c r="B559" s="20" t="str">
        <f t="shared" si="16"/>
        <v>X-K</v>
      </c>
      <c r="C559" s="51" t="s">
        <v>25</v>
      </c>
      <c r="D559" s="52" t="s">
        <v>12</v>
      </c>
      <c r="E559" s="45">
        <v>88.476384467437896</v>
      </c>
      <c r="F559" s="46">
        <v>3.3013311508310901</v>
      </c>
      <c r="G559" s="20">
        <v>558</v>
      </c>
      <c r="I559" t="str">
        <f t="shared" si="17"/>
        <v>{b: 88.4763, d: 3.3013, id: 558, route: 'X-K'},</v>
      </c>
    </row>
    <row r="560" spans="2:9" ht="14" x14ac:dyDescent="0.15">
      <c r="B560" s="20" t="str">
        <f t="shared" si="16"/>
        <v>X-L</v>
      </c>
      <c r="C560" s="49" t="s">
        <v>25</v>
      </c>
      <c r="D560" s="50" t="s">
        <v>13</v>
      </c>
      <c r="E560" s="47">
        <v>108.969784709981</v>
      </c>
      <c r="F560" s="48">
        <v>1.7260169171581801</v>
      </c>
      <c r="G560" s="20">
        <v>559</v>
      </c>
      <c r="I560" t="str">
        <f t="shared" si="17"/>
        <v>{b: 108.9697, d: 1.726, id: 559, route: 'X-L'},</v>
      </c>
    </row>
    <row r="561" spans="2:9" ht="14" x14ac:dyDescent="0.15">
      <c r="B561" s="20" t="str">
        <f t="shared" si="16"/>
        <v>X-M</v>
      </c>
      <c r="C561" s="51" t="s">
        <v>25</v>
      </c>
      <c r="D561" s="52" t="s">
        <v>14</v>
      </c>
      <c r="E561" s="45">
        <v>113.367268054372</v>
      </c>
      <c r="F561" s="46">
        <v>4685.7656394416199</v>
      </c>
      <c r="G561" s="20">
        <v>560</v>
      </c>
      <c r="I561" t="str">
        <f t="shared" si="17"/>
        <v>{b: 113.3672, d: 4685.7656, id: 560, route: 'X-M'},</v>
      </c>
    </row>
    <row r="562" spans="2:9" ht="14" x14ac:dyDescent="0.15">
      <c r="B562" s="20" t="str">
        <f t="shared" si="16"/>
        <v>X-N</v>
      </c>
      <c r="C562" s="49" t="s">
        <v>25</v>
      </c>
      <c r="D562" s="50" t="s">
        <v>15</v>
      </c>
      <c r="E562" s="47">
        <v>91.274513391353096</v>
      </c>
      <c r="F562" s="48">
        <v>3.7892622742612501</v>
      </c>
      <c r="G562" s="20">
        <v>561</v>
      </c>
      <c r="I562" t="str">
        <f t="shared" si="17"/>
        <v>{b: 91.2745, d: 3.7892, id: 561, route: 'X-N'},</v>
      </c>
    </row>
    <row r="563" spans="2:9" ht="14" x14ac:dyDescent="0.15">
      <c r="B563" s="20" t="str">
        <f t="shared" si="16"/>
        <v>X-O</v>
      </c>
      <c r="C563" s="51" t="s">
        <v>25</v>
      </c>
      <c r="D563" s="52" t="s">
        <v>16</v>
      </c>
      <c r="E563" s="45">
        <v>105.070777943683</v>
      </c>
      <c r="F563" s="46">
        <v>7.2816125683441699</v>
      </c>
      <c r="G563" s="20">
        <v>562</v>
      </c>
      <c r="I563" t="str">
        <f t="shared" si="17"/>
        <v>{b: 105.0707, d: 7.2816, id: 562, route: 'X-O'},</v>
      </c>
    </row>
    <row r="564" spans="2:9" ht="14" x14ac:dyDescent="0.15">
      <c r="B564" s="20" t="str">
        <f t="shared" si="16"/>
        <v>X-P</v>
      </c>
      <c r="C564" s="49" t="s">
        <v>25</v>
      </c>
      <c r="D564" s="50" t="s">
        <v>118</v>
      </c>
      <c r="E564" s="47">
        <v>144.15143872682799</v>
      </c>
      <c r="F564" s="48">
        <v>0.56227700760695398</v>
      </c>
      <c r="G564" s="20">
        <v>563</v>
      </c>
      <c r="I564" t="str">
        <f t="shared" si="17"/>
        <v>{b: 144.1514, d: 0.5622, id: 563, route: 'X-P'},</v>
      </c>
    </row>
    <row r="565" spans="2:9" ht="14" x14ac:dyDescent="0.15">
      <c r="B565" s="20" t="str">
        <f t="shared" si="16"/>
        <v>X-Q</v>
      </c>
      <c r="C565" s="51" t="s">
        <v>25</v>
      </c>
      <c r="D565" s="52" t="s">
        <v>119</v>
      </c>
      <c r="E565" s="45">
        <v>136.77208973238999</v>
      </c>
      <c r="F565" s="46">
        <v>0.440693612932748</v>
      </c>
      <c r="G565" s="20">
        <v>564</v>
      </c>
      <c r="I565" t="str">
        <f t="shared" si="17"/>
        <v>{b: 136.772, d: 0.4406, id: 564, route: 'X-Q'},</v>
      </c>
    </row>
    <row r="566" spans="2:9" ht="14" x14ac:dyDescent="0.15">
      <c r="B566" s="20" t="str">
        <f t="shared" si="16"/>
        <v>X-R1</v>
      </c>
      <c r="C566" s="49" t="s">
        <v>25</v>
      </c>
      <c r="D566" s="50" t="s">
        <v>17</v>
      </c>
      <c r="E566" s="47">
        <v>161.45313213072299</v>
      </c>
      <c r="F566" s="48">
        <v>1.3045853501884599</v>
      </c>
      <c r="G566" s="20">
        <v>565</v>
      </c>
      <c r="I566" t="str">
        <f t="shared" si="17"/>
        <v>{b: 161.4531, d: 1.3045, id: 565, route: 'X-R1'},</v>
      </c>
    </row>
    <row r="567" spans="2:9" ht="14" x14ac:dyDescent="0.15">
      <c r="B567" s="20" t="str">
        <f t="shared" si="16"/>
        <v>X-R2</v>
      </c>
      <c r="C567" s="51" t="s">
        <v>25</v>
      </c>
      <c r="D567" s="52" t="s">
        <v>18</v>
      </c>
      <c r="E567" s="45">
        <v>152.87754090006499</v>
      </c>
      <c r="F567" s="46">
        <v>1.5628281955954599</v>
      </c>
      <c r="G567" s="20">
        <v>566</v>
      </c>
      <c r="I567" t="str">
        <f t="shared" si="17"/>
        <v>{b: 152.8775, d: 1.5628, id: 566, route: 'X-R2'},</v>
      </c>
    </row>
    <row r="568" spans="2:9" ht="14" x14ac:dyDescent="0.15">
      <c r="B568" s="20" t="str">
        <f t="shared" si="16"/>
        <v>X-RYC</v>
      </c>
      <c r="C568" s="49" t="s">
        <v>25</v>
      </c>
      <c r="D568" s="50" t="s">
        <v>19</v>
      </c>
      <c r="E568" s="47">
        <v>48.5485008256369</v>
      </c>
      <c r="F568" s="48">
        <v>0.73611061986422099</v>
      </c>
      <c r="G568" s="20">
        <v>567</v>
      </c>
      <c r="I568" t="str">
        <f t="shared" si="17"/>
        <v>{b: 48.5485, d: 0.7361, id: 567, route: 'X-RYC'},</v>
      </c>
    </row>
    <row r="569" spans="2:9" ht="14" x14ac:dyDescent="0.15">
      <c r="B569" s="20" t="str">
        <f t="shared" si="16"/>
        <v>X-T</v>
      </c>
      <c r="C569" s="51" t="s">
        <v>25</v>
      </c>
      <c r="D569" s="52" t="s">
        <v>21</v>
      </c>
      <c r="E569" s="45">
        <v>127.999955975395</v>
      </c>
      <c r="F569" s="46">
        <v>1.3679133007342601</v>
      </c>
      <c r="G569" s="20">
        <v>568</v>
      </c>
      <c r="I569" t="str">
        <f t="shared" si="17"/>
        <v>{b: 127.9999, d: 1.3679, id: 568, route: 'X-T'},</v>
      </c>
    </row>
    <row r="570" spans="2:9" ht="14" x14ac:dyDescent="0.15">
      <c r="B570" s="20" t="str">
        <f t="shared" si="16"/>
        <v>X-S/F</v>
      </c>
      <c r="C570" s="49" t="s">
        <v>25</v>
      </c>
      <c r="D570" s="50" t="s">
        <v>20</v>
      </c>
      <c r="E570" s="47">
        <v>97.121883980010395</v>
      </c>
      <c r="F570" s="48">
        <v>11.575196447096101</v>
      </c>
      <c r="G570" s="20">
        <v>569</v>
      </c>
      <c r="I570" t="str">
        <f t="shared" si="17"/>
        <v>{b: 97.1218, d: 11.5751, id: 569, route: 'X-S/F'},</v>
      </c>
    </row>
    <row r="571" spans="2:9" ht="14" x14ac:dyDescent="0.15">
      <c r="B571" s="20" t="str">
        <f t="shared" si="16"/>
        <v>X-U</v>
      </c>
      <c r="C571" s="51" t="s">
        <v>25</v>
      </c>
      <c r="D571" s="52" t="s">
        <v>22</v>
      </c>
      <c r="E571" s="45">
        <v>118.20119507515</v>
      </c>
      <c r="F571" s="46">
        <v>1.505310875443</v>
      </c>
      <c r="G571" s="20">
        <v>570</v>
      </c>
      <c r="I571" t="str">
        <f t="shared" si="17"/>
        <v>{b: 118.2011, d: 1.5053, id: 570, route: 'X-U'},</v>
      </c>
    </row>
    <row r="572" spans="2:9" ht="14" x14ac:dyDescent="0.15">
      <c r="B572" s="20" t="str">
        <f t="shared" si="16"/>
        <v>X-V</v>
      </c>
      <c r="C572" s="49" t="s">
        <v>25</v>
      </c>
      <c r="D572" s="50" t="s">
        <v>23</v>
      </c>
      <c r="E572" s="47">
        <v>108.968402919551</v>
      </c>
      <c r="F572" s="48">
        <v>1.7260111706636401</v>
      </c>
      <c r="G572" s="20">
        <v>571</v>
      </c>
      <c r="I572" t="str">
        <f t="shared" si="17"/>
        <v>{b: 108.9684, d: 1.726, id: 571, route: 'X-V'},</v>
      </c>
    </row>
    <row r="573" spans="2:9" ht="14" x14ac:dyDescent="0.15">
      <c r="B573" s="20" t="str">
        <f t="shared" si="16"/>
        <v>X-W</v>
      </c>
      <c r="C573" s="51" t="s">
        <v>25</v>
      </c>
      <c r="D573" s="52" t="s">
        <v>24</v>
      </c>
      <c r="E573" s="45">
        <v>113.806839690896</v>
      </c>
      <c r="F573" s="46">
        <v>0.95876281832646404</v>
      </c>
      <c r="G573" s="20">
        <v>572</v>
      </c>
      <c r="I573" t="str">
        <f t="shared" si="17"/>
        <v>{b: 113.8068, d: 0.9587, id: 572, route: 'X-W'},</v>
      </c>
    </row>
    <row r="574" spans="2:9" ht="14" x14ac:dyDescent="0.15">
      <c r="B574" s="20" t="str">
        <f t="shared" si="16"/>
        <v>X-X</v>
      </c>
      <c r="C574" s="49" t="s">
        <v>25</v>
      </c>
      <c r="D574" s="50" t="s">
        <v>25</v>
      </c>
      <c r="E574" s="47">
        <v>13</v>
      </c>
      <c r="F574" s="48">
        <v>0</v>
      </c>
      <c r="G574" s="20">
        <v>573</v>
      </c>
      <c r="I574" t="str">
        <f t="shared" si="17"/>
        <v>{b: 13, d: 0, id: 573, route: 'X-X'},</v>
      </c>
    </row>
    <row r="575" spans="2:9" ht="14" x14ac:dyDescent="0.15">
      <c r="B575" s="20" t="str">
        <f t="shared" si="16"/>
        <v>X-Y</v>
      </c>
      <c r="C575" s="51" t="s">
        <v>25</v>
      </c>
      <c r="D575" s="52" t="s">
        <v>26</v>
      </c>
      <c r="E575" s="45">
        <v>227.51156131784299</v>
      </c>
      <c r="F575" s="46">
        <v>0.25281552299114701</v>
      </c>
      <c r="G575" s="20">
        <v>574</v>
      </c>
      <c r="I575" t="str">
        <f t="shared" si="17"/>
        <v>{b: 227.5115, d: 0.2528, id: 574, route: 'X-Y'},</v>
      </c>
    </row>
    <row r="576" spans="2:9" ht="14" x14ac:dyDescent="0.15">
      <c r="B576" s="20" t="str">
        <f t="shared" si="16"/>
        <v>X-Z</v>
      </c>
      <c r="C576" s="49" t="s">
        <v>25</v>
      </c>
      <c r="D576" s="50" t="s">
        <v>27</v>
      </c>
      <c r="E576" s="47">
        <v>47.899099835331498</v>
      </c>
      <c r="F576" s="48">
        <v>0.24588052738251701</v>
      </c>
      <c r="G576" s="20">
        <v>575</v>
      </c>
      <c r="I576" t="str">
        <f t="shared" si="17"/>
        <v>{b: 47.899, d: 0.2458, id: 575, route: 'X-Z'},</v>
      </c>
    </row>
    <row r="577" spans="2:9" ht="14" x14ac:dyDescent="0.15">
      <c r="B577" s="20" t="str">
        <f t="shared" si="16"/>
        <v>Y-A</v>
      </c>
      <c r="C577" s="51" t="s">
        <v>26</v>
      </c>
      <c r="D577" s="52" t="s">
        <v>4</v>
      </c>
      <c r="E577" s="45">
        <v>118.529192355143</v>
      </c>
      <c r="F577" s="46">
        <v>0.76044116483573698</v>
      </c>
      <c r="G577" s="20">
        <v>576</v>
      </c>
      <c r="I577" t="str">
        <f t="shared" si="17"/>
        <v>{b: 118.5291, d: 0.7604, id: 576, route: 'Y-A'},</v>
      </c>
    </row>
    <row r="578" spans="2:9" ht="14" x14ac:dyDescent="0.15">
      <c r="B578" s="20" t="str">
        <f t="shared" si="16"/>
        <v>Y-B</v>
      </c>
      <c r="C578" s="49" t="s">
        <v>26</v>
      </c>
      <c r="D578" s="50" t="s">
        <v>5</v>
      </c>
      <c r="E578" s="47">
        <v>88.021557502011206</v>
      </c>
      <c r="F578" s="48">
        <v>2.5994464489527398</v>
      </c>
      <c r="G578" s="20">
        <v>577</v>
      </c>
      <c r="I578" t="str">
        <f t="shared" si="17"/>
        <v>{b: 88.0215, d: 2.5994, id: 577, route: 'Y-B'},</v>
      </c>
    </row>
    <row r="579" spans="2:9" ht="14" x14ac:dyDescent="0.15">
      <c r="B579" s="20" t="str">
        <f t="shared" ref="B579:B625" si="18">C579&amp;"-"&amp;D579</f>
        <v>Y-D</v>
      </c>
      <c r="C579" s="51" t="s">
        <v>26</v>
      </c>
      <c r="D579" s="52" t="s">
        <v>6</v>
      </c>
      <c r="E579" s="45">
        <v>99.241946481315097</v>
      </c>
      <c r="F579" s="46">
        <v>6.2005683983374897</v>
      </c>
      <c r="G579" s="20">
        <v>578</v>
      </c>
      <c r="I579" t="str">
        <f t="shared" si="17"/>
        <v>{b: 99.2419, d: 6.2005, id: 578, route: 'Y-D'},</v>
      </c>
    </row>
    <row r="580" spans="2:9" ht="14" x14ac:dyDescent="0.15">
      <c r="B580" s="20" t="str">
        <f t="shared" si="18"/>
        <v>Y-G</v>
      </c>
      <c r="C580" s="49" t="s">
        <v>26</v>
      </c>
      <c r="D580" s="50" t="s">
        <v>8</v>
      </c>
      <c r="E580" s="47">
        <v>87.360615734139799</v>
      </c>
      <c r="F580" s="48">
        <v>10.7118493208178</v>
      </c>
      <c r="G580" s="20">
        <v>579</v>
      </c>
      <c r="I580" t="str">
        <f t="shared" ref="I580:I625" si="19">$I$1&amp;$J$1&amp;TRUNC(E580,4)&amp;$K$1&amp;TRUNC(F580,4)&amp;$L$1&amp;G580&amp;$M$1&amp;"'"&amp;B580&amp;"'"&amp;$N$1</f>
        <v>{b: 87.3606, d: 10.7118, id: 579, route: 'Y-G'},</v>
      </c>
    </row>
    <row r="581" spans="2:9" ht="14" x14ac:dyDescent="0.15">
      <c r="B581" s="20" t="str">
        <f t="shared" si="18"/>
        <v>Y-H</v>
      </c>
      <c r="C581" s="51" t="s">
        <v>26</v>
      </c>
      <c r="D581" s="52" t="s">
        <v>9</v>
      </c>
      <c r="E581" s="45">
        <v>96.180017564486903</v>
      </c>
      <c r="F581" s="46">
        <v>11.740602673717699</v>
      </c>
      <c r="G581" s="20">
        <v>580</v>
      </c>
      <c r="I581" t="str">
        <f t="shared" si="19"/>
        <v>{b: 96.18, d: 11.7406, id: 580, route: 'Y-H'},</v>
      </c>
    </row>
    <row r="582" spans="2:9" ht="14" x14ac:dyDescent="0.15">
      <c r="B582" s="20" t="str">
        <f t="shared" si="18"/>
        <v>Y-I</v>
      </c>
      <c r="C582" s="49" t="s">
        <v>26</v>
      </c>
      <c r="D582" s="50" t="s">
        <v>10</v>
      </c>
      <c r="E582" s="47">
        <v>94.865789964709705</v>
      </c>
      <c r="F582" s="48">
        <v>4.9216420600256701</v>
      </c>
      <c r="G582" s="20">
        <v>581</v>
      </c>
      <c r="I582" t="str">
        <f t="shared" si="19"/>
        <v>{b: 94.8657, d: 4.9216, id: 581, route: 'Y-I'},</v>
      </c>
    </row>
    <row r="583" spans="2:9" ht="14" x14ac:dyDescent="0.15">
      <c r="B583" s="20" t="str">
        <f t="shared" si="18"/>
        <v>Y-J</v>
      </c>
      <c r="C583" s="51" t="s">
        <v>26</v>
      </c>
      <c r="D583" s="52" t="s">
        <v>11</v>
      </c>
      <c r="E583" s="45">
        <v>106.277922871404</v>
      </c>
      <c r="F583" s="46">
        <v>6.5517264761525302</v>
      </c>
      <c r="G583" s="20">
        <v>582</v>
      </c>
      <c r="I583" t="str">
        <f t="shared" si="19"/>
        <v>{b: 106.2779, d: 6.5517, id: 582, route: 'Y-J'},</v>
      </c>
    </row>
    <row r="584" spans="2:9" ht="14" x14ac:dyDescent="0.15">
      <c r="B584" s="20" t="str">
        <f t="shared" si="18"/>
        <v>Y-K</v>
      </c>
      <c r="C584" s="49" t="s">
        <v>26</v>
      </c>
      <c r="D584" s="50" t="s">
        <v>12</v>
      </c>
      <c r="E584" s="47">
        <v>85.757075012680801</v>
      </c>
      <c r="F584" s="48">
        <v>3.4961662283017598</v>
      </c>
      <c r="G584" s="20">
        <v>583</v>
      </c>
      <c r="I584" t="str">
        <f t="shared" si="19"/>
        <v>{b: 85.757, d: 3.4961, id: 583, route: 'Y-K'},</v>
      </c>
    </row>
    <row r="585" spans="2:9" ht="14" x14ac:dyDescent="0.15">
      <c r="B585" s="20" t="str">
        <f t="shared" si="18"/>
        <v>Y-L</v>
      </c>
      <c r="C585" s="51" t="s">
        <v>26</v>
      </c>
      <c r="D585" s="52" t="s">
        <v>13</v>
      </c>
      <c r="E585" s="45">
        <v>102.110503354675</v>
      </c>
      <c r="F585" s="46">
        <v>1.860117975401</v>
      </c>
      <c r="G585" s="20">
        <v>584</v>
      </c>
      <c r="I585" t="str">
        <f t="shared" si="19"/>
        <v>{b: 102.1105, d: 1.8601, id: 584, route: 'Y-L'},</v>
      </c>
    </row>
    <row r="586" spans="2:9" ht="14" x14ac:dyDescent="0.15">
      <c r="B586" s="20" t="str">
        <f t="shared" si="18"/>
        <v>Y-M</v>
      </c>
      <c r="C586" s="49" t="s">
        <v>26</v>
      </c>
      <c r="D586" s="50" t="s">
        <v>14</v>
      </c>
      <c r="E586" s="47">
        <v>113.36441936988599</v>
      </c>
      <c r="F586" s="48">
        <v>4685.8690517270597</v>
      </c>
      <c r="G586" s="20">
        <v>585</v>
      </c>
      <c r="I586" t="str">
        <f t="shared" si="19"/>
        <v>{b: 113.3644, d: 4685.869, id: 585, route: 'Y-M'},</v>
      </c>
    </row>
    <row r="587" spans="2:9" ht="14" x14ac:dyDescent="0.15">
      <c r="B587" s="20" t="str">
        <f t="shared" si="18"/>
        <v>Y-N</v>
      </c>
      <c r="C587" s="51" t="s">
        <v>26</v>
      </c>
      <c r="D587" s="52" t="s">
        <v>15</v>
      </c>
      <c r="E587" s="45">
        <v>88.7515718481297</v>
      </c>
      <c r="F587" s="46">
        <v>3.9756950857160298</v>
      </c>
      <c r="G587" s="20">
        <v>586</v>
      </c>
      <c r="I587" t="str">
        <f t="shared" si="19"/>
        <v>{b: 88.7515, d: 3.9756, id: 586, route: 'Y-N'},</v>
      </c>
    </row>
    <row r="588" spans="2:9" ht="14" x14ac:dyDescent="0.15">
      <c r="B588" s="20" t="str">
        <f t="shared" si="18"/>
        <v>Y-O</v>
      </c>
      <c r="C588" s="49" t="s">
        <v>26</v>
      </c>
      <c r="D588" s="50" t="s">
        <v>16</v>
      </c>
      <c r="E588" s="47">
        <v>103.42103612101801</v>
      </c>
      <c r="F588" s="48">
        <v>7.4202979440064203</v>
      </c>
      <c r="G588" s="20">
        <v>587</v>
      </c>
      <c r="I588" t="str">
        <f t="shared" si="19"/>
        <v>{b: 103.421, d: 7.4202, id: 587, route: 'Y-O'},</v>
      </c>
    </row>
    <row r="589" spans="2:9" ht="14" x14ac:dyDescent="0.15">
      <c r="B589" s="20" t="str">
        <f t="shared" si="18"/>
        <v>Y-P</v>
      </c>
      <c r="C589" s="51" t="s">
        <v>26</v>
      </c>
      <c r="D589" s="52" t="s">
        <v>118</v>
      </c>
      <c r="E589" s="45">
        <v>118.924048297875</v>
      </c>
      <c r="F589" s="46">
        <v>0.58923458261771</v>
      </c>
      <c r="G589" s="20">
        <v>588</v>
      </c>
      <c r="I589" t="str">
        <f t="shared" si="19"/>
        <v>{b: 118.924, d: 0.5892, id: 588, route: 'Y-P'},</v>
      </c>
    </row>
    <row r="590" spans="2:9" ht="14" x14ac:dyDescent="0.15">
      <c r="B590" s="20" t="str">
        <f t="shared" si="18"/>
        <v>Y-Q</v>
      </c>
      <c r="C590" s="49" t="s">
        <v>26</v>
      </c>
      <c r="D590" s="50" t="s">
        <v>119</v>
      </c>
      <c r="E590" s="47">
        <v>107.112311177154</v>
      </c>
      <c r="F590" s="48">
        <v>0.51088387645814404</v>
      </c>
      <c r="G590" s="20">
        <v>589</v>
      </c>
      <c r="I590" t="str">
        <f t="shared" si="19"/>
        <v>{b: 107.1123, d: 0.5108, id: 589, route: 'Y-Q'},</v>
      </c>
    </row>
    <row r="591" spans="2:9" ht="14" x14ac:dyDescent="0.15">
      <c r="B591" s="20" t="str">
        <f t="shared" si="18"/>
        <v>Y-R1</v>
      </c>
      <c r="C591" s="51" t="s">
        <v>26</v>
      </c>
      <c r="D591" s="52" t="s">
        <v>17</v>
      </c>
      <c r="E591" s="45">
        <v>150.56965901390501</v>
      </c>
      <c r="F591" s="46">
        <v>1.22399918131078</v>
      </c>
      <c r="G591" s="20">
        <v>590</v>
      </c>
      <c r="I591" t="str">
        <f t="shared" si="19"/>
        <v>{b: 150.5696, d: 1.2239, id: 590, route: 'Y-R1'},</v>
      </c>
    </row>
    <row r="592" spans="2:9" ht="14" x14ac:dyDescent="0.15">
      <c r="B592" s="20" t="str">
        <f t="shared" si="18"/>
        <v>Y-R2</v>
      </c>
      <c r="C592" s="49" t="s">
        <v>26</v>
      </c>
      <c r="D592" s="50" t="s">
        <v>18</v>
      </c>
      <c r="E592" s="47">
        <v>143.61932016191301</v>
      </c>
      <c r="F592" s="48">
        <v>1.5155704426954499</v>
      </c>
      <c r="G592" s="20">
        <v>591</v>
      </c>
      <c r="I592" t="str">
        <f t="shared" si="19"/>
        <v>{b: 143.6193, d: 1.5155, id: 591, route: 'Y-R2'},</v>
      </c>
    </row>
    <row r="593" spans="2:9" ht="14" x14ac:dyDescent="0.15">
      <c r="B593" s="20" t="str">
        <f t="shared" si="18"/>
        <v>Y-RYC</v>
      </c>
      <c r="C593" s="51" t="s">
        <v>26</v>
      </c>
      <c r="D593" s="52" t="s">
        <v>19</v>
      </c>
      <c r="E593" s="45">
        <v>48.281377739710202</v>
      </c>
      <c r="F593" s="46">
        <v>0.98889532329707697</v>
      </c>
      <c r="G593" s="20">
        <v>592</v>
      </c>
      <c r="I593" t="str">
        <f t="shared" si="19"/>
        <v>{b: 48.2813, d: 0.9888, id: 592, route: 'Y-RYC'},</v>
      </c>
    </row>
    <row r="594" spans="2:9" ht="14" x14ac:dyDescent="0.15">
      <c r="B594" s="20" t="str">
        <f t="shared" si="18"/>
        <v>Y-T</v>
      </c>
      <c r="C594" s="49" t="s">
        <v>26</v>
      </c>
      <c r="D594" s="50" t="s">
        <v>21</v>
      </c>
      <c r="E594" s="47">
        <v>117.967434604601</v>
      </c>
      <c r="F594" s="48">
        <v>1.43157164856698</v>
      </c>
      <c r="G594" s="20">
        <v>593</v>
      </c>
      <c r="I594" t="str">
        <f t="shared" si="19"/>
        <v>{b: 117.9674, d: 1.4315, id: 593, route: 'Y-T'},</v>
      </c>
    </row>
    <row r="595" spans="2:9" ht="14" x14ac:dyDescent="0.15">
      <c r="B595" s="20" t="str">
        <f t="shared" si="18"/>
        <v>Y-S/F</v>
      </c>
      <c r="C595" s="51" t="s">
        <v>26</v>
      </c>
      <c r="D595" s="52" t="s">
        <v>20</v>
      </c>
      <c r="E595" s="45">
        <v>96.180095483495293</v>
      </c>
      <c r="F595" s="46">
        <v>11.740595708523699</v>
      </c>
      <c r="G595" s="20">
        <v>594</v>
      </c>
      <c r="I595" t="str">
        <f t="shared" si="19"/>
        <v>{b: 96.18, d: 11.7405, id: 594, route: 'Y-S/F'},</v>
      </c>
    </row>
    <row r="596" spans="2:9" ht="14" x14ac:dyDescent="0.15">
      <c r="B596" s="20" t="str">
        <f t="shared" si="18"/>
        <v>Y-U</v>
      </c>
      <c r="C596" s="49" t="s">
        <v>26</v>
      </c>
      <c r="D596" s="50" t="s">
        <v>22</v>
      </c>
      <c r="E596" s="47">
        <v>109.65938392715201</v>
      </c>
      <c r="F596" s="48">
        <v>1.6067269618753901</v>
      </c>
      <c r="G596" s="20">
        <v>595</v>
      </c>
      <c r="I596" t="str">
        <f t="shared" si="19"/>
        <v>{b: 109.6593, d: 1.6067, id: 595, route: 'Y-U'},</v>
      </c>
    </row>
    <row r="597" spans="2:9" ht="14" x14ac:dyDescent="0.15">
      <c r="B597" s="20" t="str">
        <f t="shared" si="18"/>
        <v>Y-V</v>
      </c>
      <c r="C597" s="51" t="s">
        <v>26</v>
      </c>
      <c r="D597" s="52" t="s">
        <v>23</v>
      </c>
      <c r="E597" s="45">
        <v>102.109209220544</v>
      </c>
      <c r="F597" s="46">
        <v>1.86011723975405</v>
      </c>
      <c r="G597" s="20">
        <v>596</v>
      </c>
      <c r="I597" t="str">
        <f t="shared" si="19"/>
        <v>{b: 102.1092, d: 1.8601, id: 596, route: 'Y-V'},</v>
      </c>
    </row>
    <row r="598" spans="2:9" ht="14" x14ac:dyDescent="0.15">
      <c r="B598" s="20" t="str">
        <f t="shared" si="18"/>
        <v>Y-W</v>
      </c>
      <c r="C598" s="49" t="s">
        <v>26</v>
      </c>
      <c r="D598" s="50" t="s">
        <v>24</v>
      </c>
      <c r="E598" s="47">
        <v>101.490327228664</v>
      </c>
      <c r="F598" s="48">
        <v>1.0853730929260901</v>
      </c>
      <c r="G598" s="20">
        <v>597</v>
      </c>
      <c r="I598" t="str">
        <f t="shared" si="19"/>
        <v>{b: 101.4903, d: 1.0853, id: 597, route: 'Y-W'},</v>
      </c>
    </row>
    <row r="599" spans="2:9" ht="14" x14ac:dyDescent="0.15">
      <c r="B599" s="20" t="str">
        <f t="shared" si="18"/>
        <v>Y-X</v>
      </c>
      <c r="C599" s="51" t="s">
        <v>26</v>
      </c>
      <c r="D599" s="52" t="s">
        <v>25</v>
      </c>
      <c r="E599" s="45">
        <v>47.5095229340291</v>
      </c>
      <c r="F599" s="46">
        <v>0.25281552299114701</v>
      </c>
      <c r="G599" s="20">
        <v>598</v>
      </c>
      <c r="I599" t="str">
        <f t="shared" si="19"/>
        <v>{b: 47.5095, d: 0.2528, id: 598, route: 'Y-X'},</v>
      </c>
    </row>
    <row r="600" spans="2:9" ht="14" x14ac:dyDescent="0.15">
      <c r="B600" s="20" t="str">
        <f t="shared" si="18"/>
        <v>Y-Y</v>
      </c>
      <c r="C600" s="49" t="s">
        <v>26</v>
      </c>
      <c r="D600" s="50" t="s">
        <v>26</v>
      </c>
      <c r="E600" s="47">
        <v>13</v>
      </c>
      <c r="F600" s="48">
        <v>0</v>
      </c>
      <c r="G600" s="20">
        <v>599</v>
      </c>
      <c r="I600" t="str">
        <f t="shared" si="19"/>
        <v>{b: 13, d: 0, id: 599, route: 'Y-Y'},</v>
      </c>
    </row>
    <row r="601" spans="2:9" ht="14" x14ac:dyDescent="0.15">
      <c r="B601" s="20" t="str">
        <f t="shared" si="18"/>
        <v>Y-Z</v>
      </c>
      <c r="C601" s="51" t="s">
        <v>26</v>
      </c>
      <c r="D601" s="52" t="s">
        <v>27</v>
      </c>
      <c r="E601" s="45">
        <v>47.700597576518</v>
      </c>
      <c r="F601" s="46">
        <v>0.49869319079172397</v>
      </c>
      <c r="G601" s="20">
        <v>600</v>
      </c>
      <c r="I601" t="str">
        <f t="shared" si="19"/>
        <v>{b: 47.7005, d: 0.4986, id: 600, route: 'Y-Z'},</v>
      </c>
    </row>
    <row r="602" spans="2:9" ht="14" x14ac:dyDescent="0.15">
      <c r="B602" s="20" t="str">
        <f t="shared" si="18"/>
        <v>Z-A</v>
      </c>
      <c r="C602" s="49" t="s">
        <v>27</v>
      </c>
      <c r="D602" s="50" t="s">
        <v>4</v>
      </c>
      <c r="E602" s="47">
        <v>156.822123269499</v>
      </c>
      <c r="F602" s="48">
        <v>0.76019277003574204</v>
      </c>
      <c r="G602" s="20">
        <v>601</v>
      </c>
      <c r="I602" t="str">
        <f t="shared" si="19"/>
        <v>{b: 156.8221, d: 0.7601, id: 601, route: 'Z-A'},</v>
      </c>
    </row>
    <row r="603" spans="2:9" ht="14" x14ac:dyDescent="0.15">
      <c r="B603" s="20" t="str">
        <f t="shared" si="18"/>
        <v>Z-B</v>
      </c>
      <c r="C603" s="51" t="s">
        <v>27</v>
      </c>
      <c r="D603" s="52" t="s">
        <v>5</v>
      </c>
      <c r="E603" s="45">
        <v>96.298762096465794</v>
      </c>
      <c r="F603" s="46">
        <v>2.24256468000394</v>
      </c>
      <c r="G603" s="20">
        <v>602</v>
      </c>
      <c r="I603" t="str">
        <f t="shared" si="19"/>
        <v>{b: 96.2987, d: 2.2425, id: 602, route: 'Z-B'},</v>
      </c>
    </row>
    <row r="604" spans="2:9" ht="14" x14ac:dyDescent="0.15">
      <c r="B604" s="20" t="str">
        <f t="shared" si="18"/>
        <v>Z-D</v>
      </c>
      <c r="C604" s="49" t="s">
        <v>27</v>
      </c>
      <c r="D604" s="50" t="s">
        <v>6</v>
      </c>
      <c r="E604" s="47">
        <v>103.038864592037</v>
      </c>
      <c r="F604" s="48">
        <v>5.9033364193221098</v>
      </c>
      <c r="G604" s="20">
        <v>603</v>
      </c>
      <c r="I604" t="str">
        <f t="shared" si="19"/>
        <v>{b: 103.0388, d: 5.9033, id: 603, route: 'Z-D'},</v>
      </c>
    </row>
    <row r="605" spans="2:9" ht="14" x14ac:dyDescent="0.15">
      <c r="B605" s="20" t="str">
        <f t="shared" si="18"/>
        <v>Z-G</v>
      </c>
      <c r="C605" s="51" t="s">
        <v>27</v>
      </c>
      <c r="D605" s="52" t="s">
        <v>8</v>
      </c>
      <c r="E605" s="45">
        <v>89.129806291416102</v>
      </c>
      <c r="F605" s="46">
        <v>10.3328359466332</v>
      </c>
      <c r="G605" s="20">
        <v>604</v>
      </c>
      <c r="I605" t="str">
        <f t="shared" si="19"/>
        <v>{b: 89.1298, d: 10.3328, id: 604, route: 'Z-G'},</v>
      </c>
    </row>
    <row r="606" spans="2:9" ht="14" x14ac:dyDescent="0.15">
      <c r="B606" s="20" t="str">
        <f t="shared" si="18"/>
        <v>Z-H</v>
      </c>
      <c r="C606" s="49" t="s">
        <v>27</v>
      </c>
      <c r="D606" s="50" t="s">
        <v>9</v>
      </c>
      <c r="E606" s="47">
        <v>98.058323086625094</v>
      </c>
      <c r="F606" s="48">
        <v>11.416132001910899</v>
      </c>
      <c r="G606" s="20">
        <v>605</v>
      </c>
      <c r="I606" t="str">
        <f t="shared" si="19"/>
        <v>{b: 98.0583, d: 11.4161, id: 605, route: 'Z-H'},</v>
      </c>
    </row>
    <row r="607" spans="2:9" ht="14" x14ac:dyDescent="0.15">
      <c r="B607" s="20" t="str">
        <f t="shared" si="18"/>
        <v>Z-I</v>
      </c>
      <c r="C607" s="51" t="s">
        <v>27</v>
      </c>
      <c r="D607" s="52" t="s">
        <v>10</v>
      </c>
      <c r="E607" s="45">
        <v>99.432483283706901</v>
      </c>
      <c r="F607" s="46">
        <v>4.5971557358355604</v>
      </c>
      <c r="G607" s="20">
        <v>606</v>
      </c>
      <c r="I607" t="str">
        <f t="shared" si="19"/>
        <v>{b: 99.4324, d: 4.5971, id: 606, route: 'Z-I'},</v>
      </c>
    </row>
    <row r="608" spans="2:9" ht="14" x14ac:dyDescent="0.15">
      <c r="B608" s="20" t="str">
        <f t="shared" si="18"/>
        <v>Z-J</v>
      </c>
      <c r="C608" s="49" t="s">
        <v>27</v>
      </c>
      <c r="D608" s="50" t="s">
        <v>11</v>
      </c>
      <c r="E608" s="47">
        <v>110.151408261415</v>
      </c>
      <c r="F608" s="48">
        <v>6.3061094535971298</v>
      </c>
      <c r="G608" s="20">
        <v>607</v>
      </c>
      <c r="I608" t="str">
        <f t="shared" si="19"/>
        <v>{b: 110.1514, d: 6.3061, id: 607, route: 'Z-J'},</v>
      </c>
    </row>
    <row r="609" spans="2:9" ht="14" x14ac:dyDescent="0.15">
      <c r="B609" s="20" t="str">
        <f t="shared" si="18"/>
        <v>Z-K</v>
      </c>
      <c r="C609" s="51" t="s">
        <v>27</v>
      </c>
      <c r="D609" s="52" t="s">
        <v>12</v>
      </c>
      <c r="E609" s="45">
        <v>91.418036059461997</v>
      </c>
      <c r="F609" s="46">
        <v>3.1186815523313101</v>
      </c>
      <c r="G609" s="20">
        <v>608</v>
      </c>
      <c r="I609" t="str">
        <f t="shared" si="19"/>
        <v>{b: 91.418, d: 3.1186, id: 608, route: 'Z-K'},</v>
      </c>
    </row>
    <row r="610" spans="2:9" ht="14" x14ac:dyDescent="0.15">
      <c r="B610" s="20" t="str">
        <f t="shared" si="18"/>
        <v>Z-L</v>
      </c>
      <c r="C610" s="49" t="s">
        <v>27</v>
      </c>
      <c r="D610" s="50" t="s">
        <v>13</v>
      </c>
      <c r="E610" s="47">
        <v>116.59872113618199</v>
      </c>
      <c r="F610" s="48">
        <v>1.62142136794199</v>
      </c>
      <c r="G610" s="20">
        <v>609</v>
      </c>
      <c r="I610" t="str">
        <f t="shared" si="19"/>
        <v>{b: 116.5987, d: 1.6214, id: 609, route: 'Z-L'},</v>
      </c>
    </row>
    <row r="611" spans="2:9" ht="14" x14ac:dyDescent="0.15">
      <c r="B611" s="20" t="str">
        <f t="shared" si="18"/>
        <v>Z-M</v>
      </c>
      <c r="C611" s="51" t="s">
        <v>27</v>
      </c>
      <c r="D611" s="52" t="s">
        <v>14</v>
      </c>
      <c r="E611" s="45">
        <v>113.370056110487</v>
      </c>
      <c r="F611" s="46">
        <v>4685.6635516957303</v>
      </c>
      <c r="G611" s="20">
        <v>610</v>
      </c>
      <c r="I611" t="str">
        <f t="shared" si="19"/>
        <v>{b: 113.37, d: 4685.6635, id: 610, route: 'Z-M'},</v>
      </c>
    </row>
    <row r="612" spans="2:9" ht="14" x14ac:dyDescent="0.15">
      <c r="B612" s="20" t="str">
        <f t="shared" si="18"/>
        <v>Z-N</v>
      </c>
      <c r="C612" s="49" t="s">
        <v>27</v>
      </c>
      <c r="D612" s="50" t="s">
        <v>15</v>
      </c>
      <c r="E612" s="47">
        <v>93.954284321414306</v>
      </c>
      <c r="F612" s="48">
        <v>3.6144859754902599</v>
      </c>
      <c r="G612" s="20">
        <v>611</v>
      </c>
      <c r="I612" t="str">
        <f t="shared" si="19"/>
        <v>{b: 93.9542, d: 3.6144, id: 611, route: 'Z-N'},</v>
      </c>
    </row>
    <row r="613" spans="2:9" ht="14" x14ac:dyDescent="0.15">
      <c r="B613" s="20" t="str">
        <f t="shared" si="18"/>
        <v>Z-O</v>
      </c>
      <c r="C613" s="51" t="s">
        <v>27</v>
      </c>
      <c r="D613" s="52" t="s">
        <v>16</v>
      </c>
      <c r="E613" s="45">
        <v>106.728379572233</v>
      </c>
      <c r="F613" s="46">
        <v>7.1513002417584302</v>
      </c>
      <c r="G613" s="20">
        <v>612</v>
      </c>
      <c r="I613" t="str">
        <f t="shared" si="19"/>
        <v>{b: 106.7283, d: 7.1513, id: 612, route: 'Z-O'},</v>
      </c>
    </row>
    <row r="614" spans="2:9" ht="14" x14ac:dyDescent="0.15">
      <c r="B614" s="20" t="str">
        <f t="shared" si="18"/>
        <v>Z-P</v>
      </c>
      <c r="C614" s="49" t="s">
        <v>27</v>
      </c>
      <c r="D614" s="50" t="s">
        <v>118</v>
      </c>
      <c r="E614" s="47">
        <v>166.68857828562599</v>
      </c>
      <c r="F614" s="48">
        <v>0.63775090866819895</v>
      </c>
      <c r="G614" s="20">
        <v>613</v>
      </c>
      <c r="I614" t="str">
        <f t="shared" si="19"/>
        <v>{b: 166.6885, d: 0.6377, id: 613, route: 'Z-P'},</v>
      </c>
    </row>
    <row r="615" spans="2:9" ht="14" x14ac:dyDescent="0.15">
      <c r="B615" s="20" t="str">
        <f t="shared" si="18"/>
        <v>Z-Q</v>
      </c>
      <c r="C615" s="51" t="s">
        <v>27</v>
      </c>
      <c r="D615" s="52" t="s">
        <v>119</v>
      </c>
      <c r="E615" s="45">
        <v>166.19802348440001</v>
      </c>
      <c r="F615" s="46">
        <v>0.50040539197156197</v>
      </c>
      <c r="G615" s="20">
        <v>614</v>
      </c>
      <c r="I615" t="str">
        <f t="shared" si="19"/>
        <v>{b: 166.198, d: 0.5004, id: 614, route: 'Z-Q'},</v>
      </c>
    </row>
    <row r="616" spans="2:9" ht="14" x14ac:dyDescent="0.15">
      <c r="B616" s="20" t="str">
        <f t="shared" si="18"/>
        <v>Z-R1</v>
      </c>
      <c r="C616" s="49" t="s">
        <v>27</v>
      </c>
      <c r="D616" s="50" t="s">
        <v>17</v>
      </c>
      <c r="E616" s="47">
        <v>170.58283424946501</v>
      </c>
      <c r="F616" s="48">
        <v>1.4208342787213699</v>
      </c>
      <c r="G616" s="20">
        <v>615</v>
      </c>
      <c r="I616" t="str">
        <f t="shared" si="19"/>
        <v>{b: 170.5828, d: 1.4208, id: 615, route: 'Z-R1'},</v>
      </c>
    </row>
    <row r="617" spans="2:9" ht="14" x14ac:dyDescent="0.15">
      <c r="B617" s="20" t="str">
        <f t="shared" si="18"/>
        <v>Z-R2</v>
      </c>
      <c r="C617" s="51" t="s">
        <v>27</v>
      </c>
      <c r="D617" s="52" t="s">
        <v>18</v>
      </c>
      <c r="E617" s="45">
        <v>161.18863091557299</v>
      </c>
      <c r="F617" s="46">
        <v>1.6436307776882499</v>
      </c>
      <c r="G617" s="20">
        <v>616</v>
      </c>
      <c r="I617" t="str">
        <f t="shared" si="19"/>
        <v>{b: 161.1886, d: 1.6436, id: 616, route: 'Z-R2'},</v>
      </c>
    </row>
    <row r="618" spans="2:9" ht="14" x14ac:dyDescent="0.15">
      <c r="B618" s="20" t="str">
        <f t="shared" si="18"/>
        <v>Z-RYC</v>
      </c>
      <c r="C618" s="49" t="s">
        <v>27</v>
      </c>
      <c r="D618" s="50" t="s">
        <v>19</v>
      </c>
      <c r="E618" s="47">
        <v>48.876196623505002</v>
      </c>
      <c r="F618" s="48">
        <v>0.49025381385410899</v>
      </c>
      <c r="G618" s="20">
        <v>617</v>
      </c>
      <c r="I618" t="str">
        <f t="shared" si="19"/>
        <v>{b: 48.8761, d: 0.4902, id: 617, route: 'Z-RYC'},</v>
      </c>
    </row>
    <row r="619" spans="2:9" ht="14" x14ac:dyDescent="0.15">
      <c r="B619" s="20" t="str">
        <f t="shared" si="18"/>
        <v>Z-T</v>
      </c>
      <c r="C619" s="51" t="s">
        <v>27</v>
      </c>
      <c r="D619" s="52" t="s">
        <v>21</v>
      </c>
      <c r="E619" s="45">
        <v>138.35674442657501</v>
      </c>
      <c r="F619" s="46">
        <v>1.3475902746574699</v>
      </c>
      <c r="G619" s="20">
        <v>618</v>
      </c>
      <c r="I619" t="str">
        <f t="shared" si="19"/>
        <v>{b: 138.3567, d: 1.3475, id: 618, route: 'Z-T'},</v>
      </c>
    </row>
    <row r="620" spans="2:9" ht="14" x14ac:dyDescent="0.15">
      <c r="B620" s="20" t="str">
        <f t="shared" si="18"/>
        <v>Z-S/F</v>
      </c>
      <c r="C620" s="49" t="s">
        <v>27</v>
      </c>
      <c r="D620" s="50" t="s">
        <v>20</v>
      </c>
      <c r="E620" s="47">
        <v>98.058404320704696</v>
      </c>
      <c r="F620" s="48">
        <v>11.416125562653001</v>
      </c>
      <c r="G620" s="20">
        <v>619</v>
      </c>
      <c r="I620" t="str">
        <f t="shared" si="19"/>
        <v>{b: 98.0584, d: 11.4161, id: 619, route: 'Z-S/F'},</v>
      </c>
    </row>
    <row r="621" spans="2:9" ht="14" x14ac:dyDescent="0.15">
      <c r="B621" s="20" t="str">
        <f t="shared" si="18"/>
        <v>Z-U</v>
      </c>
      <c r="C621" s="51" t="s">
        <v>27</v>
      </c>
      <c r="D621" s="52" t="s">
        <v>22</v>
      </c>
      <c r="E621" s="45">
        <v>127.446690129739</v>
      </c>
      <c r="F621" s="46">
        <v>1.4411480432600901</v>
      </c>
      <c r="G621" s="20">
        <v>620</v>
      </c>
      <c r="I621" t="str">
        <f t="shared" si="19"/>
        <v>{b: 127.4466, d: 1.4411, id: 620, route: 'Z-U'},</v>
      </c>
    </row>
    <row r="622" spans="2:9" ht="14" x14ac:dyDescent="0.15">
      <c r="B622" s="20" t="str">
        <f t="shared" si="18"/>
        <v>Z-V</v>
      </c>
      <c r="C622" s="49" t="s">
        <v>27</v>
      </c>
      <c r="D622" s="50" t="s">
        <v>23</v>
      </c>
      <c r="E622" s="47">
        <v>116.59729017057801</v>
      </c>
      <c r="F622" s="48">
        <v>1.6214101482139001</v>
      </c>
      <c r="G622" s="20">
        <v>621</v>
      </c>
      <c r="I622" t="str">
        <f t="shared" si="19"/>
        <v>{b: 116.5972, d: 1.6214, id: 621, route: 'Z-V'},</v>
      </c>
    </row>
    <row r="623" spans="2:9" ht="14" x14ac:dyDescent="0.15">
      <c r="B623" s="20" t="str">
        <f t="shared" si="18"/>
        <v>Z-W</v>
      </c>
      <c r="C623" s="51" t="s">
        <v>27</v>
      </c>
      <c r="D623" s="52" t="s">
        <v>24</v>
      </c>
      <c r="E623" s="45">
        <v>128.46303232602801</v>
      </c>
      <c r="F623" s="46">
        <v>0.88725473469396499</v>
      </c>
      <c r="G623" s="20">
        <v>622</v>
      </c>
      <c r="I623" t="str">
        <f t="shared" si="19"/>
        <v>{b: 128.463, d: 0.8872, id: 622, route: 'Z-W'},</v>
      </c>
    </row>
    <row r="624" spans="2:9" ht="14" x14ac:dyDescent="0.15">
      <c r="B624" s="20" t="str">
        <f t="shared" si="18"/>
        <v>Z-X</v>
      </c>
      <c r="C624" s="49" t="s">
        <v>27</v>
      </c>
      <c r="D624" s="50" t="s">
        <v>25</v>
      </c>
      <c r="E624" s="47">
        <v>227.901102104188</v>
      </c>
      <c r="F624" s="48">
        <v>0.24588052738251701</v>
      </c>
      <c r="G624" s="20">
        <v>623</v>
      </c>
      <c r="I624" t="str">
        <f t="shared" si="19"/>
        <v>{b: 227.9011, d: 0.2458, id: 623, route: 'Z-X'},</v>
      </c>
    </row>
    <row r="625" spans="2:9" ht="14" x14ac:dyDescent="0.15">
      <c r="B625" s="20" t="str">
        <f t="shared" si="18"/>
        <v>Z-Y</v>
      </c>
      <c r="C625" s="51" t="s">
        <v>27</v>
      </c>
      <c r="D625" s="52" t="s">
        <v>26</v>
      </c>
      <c r="E625" s="45">
        <v>227.70463822820599</v>
      </c>
      <c r="F625" s="46">
        <v>0.49869319079172397</v>
      </c>
      <c r="G625" s="20">
        <v>624</v>
      </c>
      <c r="I625" t="str">
        <f t="shared" si="19"/>
        <v>{b: 227.7046, d: 0.4986, id: 624, route: 'Z-Y'},</v>
      </c>
    </row>
    <row r="626" spans="2:9" ht="14" x14ac:dyDescent="0.15">
      <c r="B626" s="20" t="e">
        <f>#REF!&amp;"-"&amp;#REF!</f>
        <v>#REF!</v>
      </c>
      <c r="C626" s="49" t="s">
        <v>27</v>
      </c>
      <c r="D626" s="50" t="s">
        <v>27</v>
      </c>
      <c r="E626" s="47">
        <v>13</v>
      </c>
      <c r="F626" s="48">
        <v>0</v>
      </c>
      <c r="G626" s="20">
        <v>625</v>
      </c>
      <c r="I626" t="e">
        <f>$I$1&amp;$J$1&amp;TRUNC(#REF!,4)&amp;$K$1&amp;TRUNC(#REF!,4)&amp;$L$1&amp;G626&amp;$M$1&amp;"'"&amp;B626&amp;"'"&amp;$N$1</f>
        <v>#REF!</v>
      </c>
    </row>
    <row r="627" spans="2:9" x14ac:dyDescent="0.15">
      <c r="B627" s="20" t="e">
        <f>#REF!&amp;"-"&amp;#REF!</f>
        <v>#REF!</v>
      </c>
      <c r="C627" s="24"/>
      <c r="D627" s="24"/>
      <c r="E627"/>
      <c r="F627"/>
      <c r="G627" s="20">
        <v>626</v>
      </c>
      <c r="I627" t="e">
        <f>$I$1&amp;$J$1&amp;TRUNC(#REF!,4)&amp;$K$1&amp;TRUNC(#REF!,4)&amp;$L$1&amp;G627&amp;$M$1&amp;"'"&amp;B627&amp;"'"&amp;$N$1</f>
        <v>#REF!</v>
      </c>
    </row>
    <row r="628" spans="2:9" x14ac:dyDescent="0.15">
      <c r="B628" s="20" t="e">
        <f>#REF!&amp;"-"&amp;#REF!</f>
        <v>#REF!</v>
      </c>
      <c r="C628" s="24"/>
      <c r="D628" s="24"/>
      <c r="E628"/>
      <c r="F628"/>
      <c r="G628" s="20">
        <v>627</v>
      </c>
      <c r="I628" t="e">
        <f>$I$1&amp;$J$1&amp;TRUNC(#REF!,4)&amp;$K$1&amp;TRUNC(#REF!,4)&amp;$L$1&amp;G628&amp;$M$1&amp;"'"&amp;B628&amp;"'"&amp;$N$1</f>
        <v>#REF!</v>
      </c>
    </row>
    <row r="629" spans="2:9" x14ac:dyDescent="0.15">
      <c r="B629" s="20" t="e">
        <f>#REF!&amp;"-"&amp;#REF!</f>
        <v>#REF!</v>
      </c>
      <c r="C629" s="24"/>
      <c r="D629" s="24"/>
      <c r="E629"/>
      <c r="F629"/>
      <c r="G629" s="20">
        <v>628</v>
      </c>
      <c r="I629" t="e">
        <f>$I$1&amp;$J$1&amp;TRUNC(#REF!,4)&amp;$K$1&amp;TRUNC(#REF!,4)&amp;$L$1&amp;G629&amp;$M$1&amp;"'"&amp;B629&amp;"'"&amp;$N$1</f>
        <v>#REF!</v>
      </c>
    </row>
    <row r="630" spans="2:9" x14ac:dyDescent="0.15">
      <c r="B630" s="20" t="e">
        <f>#REF!&amp;"-"&amp;#REF!</f>
        <v>#REF!</v>
      </c>
      <c r="C630" s="24"/>
      <c r="D630" s="24"/>
      <c r="E630"/>
      <c r="F630"/>
      <c r="G630" s="20">
        <v>629</v>
      </c>
      <c r="I630" t="e">
        <f>$I$1&amp;$J$1&amp;TRUNC(#REF!,4)&amp;$K$1&amp;TRUNC(#REF!,4)&amp;$L$1&amp;G630&amp;$M$1&amp;"'"&amp;B630&amp;"'"&amp;$N$1</f>
        <v>#REF!</v>
      </c>
    </row>
    <row r="631" spans="2:9" x14ac:dyDescent="0.15">
      <c r="B631" s="20" t="e">
        <f>#REF!&amp;"-"&amp;#REF!</f>
        <v>#REF!</v>
      </c>
      <c r="C631" s="24"/>
      <c r="D631" s="24"/>
      <c r="E631"/>
      <c r="F631"/>
      <c r="G631" s="20">
        <v>630</v>
      </c>
      <c r="I631" t="e">
        <f>$I$1&amp;$J$1&amp;TRUNC(#REF!,4)&amp;$K$1&amp;TRUNC(#REF!,4)&amp;$L$1&amp;G631&amp;$M$1&amp;"'"&amp;B631&amp;"'"&amp;$N$1</f>
        <v>#REF!</v>
      </c>
    </row>
    <row r="632" spans="2:9" x14ac:dyDescent="0.15">
      <c r="B632" s="20" t="e">
        <f>#REF!&amp;"-"&amp;#REF!</f>
        <v>#REF!</v>
      </c>
      <c r="C632" s="24"/>
      <c r="D632" s="24"/>
      <c r="E632"/>
      <c r="F632"/>
      <c r="G632" s="20">
        <v>631</v>
      </c>
      <c r="I632" t="e">
        <f>$I$1&amp;$J$1&amp;TRUNC(#REF!,4)&amp;$K$1&amp;TRUNC(#REF!,4)&amp;$L$1&amp;G632&amp;$M$1&amp;"'"&amp;B632&amp;"'"&amp;$N$1</f>
        <v>#REF!</v>
      </c>
    </row>
    <row r="633" spans="2:9" x14ac:dyDescent="0.15">
      <c r="B633" s="20" t="e">
        <f>#REF!&amp;"-"&amp;#REF!</f>
        <v>#REF!</v>
      </c>
      <c r="C633" s="24"/>
      <c r="D633" s="24"/>
      <c r="E633"/>
      <c r="F633"/>
      <c r="G633" s="20">
        <v>632</v>
      </c>
      <c r="I633" t="e">
        <f>$I$1&amp;$J$1&amp;TRUNC(#REF!,4)&amp;$K$1&amp;TRUNC(#REF!,4)&amp;$L$1&amp;G633&amp;$M$1&amp;"'"&amp;B633&amp;"'"&amp;$N$1</f>
        <v>#REF!</v>
      </c>
    </row>
    <row r="634" spans="2:9" x14ac:dyDescent="0.15">
      <c r="B634" s="20" t="e">
        <f>#REF!&amp;"-"&amp;#REF!</f>
        <v>#REF!</v>
      </c>
      <c r="C634" s="24"/>
      <c r="D634" s="24"/>
      <c r="E634"/>
      <c r="F634"/>
      <c r="G634" s="20">
        <v>633</v>
      </c>
      <c r="I634" t="e">
        <f>$I$1&amp;$J$1&amp;TRUNC(#REF!,4)&amp;$K$1&amp;TRUNC(#REF!,4)&amp;$L$1&amp;G634&amp;$M$1&amp;"'"&amp;B634&amp;"'"&amp;$N$1</f>
        <v>#REF!</v>
      </c>
    </row>
    <row r="635" spans="2:9" x14ac:dyDescent="0.15">
      <c r="B635" s="20" t="e">
        <f>#REF!&amp;"-"&amp;#REF!</f>
        <v>#REF!</v>
      </c>
      <c r="C635" s="24"/>
      <c r="D635" s="24"/>
      <c r="E635"/>
      <c r="F635"/>
      <c r="G635" s="20">
        <v>634</v>
      </c>
      <c r="I635" t="e">
        <f>$I$1&amp;$J$1&amp;TRUNC(#REF!,4)&amp;$K$1&amp;TRUNC(#REF!,4)&amp;$L$1&amp;G635&amp;$M$1&amp;"'"&amp;B635&amp;"'"&amp;$N$1</f>
        <v>#REF!</v>
      </c>
    </row>
    <row r="636" spans="2:9" x14ac:dyDescent="0.15">
      <c r="B636" s="20" t="e">
        <f>#REF!&amp;"-"&amp;#REF!</f>
        <v>#REF!</v>
      </c>
      <c r="C636" s="24"/>
      <c r="D636" s="24"/>
      <c r="E636"/>
      <c r="F636"/>
      <c r="G636" s="20">
        <v>635</v>
      </c>
      <c r="I636" t="e">
        <f>$I$1&amp;$J$1&amp;TRUNC(#REF!,4)&amp;$K$1&amp;TRUNC(#REF!,4)&amp;$L$1&amp;G636&amp;$M$1&amp;"'"&amp;B636&amp;"'"&amp;$N$1</f>
        <v>#REF!</v>
      </c>
    </row>
    <row r="637" spans="2:9" x14ac:dyDescent="0.15">
      <c r="B637" s="20" t="e">
        <f>#REF!&amp;"-"&amp;#REF!</f>
        <v>#REF!</v>
      </c>
      <c r="C637" s="24"/>
      <c r="D637" s="24"/>
      <c r="E637"/>
      <c r="F637"/>
      <c r="G637" s="20">
        <v>636</v>
      </c>
      <c r="I637" t="e">
        <f>$I$1&amp;$J$1&amp;TRUNC(#REF!,4)&amp;$K$1&amp;TRUNC(#REF!,4)&amp;$L$1&amp;G637&amp;$M$1&amp;"'"&amp;B637&amp;"'"&amp;$N$1</f>
        <v>#REF!</v>
      </c>
    </row>
    <row r="638" spans="2:9" x14ac:dyDescent="0.15">
      <c r="B638" s="20" t="e">
        <f>#REF!&amp;"-"&amp;#REF!</f>
        <v>#REF!</v>
      </c>
      <c r="C638" s="24"/>
      <c r="D638" s="24"/>
      <c r="E638"/>
      <c r="F638"/>
      <c r="G638" s="20">
        <v>637</v>
      </c>
      <c r="I638" t="e">
        <f>$I$1&amp;$J$1&amp;TRUNC(#REF!,4)&amp;$K$1&amp;TRUNC(#REF!,4)&amp;$L$1&amp;G638&amp;$M$1&amp;"'"&amp;B638&amp;"'"&amp;$N$1</f>
        <v>#REF!</v>
      </c>
    </row>
    <row r="639" spans="2:9" x14ac:dyDescent="0.15">
      <c r="B639" s="20" t="e">
        <f>#REF!&amp;"-"&amp;#REF!</f>
        <v>#REF!</v>
      </c>
      <c r="C639" s="24"/>
      <c r="D639" s="24"/>
      <c r="E639"/>
      <c r="F639"/>
      <c r="G639" s="20">
        <v>638</v>
      </c>
      <c r="I639" t="e">
        <f>$I$1&amp;$J$1&amp;TRUNC(#REF!,4)&amp;$K$1&amp;TRUNC(#REF!,4)&amp;$L$1&amp;G639&amp;$M$1&amp;"'"&amp;B639&amp;"'"&amp;$N$1</f>
        <v>#REF!</v>
      </c>
    </row>
    <row r="640" spans="2:9" x14ac:dyDescent="0.15">
      <c r="B640" s="20" t="e">
        <f>#REF!&amp;"-"&amp;#REF!</f>
        <v>#REF!</v>
      </c>
      <c r="C640" s="24"/>
      <c r="D640" s="24"/>
      <c r="E640"/>
      <c r="F640"/>
      <c r="G640" s="20">
        <v>639</v>
      </c>
      <c r="I640" t="e">
        <f>$I$1&amp;$J$1&amp;TRUNC(#REF!,4)&amp;$K$1&amp;TRUNC(#REF!,4)&amp;$L$1&amp;G640&amp;$M$1&amp;"'"&amp;B640&amp;"'"&amp;$N$1</f>
        <v>#REF!</v>
      </c>
    </row>
    <row r="641" spans="2:9" x14ac:dyDescent="0.15">
      <c r="B641" s="20" t="e">
        <f>#REF!&amp;"-"&amp;#REF!</f>
        <v>#REF!</v>
      </c>
      <c r="C641" s="24"/>
      <c r="D641" s="24"/>
      <c r="E641"/>
      <c r="F641"/>
      <c r="G641" s="20">
        <v>640</v>
      </c>
      <c r="I641" t="e">
        <f>$I$1&amp;$J$1&amp;TRUNC(#REF!,4)&amp;$K$1&amp;TRUNC(#REF!,4)&amp;$L$1&amp;G641&amp;$M$1&amp;"'"&amp;B641&amp;"'"&amp;$N$1</f>
        <v>#REF!</v>
      </c>
    </row>
    <row r="642" spans="2:9" x14ac:dyDescent="0.15">
      <c r="B642" s="20" t="e">
        <f>#REF!&amp;"-"&amp;#REF!</f>
        <v>#REF!</v>
      </c>
      <c r="C642" s="24"/>
      <c r="D642" s="24"/>
      <c r="E642"/>
      <c r="F642"/>
      <c r="G642" s="20">
        <v>641</v>
      </c>
      <c r="I642" t="e">
        <f>$I$1&amp;$J$1&amp;TRUNC(#REF!,4)&amp;$K$1&amp;TRUNC(#REF!,4)&amp;$L$1&amp;G642&amp;$M$1&amp;"'"&amp;B642&amp;"'"&amp;$N$1</f>
        <v>#REF!</v>
      </c>
    </row>
    <row r="643" spans="2:9" x14ac:dyDescent="0.15">
      <c r="B643" s="20" t="e">
        <f>#REF!&amp;"-"&amp;#REF!</f>
        <v>#REF!</v>
      </c>
      <c r="C643" s="24"/>
      <c r="D643" s="24"/>
      <c r="E643"/>
      <c r="F643"/>
      <c r="G643" s="20">
        <v>642</v>
      </c>
      <c r="I643" t="e">
        <f>$I$1&amp;$J$1&amp;TRUNC(#REF!,4)&amp;$K$1&amp;TRUNC(#REF!,4)&amp;$L$1&amp;G643&amp;$M$1&amp;"'"&amp;B643&amp;"'"&amp;$N$1</f>
        <v>#REF!</v>
      </c>
    </row>
    <row r="644" spans="2:9" x14ac:dyDescent="0.15">
      <c r="B644" s="20" t="e">
        <f>#REF!&amp;"-"&amp;#REF!</f>
        <v>#REF!</v>
      </c>
      <c r="C644" s="24"/>
      <c r="D644" s="24"/>
      <c r="E644"/>
      <c r="F644"/>
      <c r="G644" s="20">
        <v>643</v>
      </c>
      <c r="I644" t="e">
        <f>$I$1&amp;$J$1&amp;TRUNC(#REF!,4)&amp;$K$1&amp;TRUNC(#REF!,4)&amp;$L$1&amp;G644&amp;$M$1&amp;"'"&amp;B644&amp;"'"&amp;$N$1</f>
        <v>#REF!</v>
      </c>
    </row>
    <row r="645" spans="2:9" x14ac:dyDescent="0.15">
      <c r="B645" s="20" t="e">
        <f>#REF!&amp;"-"&amp;#REF!</f>
        <v>#REF!</v>
      </c>
      <c r="C645" s="24"/>
      <c r="D645" s="24"/>
      <c r="E645"/>
      <c r="F645"/>
      <c r="G645" s="20">
        <v>644</v>
      </c>
      <c r="I645" t="e">
        <f>$I$1&amp;$J$1&amp;TRUNC(#REF!,4)&amp;$K$1&amp;TRUNC(#REF!,4)&amp;$L$1&amp;G645&amp;$M$1&amp;"'"&amp;B645&amp;"'"&amp;$N$1</f>
        <v>#REF!</v>
      </c>
    </row>
    <row r="646" spans="2:9" x14ac:dyDescent="0.15">
      <c r="B646" s="20" t="e">
        <f>#REF!&amp;"-"&amp;#REF!</f>
        <v>#REF!</v>
      </c>
      <c r="C646" s="24"/>
      <c r="D646" s="24"/>
      <c r="E646"/>
      <c r="F646"/>
      <c r="G646" s="20">
        <v>645</v>
      </c>
      <c r="I646" t="e">
        <f>$I$1&amp;$J$1&amp;TRUNC(#REF!,4)&amp;$K$1&amp;TRUNC(#REF!,4)&amp;$L$1&amp;G646&amp;$M$1&amp;"'"&amp;B646&amp;"'"&amp;$N$1</f>
        <v>#REF!</v>
      </c>
    </row>
    <row r="647" spans="2:9" x14ac:dyDescent="0.15">
      <c r="B647" s="20" t="e">
        <f>#REF!&amp;"-"&amp;#REF!</f>
        <v>#REF!</v>
      </c>
      <c r="C647" s="24"/>
      <c r="D647" s="24"/>
      <c r="E647"/>
      <c r="F647"/>
      <c r="G647" s="20">
        <v>646</v>
      </c>
      <c r="I647" t="e">
        <f>$I$1&amp;$J$1&amp;TRUNC(#REF!,4)&amp;$K$1&amp;TRUNC(#REF!,4)&amp;$L$1&amp;G647&amp;$M$1&amp;"'"&amp;B647&amp;"'"&amp;$N$1</f>
        <v>#REF!</v>
      </c>
    </row>
    <row r="648" spans="2:9" x14ac:dyDescent="0.15">
      <c r="B648" s="20" t="e">
        <f>#REF!&amp;"-"&amp;#REF!</f>
        <v>#REF!</v>
      </c>
      <c r="C648" s="24"/>
      <c r="D648" s="24"/>
      <c r="E648"/>
      <c r="F648"/>
      <c r="G648" s="20">
        <v>647</v>
      </c>
      <c r="I648" t="e">
        <f>$I$1&amp;$J$1&amp;TRUNC(#REF!,4)&amp;$K$1&amp;TRUNC(#REF!,4)&amp;$L$1&amp;G648&amp;$M$1&amp;"'"&amp;B648&amp;"'"&amp;$N$1</f>
        <v>#REF!</v>
      </c>
    </row>
    <row r="649" spans="2:9" x14ac:dyDescent="0.15">
      <c r="B649" s="20" t="e">
        <f>#REF!&amp;"-"&amp;#REF!</f>
        <v>#REF!</v>
      </c>
      <c r="C649" s="24"/>
      <c r="D649" s="24"/>
      <c r="E649"/>
      <c r="F649"/>
      <c r="G649" s="20">
        <v>648</v>
      </c>
      <c r="I649" t="e">
        <f>$I$1&amp;$J$1&amp;TRUNC(#REF!,4)&amp;$K$1&amp;TRUNC(#REF!,4)&amp;$L$1&amp;G649&amp;$M$1&amp;"'"&amp;B649&amp;"'"&amp;$N$1</f>
        <v>#REF!</v>
      </c>
    </row>
    <row r="650" spans="2:9" x14ac:dyDescent="0.15">
      <c r="B650" s="20" t="e">
        <f>#REF!&amp;"-"&amp;#REF!</f>
        <v>#REF!</v>
      </c>
      <c r="C650" s="24"/>
      <c r="D650" s="24"/>
      <c r="E650"/>
      <c r="F650"/>
      <c r="G650" s="20">
        <v>649</v>
      </c>
      <c r="I650" t="e">
        <f>$I$1&amp;$J$1&amp;TRUNC(#REF!,4)&amp;$K$1&amp;TRUNC(#REF!,4)&amp;$L$1&amp;G650&amp;$M$1&amp;"'"&amp;B650&amp;"'"&amp;$N$1</f>
        <v>#REF!</v>
      </c>
    </row>
    <row r="651" spans="2:9" x14ac:dyDescent="0.15">
      <c r="B651" s="20" t="e">
        <f>#REF!&amp;"-"&amp;#REF!</f>
        <v>#REF!</v>
      </c>
      <c r="C651" s="24"/>
      <c r="D651" s="24"/>
      <c r="E651"/>
      <c r="F651"/>
      <c r="G651" s="20">
        <v>650</v>
      </c>
      <c r="I651" t="e">
        <f>$I$1&amp;$J$1&amp;TRUNC(#REF!,4)&amp;$K$1&amp;TRUNC(#REF!,4)&amp;$L$1&amp;G651&amp;$M$1&amp;"'"&amp;B651&amp;"'"&amp;$N$1</f>
        <v>#REF!</v>
      </c>
    </row>
    <row r="652" spans="2:9" x14ac:dyDescent="0.15">
      <c r="B652" s="20" t="e">
        <f>#REF!&amp;"-"&amp;#REF!</f>
        <v>#REF!</v>
      </c>
      <c r="C652" s="24"/>
      <c r="D652" s="24"/>
      <c r="E652"/>
      <c r="F652"/>
      <c r="G652" s="20">
        <v>651</v>
      </c>
      <c r="I652" t="e">
        <f>$I$1&amp;$J$1&amp;TRUNC(#REF!,4)&amp;$K$1&amp;TRUNC(#REF!,4)&amp;$L$1&amp;G652&amp;$M$1&amp;"'"&amp;B652&amp;"'"&amp;$N$1</f>
        <v>#REF!</v>
      </c>
    </row>
    <row r="653" spans="2:9" x14ac:dyDescent="0.15">
      <c r="B653" s="20" t="e">
        <f>#REF!&amp;"-"&amp;#REF!</f>
        <v>#REF!</v>
      </c>
      <c r="C653" s="24"/>
      <c r="D653" s="24"/>
      <c r="E653"/>
      <c r="F653"/>
      <c r="G653" s="20">
        <v>652</v>
      </c>
      <c r="I653" t="e">
        <f>$I$1&amp;$J$1&amp;TRUNC(#REF!,4)&amp;$K$1&amp;TRUNC(#REF!,4)&amp;$L$1&amp;G653&amp;$M$1&amp;"'"&amp;B653&amp;"'"&amp;$N$1</f>
        <v>#REF!</v>
      </c>
    </row>
    <row r="654" spans="2:9" x14ac:dyDescent="0.15">
      <c r="B654" s="20" t="e">
        <f>#REF!&amp;"-"&amp;#REF!</f>
        <v>#REF!</v>
      </c>
      <c r="C654" s="24"/>
      <c r="D654" s="24"/>
      <c r="E654"/>
      <c r="F654"/>
      <c r="G654" s="20">
        <v>653</v>
      </c>
      <c r="I654" t="e">
        <f>$I$1&amp;$J$1&amp;TRUNC(#REF!,4)&amp;$K$1&amp;TRUNC(#REF!,4)&amp;$L$1&amp;G654&amp;$M$1&amp;"'"&amp;B654&amp;"'"&amp;$N$1</f>
        <v>#REF!</v>
      </c>
    </row>
    <row r="655" spans="2:9" x14ac:dyDescent="0.15">
      <c r="B655" s="20" t="e">
        <f>#REF!&amp;"-"&amp;#REF!</f>
        <v>#REF!</v>
      </c>
      <c r="C655" s="24"/>
      <c r="D655" s="24"/>
      <c r="E655"/>
      <c r="F655"/>
      <c r="G655" s="20">
        <v>654</v>
      </c>
      <c r="I655" t="e">
        <f>$I$1&amp;$J$1&amp;TRUNC(#REF!,4)&amp;$K$1&amp;TRUNC(#REF!,4)&amp;$L$1&amp;G655&amp;$M$1&amp;"'"&amp;B655&amp;"'"&amp;$N$1</f>
        <v>#REF!</v>
      </c>
    </row>
    <row r="656" spans="2:9" x14ac:dyDescent="0.15">
      <c r="B656" s="20" t="e">
        <f>#REF!&amp;"-"&amp;#REF!</f>
        <v>#REF!</v>
      </c>
      <c r="C656" s="24"/>
      <c r="D656" s="24"/>
      <c r="E656"/>
      <c r="F656"/>
      <c r="G656" s="20">
        <v>655</v>
      </c>
      <c r="I656" t="e">
        <f>$I$1&amp;$J$1&amp;TRUNC(#REF!,4)&amp;$K$1&amp;TRUNC(#REF!,4)&amp;$L$1&amp;G656&amp;$M$1&amp;"'"&amp;B656&amp;"'"&amp;$N$1</f>
        <v>#REF!</v>
      </c>
    </row>
    <row r="657" spans="2:9" x14ac:dyDescent="0.15">
      <c r="B657" s="20" t="e">
        <f>#REF!&amp;"-"&amp;#REF!</f>
        <v>#REF!</v>
      </c>
      <c r="C657" s="24"/>
      <c r="D657" s="24"/>
      <c r="E657"/>
      <c r="F657"/>
      <c r="G657" s="20">
        <v>656</v>
      </c>
      <c r="I657" t="e">
        <f>$I$1&amp;$J$1&amp;TRUNC(#REF!,4)&amp;$K$1&amp;TRUNC(#REF!,4)&amp;$L$1&amp;G657&amp;$M$1&amp;"'"&amp;B657&amp;"'"&amp;$N$1</f>
        <v>#REF!</v>
      </c>
    </row>
    <row r="658" spans="2:9" x14ac:dyDescent="0.15">
      <c r="B658" s="20" t="e">
        <f>#REF!&amp;"-"&amp;#REF!</f>
        <v>#REF!</v>
      </c>
      <c r="C658" s="24"/>
      <c r="D658" s="24"/>
      <c r="E658"/>
      <c r="F658"/>
      <c r="G658" s="20">
        <v>657</v>
      </c>
      <c r="I658" t="e">
        <f>$I$1&amp;$J$1&amp;TRUNC(#REF!,4)&amp;$K$1&amp;TRUNC(#REF!,4)&amp;$L$1&amp;G658&amp;$M$1&amp;"'"&amp;B658&amp;"'"&amp;$N$1</f>
        <v>#REF!</v>
      </c>
    </row>
    <row r="659" spans="2:9" x14ac:dyDescent="0.15">
      <c r="B659" s="20" t="e">
        <f>#REF!&amp;"-"&amp;#REF!</f>
        <v>#REF!</v>
      </c>
      <c r="C659" s="24"/>
      <c r="D659" s="24"/>
      <c r="E659"/>
      <c r="F659"/>
      <c r="G659" s="20">
        <v>658</v>
      </c>
      <c r="I659" t="e">
        <f>$I$1&amp;$J$1&amp;TRUNC(#REF!,4)&amp;$K$1&amp;TRUNC(#REF!,4)&amp;$L$1&amp;G659&amp;$M$1&amp;"'"&amp;B659&amp;"'"&amp;$N$1</f>
        <v>#REF!</v>
      </c>
    </row>
    <row r="660" spans="2:9" x14ac:dyDescent="0.15">
      <c r="B660" s="20" t="e">
        <f>#REF!&amp;"-"&amp;#REF!</f>
        <v>#REF!</v>
      </c>
      <c r="C660" s="24"/>
      <c r="D660" s="24"/>
      <c r="E660"/>
      <c r="F660"/>
      <c r="G660" s="20">
        <v>659</v>
      </c>
      <c r="I660" t="e">
        <f>$I$1&amp;$J$1&amp;TRUNC(#REF!,4)&amp;$K$1&amp;TRUNC(#REF!,4)&amp;$L$1&amp;G660&amp;$M$1&amp;"'"&amp;B660&amp;"'"&amp;$N$1</f>
        <v>#REF!</v>
      </c>
    </row>
    <row r="661" spans="2:9" x14ac:dyDescent="0.15">
      <c r="B661" s="20" t="e">
        <f>#REF!&amp;"-"&amp;#REF!</f>
        <v>#REF!</v>
      </c>
      <c r="C661" s="24"/>
      <c r="D661" s="24"/>
      <c r="E661"/>
      <c r="F661"/>
      <c r="G661" s="20">
        <v>660</v>
      </c>
      <c r="I661" t="e">
        <f>$I$1&amp;$J$1&amp;TRUNC(#REF!,4)&amp;$K$1&amp;TRUNC(#REF!,4)&amp;$L$1&amp;G661&amp;$M$1&amp;"'"&amp;B661&amp;"'"&amp;$N$1</f>
        <v>#REF!</v>
      </c>
    </row>
    <row r="662" spans="2:9" x14ac:dyDescent="0.15">
      <c r="B662" s="20" t="e">
        <f>#REF!&amp;"-"&amp;#REF!</f>
        <v>#REF!</v>
      </c>
      <c r="C662" s="24"/>
      <c r="D662" s="24"/>
      <c r="E662"/>
      <c r="F662"/>
      <c r="G662" s="20">
        <v>661</v>
      </c>
      <c r="I662" t="e">
        <f>$I$1&amp;$J$1&amp;TRUNC(#REF!,4)&amp;$K$1&amp;TRUNC(#REF!,4)&amp;$L$1&amp;G662&amp;$M$1&amp;"'"&amp;B662&amp;"'"&amp;$N$1</f>
        <v>#REF!</v>
      </c>
    </row>
    <row r="663" spans="2:9" x14ac:dyDescent="0.15">
      <c r="B663" s="20" t="e">
        <f>#REF!&amp;"-"&amp;#REF!</f>
        <v>#REF!</v>
      </c>
      <c r="C663" s="24"/>
      <c r="D663" s="24"/>
      <c r="E663"/>
      <c r="F663"/>
      <c r="G663" s="20">
        <v>662</v>
      </c>
      <c r="I663" t="e">
        <f>$I$1&amp;$J$1&amp;TRUNC(#REF!,4)&amp;$K$1&amp;TRUNC(#REF!,4)&amp;$L$1&amp;G663&amp;$M$1&amp;"'"&amp;B663&amp;"'"&amp;$N$1</f>
        <v>#REF!</v>
      </c>
    </row>
    <row r="664" spans="2:9" x14ac:dyDescent="0.15">
      <c r="B664" s="20" t="e">
        <f>#REF!&amp;"-"&amp;#REF!</f>
        <v>#REF!</v>
      </c>
      <c r="C664" s="24"/>
      <c r="D664" s="24"/>
      <c r="E664"/>
      <c r="F664"/>
      <c r="G664" s="20">
        <v>663</v>
      </c>
      <c r="I664" t="e">
        <f>$I$1&amp;$J$1&amp;TRUNC(#REF!,4)&amp;$K$1&amp;TRUNC(#REF!,4)&amp;$L$1&amp;G664&amp;$M$1&amp;"'"&amp;B664&amp;"'"&amp;$N$1</f>
        <v>#REF!</v>
      </c>
    </row>
    <row r="665" spans="2:9" x14ac:dyDescent="0.15">
      <c r="B665" s="20" t="e">
        <f>#REF!&amp;"-"&amp;#REF!</f>
        <v>#REF!</v>
      </c>
      <c r="C665" s="24"/>
      <c r="D665" s="24"/>
      <c r="E665"/>
      <c r="F665"/>
      <c r="G665" s="20">
        <v>664</v>
      </c>
      <c r="I665" t="e">
        <f>$I$1&amp;$J$1&amp;TRUNC(#REF!,4)&amp;$K$1&amp;TRUNC(#REF!,4)&amp;$L$1&amp;G665&amp;$M$1&amp;"'"&amp;B665&amp;"'"&amp;$N$1</f>
        <v>#REF!</v>
      </c>
    </row>
    <row r="666" spans="2:9" x14ac:dyDescent="0.15">
      <c r="B666" s="20" t="e">
        <f>#REF!&amp;"-"&amp;#REF!</f>
        <v>#REF!</v>
      </c>
      <c r="C666" s="24"/>
      <c r="D666" s="24"/>
      <c r="E666"/>
      <c r="F666"/>
      <c r="G666" s="20">
        <v>665</v>
      </c>
      <c r="I666" t="e">
        <f>$I$1&amp;$J$1&amp;TRUNC(#REF!,4)&amp;$K$1&amp;TRUNC(#REF!,4)&amp;$L$1&amp;G666&amp;$M$1&amp;"'"&amp;B666&amp;"'"&amp;$N$1</f>
        <v>#REF!</v>
      </c>
    </row>
    <row r="667" spans="2:9" x14ac:dyDescent="0.15">
      <c r="B667" s="20" t="e">
        <f>#REF!&amp;"-"&amp;#REF!</f>
        <v>#REF!</v>
      </c>
      <c r="C667" s="24"/>
      <c r="D667" s="24"/>
      <c r="E667"/>
      <c r="F667"/>
      <c r="G667" s="20">
        <v>666</v>
      </c>
      <c r="I667" t="e">
        <f>$I$1&amp;$J$1&amp;TRUNC(#REF!,4)&amp;$K$1&amp;TRUNC(#REF!,4)&amp;$L$1&amp;G667&amp;$M$1&amp;"'"&amp;B667&amp;"'"&amp;$N$1</f>
        <v>#REF!</v>
      </c>
    </row>
    <row r="668" spans="2:9" x14ac:dyDescent="0.15">
      <c r="B668" s="20" t="e">
        <f>#REF!&amp;"-"&amp;#REF!</f>
        <v>#REF!</v>
      </c>
      <c r="C668" s="24"/>
      <c r="D668" s="24"/>
      <c r="E668"/>
      <c r="F668"/>
      <c r="G668" s="20">
        <v>667</v>
      </c>
      <c r="I668" t="e">
        <f>$I$1&amp;$J$1&amp;TRUNC(#REF!,4)&amp;$K$1&amp;TRUNC(#REF!,4)&amp;$L$1&amp;G668&amp;$M$1&amp;"'"&amp;B668&amp;"'"&amp;$N$1</f>
        <v>#REF!</v>
      </c>
    </row>
    <row r="669" spans="2:9" x14ac:dyDescent="0.15">
      <c r="B669" s="20" t="e">
        <f>#REF!&amp;"-"&amp;#REF!</f>
        <v>#REF!</v>
      </c>
      <c r="C669" s="24"/>
      <c r="D669" s="24"/>
      <c r="E669"/>
      <c r="F669"/>
      <c r="G669" s="20">
        <v>668</v>
      </c>
      <c r="I669" t="e">
        <f>$I$1&amp;$J$1&amp;TRUNC(#REF!,4)&amp;$K$1&amp;TRUNC(#REF!,4)&amp;$L$1&amp;G669&amp;$M$1&amp;"'"&amp;B669&amp;"'"&amp;$N$1</f>
        <v>#REF!</v>
      </c>
    </row>
    <row r="670" spans="2:9" x14ac:dyDescent="0.15">
      <c r="B670" s="20" t="e">
        <f>#REF!&amp;"-"&amp;#REF!</f>
        <v>#REF!</v>
      </c>
      <c r="C670" s="24"/>
      <c r="D670" s="24"/>
      <c r="E670"/>
      <c r="F670"/>
      <c r="G670" s="20">
        <v>669</v>
      </c>
      <c r="I670" t="e">
        <f>$I$1&amp;$J$1&amp;TRUNC(#REF!,4)&amp;$K$1&amp;TRUNC(#REF!,4)&amp;$L$1&amp;G670&amp;$M$1&amp;"'"&amp;B670&amp;"'"&amp;$N$1</f>
        <v>#REF!</v>
      </c>
    </row>
    <row r="671" spans="2:9" x14ac:dyDescent="0.15">
      <c r="B671" s="20" t="e">
        <f>#REF!&amp;"-"&amp;#REF!</f>
        <v>#REF!</v>
      </c>
      <c r="C671" s="24"/>
      <c r="D671" s="24"/>
      <c r="E671"/>
      <c r="F671"/>
      <c r="G671" s="20">
        <v>670</v>
      </c>
      <c r="I671" t="e">
        <f>$I$1&amp;$J$1&amp;TRUNC(#REF!,4)&amp;$K$1&amp;TRUNC(#REF!,4)&amp;$L$1&amp;G671&amp;$M$1&amp;"'"&amp;B671&amp;"'"&amp;$N$1</f>
        <v>#REF!</v>
      </c>
    </row>
    <row r="672" spans="2:9" x14ac:dyDescent="0.15">
      <c r="B672" s="20" t="e">
        <f>#REF!&amp;"-"&amp;#REF!</f>
        <v>#REF!</v>
      </c>
      <c r="C672" s="24"/>
      <c r="D672" s="24"/>
      <c r="E672"/>
      <c r="F672"/>
      <c r="G672" s="20">
        <v>671</v>
      </c>
      <c r="I672" t="e">
        <f>$I$1&amp;$J$1&amp;TRUNC(#REF!,4)&amp;$K$1&amp;TRUNC(#REF!,4)&amp;$L$1&amp;G672&amp;$M$1&amp;"'"&amp;B672&amp;"'"&amp;$N$1</f>
        <v>#REF!</v>
      </c>
    </row>
    <row r="673" spans="2:9" x14ac:dyDescent="0.15">
      <c r="B673" s="20" t="e">
        <f>#REF!&amp;"-"&amp;#REF!</f>
        <v>#REF!</v>
      </c>
      <c r="C673" s="24"/>
      <c r="D673" s="24"/>
      <c r="E673"/>
      <c r="F673"/>
      <c r="G673" s="20">
        <v>672</v>
      </c>
      <c r="I673" t="e">
        <f>$I$1&amp;$J$1&amp;TRUNC(#REF!,4)&amp;$K$1&amp;TRUNC(#REF!,4)&amp;$L$1&amp;G673&amp;$M$1&amp;"'"&amp;B673&amp;"'"&amp;$N$1</f>
        <v>#REF!</v>
      </c>
    </row>
    <row r="674" spans="2:9" x14ac:dyDescent="0.15">
      <c r="B674" s="20" t="e">
        <f>#REF!&amp;"-"&amp;#REF!</f>
        <v>#REF!</v>
      </c>
      <c r="C674" s="24"/>
      <c r="D674" s="24"/>
      <c r="E674"/>
      <c r="F674"/>
      <c r="G674" s="20">
        <v>673</v>
      </c>
      <c r="I674" t="e">
        <f>$I$1&amp;$J$1&amp;TRUNC(#REF!,4)&amp;$K$1&amp;TRUNC(#REF!,4)&amp;$L$1&amp;G674&amp;$M$1&amp;"'"&amp;B674&amp;"'"&amp;$N$1</f>
        <v>#REF!</v>
      </c>
    </row>
    <row r="675" spans="2:9" x14ac:dyDescent="0.15">
      <c r="B675" s="20" t="e">
        <f>#REF!&amp;"-"&amp;#REF!</f>
        <v>#REF!</v>
      </c>
      <c r="C675" s="24"/>
      <c r="D675" s="24"/>
      <c r="E675"/>
      <c r="F675"/>
      <c r="G675" s="20">
        <v>674</v>
      </c>
      <c r="I675" t="e">
        <f>$I$1&amp;$J$1&amp;TRUNC(#REF!,4)&amp;$K$1&amp;TRUNC(#REF!,4)&amp;$L$1&amp;G675&amp;$M$1&amp;"'"&amp;B675&amp;"'"&amp;$N$1</f>
        <v>#REF!</v>
      </c>
    </row>
    <row r="676" spans="2:9" x14ac:dyDescent="0.15">
      <c r="B676" s="20" t="e">
        <f>#REF!&amp;"-"&amp;#REF!</f>
        <v>#REF!</v>
      </c>
      <c r="C676" s="24"/>
      <c r="D676" s="24"/>
      <c r="E676"/>
      <c r="F676"/>
      <c r="G676" s="20">
        <v>675</v>
      </c>
      <c r="I676" t="e">
        <f>$I$1&amp;$J$1&amp;TRUNC(#REF!,4)&amp;$K$1&amp;TRUNC(#REF!,4)&amp;$L$1&amp;G676&amp;$M$1&amp;"'"&amp;B676&amp;"'"&amp;$N$1</f>
        <v>#REF!</v>
      </c>
    </row>
    <row r="677" spans="2:9" ht="14" x14ac:dyDescent="0.15">
      <c r="B677" s="20" t="str">
        <f>C626&amp;"-"&amp;D626</f>
        <v>Z-Z</v>
      </c>
      <c r="C677" s="24"/>
      <c r="D677" s="24"/>
      <c r="E677"/>
      <c r="F677"/>
      <c r="G677" s="20">
        <v>676</v>
      </c>
      <c r="I677" t="str">
        <f>$I$1&amp;$J$1&amp;TRUNC(E626,4)&amp;$K$1&amp;TRUNC(F626,4)&amp;$L$1&amp;G677&amp;$M$1&amp;"'"&amp;B677&amp;"'"&amp;$N$1</f>
        <v>{b: 13, d: 0, id: 676, route: 'Z-Z'},</v>
      </c>
    </row>
    <row r="678" spans="2:9" x14ac:dyDescent="0.15">
      <c r="C678" s="24"/>
      <c r="D678" s="24"/>
      <c r="E678"/>
      <c r="F678"/>
    </row>
    <row r="679" spans="2:9" x14ac:dyDescent="0.15">
      <c r="C679" s="24"/>
      <c r="D679" s="24"/>
      <c r="E679"/>
      <c r="F679"/>
    </row>
    <row r="680" spans="2:9" x14ac:dyDescent="0.15">
      <c r="C680" s="24"/>
      <c r="D680" s="24"/>
      <c r="E680"/>
      <c r="F680"/>
    </row>
    <row r="681" spans="2:9" x14ac:dyDescent="0.15">
      <c r="C681" s="24"/>
      <c r="D681" s="24"/>
      <c r="E681"/>
      <c r="F681"/>
    </row>
    <row r="682" spans="2:9" x14ac:dyDescent="0.15">
      <c r="C682" s="24"/>
      <c r="D682" s="24"/>
      <c r="E682"/>
      <c r="F682"/>
    </row>
    <row r="683" spans="2:9" x14ac:dyDescent="0.15">
      <c r="C683" s="24"/>
      <c r="D683" s="24"/>
      <c r="E683"/>
      <c r="F683"/>
    </row>
    <row r="684" spans="2:9" x14ac:dyDescent="0.15">
      <c r="C684" s="24"/>
      <c r="D684" s="24"/>
      <c r="E684"/>
      <c r="F684"/>
    </row>
    <row r="685" spans="2:9" x14ac:dyDescent="0.15">
      <c r="C685" s="24"/>
      <c r="D685" s="24"/>
      <c r="E685"/>
      <c r="F685"/>
    </row>
    <row r="686" spans="2:9" x14ac:dyDescent="0.15">
      <c r="C686" s="24"/>
      <c r="D686" s="24"/>
      <c r="E686"/>
      <c r="F686"/>
    </row>
    <row r="687" spans="2:9" x14ac:dyDescent="0.15">
      <c r="C687" s="24"/>
      <c r="D687" s="24"/>
      <c r="E687"/>
      <c r="F687"/>
    </row>
    <row r="688" spans="2:9" x14ac:dyDescent="0.15">
      <c r="C688" s="24"/>
      <c r="D688" s="24"/>
      <c r="E688"/>
      <c r="F688"/>
    </row>
    <row r="689" spans="3:6" x14ac:dyDescent="0.15">
      <c r="C689" s="24"/>
      <c r="D689" s="24"/>
      <c r="E689"/>
      <c r="F689"/>
    </row>
    <row r="690" spans="3:6" x14ac:dyDescent="0.15">
      <c r="C690" s="24"/>
      <c r="D690" s="24"/>
      <c r="E690"/>
      <c r="F690"/>
    </row>
    <row r="691" spans="3:6" x14ac:dyDescent="0.15">
      <c r="C691" s="24"/>
      <c r="D691" s="24"/>
      <c r="E691"/>
      <c r="F691"/>
    </row>
    <row r="692" spans="3:6" x14ac:dyDescent="0.15">
      <c r="C692" s="24"/>
      <c r="D692" s="24"/>
      <c r="E692"/>
      <c r="F692"/>
    </row>
    <row r="693" spans="3:6" x14ac:dyDescent="0.15">
      <c r="C693" s="24"/>
      <c r="D693" s="24"/>
      <c r="E693"/>
      <c r="F693"/>
    </row>
    <row r="694" spans="3:6" x14ac:dyDescent="0.15">
      <c r="C694" s="24"/>
      <c r="D694" s="24"/>
      <c r="E694"/>
      <c r="F694"/>
    </row>
    <row r="695" spans="3:6" x14ac:dyDescent="0.15">
      <c r="C695" s="24"/>
      <c r="D695" s="24"/>
      <c r="E695"/>
      <c r="F695"/>
    </row>
    <row r="696" spans="3:6" x14ac:dyDescent="0.15">
      <c r="C696" s="24"/>
      <c r="D696" s="24"/>
      <c r="E696"/>
      <c r="F696"/>
    </row>
    <row r="697" spans="3:6" x14ac:dyDescent="0.15">
      <c r="C697" s="24"/>
      <c r="D697" s="24"/>
      <c r="E697"/>
      <c r="F697"/>
    </row>
    <row r="698" spans="3:6" x14ac:dyDescent="0.15">
      <c r="C698" s="24"/>
      <c r="D698" s="24"/>
      <c r="E698"/>
      <c r="F698"/>
    </row>
    <row r="699" spans="3:6" x14ac:dyDescent="0.15">
      <c r="C699" s="24"/>
      <c r="D699" s="24"/>
      <c r="E699"/>
      <c r="F699"/>
    </row>
    <row r="700" spans="3:6" x14ac:dyDescent="0.15">
      <c r="C700" s="24"/>
      <c r="D700" s="24"/>
      <c r="E700"/>
      <c r="F700"/>
    </row>
    <row r="701" spans="3:6" x14ac:dyDescent="0.15">
      <c r="C701" s="24"/>
      <c r="D701" s="24"/>
      <c r="E701"/>
      <c r="F701"/>
    </row>
    <row r="702" spans="3:6" x14ac:dyDescent="0.15">
      <c r="C702" s="24"/>
      <c r="D702" s="24"/>
      <c r="E702"/>
      <c r="F702"/>
    </row>
    <row r="703" spans="3:6" x14ac:dyDescent="0.15">
      <c r="C703" s="24"/>
      <c r="D703" s="24"/>
      <c r="E703"/>
      <c r="F703"/>
    </row>
    <row r="704" spans="3:6" x14ac:dyDescent="0.15">
      <c r="C704" s="24"/>
      <c r="D704" s="24"/>
      <c r="E704"/>
      <c r="F704"/>
    </row>
    <row r="705" spans="3:6" x14ac:dyDescent="0.15">
      <c r="C705" s="24"/>
      <c r="D705" s="24"/>
      <c r="E705"/>
      <c r="F705"/>
    </row>
    <row r="706" spans="3:6" x14ac:dyDescent="0.15">
      <c r="C706" s="24"/>
      <c r="D706" s="24"/>
      <c r="E706"/>
      <c r="F706"/>
    </row>
    <row r="707" spans="3:6" x14ac:dyDescent="0.15">
      <c r="C707" s="24"/>
      <c r="D707" s="24"/>
      <c r="E707"/>
      <c r="F707"/>
    </row>
    <row r="708" spans="3:6" x14ac:dyDescent="0.15">
      <c r="C708" s="24"/>
      <c r="D708" s="24"/>
      <c r="E708"/>
      <c r="F708"/>
    </row>
    <row r="709" spans="3:6" x14ac:dyDescent="0.15">
      <c r="C709" s="24"/>
      <c r="D709" s="24"/>
      <c r="E709"/>
      <c r="F709"/>
    </row>
    <row r="710" spans="3:6" x14ac:dyDescent="0.15">
      <c r="C710" s="24"/>
      <c r="D710" s="24"/>
      <c r="E710"/>
      <c r="F710"/>
    </row>
    <row r="711" spans="3:6" x14ac:dyDescent="0.15">
      <c r="C711" s="24"/>
      <c r="D711" s="24"/>
      <c r="E711"/>
      <c r="F711"/>
    </row>
    <row r="712" spans="3:6" x14ac:dyDescent="0.15">
      <c r="C712" s="24"/>
      <c r="D712" s="24"/>
      <c r="E712"/>
      <c r="F712"/>
    </row>
    <row r="713" spans="3:6" x14ac:dyDescent="0.15">
      <c r="C713" s="24"/>
      <c r="D713" s="24"/>
      <c r="E713"/>
      <c r="F713"/>
    </row>
    <row r="714" spans="3:6" x14ac:dyDescent="0.15">
      <c r="C714" s="24"/>
      <c r="D714" s="24"/>
      <c r="E714"/>
      <c r="F714"/>
    </row>
    <row r="715" spans="3:6" x14ac:dyDescent="0.15">
      <c r="C715" s="24"/>
      <c r="D715" s="24"/>
      <c r="E715"/>
      <c r="F715"/>
    </row>
    <row r="716" spans="3:6" x14ac:dyDescent="0.15">
      <c r="C716" s="24"/>
      <c r="D716" s="24"/>
      <c r="E716"/>
      <c r="F716"/>
    </row>
    <row r="717" spans="3:6" x14ac:dyDescent="0.15">
      <c r="C717" s="24"/>
      <c r="D717" s="24"/>
      <c r="E717"/>
      <c r="F717"/>
    </row>
    <row r="718" spans="3:6" x14ac:dyDescent="0.15">
      <c r="C718" s="24"/>
      <c r="D718" s="24"/>
      <c r="E718"/>
      <c r="F718"/>
    </row>
    <row r="719" spans="3:6" x14ac:dyDescent="0.15">
      <c r="C719" s="24"/>
      <c r="D719" s="24"/>
      <c r="E719"/>
      <c r="F719"/>
    </row>
    <row r="720" spans="3:6" x14ac:dyDescent="0.15">
      <c r="C720" s="24"/>
      <c r="D720" s="24"/>
      <c r="E720"/>
      <c r="F720"/>
    </row>
    <row r="721" spans="3:6" x14ac:dyDescent="0.15">
      <c r="C721" s="24"/>
      <c r="D721" s="24"/>
      <c r="E721"/>
      <c r="F721"/>
    </row>
    <row r="722" spans="3:6" x14ac:dyDescent="0.15">
      <c r="C722" s="24"/>
      <c r="D722" s="24"/>
      <c r="E722"/>
      <c r="F722"/>
    </row>
    <row r="723" spans="3:6" x14ac:dyDescent="0.15">
      <c r="C723" s="24"/>
      <c r="D723" s="24"/>
      <c r="E723"/>
      <c r="F723"/>
    </row>
    <row r="724" spans="3:6" x14ac:dyDescent="0.15">
      <c r="C724" s="24"/>
      <c r="D724" s="24"/>
      <c r="E724"/>
      <c r="F724"/>
    </row>
    <row r="725" spans="3:6" x14ac:dyDescent="0.15">
      <c r="C725" s="24"/>
      <c r="D725" s="24"/>
      <c r="E725"/>
      <c r="F725"/>
    </row>
    <row r="726" spans="3:6" x14ac:dyDescent="0.15">
      <c r="C726" s="24"/>
      <c r="D726" s="24"/>
      <c r="E726"/>
      <c r="F72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29D3-8030-A841-A0A2-C54517B60C56}">
  <dimension ref="A1:D677"/>
  <sheetViews>
    <sheetView workbookViewId="0">
      <selection activeCell="A2" sqref="A2:D677"/>
    </sheetView>
  </sheetViews>
  <sheetFormatPr baseColWidth="10" defaultColWidth="10.83203125" defaultRowHeight="13" x14ac:dyDescent="0.15"/>
  <cols>
    <col min="1" max="1" width="7.83203125" bestFit="1" customWidth="1"/>
    <col min="2" max="2" width="5.6640625" bestFit="1" customWidth="1"/>
    <col min="3" max="4" width="11.6640625" bestFit="1" customWidth="1"/>
  </cols>
  <sheetData>
    <row r="1" spans="1:4" ht="14" x14ac:dyDescent="0.15">
      <c r="A1" t="s">
        <v>28</v>
      </c>
      <c r="B1" t="s">
        <v>29</v>
      </c>
      <c r="C1" t="s">
        <v>30</v>
      </c>
      <c r="D1" t="s">
        <v>31</v>
      </c>
    </row>
    <row r="2" spans="1:4" ht="14" x14ac:dyDescent="0.15">
      <c r="A2" s="24" t="s">
        <v>4</v>
      </c>
      <c r="B2" s="24" t="s">
        <v>4</v>
      </c>
      <c r="C2">
        <v>13</v>
      </c>
      <c r="D2">
        <v>0</v>
      </c>
    </row>
    <row r="3" spans="1:4" ht="14" x14ac:dyDescent="0.15">
      <c r="A3" s="24" t="s">
        <v>4</v>
      </c>
      <c r="B3" s="24" t="s">
        <v>5</v>
      </c>
      <c r="C3">
        <v>76.80185433848726</v>
      </c>
      <c r="D3">
        <v>1.9822336666770586</v>
      </c>
    </row>
    <row r="4" spans="1:4" ht="14" x14ac:dyDescent="0.15">
      <c r="A4" s="24" t="s">
        <v>4</v>
      </c>
      <c r="B4" s="24" t="s">
        <v>6</v>
      </c>
      <c r="C4">
        <v>96.629388690407609</v>
      </c>
      <c r="D4">
        <v>5.4885577802907326</v>
      </c>
    </row>
    <row r="5" spans="1:4" ht="14" x14ac:dyDescent="0.15">
      <c r="A5" s="24" t="s">
        <v>4</v>
      </c>
      <c r="B5" s="24" t="s">
        <v>7</v>
      </c>
      <c r="C5">
        <v>90.623739638382119</v>
      </c>
      <c r="D5">
        <v>7.2066929782477818</v>
      </c>
    </row>
    <row r="6" spans="1:4" ht="14" x14ac:dyDescent="0.15">
      <c r="A6" s="24" t="s">
        <v>4</v>
      </c>
      <c r="B6" s="24" t="s">
        <v>8</v>
      </c>
      <c r="C6">
        <v>85.130899292020104</v>
      </c>
      <c r="D6">
        <v>10.06887407220834</v>
      </c>
    </row>
    <row r="7" spans="1:4" ht="14" x14ac:dyDescent="0.15">
      <c r="A7" s="24" t="s">
        <v>4</v>
      </c>
      <c r="B7" s="24" t="s">
        <v>9</v>
      </c>
      <c r="C7">
        <v>94.689740979082558</v>
      </c>
      <c r="D7">
        <v>11.041070086958326</v>
      </c>
    </row>
    <row r="8" spans="1:4" ht="14" x14ac:dyDescent="0.15">
      <c r="A8" s="24" t="s">
        <v>4</v>
      </c>
      <c r="B8" s="24" t="s">
        <v>10</v>
      </c>
      <c r="C8">
        <v>90.744500333501037</v>
      </c>
      <c r="D8">
        <v>4.236148964022953</v>
      </c>
    </row>
    <row r="9" spans="1:4" ht="14" x14ac:dyDescent="0.15">
      <c r="A9" s="24" t="s">
        <v>4</v>
      </c>
      <c r="B9" s="24" t="s">
        <v>11</v>
      </c>
      <c r="C9">
        <v>104.69706178650358</v>
      </c>
      <c r="D9">
        <v>5.8108442466766315</v>
      </c>
    </row>
    <row r="10" spans="1:4" ht="14" x14ac:dyDescent="0.15">
      <c r="A10" s="24" t="s">
        <v>4</v>
      </c>
      <c r="B10" s="24" t="s">
        <v>12</v>
      </c>
      <c r="C10">
        <v>77.56828739105498</v>
      </c>
      <c r="D10">
        <v>2.886267274041713</v>
      </c>
    </row>
    <row r="11" spans="1:4" ht="14" x14ac:dyDescent="0.15">
      <c r="A11" s="24" t="s">
        <v>4</v>
      </c>
      <c r="B11" s="24" t="s">
        <v>13</v>
      </c>
      <c r="C11">
        <v>116.20697721894555</v>
      </c>
      <c r="D11">
        <v>3.2608493931239448</v>
      </c>
    </row>
    <row r="12" spans="1:4" ht="14" x14ac:dyDescent="0.15">
      <c r="A12" s="24" t="s">
        <v>4</v>
      </c>
      <c r="B12" s="24" t="s">
        <v>14</v>
      </c>
      <c r="C12">
        <v>113.37460412039633</v>
      </c>
      <c r="D12">
        <v>4685.1116981482228</v>
      </c>
    </row>
    <row r="13" spans="1:4" ht="14" x14ac:dyDescent="0.15">
      <c r="A13" s="24" t="s">
        <v>4</v>
      </c>
      <c r="B13" s="24" t="s">
        <v>15</v>
      </c>
      <c r="C13">
        <v>82.26388302859192</v>
      </c>
      <c r="D13">
        <v>3.337101899040634</v>
      </c>
    </row>
    <row r="14" spans="1:4" ht="14" x14ac:dyDescent="0.15">
      <c r="A14" s="24" t="s">
        <v>4</v>
      </c>
      <c r="B14" s="24" t="s">
        <v>16</v>
      </c>
      <c r="C14">
        <v>101.73349453609785</v>
      </c>
      <c r="D14">
        <v>6.6890781171371687</v>
      </c>
    </row>
    <row r="15" spans="1:4" ht="14" x14ac:dyDescent="0.15">
      <c r="A15" s="24" t="s">
        <v>4</v>
      </c>
      <c r="B15" s="24" t="s">
        <v>118</v>
      </c>
      <c r="C15">
        <v>297.18103486286162</v>
      </c>
      <c r="D15">
        <v>0.1712687252356371</v>
      </c>
    </row>
    <row r="16" spans="1:4" ht="14" x14ac:dyDescent="0.15">
      <c r="A16" s="24" t="s">
        <v>4</v>
      </c>
      <c r="B16" s="24" t="s">
        <v>119</v>
      </c>
      <c r="C16">
        <v>319.81813901950824</v>
      </c>
      <c r="D16">
        <v>0.2786634239592094</v>
      </c>
    </row>
    <row r="17" spans="1:4" ht="14" x14ac:dyDescent="0.15">
      <c r="A17" s="24" t="s">
        <v>4</v>
      </c>
      <c r="B17" s="24" t="s">
        <v>17</v>
      </c>
      <c r="C17">
        <v>185.42932874803967</v>
      </c>
      <c r="D17">
        <v>0.70601029746389588</v>
      </c>
    </row>
    <row r="18" spans="1:4" ht="14" x14ac:dyDescent="0.15">
      <c r="A18" s="24" t="s">
        <v>4</v>
      </c>
      <c r="B18" s="24" t="s">
        <v>18</v>
      </c>
      <c r="C18">
        <v>164.93406320079453</v>
      </c>
      <c r="D18">
        <v>0.88753371819127813</v>
      </c>
    </row>
    <row r="19" spans="1:4" ht="14" x14ac:dyDescent="0.15">
      <c r="A19" s="24" t="s">
        <v>4</v>
      </c>
      <c r="B19" s="24" t="s">
        <v>19</v>
      </c>
      <c r="C19">
        <v>3.933091219702419</v>
      </c>
      <c r="D19">
        <v>1.0236728972957383</v>
      </c>
    </row>
    <row r="20" spans="1:4" ht="14" x14ac:dyDescent="0.15">
      <c r="A20" s="24" t="s">
        <v>4</v>
      </c>
      <c r="B20" s="24" t="s">
        <v>21</v>
      </c>
      <c r="C20">
        <v>117.341417325507</v>
      </c>
      <c r="D20">
        <v>0.67120844500698684</v>
      </c>
    </row>
    <row r="21" spans="1:4" ht="14" x14ac:dyDescent="0.15">
      <c r="A21" s="24" t="s">
        <v>4</v>
      </c>
      <c r="B21" s="24" t="s">
        <v>20</v>
      </c>
      <c r="C21">
        <v>94.689822859787569</v>
      </c>
      <c r="D21">
        <v>11.041062705898661</v>
      </c>
    </row>
    <row r="22" spans="1:4" ht="14" x14ac:dyDescent="0.15">
      <c r="A22" s="24" t="s">
        <v>4</v>
      </c>
      <c r="B22" s="24" t="s">
        <v>22</v>
      </c>
      <c r="C22">
        <v>101.86456302504683</v>
      </c>
      <c r="D22">
        <v>0.86337856993646023</v>
      </c>
    </row>
    <row r="23" spans="1:4" ht="14" x14ac:dyDescent="0.15">
      <c r="A23" s="24" t="s">
        <v>4</v>
      </c>
      <c r="B23" s="24" t="s">
        <v>23</v>
      </c>
      <c r="C23">
        <v>91.355441506335183</v>
      </c>
      <c r="D23">
        <v>1.1509421213751911</v>
      </c>
    </row>
    <row r="24" spans="1:4" ht="14" x14ac:dyDescent="0.15">
      <c r="A24" s="24" t="s">
        <v>4</v>
      </c>
      <c r="B24" s="24" t="s">
        <v>24</v>
      </c>
      <c r="C24">
        <v>69.624267447619218</v>
      </c>
      <c r="D24">
        <v>0.42194468512482508</v>
      </c>
    </row>
    <row r="25" spans="1:4" ht="14" x14ac:dyDescent="0.15">
      <c r="A25" s="24" t="s">
        <v>4</v>
      </c>
      <c r="B25" s="24" t="s">
        <v>25</v>
      </c>
      <c r="C25">
        <v>317.95712582664021</v>
      </c>
      <c r="D25">
        <v>0.71911712975455222</v>
      </c>
    </row>
    <row r="26" spans="1:4" ht="14" x14ac:dyDescent="0.15">
      <c r="A26" s="24" t="s">
        <v>4</v>
      </c>
      <c r="B26" s="24" t="s">
        <v>26</v>
      </c>
      <c r="C26">
        <v>298.53961766541363</v>
      </c>
      <c r="D26">
        <v>0.76044116483573709</v>
      </c>
    </row>
    <row r="27" spans="1:4" ht="14" x14ac:dyDescent="0.15">
      <c r="A27" s="24" t="s">
        <v>4</v>
      </c>
      <c r="B27" s="24" t="s">
        <v>27</v>
      </c>
      <c r="C27">
        <v>336.82850879642604</v>
      </c>
      <c r="D27">
        <v>0.76019277003574282</v>
      </c>
    </row>
    <row r="28" spans="1:4" ht="14" x14ac:dyDescent="0.15">
      <c r="A28" s="24" t="s">
        <v>5</v>
      </c>
      <c r="B28" s="24" t="s">
        <v>4</v>
      </c>
      <c r="C28">
        <v>256.82717048441697</v>
      </c>
      <c r="D28">
        <v>1.9822336666770586</v>
      </c>
    </row>
    <row r="29" spans="1:4" ht="14" x14ac:dyDescent="0.15">
      <c r="A29" s="24" t="s">
        <v>5</v>
      </c>
      <c r="B29" s="24" t="s">
        <v>5</v>
      </c>
      <c r="C29">
        <v>13</v>
      </c>
      <c r="D29">
        <v>0</v>
      </c>
    </row>
    <row r="30" spans="1:4" ht="14" x14ac:dyDescent="0.15">
      <c r="A30" s="24" t="s">
        <v>5</v>
      </c>
      <c r="B30" s="24" t="s">
        <v>6</v>
      </c>
      <c r="C30">
        <v>107.16563809618157</v>
      </c>
      <c r="D30">
        <v>3.6856804658102389</v>
      </c>
    </row>
    <row r="31" spans="1:4" ht="14" x14ac:dyDescent="0.15">
      <c r="A31" s="24" t="s">
        <v>5</v>
      </c>
      <c r="B31" s="24" t="s">
        <v>7</v>
      </c>
      <c r="C31">
        <v>95.772412472115604</v>
      </c>
      <c r="D31">
        <v>5.303045703481394</v>
      </c>
    </row>
    <row r="32" spans="1:4" ht="14" x14ac:dyDescent="0.15">
      <c r="A32" s="24" t="s">
        <v>5</v>
      </c>
      <c r="B32" s="24" t="s">
        <v>8</v>
      </c>
      <c r="C32">
        <v>87.18458571114445</v>
      </c>
      <c r="D32">
        <v>8.1126312398576168</v>
      </c>
    </row>
    <row r="33" spans="1:4" ht="14" x14ac:dyDescent="0.15">
      <c r="A33" s="24" t="s">
        <v>5</v>
      </c>
      <c r="B33" s="24" t="s">
        <v>9</v>
      </c>
      <c r="C33">
        <v>98.520042889190847</v>
      </c>
      <c r="D33">
        <v>9.1748831323191737</v>
      </c>
    </row>
    <row r="34" spans="1:4" ht="14" x14ac:dyDescent="0.15">
      <c r="A34" s="24" t="s">
        <v>5</v>
      </c>
      <c r="B34" s="24" t="s">
        <v>10</v>
      </c>
      <c r="C34">
        <v>102.44040261703685</v>
      </c>
      <c r="D34">
        <v>2.3611291805284824</v>
      </c>
    </row>
    <row r="35" spans="1:4" ht="14" x14ac:dyDescent="0.15">
      <c r="A35" s="24" t="s">
        <v>5</v>
      </c>
      <c r="B35" s="24" t="s">
        <v>11</v>
      </c>
      <c r="C35">
        <v>117.59257644223976</v>
      </c>
      <c r="D35">
        <v>4.1635365207327197</v>
      </c>
    </row>
    <row r="36" spans="1:4" ht="14" x14ac:dyDescent="0.15">
      <c r="A36" s="24" t="s">
        <v>5</v>
      </c>
      <c r="B36" s="24" t="s">
        <v>12</v>
      </c>
      <c r="C36">
        <v>79.273265372562719</v>
      </c>
      <c r="D36">
        <v>0.90459963345586891</v>
      </c>
    </row>
    <row r="37" spans="1:4" ht="14" x14ac:dyDescent="0.15">
      <c r="A37" s="24" t="s">
        <v>5</v>
      </c>
      <c r="B37" s="24" t="s">
        <v>13</v>
      </c>
      <c r="C37">
        <v>152.27491585744417</v>
      </c>
      <c r="D37">
        <v>2.1385942001617044</v>
      </c>
    </row>
    <row r="38" spans="1:4" ht="14" x14ac:dyDescent="0.15">
      <c r="A38" s="24" t="s">
        <v>5</v>
      </c>
      <c r="B38" s="24" t="s">
        <v>14</v>
      </c>
      <c r="C38">
        <v>113.40407793103515</v>
      </c>
      <c r="D38">
        <v>4683.5198072391586</v>
      </c>
    </row>
    <row r="39" spans="1:4" ht="14" x14ac:dyDescent="0.15">
      <c r="A39" s="24" t="s">
        <v>5</v>
      </c>
      <c r="B39" s="24" t="s">
        <v>15</v>
      </c>
      <c r="C39">
        <v>90.165645465701061</v>
      </c>
      <c r="D39">
        <v>1.3768580076581214</v>
      </c>
    </row>
    <row r="40" spans="1:4" ht="14" x14ac:dyDescent="0.15">
      <c r="A40" s="24" t="s">
        <v>5</v>
      </c>
      <c r="B40" s="24" t="s">
        <v>16</v>
      </c>
      <c r="C40">
        <v>111.45257960904291</v>
      </c>
      <c r="D40">
        <v>4.9624206563397655</v>
      </c>
    </row>
    <row r="41" spans="1:4" ht="14" x14ac:dyDescent="0.15">
      <c r="A41" s="24" t="s">
        <v>5</v>
      </c>
      <c r="B41" s="24" t="s">
        <v>118</v>
      </c>
      <c r="C41">
        <v>259.83347928457636</v>
      </c>
      <c r="D41">
        <v>2.1156132629562658</v>
      </c>
    </row>
    <row r="42" spans="1:4" ht="14" x14ac:dyDescent="0.15">
      <c r="A42" s="24" t="s">
        <v>5</v>
      </c>
      <c r="B42" s="24" t="s">
        <v>119</v>
      </c>
      <c r="C42">
        <v>263.54364411348104</v>
      </c>
      <c r="D42">
        <v>2.1232453354556329</v>
      </c>
    </row>
    <row r="43" spans="1:4" ht="14" x14ac:dyDescent="0.15">
      <c r="A43" s="24" t="s">
        <v>5</v>
      </c>
      <c r="B43" s="24" t="s">
        <v>17</v>
      </c>
      <c r="C43">
        <v>239.96845790297292</v>
      </c>
      <c r="D43">
        <v>2.3068865226125146</v>
      </c>
    </row>
    <row r="44" spans="1:4" ht="14" x14ac:dyDescent="0.15">
      <c r="A44" s="24" t="s">
        <v>5</v>
      </c>
      <c r="B44" s="24" t="s">
        <v>18</v>
      </c>
      <c r="C44">
        <v>232.40276692031532</v>
      </c>
      <c r="D44">
        <v>2.1452933322961831</v>
      </c>
    </row>
    <row r="45" spans="1:4" ht="14" x14ac:dyDescent="0.15">
      <c r="A45" s="24" t="s">
        <v>5</v>
      </c>
      <c r="B45" s="24" t="s">
        <v>19</v>
      </c>
      <c r="C45">
        <v>287.02882426401538</v>
      </c>
      <c r="D45">
        <v>1.9446677822669094</v>
      </c>
    </row>
    <row r="46" spans="1:4" ht="14" x14ac:dyDescent="0.15">
      <c r="A46" s="24" t="s">
        <v>5</v>
      </c>
      <c r="B46" s="24" t="s">
        <v>21</v>
      </c>
      <c r="C46">
        <v>240.3200694958017</v>
      </c>
      <c r="D46">
        <v>1.5354272326481049</v>
      </c>
    </row>
    <row r="47" spans="1:4" ht="14" x14ac:dyDescent="0.15">
      <c r="A47" s="24" t="s">
        <v>5</v>
      </c>
      <c r="B47" s="24" t="s">
        <v>20</v>
      </c>
      <c r="C47">
        <v>98.520144266106399</v>
      </c>
      <c r="D47">
        <v>9.1748768150165105</v>
      </c>
    </row>
    <row r="48" spans="1:4" ht="14" x14ac:dyDescent="0.15">
      <c r="A48" s="24" t="s">
        <v>5</v>
      </c>
      <c r="B48" s="24" t="s">
        <v>22</v>
      </c>
      <c r="C48">
        <v>239.87896250798013</v>
      </c>
      <c r="D48">
        <v>1.2546373480000705</v>
      </c>
    </row>
    <row r="49" spans="1:4" ht="14" x14ac:dyDescent="0.15">
      <c r="A49" s="24" t="s">
        <v>5</v>
      </c>
      <c r="B49" s="24" t="s">
        <v>23</v>
      </c>
      <c r="C49">
        <v>238.4036456918524</v>
      </c>
      <c r="D49">
        <v>0.91512529840212753</v>
      </c>
    </row>
    <row r="50" spans="1:4" ht="14" x14ac:dyDescent="0.15">
      <c r="A50" s="24" t="s">
        <v>5</v>
      </c>
      <c r="B50" s="24" t="s">
        <v>24</v>
      </c>
      <c r="C50">
        <v>258.75828746846821</v>
      </c>
      <c r="D50">
        <v>1.5644840178210953</v>
      </c>
    </row>
    <row r="51" spans="1:4" ht="14" x14ac:dyDescent="0.15">
      <c r="A51" s="24" t="s">
        <v>5</v>
      </c>
      <c r="B51" s="24" t="s">
        <v>25</v>
      </c>
      <c r="C51">
        <v>271.96018884808876</v>
      </c>
      <c r="D51">
        <v>2.4128342321800824</v>
      </c>
    </row>
    <row r="52" spans="1:4" ht="14" x14ac:dyDescent="0.15">
      <c r="A52" s="24" t="s">
        <v>5</v>
      </c>
      <c r="B52" s="24" t="s">
        <v>26</v>
      </c>
      <c r="C52">
        <v>268.05730139091781</v>
      </c>
      <c r="D52">
        <v>2.5994464489527407</v>
      </c>
    </row>
    <row r="53" spans="1:4" ht="14" x14ac:dyDescent="0.15">
      <c r="A53" s="24" t="s">
        <v>5</v>
      </c>
      <c r="B53" s="24" t="s">
        <v>27</v>
      </c>
      <c r="C53">
        <v>276.33046736717569</v>
      </c>
      <c r="D53">
        <v>2.2425646800039405</v>
      </c>
    </row>
    <row r="54" spans="1:4" ht="14" x14ac:dyDescent="0.15">
      <c r="A54" s="24" t="s">
        <v>6</v>
      </c>
      <c r="B54" s="24" t="s">
        <v>4</v>
      </c>
      <c r="C54">
        <v>276.70702013229254</v>
      </c>
      <c r="D54">
        <v>5.4885577802907326</v>
      </c>
    </row>
    <row r="55" spans="1:4" ht="14" x14ac:dyDescent="0.15">
      <c r="A55" s="24" t="s">
        <v>6</v>
      </c>
      <c r="B55" s="24" t="s">
        <v>5</v>
      </c>
      <c r="C55">
        <v>287.21796233822954</v>
      </c>
      <c r="D55">
        <v>3.6856804658102389</v>
      </c>
    </row>
    <row r="56" spans="1:4" ht="14" x14ac:dyDescent="0.15">
      <c r="A56" s="24" t="s">
        <v>6</v>
      </c>
      <c r="B56" s="24" t="s">
        <v>6</v>
      </c>
      <c r="C56">
        <v>13</v>
      </c>
      <c r="D56">
        <v>0</v>
      </c>
    </row>
    <row r="57" spans="1:4" ht="14" x14ac:dyDescent="0.15">
      <c r="A57" s="24" t="s">
        <v>6</v>
      </c>
      <c r="B57" s="24" t="s">
        <v>7</v>
      </c>
      <c r="C57">
        <v>72.517641053715465</v>
      </c>
      <c r="D57">
        <v>1.8401547466315504</v>
      </c>
    </row>
    <row r="58" spans="1:4" ht="14" x14ac:dyDescent="0.15">
      <c r="A58" s="24" t="s">
        <v>6</v>
      </c>
      <c r="B58" s="24" t="s">
        <v>8</v>
      </c>
      <c r="C58">
        <v>72.078506823893292</v>
      </c>
      <c r="D58">
        <v>4.8163865137185686</v>
      </c>
    </row>
    <row r="59" spans="1:4" ht="14" x14ac:dyDescent="0.15">
      <c r="A59" s="24" t="s">
        <v>6</v>
      </c>
      <c r="B59" s="24" t="s">
        <v>9</v>
      </c>
      <c r="C59">
        <v>92.852235594929027</v>
      </c>
      <c r="D59">
        <v>5.5587620728538667</v>
      </c>
    </row>
    <row r="60" spans="1:4" ht="14" x14ac:dyDescent="0.15">
      <c r="A60" s="24" t="s">
        <v>6</v>
      </c>
      <c r="B60" s="24" t="s">
        <v>10</v>
      </c>
      <c r="C60">
        <v>295.522254939753</v>
      </c>
      <c r="D60">
        <v>1.3466964356828206</v>
      </c>
    </row>
    <row r="61" spans="1:4" ht="14" x14ac:dyDescent="0.15">
      <c r="A61" s="24" t="s">
        <v>6</v>
      </c>
      <c r="B61" s="24" t="s">
        <v>11</v>
      </c>
      <c r="C61">
        <v>168.71961818537523</v>
      </c>
      <c r="D61">
        <v>0.85741542820701633</v>
      </c>
    </row>
    <row r="62" spans="1:4" ht="14" x14ac:dyDescent="0.15">
      <c r="A62" s="24" t="s">
        <v>6</v>
      </c>
      <c r="B62" s="24" t="s">
        <v>12</v>
      </c>
      <c r="C62">
        <v>295.55947944036285</v>
      </c>
      <c r="D62">
        <v>2.9170295070011183</v>
      </c>
    </row>
    <row r="63" spans="1:4" ht="14" x14ac:dyDescent="0.15">
      <c r="A63" s="24" t="s">
        <v>6</v>
      </c>
      <c r="B63" s="24" t="s">
        <v>13</v>
      </c>
      <c r="C63">
        <v>252.37375945692077</v>
      </c>
      <c r="D63">
        <v>2.6517968954737876</v>
      </c>
    </row>
    <row r="64" spans="1:4" ht="14" x14ac:dyDescent="0.15">
      <c r="A64" s="24" t="s">
        <v>6</v>
      </c>
      <c r="B64" s="24" t="s">
        <v>14</v>
      </c>
      <c r="C64">
        <v>113.4578174535975</v>
      </c>
      <c r="D64">
        <v>4679.8559572712165</v>
      </c>
    </row>
    <row r="65" spans="1:4" ht="14" x14ac:dyDescent="0.15">
      <c r="A65" s="24" t="s">
        <v>6</v>
      </c>
      <c r="B65" s="24" t="s">
        <v>15</v>
      </c>
      <c r="C65">
        <v>296.86193639879264</v>
      </c>
      <c r="D65">
        <v>2.4029435266494419</v>
      </c>
    </row>
    <row r="66" spans="1:4" ht="14" x14ac:dyDescent="0.15">
      <c r="A66" s="24" t="s">
        <v>6</v>
      </c>
      <c r="B66" s="24" t="s">
        <v>16</v>
      </c>
      <c r="C66">
        <v>123.58744448652521</v>
      </c>
      <c r="D66">
        <v>1.3162099151689819</v>
      </c>
    </row>
    <row r="67" spans="1:4" ht="14" x14ac:dyDescent="0.15">
      <c r="A67" s="24" t="s">
        <v>6</v>
      </c>
      <c r="B67" s="24" t="s">
        <v>118</v>
      </c>
      <c r="C67">
        <v>277.31682300843249</v>
      </c>
      <c r="D67">
        <v>5.6492462517319915</v>
      </c>
    </row>
    <row r="68" spans="1:4" ht="14" x14ac:dyDescent="0.15">
      <c r="A68" s="24" t="s">
        <v>6</v>
      </c>
      <c r="B68" s="24" t="s">
        <v>119</v>
      </c>
      <c r="C68">
        <v>278.62616785706024</v>
      </c>
      <c r="D68">
        <v>5.6949265182077697</v>
      </c>
    </row>
    <row r="69" spans="1:4" ht="14" x14ac:dyDescent="0.15">
      <c r="A69" s="24" t="s">
        <v>6</v>
      </c>
      <c r="B69" s="24" t="s">
        <v>17</v>
      </c>
      <c r="C69">
        <v>269.35914366552061</v>
      </c>
      <c r="D69">
        <v>5.5190946427238474</v>
      </c>
    </row>
    <row r="70" spans="1:4" ht="14" x14ac:dyDescent="0.15">
      <c r="A70" s="24" t="s">
        <v>6</v>
      </c>
      <c r="B70" s="24" t="s">
        <v>18</v>
      </c>
      <c r="C70">
        <v>267.62768175755821</v>
      </c>
      <c r="D70">
        <v>5.2259392007239276</v>
      </c>
    </row>
    <row r="71" spans="1:4" ht="14" x14ac:dyDescent="0.15">
      <c r="A71" s="24" t="s">
        <v>6</v>
      </c>
      <c r="B71" s="24" t="s">
        <v>19</v>
      </c>
      <c r="C71">
        <v>287.17070815547271</v>
      </c>
      <c r="D71">
        <v>5.63034461853983</v>
      </c>
    </row>
    <row r="72" spans="1:4" ht="14" x14ac:dyDescent="0.15">
      <c r="A72" s="24" t="s">
        <v>6</v>
      </c>
      <c r="B72" s="24" t="s">
        <v>21</v>
      </c>
      <c r="C72">
        <v>273.91104363765817</v>
      </c>
      <c r="D72">
        <v>4.8665229401398742</v>
      </c>
    </row>
    <row r="73" spans="1:4" ht="14" x14ac:dyDescent="0.15">
      <c r="A73" s="24" t="s">
        <v>6</v>
      </c>
      <c r="B73" s="24" t="s">
        <v>20</v>
      </c>
      <c r="C73">
        <v>92.852395596765518</v>
      </c>
      <c r="D73">
        <v>5.5587541685601574</v>
      </c>
    </row>
    <row r="74" spans="1:4" ht="14" x14ac:dyDescent="0.15">
      <c r="A74" s="24" t="s">
        <v>6</v>
      </c>
      <c r="B74" s="24" t="s">
        <v>22</v>
      </c>
      <c r="C74">
        <v>275.73198662261092</v>
      </c>
      <c r="D74">
        <v>4.6294510509928397</v>
      </c>
    </row>
    <row r="75" spans="1:4" ht="14" x14ac:dyDescent="0.15">
      <c r="A75" s="24" t="s">
        <v>6</v>
      </c>
      <c r="B75" s="24" t="s">
        <v>23</v>
      </c>
      <c r="C75">
        <v>278.1025893591875</v>
      </c>
      <c r="D75">
        <v>4.343776524914845</v>
      </c>
    </row>
    <row r="76" spans="1:4" ht="14" x14ac:dyDescent="0.15">
      <c r="A76" s="24" t="s">
        <v>6</v>
      </c>
      <c r="B76" s="24" t="s">
        <v>24</v>
      </c>
      <c r="C76">
        <v>278.85314315119996</v>
      </c>
      <c r="D76">
        <v>5.1162080839363266</v>
      </c>
    </row>
    <row r="77" spans="1:4" ht="14" x14ac:dyDescent="0.15">
      <c r="A77" s="24" t="s">
        <v>6</v>
      </c>
      <c r="B77" s="24" t="s">
        <v>25</v>
      </c>
      <c r="C77">
        <v>281.21099759865024</v>
      </c>
      <c r="D77">
        <v>6.0472494271818622</v>
      </c>
    </row>
    <row r="78" spans="1:4" ht="14" x14ac:dyDescent="0.15">
      <c r="A78" s="24" t="s">
        <v>6</v>
      </c>
      <c r="B78" s="24" t="s">
        <v>26</v>
      </c>
      <c r="C78">
        <v>279.33000700908633</v>
      </c>
      <c r="D78">
        <v>6.200568398337496</v>
      </c>
    </row>
    <row r="79" spans="1:4" ht="14" x14ac:dyDescent="0.15">
      <c r="A79" s="24" t="s">
        <v>6</v>
      </c>
      <c r="B79" s="24" t="s">
        <v>27</v>
      </c>
      <c r="C79">
        <v>283.12289033809657</v>
      </c>
      <c r="D79">
        <v>5.9033364193221187</v>
      </c>
    </row>
    <row r="80" spans="1:4" ht="14" x14ac:dyDescent="0.15">
      <c r="A80" s="24" t="s">
        <v>7</v>
      </c>
      <c r="B80" s="24" t="s">
        <v>4</v>
      </c>
      <c r="C80">
        <v>270.72396180620456</v>
      </c>
      <c r="D80">
        <v>7.2066929782477818</v>
      </c>
    </row>
    <row r="81" spans="1:4" ht="14" x14ac:dyDescent="0.15">
      <c r="A81" s="24" t="s">
        <v>7</v>
      </c>
      <c r="B81" s="24" t="s">
        <v>5</v>
      </c>
      <c r="C81">
        <v>275.84732676756516</v>
      </c>
      <c r="D81">
        <v>5.303045703481394</v>
      </c>
    </row>
    <row r="82" spans="1:4" ht="14" x14ac:dyDescent="0.15">
      <c r="A82" s="24" t="s">
        <v>7</v>
      </c>
      <c r="B82" s="24" t="s">
        <v>6</v>
      </c>
      <c r="C82">
        <v>252.54022174706148</v>
      </c>
      <c r="D82">
        <v>1.8401547466315504</v>
      </c>
    </row>
    <row r="83" spans="1:4" ht="14" x14ac:dyDescent="0.15">
      <c r="A83" s="24" t="s">
        <v>7</v>
      </c>
      <c r="B83" s="24" t="s">
        <v>7</v>
      </c>
      <c r="C83">
        <v>13</v>
      </c>
      <c r="D83">
        <v>0</v>
      </c>
    </row>
    <row r="84" spans="1:4" ht="14" x14ac:dyDescent="0.15">
      <c r="A84" s="24" t="s">
        <v>7</v>
      </c>
      <c r="B84" s="24" t="s">
        <v>8</v>
      </c>
      <c r="C84">
        <v>71.82958786948393</v>
      </c>
      <c r="D84">
        <v>2.976319229517594</v>
      </c>
    </row>
    <row r="85" spans="1:4" ht="14" x14ac:dyDescent="0.15">
      <c r="A85" s="24" t="s">
        <v>7</v>
      </c>
      <c r="B85" s="24" t="s">
        <v>9</v>
      </c>
      <c r="C85">
        <v>102.3455087466516</v>
      </c>
      <c r="D85">
        <v>3.886257200643866</v>
      </c>
    </row>
    <row r="86" spans="1:4" ht="14" x14ac:dyDescent="0.15">
      <c r="A86" s="24" t="s">
        <v>7</v>
      </c>
      <c r="B86" s="24" t="s">
        <v>10</v>
      </c>
      <c r="C86">
        <v>270.55175204065711</v>
      </c>
      <c r="D86">
        <v>2.9705668410947537</v>
      </c>
    </row>
    <row r="87" spans="1:4" ht="14" x14ac:dyDescent="0.15">
      <c r="A87" s="24" t="s">
        <v>7</v>
      </c>
      <c r="B87" s="24" t="s">
        <v>11</v>
      </c>
      <c r="C87">
        <v>228.7417674428788</v>
      </c>
      <c r="D87">
        <v>2.1124006975207732</v>
      </c>
    </row>
    <row r="88" spans="1:4" ht="14" x14ac:dyDescent="0.15">
      <c r="A88" s="24" t="s">
        <v>7</v>
      </c>
      <c r="B88" s="24" t="s">
        <v>12</v>
      </c>
      <c r="C88">
        <v>279.16209109374296</v>
      </c>
      <c r="D88">
        <v>4.443127462283849</v>
      </c>
    </row>
    <row r="89" spans="1:4" ht="14" x14ac:dyDescent="0.15">
      <c r="A89" s="24" t="s">
        <v>7</v>
      </c>
      <c r="B89" s="24" t="s">
        <v>13</v>
      </c>
      <c r="C89">
        <v>252.45528208106811</v>
      </c>
      <c r="D89">
        <v>4.4919482165655333</v>
      </c>
    </row>
    <row r="90" spans="1:4" ht="14" x14ac:dyDescent="0.15">
      <c r="A90" s="24" t="s">
        <v>7</v>
      </c>
      <c r="B90" s="24" t="s">
        <v>14</v>
      </c>
      <c r="C90">
        <v>113.48467422463966</v>
      </c>
      <c r="D90">
        <v>4678.4659600807399</v>
      </c>
    </row>
    <row r="91" spans="1:4" ht="14" x14ac:dyDescent="0.15">
      <c r="A91" s="24" t="s">
        <v>7</v>
      </c>
      <c r="B91" s="24" t="s">
        <v>15</v>
      </c>
      <c r="C91">
        <v>277.80635204808414</v>
      </c>
      <c r="D91">
        <v>3.9350746972729929</v>
      </c>
    </row>
    <row r="92" spans="1:4" ht="14" x14ac:dyDescent="0.15">
      <c r="A92" s="24" t="s">
        <v>7</v>
      </c>
      <c r="B92" s="24" t="s">
        <v>16</v>
      </c>
      <c r="C92">
        <v>207.23611074847537</v>
      </c>
      <c r="D92">
        <v>1.4403822058219564</v>
      </c>
    </row>
    <row r="93" spans="1:4" ht="14" x14ac:dyDescent="0.15">
      <c r="A93" s="24" t="s">
        <v>7</v>
      </c>
      <c r="B93" s="24" t="s">
        <v>118</v>
      </c>
      <c r="C93">
        <v>271.32005117778431</v>
      </c>
      <c r="D93">
        <v>7.3602890696676067</v>
      </c>
    </row>
    <row r="94" spans="1:4" ht="14" x14ac:dyDescent="0.15">
      <c r="A94" s="24" t="s">
        <v>7</v>
      </c>
      <c r="B94" s="24" t="s">
        <v>119</v>
      </c>
      <c r="C94">
        <v>272.35914948468024</v>
      </c>
      <c r="D94">
        <v>7.3918081134540978</v>
      </c>
    </row>
    <row r="95" spans="1:4" ht="14" x14ac:dyDescent="0.15">
      <c r="A95" s="24" t="s">
        <v>7</v>
      </c>
      <c r="B95" s="24" t="s">
        <v>17</v>
      </c>
      <c r="C95">
        <v>265.19342734211773</v>
      </c>
      <c r="D95">
        <v>7.2998197448352578</v>
      </c>
    </row>
    <row r="96" spans="1:4" ht="14" x14ac:dyDescent="0.15">
      <c r="A96" s="24" t="s">
        <v>7</v>
      </c>
      <c r="B96" s="24" t="s">
        <v>18</v>
      </c>
      <c r="C96">
        <v>263.73154134403433</v>
      </c>
      <c r="D96">
        <v>7.018884366797792</v>
      </c>
    </row>
    <row r="97" spans="1:4" ht="14" x14ac:dyDescent="0.15">
      <c r="A97" s="24" t="s">
        <v>7</v>
      </c>
      <c r="B97" s="24" t="s">
        <v>19</v>
      </c>
      <c r="C97">
        <v>278.86098466343697</v>
      </c>
      <c r="D97">
        <v>7.2202901886593578</v>
      </c>
    </row>
    <row r="98" spans="1:4" ht="14" x14ac:dyDescent="0.15">
      <c r="A98" s="24" t="s">
        <v>7</v>
      </c>
      <c r="B98" s="24" t="s">
        <v>21</v>
      </c>
      <c r="C98">
        <v>268.10887758421427</v>
      </c>
      <c r="D98">
        <v>6.6140355244151285</v>
      </c>
    </row>
    <row r="99" spans="1:4" ht="14" x14ac:dyDescent="0.15">
      <c r="A99" s="24" t="s">
        <v>7</v>
      </c>
      <c r="B99" s="24" t="s">
        <v>20</v>
      </c>
      <c r="C99">
        <v>102.34575366268541</v>
      </c>
      <c r="D99">
        <v>3.8862519581510346</v>
      </c>
    </row>
    <row r="100" spans="1:4" ht="14" x14ac:dyDescent="0.15">
      <c r="A100" s="24" t="s">
        <v>7</v>
      </c>
      <c r="B100" s="24" t="s">
        <v>22</v>
      </c>
      <c r="C100">
        <v>269.20809875357037</v>
      </c>
      <c r="D100">
        <v>6.3621034980040028</v>
      </c>
    </row>
    <row r="101" spans="1:4" ht="14" x14ac:dyDescent="0.15">
      <c r="A101" s="24" t="s">
        <v>7</v>
      </c>
      <c r="B101" s="24" t="s">
        <v>23</v>
      </c>
      <c r="C101">
        <v>270.58490236559027</v>
      </c>
      <c r="D101">
        <v>6.0558625423865458</v>
      </c>
    </row>
    <row r="102" spans="1:4" ht="14" x14ac:dyDescent="0.15">
      <c r="A102" s="24" t="s">
        <v>7</v>
      </c>
      <c r="B102" s="24" t="s">
        <v>24</v>
      </c>
      <c r="C102">
        <v>271.99541976740352</v>
      </c>
      <c r="D102">
        <v>6.81445008806429</v>
      </c>
    </row>
    <row r="103" spans="1:4" ht="14" x14ac:dyDescent="0.15">
      <c r="A103" s="24" t="s">
        <v>7</v>
      </c>
      <c r="B103" s="24" t="s">
        <v>25</v>
      </c>
      <c r="C103">
        <v>274.65543124061855</v>
      </c>
      <c r="D103">
        <v>7.7122097158374929</v>
      </c>
    </row>
    <row r="104" spans="1:4" ht="14" x14ac:dyDescent="0.15">
      <c r="A104" s="24" t="s">
        <v>7</v>
      </c>
      <c r="B104" s="24" t="s">
        <v>26</v>
      </c>
      <c r="C104">
        <v>273.31127881756765</v>
      </c>
      <c r="D104">
        <v>7.8866858722463302</v>
      </c>
    </row>
    <row r="105" spans="1:4" ht="14" x14ac:dyDescent="0.15">
      <c r="A105" s="24" t="s">
        <v>7</v>
      </c>
      <c r="B105" s="24" t="s">
        <v>27</v>
      </c>
      <c r="C105">
        <v>276.01318074219552</v>
      </c>
      <c r="D105">
        <v>7.5455356269554512</v>
      </c>
    </row>
    <row r="106" spans="1:4" ht="14" x14ac:dyDescent="0.15">
      <c r="A106" s="24" t="s">
        <v>8</v>
      </c>
      <c r="B106" s="24" t="s">
        <v>4</v>
      </c>
      <c r="C106">
        <v>265.26742932556596</v>
      </c>
      <c r="D106">
        <v>10.06887407220834</v>
      </c>
    </row>
    <row r="107" spans="1:4" ht="14" x14ac:dyDescent="0.15">
      <c r="A107" s="24" t="s">
        <v>8</v>
      </c>
      <c r="B107" s="24" t="s">
        <v>5</v>
      </c>
      <c r="C107">
        <v>267.29580660774224</v>
      </c>
      <c r="D107">
        <v>8.1126312398576168</v>
      </c>
    </row>
    <row r="108" spans="1:4" ht="14" x14ac:dyDescent="0.15">
      <c r="A108" s="24" t="s">
        <v>8</v>
      </c>
      <c r="B108" s="24" t="s">
        <v>6</v>
      </c>
      <c r="C108">
        <v>252.13737870914792</v>
      </c>
      <c r="D108">
        <v>4.8163865137185686</v>
      </c>
    </row>
    <row r="109" spans="1:4" ht="14" x14ac:dyDescent="0.15">
      <c r="A109" s="24" t="s">
        <v>8</v>
      </c>
      <c r="B109" s="24" t="s">
        <v>7</v>
      </c>
      <c r="C109">
        <v>251.86587889672631</v>
      </c>
      <c r="D109">
        <v>2.976319229517594</v>
      </c>
    </row>
    <row r="110" spans="1:4" ht="14" x14ac:dyDescent="0.15">
      <c r="A110" s="24" t="s">
        <v>8</v>
      </c>
      <c r="B110" s="24" t="s">
        <v>8</v>
      </c>
      <c r="C110">
        <v>13</v>
      </c>
      <c r="D110">
        <v>0</v>
      </c>
    </row>
    <row r="111" spans="1:4" ht="14" x14ac:dyDescent="0.15">
      <c r="A111" s="24" t="s">
        <v>8</v>
      </c>
      <c r="B111" s="24" t="s">
        <v>9</v>
      </c>
      <c r="C111">
        <v>151.20019122934298</v>
      </c>
      <c r="D111">
        <v>2.0080460775662168</v>
      </c>
    </row>
    <row r="112" spans="1:4" ht="14" x14ac:dyDescent="0.15">
      <c r="A112" s="24" t="s">
        <v>8</v>
      </c>
      <c r="B112" s="24" t="s">
        <v>10</v>
      </c>
      <c r="C112">
        <v>261.21782806136468</v>
      </c>
      <c r="D112">
        <v>5.8676906848519135</v>
      </c>
    </row>
    <row r="113" spans="1:4" ht="14" x14ac:dyDescent="0.15">
      <c r="A113" s="24" t="s">
        <v>8</v>
      </c>
      <c r="B113" s="24" t="s">
        <v>11</v>
      </c>
      <c r="C113">
        <v>242.30795138758486</v>
      </c>
      <c r="D113">
        <v>4.9887799712508798</v>
      </c>
    </row>
    <row r="114" spans="1:4" ht="14" x14ac:dyDescent="0.15">
      <c r="A114" s="24" t="s">
        <v>8</v>
      </c>
      <c r="B114" s="24" t="s">
        <v>12</v>
      </c>
      <c r="C114">
        <v>268.28423812626988</v>
      </c>
      <c r="D114">
        <v>7.2177153272479924</v>
      </c>
    </row>
    <row r="115" spans="1:4" ht="14" x14ac:dyDescent="0.15">
      <c r="A115" s="24" t="s">
        <v>8</v>
      </c>
      <c r="B115" s="24" t="s">
        <v>13</v>
      </c>
      <c r="C115">
        <v>252.24221677526771</v>
      </c>
      <c r="D115">
        <v>7.4681607019795502</v>
      </c>
    </row>
    <row r="116" spans="1:4" ht="14" x14ac:dyDescent="0.15">
      <c r="A116" s="24" t="s">
        <v>8</v>
      </c>
      <c r="B116" s="24" t="s">
        <v>14</v>
      </c>
      <c r="C116">
        <v>113.52799874588015</v>
      </c>
      <c r="D116">
        <v>4676.2422964867646</v>
      </c>
    </row>
    <row r="117" spans="1:4" ht="14" x14ac:dyDescent="0.15">
      <c r="A117" s="24" t="s">
        <v>8</v>
      </c>
      <c r="B117" s="24" t="s">
        <v>15</v>
      </c>
      <c r="C117">
        <v>266.6869146735105</v>
      </c>
      <c r="D117">
        <v>6.7380169016977947</v>
      </c>
    </row>
    <row r="118" spans="1:4" ht="14" x14ac:dyDescent="0.15">
      <c r="A118" s="24" t="s">
        <v>8</v>
      </c>
      <c r="B118" s="24" t="s">
        <v>16</v>
      </c>
      <c r="C118">
        <v>237.68492663865547</v>
      </c>
      <c r="D118">
        <v>4.1278113471265758</v>
      </c>
    </row>
    <row r="119" spans="1:4" ht="14" x14ac:dyDescent="0.15">
      <c r="A119" s="24" t="s">
        <v>8</v>
      </c>
      <c r="B119" s="24" t="s">
        <v>118</v>
      </c>
      <c r="C119">
        <v>265.77724083825268</v>
      </c>
      <c r="D119">
        <v>10.214443057805825</v>
      </c>
    </row>
    <row r="120" spans="1:4" ht="14" x14ac:dyDescent="0.15">
      <c r="A120" s="24" t="s">
        <v>8</v>
      </c>
      <c r="B120" s="24" t="s">
        <v>119</v>
      </c>
      <c r="C120">
        <v>266.54079459107612</v>
      </c>
      <c r="D120">
        <v>10.232479421621099</v>
      </c>
    </row>
    <row r="121" spans="1:4" ht="14" x14ac:dyDescent="0.15">
      <c r="A121" s="24" t="s">
        <v>8</v>
      </c>
      <c r="B121" s="24" t="s">
        <v>17</v>
      </c>
      <c r="C121">
        <v>261.36963411116682</v>
      </c>
      <c r="D121">
        <v>10.218728086530392</v>
      </c>
    </row>
    <row r="122" spans="1:4" ht="14" x14ac:dyDescent="0.15">
      <c r="A122" s="24" t="s">
        <v>8</v>
      </c>
      <c r="B122" s="24" t="s">
        <v>18</v>
      </c>
      <c r="C122">
        <v>260.2309999066585</v>
      </c>
      <c r="D122">
        <v>9.9501702048621112</v>
      </c>
    </row>
    <row r="123" spans="1:4" ht="14" x14ac:dyDescent="0.15">
      <c r="A123" s="24" t="s">
        <v>8</v>
      </c>
      <c r="B123" s="24" t="s">
        <v>19</v>
      </c>
      <c r="C123">
        <v>271.09472226563071</v>
      </c>
      <c r="D123">
        <v>9.9637155485990601</v>
      </c>
    </row>
    <row r="124" spans="1:4" ht="14" x14ac:dyDescent="0.15">
      <c r="A124" s="24" t="s">
        <v>8</v>
      </c>
      <c r="B124" s="24" t="s">
        <v>21</v>
      </c>
      <c r="C124">
        <v>263.11087422231935</v>
      </c>
      <c r="D124">
        <v>9.5077016595410839</v>
      </c>
    </row>
    <row r="125" spans="1:4" ht="14" x14ac:dyDescent="0.15">
      <c r="A125" s="24" t="s">
        <v>8</v>
      </c>
      <c r="B125" s="24" t="s">
        <v>20</v>
      </c>
      <c r="C125">
        <v>151.20061590383034</v>
      </c>
      <c r="D125">
        <v>2.0080551285276771</v>
      </c>
    </row>
    <row r="126" spans="1:4" ht="14" x14ac:dyDescent="0.15">
      <c r="A126" s="24" t="s">
        <v>8</v>
      </c>
      <c r="B126" s="24" t="s">
        <v>22</v>
      </c>
      <c r="C126">
        <v>263.72669483558445</v>
      </c>
      <c r="D126">
        <v>9.245399114219266</v>
      </c>
    </row>
    <row r="127" spans="1:4" ht="14" x14ac:dyDescent="0.15">
      <c r="A127" s="24" t="s">
        <v>8</v>
      </c>
      <c r="B127" s="24" t="s">
        <v>23</v>
      </c>
      <c r="C127">
        <v>264.46633437162046</v>
      </c>
      <c r="D127">
        <v>8.9255896084086217</v>
      </c>
    </row>
    <row r="128" spans="1:4" ht="14" x14ac:dyDescent="0.15">
      <c r="A128" s="24" t="s">
        <v>8</v>
      </c>
      <c r="B128" s="24" t="s">
        <v>24</v>
      </c>
      <c r="C128">
        <v>265.9363260096336</v>
      </c>
      <c r="D128">
        <v>9.6629468627074502</v>
      </c>
    </row>
    <row r="129" spans="1:4" ht="14" x14ac:dyDescent="0.15">
      <c r="A129" s="24" t="s">
        <v>8</v>
      </c>
      <c r="B129" s="24" t="s">
        <v>25</v>
      </c>
      <c r="C129">
        <v>268.39002756366733</v>
      </c>
      <c r="D129">
        <v>10.519007276884642</v>
      </c>
    </row>
    <row r="130" spans="1:4" ht="14" x14ac:dyDescent="0.15">
      <c r="A130" s="24" t="s">
        <v>8</v>
      </c>
      <c r="B130" s="24" t="s">
        <v>26</v>
      </c>
      <c r="C130">
        <v>267.50758129831314</v>
      </c>
      <c r="D130">
        <v>10.711849320817871</v>
      </c>
    </row>
    <row r="131" spans="1:4" ht="14" x14ac:dyDescent="0.15">
      <c r="A131" s="24" t="s">
        <v>8</v>
      </c>
      <c r="B131" s="24" t="s">
        <v>27</v>
      </c>
      <c r="C131">
        <v>269.27273946910577</v>
      </c>
      <c r="D131">
        <v>10.332835946633203</v>
      </c>
    </row>
    <row r="132" spans="1:4" ht="14" x14ac:dyDescent="0.15">
      <c r="A132" s="24" t="s">
        <v>9</v>
      </c>
      <c r="B132" s="24" t="s">
        <v>4</v>
      </c>
      <c r="C132">
        <v>274.84529261366578</v>
      </c>
      <c r="D132">
        <v>11.041070086958326</v>
      </c>
    </row>
    <row r="133" spans="1:4" ht="14" x14ac:dyDescent="0.15">
      <c r="A133" s="24" t="s">
        <v>9</v>
      </c>
      <c r="B133" s="24" t="s">
        <v>5</v>
      </c>
      <c r="C133">
        <v>278.65029467461926</v>
      </c>
      <c r="D133">
        <v>9.1748831323191737</v>
      </c>
    </row>
    <row r="134" spans="1:4" ht="14" x14ac:dyDescent="0.15">
      <c r="A134" s="24" t="s">
        <v>9</v>
      </c>
      <c r="B134" s="24" t="s">
        <v>6</v>
      </c>
      <c r="C134">
        <v>272.93015081525004</v>
      </c>
      <c r="D134">
        <v>5.5587620728538667</v>
      </c>
    </row>
    <row r="135" spans="1:4" ht="14" x14ac:dyDescent="0.15">
      <c r="A135" s="24" t="s">
        <v>9</v>
      </c>
      <c r="B135" s="24" t="s">
        <v>7</v>
      </c>
      <c r="C135">
        <v>282.40085189084368</v>
      </c>
      <c r="D135">
        <v>3.886257200643866</v>
      </c>
    </row>
    <row r="136" spans="1:4" ht="14" x14ac:dyDescent="0.15">
      <c r="A136" s="24" t="s">
        <v>9</v>
      </c>
      <c r="B136" s="24" t="s">
        <v>8</v>
      </c>
      <c r="C136">
        <v>331.21925758473077</v>
      </c>
      <c r="D136">
        <v>2.0080460775662168</v>
      </c>
    </row>
    <row r="137" spans="1:4" ht="14" x14ac:dyDescent="0.15">
      <c r="A137" s="24" t="s">
        <v>9</v>
      </c>
      <c r="B137" s="24" t="s">
        <v>9</v>
      </c>
      <c r="C137">
        <v>13</v>
      </c>
      <c r="D137">
        <v>0</v>
      </c>
    </row>
    <row r="138" spans="1:4" ht="14" x14ac:dyDescent="0.15">
      <c r="A138" s="24" t="s">
        <v>9</v>
      </c>
      <c r="B138" s="24" t="s">
        <v>10</v>
      </c>
      <c r="C138">
        <v>277.29420804549329</v>
      </c>
      <c r="D138">
        <v>6.8211893430291841</v>
      </c>
    </row>
    <row r="139" spans="1:4" ht="14" x14ac:dyDescent="0.15">
      <c r="A139" s="24" t="s">
        <v>9</v>
      </c>
      <c r="B139" s="24" t="s">
        <v>11</v>
      </c>
      <c r="C139">
        <v>264.09529928159861</v>
      </c>
      <c r="D139">
        <v>5.4136414138183451</v>
      </c>
    </row>
    <row r="140" spans="1:4" ht="14" x14ac:dyDescent="0.15">
      <c r="A140" s="24" t="s">
        <v>9</v>
      </c>
      <c r="B140" s="24" t="s">
        <v>12</v>
      </c>
      <c r="C140">
        <v>280.70269915317465</v>
      </c>
      <c r="D140">
        <v>8.326185095038845</v>
      </c>
    </row>
    <row r="141" spans="1:4" ht="14" x14ac:dyDescent="0.15">
      <c r="A141" s="24" t="s">
        <v>9</v>
      </c>
      <c r="B141" s="24" t="s">
        <v>13</v>
      </c>
      <c r="C141">
        <v>266.35023877414187</v>
      </c>
      <c r="D141">
        <v>8.0963053857153593</v>
      </c>
    </row>
    <row r="142" spans="1:4" ht="14" x14ac:dyDescent="0.15">
      <c r="A142" s="24" t="s">
        <v>9</v>
      </c>
      <c r="B142" s="24" t="s">
        <v>14</v>
      </c>
      <c r="C142">
        <v>113.5426899907734</v>
      </c>
      <c r="D142">
        <v>4674.6529342239055</v>
      </c>
    </row>
    <row r="143" spans="1:4" ht="14" x14ac:dyDescent="0.15">
      <c r="A143" s="24" t="s">
        <v>9</v>
      </c>
      <c r="B143" s="24" t="s">
        <v>15</v>
      </c>
      <c r="C143">
        <v>280.11709889494273</v>
      </c>
      <c r="D143">
        <v>7.8151967887207707</v>
      </c>
    </row>
    <row r="144" spans="1:4" ht="14" x14ac:dyDescent="0.15">
      <c r="A144" s="24" t="s">
        <v>9</v>
      </c>
      <c r="B144" s="24" t="s">
        <v>16</v>
      </c>
      <c r="C144">
        <v>264.29104237065582</v>
      </c>
      <c r="D144">
        <v>4.4782387989485972</v>
      </c>
    </row>
    <row r="145" spans="1:4" ht="14" x14ac:dyDescent="0.15">
      <c r="A145" s="24" t="s">
        <v>9</v>
      </c>
      <c r="B145" s="24" t="s">
        <v>118</v>
      </c>
      <c r="C145">
        <v>275.18047830772196</v>
      </c>
      <c r="D145">
        <v>11.199503350595531</v>
      </c>
    </row>
    <row r="146" spans="1:4" ht="14" x14ac:dyDescent="0.15">
      <c r="A146" s="24" t="s">
        <v>9</v>
      </c>
      <c r="B146" s="24" t="s">
        <v>119</v>
      </c>
      <c r="C146">
        <v>275.85208136919579</v>
      </c>
      <c r="D146">
        <v>11.239407943632772</v>
      </c>
    </row>
    <row r="147" spans="1:4" ht="14" x14ac:dyDescent="0.15">
      <c r="A147" s="24" t="s">
        <v>9</v>
      </c>
      <c r="B147" s="24" t="s">
        <v>17</v>
      </c>
      <c r="C147">
        <v>271.18985853197904</v>
      </c>
      <c r="D147">
        <v>11.072710337064601</v>
      </c>
    </row>
    <row r="148" spans="1:4" ht="14" x14ac:dyDescent="0.15">
      <c r="A148" s="24" t="s">
        <v>9</v>
      </c>
      <c r="B148" s="24" t="s">
        <v>18</v>
      </c>
      <c r="C148">
        <v>270.39854313480896</v>
      </c>
      <c r="D148">
        <v>10.7735047708469</v>
      </c>
    </row>
    <row r="149" spans="1:4" ht="14" x14ac:dyDescent="0.15">
      <c r="A149" s="24" t="s">
        <v>9</v>
      </c>
      <c r="B149" s="24" t="s">
        <v>19</v>
      </c>
      <c r="C149">
        <v>280.13543771758873</v>
      </c>
      <c r="D149">
        <v>11.101875670826033</v>
      </c>
    </row>
    <row r="150" spans="1:4" ht="14" x14ac:dyDescent="0.15">
      <c r="A150" s="24" t="s">
        <v>9</v>
      </c>
      <c r="B150" s="24" t="s">
        <v>21</v>
      </c>
      <c r="C150">
        <v>273.42440199553766</v>
      </c>
      <c r="D150">
        <v>10.424841949717731</v>
      </c>
    </row>
    <row r="151" spans="1:4" ht="14" x14ac:dyDescent="0.15">
      <c r="A151" s="24" t="s">
        <v>9</v>
      </c>
      <c r="B151" s="24" t="s">
        <v>20</v>
      </c>
      <c r="C151">
        <v>209.91469282297192</v>
      </c>
      <c r="D151">
        <v>0</v>
      </c>
    </row>
    <row r="152" spans="1:4" ht="14" x14ac:dyDescent="0.15">
      <c r="A152" s="24" t="s">
        <v>9</v>
      </c>
      <c r="B152" s="24" t="s">
        <v>22</v>
      </c>
      <c r="C152">
        <v>274.23866314471047</v>
      </c>
      <c r="D152">
        <v>10.185022900406734</v>
      </c>
    </row>
    <row r="153" spans="1:4" ht="14" x14ac:dyDescent="0.15">
      <c r="A153" s="24" t="s">
        <v>9</v>
      </c>
      <c r="B153" s="24" t="s">
        <v>23</v>
      </c>
      <c r="C153">
        <v>275.23301371284663</v>
      </c>
      <c r="D153">
        <v>9.8923027980723202</v>
      </c>
    </row>
    <row r="154" spans="1:4" ht="14" x14ac:dyDescent="0.15">
      <c r="A154" s="24" t="s">
        <v>9</v>
      </c>
      <c r="B154" s="24" t="s">
        <v>24</v>
      </c>
      <c r="C154">
        <v>275.80610420524391</v>
      </c>
      <c r="D154">
        <v>10.660361213080508</v>
      </c>
    </row>
    <row r="155" spans="1:4" ht="14" x14ac:dyDescent="0.15">
      <c r="A155" s="24" t="s">
        <v>9</v>
      </c>
      <c r="B155" s="24" t="s">
        <v>25</v>
      </c>
      <c r="C155">
        <v>277.28575658727482</v>
      </c>
      <c r="D155">
        <v>11.57520314956942</v>
      </c>
    </row>
    <row r="156" spans="1:4" ht="14" x14ac:dyDescent="0.15">
      <c r="A156" s="24" t="s">
        <v>9</v>
      </c>
      <c r="B156" s="24" t="s">
        <v>26</v>
      </c>
      <c r="C156">
        <v>276.34600273938923</v>
      </c>
      <c r="D156">
        <v>11.740602673717731</v>
      </c>
    </row>
    <row r="157" spans="1:4" ht="14" x14ac:dyDescent="0.15">
      <c r="A157" s="24" t="s">
        <v>9</v>
      </c>
      <c r="B157" s="24" t="s">
        <v>27</v>
      </c>
      <c r="C157">
        <v>278.22027823706401</v>
      </c>
      <c r="D157">
        <v>11.416132001910951</v>
      </c>
    </row>
    <row r="158" spans="1:4" ht="14" x14ac:dyDescent="0.15">
      <c r="A158" s="24" t="s">
        <v>10</v>
      </c>
      <c r="B158" s="24" t="s">
        <v>4</v>
      </c>
      <c r="C158">
        <v>270.80342293792887</v>
      </c>
      <c r="D158">
        <v>4.236148964022953</v>
      </c>
    </row>
    <row r="159" spans="1:4" ht="14" x14ac:dyDescent="0.15">
      <c r="A159" s="24" t="s">
        <v>10</v>
      </c>
      <c r="B159" s="24" t="s">
        <v>5</v>
      </c>
      <c r="C159">
        <v>282.47401398044383</v>
      </c>
      <c r="D159">
        <v>2.3611291805284824</v>
      </c>
    </row>
    <row r="160" spans="1:4" ht="14" x14ac:dyDescent="0.15">
      <c r="A160" s="24" t="s">
        <v>10</v>
      </c>
      <c r="B160" s="24" t="s">
        <v>6</v>
      </c>
      <c r="C160">
        <v>115.50354032320536</v>
      </c>
      <c r="D160">
        <v>1.3466964356828206</v>
      </c>
    </row>
    <row r="161" spans="1:4" ht="14" x14ac:dyDescent="0.15">
      <c r="A161" s="24" t="s">
        <v>10</v>
      </c>
      <c r="B161" s="24" t="s">
        <v>7</v>
      </c>
      <c r="C161">
        <v>90.510452633245677</v>
      </c>
      <c r="D161">
        <v>2.9705668410947537</v>
      </c>
    </row>
    <row r="162" spans="1:4" ht="14" x14ac:dyDescent="0.15">
      <c r="A162" s="24" t="s">
        <v>10</v>
      </c>
      <c r="B162" s="24" t="s">
        <v>8</v>
      </c>
      <c r="C162">
        <v>81.140230746954614</v>
      </c>
      <c r="D162">
        <v>5.8676906848519135</v>
      </c>
    </row>
    <row r="163" spans="1:4" ht="14" x14ac:dyDescent="0.15">
      <c r="A163" s="24" t="s">
        <v>10</v>
      </c>
      <c r="B163" s="24" t="s">
        <v>9</v>
      </c>
      <c r="C163">
        <v>97.197571214029949</v>
      </c>
      <c r="D163">
        <v>6.8211893430291841</v>
      </c>
    </row>
    <row r="164" spans="1:4" ht="14" x14ac:dyDescent="0.15">
      <c r="A164" s="24" t="s">
        <v>10</v>
      </c>
      <c r="B164" s="24" t="s">
        <v>10</v>
      </c>
      <c r="C164">
        <v>13</v>
      </c>
      <c r="D164">
        <v>0</v>
      </c>
    </row>
    <row r="165" spans="1:4" ht="14" x14ac:dyDescent="0.15">
      <c r="A165" s="24" t="s">
        <v>10</v>
      </c>
      <c r="B165" s="24" t="s">
        <v>11</v>
      </c>
      <c r="C165">
        <v>135.7595076709278</v>
      </c>
      <c r="D165">
        <v>1.982976723227075</v>
      </c>
    </row>
    <row r="166" spans="1:4" ht="14" x14ac:dyDescent="0.15">
      <c r="A166" s="24" t="s">
        <v>10</v>
      </c>
      <c r="B166" s="24" t="s">
        <v>12</v>
      </c>
      <c r="C166">
        <v>295.57268803565131</v>
      </c>
      <c r="D166">
        <v>1.5703335975314494</v>
      </c>
    </row>
    <row r="167" spans="1:4" ht="14" x14ac:dyDescent="0.15">
      <c r="A167" s="24" t="s">
        <v>10</v>
      </c>
      <c r="B167" s="24" t="s">
        <v>13</v>
      </c>
      <c r="C167">
        <v>223.46798789684811</v>
      </c>
      <c r="D167">
        <v>1.9064862455176173</v>
      </c>
    </row>
    <row r="168" spans="1:4" ht="14" x14ac:dyDescent="0.15">
      <c r="A168" s="24" t="s">
        <v>10</v>
      </c>
      <c r="B168" s="24" t="s">
        <v>14</v>
      </c>
      <c r="C168">
        <v>113.43927452461924</v>
      </c>
      <c r="D168">
        <v>4681.2017797005537</v>
      </c>
    </row>
    <row r="169" spans="1:4" ht="14" x14ac:dyDescent="0.15">
      <c r="A169" s="24" t="s">
        <v>10</v>
      </c>
      <c r="B169" s="24" t="s">
        <v>15</v>
      </c>
      <c r="C169">
        <v>298.55003613485093</v>
      </c>
      <c r="D169">
        <v>1.0570842014787789</v>
      </c>
    </row>
    <row r="170" spans="1:4" ht="14" x14ac:dyDescent="0.15">
      <c r="A170" s="24" t="s">
        <v>10</v>
      </c>
      <c r="B170" s="24" t="s">
        <v>16</v>
      </c>
      <c r="C170">
        <v>119.48989150333426</v>
      </c>
      <c r="D170">
        <v>2.6563144071433231</v>
      </c>
    </row>
    <row r="171" spans="1:4" ht="14" x14ac:dyDescent="0.15">
      <c r="A171" s="24" t="s">
        <v>10</v>
      </c>
      <c r="B171" s="24" t="s">
        <v>118</v>
      </c>
      <c r="C171">
        <v>271.79860500507584</v>
      </c>
      <c r="D171">
        <v>4.3901699970148371</v>
      </c>
    </row>
    <row r="172" spans="1:4" ht="14" x14ac:dyDescent="0.15">
      <c r="A172" s="24" t="s">
        <v>10</v>
      </c>
      <c r="B172" s="24" t="s">
        <v>119</v>
      </c>
      <c r="C172">
        <v>273.53142366272385</v>
      </c>
      <c r="D172">
        <v>4.4237114050423294</v>
      </c>
    </row>
    <row r="173" spans="1:4" ht="14" x14ac:dyDescent="0.15">
      <c r="A173" s="24" t="s">
        <v>10</v>
      </c>
      <c r="B173" s="24" t="s">
        <v>17</v>
      </c>
      <c r="C173">
        <v>261.4967557965702</v>
      </c>
      <c r="D173">
        <v>4.3510857705384272</v>
      </c>
    </row>
    <row r="174" spans="1:4" ht="14" x14ac:dyDescent="0.15">
      <c r="A174" s="24" t="s">
        <v>10</v>
      </c>
      <c r="B174" s="24" t="s">
        <v>18</v>
      </c>
      <c r="C174">
        <v>258.73571288240612</v>
      </c>
      <c r="D174">
        <v>4.0846001124277036</v>
      </c>
    </row>
    <row r="175" spans="1:4" ht="14" x14ac:dyDescent="0.15">
      <c r="A175" s="24" t="s">
        <v>10</v>
      </c>
      <c r="B175" s="24" t="s">
        <v>19</v>
      </c>
      <c r="C175">
        <v>284.54620909403121</v>
      </c>
      <c r="D175">
        <v>4.3023779278558534</v>
      </c>
    </row>
    <row r="176" spans="1:4" ht="14" x14ac:dyDescent="0.15">
      <c r="A176" s="24" t="s">
        <v>10</v>
      </c>
      <c r="B176" s="24" t="s">
        <v>21</v>
      </c>
      <c r="C176">
        <v>266.07874989086855</v>
      </c>
      <c r="D176">
        <v>3.6483660207225133</v>
      </c>
    </row>
    <row r="177" spans="1:4" ht="14" x14ac:dyDescent="0.15">
      <c r="A177" s="24" t="s">
        <v>10</v>
      </c>
      <c r="B177" s="24" t="s">
        <v>20</v>
      </c>
      <c r="C177">
        <v>97.19770627759749</v>
      </c>
      <c r="D177">
        <v>6.8211826427301636</v>
      </c>
    </row>
    <row r="178" spans="1:4" ht="14" x14ac:dyDescent="0.15">
      <c r="A178" s="24" t="s">
        <v>10</v>
      </c>
      <c r="B178" s="24" t="s">
        <v>22</v>
      </c>
      <c r="C178">
        <v>267.99048271374056</v>
      </c>
      <c r="D178">
        <v>3.3930685353180849</v>
      </c>
    </row>
    <row r="179" spans="1:4" ht="14" x14ac:dyDescent="0.15">
      <c r="A179" s="24" t="s">
        <v>10</v>
      </c>
      <c r="B179" s="24" t="s">
        <v>23</v>
      </c>
      <c r="C179">
        <v>270.57552053014234</v>
      </c>
      <c r="D179">
        <v>3.0852966767139534</v>
      </c>
    </row>
    <row r="180" spans="1:4" ht="14" x14ac:dyDescent="0.15">
      <c r="A180" s="24" t="s">
        <v>10</v>
      </c>
      <c r="B180" s="24" t="s">
        <v>24</v>
      </c>
      <c r="C180">
        <v>273.06925838635397</v>
      </c>
      <c r="D180">
        <v>3.845554497263425</v>
      </c>
    </row>
    <row r="181" spans="1:4" ht="14" x14ac:dyDescent="0.15">
      <c r="A181" s="24" t="s">
        <v>10</v>
      </c>
      <c r="B181" s="24" t="s">
        <v>25</v>
      </c>
      <c r="C181">
        <v>277.17699340460314</v>
      </c>
      <c r="D181">
        <v>4.7540139872350231</v>
      </c>
    </row>
    <row r="182" spans="1:4" ht="14" x14ac:dyDescent="0.15">
      <c r="A182" s="24" t="s">
        <v>10</v>
      </c>
      <c r="B182" s="24" t="s">
        <v>26</v>
      </c>
      <c r="C182">
        <v>274.93514152097941</v>
      </c>
      <c r="D182">
        <v>4.9216420600256745</v>
      </c>
    </row>
    <row r="183" spans="1:4" ht="14" x14ac:dyDescent="0.15">
      <c r="A183" s="24" t="s">
        <v>10</v>
      </c>
      <c r="B183" s="24" t="s">
        <v>27</v>
      </c>
      <c r="C183">
        <v>279.49779855156669</v>
      </c>
      <c r="D183">
        <v>4.5971557358355657</v>
      </c>
    </row>
    <row r="184" spans="1:4" ht="14" x14ac:dyDescent="0.15">
      <c r="A184" s="24" t="s">
        <v>11</v>
      </c>
      <c r="B184" s="24" t="s">
        <v>4</v>
      </c>
      <c r="C184">
        <v>284.77969908451854</v>
      </c>
      <c r="D184">
        <v>5.8108442466766315</v>
      </c>
    </row>
    <row r="185" spans="1:4" ht="14" x14ac:dyDescent="0.15">
      <c r="A185" s="24" t="s">
        <v>11</v>
      </c>
      <c r="B185" s="24" t="s">
        <v>5</v>
      </c>
      <c r="C185">
        <v>297.64991065854502</v>
      </c>
      <c r="D185">
        <v>4.1635365207327197</v>
      </c>
    </row>
    <row r="186" spans="1:4" ht="14" x14ac:dyDescent="0.15">
      <c r="A186" s="24" t="s">
        <v>11</v>
      </c>
      <c r="B186" s="24" t="s">
        <v>6</v>
      </c>
      <c r="C186">
        <v>348.72463489236333</v>
      </c>
      <c r="D186">
        <v>0.85741542820701633</v>
      </c>
    </row>
    <row r="187" spans="1:4" ht="14" x14ac:dyDescent="0.15">
      <c r="A187" s="24" t="s">
        <v>11</v>
      </c>
      <c r="B187" s="24" t="s">
        <v>7</v>
      </c>
      <c r="C187">
        <v>48.724207259073467</v>
      </c>
      <c r="D187">
        <v>2.1124006975207732</v>
      </c>
    </row>
    <row r="188" spans="1:4" ht="14" x14ac:dyDescent="0.15">
      <c r="A188" s="24" t="s">
        <v>11</v>
      </c>
      <c r="B188" s="24" t="s">
        <v>8</v>
      </c>
      <c r="C188">
        <v>62.254106153440262</v>
      </c>
      <c r="D188">
        <v>4.9887799712508798</v>
      </c>
    </row>
    <row r="189" spans="1:4" ht="14" x14ac:dyDescent="0.15">
      <c r="A189" s="24" t="s">
        <v>11</v>
      </c>
      <c r="B189" s="24" t="s">
        <v>9</v>
      </c>
      <c r="C189">
        <v>84.022411972940859</v>
      </c>
      <c r="D189">
        <v>5.4136414138183451</v>
      </c>
    </row>
    <row r="190" spans="1:4" ht="14" x14ac:dyDescent="0.15">
      <c r="A190" s="24" t="s">
        <v>11</v>
      </c>
      <c r="B190" s="24" t="s">
        <v>10</v>
      </c>
      <c r="C190">
        <v>315.78323675310673</v>
      </c>
      <c r="D190">
        <v>1.982976723227075</v>
      </c>
    </row>
    <row r="191" spans="1:4" ht="14" x14ac:dyDescent="0.15">
      <c r="A191" s="24" t="s">
        <v>11</v>
      </c>
      <c r="B191" s="24" t="s">
        <v>11</v>
      </c>
      <c r="C191">
        <v>13</v>
      </c>
      <c r="D191">
        <v>0</v>
      </c>
    </row>
    <row r="192" spans="1:4" ht="14" x14ac:dyDescent="0.15">
      <c r="A192" s="24" t="s">
        <v>11</v>
      </c>
      <c r="B192" s="24" t="s">
        <v>12</v>
      </c>
      <c r="C192">
        <v>306.87407435840476</v>
      </c>
      <c r="D192">
        <v>3.4990643466698179</v>
      </c>
    </row>
    <row r="193" spans="1:4" ht="14" x14ac:dyDescent="0.15">
      <c r="A193" s="24" t="s">
        <v>11</v>
      </c>
      <c r="B193" s="24" t="s">
        <v>13</v>
      </c>
      <c r="C193">
        <v>270.81008283199969</v>
      </c>
      <c r="D193">
        <v>2.6952859530522906</v>
      </c>
    </row>
    <row r="194" spans="1:4" ht="14" x14ac:dyDescent="0.15">
      <c r="A194" s="24" t="s">
        <v>11</v>
      </c>
      <c r="B194" s="24" t="s">
        <v>14</v>
      </c>
      <c r="C194">
        <v>113.46033716871239</v>
      </c>
      <c r="D194">
        <v>4679.3673937129579</v>
      </c>
    </row>
    <row r="195" spans="1:4" ht="14" x14ac:dyDescent="0.15">
      <c r="A195" s="24" t="s">
        <v>11</v>
      </c>
      <c r="B195" s="24" t="s">
        <v>15</v>
      </c>
      <c r="C195">
        <v>309.81720626593443</v>
      </c>
      <c r="D195">
        <v>3.0090325386400507</v>
      </c>
    </row>
    <row r="196" spans="1:4" ht="14" x14ac:dyDescent="0.15">
      <c r="A196" s="24" t="s">
        <v>11</v>
      </c>
      <c r="B196" s="24" t="s">
        <v>16</v>
      </c>
      <c r="C196">
        <v>83.085403990183238</v>
      </c>
      <c r="D196">
        <v>0.93555385268518387</v>
      </c>
    </row>
    <row r="197" spans="1:4" ht="14" x14ac:dyDescent="0.15">
      <c r="A197" s="24" t="s">
        <v>11</v>
      </c>
      <c r="B197" s="24" t="s">
        <v>118</v>
      </c>
      <c r="C197">
        <v>285.1345314598862</v>
      </c>
      <c r="D197">
        <v>5.9781782170448707</v>
      </c>
    </row>
    <row r="198" spans="1:4" ht="14" x14ac:dyDescent="0.15">
      <c r="A198" s="24" t="s">
        <v>11</v>
      </c>
      <c r="B198" s="24" t="s">
        <v>119</v>
      </c>
      <c r="C198">
        <v>286.30042559370031</v>
      </c>
      <c r="D198">
        <v>6.040901350416922</v>
      </c>
    </row>
    <row r="199" spans="1:4" ht="14" x14ac:dyDescent="0.15">
      <c r="A199" s="24" t="s">
        <v>11</v>
      </c>
      <c r="B199" s="24" t="s">
        <v>17</v>
      </c>
      <c r="C199">
        <v>277.80671255547162</v>
      </c>
      <c r="D199">
        <v>5.7395955181603062</v>
      </c>
    </row>
    <row r="200" spans="1:4" ht="14" x14ac:dyDescent="0.15">
      <c r="A200" s="24" t="s">
        <v>11</v>
      </c>
      <c r="B200" s="24" t="s">
        <v>18</v>
      </c>
      <c r="C200">
        <v>276.61534642964466</v>
      </c>
      <c r="D200">
        <v>5.425246546446381</v>
      </c>
    </row>
    <row r="201" spans="1:4" ht="14" x14ac:dyDescent="0.15">
      <c r="A201" s="24" t="s">
        <v>11</v>
      </c>
      <c r="B201" s="24" t="s">
        <v>19</v>
      </c>
      <c r="C201">
        <v>294.29146029513186</v>
      </c>
      <c r="D201">
        <v>6.0856968796564992</v>
      </c>
    </row>
    <row r="202" spans="1:4" ht="14" x14ac:dyDescent="0.15">
      <c r="A202" s="24" t="s">
        <v>11</v>
      </c>
      <c r="B202" s="24" t="s">
        <v>21</v>
      </c>
      <c r="C202">
        <v>283.14739844370513</v>
      </c>
      <c r="D202">
        <v>5.1580072592524449</v>
      </c>
    </row>
    <row r="203" spans="1:4" ht="14" x14ac:dyDescent="0.15">
      <c r="A203" s="24" t="s">
        <v>11</v>
      </c>
      <c r="B203" s="24" t="s">
        <v>20</v>
      </c>
      <c r="C203">
        <v>84.022561466387742</v>
      </c>
      <c r="D203">
        <v>5.4136312192737561</v>
      </c>
    </row>
    <row r="204" spans="1:4" ht="14" x14ac:dyDescent="0.15">
      <c r="A204" s="24" t="s">
        <v>11</v>
      </c>
      <c r="B204" s="24" t="s">
        <v>22</v>
      </c>
      <c r="C204">
        <v>285.27367763562279</v>
      </c>
      <c r="D204">
        <v>4.9487044113096452</v>
      </c>
    </row>
    <row r="205" spans="1:4" ht="14" x14ac:dyDescent="0.15">
      <c r="A205" s="24" t="s">
        <v>11</v>
      </c>
      <c r="B205" s="24" t="s">
        <v>23</v>
      </c>
      <c r="C205">
        <v>288.02014561623332</v>
      </c>
      <c r="D205">
        <v>4.6984766562836597</v>
      </c>
    </row>
    <row r="206" spans="1:4" ht="14" x14ac:dyDescent="0.15">
      <c r="A206" s="24" t="s">
        <v>11</v>
      </c>
      <c r="B206" s="24" t="s">
        <v>24</v>
      </c>
      <c r="C206">
        <v>287.31974074216288</v>
      </c>
      <c r="D206">
        <v>5.4708903323777713</v>
      </c>
    </row>
    <row r="207" spans="1:4" ht="14" x14ac:dyDescent="0.15">
      <c r="A207" s="24" t="s">
        <v>11</v>
      </c>
      <c r="B207" s="24" t="s">
        <v>25</v>
      </c>
      <c r="C207">
        <v>288.29935681443459</v>
      </c>
      <c r="D207">
        <v>6.4242801672646284</v>
      </c>
    </row>
    <row r="208" spans="1:4" ht="14" x14ac:dyDescent="0.15">
      <c r="A208" s="24" t="s">
        <v>11</v>
      </c>
      <c r="B208" s="24" t="s">
        <v>26</v>
      </c>
      <c r="C208">
        <v>286.37098804264446</v>
      </c>
      <c r="D208">
        <v>6.5517264761525356</v>
      </c>
    </row>
    <row r="209" spans="1:4" ht="14" x14ac:dyDescent="0.15">
      <c r="A209" s="24" t="s">
        <v>11</v>
      </c>
      <c r="B209" s="24" t="s">
        <v>27</v>
      </c>
      <c r="C209">
        <v>290.24043954010898</v>
      </c>
      <c r="D209">
        <v>6.3061094535971334</v>
      </c>
    </row>
    <row r="210" spans="1:4" ht="14" x14ac:dyDescent="0.15">
      <c r="A210" s="24" t="s">
        <v>12</v>
      </c>
      <c r="B210" s="24" t="s">
        <v>4</v>
      </c>
      <c r="C210">
        <v>257.60539438955919</v>
      </c>
      <c r="D210">
        <v>2.886267274041713</v>
      </c>
    </row>
    <row r="211" spans="1:4" ht="14" x14ac:dyDescent="0.15">
      <c r="A211" s="24" t="s">
        <v>12</v>
      </c>
      <c r="B211" s="24" t="s">
        <v>5</v>
      </c>
      <c r="C211">
        <v>259.28505641066886</v>
      </c>
      <c r="D211">
        <v>0.90459963345586891</v>
      </c>
    </row>
    <row r="212" spans="1:4" ht="14" x14ac:dyDescent="0.15">
      <c r="A212" s="24" t="s">
        <v>12</v>
      </c>
      <c r="B212" s="24" t="s">
        <v>6</v>
      </c>
      <c r="C212">
        <v>115.51894245526506</v>
      </c>
      <c r="D212">
        <v>2.9170295070011183</v>
      </c>
    </row>
    <row r="213" spans="1:4" ht="14" x14ac:dyDescent="0.15">
      <c r="A213" s="24" t="s">
        <v>12</v>
      </c>
      <c r="B213" s="24" t="s">
        <v>7</v>
      </c>
      <c r="C213">
        <v>99.098964533613753</v>
      </c>
      <c r="D213">
        <v>4.443127462283849</v>
      </c>
    </row>
    <row r="214" spans="1:4" ht="14" x14ac:dyDescent="0.15">
      <c r="A214" s="24" t="s">
        <v>12</v>
      </c>
      <c r="B214" s="24" t="s">
        <v>8</v>
      </c>
      <c r="C214">
        <v>88.184805819038047</v>
      </c>
      <c r="D214">
        <v>7.2177153272479924</v>
      </c>
    </row>
    <row r="215" spans="1:4" ht="14" x14ac:dyDescent="0.15">
      <c r="A215" s="24" t="s">
        <v>12</v>
      </c>
      <c r="B215" s="24" t="s">
        <v>9</v>
      </c>
      <c r="C215">
        <v>100.58423177343661</v>
      </c>
      <c r="D215">
        <v>8.326185095038845</v>
      </c>
    </row>
    <row r="216" spans="1:4" ht="14" x14ac:dyDescent="0.15">
      <c r="A216" s="24" t="s">
        <v>12</v>
      </c>
      <c r="B216" s="24" t="s">
        <v>10</v>
      </c>
      <c r="C216">
        <v>115.55086567327851</v>
      </c>
      <c r="D216">
        <v>1.5703335975314494</v>
      </c>
    </row>
    <row r="217" spans="1:4" ht="14" x14ac:dyDescent="0.15">
      <c r="A217" s="24" t="s">
        <v>12</v>
      </c>
      <c r="B217" s="24" t="s">
        <v>11</v>
      </c>
      <c r="C217">
        <v>126.82852551887231</v>
      </c>
      <c r="D217">
        <v>3.4990643466698179</v>
      </c>
    </row>
    <row r="218" spans="1:4" ht="14" x14ac:dyDescent="0.15">
      <c r="A218" s="24" t="s">
        <v>12</v>
      </c>
      <c r="B218" s="24" t="s">
        <v>12</v>
      </c>
      <c r="C218">
        <v>13</v>
      </c>
      <c r="D218">
        <v>0</v>
      </c>
    </row>
    <row r="219" spans="1:4" ht="14" x14ac:dyDescent="0.15">
      <c r="A219" s="24" t="s">
        <v>12</v>
      </c>
      <c r="B219" s="24" t="s">
        <v>13</v>
      </c>
      <c r="C219">
        <v>177.06418736532862</v>
      </c>
      <c r="D219">
        <v>2.0641618607345897</v>
      </c>
    </row>
    <row r="220" spans="1:4" ht="14" x14ac:dyDescent="0.15">
      <c r="A220" s="24" t="s">
        <v>12</v>
      </c>
      <c r="B220" s="24" t="s">
        <v>14</v>
      </c>
      <c r="C220">
        <v>113.41765861366548</v>
      </c>
      <c r="D220">
        <v>4682.7710249345455</v>
      </c>
    </row>
    <row r="221" spans="1:4" ht="14" x14ac:dyDescent="0.15">
      <c r="A221" s="24" t="s">
        <v>12</v>
      </c>
      <c r="B221" s="24" t="s">
        <v>15</v>
      </c>
      <c r="C221">
        <v>109.46152781442106</v>
      </c>
      <c r="D221">
        <v>0.51759673478295898</v>
      </c>
    </row>
    <row r="222" spans="1:4" ht="14" x14ac:dyDescent="0.15">
      <c r="A222" s="24" t="s">
        <v>12</v>
      </c>
      <c r="B222" s="24" t="s">
        <v>16</v>
      </c>
      <c r="C222">
        <v>118.01288751942593</v>
      </c>
      <c r="D222">
        <v>4.2243417814326838</v>
      </c>
    </row>
    <row r="223" spans="1:4" ht="14" x14ac:dyDescent="0.15">
      <c r="A223" s="24" t="s">
        <v>12</v>
      </c>
      <c r="B223" s="24" t="s">
        <v>118</v>
      </c>
      <c r="C223">
        <v>259.67747852403477</v>
      </c>
      <c r="D223">
        <v>3.0201826083654075</v>
      </c>
    </row>
    <row r="224" spans="1:4" ht="14" x14ac:dyDescent="0.15">
      <c r="A224" s="24" t="s">
        <v>12</v>
      </c>
      <c r="B224" s="24" t="s">
        <v>119</v>
      </c>
      <c r="C224">
        <v>262.27994956637122</v>
      </c>
      <c r="D224">
        <v>3.0260833754397769</v>
      </c>
    </row>
    <row r="225" spans="1:4" ht="14" x14ac:dyDescent="0.15">
      <c r="A225" s="24" t="s">
        <v>12</v>
      </c>
      <c r="B225" s="24" t="s">
        <v>17</v>
      </c>
      <c r="C225">
        <v>245.38542176655648</v>
      </c>
      <c r="D225">
        <v>3.1747400265168233</v>
      </c>
    </row>
    <row r="226" spans="1:4" ht="14" x14ac:dyDescent="0.15">
      <c r="A226" s="24" t="s">
        <v>12</v>
      </c>
      <c r="B226" s="24" t="s">
        <v>18</v>
      </c>
      <c r="C226">
        <v>240.29936050307487</v>
      </c>
      <c r="D226">
        <v>2.9804007353699888</v>
      </c>
    </row>
    <row r="227" spans="1:4" ht="14" x14ac:dyDescent="0.15">
      <c r="A227" s="24" t="s">
        <v>12</v>
      </c>
      <c r="B227" s="24" t="s">
        <v>19</v>
      </c>
      <c r="C227">
        <v>278.3161486092323</v>
      </c>
      <c r="D227">
        <v>2.7773222381712372</v>
      </c>
    </row>
    <row r="228" spans="1:4" ht="14" x14ac:dyDescent="0.15">
      <c r="A228" s="24" t="s">
        <v>12</v>
      </c>
      <c r="B228" s="24" t="s">
        <v>21</v>
      </c>
      <c r="C228">
        <v>247.33738888195069</v>
      </c>
      <c r="D228">
        <v>2.4089677054771292</v>
      </c>
    </row>
    <row r="229" spans="1:4" ht="14" x14ac:dyDescent="0.15">
      <c r="A229" s="24" t="s">
        <v>12</v>
      </c>
      <c r="B229" s="24" t="s">
        <v>20</v>
      </c>
      <c r="C229">
        <v>100.58434496909967</v>
      </c>
      <c r="D229">
        <v>8.3261793627141891</v>
      </c>
    </row>
    <row r="230" spans="1:4" ht="14" x14ac:dyDescent="0.15">
      <c r="A230" s="24" t="s">
        <v>12</v>
      </c>
      <c r="B230" s="24" t="s">
        <v>22</v>
      </c>
      <c r="C230">
        <v>248.00110400876753</v>
      </c>
      <c r="D230">
        <v>2.1292019710605015</v>
      </c>
    </row>
    <row r="231" spans="1:4" ht="14" x14ac:dyDescent="0.15">
      <c r="A231" s="24" t="s">
        <v>12</v>
      </c>
      <c r="B231" s="24" t="s">
        <v>23</v>
      </c>
      <c r="C231">
        <v>248.78921285239642</v>
      </c>
      <c r="D231">
        <v>1.7896306373552056</v>
      </c>
    </row>
    <row r="232" spans="1:4" ht="14" x14ac:dyDescent="0.15">
      <c r="A232" s="24" t="s">
        <v>12</v>
      </c>
      <c r="B232" s="24" t="s">
        <v>24</v>
      </c>
      <c r="C232">
        <v>258.95875081815552</v>
      </c>
      <c r="D232">
        <v>2.4690604996107068</v>
      </c>
    </row>
    <row r="233" spans="1:4" ht="14" x14ac:dyDescent="0.15">
      <c r="A233" s="24" t="s">
        <v>12</v>
      </c>
      <c r="B233" s="24" t="s">
        <v>25</v>
      </c>
      <c r="C233">
        <v>268.52188320764719</v>
      </c>
      <c r="D233">
        <v>3.3013311508310981</v>
      </c>
    </row>
    <row r="234" spans="1:4" ht="14" x14ac:dyDescent="0.15">
      <c r="A234" s="24" t="s">
        <v>12</v>
      </c>
      <c r="B234" s="24" t="s">
        <v>26</v>
      </c>
      <c r="C234">
        <v>265.80461081021593</v>
      </c>
      <c r="D234">
        <v>3.4961662283017678</v>
      </c>
    </row>
    <row r="235" spans="1:4" ht="14" x14ac:dyDescent="0.15">
      <c r="A235" s="24" t="s">
        <v>12</v>
      </c>
      <c r="B235" s="24" t="s">
        <v>27</v>
      </c>
      <c r="C235">
        <v>271.46153381082286</v>
      </c>
      <c r="D235">
        <v>3.1186815523313194</v>
      </c>
    </row>
    <row r="236" spans="1:4" ht="14" x14ac:dyDescent="0.15">
      <c r="A236" s="24" t="s">
        <v>13</v>
      </c>
      <c r="B236" s="24" t="s">
        <v>4</v>
      </c>
      <c r="C236">
        <v>296.25213297075152</v>
      </c>
      <c r="D236">
        <v>3.2608493931239448</v>
      </c>
    </row>
    <row r="237" spans="1:4" ht="14" x14ac:dyDescent="0.15">
      <c r="A237" s="24" t="s">
        <v>13</v>
      </c>
      <c r="B237" s="24" t="s">
        <v>5</v>
      </c>
      <c r="C237">
        <v>332.29476541048308</v>
      </c>
      <c r="D237">
        <v>2.1385942001617044</v>
      </c>
    </row>
    <row r="238" spans="1:4" ht="14" x14ac:dyDescent="0.15">
      <c r="A238" s="24" t="s">
        <v>13</v>
      </c>
      <c r="B238" s="24" t="s">
        <v>6</v>
      </c>
      <c r="C238">
        <v>72.341298305309579</v>
      </c>
      <c r="D238">
        <v>2.6517968954737876</v>
      </c>
    </row>
    <row r="239" spans="1:4" ht="14" x14ac:dyDescent="0.15">
      <c r="A239" s="24" t="s">
        <v>13</v>
      </c>
      <c r="B239" s="24" t="s">
        <v>7</v>
      </c>
      <c r="C239">
        <v>72.400240265824607</v>
      </c>
      <c r="D239">
        <v>4.4919482165655333</v>
      </c>
    </row>
    <row r="240" spans="1:4" ht="14" x14ac:dyDescent="0.15">
      <c r="A240" s="24" t="s">
        <v>13</v>
      </c>
      <c r="B240" s="24" t="s">
        <v>8</v>
      </c>
      <c r="C240">
        <v>72.150883578849289</v>
      </c>
      <c r="D240">
        <v>7.4681607019795502</v>
      </c>
    </row>
    <row r="241" spans="1:4" ht="14" x14ac:dyDescent="0.15">
      <c r="A241" s="24" t="s">
        <v>13</v>
      </c>
      <c r="B241" s="24" t="s">
        <v>9</v>
      </c>
      <c r="C241">
        <v>86.239874904358544</v>
      </c>
      <c r="D241">
        <v>8.0963053857153593</v>
      </c>
    </row>
    <row r="242" spans="1:4" ht="14" x14ac:dyDescent="0.15">
      <c r="A242" s="24" t="s">
        <v>13</v>
      </c>
      <c r="B242" s="24" t="s">
        <v>10</v>
      </c>
      <c r="C242">
        <v>43.454235441057335</v>
      </c>
      <c r="D242">
        <v>1.9064862455176173</v>
      </c>
    </row>
    <row r="243" spans="1:4" ht="14" x14ac:dyDescent="0.15">
      <c r="A243" s="24" t="s">
        <v>13</v>
      </c>
      <c r="B243" s="24" t="s">
        <v>11</v>
      </c>
      <c r="C243">
        <v>90.772610451619471</v>
      </c>
      <c r="D243">
        <v>2.6952859530522906</v>
      </c>
    </row>
    <row r="244" spans="1:4" ht="14" x14ac:dyDescent="0.15">
      <c r="A244" s="24" t="s">
        <v>13</v>
      </c>
      <c r="B244" s="24" t="s">
        <v>12</v>
      </c>
      <c r="C244">
        <v>357.07225036527029</v>
      </c>
      <c r="D244">
        <v>2.0641618607345897</v>
      </c>
    </row>
    <row r="245" spans="1:4" ht="14" x14ac:dyDescent="0.15">
      <c r="A245" s="24" t="s">
        <v>13</v>
      </c>
      <c r="B245" s="24" t="s">
        <v>13</v>
      </c>
      <c r="C245">
        <v>13</v>
      </c>
      <c r="D245">
        <v>0</v>
      </c>
    </row>
    <row r="246" spans="1:4" ht="14" x14ac:dyDescent="0.15">
      <c r="A246" s="24" t="s">
        <v>13</v>
      </c>
      <c r="B246" s="24" t="s">
        <v>14</v>
      </c>
      <c r="C246">
        <v>113.41919195284953</v>
      </c>
      <c r="D246">
        <v>4681.8548330818803</v>
      </c>
    </row>
    <row r="247" spans="1:4" ht="14" x14ac:dyDescent="0.15">
      <c r="A247" s="24" t="s">
        <v>13</v>
      </c>
      <c r="B247" s="24" t="s">
        <v>15</v>
      </c>
      <c r="C247">
        <v>11.449261647538719</v>
      </c>
      <c r="D247">
        <v>1.9273008166404764</v>
      </c>
    </row>
    <row r="248" spans="1:4" ht="14" x14ac:dyDescent="0.15">
      <c r="A248" s="24" t="s">
        <v>13</v>
      </c>
      <c r="B248" s="24" t="s">
        <v>16</v>
      </c>
      <c r="C248">
        <v>88.784373958352774</v>
      </c>
      <c r="D248">
        <v>3.6245320969160577</v>
      </c>
    </row>
    <row r="249" spans="1:4" ht="14" x14ac:dyDescent="0.15">
      <c r="A249" s="24" t="s">
        <v>13</v>
      </c>
      <c r="B249" s="24" t="s">
        <v>118</v>
      </c>
      <c r="C249">
        <v>296.30073816290252</v>
      </c>
      <c r="D249">
        <v>3.4320945989129692</v>
      </c>
    </row>
    <row r="250" spans="1:4" ht="14" x14ac:dyDescent="0.15">
      <c r="A250" s="24" t="s">
        <v>13</v>
      </c>
      <c r="B250" s="24" t="s">
        <v>119</v>
      </c>
      <c r="C250">
        <v>298.0702323484511</v>
      </c>
      <c r="D250">
        <v>3.5179554115766876</v>
      </c>
    </row>
    <row r="251" spans="1:4" ht="14" x14ac:dyDescent="0.15">
      <c r="A251" s="24" t="s">
        <v>13</v>
      </c>
      <c r="B251" s="24" t="s">
        <v>17</v>
      </c>
      <c r="C251">
        <v>283.88453393845327</v>
      </c>
      <c r="D251">
        <v>3.081918028702995</v>
      </c>
    </row>
    <row r="252" spans="1:4" ht="14" x14ac:dyDescent="0.15">
      <c r="A252" s="24" t="s">
        <v>13</v>
      </c>
      <c r="B252" s="24" t="s">
        <v>18</v>
      </c>
      <c r="C252">
        <v>282.25214728456183</v>
      </c>
      <c r="D252">
        <v>2.7572941460857234</v>
      </c>
    </row>
    <row r="253" spans="1:4" ht="14" x14ac:dyDescent="0.15">
      <c r="A253" s="24" t="s">
        <v>13</v>
      </c>
      <c r="B253" s="24" t="s">
        <v>19</v>
      </c>
      <c r="C253">
        <v>310.80555755934387</v>
      </c>
      <c r="D253">
        <v>3.7698158145504999</v>
      </c>
    </row>
    <row r="254" spans="1:4" ht="14" x14ac:dyDescent="0.15">
      <c r="A254" s="24" t="s">
        <v>13</v>
      </c>
      <c r="B254" s="24" t="s">
        <v>21</v>
      </c>
      <c r="C254">
        <v>295.95813440122373</v>
      </c>
      <c r="D254">
        <v>2.5898066048303687</v>
      </c>
    </row>
    <row r="255" spans="1:4" ht="14" x14ac:dyDescent="0.15">
      <c r="A255" s="24" t="s">
        <v>13</v>
      </c>
      <c r="B255" s="24" t="s">
        <v>20</v>
      </c>
      <c r="C255">
        <v>86.239977625194456</v>
      </c>
      <c r="D255">
        <v>8.0962957546518162</v>
      </c>
    </row>
    <row r="256" spans="1:4" ht="14" x14ac:dyDescent="0.15">
      <c r="A256" s="24" t="s">
        <v>13</v>
      </c>
      <c r="B256" s="24" t="s">
        <v>22</v>
      </c>
      <c r="C256">
        <v>301.2935768803905</v>
      </c>
      <c r="D256">
        <v>2.4337954583164638</v>
      </c>
    </row>
    <row r="257" spans="1:4" ht="14" x14ac:dyDescent="0.15">
      <c r="A257" s="24" t="s">
        <v>13</v>
      </c>
      <c r="B257" s="24" t="s">
        <v>23</v>
      </c>
      <c r="C257">
        <v>308.56281381948565</v>
      </c>
      <c r="D257">
        <v>2.2686503854771818</v>
      </c>
    </row>
    <row r="258" spans="1:4" ht="14" x14ac:dyDescent="0.15">
      <c r="A258" s="24" t="s">
        <v>13</v>
      </c>
      <c r="B258" s="24" t="s">
        <v>24</v>
      </c>
      <c r="C258">
        <v>302.14220999212876</v>
      </c>
      <c r="D258">
        <v>2.9866114619971653</v>
      </c>
    </row>
    <row r="259" spans="1:4" ht="14" x14ac:dyDescent="0.15">
      <c r="A259" s="24" t="s">
        <v>13</v>
      </c>
      <c r="B259" s="24" t="s">
        <v>25</v>
      </c>
      <c r="C259">
        <v>300.13237911117022</v>
      </c>
      <c r="D259">
        <v>3.9377982902765569</v>
      </c>
    </row>
    <row r="260" spans="1:4" ht="14" x14ac:dyDescent="0.15">
      <c r="A260" s="24" t="s">
        <v>13</v>
      </c>
      <c r="B260" s="24" t="s">
        <v>26</v>
      </c>
      <c r="C260">
        <v>296.69318270144208</v>
      </c>
      <c r="D260">
        <v>4.0207795596075053</v>
      </c>
    </row>
    <row r="261" spans="1:4" ht="14" x14ac:dyDescent="0.15">
      <c r="A261" s="24" t="s">
        <v>13</v>
      </c>
      <c r="B261" s="24" t="s">
        <v>27</v>
      </c>
      <c r="C261">
        <v>303.60045353791025</v>
      </c>
      <c r="D261">
        <v>3.8696375830370928</v>
      </c>
    </row>
    <row r="262" spans="1:4" ht="14" x14ac:dyDescent="0.15">
      <c r="A262" s="24" t="s">
        <v>14</v>
      </c>
      <c r="B262" s="24" t="s">
        <v>4</v>
      </c>
      <c r="C262">
        <v>324.57194900097585</v>
      </c>
      <c r="D262">
        <v>4685.1116981482228</v>
      </c>
    </row>
    <row r="263" spans="1:4" ht="14" x14ac:dyDescent="0.15">
      <c r="A263" s="24" t="s">
        <v>14</v>
      </c>
      <c r="B263" s="24" t="s">
        <v>5</v>
      </c>
      <c r="C263">
        <v>324.59206994270539</v>
      </c>
      <c r="D263">
        <v>4683.5198072391586</v>
      </c>
    </row>
    <row r="264" spans="1:4" ht="14" x14ac:dyDescent="0.15">
      <c r="A264" s="24" t="s">
        <v>14</v>
      </c>
      <c r="B264" s="24" t="s">
        <v>6</v>
      </c>
      <c r="C264">
        <v>324.59889446537306</v>
      </c>
      <c r="D264">
        <v>4679.8559572712165</v>
      </c>
    </row>
    <row r="265" spans="1:4" ht="14" x14ac:dyDescent="0.15">
      <c r="A265" s="24" t="s">
        <v>14</v>
      </c>
      <c r="B265" s="24" t="s">
        <v>7</v>
      </c>
      <c r="C265">
        <v>324.6194425899003</v>
      </c>
      <c r="D265">
        <v>4678.4659600807399</v>
      </c>
    </row>
    <row r="266" spans="1:4" ht="14" x14ac:dyDescent="0.15">
      <c r="A266" s="24" t="s">
        <v>14</v>
      </c>
      <c r="B266" s="24" t="s">
        <v>8</v>
      </c>
      <c r="C266">
        <v>324.65315782472118</v>
      </c>
      <c r="D266">
        <v>4676.2422964867646</v>
      </c>
    </row>
    <row r="267" spans="1:4" ht="14" x14ac:dyDescent="0.15">
      <c r="A267" s="24" t="s">
        <v>14</v>
      </c>
      <c r="B267" s="24" t="s">
        <v>9</v>
      </c>
      <c r="C267">
        <v>324.63224000223835</v>
      </c>
      <c r="D267">
        <v>4674.6529342239055</v>
      </c>
    </row>
    <row r="268" spans="1:4" ht="14" x14ac:dyDescent="0.15">
      <c r="A268" s="24" t="s">
        <v>14</v>
      </c>
      <c r="B268" s="24" t="s">
        <v>10</v>
      </c>
      <c r="C268">
        <v>324.59972103319046</v>
      </c>
      <c r="D268">
        <v>4681.2017797005537</v>
      </c>
    </row>
    <row r="269" spans="1:4" ht="14" x14ac:dyDescent="0.15">
      <c r="A269" s="24" t="s">
        <v>14</v>
      </c>
      <c r="B269" s="24" t="s">
        <v>11</v>
      </c>
      <c r="C269">
        <v>324.58688810256501</v>
      </c>
      <c r="D269">
        <v>4679.3673937129579</v>
      </c>
    </row>
    <row r="270" spans="1:4" ht="14" x14ac:dyDescent="0.15">
      <c r="A270" s="24" t="s">
        <v>14</v>
      </c>
      <c r="B270" s="24" t="s">
        <v>12</v>
      </c>
      <c r="C270">
        <v>324.60071695584264</v>
      </c>
      <c r="D270">
        <v>4682.7710249345455</v>
      </c>
    </row>
    <row r="271" spans="1:4" ht="14" x14ac:dyDescent="0.15">
      <c r="A271" s="24" t="s">
        <v>14</v>
      </c>
      <c r="B271" s="24" t="s">
        <v>13</v>
      </c>
      <c r="C271">
        <v>324.56920371384365</v>
      </c>
      <c r="D271">
        <v>4681.8548330818803</v>
      </c>
    </row>
    <row r="272" spans="1:4" ht="14" x14ac:dyDescent="0.15">
      <c r="A272" s="24" t="s">
        <v>14</v>
      </c>
      <c r="B272" s="24" t="s">
        <v>14</v>
      </c>
      <c r="C272">
        <v>13</v>
      </c>
      <c r="D272">
        <v>0</v>
      </c>
    </row>
    <row r="273" spans="1:4" ht="14" x14ac:dyDescent="0.15">
      <c r="A273" s="24" t="s">
        <v>14</v>
      </c>
      <c r="B273" s="24" t="s">
        <v>15</v>
      </c>
      <c r="C273">
        <v>324.60132535676377</v>
      </c>
      <c r="D273">
        <v>4682.2546615814781</v>
      </c>
    </row>
    <row r="274" spans="1:4" ht="14" x14ac:dyDescent="0.15">
      <c r="A274" s="24" t="s">
        <v>14</v>
      </c>
      <c r="B274" s="24" t="s">
        <v>16</v>
      </c>
      <c r="C274">
        <v>324.5949496582636</v>
      </c>
      <c r="D274">
        <v>4678.560265608703</v>
      </c>
    </row>
    <row r="275" spans="1:4" ht="14" x14ac:dyDescent="0.15">
      <c r="A275" s="24" t="s">
        <v>14</v>
      </c>
      <c r="B275" s="24" t="s">
        <v>118</v>
      </c>
      <c r="C275">
        <v>324.57214267369619</v>
      </c>
      <c r="D275">
        <v>4685.2825890571512</v>
      </c>
    </row>
    <row r="276" spans="1:4" ht="14" x14ac:dyDescent="0.15">
      <c r="A276" s="24" t="s">
        <v>14</v>
      </c>
      <c r="B276" s="24" t="s">
        <v>119</v>
      </c>
      <c r="C276">
        <v>324.57406278414572</v>
      </c>
      <c r="D276">
        <v>4685.3612065104471</v>
      </c>
    </row>
    <row r="277" spans="1:4" ht="14" x14ac:dyDescent="0.15">
      <c r="A277" s="24" t="s">
        <v>14</v>
      </c>
      <c r="B277" s="24" t="s">
        <v>17</v>
      </c>
      <c r="C277">
        <v>324.56050766112094</v>
      </c>
      <c r="D277">
        <v>4684.894184234995</v>
      </c>
    </row>
    <row r="278" spans="1:4" ht="14" x14ac:dyDescent="0.15">
      <c r="A278" s="24" t="s">
        <v>14</v>
      </c>
      <c r="B278" s="24" t="s">
        <v>18</v>
      </c>
      <c r="C278">
        <v>324.56010710549742</v>
      </c>
      <c r="D278">
        <v>4684.5599313635212</v>
      </c>
    </row>
    <row r="279" spans="1:4" ht="14" x14ac:dyDescent="0.15">
      <c r="A279" s="24" t="s">
        <v>14</v>
      </c>
      <c r="B279" s="24" t="s">
        <v>19</v>
      </c>
      <c r="C279">
        <v>324.5883917557648</v>
      </c>
      <c r="D279">
        <v>4685.4524505701729</v>
      </c>
    </row>
    <row r="280" spans="1:4" ht="14" x14ac:dyDescent="0.15">
      <c r="A280" s="24" t="s">
        <v>14</v>
      </c>
      <c r="B280" s="24" t="s">
        <v>21</v>
      </c>
      <c r="C280">
        <v>324.57115801908691</v>
      </c>
      <c r="D280">
        <v>4684.4420977925847</v>
      </c>
    </row>
    <row r="281" spans="1:4" ht="14" x14ac:dyDescent="0.15">
      <c r="A281" s="24" t="s">
        <v>14</v>
      </c>
      <c r="B281" s="24" t="s">
        <v>20</v>
      </c>
      <c r="C281">
        <v>324.63223970715291</v>
      </c>
      <c r="D281">
        <v>4674.6529361571938</v>
      </c>
    </row>
    <row r="282" spans="1:4" ht="14" x14ac:dyDescent="0.15">
      <c r="A282" s="24" t="s">
        <v>14</v>
      </c>
      <c r="B282" s="24" t="s">
        <v>22</v>
      </c>
      <c r="C282">
        <v>324.57488375850107</v>
      </c>
      <c r="D282">
        <v>4684.2656832459816</v>
      </c>
    </row>
    <row r="283" spans="1:4" ht="14" x14ac:dyDescent="0.15">
      <c r="A283" s="24" t="s">
        <v>14</v>
      </c>
      <c r="B283" s="24" t="s">
        <v>23</v>
      </c>
      <c r="C283">
        <v>324.57929982209345</v>
      </c>
      <c r="D283">
        <v>4684.044713168465</v>
      </c>
    </row>
    <row r="284" spans="1:4" ht="14" x14ac:dyDescent="0.15">
      <c r="A284" s="24" t="s">
        <v>14</v>
      </c>
      <c r="B284" s="24" t="s">
        <v>24</v>
      </c>
      <c r="C284">
        <v>324.57691933827493</v>
      </c>
      <c r="D284">
        <v>4684.8069048412999</v>
      </c>
    </row>
    <row r="285" spans="1:4" ht="14" x14ac:dyDescent="0.15">
      <c r="A285" s="24" t="s">
        <v>14</v>
      </c>
      <c r="B285" s="24" t="s">
        <v>25</v>
      </c>
      <c r="C285">
        <v>324.57704463543831</v>
      </c>
      <c r="D285">
        <v>4685.7656394416208</v>
      </c>
    </row>
    <row r="286" spans="1:4" ht="14" x14ac:dyDescent="0.15">
      <c r="A286" s="24" t="s">
        <v>14</v>
      </c>
      <c r="B286" s="24" t="s">
        <v>26</v>
      </c>
      <c r="C286">
        <v>324.57311507219083</v>
      </c>
      <c r="D286">
        <v>4685.8690517270679</v>
      </c>
    </row>
    <row r="287" spans="1:4" ht="14" x14ac:dyDescent="0.15">
      <c r="A287" s="24" t="s">
        <v>14</v>
      </c>
      <c r="B287" s="24" t="s">
        <v>27</v>
      </c>
      <c r="C287">
        <v>324.58085478009434</v>
      </c>
      <c r="D287">
        <v>4685.6635516957376</v>
      </c>
    </row>
    <row r="288" spans="1:4" ht="14" x14ac:dyDescent="0.15">
      <c r="A288" s="24" t="s">
        <v>15</v>
      </c>
      <c r="B288" s="24" t="s">
        <v>4</v>
      </c>
      <c r="C288">
        <v>262.30831112210507</v>
      </c>
      <c r="D288">
        <v>3.337101899040634</v>
      </c>
    </row>
    <row r="289" spans="1:4" ht="14" x14ac:dyDescent="0.15">
      <c r="A289" s="24" t="s">
        <v>15</v>
      </c>
      <c r="B289" s="24" t="s">
        <v>5</v>
      </c>
      <c r="C289">
        <v>270.18475893970225</v>
      </c>
      <c r="D289">
        <v>1.3768580076581214</v>
      </c>
    </row>
    <row r="290" spans="1:4" ht="14" x14ac:dyDescent="0.15">
      <c r="A290" s="24" t="s">
        <v>15</v>
      </c>
      <c r="B290" s="24" t="s">
        <v>6</v>
      </c>
      <c r="C290">
        <v>116.82872203391736</v>
      </c>
      <c r="D290">
        <v>2.4029435266494419</v>
      </c>
    </row>
    <row r="291" spans="1:4" ht="14" x14ac:dyDescent="0.15">
      <c r="A291" s="24" t="s">
        <v>15</v>
      </c>
      <c r="B291" s="24" t="s">
        <v>7</v>
      </c>
      <c r="C291">
        <v>97.750549497267912</v>
      </c>
      <c r="D291">
        <v>3.9350746972729929</v>
      </c>
    </row>
    <row r="292" spans="1:4" ht="14" x14ac:dyDescent="0.15">
      <c r="A292" s="24" t="s">
        <v>15</v>
      </c>
      <c r="B292" s="24" t="s">
        <v>8</v>
      </c>
      <c r="C292">
        <v>86.594808659168166</v>
      </c>
      <c r="D292">
        <v>6.7380169016977947</v>
      </c>
    </row>
    <row r="293" spans="1:4" ht="14" x14ac:dyDescent="0.15">
      <c r="A293" s="24" t="s">
        <v>15</v>
      </c>
      <c r="B293" s="24" t="s">
        <v>9</v>
      </c>
      <c r="C293">
        <v>100.00595613393068</v>
      </c>
      <c r="D293">
        <v>7.8151967887207707</v>
      </c>
    </row>
    <row r="294" spans="1:4" ht="14" x14ac:dyDescent="0.15">
      <c r="A294" s="24" t="s">
        <v>15</v>
      </c>
      <c r="B294" s="24" t="s">
        <v>10</v>
      </c>
      <c r="C294">
        <v>118.53553656993455</v>
      </c>
      <c r="D294">
        <v>1.0570842014787789</v>
      </c>
    </row>
    <row r="295" spans="1:4" ht="14" x14ac:dyDescent="0.15">
      <c r="A295" s="24" t="s">
        <v>15</v>
      </c>
      <c r="B295" s="24" t="s">
        <v>11</v>
      </c>
      <c r="C295">
        <v>129.77897912232237</v>
      </c>
      <c r="D295">
        <v>3.0090325386400507</v>
      </c>
    </row>
    <row r="296" spans="1:4" ht="14" x14ac:dyDescent="0.15">
      <c r="A296" s="24" t="s">
        <v>15</v>
      </c>
      <c r="B296" s="24" t="s">
        <v>12</v>
      </c>
      <c r="C296">
        <v>289.46885082086203</v>
      </c>
      <c r="D296">
        <v>0.51759673478295898</v>
      </c>
    </row>
    <row r="297" spans="1:4" ht="14" x14ac:dyDescent="0.15">
      <c r="A297" s="24" t="s">
        <v>15</v>
      </c>
      <c r="B297" s="24" t="s">
        <v>13</v>
      </c>
      <c r="C297">
        <v>191.44851925937439</v>
      </c>
      <c r="D297">
        <v>1.9273008166404764</v>
      </c>
    </row>
    <row r="298" spans="1:4" ht="14" x14ac:dyDescent="0.15">
      <c r="A298" s="24" t="s">
        <v>15</v>
      </c>
      <c r="B298" s="24" t="s">
        <v>14</v>
      </c>
      <c r="C298">
        <v>113.42510764844747</v>
      </c>
      <c r="D298">
        <v>4682.2546615814781</v>
      </c>
    </row>
    <row r="299" spans="1:4" ht="14" x14ac:dyDescent="0.15">
      <c r="A299" s="24" t="s">
        <v>15</v>
      </c>
      <c r="B299" s="24" t="s">
        <v>15</v>
      </c>
      <c r="C299">
        <v>13</v>
      </c>
      <c r="D299">
        <v>0</v>
      </c>
    </row>
    <row r="300" spans="1:4" ht="14" x14ac:dyDescent="0.15">
      <c r="A300" s="24" t="s">
        <v>15</v>
      </c>
      <c r="B300" s="24" t="s">
        <v>16</v>
      </c>
      <c r="C300">
        <v>119.20784934362143</v>
      </c>
      <c r="D300">
        <v>3.7132968779949977</v>
      </c>
    </row>
    <row r="301" spans="1:4" ht="14" x14ac:dyDescent="0.15">
      <c r="A301" s="24" t="s">
        <v>15</v>
      </c>
      <c r="B301" s="24" t="s">
        <v>118</v>
      </c>
      <c r="C301">
        <v>263.92306682954558</v>
      </c>
      <c r="D301">
        <v>3.4789204295839773</v>
      </c>
    </row>
    <row r="302" spans="1:4" ht="14" x14ac:dyDescent="0.15">
      <c r="A302" s="24" t="s">
        <v>15</v>
      </c>
      <c r="B302" s="24" t="s">
        <v>119</v>
      </c>
      <c r="C302">
        <v>266.16694497447702</v>
      </c>
      <c r="D302">
        <v>3.4945266810005453</v>
      </c>
    </row>
    <row r="303" spans="1:4" ht="14" x14ac:dyDescent="0.15">
      <c r="A303" s="24" t="s">
        <v>15</v>
      </c>
      <c r="B303" s="24" t="s">
        <v>17</v>
      </c>
      <c r="C303">
        <v>251.18950778606171</v>
      </c>
      <c r="D303">
        <v>3.5648190437491185</v>
      </c>
    </row>
    <row r="304" spans="1:4" ht="14" x14ac:dyDescent="0.15">
      <c r="A304" s="24" t="s">
        <v>15</v>
      </c>
      <c r="B304" s="24" t="s">
        <v>18</v>
      </c>
      <c r="C304">
        <v>247.03592515495393</v>
      </c>
      <c r="D304">
        <v>3.3418901226304008</v>
      </c>
    </row>
    <row r="305" spans="1:4" ht="14" x14ac:dyDescent="0.15">
      <c r="A305" s="24" t="s">
        <v>15</v>
      </c>
      <c r="B305" s="24" t="s">
        <v>19</v>
      </c>
      <c r="C305">
        <v>280.06790163144149</v>
      </c>
      <c r="D305">
        <v>3.2866802336696548</v>
      </c>
    </row>
    <row r="306" spans="1:4" ht="14" x14ac:dyDescent="0.15">
      <c r="A306" s="24" t="s">
        <v>15</v>
      </c>
      <c r="B306" s="24" t="s">
        <v>21</v>
      </c>
      <c r="C306">
        <v>254.43062121540214</v>
      </c>
      <c r="D306">
        <v>2.8143609840722843</v>
      </c>
    </row>
    <row r="307" spans="1:4" ht="14" x14ac:dyDescent="0.15">
      <c r="A307" s="24" t="s">
        <v>15</v>
      </c>
      <c r="B307" s="24" t="s">
        <v>20</v>
      </c>
      <c r="C307">
        <v>100.00607629495471</v>
      </c>
      <c r="D307">
        <v>7.8151908885846098</v>
      </c>
    </row>
    <row r="308" spans="1:4" ht="14" x14ac:dyDescent="0.15">
      <c r="A308" s="24" t="s">
        <v>15</v>
      </c>
      <c r="B308" s="24" t="s">
        <v>22</v>
      </c>
      <c r="C308">
        <v>255.76156410222251</v>
      </c>
      <c r="D308">
        <v>2.540318107999203</v>
      </c>
    </row>
    <row r="309" spans="1:4" ht="14" x14ac:dyDescent="0.15">
      <c r="A309" s="24" t="s">
        <v>15</v>
      </c>
      <c r="B309" s="24" t="s">
        <v>23</v>
      </c>
      <c r="C309">
        <v>257.58401412444653</v>
      </c>
      <c r="D309">
        <v>2.2081209258782981</v>
      </c>
    </row>
    <row r="310" spans="1:4" ht="14" x14ac:dyDescent="0.15">
      <c r="A310" s="24" t="s">
        <v>15</v>
      </c>
      <c r="B310" s="24" t="s">
        <v>24</v>
      </c>
      <c r="C310">
        <v>264.11604431169911</v>
      </c>
      <c r="D310">
        <v>2.9268394014492678</v>
      </c>
    </row>
    <row r="311" spans="1:4" ht="14" x14ac:dyDescent="0.15">
      <c r="A311" s="24" t="s">
        <v>15</v>
      </c>
      <c r="B311" s="24" t="s">
        <v>25</v>
      </c>
      <c r="C311">
        <v>271.3273336575823</v>
      </c>
      <c r="D311">
        <v>3.7892622742612518</v>
      </c>
    </row>
    <row r="312" spans="1:4" ht="14" x14ac:dyDescent="0.15">
      <c r="A312" s="24" t="s">
        <v>15</v>
      </c>
      <c r="B312" s="24" t="s">
        <v>26</v>
      </c>
      <c r="C312">
        <v>268.80642889183224</v>
      </c>
      <c r="D312">
        <v>3.9756950857160347</v>
      </c>
    </row>
    <row r="313" spans="1:4" ht="14" x14ac:dyDescent="0.15">
      <c r="A313" s="24" t="s">
        <v>15</v>
      </c>
      <c r="B313" s="24" t="s">
        <v>27</v>
      </c>
      <c r="C313">
        <v>274.00510386997593</v>
      </c>
      <c r="D313">
        <v>3.6144859754902612</v>
      </c>
    </row>
    <row r="314" spans="1:4" ht="14" x14ac:dyDescent="0.15">
      <c r="A314" s="24" t="s">
        <v>16</v>
      </c>
      <c r="B314" s="24" t="s">
        <v>4</v>
      </c>
      <c r="C314">
        <v>281.82865259540688</v>
      </c>
      <c r="D314">
        <v>6.6890781171371687</v>
      </c>
    </row>
    <row r="315" spans="1:4" ht="14" x14ac:dyDescent="0.15">
      <c r="A315" s="24" t="s">
        <v>16</v>
      </c>
      <c r="B315" s="24" t="s">
        <v>5</v>
      </c>
      <c r="C315">
        <v>291.52243507224733</v>
      </c>
      <c r="D315">
        <v>4.9624206563397655</v>
      </c>
    </row>
    <row r="316" spans="1:4" ht="14" x14ac:dyDescent="0.15">
      <c r="A316" s="24" t="s">
        <v>16</v>
      </c>
      <c r="B316" s="24" t="s">
        <v>6</v>
      </c>
      <c r="C316">
        <v>303.60497902209551</v>
      </c>
      <c r="D316">
        <v>1.3162099151689819</v>
      </c>
    </row>
    <row r="317" spans="1:4" ht="14" x14ac:dyDescent="0.15">
      <c r="A317" s="24" t="s">
        <v>16</v>
      </c>
      <c r="B317" s="24" t="s">
        <v>7</v>
      </c>
      <c r="C317">
        <v>27.23106915830823</v>
      </c>
      <c r="D317">
        <v>1.4403822058219564</v>
      </c>
    </row>
    <row r="318" spans="1:4" ht="14" x14ac:dyDescent="0.15">
      <c r="A318" s="24" t="s">
        <v>16</v>
      </c>
      <c r="B318" s="24" t="s">
        <v>8</v>
      </c>
      <c r="C318">
        <v>57.643601317778234</v>
      </c>
      <c r="D318">
        <v>4.1278113471265758</v>
      </c>
    </row>
    <row r="319" spans="1:4" ht="14" x14ac:dyDescent="0.15">
      <c r="A319" s="24" t="s">
        <v>16</v>
      </c>
      <c r="B319" s="24" t="s">
        <v>9</v>
      </c>
      <c r="C319">
        <v>84.230670750794786</v>
      </c>
      <c r="D319">
        <v>4.4782387989485972</v>
      </c>
    </row>
    <row r="320" spans="1:4" ht="14" x14ac:dyDescent="0.15">
      <c r="A320" s="24" t="s">
        <v>16</v>
      </c>
      <c r="B320" s="24" t="s">
        <v>10</v>
      </c>
      <c r="C320">
        <v>299.52614005257306</v>
      </c>
      <c r="D320">
        <v>2.6563144071433231</v>
      </c>
    </row>
    <row r="321" spans="1:4" ht="14" x14ac:dyDescent="0.15">
      <c r="A321" s="24" t="s">
        <v>16</v>
      </c>
      <c r="B321" s="24" t="s">
        <v>11</v>
      </c>
      <c r="C321">
        <v>263.09791987977604</v>
      </c>
      <c r="D321">
        <v>0.93555385268518387</v>
      </c>
    </row>
    <row r="322" spans="1:4" ht="14" x14ac:dyDescent="0.15">
      <c r="A322" s="24" t="s">
        <v>16</v>
      </c>
      <c r="B322" s="24" t="s">
        <v>12</v>
      </c>
      <c r="C322">
        <v>298.07095774021695</v>
      </c>
      <c r="D322">
        <v>4.2243417814326838</v>
      </c>
    </row>
    <row r="323" spans="1:4" ht="14" x14ac:dyDescent="0.15">
      <c r="A323" s="24" t="s">
        <v>16</v>
      </c>
      <c r="B323" s="24" t="s">
        <v>13</v>
      </c>
      <c r="C323">
        <v>268.8343630499752</v>
      </c>
      <c r="D323">
        <v>3.6245320969160577</v>
      </c>
    </row>
    <row r="324" spans="1:4" ht="14" x14ac:dyDescent="0.15">
      <c r="A324" s="24" t="s">
        <v>16</v>
      </c>
      <c r="B324" s="24" t="s">
        <v>14</v>
      </c>
      <c r="C324">
        <v>113.47453112525926</v>
      </c>
      <c r="D324">
        <v>4678.560265608703</v>
      </c>
    </row>
    <row r="325" spans="1:4" ht="14" x14ac:dyDescent="0.15">
      <c r="A325" s="24" t="s">
        <v>16</v>
      </c>
      <c r="B325" s="24" t="s">
        <v>15</v>
      </c>
      <c r="C325">
        <v>299.2585973461226</v>
      </c>
      <c r="D325">
        <v>3.7132968779949977</v>
      </c>
    </row>
    <row r="326" spans="1:4" ht="14" x14ac:dyDescent="0.15">
      <c r="A326" s="24" t="s">
        <v>16</v>
      </c>
      <c r="B326" s="24" t="s">
        <v>16</v>
      </c>
      <c r="C326">
        <v>13</v>
      </c>
      <c r="D326">
        <v>0</v>
      </c>
    </row>
    <row r="327" spans="1:4" ht="14" x14ac:dyDescent="0.15">
      <c r="A327" s="24" t="s">
        <v>16</v>
      </c>
      <c r="B327" s="24" t="s">
        <v>118</v>
      </c>
      <c r="C327">
        <v>282.20998417663503</v>
      </c>
      <c r="D327">
        <v>6.8543115152311227</v>
      </c>
    </row>
    <row r="328" spans="1:4" ht="14" x14ac:dyDescent="0.15">
      <c r="A328" s="24" t="s">
        <v>16</v>
      </c>
      <c r="B328" s="24" t="s">
        <v>119</v>
      </c>
      <c r="C328">
        <v>283.25392168837533</v>
      </c>
      <c r="D328">
        <v>6.910552200081562</v>
      </c>
    </row>
    <row r="329" spans="1:4" ht="14" x14ac:dyDescent="0.15">
      <c r="A329" s="24" t="s">
        <v>16</v>
      </c>
      <c r="B329" s="24" t="s">
        <v>17</v>
      </c>
      <c r="C329">
        <v>275.77003794405903</v>
      </c>
      <c r="D329">
        <v>6.6486901041014184</v>
      </c>
    </row>
    <row r="330" spans="1:4" ht="14" x14ac:dyDescent="0.15">
      <c r="A330" s="24" t="s">
        <v>16</v>
      </c>
      <c r="B330" s="24" t="s">
        <v>18</v>
      </c>
      <c r="C330">
        <v>274.64901447561675</v>
      </c>
      <c r="D330">
        <v>6.3386167956629276</v>
      </c>
    </row>
    <row r="331" spans="1:4" ht="14" x14ac:dyDescent="0.15">
      <c r="A331" s="24" t="s">
        <v>16</v>
      </c>
      <c r="B331" s="24" t="s">
        <v>19</v>
      </c>
      <c r="C331">
        <v>290.27732929122385</v>
      </c>
      <c r="D331">
        <v>6.9029248643703127</v>
      </c>
    </row>
    <row r="332" spans="1:4" ht="14" x14ac:dyDescent="0.15">
      <c r="A332" s="24" t="s">
        <v>16</v>
      </c>
      <c r="B332" s="24" t="s">
        <v>21</v>
      </c>
      <c r="C332">
        <v>280.11681106963817</v>
      </c>
      <c r="D332">
        <v>6.0453182084910919</v>
      </c>
    </row>
    <row r="333" spans="1:4" ht="14" x14ac:dyDescent="0.15">
      <c r="A333" s="24" t="s">
        <v>16</v>
      </c>
      <c r="B333" s="24" t="s">
        <v>20</v>
      </c>
      <c r="C333">
        <v>84.230851914631103</v>
      </c>
      <c r="D333">
        <v>4.4782286523254955</v>
      </c>
    </row>
    <row r="334" spans="1:4" ht="14" x14ac:dyDescent="0.15">
      <c r="A334" s="24" t="s">
        <v>16</v>
      </c>
      <c r="B334" s="24" t="s">
        <v>22</v>
      </c>
      <c r="C334">
        <v>281.80922803874722</v>
      </c>
      <c r="D334">
        <v>5.8257021389544006</v>
      </c>
    </row>
    <row r="335" spans="1:4" ht="14" x14ac:dyDescent="0.15">
      <c r="A335" s="24" t="s">
        <v>16</v>
      </c>
      <c r="B335" s="24" t="s">
        <v>23</v>
      </c>
      <c r="C335">
        <v>283.96539979858176</v>
      </c>
      <c r="D335">
        <v>5.5608312918575962</v>
      </c>
    </row>
    <row r="336" spans="1:4" ht="14" x14ac:dyDescent="0.15">
      <c r="A336" s="24" t="s">
        <v>16</v>
      </c>
      <c r="B336" s="24" t="s">
        <v>24</v>
      </c>
      <c r="C336">
        <v>283.85731633096862</v>
      </c>
      <c r="D336">
        <v>6.3356465433957307</v>
      </c>
    </row>
    <row r="337" spans="1:4" ht="14" x14ac:dyDescent="0.15">
      <c r="A337" s="24" t="s">
        <v>16</v>
      </c>
      <c r="B337" s="24" t="s">
        <v>25</v>
      </c>
      <c r="C337">
        <v>285.17433026120557</v>
      </c>
      <c r="D337">
        <v>7.2816125683441761</v>
      </c>
    </row>
    <row r="338" spans="1:4" ht="14" x14ac:dyDescent="0.15">
      <c r="A338" s="24" t="s">
        <v>16</v>
      </c>
      <c r="B338" s="24" t="s">
        <v>26</v>
      </c>
      <c r="C338">
        <v>283.52662305598801</v>
      </c>
      <c r="D338">
        <v>7.4202979440064292</v>
      </c>
    </row>
    <row r="339" spans="1:4" ht="14" x14ac:dyDescent="0.15">
      <c r="A339" s="24" t="s">
        <v>16</v>
      </c>
      <c r="B339" s="24" t="s">
        <v>27</v>
      </c>
      <c r="C339">
        <v>286.82993326810544</v>
      </c>
      <c r="D339">
        <v>7.1513002417584364</v>
      </c>
    </row>
    <row r="340" spans="1:4" ht="14" x14ac:dyDescent="0.15">
      <c r="A340" s="24" t="s">
        <v>118</v>
      </c>
      <c r="B340" s="24" t="s">
        <v>4</v>
      </c>
      <c r="C340">
        <v>117.17867218467268</v>
      </c>
      <c r="D340">
        <v>0.1712687252356371</v>
      </c>
    </row>
    <row r="341" spans="1:4" ht="14" x14ac:dyDescent="0.15">
      <c r="A341" s="24" t="s">
        <v>118</v>
      </c>
      <c r="B341" s="24" t="s">
        <v>5</v>
      </c>
      <c r="C341">
        <v>79.80579992728309</v>
      </c>
      <c r="D341">
        <v>2.1156132629562658</v>
      </c>
    </row>
    <row r="342" spans="1:4" ht="14" x14ac:dyDescent="0.15">
      <c r="A342" s="24" t="s">
        <v>118</v>
      </c>
      <c r="B342" s="24" t="s">
        <v>6</v>
      </c>
      <c r="C342">
        <v>97.236828088383277</v>
      </c>
      <c r="D342">
        <v>5.6492462517319915</v>
      </c>
    </row>
    <row r="343" spans="1:4" ht="14" x14ac:dyDescent="0.15">
      <c r="A343" s="24" t="s">
        <v>118</v>
      </c>
      <c r="B343" s="24" t="s">
        <v>7</v>
      </c>
      <c r="C343">
        <v>91.217464993997964</v>
      </c>
      <c r="D343">
        <v>7.3602890696676067</v>
      </c>
    </row>
    <row r="344" spans="1:4" ht="14" x14ac:dyDescent="0.15">
      <c r="A344" s="24" t="s">
        <v>118</v>
      </c>
      <c r="B344" s="24" t="s">
        <v>8</v>
      </c>
      <c r="C344">
        <v>85.63834590806448</v>
      </c>
      <c r="D344">
        <v>10.214443057805825</v>
      </c>
    </row>
    <row r="345" spans="1:4" ht="14" x14ac:dyDescent="0.15">
      <c r="A345" s="24" t="s">
        <v>118</v>
      </c>
      <c r="B345" s="24" t="s">
        <v>9</v>
      </c>
      <c r="C345">
        <v>95.022562241301159</v>
      </c>
      <c r="D345">
        <v>11.199503350595531</v>
      </c>
    </row>
    <row r="346" spans="1:4" ht="14" x14ac:dyDescent="0.15">
      <c r="A346" s="24" t="s">
        <v>118</v>
      </c>
      <c r="B346" s="24" t="s">
        <v>10</v>
      </c>
      <c r="C346">
        <v>91.73731893942977</v>
      </c>
      <c r="D346">
        <v>4.3901699970148371</v>
      </c>
    </row>
    <row r="347" spans="1:4" ht="14" x14ac:dyDescent="0.15">
      <c r="A347" s="24" t="s">
        <v>118</v>
      </c>
      <c r="B347" s="24" t="s">
        <v>11</v>
      </c>
      <c r="C347">
        <v>105.04953096216661</v>
      </c>
      <c r="D347">
        <v>5.9781782170448707</v>
      </c>
    </row>
    <row r="348" spans="1:4" ht="14" x14ac:dyDescent="0.15">
      <c r="A348" s="24" t="s">
        <v>118</v>
      </c>
      <c r="B348" s="24" t="s">
        <v>12</v>
      </c>
      <c r="C348">
        <v>79.63800808328233</v>
      </c>
      <c r="D348">
        <v>3.0201826083654075</v>
      </c>
    </row>
    <row r="349" spans="1:4" ht="14" x14ac:dyDescent="0.15">
      <c r="A349" s="24" t="s">
        <v>118</v>
      </c>
      <c r="B349" s="24" t="s">
        <v>13</v>
      </c>
      <c r="C349">
        <v>116.25321970991121</v>
      </c>
      <c r="D349">
        <v>3.4320945989129692</v>
      </c>
    </row>
    <row r="350" spans="1:4" ht="14" x14ac:dyDescent="0.15">
      <c r="A350" s="24" t="s">
        <v>118</v>
      </c>
      <c r="B350" s="24" t="s">
        <v>14</v>
      </c>
      <c r="C350">
        <v>113.37228141294838</v>
      </c>
      <c r="D350">
        <v>4685.2825890571512</v>
      </c>
    </row>
    <row r="351" spans="1:4" ht="14" x14ac:dyDescent="0.15">
      <c r="A351" s="24" t="s">
        <v>118</v>
      </c>
      <c r="B351" s="24" t="s">
        <v>15</v>
      </c>
      <c r="C351">
        <v>83.876275264780816</v>
      </c>
      <c r="D351">
        <v>3.4789204295839773</v>
      </c>
    </row>
    <row r="352" spans="1:4" ht="14" x14ac:dyDescent="0.15">
      <c r="A352" s="24" t="s">
        <v>118</v>
      </c>
      <c r="B352" s="24" t="s">
        <v>16</v>
      </c>
      <c r="C352">
        <v>102.11246269940909</v>
      </c>
      <c r="D352">
        <v>6.8543115152311227</v>
      </c>
    </row>
    <row r="353" spans="1:4" ht="14" x14ac:dyDescent="0.15">
      <c r="A353" s="24" t="s">
        <v>118</v>
      </c>
      <c r="B353" s="24" t="s">
        <v>118</v>
      </c>
      <c r="C353">
        <v>13</v>
      </c>
      <c r="D353">
        <v>0</v>
      </c>
    </row>
    <row r="354" spans="1:4" ht="14" x14ac:dyDescent="0.15">
      <c r="A354" s="24" t="s">
        <v>118</v>
      </c>
      <c r="B354" s="24" t="s">
        <v>119</v>
      </c>
      <c r="C354">
        <v>348.47905130707255</v>
      </c>
      <c r="D354">
        <v>0.13743065408177069</v>
      </c>
    </row>
    <row r="355" spans="1:4" ht="14" x14ac:dyDescent="0.15">
      <c r="A355" s="24" t="s">
        <v>118</v>
      </c>
      <c r="B355" s="24" t="s">
        <v>17</v>
      </c>
      <c r="C355">
        <v>173.74678073000621</v>
      </c>
      <c r="D355">
        <v>0.78575056297497836</v>
      </c>
    </row>
    <row r="356" spans="1:4" ht="14" x14ac:dyDescent="0.15">
      <c r="A356" s="24" t="s">
        <v>118</v>
      </c>
      <c r="B356" s="24" t="s">
        <v>18</v>
      </c>
      <c r="C356">
        <v>157.72528603258888</v>
      </c>
      <c r="D356">
        <v>1.0106660119535105</v>
      </c>
    </row>
    <row r="357" spans="1:4" ht="14" x14ac:dyDescent="0.15">
      <c r="A357" s="24" t="s">
        <v>118</v>
      </c>
      <c r="B357" s="24" t="s">
        <v>19</v>
      </c>
      <c r="C357">
        <v>13.277409498596398</v>
      </c>
      <c r="D357">
        <v>0.96893512019187678</v>
      </c>
    </row>
    <row r="358" spans="1:4" ht="14" x14ac:dyDescent="0.15">
      <c r="A358" s="24" t="s">
        <v>118</v>
      </c>
      <c r="B358" s="24" t="s">
        <v>21</v>
      </c>
      <c r="C358">
        <v>117.30645022449221</v>
      </c>
      <c r="D358">
        <v>0.84247663023616981</v>
      </c>
    </row>
    <row r="359" spans="1:4" ht="14" x14ac:dyDescent="0.15">
      <c r="A359" s="24" t="s">
        <v>118</v>
      </c>
      <c r="B359" s="24" t="s">
        <v>20</v>
      </c>
      <c r="C359">
        <v>95.022643183205616</v>
      </c>
      <c r="D359">
        <v>11.199496062119641</v>
      </c>
    </row>
    <row r="360" spans="1:4" ht="14" x14ac:dyDescent="0.15">
      <c r="A360" s="24" t="s">
        <v>118</v>
      </c>
      <c r="B360" s="24" t="s">
        <v>22</v>
      </c>
      <c r="C360">
        <v>104.38069281703417</v>
      </c>
      <c r="D360">
        <v>1.029558546743194</v>
      </c>
    </row>
    <row r="361" spans="1:4" ht="14" x14ac:dyDescent="0.15">
      <c r="A361" s="24" t="s">
        <v>118</v>
      </c>
      <c r="B361" s="24" t="s">
        <v>23</v>
      </c>
      <c r="C361">
        <v>94.625006286258269</v>
      </c>
      <c r="D361">
        <v>1.307236179661265</v>
      </c>
    </row>
    <row r="362" spans="1:4" ht="14" x14ac:dyDescent="0.15">
      <c r="A362" s="24" t="s">
        <v>118</v>
      </c>
      <c r="B362" s="24" t="s">
        <v>24</v>
      </c>
      <c r="C362">
        <v>82.853353007171734</v>
      </c>
      <c r="D362">
        <v>0.55218562971555185</v>
      </c>
    </row>
    <row r="363" spans="1:4" ht="14" x14ac:dyDescent="0.15">
      <c r="A363" s="24" t="s">
        <v>118</v>
      </c>
      <c r="B363" s="24" t="s">
        <v>25</v>
      </c>
      <c r="C363">
        <v>324.15746330991516</v>
      </c>
      <c r="D363">
        <v>0.56227700760695443</v>
      </c>
    </row>
    <row r="364" spans="1:4" ht="14" x14ac:dyDescent="0.15">
      <c r="A364" s="24" t="s">
        <v>118</v>
      </c>
      <c r="B364" s="24" t="s">
        <v>26</v>
      </c>
      <c r="C364">
        <v>298.93211092249834</v>
      </c>
      <c r="D364">
        <v>0.58923458261771089</v>
      </c>
    </row>
    <row r="365" spans="1:4" ht="14" x14ac:dyDescent="0.15">
      <c r="A365" s="24" t="s">
        <v>118</v>
      </c>
      <c r="B365" s="24" t="s">
        <v>27</v>
      </c>
      <c r="C365">
        <v>346.69260093299636</v>
      </c>
      <c r="D365">
        <v>0.6377509086681995</v>
      </c>
    </row>
    <row r="366" spans="1:4" ht="14" x14ac:dyDescent="0.15">
      <c r="A366" s="24" t="s">
        <v>119</v>
      </c>
      <c r="B366" s="24" t="s">
        <v>4</v>
      </c>
      <c r="C366">
        <v>139.81496467911109</v>
      </c>
      <c r="D366">
        <v>0.2786634239592094</v>
      </c>
    </row>
    <row r="367" spans="1:4" ht="14" x14ac:dyDescent="0.15">
      <c r="A367" s="24" t="s">
        <v>119</v>
      </c>
      <c r="B367" s="24" t="s">
        <v>5</v>
      </c>
      <c r="C367">
        <v>83.51515243382164</v>
      </c>
      <c r="D367">
        <v>2.1232453354556329</v>
      </c>
    </row>
    <row r="368" spans="1:4" ht="14" x14ac:dyDescent="0.15">
      <c r="A368" s="24" t="s">
        <v>119</v>
      </c>
      <c r="B368" s="24" t="s">
        <v>6</v>
      </c>
      <c r="C368">
        <v>98.545359537136392</v>
      </c>
      <c r="D368">
        <v>5.6949265182077697</v>
      </c>
    </row>
    <row r="369" spans="1:4" ht="14" x14ac:dyDescent="0.15">
      <c r="A369" s="24" t="s">
        <v>119</v>
      </c>
      <c r="B369" s="24" t="s">
        <v>7</v>
      </c>
      <c r="C369">
        <v>92.255749291343477</v>
      </c>
      <c r="D369">
        <v>7.3918081134540978</v>
      </c>
    </row>
    <row r="370" spans="1:4" ht="14" x14ac:dyDescent="0.15">
      <c r="A370" s="24" t="s">
        <v>119</v>
      </c>
      <c r="B370" s="24" t="s">
        <v>8</v>
      </c>
      <c r="C370">
        <v>86.401084666603538</v>
      </c>
      <c r="D370">
        <v>10.232479421621099</v>
      </c>
    </row>
    <row r="371" spans="1:4" ht="14" x14ac:dyDescent="0.15">
      <c r="A371" s="24" t="s">
        <v>119</v>
      </c>
      <c r="B371" s="24" t="s">
        <v>9</v>
      </c>
      <c r="C371">
        <v>95.693350108230959</v>
      </c>
      <c r="D371">
        <v>11.239407943632772</v>
      </c>
    </row>
    <row r="372" spans="1:4" ht="14" x14ac:dyDescent="0.15">
      <c r="A372" s="24" t="s">
        <v>119</v>
      </c>
      <c r="B372" s="24" t="s">
        <v>10</v>
      </c>
      <c r="C372">
        <v>93.469324555701803</v>
      </c>
      <c r="D372">
        <v>4.4237114050423294</v>
      </c>
    </row>
    <row r="373" spans="1:4" ht="14" x14ac:dyDescent="0.15">
      <c r="A373" s="24" t="s">
        <v>119</v>
      </c>
      <c r="B373" s="24" t="s">
        <v>11</v>
      </c>
      <c r="C373">
        <v>106.2146116969015</v>
      </c>
      <c r="D373">
        <v>6.040901350416922</v>
      </c>
    </row>
    <row r="374" spans="1:4" ht="14" x14ac:dyDescent="0.15">
      <c r="A374" s="24" t="s">
        <v>119</v>
      </c>
      <c r="B374" s="24" t="s">
        <v>12</v>
      </c>
      <c r="C374">
        <v>82.239666501896636</v>
      </c>
      <c r="D374">
        <v>3.0260833754397769</v>
      </c>
    </row>
    <row r="375" spans="1:4" ht="14" x14ac:dyDescent="0.15">
      <c r="A375" s="24" t="s">
        <v>119</v>
      </c>
      <c r="B375" s="24" t="s">
        <v>13</v>
      </c>
      <c r="C375">
        <v>118.0219013739279</v>
      </c>
      <c r="D375">
        <v>3.5179554115766876</v>
      </c>
    </row>
    <row r="376" spans="1:4" ht="14" x14ac:dyDescent="0.15">
      <c r="A376" s="24" t="s">
        <v>119</v>
      </c>
      <c r="B376" s="24" t="s">
        <v>14</v>
      </c>
      <c r="C376">
        <v>113.37186600488246</v>
      </c>
      <c r="D376">
        <v>4685.3612065104471</v>
      </c>
    </row>
    <row r="377" spans="1:4" ht="14" x14ac:dyDescent="0.15">
      <c r="A377" s="24" t="s">
        <v>119</v>
      </c>
      <c r="B377" s="24" t="s">
        <v>15</v>
      </c>
      <c r="C377">
        <v>86.119340638081098</v>
      </c>
      <c r="D377">
        <v>3.4945266810005453</v>
      </c>
    </row>
    <row r="378" spans="1:4" ht="14" x14ac:dyDescent="0.15">
      <c r="A378" s="24" t="s">
        <v>119</v>
      </c>
      <c r="B378" s="24" t="s">
        <v>16</v>
      </c>
      <c r="C378">
        <v>103.15558650134585</v>
      </c>
      <c r="D378">
        <v>6.910552200081562</v>
      </c>
    </row>
    <row r="379" spans="1:4" ht="14" x14ac:dyDescent="0.15">
      <c r="A379" s="24" t="s">
        <v>119</v>
      </c>
      <c r="B379" s="24" t="s">
        <v>118</v>
      </c>
      <c r="C379">
        <v>168.47823968936268</v>
      </c>
      <c r="D379">
        <v>0.13743065408177069</v>
      </c>
    </row>
    <row r="380" spans="1:4" ht="14" x14ac:dyDescent="0.15">
      <c r="A380" s="24" t="s">
        <v>119</v>
      </c>
      <c r="B380" s="24" t="s">
        <v>119</v>
      </c>
      <c r="C380">
        <v>13</v>
      </c>
      <c r="D380">
        <v>0</v>
      </c>
    </row>
    <row r="381" spans="1:4" ht="14" x14ac:dyDescent="0.15">
      <c r="A381" s="24" t="s">
        <v>119</v>
      </c>
      <c r="B381" s="24" t="s">
        <v>17</v>
      </c>
      <c r="C381">
        <v>172.9624417558116</v>
      </c>
      <c r="D381">
        <v>0.92268706004658096</v>
      </c>
    </row>
    <row r="382" spans="1:4" ht="14" x14ac:dyDescent="0.15">
      <c r="A382" s="24" t="s">
        <v>119</v>
      </c>
      <c r="B382" s="24" t="s">
        <v>18</v>
      </c>
      <c r="C382">
        <v>159.00667010900315</v>
      </c>
      <c r="D382">
        <v>1.1459700662911214</v>
      </c>
    </row>
    <row r="383" spans="1:4" ht="14" x14ac:dyDescent="0.15">
      <c r="A383" s="24" t="s">
        <v>119</v>
      </c>
      <c r="B383" s="24" t="s">
        <v>19</v>
      </c>
      <c r="C383">
        <v>17.182798468456497</v>
      </c>
      <c r="D383">
        <v>0.84614267931204068</v>
      </c>
    </row>
    <row r="384" spans="1:4" ht="14" x14ac:dyDescent="0.15">
      <c r="A384" s="24" t="s">
        <v>119</v>
      </c>
      <c r="B384" s="24" t="s">
        <v>21</v>
      </c>
      <c r="C384">
        <v>123.88226678471835</v>
      </c>
      <c r="D384">
        <v>0.93479375716244939</v>
      </c>
    </row>
    <row r="385" spans="1:4" ht="14" x14ac:dyDescent="0.15">
      <c r="A385" s="24" t="s">
        <v>119</v>
      </c>
      <c r="B385" s="24" t="s">
        <v>20</v>
      </c>
      <c r="C385">
        <v>95.693431192730998</v>
      </c>
      <c r="D385">
        <v>11.239400841071006</v>
      </c>
    </row>
    <row r="386" spans="1:4" ht="14" x14ac:dyDescent="0.15">
      <c r="A386" s="24" t="s">
        <v>119</v>
      </c>
      <c r="B386" s="24" t="s">
        <v>22</v>
      </c>
      <c r="C386">
        <v>110.85297746034757</v>
      </c>
      <c r="D386">
        <v>1.0965828673472371</v>
      </c>
    </row>
    <row r="387" spans="1:4" ht="14" x14ac:dyDescent="0.15">
      <c r="A387" s="24" t="s">
        <v>119</v>
      </c>
      <c r="B387" s="24" t="s">
        <v>23</v>
      </c>
      <c r="C387">
        <v>100.22786473611802</v>
      </c>
      <c r="D387">
        <v>1.3519142052388018</v>
      </c>
    </row>
    <row r="388" spans="1:4" ht="14" x14ac:dyDescent="0.15">
      <c r="A388" s="24" t="s">
        <v>119</v>
      </c>
      <c r="B388" s="24" t="s">
        <v>24</v>
      </c>
      <c r="C388">
        <v>96.539730471780672</v>
      </c>
      <c r="D388">
        <v>0.5791133482307399</v>
      </c>
    </row>
    <row r="389" spans="1:4" ht="14" x14ac:dyDescent="0.15">
      <c r="A389" s="24" t="s">
        <v>119</v>
      </c>
      <c r="B389" s="24" t="s">
        <v>25</v>
      </c>
      <c r="C389">
        <v>316.77730277493401</v>
      </c>
      <c r="D389">
        <v>0.44069361293274883</v>
      </c>
    </row>
    <row r="390" spans="1:4" ht="14" x14ac:dyDescent="0.15">
      <c r="A390" s="24" t="s">
        <v>119</v>
      </c>
      <c r="B390" s="24" t="s">
        <v>26</v>
      </c>
      <c r="C390">
        <v>287.11956233345609</v>
      </c>
      <c r="D390">
        <v>0.51088387645814459</v>
      </c>
    </row>
    <row r="391" spans="1:4" ht="14" x14ac:dyDescent="0.15">
      <c r="A391" s="24" t="s">
        <v>119</v>
      </c>
      <c r="B391" s="24" t="s">
        <v>27</v>
      </c>
      <c r="C391">
        <v>346.20123452068219</v>
      </c>
      <c r="D391">
        <v>0.50040539197156286</v>
      </c>
    </row>
    <row r="392" spans="1:4" ht="14" x14ac:dyDescent="0.15">
      <c r="A392" s="24" t="s">
        <v>17</v>
      </c>
      <c r="B392" s="24" t="s">
        <v>4</v>
      </c>
      <c r="C392">
        <v>5.4306518407234421</v>
      </c>
      <c r="D392">
        <v>0.70601029746389588</v>
      </c>
    </row>
    <row r="393" spans="1:4" ht="14" x14ac:dyDescent="0.15">
      <c r="A393" s="24" t="s">
        <v>17</v>
      </c>
      <c r="B393" s="24" t="s">
        <v>5</v>
      </c>
      <c r="C393">
        <v>59.944468064681473</v>
      </c>
      <c r="D393">
        <v>2.3068865226125146</v>
      </c>
    </row>
    <row r="394" spans="1:4" ht="14" x14ac:dyDescent="0.15">
      <c r="A394" s="24" t="s">
        <v>17</v>
      </c>
      <c r="B394" s="24" t="s">
        <v>6</v>
      </c>
      <c r="C394">
        <v>89.282844708174594</v>
      </c>
      <c r="D394">
        <v>5.5190946427238474</v>
      </c>
    </row>
    <row r="395" spans="1:4" ht="14" x14ac:dyDescent="0.15">
      <c r="A395" s="24" t="s">
        <v>17</v>
      </c>
      <c r="B395" s="24" t="s">
        <v>7</v>
      </c>
      <c r="C395">
        <v>85.094540558204983</v>
      </c>
      <c r="D395">
        <v>7.2998197448352578</v>
      </c>
    </row>
    <row r="396" spans="1:4" ht="14" x14ac:dyDescent="0.15">
      <c r="A396" s="24" t="s">
        <v>17</v>
      </c>
      <c r="B396" s="24" t="s">
        <v>8</v>
      </c>
      <c r="C396">
        <v>81.234444126022595</v>
      </c>
      <c r="D396">
        <v>10.218728086530392</v>
      </c>
    </row>
    <row r="397" spans="1:4" ht="14" x14ac:dyDescent="0.15">
      <c r="A397" s="24" t="s">
        <v>17</v>
      </c>
      <c r="B397" s="24" t="s">
        <v>9</v>
      </c>
      <c r="C397">
        <v>91.03564888581451</v>
      </c>
      <c r="D397">
        <v>11.072710337064601</v>
      </c>
    </row>
    <row r="398" spans="1:4" ht="14" x14ac:dyDescent="0.15">
      <c r="A398" s="24" t="s">
        <v>17</v>
      </c>
      <c r="B398" s="24" t="s">
        <v>10</v>
      </c>
      <c r="C398">
        <v>81.439163510969934</v>
      </c>
      <c r="D398">
        <v>4.3510857705384272</v>
      </c>
    </row>
    <row r="399" spans="1:4" ht="14" x14ac:dyDescent="0.15">
      <c r="A399" s="24" t="s">
        <v>17</v>
      </c>
      <c r="B399" s="24" t="s">
        <v>11</v>
      </c>
      <c r="C399">
        <v>97.725408165845465</v>
      </c>
      <c r="D399">
        <v>5.7395955181603062</v>
      </c>
    </row>
    <row r="400" spans="1:4" ht="14" x14ac:dyDescent="0.15">
      <c r="A400" s="24" t="s">
        <v>17</v>
      </c>
      <c r="B400" s="24" t="s">
        <v>12</v>
      </c>
      <c r="C400">
        <v>65.34964256262441</v>
      </c>
      <c r="D400">
        <v>3.1747400265168233</v>
      </c>
    </row>
    <row r="401" spans="1:4" ht="14" x14ac:dyDescent="0.15">
      <c r="A401" s="24" t="s">
        <v>17</v>
      </c>
      <c r="B401" s="24" t="s">
        <v>13</v>
      </c>
      <c r="C401">
        <v>103.84070649745217</v>
      </c>
      <c r="D401">
        <v>3.081918028702995</v>
      </c>
    </row>
    <row r="402" spans="1:4" ht="14" x14ac:dyDescent="0.15">
      <c r="A402" s="24" t="s">
        <v>17</v>
      </c>
      <c r="B402" s="24" t="s">
        <v>14</v>
      </c>
      <c r="C402">
        <v>113.37356528457263</v>
      </c>
      <c r="D402">
        <v>4684.894184234995</v>
      </c>
    </row>
    <row r="403" spans="1:4" ht="14" x14ac:dyDescent="0.15">
      <c r="A403" s="24" t="s">
        <v>17</v>
      </c>
      <c r="B403" s="24" t="s">
        <v>15</v>
      </c>
      <c r="C403">
        <v>71.1464083467107</v>
      </c>
      <c r="D403">
        <v>3.5648190437491185</v>
      </c>
    </row>
    <row r="404" spans="1:4" ht="14" x14ac:dyDescent="0.15">
      <c r="A404" s="24" t="s">
        <v>17</v>
      </c>
      <c r="B404" s="24" t="s">
        <v>16</v>
      </c>
      <c r="C404">
        <v>95.676214356870275</v>
      </c>
      <c r="D404">
        <v>6.6486901041014184</v>
      </c>
    </row>
    <row r="405" spans="1:4" ht="14" x14ac:dyDescent="0.15">
      <c r="A405" s="24" t="s">
        <v>17</v>
      </c>
      <c r="B405" s="24" t="s">
        <v>118</v>
      </c>
      <c r="C405">
        <v>353.75046622860395</v>
      </c>
      <c r="D405">
        <v>0.78575056297497836</v>
      </c>
    </row>
    <row r="406" spans="1:4" ht="14" x14ac:dyDescent="0.15">
      <c r="A406" s="24" t="s">
        <v>17</v>
      </c>
      <c r="B406" s="24" t="s">
        <v>119</v>
      </c>
      <c r="C406">
        <v>352.96693884807905</v>
      </c>
      <c r="D406">
        <v>0.92268706004658096</v>
      </c>
    </row>
    <row r="407" spans="1:4" ht="14" x14ac:dyDescent="0.15">
      <c r="A407" s="24" t="s">
        <v>17</v>
      </c>
      <c r="B407" s="24" t="s">
        <v>17</v>
      </c>
      <c r="C407">
        <v>13</v>
      </c>
      <c r="D407">
        <v>0</v>
      </c>
    </row>
    <row r="408" spans="1:4" ht="14" x14ac:dyDescent="0.15">
      <c r="A408" s="24" t="s">
        <v>17</v>
      </c>
      <c r="B408" s="24" t="s">
        <v>18</v>
      </c>
      <c r="C408">
        <v>117.3975982116412</v>
      </c>
      <c r="D408">
        <v>0.33507895342848937</v>
      </c>
    </row>
    <row r="409" spans="1:4" ht="14" x14ac:dyDescent="0.15">
      <c r="A409" s="24" t="s">
        <v>17</v>
      </c>
      <c r="B409" s="24" t="s">
        <v>19</v>
      </c>
      <c r="C409">
        <v>4.5451307792845341</v>
      </c>
      <c r="D409">
        <v>1.7295407246334038</v>
      </c>
    </row>
    <row r="410" spans="1:4" ht="14" x14ac:dyDescent="0.15">
      <c r="A410" s="24" t="s">
        <v>17</v>
      </c>
      <c r="B410" s="24" t="s">
        <v>21</v>
      </c>
      <c r="C410">
        <v>59.244724672212499</v>
      </c>
      <c r="D410">
        <v>0.77154573961043338</v>
      </c>
    </row>
    <row r="411" spans="1:4" ht="14" x14ac:dyDescent="0.15">
      <c r="A411" s="24" t="s">
        <v>17</v>
      </c>
      <c r="B411" s="24" t="s">
        <v>20</v>
      </c>
      <c r="C411">
        <v>91.035727931409781</v>
      </c>
      <c r="D411">
        <v>11.072701965094286</v>
      </c>
    </row>
    <row r="412" spans="1:4" ht="14" x14ac:dyDescent="0.15">
      <c r="A412" s="24" t="s">
        <v>17</v>
      </c>
      <c r="B412" s="24" t="s">
        <v>22</v>
      </c>
      <c r="C412">
        <v>60.051176559369992</v>
      </c>
      <c r="D412">
        <v>1.0522525284173718</v>
      </c>
    </row>
    <row r="413" spans="1:4" ht="14" x14ac:dyDescent="0.15">
      <c r="A413" s="24" t="s">
        <v>17</v>
      </c>
      <c r="B413" s="24" t="s">
        <v>23</v>
      </c>
      <c r="C413">
        <v>60.972889091514617</v>
      </c>
      <c r="D413">
        <v>1.3923267806148376</v>
      </c>
    </row>
    <row r="414" spans="1:4" ht="14" x14ac:dyDescent="0.15">
      <c r="A414" s="24" t="s">
        <v>17</v>
      </c>
      <c r="B414" s="24" t="s">
        <v>24</v>
      </c>
      <c r="C414">
        <v>28.551610110376032</v>
      </c>
      <c r="D414">
        <v>0.96739008069624599</v>
      </c>
    </row>
    <row r="415" spans="1:4" ht="14" x14ac:dyDescent="0.15">
      <c r="A415" s="24" t="s">
        <v>17</v>
      </c>
      <c r="B415" s="24" t="s">
        <v>25</v>
      </c>
      <c r="C415">
        <v>341.4628416835244</v>
      </c>
      <c r="D415">
        <v>1.3045853501884652</v>
      </c>
    </row>
    <row r="416" spans="1:4" ht="14" x14ac:dyDescent="0.15">
      <c r="A416" s="24" t="s">
        <v>17</v>
      </c>
      <c r="B416" s="24" t="s">
        <v>26</v>
      </c>
      <c r="C416">
        <v>330.58140621976776</v>
      </c>
      <c r="D416">
        <v>1.2239991813107864</v>
      </c>
    </row>
    <row r="417" spans="1:4" ht="14" x14ac:dyDescent="0.15">
      <c r="A417" s="24" t="s">
        <v>17</v>
      </c>
      <c r="B417" s="24" t="s">
        <v>27</v>
      </c>
      <c r="C417">
        <v>350.59054224623793</v>
      </c>
      <c r="D417">
        <v>1.4208342787213717</v>
      </c>
    </row>
    <row r="418" spans="1:4" ht="14" x14ac:dyDescent="0.15">
      <c r="A418" s="24" t="s">
        <v>18</v>
      </c>
      <c r="B418" s="24" t="s">
        <v>4</v>
      </c>
      <c r="C418">
        <v>344.9400026971872</v>
      </c>
      <c r="D418">
        <v>0.88753371819127813</v>
      </c>
    </row>
    <row r="419" spans="1:4" ht="14" x14ac:dyDescent="0.15">
      <c r="A419" s="24" t="s">
        <v>18</v>
      </c>
      <c r="B419" s="24" t="s">
        <v>5</v>
      </c>
      <c r="C419">
        <v>52.383394533489763</v>
      </c>
      <c r="D419">
        <v>2.1452933322961831</v>
      </c>
    </row>
    <row r="420" spans="1:4" ht="14" x14ac:dyDescent="0.15">
      <c r="A420" s="24" t="s">
        <v>18</v>
      </c>
      <c r="B420" s="24" t="s">
        <v>6</v>
      </c>
      <c r="C420">
        <v>87.556000784733783</v>
      </c>
      <c r="D420">
        <v>5.2259392007239276</v>
      </c>
    </row>
    <row r="421" spans="1:4" ht="14" x14ac:dyDescent="0.15">
      <c r="A421" s="24" t="s">
        <v>18</v>
      </c>
      <c r="B421" s="24" t="s">
        <v>7</v>
      </c>
      <c r="C421">
        <v>83.637273600810147</v>
      </c>
      <c r="D421">
        <v>7.018884366797792</v>
      </c>
    </row>
    <row r="422" spans="1:4" ht="14" x14ac:dyDescent="0.15">
      <c r="A422" s="24" t="s">
        <v>18</v>
      </c>
      <c r="B422" s="24" t="s">
        <v>8</v>
      </c>
      <c r="C422">
        <v>80.100430691563815</v>
      </c>
      <c r="D422">
        <v>9.9501702048621112</v>
      </c>
    </row>
    <row r="423" spans="1:4" ht="14" x14ac:dyDescent="0.15">
      <c r="A423" s="24" t="s">
        <v>18</v>
      </c>
      <c r="B423" s="24" t="s">
        <v>9</v>
      </c>
      <c r="C423">
        <v>90.248953354421701</v>
      </c>
      <c r="D423">
        <v>10.7735047708469</v>
      </c>
    </row>
    <row r="424" spans="1:4" ht="14" x14ac:dyDescent="0.15">
      <c r="A424" s="24" t="s">
        <v>18</v>
      </c>
      <c r="B424" s="24" t="s">
        <v>10</v>
      </c>
      <c r="C424">
        <v>78.682738544068116</v>
      </c>
      <c r="D424">
        <v>4.0846001124277036</v>
      </c>
    </row>
    <row r="425" spans="1:4" ht="14" x14ac:dyDescent="0.15">
      <c r="A425" s="24" t="s">
        <v>18</v>
      </c>
      <c r="B425" s="24" t="s">
        <v>11</v>
      </c>
      <c r="C425">
        <v>96.538659481385139</v>
      </c>
      <c r="D425">
        <v>5.425246546446381</v>
      </c>
    </row>
    <row r="426" spans="1:4" ht="14" x14ac:dyDescent="0.15">
      <c r="A426" s="24" t="s">
        <v>18</v>
      </c>
      <c r="B426" s="24" t="s">
        <v>12</v>
      </c>
      <c r="C426">
        <v>60.268199204503219</v>
      </c>
      <c r="D426">
        <v>2.9804007353699888</v>
      </c>
    </row>
    <row r="427" spans="1:4" ht="14" x14ac:dyDescent="0.15">
      <c r="A427" s="24" t="s">
        <v>18</v>
      </c>
      <c r="B427" s="24" t="s">
        <v>13</v>
      </c>
      <c r="C427">
        <v>102.21293630224358</v>
      </c>
      <c r="D427">
        <v>2.7572941460857234</v>
      </c>
    </row>
    <row r="428" spans="1:4" ht="14" x14ac:dyDescent="0.15">
      <c r="A428" s="24" t="s">
        <v>18</v>
      </c>
      <c r="B428" s="24" t="s">
        <v>14</v>
      </c>
      <c r="C428">
        <v>113.37809843501572</v>
      </c>
      <c r="D428">
        <v>4684.5599313635212</v>
      </c>
    </row>
    <row r="429" spans="1:4" ht="14" x14ac:dyDescent="0.15">
      <c r="A429" s="24" t="s">
        <v>18</v>
      </c>
      <c r="B429" s="24" t="s">
        <v>15</v>
      </c>
      <c r="C429">
        <v>66.997443679278945</v>
      </c>
      <c r="D429">
        <v>3.3418901226304008</v>
      </c>
    </row>
    <row r="430" spans="1:4" ht="14" x14ac:dyDescent="0.15">
      <c r="A430" s="24" t="s">
        <v>18</v>
      </c>
      <c r="B430" s="24" t="s">
        <v>16</v>
      </c>
      <c r="C430">
        <v>94.559808759081704</v>
      </c>
      <c r="D430">
        <v>6.3386167956629276</v>
      </c>
    </row>
    <row r="431" spans="1:4" ht="14" x14ac:dyDescent="0.15">
      <c r="A431" s="24" t="s">
        <v>18</v>
      </c>
      <c r="B431" s="24" t="s">
        <v>118</v>
      </c>
      <c r="C431">
        <v>337.733587934372</v>
      </c>
      <c r="D431">
        <v>1.0106660119535105</v>
      </c>
    </row>
    <row r="432" spans="1:4" ht="14" x14ac:dyDescent="0.15">
      <c r="A432" s="24" t="s">
        <v>18</v>
      </c>
      <c r="B432" s="24" t="s">
        <v>119</v>
      </c>
      <c r="C432">
        <v>339.01578369131039</v>
      </c>
      <c r="D432">
        <v>1.1459700662911214</v>
      </c>
    </row>
    <row r="433" spans="1:4" ht="14" x14ac:dyDescent="0.15">
      <c r="A433" s="24" t="s">
        <v>18</v>
      </c>
      <c r="B433" s="24" t="s">
        <v>17</v>
      </c>
      <c r="C433">
        <v>297.40221408347998</v>
      </c>
      <c r="D433">
        <v>0.33507895342848937</v>
      </c>
    </row>
    <row r="434" spans="1:4" ht="14" x14ac:dyDescent="0.15">
      <c r="A434" s="24" t="s">
        <v>18</v>
      </c>
      <c r="B434" s="24" t="s">
        <v>18</v>
      </c>
      <c r="C434">
        <v>13</v>
      </c>
      <c r="D434">
        <v>0</v>
      </c>
    </row>
    <row r="435" spans="1:4" ht="14" x14ac:dyDescent="0.15">
      <c r="A435" s="24" t="s">
        <v>18</v>
      </c>
      <c r="B435" s="24" t="s">
        <v>19</v>
      </c>
      <c r="C435">
        <v>355.12242390784706</v>
      </c>
      <c r="D435">
        <v>1.8851321434887076</v>
      </c>
    </row>
    <row r="436" spans="1:4" ht="14" x14ac:dyDescent="0.15">
      <c r="A436" s="24" t="s">
        <v>18</v>
      </c>
      <c r="B436" s="24" t="s">
        <v>21</v>
      </c>
      <c r="C436">
        <v>33.674083311616357</v>
      </c>
      <c r="D436">
        <v>0.65934281184205012</v>
      </c>
    </row>
    <row r="437" spans="1:4" ht="14" x14ac:dyDescent="0.15">
      <c r="A437" s="24" t="s">
        <v>18</v>
      </c>
      <c r="B437" s="24" t="s">
        <v>20</v>
      </c>
      <c r="C437">
        <v>90.249033972646203</v>
      </c>
      <c r="D437">
        <v>10.773496188653302</v>
      </c>
    </row>
    <row r="438" spans="1:4" ht="14" x14ac:dyDescent="0.15">
      <c r="A438" s="24" t="s">
        <v>18</v>
      </c>
      <c r="B438" s="24" t="s">
        <v>22</v>
      </c>
      <c r="C438">
        <v>42.11734675950305</v>
      </c>
      <c r="D438">
        <v>0.91598583003177436</v>
      </c>
    </row>
    <row r="439" spans="1:4" ht="14" x14ac:dyDescent="0.15">
      <c r="A439" s="24" t="s">
        <v>18</v>
      </c>
      <c r="B439" s="24" t="s">
        <v>23</v>
      </c>
      <c r="C439">
        <v>47.954414479522654</v>
      </c>
      <c r="D439">
        <v>1.2388821773682781</v>
      </c>
    </row>
    <row r="440" spans="1:4" ht="14" x14ac:dyDescent="0.15">
      <c r="A440" s="24" t="s">
        <v>18</v>
      </c>
      <c r="B440" s="24" t="s">
        <v>24</v>
      </c>
      <c r="C440">
        <v>9.3306878030551843</v>
      </c>
      <c r="D440">
        <v>1.017381277652311</v>
      </c>
    </row>
    <row r="441" spans="1:4" ht="14" x14ac:dyDescent="0.15">
      <c r="A441" s="24" t="s">
        <v>18</v>
      </c>
      <c r="B441" s="24" t="s">
        <v>25</v>
      </c>
      <c r="C441">
        <v>332.89186706173189</v>
      </c>
      <c r="D441">
        <v>1.5628281955954604</v>
      </c>
    </row>
    <row r="442" spans="1:4" ht="14" x14ac:dyDescent="0.15">
      <c r="A442" s="24" t="s">
        <v>18</v>
      </c>
      <c r="B442" s="24" t="s">
        <v>26</v>
      </c>
      <c r="C442">
        <v>323.6356837838091</v>
      </c>
      <c r="D442">
        <v>1.5155704426954584</v>
      </c>
    </row>
    <row r="443" spans="1:4" ht="14" x14ac:dyDescent="0.15">
      <c r="A443" s="24" t="s">
        <v>18</v>
      </c>
      <c r="B443" s="24" t="s">
        <v>27</v>
      </c>
      <c r="C443">
        <v>341.20095570827914</v>
      </c>
      <c r="D443">
        <v>1.6436307776882553</v>
      </c>
    </row>
    <row r="444" spans="1:4" ht="14" x14ac:dyDescent="0.15">
      <c r="A444" s="24" t="s">
        <v>19</v>
      </c>
      <c r="B444" s="24" t="s">
        <v>4</v>
      </c>
      <c r="C444">
        <v>183.93079492969684</v>
      </c>
      <c r="D444">
        <v>1.0236728972957383</v>
      </c>
    </row>
    <row r="445" spans="1:4" ht="14" x14ac:dyDescent="0.15">
      <c r="A445" s="24" t="s">
        <v>19</v>
      </c>
      <c r="B445" s="24" t="s">
        <v>5</v>
      </c>
      <c r="C445">
        <v>107.00120712713453</v>
      </c>
      <c r="D445">
        <v>1.9446677822669094</v>
      </c>
    </row>
    <row r="446" spans="1:4" ht="14" x14ac:dyDescent="0.15">
      <c r="A446" s="24" t="s">
        <v>19</v>
      </c>
      <c r="B446" s="24" t="s">
        <v>6</v>
      </c>
      <c r="C446">
        <v>107.09076681803776</v>
      </c>
      <c r="D446">
        <v>5.63034461853983</v>
      </c>
    </row>
    <row r="447" spans="1:4" ht="14" x14ac:dyDescent="0.15">
      <c r="A447" s="24" t="s">
        <v>19</v>
      </c>
      <c r="B447" s="24" t="s">
        <v>7</v>
      </c>
      <c r="C447">
        <v>98.758448351016114</v>
      </c>
      <c r="D447">
        <v>7.2202901886593578</v>
      </c>
    </row>
    <row r="448" spans="1:4" ht="14" x14ac:dyDescent="0.15">
      <c r="A448" s="24" t="s">
        <v>19</v>
      </c>
      <c r="B448" s="24" t="s">
        <v>8</v>
      </c>
      <c r="C448">
        <v>90.955871249040854</v>
      </c>
      <c r="D448">
        <v>9.9637155485990601</v>
      </c>
    </row>
    <row r="449" spans="1:4" ht="14" x14ac:dyDescent="0.15">
      <c r="A449" s="24" t="s">
        <v>19</v>
      </c>
      <c r="B449" s="24" t="s">
        <v>9</v>
      </c>
      <c r="C449">
        <v>99.977562395418602</v>
      </c>
      <c r="D449">
        <v>11.101875670826033</v>
      </c>
    </row>
    <row r="450" spans="1:4" ht="14" x14ac:dyDescent="0.15">
      <c r="A450" s="24" t="s">
        <v>19</v>
      </c>
      <c r="B450" s="24" t="s">
        <v>10</v>
      </c>
      <c r="C450">
        <v>104.48497970328458</v>
      </c>
      <c r="D450">
        <v>4.3023779278558534</v>
      </c>
    </row>
    <row r="451" spans="1:4" ht="14" x14ac:dyDescent="0.15">
      <c r="A451" s="24" t="s">
        <v>19</v>
      </c>
      <c r="B451" s="24" t="s">
        <v>11</v>
      </c>
      <c r="C451">
        <v>114.2065125404207</v>
      </c>
      <c r="D451">
        <v>6.0856968796564992</v>
      </c>
    </row>
    <row r="452" spans="1:4" ht="14" x14ac:dyDescent="0.15">
      <c r="A452" s="24" t="s">
        <v>19</v>
      </c>
      <c r="B452" s="24" t="s">
        <v>12</v>
      </c>
      <c r="C452">
        <v>98.276738448228969</v>
      </c>
      <c r="D452">
        <v>2.7773222381712372</v>
      </c>
    </row>
    <row r="453" spans="1:4" ht="14" x14ac:dyDescent="0.15">
      <c r="A453" s="24" t="s">
        <v>19</v>
      </c>
      <c r="B453" s="24" t="s">
        <v>13</v>
      </c>
      <c r="C453">
        <v>130.75809802910919</v>
      </c>
      <c r="D453">
        <v>3.7698158145504999</v>
      </c>
    </row>
    <row r="454" spans="1:4" ht="14" x14ac:dyDescent="0.15">
      <c r="A454" s="24" t="s">
        <v>19</v>
      </c>
      <c r="B454" s="24" t="s">
        <v>14</v>
      </c>
      <c r="C454">
        <v>113.37570093513381</v>
      </c>
      <c r="D454">
        <v>4685.4524505701729</v>
      </c>
    </row>
    <row r="455" spans="1:4" ht="14" x14ac:dyDescent="0.15">
      <c r="A455" s="24" t="s">
        <v>19</v>
      </c>
      <c r="B455" s="24" t="s">
        <v>15</v>
      </c>
      <c r="C455">
        <v>100.02116913760369</v>
      </c>
      <c r="D455">
        <v>3.2866802336696548</v>
      </c>
    </row>
    <row r="456" spans="1:4" ht="14" x14ac:dyDescent="0.15">
      <c r="A456" s="24" t="s">
        <v>19</v>
      </c>
      <c r="B456" s="24" t="s">
        <v>16</v>
      </c>
      <c r="C456">
        <v>110.17985849563138</v>
      </c>
      <c r="D456">
        <v>6.9029248643703127</v>
      </c>
    </row>
    <row r="457" spans="1:4" ht="14" x14ac:dyDescent="0.15">
      <c r="A457" s="24" t="s">
        <v>19</v>
      </c>
      <c r="B457" s="24" t="s">
        <v>118</v>
      </c>
      <c r="C457">
        <v>193.27747627727928</v>
      </c>
      <c r="D457">
        <v>0.96893512019187678</v>
      </c>
    </row>
    <row r="458" spans="1:4" ht="14" x14ac:dyDescent="0.15">
      <c r="A458" s="24" t="s">
        <v>19</v>
      </c>
      <c r="B458" s="24" t="s">
        <v>119</v>
      </c>
      <c r="C458">
        <v>197.18367700024325</v>
      </c>
      <c r="D458">
        <v>0.84614267931204068</v>
      </c>
    </row>
    <row r="459" spans="1:4" ht="14" x14ac:dyDescent="0.15">
      <c r="A459" s="24" t="s">
        <v>19</v>
      </c>
      <c r="B459" s="24" t="s">
        <v>17</v>
      </c>
      <c r="C459">
        <v>184.54151144234243</v>
      </c>
      <c r="D459">
        <v>1.7295407246334038</v>
      </c>
    </row>
    <row r="460" spans="1:4" ht="14" x14ac:dyDescent="0.15">
      <c r="A460" s="24" t="s">
        <v>19</v>
      </c>
      <c r="B460" s="24" t="s">
        <v>18</v>
      </c>
      <c r="C460">
        <v>175.11418740440786</v>
      </c>
      <c r="D460">
        <v>1.8851321434887076</v>
      </c>
    </row>
    <row r="461" spans="1:4" ht="14" x14ac:dyDescent="0.15">
      <c r="A461" s="24" t="s">
        <v>19</v>
      </c>
      <c r="B461" s="24" t="s">
        <v>19</v>
      </c>
      <c r="C461">
        <v>13</v>
      </c>
      <c r="D461">
        <v>0</v>
      </c>
    </row>
    <row r="462" spans="1:4" ht="14" x14ac:dyDescent="0.15">
      <c r="A462" s="24" t="s">
        <v>19</v>
      </c>
      <c r="B462" s="24" t="s">
        <v>21</v>
      </c>
      <c r="C462">
        <v>158.4123703325206</v>
      </c>
      <c r="D462">
        <v>1.4298143905317484</v>
      </c>
    </row>
    <row r="463" spans="1:4" ht="14" x14ac:dyDescent="0.15">
      <c r="A463" s="24" t="s">
        <v>19</v>
      </c>
      <c r="B463" s="24" t="s">
        <v>20</v>
      </c>
      <c r="C463">
        <v>99.977646992907296</v>
      </c>
      <c r="D463">
        <v>11.101869776197184</v>
      </c>
    </row>
    <row r="464" spans="1:4" ht="14" x14ac:dyDescent="0.15">
      <c r="A464" s="24" t="s">
        <v>19</v>
      </c>
      <c r="B464" s="24" t="s">
        <v>22</v>
      </c>
      <c r="C464">
        <v>147.12472683677157</v>
      </c>
      <c r="D464">
        <v>1.427319915899119</v>
      </c>
    </row>
    <row r="465" spans="1:4" ht="14" x14ac:dyDescent="0.15">
      <c r="A465" s="24" t="s">
        <v>19</v>
      </c>
      <c r="B465" s="24" t="s">
        <v>23</v>
      </c>
      <c r="C465">
        <v>134.13875331033387</v>
      </c>
      <c r="D465">
        <v>1.5055231342679929</v>
      </c>
    </row>
    <row r="466" spans="1:4" ht="14" x14ac:dyDescent="0.15">
      <c r="A466" s="24" t="s">
        <v>19</v>
      </c>
      <c r="B466" s="24" t="s">
        <v>24</v>
      </c>
      <c r="C466">
        <v>159.58850461109216</v>
      </c>
      <c r="D466">
        <v>0.93291410275055053</v>
      </c>
    </row>
    <row r="467" spans="1:4" ht="14" x14ac:dyDescent="0.15">
      <c r="A467" s="24" t="s">
        <v>19</v>
      </c>
      <c r="B467" s="24" t="s">
        <v>25</v>
      </c>
      <c r="C467">
        <v>228.55459318599358</v>
      </c>
      <c r="D467">
        <v>0.73611061986422122</v>
      </c>
    </row>
    <row r="468" spans="1:4" ht="14" x14ac:dyDescent="0.15">
      <c r="A468" s="24" t="s">
        <v>19</v>
      </c>
      <c r="B468" s="24" t="s">
        <v>26</v>
      </c>
      <c r="C468">
        <v>228.28950847572247</v>
      </c>
      <c r="D468">
        <v>0.98889532329707763</v>
      </c>
    </row>
    <row r="469" spans="1:4" ht="14" x14ac:dyDescent="0.15">
      <c r="A469" s="24" t="s">
        <v>19</v>
      </c>
      <c r="B469" s="24" t="s">
        <v>27</v>
      </c>
      <c r="C469">
        <v>228.88028671995514</v>
      </c>
      <c r="D469">
        <v>0.49025381385410965</v>
      </c>
    </row>
    <row r="470" spans="1:4" ht="14" x14ac:dyDescent="0.15">
      <c r="A470" s="24" t="s">
        <v>21</v>
      </c>
      <c r="B470" s="24" t="s">
        <v>4</v>
      </c>
      <c r="C470">
        <v>297.350669356183</v>
      </c>
      <c r="D470">
        <v>0.67120844500698684</v>
      </c>
    </row>
    <row r="471" spans="1:4" ht="14" x14ac:dyDescent="0.15">
      <c r="A471" s="24" t="s">
        <v>21</v>
      </c>
      <c r="B471" s="24" t="s">
        <v>5</v>
      </c>
      <c r="C471">
        <v>60.304007477000141</v>
      </c>
      <c r="D471">
        <v>1.5354272326481049</v>
      </c>
    </row>
    <row r="472" spans="1:4" ht="14" x14ac:dyDescent="0.15">
      <c r="A472" s="24" t="s">
        <v>21</v>
      </c>
      <c r="B472" s="24" t="s">
        <v>6</v>
      </c>
      <c r="C472">
        <v>93.842667385033678</v>
      </c>
      <c r="D472">
        <v>4.8665229401398742</v>
      </c>
    </row>
    <row r="473" spans="1:4" ht="14" x14ac:dyDescent="0.15">
      <c r="A473" s="24" t="s">
        <v>21</v>
      </c>
      <c r="B473" s="24" t="s">
        <v>7</v>
      </c>
      <c r="C473">
        <v>88.017912719271294</v>
      </c>
      <c r="D473">
        <v>6.6140355244151285</v>
      </c>
    </row>
    <row r="474" spans="1:4" ht="14" x14ac:dyDescent="0.15">
      <c r="A474" s="24" t="s">
        <v>21</v>
      </c>
      <c r="B474" s="24" t="s">
        <v>8</v>
      </c>
      <c r="C474">
        <v>82.983604952560086</v>
      </c>
      <c r="D474">
        <v>9.5077016595410839</v>
      </c>
    </row>
    <row r="475" spans="1:4" ht="14" x14ac:dyDescent="0.15">
      <c r="A475" s="24" t="s">
        <v>21</v>
      </c>
      <c r="B475" s="24" t="s">
        <v>9</v>
      </c>
      <c r="C475">
        <v>93.278109310755099</v>
      </c>
      <c r="D475">
        <v>10.424841949717731</v>
      </c>
    </row>
    <row r="476" spans="1:4" ht="14" x14ac:dyDescent="0.15">
      <c r="A476" s="24" t="s">
        <v>21</v>
      </c>
      <c r="B476" s="24" t="s">
        <v>10</v>
      </c>
      <c r="C476">
        <v>86.029082403174755</v>
      </c>
      <c r="D476">
        <v>3.6483660207225133</v>
      </c>
    </row>
    <row r="477" spans="1:4" ht="14" x14ac:dyDescent="0.15">
      <c r="A477" s="24" t="s">
        <v>21</v>
      </c>
      <c r="B477" s="24" t="s">
        <v>11</v>
      </c>
      <c r="C477">
        <v>103.07401524611225</v>
      </c>
      <c r="D477">
        <v>5.1580072592524449</v>
      </c>
    </row>
    <row r="478" spans="1:4" ht="14" x14ac:dyDescent="0.15">
      <c r="A478" s="24" t="s">
        <v>21</v>
      </c>
      <c r="B478" s="24" t="s">
        <v>12</v>
      </c>
      <c r="C478">
        <v>67.309536918687854</v>
      </c>
      <c r="D478">
        <v>2.4089677054771292</v>
      </c>
    </row>
    <row r="479" spans="1:4" ht="14" x14ac:dyDescent="0.15">
      <c r="A479" s="24" t="s">
        <v>21</v>
      </c>
      <c r="B479" s="24" t="s">
        <v>13</v>
      </c>
      <c r="C479">
        <v>115.92223078514735</v>
      </c>
      <c r="D479">
        <v>2.5898066048303687</v>
      </c>
    </row>
    <row r="480" spans="1:4" ht="14" x14ac:dyDescent="0.15">
      <c r="A480" s="24" t="s">
        <v>21</v>
      </c>
      <c r="B480" s="24" t="s">
        <v>14</v>
      </c>
      <c r="C480">
        <v>113.38369281138046</v>
      </c>
      <c r="D480">
        <v>4684.4420977925847</v>
      </c>
    </row>
    <row r="481" spans="1:4" ht="14" x14ac:dyDescent="0.15">
      <c r="A481" s="24" t="s">
        <v>21</v>
      </c>
      <c r="B481" s="24" t="s">
        <v>15</v>
      </c>
      <c r="C481">
        <v>74.395448273134207</v>
      </c>
      <c r="D481">
        <v>2.8143609840722843</v>
      </c>
    </row>
    <row r="482" spans="1:4" ht="14" x14ac:dyDescent="0.15">
      <c r="A482" s="24" t="s">
        <v>21</v>
      </c>
      <c r="B482" s="24" t="s">
        <v>16</v>
      </c>
      <c r="C482">
        <v>100.03090796946742</v>
      </c>
      <c r="D482">
        <v>6.0453182084910919</v>
      </c>
    </row>
    <row r="483" spans="1:4" ht="14" x14ac:dyDescent="0.15">
      <c r="A483" s="24" t="s">
        <v>21</v>
      </c>
      <c r="B483" s="24" t="s">
        <v>118</v>
      </c>
      <c r="C483">
        <v>297.31806493257693</v>
      </c>
      <c r="D483">
        <v>0.84247663023616981</v>
      </c>
    </row>
    <row r="484" spans="1:4" ht="14" x14ac:dyDescent="0.15">
      <c r="A484" s="24" t="s">
        <v>21</v>
      </c>
      <c r="B484" s="24" t="s">
        <v>119</v>
      </c>
      <c r="C484">
        <v>303.89469332915701</v>
      </c>
      <c r="D484">
        <v>0.93479375716244939</v>
      </c>
    </row>
    <row r="485" spans="1:4" ht="14" x14ac:dyDescent="0.15">
      <c r="A485" s="24" t="s">
        <v>21</v>
      </c>
      <c r="B485" s="24" t="s">
        <v>17</v>
      </c>
      <c r="C485">
        <v>239.25265254440527</v>
      </c>
      <c r="D485">
        <v>0.77154573961043338</v>
      </c>
    </row>
    <row r="486" spans="1:4" ht="14" x14ac:dyDescent="0.15">
      <c r="A486" s="24" t="s">
        <v>21</v>
      </c>
      <c r="B486" s="24" t="s">
        <v>18</v>
      </c>
      <c r="C486">
        <v>213.67739477957736</v>
      </c>
      <c r="D486">
        <v>0.65934281184205012</v>
      </c>
    </row>
    <row r="487" spans="1:4" ht="14" x14ac:dyDescent="0.15">
      <c r="A487" s="24" t="s">
        <v>21</v>
      </c>
      <c r="B487" s="24" t="s">
        <v>19</v>
      </c>
      <c r="C487">
        <v>338.42392018181289</v>
      </c>
      <c r="D487">
        <v>1.4298143905317484</v>
      </c>
    </row>
    <row r="488" spans="1:4" ht="14" x14ac:dyDescent="0.15">
      <c r="A488" s="24" t="s">
        <v>21</v>
      </c>
      <c r="B488" s="24" t="s">
        <v>21</v>
      </c>
      <c r="C488">
        <v>13</v>
      </c>
      <c r="D488">
        <v>0</v>
      </c>
    </row>
    <row r="489" spans="1:4" ht="14" x14ac:dyDescent="0.15">
      <c r="A489" s="24" t="s">
        <v>21</v>
      </c>
      <c r="B489" s="24" t="s">
        <v>20</v>
      </c>
      <c r="C489">
        <v>93.278194998961794</v>
      </c>
      <c r="D489">
        <v>10.424834179799497</v>
      </c>
    </row>
    <row r="490" spans="1:4" ht="14" x14ac:dyDescent="0.15">
      <c r="A490" s="24" t="s">
        <v>21</v>
      </c>
      <c r="B490" s="24" t="s">
        <v>22</v>
      </c>
      <c r="C490">
        <v>62.2739235059816</v>
      </c>
      <c r="D490">
        <v>0.28099313018503297</v>
      </c>
    </row>
    <row r="491" spans="1:4" ht="14" x14ac:dyDescent="0.15">
      <c r="A491" s="24" t="s">
        <v>21</v>
      </c>
      <c r="B491" s="24" t="s">
        <v>23</v>
      </c>
      <c r="C491">
        <v>63.126146236082946</v>
      </c>
      <c r="D491">
        <v>0.62156763446150376</v>
      </c>
    </row>
    <row r="492" spans="1:4" ht="14" x14ac:dyDescent="0.15">
      <c r="A492" s="24" t="s">
        <v>21</v>
      </c>
      <c r="B492" s="24" t="s">
        <v>24</v>
      </c>
      <c r="C492">
        <v>336.2178852466127</v>
      </c>
      <c r="D492">
        <v>0.49746552021840934</v>
      </c>
    </row>
    <row r="493" spans="1:4" ht="14" x14ac:dyDescent="0.15">
      <c r="A493" s="24" t="s">
        <v>21</v>
      </c>
      <c r="B493" s="24" t="s">
        <v>25</v>
      </c>
      <c r="C493">
        <v>308.01759578523405</v>
      </c>
      <c r="D493">
        <v>1.367913300734269</v>
      </c>
    </row>
    <row r="494" spans="1:4" ht="14" x14ac:dyDescent="0.15">
      <c r="A494" s="24" t="s">
        <v>21</v>
      </c>
      <c r="B494" s="24" t="s">
        <v>26</v>
      </c>
      <c r="C494">
        <v>297.98711197140756</v>
      </c>
      <c r="D494">
        <v>1.4315716485669894</v>
      </c>
    </row>
    <row r="495" spans="1:4" ht="14" x14ac:dyDescent="0.15">
      <c r="A495" s="24" t="s">
        <v>21</v>
      </c>
      <c r="B495" s="24" t="s">
        <v>27</v>
      </c>
      <c r="C495">
        <v>318.37238277078444</v>
      </c>
      <c r="D495">
        <v>1.3475902746574699</v>
      </c>
    </row>
    <row r="496" spans="1:4" ht="14" x14ac:dyDescent="0.15">
      <c r="A496" s="24" t="s">
        <v>20</v>
      </c>
      <c r="B496" s="24" t="s">
        <v>4</v>
      </c>
      <c r="C496">
        <v>274.84537442176833</v>
      </c>
      <c r="D496">
        <v>11.041062705898661</v>
      </c>
    </row>
    <row r="497" spans="1:4" ht="14" x14ac:dyDescent="0.15">
      <c r="A497" s="24" t="s">
        <v>20</v>
      </c>
      <c r="B497" s="24" t="s">
        <v>5</v>
      </c>
      <c r="C497">
        <v>278.65039597899283</v>
      </c>
      <c r="D497">
        <v>9.1748768150165105</v>
      </c>
    </row>
    <row r="498" spans="1:4" ht="14" x14ac:dyDescent="0.15">
      <c r="A498" s="24" t="s">
        <v>20</v>
      </c>
      <c r="B498" s="24" t="s">
        <v>6</v>
      </c>
      <c r="C498">
        <v>272.93031074469576</v>
      </c>
      <c r="D498">
        <v>5.5587541685601574</v>
      </c>
    </row>
    <row r="499" spans="1:4" ht="14" x14ac:dyDescent="0.15">
      <c r="A499" s="24" t="s">
        <v>20</v>
      </c>
      <c r="B499" s="24" t="s">
        <v>7</v>
      </c>
      <c r="C499">
        <v>282.40109673454515</v>
      </c>
      <c r="D499">
        <v>3.8862519581510346</v>
      </c>
    </row>
    <row r="500" spans="1:4" ht="14" x14ac:dyDescent="0.15">
      <c r="A500" s="24" t="s">
        <v>20</v>
      </c>
      <c r="B500" s="24" t="s">
        <v>8</v>
      </c>
      <c r="C500">
        <v>331.21968218696833</v>
      </c>
      <c r="D500">
        <v>2.0080551285276771</v>
      </c>
    </row>
    <row r="501" spans="1:4" ht="14" x14ac:dyDescent="0.15">
      <c r="A501" s="24" t="s">
        <v>20</v>
      </c>
      <c r="B501" s="24" t="s">
        <v>9</v>
      </c>
      <c r="C501">
        <v>29.9146927569019</v>
      </c>
      <c r="D501">
        <v>0</v>
      </c>
    </row>
    <row r="502" spans="1:4" ht="14" x14ac:dyDescent="0.15">
      <c r="A502" s="24" t="s">
        <v>20</v>
      </c>
      <c r="B502" s="24" t="s">
        <v>10</v>
      </c>
      <c r="C502">
        <v>277.29434303661441</v>
      </c>
      <c r="D502">
        <v>6.8211826427301636</v>
      </c>
    </row>
    <row r="503" spans="1:4" ht="14" x14ac:dyDescent="0.15">
      <c r="A503" s="24" t="s">
        <v>20</v>
      </c>
      <c r="B503" s="24" t="s">
        <v>11</v>
      </c>
      <c r="C503">
        <v>264.09544870267848</v>
      </c>
      <c r="D503">
        <v>5.4136312192737561</v>
      </c>
    </row>
    <row r="504" spans="1:4" ht="14" x14ac:dyDescent="0.15">
      <c r="A504" s="24" t="s">
        <v>20</v>
      </c>
      <c r="B504" s="24" t="s">
        <v>12</v>
      </c>
      <c r="C504">
        <v>280.70281227632398</v>
      </c>
      <c r="D504">
        <v>8.3261793627141891</v>
      </c>
    </row>
    <row r="505" spans="1:4" ht="14" x14ac:dyDescent="0.15">
      <c r="A505" s="24" t="s">
        <v>20</v>
      </c>
      <c r="B505" s="24" t="s">
        <v>13</v>
      </c>
      <c r="C505">
        <v>266.35034142251163</v>
      </c>
      <c r="D505">
        <v>8.0962957546518162</v>
      </c>
    </row>
    <row r="506" spans="1:4" ht="14" x14ac:dyDescent="0.15">
      <c r="A506" s="24" t="s">
        <v>20</v>
      </c>
      <c r="B506" s="24" t="s">
        <v>14</v>
      </c>
      <c r="C506">
        <v>113.54268985680744</v>
      </c>
      <c r="D506">
        <v>4674.6529361571938</v>
      </c>
    </row>
    <row r="507" spans="1:4" ht="14" x14ac:dyDescent="0.15">
      <c r="A507" s="24" t="s">
        <v>20</v>
      </c>
      <c r="B507" s="24" t="s">
        <v>15</v>
      </c>
      <c r="C507">
        <v>280.11721898347525</v>
      </c>
      <c r="D507">
        <v>7.8151908885846098</v>
      </c>
    </row>
    <row r="508" spans="1:4" ht="14" x14ac:dyDescent="0.15">
      <c r="A508" s="24" t="s">
        <v>20</v>
      </c>
      <c r="B508" s="24" t="s">
        <v>16</v>
      </c>
      <c r="C508">
        <v>264.29122346215604</v>
      </c>
      <c r="D508">
        <v>4.4782286523254955</v>
      </c>
    </row>
    <row r="509" spans="1:4" ht="14" x14ac:dyDescent="0.15">
      <c r="A509" s="24" t="s">
        <v>20</v>
      </c>
      <c r="B509" s="24" t="s">
        <v>118</v>
      </c>
      <c r="C509">
        <v>275.18055917701895</v>
      </c>
      <c r="D509">
        <v>11.199496062119641</v>
      </c>
    </row>
    <row r="510" spans="1:4" ht="14" x14ac:dyDescent="0.15">
      <c r="A510" s="24" t="s">
        <v>20</v>
      </c>
      <c r="B510" s="24" t="s">
        <v>119</v>
      </c>
      <c r="C510">
        <v>275.85216238108438</v>
      </c>
      <c r="D510">
        <v>11.239400841071006</v>
      </c>
    </row>
    <row r="511" spans="1:4" ht="14" x14ac:dyDescent="0.15">
      <c r="A511" s="24" t="s">
        <v>20</v>
      </c>
      <c r="B511" s="24" t="s">
        <v>17</v>
      </c>
      <c r="C511">
        <v>271.1899375049843</v>
      </c>
      <c r="D511">
        <v>11.072701965094286</v>
      </c>
    </row>
    <row r="512" spans="1:4" ht="14" x14ac:dyDescent="0.15">
      <c r="A512" s="24" t="s">
        <v>20</v>
      </c>
      <c r="B512" s="24" t="s">
        <v>18</v>
      </c>
      <c r="C512">
        <v>270.39862368045783</v>
      </c>
      <c r="D512">
        <v>10.773496188653302</v>
      </c>
    </row>
    <row r="513" spans="1:4" ht="14" x14ac:dyDescent="0.15">
      <c r="A513" s="24" t="s">
        <v>20</v>
      </c>
      <c r="B513" s="24" t="s">
        <v>19</v>
      </c>
      <c r="C513">
        <v>280.13552224245666</v>
      </c>
      <c r="D513">
        <v>11.101869776197184</v>
      </c>
    </row>
    <row r="514" spans="1:4" ht="14" x14ac:dyDescent="0.15">
      <c r="A514" s="24" t="s">
        <v>20</v>
      </c>
      <c r="B514" s="24" t="s">
        <v>21</v>
      </c>
      <c r="C514">
        <v>273.42448761116879</v>
      </c>
      <c r="D514">
        <v>10.424834179799497</v>
      </c>
    </row>
    <row r="515" spans="1:4" ht="14" x14ac:dyDescent="0.15">
      <c r="A515" s="24" t="s">
        <v>20</v>
      </c>
      <c r="B515" s="24" t="s">
        <v>20</v>
      </c>
      <c r="C515">
        <v>13</v>
      </c>
      <c r="D515">
        <v>0</v>
      </c>
    </row>
    <row r="516" spans="1:4" ht="14" x14ac:dyDescent="0.15">
      <c r="A516" s="24" t="s">
        <v>20</v>
      </c>
      <c r="B516" s="24" t="s">
        <v>22</v>
      </c>
      <c r="C516">
        <v>274.23875139028701</v>
      </c>
      <c r="D516">
        <v>10.18501535278666</v>
      </c>
    </row>
    <row r="517" spans="1:4" ht="14" x14ac:dyDescent="0.15">
      <c r="A517" s="24" t="s">
        <v>20</v>
      </c>
      <c r="B517" s="24" t="s">
        <v>23</v>
      </c>
      <c r="C517">
        <v>275.23310531675605</v>
      </c>
      <c r="D517">
        <v>9.892295524063444</v>
      </c>
    </row>
    <row r="518" spans="1:4" ht="14" x14ac:dyDescent="0.15">
      <c r="A518" s="24" t="s">
        <v>20</v>
      </c>
      <c r="B518" s="24" t="s">
        <v>24</v>
      </c>
      <c r="C518">
        <v>275.80618959080732</v>
      </c>
      <c r="D518">
        <v>10.66035409762886</v>
      </c>
    </row>
    <row r="519" spans="1:4" ht="14" x14ac:dyDescent="0.15">
      <c r="A519" s="24" t="s">
        <v>20</v>
      </c>
      <c r="B519" s="24" t="s">
        <v>25</v>
      </c>
      <c r="C519">
        <v>277.28583610186934</v>
      </c>
      <c r="D519">
        <v>11.575196447096143</v>
      </c>
    </row>
    <row r="520" spans="1:4" ht="14" x14ac:dyDescent="0.15">
      <c r="A520" s="24" t="s">
        <v>20</v>
      </c>
      <c r="B520" s="24" t="s">
        <v>26</v>
      </c>
      <c r="C520">
        <v>276.34608058576333</v>
      </c>
      <c r="D520">
        <v>11.74059570852371</v>
      </c>
    </row>
    <row r="521" spans="1:4" ht="14" x14ac:dyDescent="0.15">
      <c r="A521" s="24" t="s">
        <v>20</v>
      </c>
      <c r="B521" s="24" t="s">
        <v>27</v>
      </c>
      <c r="C521">
        <v>278.22035939851668</v>
      </c>
      <c r="D521">
        <v>11.416125562653013</v>
      </c>
    </row>
    <row r="522" spans="1:4" ht="14" x14ac:dyDescent="0.15">
      <c r="A522" s="24" t="s">
        <v>22</v>
      </c>
      <c r="B522" s="24" t="s">
        <v>4</v>
      </c>
      <c r="C522">
        <v>281.87684528511221</v>
      </c>
      <c r="D522">
        <v>0.86337856993646023</v>
      </c>
    </row>
    <row r="523" spans="1:4" ht="14" x14ac:dyDescent="0.15">
      <c r="A523" s="24" t="s">
        <v>22</v>
      </c>
      <c r="B523" s="24" t="s">
        <v>5</v>
      </c>
      <c r="C523">
        <v>59.865930379617907</v>
      </c>
      <c r="D523">
        <v>1.2546373480000705</v>
      </c>
    </row>
    <row r="524" spans="1:4" ht="14" x14ac:dyDescent="0.15">
      <c r="A524" s="24" t="s">
        <v>22</v>
      </c>
      <c r="B524" s="24" t="s">
        <v>6</v>
      </c>
      <c r="C524">
        <v>95.666638488977696</v>
      </c>
      <c r="D524">
        <v>4.6294510509928397</v>
      </c>
    </row>
    <row r="525" spans="1:4" ht="14" x14ac:dyDescent="0.15">
      <c r="A525" s="24" t="s">
        <v>22</v>
      </c>
      <c r="B525" s="24" t="s">
        <v>7</v>
      </c>
      <c r="C525">
        <v>89.120161786169774</v>
      </c>
      <c r="D525">
        <v>6.3621034980040028</v>
      </c>
    </row>
    <row r="526" spans="1:4" ht="14" x14ac:dyDescent="0.15">
      <c r="A526" s="24" t="s">
        <v>22</v>
      </c>
      <c r="B526" s="24" t="s">
        <v>8</v>
      </c>
      <c r="C526">
        <v>83.602453129973981</v>
      </c>
      <c r="D526">
        <v>9.245399114219266</v>
      </c>
    </row>
    <row r="527" spans="1:4" ht="14" x14ac:dyDescent="0.15">
      <c r="A527" s="24" t="s">
        <v>22</v>
      </c>
      <c r="B527" s="24" t="s">
        <v>9</v>
      </c>
      <c r="C527">
        <v>94.095396656500952</v>
      </c>
      <c r="D527">
        <v>10.185022900406734</v>
      </c>
    </row>
    <row r="528" spans="1:4" ht="14" x14ac:dyDescent="0.15">
      <c r="A528" s="24" t="s">
        <v>22</v>
      </c>
      <c r="B528" s="24" t="s">
        <v>10</v>
      </c>
      <c r="C528">
        <v>87.943844079410496</v>
      </c>
      <c r="D528">
        <v>3.3930685353180849</v>
      </c>
    </row>
    <row r="529" spans="1:4" ht="14" x14ac:dyDescent="0.15">
      <c r="A529" s="24" t="s">
        <v>22</v>
      </c>
      <c r="B529" s="24" t="s">
        <v>11</v>
      </c>
      <c r="C529">
        <v>105.20332199665307</v>
      </c>
      <c r="D529">
        <v>4.9487044113096452</v>
      </c>
    </row>
    <row r="530" spans="1:4" ht="14" x14ac:dyDescent="0.15">
      <c r="A530" s="24" t="s">
        <v>22</v>
      </c>
      <c r="B530" s="24" t="s">
        <v>12</v>
      </c>
      <c r="C530">
        <v>67.976281755965999</v>
      </c>
      <c r="D530">
        <v>2.1292019710605015</v>
      </c>
    </row>
    <row r="531" spans="1:4" ht="14" x14ac:dyDescent="0.15">
      <c r="A531" s="24" t="s">
        <v>22</v>
      </c>
      <c r="B531" s="24" t="s">
        <v>13</v>
      </c>
      <c r="C531">
        <v>121.26070169795537</v>
      </c>
      <c r="D531">
        <v>2.4337954583164638</v>
      </c>
    </row>
    <row r="532" spans="1:4" ht="14" x14ac:dyDescent="0.15">
      <c r="A532" s="24" t="s">
        <v>22</v>
      </c>
      <c r="B532" s="24" t="s">
        <v>14</v>
      </c>
      <c r="C532">
        <v>113.38749248874183</v>
      </c>
      <c r="D532">
        <v>4684.2656832459816</v>
      </c>
    </row>
    <row r="533" spans="1:4" ht="14" x14ac:dyDescent="0.15">
      <c r="A533" s="24" t="s">
        <v>22</v>
      </c>
      <c r="B533" s="24" t="s">
        <v>15</v>
      </c>
      <c r="C533">
        <v>75.729420611883995</v>
      </c>
      <c r="D533">
        <v>2.540318107999203</v>
      </c>
    </row>
    <row r="534" spans="1:4" ht="14" x14ac:dyDescent="0.15">
      <c r="A534" s="24" t="s">
        <v>22</v>
      </c>
      <c r="B534" s="24" t="s">
        <v>16</v>
      </c>
      <c r="C534">
        <v>101.72635227153131</v>
      </c>
      <c r="D534">
        <v>5.8257021389544006</v>
      </c>
    </row>
    <row r="535" spans="1:4" ht="14" x14ac:dyDescent="0.15">
      <c r="A535" s="24" t="s">
        <v>22</v>
      </c>
      <c r="B535" s="24" t="s">
        <v>118</v>
      </c>
      <c r="C535">
        <v>284.39533784996206</v>
      </c>
      <c r="D535">
        <v>1.029558546743194</v>
      </c>
    </row>
    <row r="536" spans="1:4" ht="14" x14ac:dyDescent="0.15">
      <c r="A536" s="24" t="s">
        <v>22</v>
      </c>
      <c r="B536" s="24" t="s">
        <v>119</v>
      </c>
      <c r="C536">
        <v>290.86843441953886</v>
      </c>
      <c r="D536">
        <v>1.0965828673472371</v>
      </c>
    </row>
    <row r="537" spans="1:4" ht="14" x14ac:dyDescent="0.15">
      <c r="A537" s="24" t="s">
        <v>22</v>
      </c>
      <c r="B537" s="24" t="s">
        <v>17</v>
      </c>
      <c r="C537">
        <v>240.0621342583388</v>
      </c>
      <c r="D537">
        <v>1.0522525284173718</v>
      </c>
    </row>
    <row r="538" spans="1:4" ht="14" x14ac:dyDescent="0.15">
      <c r="A538" s="24" t="s">
        <v>22</v>
      </c>
      <c r="B538" s="24" t="s">
        <v>18</v>
      </c>
      <c r="C538">
        <v>222.12368786697544</v>
      </c>
      <c r="D538">
        <v>0.91598583003177436</v>
      </c>
    </row>
    <row r="539" spans="1:4" ht="14" x14ac:dyDescent="0.15">
      <c r="A539" s="24" t="s">
        <v>22</v>
      </c>
      <c r="B539" s="24" t="s">
        <v>19</v>
      </c>
      <c r="C539">
        <v>327.1393075089365</v>
      </c>
      <c r="D539">
        <v>1.427319915899119</v>
      </c>
    </row>
    <row r="540" spans="1:4" ht="14" x14ac:dyDescent="0.15">
      <c r="A540" s="24" t="s">
        <v>22</v>
      </c>
      <c r="B540" s="24" t="s">
        <v>21</v>
      </c>
      <c r="C540">
        <v>242.27695336048541</v>
      </c>
      <c r="D540">
        <v>0.28099313018503297</v>
      </c>
    </row>
    <row r="541" spans="1:4" ht="14" x14ac:dyDescent="0.15">
      <c r="A541" s="24" t="s">
        <v>22</v>
      </c>
      <c r="B541" s="24" t="s">
        <v>20</v>
      </c>
      <c r="C541">
        <v>94.095484974644251</v>
      </c>
      <c r="D541">
        <v>10.18501535278666</v>
      </c>
    </row>
    <row r="542" spans="1:4" ht="14" x14ac:dyDescent="0.15">
      <c r="A542" s="24" t="s">
        <v>22</v>
      </c>
      <c r="B542" s="24" t="s">
        <v>22</v>
      </c>
      <c r="C542">
        <v>13</v>
      </c>
      <c r="D542">
        <v>0</v>
      </c>
    </row>
    <row r="543" spans="1:4" ht="14" x14ac:dyDescent="0.15">
      <c r="A543" s="24" t="s">
        <v>22</v>
      </c>
      <c r="B543" s="24" t="s">
        <v>23</v>
      </c>
      <c r="C543">
        <v>63.832182417929687</v>
      </c>
      <c r="D543">
        <v>0.3406312281088974</v>
      </c>
    </row>
    <row r="544" spans="1:4" ht="14" x14ac:dyDescent="0.15">
      <c r="A544" s="24" t="s">
        <v>22</v>
      </c>
      <c r="B544" s="24" t="s">
        <v>24</v>
      </c>
      <c r="C544">
        <v>305.83826319291268</v>
      </c>
      <c r="D544">
        <v>0.55425637249928483</v>
      </c>
    </row>
    <row r="545" spans="1:4" ht="14" x14ac:dyDescent="0.15">
      <c r="A545" s="24" t="s">
        <v>22</v>
      </c>
      <c r="B545" s="24" t="s">
        <v>25</v>
      </c>
      <c r="C545">
        <v>298.22186558903985</v>
      </c>
      <c r="D545">
        <v>1.5053108754430029</v>
      </c>
    </row>
    <row r="546" spans="1:4" ht="14" x14ac:dyDescent="0.15">
      <c r="A546" s="24" t="s">
        <v>22</v>
      </c>
      <c r="B546" s="24" t="s">
        <v>26</v>
      </c>
      <c r="C546">
        <v>289.68209195418711</v>
      </c>
      <c r="D546">
        <v>1.6067269618753983</v>
      </c>
    </row>
    <row r="547" spans="1:4" ht="14" x14ac:dyDescent="0.15">
      <c r="A547" s="24" t="s">
        <v>22</v>
      </c>
      <c r="B547" s="24" t="s">
        <v>27</v>
      </c>
      <c r="C547">
        <v>307.46535921952039</v>
      </c>
      <c r="D547">
        <v>1.4411480432600969</v>
      </c>
    </row>
    <row r="548" spans="1:4" ht="14" x14ac:dyDescent="0.15">
      <c r="A548" s="24" t="s">
        <v>23</v>
      </c>
      <c r="B548" s="24" t="s">
        <v>4</v>
      </c>
      <c r="C548">
        <v>271.37148220403196</v>
      </c>
      <c r="D548">
        <v>1.1509421213751911</v>
      </c>
    </row>
    <row r="549" spans="1:4" ht="14" x14ac:dyDescent="0.15">
      <c r="A549" s="24" t="s">
        <v>23</v>
      </c>
      <c r="B549" s="24" t="s">
        <v>5</v>
      </c>
      <c r="C549">
        <v>58.39437163341421</v>
      </c>
      <c r="D549">
        <v>0.91512529840212753</v>
      </c>
    </row>
    <row r="550" spans="1:4" ht="14" x14ac:dyDescent="0.15">
      <c r="A550" s="24" t="s">
        <v>23</v>
      </c>
      <c r="B550" s="24" t="s">
        <v>6</v>
      </c>
      <c r="C550">
        <v>98.040997207364683</v>
      </c>
      <c r="D550">
        <v>4.343776524914845</v>
      </c>
    </row>
    <row r="551" spans="1:4" ht="14" x14ac:dyDescent="0.15">
      <c r="A551" s="24" t="s">
        <v>23</v>
      </c>
      <c r="B551" s="24" t="s">
        <v>7</v>
      </c>
      <c r="C551">
        <v>90.500721152242306</v>
      </c>
      <c r="D551">
        <v>6.0558625423865458</v>
      </c>
    </row>
    <row r="552" spans="1:4" ht="14" x14ac:dyDescent="0.15">
      <c r="A552" s="24" t="s">
        <v>23</v>
      </c>
      <c r="B552" s="24" t="s">
        <v>8</v>
      </c>
      <c r="C552">
        <v>84.34584808185582</v>
      </c>
      <c r="D552">
        <v>8.9255896084086217</v>
      </c>
    </row>
    <row r="553" spans="1:4" ht="14" x14ac:dyDescent="0.15">
      <c r="A553" s="24" t="s">
        <v>23</v>
      </c>
      <c r="B553" s="24" t="s">
        <v>9</v>
      </c>
      <c r="C553">
        <v>95.093500984201</v>
      </c>
      <c r="D553">
        <v>9.8923027980723202</v>
      </c>
    </row>
    <row r="554" spans="1:4" ht="14" x14ac:dyDescent="0.15">
      <c r="A554" s="24" t="s">
        <v>23</v>
      </c>
      <c r="B554" s="24" t="s">
        <v>10</v>
      </c>
      <c r="C554">
        <v>90.532638749435023</v>
      </c>
      <c r="D554">
        <v>3.0852966767139534</v>
      </c>
    </row>
    <row r="555" spans="1:4" ht="14" x14ac:dyDescent="0.15">
      <c r="A555" s="24" t="s">
        <v>23</v>
      </c>
      <c r="B555" s="24" t="s">
        <v>11</v>
      </c>
      <c r="C555">
        <v>107.95354527460086</v>
      </c>
      <c r="D555">
        <v>4.6984766562836597</v>
      </c>
    </row>
    <row r="556" spans="1:4" ht="14" x14ac:dyDescent="0.15">
      <c r="A556" s="24" t="s">
        <v>23</v>
      </c>
      <c r="B556" s="24" t="s">
        <v>12</v>
      </c>
      <c r="C556">
        <v>68.768148470784467</v>
      </c>
      <c r="D556">
        <v>1.7896306373552056</v>
      </c>
    </row>
    <row r="557" spans="1:4" ht="14" x14ac:dyDescent="0.15">
      <c r="A557" s="24" t="s">
        <v>23</v>
      </c>
      <c r="B557" s="24" t="s">
        <v>13</v>
      </c>
      <c r="C557">
        <v>128.53369494164082</v>
      </c>
      <c r="D557">
        <v>2.2686503854771818</v>
      </c>
    </row>
    <row r="558" spans="1:4" ht="14" x14ac:dyDescent="0.15">
      <c r="A558" s="24" t="s">
        <v>23</v>
      </c>
      <c r="B558" s="24" t="s">
        <v>14</v>
      </c>
      <c r="C558">
        <v>113.39216319633704</v>
      </c>
      <c r="D558">
        <v>4684.044713168465</v>
      </c>
    </row>
    <row r="559" spans="1:4" ht="14" x14ac:dyDescent="0.15">
      <c r="A559" s="24" t="s">
        <v>23</v>
      </c>
      <c r="B559" s="24" t="s">
        <v>15</v>
      </c>
      <c r="C559">
        <v>77.555628199901946</v>
      </c>
      <c r="D559">
        <v>2.2081209258782981</v>
      </c>
    </row>
    <row r="560" spans="1:4" ht="14" x14ac:dyDescent="0.15">
      <c r="A560" s="24" t="s">
        <v>23</v>
      </c>
      <c r="B560" s="24" t="s">
        <v>16</v>
      </c>
      <c r="C560">
        <v>103.88627907485056</v>
      </c>
      <c r="D560">
        <v>5.5608312918575962</v>
      </c>
    </row>
    <row r="561" spans="1:4" ht="14" x14ac:dyDescent="0.15">
      <c r="A561" s="24" t="s">
        <v>23</v>
      </c>
      <c r="B561" s="24" t="s">
        <v>118</v>
      </c>
      <c r="C561">
        <v>274.64340987029067</v>
      </c>
      <c r="D561">
        <v>1.307236179661265</v>
      </c>
    </row>
    <row r="562" spans="1:4" ht="14" x14ac:dyDescent="0.15">
      <c r="A562" s="24" t="s">
        <v>23</v>
      </c>
      <c r="B562" s="24" t="s">
        <v>119</v>
      </c>
      <c r="C562">
        <v>280.24708035620409</v>
      </c>
      <c r="D562">
        <v>1.3519142052388018</v>
      </c>
    </row>
    <row r="563" spans="1:4" ht="14" x14ac:dyDescent="0.15">
      <c r="A563" s="24" t="s">
        <v>23</v>
      </c>
      <c r="B563" s="24" t="s">
        <v>17</v>
      </c>
      <c r="C563">
        <v>240.98760473161005</v>
      </c>
      <c r="D563">
        <v>1.3923267806148376</v>
      </c>
    </row>
    <row r="564" spans="1:4" ht="14" x14ac:dyDescent="0.15">
      <c r="A564" s="24" t="s">
        <v>23</v>
      </c>
      <c r="B564" s="24" t="s">
        <v>18</v>
      </c>
      <c r="C564">
        <v>227.9645133054683</v>
      </c>
      <c r="D564">
        <v>1.2388821773682781</v>
      </c>
    </row>
    <row r="565" spans="1:4" ht="14" x14ac:dyDescent="0.15">
      <c r="A565" s="24" t="s">
        <v>23</v>
      </c>
      <c r="B565" s="24" t="s">
        <v>19</v>
      </c>
      <c r="C565">
        <v>314.15709315136758</v>
      </c>
      <c r="D565">
        <v>1.5055231342679929</v>
      </c>
    </row>
    <row r="566" spans="1:4" ht="14" x14ac:dyDescent="0.15">
      <c r="A566" s="24" t="s">
        <v>23</v>
      </c>
      <c r="B566" s="24" t="s">
        <v>21</v>
      </c>
      <c r="C566">
        <v>243.13293408254725</v>
      </c>
      <c r="D566">
        <v>0.62156763446150376</v>
      </c>
    </row>
    <row r="567" spans="1:4" ht="14" x14ac:dyDescent="0.15">
      <c r="A567" s="24" t="s">
        <v>23</v>
      </c>
      <c r="B567" s="24" t="s">
        <v>20</v>
      </c>
      <c r="C567">
        <v>95.093592660670652</v>
      </c>
      <c r="D567">
        <v>9.892295524063444</v>
      </c>
    </row>
    <row r="568" spans="1:4" ht="14" x14ac:dyDescent="0.15">
      <c r="A568" s="24" t="s">
        <v>23</v>
      </c>
      <c r="B568" s="24" t="s">
        <v>22</v>
      </c>
      <c r="C568">
        <v>243.83594041617542</v>
      </c>
      <c r="D568">
        <v>0.3406312281088974</v>
      </c>
    </row>
    <row r="569" spans="1:4" ht="14" x14ac:dyDescent="0.15">
      <c r="A569" s="24" t="s">
        <v>23</v>
      </c>
      <c r="B569" s="24" t="s">
        <v>23</v>
      </c>
      <c r="C569">
        <v>13</v>
      </c>
      <c r="D569">
        <v>0</v>
      </c>
    </row>
    <row r="570" spans="1:4" ht="14" x14ac:dyDescent="0.15">
      <c r="A570" s="24" t="s">
        <v>23</v>
      </c>
      <c r="B570" s="24" t="s">
        <v>24</v>
      </c>
      <c r="C570">
        <v>283.00254128534021</v>
      </c>
      <c r="D570">
        <v>0.77489615131136647</v>
      </c>
    </row>
    <row r="571" spans="1:4" ht="14" x14ac:dyDescent="0.15">
      <c r="A571" s="24" t="s">
        <v>23</v>
      </c>
      <c r="B571" s="24" t="s">
        <v>25</v>
      </c>
      <c r="C571">
        <v>288.99283244229906</v>
      </c>
      <c r="D571">
        <v>1.7260111706636465</v>
      </c>
    </row>
    <row r="572" spans="1:4" ht="14" x14ac:dyDescent="0.15">
      <c r="A572" s="24" t="s">
        <v>23</v>
      </c>
      <c r="B572" s="24" t="s">
        <v>26</v>
      </c>
      <c r="C572">
        <v>282.13567619782981</v>
      </c>
      <c r="D572">
        <v>1.8601172397540584</v>
      </c>
    </row>
    <row r="573" spans="1:4" ht="14" x14ac:dyDescent="0.15">
      <c r="A573" s="24" t="s">
        <v>23</v>
      </c>
      <c r="B573" s="24" t="s">
        <v>27</v>
      </c>
      <c r="C573">
        <v>296.61971832488706</v>
      </c>
      <c r="D573">
        <v>1.6214101482139054</v>
      </c>
    </row>
    <row r="574" spans="1:4" ht="14" x14ac:dyDescent="0.15">
      <c r="A574" s="24" t="s">
        <v>24</v>
      </c>
      <c r="B574" s="24" t="s">
        <v>4</v>
      </c>
      <c r="C574">
        <v>249.62928146122698</v>
      </c>
      <c r="D574">
        <v>0.42194468512482508</v>
      </c>
    </row>
    <row r="575" spans="1:4" ht="14" x14ac:dyDescent="0.15">
      <c r="A575" s="24" t="s">
        <v>24</v>
      </c>
      <c r="B575" s="24" t="s">
        <v>5</v>
      </c>
      <c r="C575">
        <v>78.737985082807427</v>
      </c>
      <c r="D575">
        <v>1.5644840178210953</v>
      </c>
    </row>
    <row r="576" spans="1:4" ht="14" x14ac:dyDescent="0.15">
      <c r="A576" s="24" t="s">
        <v>24</v>
      </c>
      <c r="B576" s="24" t="s">
        <v>6</v>
      </c>
      <c r="C576">
        <v>98.780523173670645</v>
      </c>
      <c r="D576">
        <v>5.1162080839363266</v>
      </c>
    </row>
    <row r="577" spans="1:4" ht="14" x14ac:dyDescent="0.15">
      <c r="A577" s="24" t="s">
        <v>24</v>
      </c>
      <c r="B577" s="24" t="s">
        <v>7</v>
      </c>
      <c r="C577">
        <v>91.900208971470761</v>
      </c>
      <c r="D577">
        <v>6.81445008806429</v>
      </c>
    </row>
    <row r="578" spans="1:4" ht="14" x14ac:dyDescent="0.15">
      <c r="A578" s="24" t="s">
        <v>24</v>
      </c>
      <c r="B578" s="24" t="s">
        <v>8</v>
      </c>
      <c r="C578">
        <v>85.804807236148463</v>
      </c>
      <c r="D578">
        <v>9.6629468627074502</v>
      </c>
    </row>
    <row r="579" spans="1:4" ht="14" x14ac:dyDescent="0.15">
      <c r="A579" s="24" t="s">
        <v>24</v>
      </c>
      <c r="B579" s="24" t="s">
        <v>9</v>
      </c>
      <c r="C579">
        <v>95.655561799570535</v>
      </c>
      <c r="D579">
        <v>10.660361213080508</v>
      </c>
    </row>
    <row r="580" spans="1:4" ht="14" x14ac:dyDescent="0.15">
      <c r="A580" s="24" t="s">
        <v>24</v>
      </c>
      <c r="B580" s="24" t="s">
        <v>10</v>
      </c>
      <c r="C580">
        <v>93.015348234196551</v>
      </c>
      <c r="D580">
        <v>3.845554497263425</v>
      </c>
    </row>
    <row r="581" spans="1:4" ht="14" x14ac:dyDescent="0.15">
      <c r="A581" s="24" t="s">
        <v>24</v>
      </c>
      <c r="B581" s="24" t="s">
        <v>11</v>
      </c>
      <c r="C581">
        <v>107.24211404229538</v>
      </c>
      <c r="D581">
        <v>5.4708903323777713</v>
      </c>
    </row>
    <row r="582" spans="1:4" ht="14" x14ac:dyDescent="0.15">
      <c r="A582" s="24" t="s">
        <v>24</v>
      </c>
      <c r="B582" s="24" t="s">
        <v>12</v>
      </c>
      <c r="C582">
        <v>78.926657425233827</v>
      </c>
      <c r="D582">
        <v>2.4690604996107068</v>
      </c>
    </row>
    <row r="583" spans="1:4" ht="14" x14ac:dyDescent="0.15">
      <c r="A583" s="24" t="s">
        <v>24</v>
      </c>
      <c r="B583" s="24" t="s">
        <v>13</v>
      </c>
      <c r="C583">
        <v>122.10206583112574</v>
      </c>
      <c r="D583">
        <v>2.9866114619971653</v>
      </c>
    </row>
    <row r="584" spans="1:4" ht="14" x14ac:dyDescent="0.15">
      <c r="A584" s="24" t="s">
        <v>24</v>
      </c>
      <c r="B584" s="24" t="s">
        <v>14</v>
      </c>
      <c r="C584">
        <v>113.38064426275821</v>
      </c>
      <c r="D584">
        <v>4684.8069048412999</v>
      </c>
    </row>
    <row r="585" spans="1:4" ht="14" x14ac:dyDescent="0.15">
      <c r="A585" s="24" t="s">
        <v>24</v>
      </c>
      <c r="B585" s="24" t="s">
        <v>15</v>
      </c>
      <c r="C585">
        <v>84.076629484869784</v>
      </c>
      <c r="D585">
        <v>2.9268394014492678</v>
      </c>
    </row>
    <row r="586" spans="1:4" ht="14" x14ac:dyDescent="0.15">
      <c r="A586" s="24" t="s">
        <v>24</v>
      </c>
      <c r="B586" s="24" t="s">
        <v>16</v>
      </c>
      <c r="C586">
        <v>103.76716864838147</v>
      </c>
      <c r="D586">
        <v>6.3356465433957307</v>
      </c>
    </row>
    <row r="587" spans="1:4" ht="14" x14ac:dyDescent="0.15">
      <c r="A587" s="24" t="s">
        <v>24</v>
      </c>
      <c r="B587" s="24" t="s">
        <v>118</v>
      </c>
      <c r="C587">
        <v>262.86072982823293</v>
      </c>
      <c r="D587">
        <v>0.55218562971555185</v>
      </c>
    </row>
    <row r="588" spans="1:4" ht="14" x14ac:dyDescent="0.15">
      <c r="A588" s="24" t="s">
        <v>24</v>
      </c>
      <c r="B588" s="24" t="s">
        <v>119</v>
      </c>
      <c r="C588">
        <v>276.54791909399609</v>
      </c>
      <c r="D588">
        <v>0.5791133482307399</v>
      </c>
    </row>
    <row r="589" spans="1:4" ht="14" x14ac:dyDescent="0.15">
      <c r="A589" s="24" t="s">
        <v>24</v>
      </c>
      <c r="B589" s="24" t="s">
        <v>17</v>
      </c>
      <c r="C589">
        <v>208.55530038114705</v>
      </c>
      <c r="D589">
        <v>0.96739008069624599</v>
      </c>
    </row>
    <row r="590" spans="1:4" ht="14" x14ac:dyDescent="0.15">
      <c r="A590" s="24" t="s">
        <v>24</v>
      </c>
      <c r="B590" s="24" t="s">
        <v>18</v>
      </c>
      <c r="C590">
        <v>189.32976141631912</v>
      </c>
      <c r="D590">
        <v>1.017381277652311</v>
      </c>
    </row>
    <row r="591" spans="1:4" ht="14" x14ac:dyDescent="0.15">
      <c r="A591" s="24" t="s">
        <v>24</v>
      </c>
      <c r="B591" s="24" t="s">
        <v>19</v>
      </c>
      <c r="C591">
        <v>339.59581586898651</v>
      </c>
      <c r="D591">
        <v>0.93291410275055053</v>
      </c>
    </row>
    <row r="592" spans="1:4" ht="14" x14ac:dyDescent="0.15">
      <c r="A592" s="24" t="s">
        <v>24</v>
      </c>
      <c r="B592" s="24" t="s">
        <v>21</v>
      </c>
      <c r="C592">
        <v>156.2136467216053</v>
      </c>
      <c r="D592">
        <v>0.49746552021840934</v>
      </c>
    </row>
    <row r="593" spans="1:4" ht="14" x14ac:dyDescent="0.15">
      <c r="A593" s="24" t="s">
        <v>24</v>
      </c>
      <c r="B593" s="24" t="s">
        <v>20</v>
      </c>
      <c r="C593">
        <v>95.655647257724524</v>
      </c>
      <c r="D593">
        <v>10.66035409762886</v>
      </c>
    </row>
    <row r="594" spans="1:4" ht="14" x14ac:dyDescent="0.15">
      <c r="A594" s="24" t="s">
        <v>24</v>
      </c>
      <c r="B594" s="24" t="s">
        <v>22</v>
      </c>
      <c r="C594">
        <v>125.83099447531401</v>
      </c>
      <c r="D594">
        <v>0.55425637249928483</v>
      </c>
    </row>
    <row r="595" spans="1:4" ht="14" x14ac:dyDescent="0.15">
      <c r="A595" s="24" t="s">
        <v>24</v>
      </c>
      <c r="B595" s="24" t="s">
        <v>23</v>
      </c>
      <c r="C595">
        <v>102.99151416536012</v>
      </c>
      <c r="D595">
        <v>0.77489615131136647</v>
      </c>
    </row>
    <row r="596" spans="1:4" ht="14" x14ac:dyDescent="0.15">
      <c r="A596" s="24" t="s">
        <v>24</v>
      </c>
      <c r="B596" s="24" t="s">
        <v>24</v>
      </c>
      <c r="C596">
        <v>13</v>
      </c>
      <c r="D596">
        <v>0</v>
      </c>
    </row>
    <row r="597" spans="1:4" ht="14" x14ac:dyDescent="0.15">
      <c r="A597" s="24" t="s">
        <v>24</v>
      </c>
      <c r="B597" s="24" t="s">
        <v>25</v>
      </c>
      <c r="C597">
        <v>293.82024175527852</v>
      </c>
      <c r="D597">
        <v>0.95876281832646482</v>
      </c>
    </row>
    <row r="598" spans="1:4" ht="14" x14ac:dyDescent="0.15">
      <c r="A598" s="24" t="s">
        <v>24</v>
      </c>
      <c r="B598" s="24" t="s">
        <v>26</v>
      </c>
      <c r="C598">
        <v>281.5057671388459</v>
      </c>
      <c r="D598">
        <v>1.0853730929260976</v>
      </c>
    </row>
    <row r="599" spans="1:4" ht="14" x14ac:dyDescent="0.15">
      <c r="A599" s="24" t="s">
        <v>24</v>
      </c>
      <c r="B599" s="24" t="s">
        <v>27</v>
      </c>
      <c r="C599">
        <v>308.47443264324511</v>
      </c>
      <c r="D599">
        <v>0.88725473469396554</v>
      </c>
    </row>
    <row r="600" spans="1:4" ht="14" x14ac:dyDescent="0.15">
      <c r="A600" s="24" t="s">
        <v>25</v>
      </c>
      <c r="B600" s="24" t="s">
        <v>4</v>
      </c>
      <c r="C600">
        <v>137.94873845946461</v>
      </c>
      <c r="D600">
        <v>0.71911712975455222</v>
      </c>
    </row>
    <row r="601" spans="1:4" ht="14" x14ac:dyDescent="0.15">
      <c r="A601" s="24" t="s">
        <v>25</v>
      </c>
      <c r="B601" s="24" t="s">
        <v>5</v>
      </c>
      <c r="C601">
        <v>91.926482308067364</v>
      </c>
      <c r="D601">
        <v>2.4128342321800824</v>
      </c>
    </row>
    <row r="602" spans="1:4" ht="14" x14ac:dyDescent="0.15">
      <c r="A602" s="24" t="s">
        <v>25</v>
      </c>
      <c r="B602" s="24" t="s">
        <v>6</v>
      </c>
      <c r="C602">
        <v>101.124972471018</v>
      </c>
      <c r="D602">
        <v>6.0472494271818622</v>
      </c>
    </row>
    <row r="603" spans="1:4" ht="14" x14ac:dyDescent="0.15">
      <c r="A603" s="24" t="s">
        <v>25</v>
      </c>
      <c r="B603" s="24" t="s">
        <v>7</v>
      </c>
      <c r="C603">
        <v>94.546812467516702</v>
      </c>
      <c r="D603">
        <v>7.7122097158374929</v>
      </c>
    </row>
    <row r="604" spans="1:4" ht="14" x14ac:dyDescent="0.15">
      <c r="A604" s="24" t="s">
        <v>25</v>
      </c>
      <c r="B604" s="24" t="s">
        <v>8</v>
      </c>
      <c r="C604">
        <v>88.245096176392735</v>
      </c>
      <c r="D604">
        <v>10.519007276884642</v>
      </c>
    </row>
    <row r="605" spans="1:4" ht="14" x14ac:dyDescent="0.15">
      <c r="A605" s="24" t="s">
        <v>25</v>
      </c>
      <c r="B605" s="24" t="s">
        <v>9</v>
      </c>
      <c r="C605">
        <v>97.121804392785464</v>
      </c>
      <c r="D605">
        <v>11.57520314956942</v>
      </c>
    </row>
    <row r="606" spans="1:4" ht="14" x14ac:dyDescent="0.15">
      <c r="A606" s="24" t="s">
        <v>25</v>
      </c>
      <c r="B606" s="24" t="s">
        <v>10</v>
      </c>
      <c r="C606">
        <v>97.109678013342602</v>
      </c>
      <c r="D606">
        <v>4.7540139872350231</v>
      </c>
    </row>
    <row r="607" spans="1:4" ht="14" x14ac:dyDescent="0.15">
      <c r="A607" s="24" t="s">
        <v>25</v>
      </c>
      <c r="B607" s="24" t="s">
        <v>11</v>
      </c>
      <c r="C607">
        <v>108.2083265934728</v>
      </c>
      <c r="D607">
        <v>6.4242801672646284</v>
      </c>
    </row>
    <row r="608" spans="1:4" ht="14" x14ac:dyDescent="0.15">
      <c r="A608" s="24" t="s">
        <v>25</v>
      </c>
      <c r="B608" s="24" t="s">
        <v>12</v>
      </c>
      <c r="C608">
        <v>88.476384467437924</v>
      </c>
      <c r="D608">
        <v>3.3013311508310981</v>
      </c>
    </row>
    <row r="609" spans="1:4" ht="14" x14ac:dyDescent="0.15">
      <c r="A609" s="24" t="s">
        <v>25</v>
      </c>
      <c r="B609" s="24" t="s">
        <v>13</v>
      </c>
      <c r="C609">
        <v>120.07883388568212</v>
      </c>
      <c r="D609">
        <v>3.9377982902765569</v>
      </c>
    </row>
    <row r="610" spans="1:4" ht="14" x14ac:dyDescent="0.15">
      <c r="A610" s="24" t="s">
        <v>25</v>
      </c>
      <c r="B610" s="24" t="s">
        <v>14</v>
      </c>
      <c r="C610">
        <v>113.36726805437235</v>
      </c>
      <c r="D610">
        <v>4685.7656394416208</v>
      </c>
    </row>
    <row r="611" spans="1:4" ht="14" x14ac:dyDescent="0.15">
      <c r="A611" s="24" t="s">
        <v>25</v>
      </c>
      <c r="B611" s="24" t="s">
        <v>15</v>
      </c>
      <c r="C611">
        <v>91.274513391353139</v>
      </c>
      <c r="D611">
        <v>3.7892622742612518</v>
      </c>
    </row>
    <row r="612" spans="1:4" ht="14" x14ac:dyDescent="0.15">
      <c r="A612" s="24" t="s">
        <v>25</v>
      </c>
      <c r="B612" s="24" t="s">
        <v>16</v>
      </c>
      <c r="C612">
        <v>105.07077794368348</v>
      </c>
      <c r="D612">
        <v>7.2816125683441761</v>
      </c>
    </row>
    <row r="613" spans="1:4" ht="14" x14ac:dyDescent="0.15">
      <c r="A613" s="24" t="s">
        <v>25</v>
      </c>
      <c r="B613" s="24" t="s">
        <v>118</v>
      </c>
      <c r="C613">
        <v>144.15143872682899</v>
      </c>
      <c r="D613">
        <v>0.56227700760695443</v>
      </c>
    </row>
    <row r="614" spans="1:4" ht="14" x14ac:dyDescent="0.15">
      <c r="A614" s="24" t="s">
        <v>25</v>
      </c>
      <c r="B614" s="24" t="s">
        <v>119</v>
      </c>
      <c r="C614">
        <v>136.77208973239078</v>
      </c>
      <c r="D614">
        <v>0.44069361293274883</v>
      </c>
    </row>
    <row r="615" spans="1:4" ht="14" x14ac:dyDescent="0.15">
      <c r="A615" s="24" t="s">
        <v>25</v>
      </c>
      <c r="B615" s="24" t="s">
        <v>17</v>
      </c>
      <c r="C615">
        <v>161.45313213072302</v>
      </c>
      <c r="D615">
        <v>1.3045853501884652</v>
      </c>
    </row>
    <row r="616" spans="1:4" ht="14" x14ac:dyDescent="0.15">
      <c r="A616" s="24" t="s">
        <v>25</v>
      </c>
      <c r="B616" s="24" t="s">
        <v>18</v>
      </c>
      <c r="C616">
        <v>152.87754090006524</v>
      </c>
      <c r="D616">
        <v>1.5628281955954604</v>
      </c>
    </row>
    <row r="617" spans="1:4" ht="14" x14ac:dyDescent="0.15">
      <c r="A617" s="24" t="s">
        <v>25</v>
      </c>
      <c r="B617" s="24" t="s">
        <v>19</v>
      </c>
      <c r="C617">
        <v>48.54850082563695</v>
      </c>
      <c r="D617">
        <v>0.73611061986422122</v>
      </c>
    </row>
    <row r="618" spans="1:4" ht="14" x14ac:dyDescent="0.15">
      <c r="A618" s="24" t="s">
        <v>25</v>
      </c>
      <c r="B618" s="24" t="s">
        <v>21</v>
      </c>
      <c r="C618">
        <v>127.9999559753951</v>
      </c>
      <c r="D618">
        <v>1.367913300734269</v>
      </c>
    </row>
    <row r="619" spans="1:4" ht="14" x14ac:dyDescent="0.15">
      <c r="A619" s="24" t="s">
        <v>25</v>
      </c>
      <c r="B619" s="24" t="s">
        <v>20</v>
      </c>
      <c r="C619">
        <v>97.121883980010466</v>
      </c>
      <c r="D619">
        <v>11.575196447096143</v>
      </c>
    </row>
    <row r="620" spans="1:4" ht="14" x14ac:dyDescent="0.15">
      <c r="A620" s="24" t="s">
        <v>25</v>
      </c>
      <c r="B620" s="24" t="s">
        <v>22</v>
      </c>
      <c r="C620">
        <v>118.20119507515017</v>
      </c>
      <c r="D620">
        <v>1.5053108754430029</v>
      </c>
    </row>
    <row r="621" spans="1:4" ht="14" x14ac:dyDescent="0.15">
      <c r="A621" s="24" t="s">
        <v>25</v>
      </c>
      <c r="B621" s="24" t="s">
        <v>23</v>
      </c>
      <c r="C621">
        <v>108.96840291955164</v>
      </c>
      <c r="D621">
        <v>1.7260111706636465</v>
      </c>
    </row>
    <row r="622" spans="1:4" ht="14" x14ac:dyDescent="0.15">
      <c r="A622" s="24" t="s">
        <v>25</v>
      </c>
      <c r="B622" s="24" t="s">
        <v>24</v>
      </c>
      <c r="C622">
        <v>113.80683969089642</v>
      </c>
      <c r="D622">
        <v>0.95876281832646482</v>
      </c>
    </row>
    <row r="623" spans="1:4" ht="14" x14ac:dyDescent="0.15">
      <c r="A623" s="24" t="s">
        <v>25</v>
      </c>
      <c r="B623" s="24" t="s">
        <v>25</v>
      </c>
      <c r="C623">
        <v>13</v>
      </c>
      <c r="D623">
        <v>0</v>
      </c>
    </row>
    <row r="624" spans="1:4" ht="14" x14ac:dyDescent="0.15">
      <c r="A624" s="24" t="s">
        <v>25</v>
      </c>
      <c r="B624" s="24" t="s">
        <v>26</v>
      </c>
      <c r="C624">
        <v>227.51156131784361</v>
      </c>
      <c r="D624">
        <v>0.25281552299114768</v>
      </c>
    </row>
    <row r="625" spans="1:4" ht="14" x14ac:dyDescent="0.15">
      <c r="A625" s="24" t="s">
        <v>25</v>
      </c>
      <c r="B625" s="24" t="s">
        <v>27</v>
      </c>
      <c r="C625">
        <v>47.899099835331526</v>
      </c>
      <c r="D625">
        <v>0.24588052738251703</v>
      </c>
    </row>
    <row r="626" spans="1:4" ht="14" x14ac:dyDescent="0.15">
      <c r="A626" s="24" t="s">
        <v>26</v>
      </c>
      <c r="B626" s="24" t="s">
        <v>4</v>
      </c>
      <c r="C626">
        <v>118.52919235514395</v>
      </c>
      <c r="D626">
        <v>0.76044116483573709</v>
      </c>
    </row>
    <row r="627" spans="1:4" ht="14" x14ac:dyDescent="0.15">
      <c r="A627" s="24" t="s">
        <v>26</v>
      </c>
      <c r="B627" s="24" t="s">
        <v>5</v>
      </c>
      <c r="C627">
        <v>88.021557502011262</v>
      </c>
      <c r="D627">
        <v>2.5994464489527407</v>
      </c>
    </row>
    <row r="628" spans="1:4" ht="14" x14ac:dyDescent="0.15">
      <c r="A628" s="24" t="s">
        <v>26</v>
      </c>
      <c r="B628" s="24" t="s">
        <v>6</v>
      </c>
      <c r="C628">
        <v>99.241946481315097</v>
      </c>
      <c r="D628">
        <v>6.200568398337496</v>
      </c>
    </row>
    <row r="629" spans="1:4" ht="14" x14ac:dyDescent="0.15">
      <c r="A629" s="24" t="s">
        <v>26</v>
      </c>
      <c r="B629" s="24" t="s">
        <v>7</v>
      </c>
      <c r="C629">
        <v>93.20062511953364</v>
      </c>
      <c r="D629">
        <v>7.8866858722463302</v>
      </c>
    </row>
    <row r="630" spans="1:4" ht="14" x14ac:dyDescent="0.15">
      <c r="A630" s="24" t="s">
        <v>26</v>
      </c>
      <c r="B630" s="24" t="s">
        <v>8</v>
      </c>
      <c r="C630">
        <v>87.360615734139856</v>
      </c>
      <c r="D630">
        <v>10.711849320817871</v>
      </c>
    </row>
    <row r="631" spans="1:4" ht="14" x14ac:dyDescent="0.15">
      <c r="A631" s="24" t="s">
        <v>26</v>
      </c>
      <c r="B631" s="24" t="s">
        <v>9</v>
      </c>
      <c r="C631">
        <v>96.180017564486946</v>
      </c>
      <c r="D631">
        <v>11.740602673717731</v>
      </c>
    </row>
    <row r="632" spans="1:4" ht="14" x14ac:dyDescent="0.15">
      <c r="A632" s="24" t="s">
        <v>26</v>
      </c>
      <c r="B632" s="24" t="s">
        <v>10</v>
      </c>
      <c r="C632">
        <v>94.865789964709734</v>
      </c>
      <c r="D632">
        <v>4.9216420600256745</v>
      </c>
    </row>
    <row r="633" spans="1:4" ht="14" x14ac:dyDescent="0.15">
      <c r="A633" s="24" t="s">
        <v>26</v>
      </c>
      <c r="B633" s="24" t="s">
        <v>11</v>
      </c>
      <c r="C633">
        <v>106.27792287140414</v>
      </c>
      <c r="D633">
        <v>6.5517264761525356</v>
      </c>
    </row>
    <row r="634" spans="1:4" ht="14" x14ac:dyDescent="0.15">
      <c r="A634" s="24" t="s">
        <v>26</v>
      </c>
      <c r="B634" s="24" t="s">
        <v>12</v>
      </c>
      <c r="C634">
        <v>85.757075012680843</v>
      </c>
      <c r="D634">
        <v>3.4961662283017678</v>
      </c>
    </row>
    <row r="635" spans="1:4" ht="14" x14ac:dyDescent="0.15">
      <c r="A635" s="24" t="s">
        <v>26</v>
      </c>
      <c r="B635" s="24" t="s">
        <v>13</v>
      </c>
      <c r="C635">
        <v>116.63760139470912</v>
      </c>
      <c r="D635">
        <v>4.0207795596075053</v>
      </c>
    </row>
    <row r="636" spans="1:4" ht="14" x14ac:dyDescent="0.15">
      <c r="A636" s="24" t="s">
        <v>26</v>
      </c>
      <c r="B636" s="24" t="s">
        <v>14</v>
      </c>
      <c r="C636">
        <v>113.36441936988609</v>
      </c>
      <c r="D636">
        <v>4685.8690517270679</v>
      </c>
    </row>
    <row r="637" spans="1:4" ht="14" x14ac:dyDescent="0.15">
      <c r="A637" s="24" t="s">
        <v>26</v>
      </c>
      <c r="B637" s="24" t="s">
        <v>15</v>
      </c>
      <c r="C637">
        <v>88.751571848129743</v>
      </c>
      <c r="D637">
        <v>3.9756950857160347</v>
      </c>
    </row>
    <row r="638" spans="1:4" ht="14" x14ac:dyDescent="0.15">
      <c r="A638" s="24" t="s">
        <v>26</v>
      </c>
      <c r="B638" s="24" t="s">
        <v>16</v>
      </c>
      <c r="C638">
        <v>103.42103612101857</v>
      </c>
      <c r="D638">
        <v>7.4202979440064292</v>
      </c>
    </row>
    <row r="639" spans="1:4" ht="14" x14ac:dyDescent="0.15">
      <c r="A639" s="24" t="s">
        <v>26</v>
      </c>
      <c r="B639" s="24" t="s">
        <v>118</v>
      </c>
      <c r="C639">
        <v>118.924048297875</v>
      </c>
      <c r="D639">
        <v>0.58923458261771089</v>
      </c>
    </row>
    <row r="640" spans="1:4" ht="14" x14ac:dyDescent="0.15">
      <c r="A640" s="24" t="s">
        <v>26</v>
      </c>
      <c r="B640" s="24" t="s">
        <v>119</v>
      </c>
      <c r="C640">
        <v>107.11231117715442</v>
      </c>
      <c r="D640">
        <v>0.51088387645814459</v>
      </c>
    </row>
    <row r="641" spans="1:4" ht="14" x14ac:dyDescent="0.15">
      <c r="A641" s="24" t="s">
        <v>26</v>
      </c>
      <c r="B641" s="24" t="s">
        <v>17</v>
      </c>
      <c r="C641">
        <v>150.56965901390583</v>
      </c>
      <c r="D641">
        <v>1.2239991813107864</v>
      </c>
    </row>
    <row r="642" spans="1:4" ht="14" x14ac:dyDescent="0.15">
      <c r="A642" s="24" t="s">
        <v>26</v>
      </c>
      <c r="B642" s="24" t="s">
        <v>18</v>
      </c>
      <c r="C642">
        <v>143.61932016191366</v>
      </c>
      <c r="D642">
        <v>1.5155704426954584</v>
      </c>
    </row>
    <row r="643" spans="1:4" ht="14" x14ac:dyDescent="0.15">
      <c r="A643" s="24" t="s">
        <v>26</v>
      </c>
      <c r="B643" s="24" t="s">
        <v>19</v>
      </c>
      <c r="C643">
        <v>48.281377739710251</v>
      </c>
      <c r="D643">
        <v>0.98889532329707763</v>
      </c>
    </row>
    <row r="644" spans="1:4" ht="14" x14ac:dyDescent="0.15">
      <c r="A644" s="24" t="s">
        <v>26</v>
      </c>
      <c r="B644" s="24" t="s">
        <v>21</v>
      </c>
      <c r="C644">
        <v>117.96743460460164</v>
      </c>
      <c r="D644">
        <v>1.4315716485669894</v>
      </c>
    </row>
    <row r="645" spans="1:4" ht="14" x14ac:dyDescent="0.15">
      <c r="A645" s="24" t="s">
        <v>26</v>
      </c>
      <c r="B645" s="24" t="s">
        <v>20</v>
      </c>
      <c r="C645">
        <v>96.180095483495393</v>
      </c>
      <c r="D645">
        <v>11.74059570852371</v>
      </c>
    </row>
    <row r="646" spans="1:4" ht="14" x14ac:dyDescent="0.15">
      <c r="A646" s="24" t="s">
        <v>26</v>
      </c>
      <c r="B646" s="24" t="s">
        <v>22</v>
      </c>
      <c r="C646">
        <v>109.65938392715299</v>
      </c>
      <c r="D646">
        <v>1.6067269618753983</v>
      </c>
    </row>
    <row r="647" spans="1:4" ht="14" x14ac:dyDescent="0.15">
      <c r="A647" s="24" t="s">
        <v>26</v>
      </c>
      <c r="B647" s="24" t="s">
        <v>23</v>
      </c>
      <c r="C647">
        <v>102.10920922054447</v>
      </c>
      <c r="D647">
        <v>1.8601172397540584</v>
      </c>
    </row>
    <row r="648" spans="1:4" ht="14" x14ac:dyDescent="0.15">
      <c r="A648" s="24" t="s">
        <v>26</v>
      </c>
      <c r="B648" s="24" t="s">
        <v>24</v>
      </c>
      <c r="C648">
        <v>101.49032722866406</v>
      </c>
      <c r="D648">
        <v>1.0853730929260976</v>
      </c>
    </row>
    <row r="649" spans="1:4" ht="14" x14ac:dyDescent="0.15">
      <c r="A649" s="24" t="s">
        <v>26</v>
      </c>
      <c r="B649" s="24" t="s">
        <v>25</v>
      </c>
      <c r="C649">
        <v>47.509522934029178</v>
      </c>
      <c r="D649">
        <v>0.25281552299114768</v>
      </c>
    </row>
    <row r="650" spans="1:4" ht="14" x14ac:dyDescent="0.15">
      <c r="A650" s="24" t="s">
        <v>26</v>
      </c>
      <c r="B650" s="24" t="s">
        <v>26</v>
      </c>
      <c r="C650">
        <v>13</v>
      </c>
      <c r="D650">
        <v>0</v>
      </c>
    </row>
    <row r="651" spans="1:4" ht="14" x14ac:dyDescent="0.15">
      <c r="A651" s="24" t="s">
        <v>26</v>
      </c>
      <c r="B651" s="24" t="s">
        <v>27</v>
      </c>
      <c r="C651">
        <v>47.700597576518078</v>
      </c>
      <c r="D651">
        <v>0.49869319079172425</v>
      </c>
    </row>
    <row r="652" spans="1:4" ht="14" x14ac:dyDescent="0.15">
      <c r="A652" s="24" t="s">
        <v>27</v>
      </c>
      <c r="B652" s="24" t="s">
        <v>4</v>
      </c>
      <c r="C652">
        <v>156.82212326949912</v>
      </c>
      <c r="D652">
        <v>0.76019277003574282</v>
      </c>
    </row>
    <row r="653" spans="1:4" ht="14" x14ac:dyDescent="0.15">
      <c r="A653" s="24" t="s">
        <v>27</v>
      </c>
      <c r="B653" s="24" t="s">
        <v>5</v>
      </c>
      <c r="C653">
        <v>96.29876209646585</v>
      </c>
      <c r="D653">
        <v>2.2425646800039405</v>
      </c>
    </row>
    <row r="654" spans="1:4" ht="14" x14ac:dyDescent="0.15">
      <c r="A654" s="24" t="s">
        <v>27</v>
      </c>
      <c r="B654" s="24" t="s">
        <v>6</v>
      </c>
      <c r="C654">
        <v>103.03886459203721</v>
      </c>
      <c r="D654">
        <v>5.9033364193221187</v>
      </c>
    </row>
    <row r="655" spans="1:4" ht="14" x14ac:dyDescent="0.15">
      <c r="A655" s="24" t="s">
        <v>27</v>
      </c>
      <c r="B655" s="24" t="s">
        <v>7</v>
      </c>
      <c r="C655">
        <v>95.906560895234179</v>
      </c>
      <c r="D655">
        <v>7.5455356269554512</v>
      </c>
    </row>
    <row r="656" spans="1:4" ht="14" x14ac:dyDescent="0.15">
      <c r="A656" s="24" t="s">
        <v>27</v>
      </c>
      <c r="B656" s="24" t="s">
        <v>8</v>
      </c>
      <c r="C656">
        <v>89.129806291416173</v>
      </c>
      <c r="D656">
        <v>10.332835946633203</v>
      </c>
    </row>
    <row r="657" spans="1:4" ht="14" x14ac:dyDescent="0.15">
      <c r="A657" s="24" t="s">
        <v>27</v>
      </c>
      <c r="B657" s="24" t="s">
        <v>9</v>
      </c>
      <c r="C657">
        <v>98.058323086625137</v>
      </c>
      <c r="D657">
        <v>11.416132001910951</v>
      </c>
    </row>
    <row r="658" spans="1:4" ht="14" x14ac:dyDescent="0.15">
      <c r="A658" s="24" t="s">
        <v>27</v>
      </c>
      <c r="B658" s="24" t="s">
        <v>10</v>
      </c>
      <c r="C658">
        <v>99.432483283706972</v>
      </c>
      <c r="D658">
        <v>4.5971557358355657</v>
      </c>
    </row>
    <row r="659" spans="1:4" ht="14" x14ac:dyDescent="0.15">
      <c r="A659" s="24" t="s">
        <v>27</v>
      </c>
      <c r="B659" s="24" t="s">
        <v>11</v>
      </c>
      <c r="C659">
        <v>110.15140826141595</v>
      </c>
      <c r="D659">
        <v>6.3061094535971334</v>
      </c>
    </row>
    <row r="660" spans="1:4" ht="14" x14ac:dyDescent="0.15">
      <c r="A660" s="24" t="s">
        <v>27</v>
      </c>
      <c r="B660" s="24" t="s">
        <v>12</v>
      </c>
      <c r="C660">
        <v>91.418036059462054</v>
      </c>
      <c r="D660">
        <v>3.1186815523313194</v>
      </c>
    </row>
    <row r="661" spans="1:4" ht="14" x14ac:dyDescent="0.15">
      <c r="A661" s="24" t="s">
        <v>27</v>
      </c>
      <c r="B661" s="24" t="s">
        <v>13</v>
      </c>
      <c r="C661">
        <v>123.54890834668959</v>
      </c>
      <c r="D661">
        <v>3.8696375830370928</v>
      </c>
    </row>
    <row r="662" spans="1:4" ht="14" x14ac:dyDescent="0.15">
      <c r="A662" s="24" t="s">
        <v>27</v>
      </c>
      <c r="B662" s="24" t="s">
        <v>14</v>
      </c>
      <c r="C662">
        <v>113.37005611048727</v>
      </c>
      <c r="D662">
        <v>4685.6635516957376</v>
      </c>
    </row>
    <row r="663" spans="1:4" ht="14" x14ac:dyDescent="0.15">
      <c r="A663" s="24" t="s">
        <v>27</v>
      </c>
      <c r="B663" s="24" t="s">
        <v>15</v>
      </c>
      <c r="C663">
        <v>93.95428432141432</v>
      </c>
      <c r="D663">
        <v>3.6144859754902612</v>
      </c>
    </row>
    <row r="664" spans="1:4" ht="14" x14ac:dyDescent="0.15">
      <c r="A664" s="24" t="s">
        <v>27</v>
      </c>
      <c r="B664" s="24" t="s">
        <v>16</v>
      </c>
      <c r="C664">
        <v>106.72837957223368</v>
      </c>
      <c r="D664">
        <v>7.1513002417584364</v>
      </c>
    </row>
    <row r="665" spans="1:4" ht="14" x14ac:dyDescent="0.15">
      <c r="A665" s="24" t="s">
        <v>27</v>
      </c>
      <c r="B665" s="24" t="s">
        <v>118</v>
      </c>
      <c r="C665">
        <v>166.68857828562682</v>
      </c>
      <c r="D665">
        <v>0.6377509086681995</v>
      </c>
    </row>
    <row r="666" spans="1:4" ht="14" x14ac:dyDescent="0.15">
      <c r="A666" s="24" t="s">
        <v>27</v>
      </c>
      <c r="B666" s="24" t="s">
        <v>119</v>
      </c>
      <c r="C666">
        <v>166.19802348440021</v>
      </c>
      <c r="D666">
        <v>0.50040539197156286</v>
      </c>
    </row>
    <row r="667" spans="1:4" ht="14" x14ac:dyDescent="0.15">
      <c r="A667" s="24" t="s">
        <v>27</v>
      </c>
      <c r="B667" s="24" t="s">
        <v>17</v>
      </c>
      <c r="C667">
        <v>170.58283424946535</v>
      </c>
      <c r="D667">
        <v>1.4208342787213717</v>
      </c>
    </row>
    <row r="668" spans="1:4" ht="14" x14ac:dyDescent="0.15">
      <c r="A668" s="24" t="s">
        <v>27</v>
      </c>
      <c r="B668" s="24" t="s">
        <v>18</v>
      </c>
      <c r="C668">
        <v>161.1886309155733</v>
      </c>
      <c r="D668">
        <v>1.6436307776882553</v>
      </c>
    </row>
    <row r="669" spans="1:4" ht="14" x14ac:dyDescent="0.15">
      <c r="A669" s="24" t="s">
        <v>27</v>
      </c>
      <c r="B669" s="24" t="s">
        <v>19</v>
      </c>
      <c r="C669">
        <v>48.876196623505052</v>
      </c>
      <c r="D669">
        <v>0.49025381385410965</v>
      </c>
    </row>
    <row r="670" spans="1:4" ht="14" x14ac:dyDescent="0.15">
      <c r="A670" s="24" t="s">
        <v>27</v>
      </c>
      <c r="B670" s="24" t="s">
        <v>21</v>
      </c>
      <c r="C670">
        <v>138.3567444265758</v>
      </c>
      <c r="D670">
        <v>1.3475902746574699</v>
      </c>
    </row>
    <row r="671" spans="1:4" ht="14" x14ac:dyDescent="0.15">
      <c r="A671" s="24" t="s">
        <v>27</v>
      </c>
      <c r="B671" s="24" t="s">
        <v>20</v>
      </c>
      <c r="C671">
        <v>98.058404320704767</v>
      </c>
      <c r="D671">
        <v>11.416125562653013</v>
      </c>
    </row>
    <row r="672" spans="1:4" ht="14" x14ac:dyDescent="0.15">
      <c r="A672" s="24" t="s">
        <v>27</v>
      </c>
      <c r="B672" s="24" t="s">
        <v>22</v>
      </c>
      <c r="C672">
        <v>127.44669012973924</v>
      </c>
      <c r="D672">
        <v>1.4411480432600969</v>
      </c>
    </row>
    <row r="673" spans="1:4" ht="14" x14ac:dyDescent="0.15">
      <c r="A673" s="24" t="s">
        <v>27</v>
      </c>
      <c r="B673" s="24" t="s">
        <v>23</v>
      </c>
      <c r="C673">
        <v>116.59729017057845</v>
      </c>
      <c r="D673">
        <v>1.6214101482139054</v>
      </c>
    </row>
    <row r="674" spans="1:4" ht="14" x14ac:dyDescent="0.15">
      <c r="A674" s="24" t="s">
        <v>27</v>
      </c>
      <c r="B674" s="24" t="s">
        <v>24</v>
      </c>
      <c r="C674">
        <v>128.46303232602884</v>
      </c>
      <c r="D674">
        <v>0.88725473469396554</v>
      </c>
    </row>
    <row r="675" spans="1:4" ht="14" x14ac:dyDescent="0.15">
      <c r="A675" s="24" t="s">
        <v>27</v>
      </c>
      <c r="B675" s="24" t="s">
        <v>25</v>
      </c>
      <c r="C675">
        <v>227.90110210418877</v>
      </c>
      <c r="D675">
        <v>0.24588052738251703</v>
      </c>
    </row>
    <row r="676" spans="1:4" ht="14" x14ac:dyDescent="0.15">
      <c r="A676" s="24" t="s">
        <v>27</v>
      </c>
      <c r="B676" s="24" t="s">
        <v>26</v>
      </c>
      <c r="C676">
        <v>227.70463822820656</v>
      </c>
      <c r="D676">
        <v>0.49869319079172425</v>
      </c>
    </row>
    <row r="677" spans="1:4" ht="14" x14ac:dyDescent="0.15">
      <c r="A677" s="24" t="s">
        <v>27</v>
      </c>
      <c r="B677" s="24" t="s">
        <v>27</v>
      </c>
      <c r="C677">
        <v>13</v>
      </c>
      <c r="D67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7FBB-A1C5-F145-BEA6-62D4B7F8EF9C}">
  <sheetPr>
    <pageSetUpPr fitToPage="1"/>
  </sheetPr>
  <dimension ref="A1:Y26"/>
  <sheetViews>
    <sheetView zoomScale="139" zoomScaleNormal="14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X26" sqref="X26:Y26"/>
    </sheetView>
  </sheetViews>
  <sheetFormatPr baseColWidth="10" defaultColWidth="10.83203125" defaultRowHeight="31" customHeight="1" x14ac:dyDescent="0.15"/>
  <cols>
    <col min="1" max="1" width="6" customWidth="1"/>
    <col min="2" max="2" width="5.1640625" bestFit="1" customWidth="1"/>
    <col min="3" max="3" width="7.33203125" customWidth="1"/>
    <col min="4" max="4" width="9.1640625" bestFit="1" customWidth="1"/>
    <col min="5" max="5" width="6.6640625" bestFit="1" customWidth="1"/>
    <col min="6" max="8" width="7.6640625" bestFit="1" customWidth="1"/>
    <col min="9" max="10" width="6.6640625" bestFit="1" customWidth="1"/>
    <col min="11" max="11" width="7.6640625" bestFit="1" customWidth="1"/>
    <col min="12" max="13" width="6.6640625" bestFit="1" customWidth="1"/>
    <col min="14" max="15" width="6.6640625" customWidth="1"/>
    <col min="16" max="19" width="7.6640625" bestFit="1" customWidth="1"/>
    <col min="20" max="20" width="6.33203125" customWidth="1"/>
    <col min="21" max="21" width="6.83203125" customWidth="1"/>
    <col min="22" max="22" width="6.33203125" customWidth="1"/>
    <col min="23" max="23" width="6.6640625" customWidth="1"/>
    <col min="24" max="24" width="7.6640625" bestFit="1" customWidth="1"/>
    <col min="25" max="25" width="7.33203125" customWidth="1"/>
  </cols>
  <sheetData>
    <row r="1" spans="1:25" ht="31" customHeight="1" x14ac:dyDescent="0.15">
      <c r="C1" s="41" t="s">
        <v>29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31" customHeight="1" x14ac:dyDescent="0.15">
      <c r="A2" s="43" t="s">
        <v>28</v>
      </c>
      <c r="B2" s="25"/>
      <c r="C2" s="25" t="s">
        <v>4</v>
      </c>
      <c r="D2" s="25" t="s">
        <v>5</v>
      </c>
      <c r="E2" s="25" t="s">
        <v>6</v>
      </c>
      <c r="F2" s="25" t="s">
        <v>8</v>
      </c>
      <c r="G2" s="25" t="s">
        <v>9</v>
      </c>
      <c r="H2" s="25" t="s">
        <v>10</v>
      </c>
      <c r="I2" s="25" t="s">
        <v>11</v>
      </c>
      <c r="J2" s="25" t="s">
        <v>12</v>
      </c>
      <c r="K2" s="25" t="s">
        <v>13</v>
      </c>
      <c r="L2" s="25" t="s">
        <v>15</v>
      </c>
      <c r="M2" s="25" t="s">
        <v>16</v>
      </c>
      <c r="N2" s="25" t="s">
        <v>118</v>
      </c>
      <c r="O2" s="25" t="s">
        <v>119</v>
      </c>
      <c r="P2" s="25" t="s">
        <v>17</v>
      </c>
      <c r="Q2" s="25" t="s">
        <v>18</v>
      </c>
      <c r="R2" s="25" t="s">
        <v>19</v>
      </c>
      <c r="S2" s="25" t="s">
        <v>21</v>
      </c>
      <c r="T2" s="25" t="s">
        <v>22</v>
      </c>
      <c r="U2" s="25" t="s">
        <v>23</v>
      </c>
      <c r="V2" s="25" t="s">
        <v>24</v>
      </c>
      <c r="W2" s="25" t="s">
        <v>25</v>
      </c>
      <c r="X2" s="25" t="s">
        <v>26</v>
      </c>
      <c r="Y2" s="25" t="s">
        <v>27</v>
      </c>
    </row>
    <row r="3" spans="1:25" ht="31" customHeight="1" x14ac:dyDescent="0.15">
      <c r="A3" s="44"/>
      <c r="B3" s="25" t="s">
        <v>4</v>
      </c>
      <c r="C3" s="26" t="str">
        <f>IF(COUNTIF(excludelist,$B3&amp;","&amp;C$2)=0,TRUNC(VLOOKUP($B3&amp;"-"&amp;C$2,data!$B$1:$G$677,4,FALSE),0)&amp;"    "&amp;TEXT(VLOOKUP($B3&amp;"-"&amp;C$2,data!$B$1:$G$677,5,FALSE),"0.00"),0)</f>
        <v>13    0.00</v>
      </c>
      <c r="D3" s="26">
        <f>IF(COUNTIF(excludelist,$B3&amp;","&amp;D$2)=0,TRUNC(VLOOKUP($B3&amp;"-"&amp;D$2,data!$B$1:$G$677,4,FALSE),0)&amp;"    "&amp;TEXT(VLOOKUP($B3&amp;"-"&amp;D$2,data!$B$1:$G$677,5,FALSE),"0.00"),0)</f>
        <v>0</v>
      </c>
      <c r="E3" s="26">
        <f>IF(COUNTIF(excludelist,$B3&amp;","&amp;E$2)=0,TRUNC(VLOOKUP($B3&amp;"-"&amp;E$2,data!$B$1:$G$677,4,FALSE),0)&amp;"    "&amp;TEXT(VLOOKUP($B3&amp;"-"&amp;E$2,data!$B$1:$G$677,5,FALSE),"0.00"),0)</f>
        <v>0</v>
      </c>
      <c r="F3" s="26">
        <f>IF(COUNTIF(excludelist,$B3&amp;","&amp;F$2)=0,TRUNC(VLOOKUP($B3&amp;"-"&amp;F$2,data!$B$1:$G$677,4,FALSE),0)&amp;"    "&amp;TEXT(VLOOKUP($B3&amp;"-"&amp;F$2,data!$B$1:$G$677,5,FALSE),"0.00"),0)</f>
        <v>0</v>
      </c>
      <c r="G3" s="26">
        <f>IF(COUNTIF(excludelist,$B3&amp;","&amp;G$2)=0,TRUNC(VLOOKUP($B3&amp;"-"&amp;G$2,data!$B$1:$G$677,4,FALSE),0)&amp;"    "&amp;TEXT(VLOOKUP($B3&amp;"-"&amp;G$2,data!$B$1:$G$677,5,FALSE),"0.00"),0)</f>
        <v>0</v>
      </c>
      <c r="H3" s="26">
        <f>IF(COUNTIF(excludelist,$B3&amp;","&amp;H$2)=0,TRUNC(VLOOKUP($B3&amp;"-"&amp;H$2,data!$B$1:$G$677,4,FALSE),0)&amp;"    "&amp;TEXT(VLOOKUP($B3&amp;"-"&amp;H$2,data!$B$1:$G$677,5,FALSE),"0.00"),0)</f>
        <v>0</v>
      </c>
      <c r="I3" s="26" t="str">
        <f>IF(COUNTIF(excludelist,$B3&amp;","&amp;I$2)=0,TRUNC(VLOOKUP($B3&amp;"-"&amp;I$2,data!$B$1:$G$677,4,FALSE),0)&amp;"    "&amp;TEXT(VLOOKUP($B3&amp;"-"&amp;I$2,data!$B$1:$G$677,5,FALSE),"0.00"),0)</f>
        <v>104    5.81</v>
      </c>
      <c r="J3" s="26">
        <f>IF(COUNTIF(excludelist,$B3&amp;","&amp;J$2)=0,TRUNC(VLOOKUP($B3&amp;"-"&amp;J$2,data!$B$1:$G$677,4,FALSE),0)&amp;"    "&amp;TEXT(VLOOKUP($B3&amp;"-"&amp;J$2,data!$B$1:$G$677,5,FALSE),"0.00"),0)</f>
        <v>0</v>
      </c>
      <c r="K3" s="26" t="str">
        <f>IF(COUNTIF(excludelist,$B3&amp;","&amp;K$2)=0,TRUNC(VLOOKUP($B3&amp;"-"&amp;K$2,data!$B$1:$G$677,4,FALSE),0)&amp;"    "&amp;TEXT(VLOOKUP($B3&amp;"-"&amp;K$2,data!$B$1:$G$677,5,FALSE),"0.00"),0)</f>
        <v>91    1.15</v>
      </c>
      <c r="L3" s="26">
        <f>IF(COUNTIF(excludelist,$B3&amp;","&amp;L$2)=0,TRUNC(VLOOKUP($B3&amp;"-"&amp;L$2,data!$B$1:$G$677,4,FALSE),0)&amp;"    "&amp;TEXT(VLOOKUP($B3&amp;"-"&amp;L$2,data!$B$1:$G$677,5,FALSE),"0.00"),0)</f>
        <v>0</v>
      </c>
      <c r="M3" s="26" t="str">
        <f>IF(COUNTIF(excludelist,$B3&amp;","&amp;M$2)=0,TRUNC(VLOOKUP($B3&amp;"-"&amp;M$2,data!$B$1:$G$677,4,FALSE),0)&amp;"    "&amp;TEXT(VLOOKUP($B3&amp;"-"&amp;M$2,data!$B$1:$G$677,5,FALSE),"0.00"),0)</f>
        <v>101    6.69</v>
      </c>
      <c r="N3" s="26" t="str">
        <f>IF(COUNTIF(excludelist,$B3&amp;","&amp;N$2)=0,TRUNC(VLOOKUP($B3&amp;"-"&amp;N$2,data!$B$1:$G$677,4,FALSE),0)&amp;"    "&amp;TEXT(VLOOKUP($B3&amp;"-"&amp;N$2,data!$B$1:$G$677,5,FALSE),"0.00"),0)</f>
        <v>297    0.17</v>
      </c>
      <c r="O3" s="26" t="str">
        <f>IF(COUNTIF(excludelist,$B3&amp;","&amp;O$2)=0,TRUNC(VLOOKUP($B3&amp;"-"&amp;O$2,data!$B$1:$G$677,4,FALSE),0)&amp;"    "&amp;TEXT(VLOOKUP($B3&amp;"-"&amp;O$2,data!$B$1:$G$677,5,FALSE),"0.00"),0)</f>
        <v>319    0.28</v>
      </c>
      <c r="P3" s="26" t="str">
        <f>IF(COUNTIF(excludelist,$B3&amp;","&amp;P$2)=0,TRUNC(VLOOKUP($B3&amp;"-"&amp;P$2,data!$B$1:$G$677,4,FALSE),0)&amp;"    "&amp;TEXT(VLOOKUP($B3&amp;"-"&amp;P$2,data!$B$1:$G$677,5,FALSE),"0.00"),0)</f>
        <v>185    0.71</v>
      </c>
      <c r="Q3" s="26" t="str">
        <f>IF(COUNTIF(excludelist,$B3&amp;","&amp;Q$2)=0,TRUNC(VLOOKUP($B3&amp;"-"&amp;Q$2,data!$B$1:$G$677,4,FALSE),0)&amp;"    "&amp;TEXT(VLOOKUP($B3&amp;"-"&amp;Q$2,data!$B$1:$G$677,5,FALSE),"0.00"),0)</f>
        <v>164    0.89</v>
      </c>
      <c r="R3" s="26">
        <f>IF(COUNTIF(excludelist,$B3&amp;","&amp;R$2)=0,TRUNC(VLOOKUP($B3&amp;"-"&amp;R$2,data!$B$1:$G$677,4,FALSE),0)&amp;"    "&amp;TEXT(VLOOKUP($B3&amp;"-"&amp;R$2,data!$B$1:$G$677,5,FALSE),"0.00"),0)</f>
        <v>0</v>
      </c>
      <c r="S3" s="26" t="str">
        <f>IF(COUNTIF(excludelist,$B3&amp;","&amp;S$2)=0,TRUNC(VLOOKUP($B3&amp;"-"&amp;S$2,data!$B$1:$G$677,4,FALSE),0)&amp;"    "&amp;TEXT(VLOOKUP($B3&amp;"-"&amp;S$2,data!$B$1:$G$677,5,FALSE),"0.00"),0)</f>
        <v>117    0.67</v>
      </c>
      <c r="T3" s="26" t="str">
        <f>IF(COUNTIF(excludelist,$B3&amp;","&amp;T$2)=0,TRUNC(VLOOKUP($B3&amp;"-"&amp;T$2,data!$B$1:$G$677,4,FALSE),0)&amp;"    "&amp;TEXT(VLOOKUP($B3&amp;"-"&amp;T$2,data!$B$1:$G$677,5,FALSE),"0.00"),0)</f>
        <v>101    0.86</v>
      </c>
      <c r="U3" s="26">
        <f>IF(COUNTIF(excludelist,$B3&amp;","&amp;U$2)=0,TRUNC(VLOOKUP($B3&amp;"-"&amp;U$2,data!$B$1:$G$677,4,FALSE),0)&amp;"    "&amp;TEXT(VLOOKUP($B3&amp;"-"&amp;U$2,data!$B$1:$G$677,5,FALSE),"0.00"),0)</f>
        <v>0</v>
      </c>
      <c r="V3" s="26" t="str">
        <f>IF(COUNTIF(excludelist,$B3&amp;","&amp;V$2)=0,TRUNC(VLOOKUP($B3&amp;"-"&amp;V$2,data!$B$1:$G$677,4,FALSE),0)&amp;"    "&amp;TEXT(VLOOKUP($B3&amp;"-"&amp;V$2,data!$B$1:$G$677,5,FALSE),"0.00"),0)</f>
        <v>69    0.42</v>
      </c>
      <c r="W3" s="26" t="str">
        <f>IF(COUNTIF(excludelist,$B3&amp;","&amp;W$2)=0,TRUNC(VLOOKUP($B3&amp;"-"&amp;W$2,data!$B$1:$G$677,4,FALSE),0)&amp;"    "&amp;TEXT(VLOOKUP($B3&amp;"-"&amp;W$2,data!$B$1:$G$677,5,FALSE),"0.00"),0)</f>
        <v>317    0.72</v>
      </c>
      <c r="X3" s="26" t="str">
        <f>IF(COUNTIF(excludelist,$B3&amp;","&amp;X$2)=0,TRUNC(VLOOKUP($B3&amp;"-"&amp;X$2,data!$B$1:$G$677,4,FALSE),0)&amp;"    "&amp;TEXT(VLOOKUP($B3&amp;"-"&amp;X$2,data!$B$1:$G$677,5,FALSE),"0.00"),0)</f>
        <v>298    0.76</v>
      </c>
      <c r="Y3" s="26" t="str">
        <f>IF(COUNTIF(excludelist,$B3&amp;","&amp;Y$2)=0,TRUNC(VLOOKUP($B3&amp;"-"&amp;Y$2,data!$B$1:$G$677,4,FALSE),0)&amp;"    "&amp;TEXT(VLOOKUP($B3&amp;"-"&amp;Y$2,data!$B$1:$G$677,5,FALSE),"0.00"),0)</f>
        <v>336    0.76</v>
      </c>
    </row>
    <row r="4" spans="1:25" ht="31" customHeight="1" x14ac:dyDescent="0.15">
      <c r="A4" s="44"/>
      <c r="B4" s="25" t="s">
        <v>5</v>
      </c>
      <c r="C4" s="26">
        <f>IF(COUNTIF(excludelist,$B4&amp;","&amp;C$2)=0,TRUNC(VLOOKUP($B4&amp;"-"&amp;C$2,data!$B$1:$G$677,4,FALSE),0)&amp;"    "&amp;TEXT(VLOOKUP($B4&amp;"-"&amp;C$2,data!$B$1:$G$677,5,FALSE),"0.00"),0)</f>
        <v>0</v>
      </c>
      <c r="D4" s="26" t="str">
        <f>IF(COUNTIF(excludelist,$B4&amp;","&amp;D$2)=0,TRUNC(VLOOKUP($B4&amp;"-"&amp;D$2,data!$B$1:$G$677,4,FALSE),0)&amp;"    "&amp;TEXT(VLOOKUP($B4&amp;"-"&amp;D$2,data!$B$1:$G$677,5,FALSE),"0.00"),0)</f>
        <v>13    0.00</v>
      </c>
      <c r="E4" s="26" t="str">
        <f>IF(COUNTIF(excludelist,$B4&amp;","&amp;E$2)=0,TRUNC(VLOOKUP($B4&amp;"-"&amp;E$2,data!$B$1:$G$677,4,FALSE),0)&amp;"    "&amp;TEXT(VLOOKUP($B4&amp;"-"&amp;E$2,data!$B$1:$G$677,5,FALSE),"0.00"),0)</f>
        <v>107    3.69</v>
      </c>
      <c r="F4" s="26" t="str">
        <f>IF(COUNTIF(excludelist,$B4&amp;","&amp;F$2)=0,TRUNC(VLOOKUP($B4&amp;"-"&amp;F$2,data!$B$1:$G$677,4,FALSE),0)&amp;"    "&amp;TEXT(VLOOKUP($B4&amp;"-"&amp;F$2,data!$B$1:$G$677,5,FALSE),"0.00"),0)</f>
        <v>87    8.11</v>
      </c>
      <c r="G4" s="26" t="str">
        <f>IF(COUNTIF(excludelist,$B4&amp;","&amp;G$2)=0,TRUNC(VLOOKUP($B4&amp;"-"&amp;G$2,data!$B$1:$G$677,4,FALSE),0)&amp;"    "&amp;TEXT(VLOOKUP($B4&amp;"-"&amp;G$2,data!$B$1:$G$677,5,FALSE),"0.00"),0)</f>
        <v>98    9.17</v>
      </c>
      <c r="H4" s="26" t="str">
        <f>IF(COUNTIF(excludelist,$B4&amp;","&amp;H$2)=0,TRUNC(VLOOKUP($B4&amp;"-"&amp;H$2,data!$B$1:$G$677,4,FALSE),0)&amp;"    "&amp;TEXT(VLOOKUP($B4&amp;"-"&amp;H$2,data!$B$1:$G$677,5,FALSE),"0.00"),0)</f>
        <v>102    2.36</v>
      </c>
      <c r="I4" s="26" t="str">
        <f>IF(COUNTIF(excludelist,$B4&amp;","&amp;I$2)=0,TRUNC(VLOOKUP($B4&amp;"-"&amp;I$2,data!$B$1:$G$677,4,FALSE),0)&amp;"    "&amp;TEXT(VLOOKUP($B4&amp;"-"&amp;I$2,data!$B$1:$G$677,5,FALSE),"0.00"),0)</f>
        <v>117    4.16</v>
      </c>
      <c r="J4" s="26" t="str">
        <f>IF(COUNTIF(excludelist,$B4&amp;","&amp;J$2)=0,TRUNC(VLOOKUP($B4&amp;"-"&amp;J$2,data!$B$1:$G$677,4,FALSE),0)&amp;"    "&amp;TEXT(VLOOKUP($B4&amp;"-"&amp;J$2,data!$B$1:$G$677,5,FALSE),"0.00"),0)</f>
        <v>79    0.90</v>
      </c>
      <c r="K4" s="26" t="str">
        <f>IF(COUNTIF(excludelist,$B4&amp;","&amp;K$2)=0,TRUNC(VLOOKUP($B4&amp;"-"&amp;K$2,data!$B$1:$G$677,4,FALSE),0)&amp;"    "&amp;TEXT(VLOOKUP($B4&amp;"-"&amp;K$2,data!$B$1:$G$677,5,FALSE),"0.00"),0)</f>
        <v>238    0.92</v>
      </c>
      <c r="L4" s="26" t="str">
        <f>IF(COUNTIF(excludelist,$B4&amp;","&amp;L$2)=0,TRUNC(VLOOKUP($B4&amp;"-"&amp;L$2,data!$B$1:$G$677,4,FALSE),0)&amp;"    "&amp;TEXT(VLOOKUP($B4&amp;"-"&amp;L$2,data!$B$1:$G$677,5,FALSE),"0.00"),0)</f>
        <v>90    1.38</v>
      </c>
      <c r="M4" s="26" t="str">
        <f>IF(COUNTIF(excludelist,$B4&amp;","&amp;M$2)=0,TRUNC(VLOOKUP($B4&amp;"-"&amp;M$2,data!$B$1:$G$677,4,FALSE),0)&amp;"    "&amp;TEXT(VLOOKUP($B4&amp;"-"&amp;M$2,data!$B$1:$G$677,5,FALSE),"0.00"),0)</f>
        <v>111    4.96</v>
      </c>
      <c r="N4" s="26">
        <f>IF(COUNTIF(excludelist,$B4&amp;","&amp;N$2)=0,TRUNC(VLOOKUP($B4&amp;"-"&amp;N$2,data!$B$1:$G$677,4,FALSE),0)&amp;"    "&amp;TEXT(VLOOKUP($B4&amp;"-"&amp;N$2,data!$B$1:$G$677,5,FALSE),"0.00"),0)</f>
        <v>0</v>
      </c>
      <c r="O4" s="26">
        <f>IF(COUNTIF(excludelist,$B4&amp;","&amp;O$2)=0,TRUNC(VLOOKUP($B4&amp;"-"&amp;O$2,data!$B$1:$G$677,4,FALSE),0)&amp;"    "&amp;TEXT(VLOOKUP($B4&amp;"-"&amp;O$2,data!$B$1:$G$677,5,FALSE),"0.00"),0)</f>
        <v>0</v>
      </c>
      <c r="P4" s="26">
        <f>IF(COUNTIF(excludelist,$B4&amp;","&amp;P$2)=0,TRUNC(VLOOKUP($B4&amp;"-"&amp;P$2,data!$B$1:$G$677,4,FALSE),0)&amp;"    "&amp;TEXT(VLOOKUP($B4&amp;"-"&amp;P$2,data!$B$1:$G$677,5,FALSE),"0.00"),0)</f>
        <v>0</v>
      </c>
      <c r="Q4" s="26" t="str">
        <f>IF(COUNTIF(excludelist,$B4&amp;","&amp;Q$2)=0,TRUNC(VLOOKUP($B4&amp;"-"&amp;Q$2,data!$B$1:$G$677,4,FALSE),0)&amp;"    "&amp;TEXT(VLOOKUP($B4&amp;"-"&amp;Q$2,data!$B$1:$G$677,5,FALSE),"0.00"),0)</f>
        <v>232    2.15</v>
      </c>
      <c r="R4" s="26">
        <f>IF(COUNTIF(excludelist,$B4&amp;","&amp;R$2)=0,TRUNC(VLOOKUP($B4&amp;"-"&amp;R$2,data!$B$1:$G$677,4,FALSE),0)&amp;"    "&amp;TEXT(VLOOKUP($B4&amp;"-"&amp;R$2,data!$B$1:$G$677,5,FALSE),"0.00"),0)</f>
        <v>0</v>
      </c>
      <c r="S4" s="26">
        <f>IF(COUNTIF(excludelist,$B4&amp;","&amp;S$2)=0,TRUNC(VLOOKUP($B4&amp;"-"&amp;S$2,data!$B$1:$G$677,4,FALSE),0)&amp;"    "&amp;TEXT(VLOOKUP($B4&amp;"-"&amp;S$2,data!$B$1:$G$677,5,FALSE),"0.00"),0)</f>
        <v>0</v>
      </c>
      <c r="T4" s="26">
        <f>IF(COUNTIF(excludelist,$B4&amp;","&amp;T$2)=0,TRUNC(VLOOKUP($B4&amp;"-"&amp;T$2,data!$B$1:$G$677,4,FALSE),0)&amp;"    "&amp;TEXT(VLOOKUP($B4&amp;"-"&amp;T$2,data!$B$1:$G$677,5,FALSE),"0.00"),0)</f>
        <v>0</v>
      </c>
      <c r="U4" s="26" t="str">
        <f>IF(COUNTIF(excludelist,$B4&amp;","&amp;U$2)=0,TRUNC(VLOOKUP($B4&amp;"-"&amp;U$2,data!$B$1:$G$677,4,FALSE),0)&amp;"    "&amp;TEXT(VLOOKUP($B4&amp;"-"&amp;U$2,data!$B$1:$G$677,5,FALSE),"0.00"),0)</f>
        <v>238    0.92</v>
      </c>
      <c r="V4" s="26">
        <f>IF(COUNTIF(excludelist,$B4&amp;","&amp;V$2)=0,TRUNC(VLOOKUP($B4&amp;"-"&amp;V$2,data!$B$1:$G$677,4,FALSE),0)&amp;"    "&amp;TEXT(VLOOKUP($B4&amp;"-"&amp;V$2,data!$B$1:$G$677,5,FALSE),"0.00"),0)</f>
        <v>0</v>
      </c>
      <c r="W4" s="26">
        <f>IF(COUNTIF(excludelist,$B4&amp;","&amp;W$2)=0,TRUNC(VLOOKUP($B4&amp;"-"&amp;W$2,data!$B$1:$G$677,4,FALSE),0)&amp;"    "&amp;TEXT(VLOOKUP($B4&amp;"-"&amp;W$2,data!$B$1:$G$677,5,FALSE),"0.00"),0)</f>
        <v>0</v>
      </c>
      <c r="X4" s="26">
        <f>IF(COUNTIF(excludelist,$B4&amp;","&amp;X$2)=0,TRUNC(VLOOKUP($B4&amp;"-"&amp;X$2,data!$B$1:$G$677,4,FALSE),0)&amp;"    "&amp;TEXT(VLOOKUP($B4&amp;"-"&amp;X$2,data!$B$1:$G$677,5,FALSE),"0.00"),0)</f>
        <v>0</v>
      </c>
      <c r="Y4" s="26">
        <f>IF(COUNTIF(excludelist,$B4&amp;","&amp;Y$2)=0,TRUNC(VLOOKUP($B4&amp;"-"&amp;Y$2,data!$B$1:$G$677,4,FALSE),0)&amp;"    "&amp;TEXT(VLOOKUP($B4&amp;"-"&amp;Y$2,data!$B$1:$G$677,5,FALSE),"0.00"),0)</f>
        <v>0</v>
      </c>
    </row>
    <row r="5" spans="1:25" ht="31" customHeight="1" x14ac:dyDescent="0.15">
      <c r="A5" s="44"/>
      <c r="B5" s="25" t="s">
        <v>6</v>
      </c>
      <c r="C5" s="26">
        <f>IF(COUNTIF(excludelist,$B5&amp;","&amp;C$2)=0,TRUNC(VLOOKUP($B5&amp;"-"&amp;C$2,data!$B$1:$G$677,4,FALSE),0)&amp;"    "&amp;TEXT(VLOOKUP($B5&amp;"-"&amp;C$2,data!$B$1:$G$677,5,FALSE),"0.00"),0)</f>
        <v>0</v>
      </c>
      <c r="D5" s="26" t="str">
        <f>IF(COUNTIF(excludelist,$B5&amp;","&amp;D$2)=0,TRUNC(VLOOKUP($B5&amp;"-"&amp;D$2,data!$B$1:$G$677,4,FALSE),0)&amp;"    "&amp;TEXT(VLOOKUP($B5&amp;"-"&amp;D$2,data!$B$1:$G$677,5,FALSE),"0.00"),0)</f>
        <v>287    3.69</v>
      </c>
      <c r="E5" s="26" t="str">
        <f>IF(COUNTIF(excludelist,$B5&amp;","&amp;E$2)=0,TRUNC(VLOOKUP($B5&amp;"-"&amp;E$2,data!$B$1:$G$677,4,FALSE),0)&amp;"    "&amp;TEXT(VLOOKUP($B5&amp;"-"&amp;E$2,data!$B$1:$G$677,5,FALSE),"0.00"),0)</f>
        <v>13    0.00</v>
      </c>
      <c r="F5" s="26" t="str">
        <f>IF(COUNTIF(excludelist,$B5&amp;","&amp;F$2)=0,TRUNC(VLOOKUP($B5&amp;"-"&amp;F$2,data!$B$1:$G$677,4,FALSE),0)&amp;"    "&amp;TEXT(VLOOKUP($B5&amp;"-"&amp;F$2,data!$B$1:$G$677,5,FALSE),"0.00"),0)</f>
        <v>72    4.82</v>
      </c>
      <c r="G5" s="26" t="str">
        <f>IF(COUNTIF(excludelist,$B5&amp;","&amp;G$2)=0,TRUNC(VLOOKUP($B5&amp;"-"&amp;G$2,data!$B$1:$G$677,4,FALSE),0)&amp;"    "&amp;TEXT(VLOOKUP($B5&amp;"-"&amp;G$2,data!$B$1:$G$677,5,FALSE),"0.00"),0)</f>
        <v>92    5.56</v>
      </c>
      <c r="H5" s="26" t="str">
        <f>IF(COUNTIF(excludelist,$B5&amp;","&amp;H$2)=0,TRUNC(VLOOKUP($B5&amp;"-"&amp;H$2,data!$B$1:$G$677,4,FALSE),0)&amp;"    "&amp;TEXT(VLOOKUP($B5&amp;"-"&amp;H$2,data!$B$1:$G$677,5,FALSE),"0.00"),0)</f>
        <v>295    1.35</v>
      </c>
      <c r="I5" s="26" t="str">
        <f>IF(COUNTIF(excludelist,$B5&amp;","&amp;I$2)=0,TRUNC(VLOOKUP($B5&amp;"-"&amp;I$2,data!$B$1:$G$677,4,FALSE),0)&amp;"    "&amp;TEXT(VLOOKUP($B5&amp;"-"&amp;I$2,data!$B$1:$G$677,5,FALSE),"0.00"),0)</f>
        <v>168    0.86</v>
      </c>
      <c r="J5" s="26" t="str">
        <f>IF(COUNTIF(excludelist,$B5&amp;","&amp;J$2)=0,TRUNC(VLOOKUP($B5&amp;"-"&amp;J$2,data!$B$1:$G$677,4,FALSE),0)&amp;"    "&amp;TEXT(VLOOKUP($B5&amp;"-"&amp;J$2,data!$B$1:$G$677,5,FALSE),"0.00"),0)</f>
        <v>295    2.92</v>
      </c>
      <c r="K5" s="26" t="str">
        <f>IF(COUNTIF(excludelist,$B5&amp;","&amp;K$2)=0,TRUNC(VLOOKUP($B5&amp;"-"&amp;K$2,data!$B$1:$G$677,4,FALSE),0)&amp;"    "&amp;TEXT(VLOOKUP($B5&amp;"-"&amp;K$2,data!$B$1:$G$677,5,FALSE),"0.00"),0)</f>
        <v>278    4.34</v>
      </c>
      <c r="L5" s="26" t="str">
        <f>IF(COUNTIF(excludelist,$B5&amp;","&amp;L$2)=0,TRUNC(VLOOKUP($B5&amp;"-"&amp;L$2,data!$B$1:$G$677,4,FALSE),0)&amp;"    "&amp;TEXT(VLOOKUP($B5&amp;"-"&amp;L$2,data!$B$1:$G$677,5,FALSE),"0.00"),0)</f>
        <v>296    2.40</v>
      </c>
      <c r="M5" s="26" t="str">
        <f>IF(COUNTIF(excludelist,$B5&amp;","&amp;M$2)=0,TRUNC(VLOOKUP($B5&amp;"-"&amp;M$2,data!$B$1:$G$677,4,FALSE),0)&amp;"    "&amp;TEXT(VLOOKUP($B5&amp;"-"&amp;M$2,data!$B$1:$G$677,5,FALSE),"0.00"),0)</f>
        <v>123    1.32</v>
      </c>
      <c r="N5" s="26">
        <f>IF(COUNTIF(excludelist,$B5&amp;","&amp;N$2)=0,TRUNC(VLOOKUP($B5&amp;"-"&amp;N$2,data!$B$1:$G$677,4,FALSE),0)&amp;"    "&amp;TEXT(VLOOKUP($B5&amp;"-"&amp;N$2,data!$B$1:$G$677,5,FALSE),"0.00"),0)</f>
        <v>0</v>
      </c>
      <c r="O5" s="26">
        <f>IF(COUNTIF(excludelist,$B5&amp;","&amp;O$2)=0,TRUNC(VLOOKUP($B5&amp;"-"&amp;O$2,data!$B$1:$G$677,4,FALSE),0)&amp;"    "&amp;TEXT(VLOOKUP($B5&amp;"-"&amp;O$2,data!$B$1:$G$677,5,FALSE),"0.00"),0)</f>
        <v>0</v>
      </c>
      <c r="P5" s="26" t="str">
        <f>IF(COUNTIF(excludelist,$B5&amp;","&amp;P$2)=0,TRUNC(VLOOKUP($B5&amp;"-"&amp;P$2,data!$B$1:$G$677,4,FALSE),0)&amp;"    "&amp;TEXT(VLOOKUP($B5&amp;"-"&amp;P$2,data!$B$1:$G$677,5,FALSE),"0.00"),0)</f>
        <v>269    5.52</v>
      </c>
      <c r="Q5" s="26" t="str">
        <f>IF(COUNTIF(excludelist,$B5&amp;","&amp;Q$2)=0,TRUNC(VLOOKUP($B5&amp;"-"&amp;Q$2,data!$B$1:$G$677,4,FALSE),0)&amp;"    "&amp;TEXT(VLOOKUP($B5&amp;"-"&amp;Q$2,data!$B$1:$G$677,5,FALSE),"0.00"),0)</f>
        <v>267    5.23</v>
      </c>
      <c r="R5" s="26">
        <f>IF(COUNTIF(excludelist,$B5&amp;","&amp;R$2)=0,TRUNC(VLOOKUP($B5&amp;"-"&amp;R$2,data!$B$1:$G$677,4,FALSE),0)&amp;"    "&amp;TEXT(VLOOKUP($B5&amp;"-"&amp;R$2,data!$B$1:$G$677,5,FALSE),"0.00"),0)</f>
        <v>0</v>
      </c>
      <c r="S5" s="26" t="str">
        <f>IF(COUNTIF(excludelist,$B5&amp;","&amp;S$2)=0,TRUNC(VLOOKUP($B5&amp;"-"&amp;S$2,data!$B$1:$G$677,4,FALSE),0)&amp;"    "&amp;TEXT(VLOOKUP($B5&amp;"-"&amp;S$2,data!$B$1:$G$677,5,FALSE),"0.00"),0)</f>
        <v>273    4.87</v>
      </c>
      <c r="T5" s="26" t="str">
        <f>IF(COUNTIF(excludelist,$B5&amp;","&amp;T$2)=0,TRUNC(VLOOKUP($B5&amp;"-"&amp;T$2,data!$B$1:$G$677,4,FALSE),0)&amp;"    "&amp;TEXT(VLOOKUP($B5&amp;"-"&amp;T$2,data!$B$1:$G$677,5,FALSE),"0.00"),0)</f>
        <v>275    4.63</v>
      </c>
      <c r="U5" s="26" t="str">
        <f>IF(COUNTIF(excludelist,$B5&amp;","&amp;U$2)=0,TRUNC(VLOOKUP($B5&amp;"-"&amp;U$2,data!$B$1:$G$677,4,FALSE),0)&amp;"    "&amp;TEXT(VLOOKUP($B5&amp;"-"&amp;U$2,data!$B$1:$G$677,5,FALSE),"0.00"),0)</f>
        <v>278    4.34</v>
      </c>
      <c r="V5" s="26" t="str">
        <f>IF(COUNTIF(excludelist,$B5&amp;","&amp;V$2)=0,TRUNC(VLOOKUP($B5&amp;"-"&amp;V$2,data!$B$1:$G$677,4,FALSE),0)&amp;"    "&amp;TEXT(VLOOKUP($B5&amp;"-"&amp;V$2,data!$B$1:$G$677,5,FALSE),"0.00"),0)</f>
        <v>278    5.12</v>
      </c>
      <c r="W5" s="26">
        <f>IF(COUNTIF(excludelist,$B5&amp;","&amp;W$2)=0,TRUNC(VLOOKUP($B5&amp;"-"&amp;W$2,data!$B$1:$G$677,4,FALSE),0)&amp;"    "&amp;TEXT(VLOOKUP($B5&amp;"-"&amp;W$2,data!$B$1:$G$677,5,FALSE),"0.00"),0)</f>
        <v>0</v>
      </c>
      <c r="X5" s="26">
        <f>IF(COUNTIF(excludelist,$B5&amp;","&amp;X$2)=0,TRUNC(VLOOKUP($B5&amp;"-"&amp;X$2,data!$B$1:$G$677,4,FALSE),0)&amp;"    "&amp;TEXT(VLOOKUP($B5&amp;"-"&amp;X$2,data!$B$1:$G$677,5,FALSE),"0.00"),0)</f>
        <v>0</v>
      </c>
      <c r="Y5" s="26">
        <f>IF(COUNTIF(excludelist,$B5&amp;","&amp;Y$2)=0,TRUNC(VLOOKUP($B5&amp;"-"&amp;Y$2,data!$B$1:$G$677,4,FALSE),0)&amp;"    "&amp;TEXT(VLOOKUP($B5&amp;"-"&amp;Y$2,data!$B$1:$G$677,5,FALSE),"0.00"),0)</f>
        <v>0</v>
      </c>
    </row>
    <row r="6" spans="1:25" ht="31" customHeight="1" x14ac:dyDescent="0.15">
      <c r="A6" s="44"/>
      <c r="B6" s="25" t="s">
        <v>8</v>
      </c>
      <c r="C6" s="26">
        <f>IF(COUNTIF(excludelist,$B6&amp;","&amp;C$2)=0,TRUNC(VLOOKUP($B6&amp;"-"&amp;C$2,data!$B$1:$G$677,4,FALSE),0)&amp;"    "&amp;TEXT(VLOOKUP($B6&amp;"-"&amp;C$2,data!$B$1:$G$677,5,FALSE),"0.00"),0)</f>
        <v>0</v>
      </c>
      <c r="D6" s="26" t="str">
        <f>IF(COUNTIF(excludelist,$B6&amp;","&amp;D$2)=0,TRUNC(VLOOKUP($B6&amp;"-"&amp;D$2,data!$B$1:$G$677,4,FALSE),0)&amp;"    "&amp;TEXT(VLOOKUP($B6&amp;"-"&amp;D$2,data!$B$1:$G$677,5,FALSE),"0.00"),0)</f>
        <v>267    8.11</v>
      </c>
      <c r="E6" s="26" t="str">
        <f>IF(COUNTIF(excludelist,$B6&amp;","&amp;E$2)=0,TRUNC(VLOOKUP($B6&amp;"-"&amp;E$2,data!$B$1:$G$677,4,FALSE),0)&amp;"    "&amp;TEXT(VLOOKUP($B6&amp;"-"&amp;E$2,data!$B$1:$G$677,5,FALSE),"0.00"),0)</f>
        <v>252    4.82</v>
      </c>
      <c r="F6" s="26">
        <f>IF(COUNTIF(excludelist,$B6&amp;","&amp;F$2)=0,TRUNC(VLOOKUP($B6&amp;"-"&amp;F$2,data!$B$1:$G$677,4,FALSE),0)&amp;"    "&amp;TEXT(VLOOKUP($B6&amp;"-"&amp;F$2,data!$B$1:$G$677,5,FALSE),"0.00"),0)</f>
        <v>0</v>
      </c>
      <c r="G6" s="26" t="str">
        <f>IF(COUNTIF(excludelist,$B6&amp;","&amp;G$2)=0,TRUNC(VLOOKUP($B6&amp;"-"&amp;G$2,data!$B$1:$G$677,4,FALSE),0)&amp;"    "&amp;TEXT(VLOOKUP($B6&amp;"-"&amp;G$2,data!$B$1:$G$677,5,FALSE),"0.00"),0)</f>
        <v>151    2.01</v>
      </c>
      <c r="H6" s="26" t="str">
        <f>IF(COUNTIF(excludelist,$B6&amp;","&amp;H$2)=0,TRUNC(VLOOKUP($B6&amp;"-"&amp;H$2,data!$B$1:$G$677,4,FALSE),0)&amp;"    "&amp;TEXT(VLOOKUP($B6&amp;"-"&amp;H$2,data!$B$1:$G$677,5,FALSE),"0.00"),0)</f>
        <v>261    5.87</v>
      </c>
      <c r="I6" s="26" t="str">
        <f>IF(COUNTIF(excludelist,$B6&amp;","&amp;I$2)=0,TRUNC(VLOOKUP($B6&amp;"-"&amp;I$2,data!$B$1:$G$677,4,FALSE),0)&amp;"    "&amp;TEXT(VLOOKUP($B6&amp;"-"&amp;I$2,data!$B$1:$G$677,5,FALSE),"0.00"),0)</f>
        <v>242    4.99</v>
      </c>
      <c r="J6" s="26">
        <f>IF(COUNTIF(excludelist,$B6&amp;","&amp;J$2)=0,TRUNC(VLOOKUP($B6&amp;"-"&amp;J$2,data!$B$1:$G$677,4,FALSE),0)&amp;"    "&amp;TEXT(VLOOKUP($B6&amp;"-"&amp;J$2,data!$B$1:$G$677,5,FALSE),"0.00"),0)</f>
        <v>0</v>
      </c>
      <c r="K6" s="26" t="str">
        <f>IF(COUNTIF(excludelist,$B6&amp;","&amp;K$2)=0,TRUNC(VLOOKUP($B6&amp;"-"&amp;K$2,data!$B$1:$G$677,4,FALSE),0)&amp;"    "&amp;TEXT(VLOOKUP($B6&amp;"-"&amp;K$2,data!$B$1:$G$677,5,FALSE),"0.00"),0)</f>
        <v>264    8.93</v>
      </c>
      <c r="L6" s="26" t="str">
        <f>IF(COUNTIF(excludelist,$B6&amp;","&amp;L$2)=0,TRUNC(VLOOKUP($B6&amp;"-"&amp;L$2,data!$B$1:$G$677,4,FALSE),0)&amp;"    "&amp;TEXT(VLOOKUP($B6&amp;"-"&amp;L$2,data!$B$1:$G$677,5,FALSE),"0.00"),0)</f>
        <v>266    6.74</v>
      </c>
      <c r="M6" s="26" t="str">
        <f>IF(COUNTIF(excludelist,$B6&amp;","&amp;M$2)=0,TRUNC(VLOOKUP($B6&amp;"-"&amp;M$2,data!$B$1:$G$677,4,FALSE),0)&amp;"    "&amp;TEXT(VLOOKUP($B6&amp;"-"&amp;M$2,data!$B$1:$G$677,5,FALSE),"0.00"),0)</f>
        <v>237    4.13</v>
      </c>
      <c r="N6" s="26">
        <f>IF(COUNTIF(excludelist,$B6&amp;","&amp;N$2)=0,TRUNC(VLOOKUP($B6&amp;"-"&amp;N$2,data!$B$1:$G$677,4,FALSE),0)&amp;"    "&amp;TEXT(VLOOKUP($B6&amp;"-"&amp;N$2,data!$B$1:$G$677,5,FALSE),"0.00"),0)</f>
        <v>0</v>
      </c>
      <c r="O6" s="26">
        <f>IF(COUNTIF(excludelist,$B6&amp;","&amp;O$2)=0,TRUNC(VLOOKUP($B6&amp;"-"&amp;O$2,data!$B$1:$G$677,4,FALSE),0)&amp;"    "&amp;TEXT(VLOOKUP($B6&amp;"-"&amp;O$2,data!$B$1:$G$677,5,FALSE),"0.00"),0)</f>
        <v>0</v>
      </c>
      <c r="P6" s="26" t="str">
        <f>IF(COUNTIF(excludelist,$B6&amp;","&amp;P$2)=0,TRUNC(VLOOKUP($B6&amp;"-"&amp;P$2,data!$B$1:$G$677,4,FALSE),0)&amp;"    "&amp;TEXT(VLOOKUP($B6&amp;"-"&amp;P$2,data!$B$1:$G$677,5,FALSE),"0.00"),0)</f>
        <v>261    10.22</v>
      </c>
      <c r="Q6" s="26" t="str">
        <f>IF(COUNTIF(excludelist,$B6&amp;","&amp;Q$2)=0,TRUNC(VLOOKUP($B6&amp;"-"&amp;Q$2,data!$B$1:$G$677,4,FALSE),0)&amp;"    "&amp;TEXT(VLOOKUP($B6&amp;"-"&amp;Q$2,data!$B$1:$G$677,5,FALSE),"0.00"),0)</f>
        <v>260    9.95</v>
      </c>
      <c r="R6" s="26">
        <f>IF(COUNTIF(excludelist,$B6&amp;","&amp;R$2)=0,TRUNC(VLOOKUP($B6&amp;"-"&amp;R$2,data!$B$1:$G$677,4,FALSE),0)&amp;"    "&amp;TEXT(VLOOKUP($B6&amp;"-"&amp;R$2,data!$B$1:$G$677,5,FALSE),"0.00"),0)</f>
        <v>0</v>
      </c>
      <c r="S6" s="26" t="str">
        <f>IF(COUNTIF(excludelist,$B6&amp;","&amp;S$2)=0,TRUNC(VLOOKUP($B6&amp;"-"&amp;S$2,data!$B$1:$G$677,4,FALSE),0)&amp;"    "&amp;TEXT(VLOOKUP($B6&amp;"-"&amp;S$2,data!$B$1:$G$677,5,FALSE),"0.00"),0)</f>
        <v>263    9.51</v>
      </c>
      <c r="T6" s="26" t="str">
        <f>IF(COUNTIF(excludelist,$B6&amp;","&amp;T$2)=0,TRUNC(VLOOKUP($B6&amp;"-"&amp;T$2,data!$B$1:$G$677,4,FALSE),0)&amp;"    "&amp;TEXT(VLOOKUP($B6&amp;"-"&amp;T$2,data!$B$1:$G$677,5,FALSE),"0.00"),0)</f>
        <v>263    9.25</v>
      </c>
      <c r="U6" s="26" t="str">
        <f>IF(COUNTIF(excludelist,$B6&amp;","&amp;U$2)=0,TRUNC(VLOOKUP($B6&amp;"-"&amp;U$2,data!$B$1:$G$677,4,FALSE),0)&amp;"    "&amp;TEXT(VLOOKUP($B6&amp;"-"&amp;U$2,data!$B$1:$G$677,5,FALSE),"0.00"),0)</f>
        <v>264    8.93</v>
      </c>
      <c r="V6" s="26" t="str">
        <f>IF(COUNTIF(excludelist,$B6&amp;","&amp;V$2)=0,TRUNC(VLOOKUP($B6&amp;"-"&amp;V$2,data!$B$1:$G$677,4,FALSE),0)&amp;"    "&amp;TEXT(VLOOKUP($B6&amp;"-"&amp;V$2,data!$B$1:$G$677,5,FALSE),"0.00"),0)</f>
        <v>265    9.66</v>
      </c>
      <c r="W6" s="26" t="str">
        <f>IF(COUNTIF(excludelist,$B6&amp;","&amp;W$2)=0,TRUNC(VLOOKUP($B6&amp;"-"&amp;W$2,data!$B$1:$G$677,4,FALSE),0)&amp;"    "&amp;TEXT(VLOOKUP($B6&amp;"-"&amp;W$2,data!$B$1:$G$677,5,FALSE),"0.00"),0)</f>
        <v>268    10.52</v>
      </c>
      <c r="X6" s="26">
        <f>IF(COUNTIF(excludelist,$B6&amp;","&amp;X$2)=0,TRUNC(VLOOKUP($B6&amp;"-"&amp;X$2,data!$B$1:$G$677,4,FALSE),0)&amp;"    "&amp;TEXT(VLOOKUP($B6&amp;"-"&amp;X$2,data!$B$1:$G$677,5,FALSE),"0.00"),0)</f>
        <v>0</v>
      </c>
      <c r="Y6" s="26">
        <f>IF(COUNTIF(excludelist,$B6&amp;","&amp;Y$2)=0,TRUNC(VLOOKUP($B6&amp;"-"&amp;Y$2,data!$B$1:$G$677,4,FALSE),0)&amp;"    "&amp;TEXT(VLOOKUP($B6&amp;"-"&amp;Y$2,data!$B$1:$G$677,5,FALSE),"0.00"),0)</f>
        <v>0</v>
      </c>
    </row>
    <row r="7" spans="1:25" ht="31" customHeight="1" x14ac:dyDescent="0.15">
      <c r="A7" s="44"/>
      <c r="B7" s="25" t="s">
        <v>9</v>
      </c>
      <c r="C7" s="26">
        <f>IF(COUNTIF(excludelist,$B7&amp;","&amp;C$2)=0,TRUNC(VLOOKUP($B7&amp;"-"&amp;C$2,data!$B$1:$G$677,4,FALSE),0)&amp;"    "&amp;TEXT(VLOOKUP($B7&amp;"-"&amp;C$2,data!$B$1:$G$677,5,FALSE),"0.00"),0)</f>
        <v>0</v>
      </c>
      <c r="D7" s="26" t="str">
        <f>IF(COUNTIF(excludelist,$B7&amp;","&amp;D$2)=0,TRUNC(VLOOKUP($B7&amp;"-"&amp;D$2,data!$B$1:$G$677,4,FALSE),0)&amp;"    "&amp;TEXT(VLOOKUP($B7&amp;"-"&amp;D$2,data!$B$1:$G$677,5,FALSE),"0.00"),0)</f>
        <v>278    9.17</v>
      </c>
      <c r="E7" s="26" t="str">
        <f>IF(COUNTIF(excludelist,$B7&amp;","&amp;E$2)=0,TRUNC(VLOOKUP($B7&amp;"-"&amp;E$2,data!$B$1:$G$677,4,FALSE),0)&amp;"    "&amp;TEXT(VLOOKUP($B7&amp;"-"&amp;E$2,data!$B$1:$G$677,5,FALSE),"0.00"),0)</f>
        <v>272    5.56</v>
      </c>
      <c r="F7" s="26" t="str">
        <f>IF(COUNTIF(excludelist,$B7&amp;","&amp;F$2)=0,TRUNC(VLOOKUP($B7&amp;"-"&amp;F$2,data!$B$1:$G$677,4,FALSE),0)&amp;"    "&amp;TEXT(VLOOKUP($B7&amp;"-"&amp;F$2,data!$B$1:$G$677,5,FALSE),"0.00"),0)</f>
        <v>331    2.01</v>
      </c>
      <c r="G7" s="26" t="str">
        <f>IF(COUNTIF(excludelist,$B7&amp;","&amp;G$2)=0,TRUNC(VLOOKUP($B7&amp;"-"&amp;G$2,data!$B$1:$G$677,4,FALSE),0)&amp;"    "&amp;TEXT(VLOOKUP($B7&amp;"-"&amp;G$2,data!$B$1:$G$677,5,FALSE),"0.00"),0)</f>
        <v>13    0.00</v>
      </c>
      <c r="H7" s="26" t="str">
        <f>IF(COUNTIF(excludelist,$B7&amp;","&amp;H$2)=0,TRUNC(VLOOKUP($B7&amp;"-"&amp;H$2,data!$B$1:$G$677,4,FALSE),0)&amp;"    "&amp;TEXT(VLOOKUP($B7&amp;"-"&amp;H$2,data!$B$1:$G$677,5,FALSE),"0.00"),0)</f>
        <v>277    6.82</v>
      </c>
      <c r="I7" s="26" t="str">
        <f>IF(COUNTIF(excludelist,$B7&amp;","&amp;I$2)=0,TRUNC(VLOOKUP($B7&amp;"-"&amp;I$2,data!$B$1:$G$677,4,FALSE),0)&amp;"    "&amp;TEXT(VLOOKUP($B7&amp;"-"&amp;I$2,data!$B$1:$G$677,5,FALSE),"0.00"),0)</f>
        <v>264    5.41</v>
      </c>
      <c r="J7" s="26" t="str">
        <f>IF(COUNTIF(excludelist,$B7&amp;","&amp;J$2)=0,TRUNC(VLOOKUP($B7&amp;"-"&amp;J$2,data!$B$1:$G$677,4,FALSE),0)&amp;"    "&amp;TEXT(VLOOKUP($B7&amp;"-"&amp;J$2,data!$B$1:$G$677,5,FALSE),"0.00"),0)</f>
        <v>280    8.33</v>
      </c>
      <c r="K7" s="26" t="str">
        <f>IF(COUNTIF(excludelist,$B7&amp;","&amp;K$2)=0,TRUNC(VLOOKUP($B7&amp;"-"&amp;K$2,data!$B$1:$G$677,4,FALSE),0)&amp;"    "&amp;TEXT(VLOOKUP($B7&amp;"-"&amp;K$2,data!$B$1:$G$677,5,FALSE),"0.00"),0)</f>
        <v>275    9.89</v>
      </c>
      <c r="L7" s="26" t="str">
        <f>IF(COUNTIF(excludelist,$B7&amp;","&amp;L$2)=0,TRUNC(VLOOKUP($B7&amp;"-"&amp;L$2,data!$B$1:$G$677,4,FALSE),0)&amp;"    "&amp;TEXT(VLOOKUP($B7&amp;"-"&amp;L$2,data!$B$1:$G$677,5,FALSE),"0.00"),0)</f>
        <v>280    7.82</v>
      </c>
      <c r="M7" s="26" t="str">
        <f>IF(COUNTIF(excludelist,$B7&amp;","&amp;M$2)=0,TRUNC(VLOOKUP($B7&amp;"-"&amp;M$2,data!$B$1:$G$677,4,FALSE),0)&amp;"    "&amp;TEXT(VLOOKUP($B7&amp;"-"&amp;M$2,data!$B$1:$G$677,5,FALSE),"0.00"),0)</f>
        <v>264    4.48</v>
      </c>
      <c r="N7" s="26">
        <f>IF(COUNTIF(excludelist,$B7&amp;","&amp;N$2)=0,TRUNC(VLOOKUP($B7&amp;"-"&amp;N$2,data!$B$1:$G$677,4,FALSE),0)&amp;"    "&amp;TEXT(VLOOKUP($B7&amp;"-"&amp;N$2,data!$B$1:$G$677,5,FALSE),"0.00"),0)</f>
        <v>0</v>
      </c>
      <c r="O7" s="26">
        <f>IF(COUNTIF(excludelist,$B7&amp;","&amp;O$2)=0,TRUNC(VLOOKUP($B7&amp;"-"&amp;O$2,data!$B$1:$G$677,4,FALSE),0)&amp;"    "&amp;TEXT(VLOOKUP($B7&amp;"-"&amp;O$2,data!$B$1:$G$677,5,FALSE),"0.00"),0)</f>
        <v>0</v>
      </c>
      <c r="P7" s="26" t="str">
        <f>IF(COUNTIF(excludelist,$B7&amp;","&amp;P$2)=0,TRUNC(VLOOKUP($B7&amp;"-"&amp;P$2,data!$B$1:$G$677,4,FALSE),0)&amp;"    "&amp;TEXT(VLOOKUP($B7&amp;"-"&amp;P$2,data!$B$1:$G$677,5,FALSE),"0.00"),0)</f>
        <v>271    11.07</v>
      </c>
      <c r="Q7" s="26" t="str">
        <f>IF(COUNTIF(excludelist,$B7&amp;","&amp;Q$2)=0,TRUNC(VLOOKUP($B7&amp;"-"&amp;Q$2,data!$B$1:$G$677,4,FALSE),0)&amp;"    "&amp;TEXT(VLOOKUP($B7&amp;"-"&amp;Q$2,data!$B$1:$G$677,5,FALSE),"0.00"),0)</f>
        <v>270    10.77</v>
      </c>
      <c r="R7" s="26">
        <f>IF(COUNTIF(excludelist,$B7&amp;","&amp;R$2)=0,TRUNC(VLOOKUP($B7&amp;"-"&amp;R$2,data!$B$1:$G$677,4,FALSE),0)&amp;"    "&amp;TEXT(VLOOKUP($B7&amp;"-"&amp;R$2,data!$B$1:$G$677,5,FALSE),"0.00"),0)</f>
        <v>0</v>
      </c>
      <c r="S7" s="26" t="str">
        <f>IF(COUNTIF(excludelist,$B7&amp;","&amp;S$2)=0,TRUNC(VLOOKUP($B7&amp;"-"&amp;S$2,data!$B$1:$G$677,4,FALSE),0)&amp;"    "&amp;TEXT(VLOOKUP($B7&amp;"-"&amp;S$2,data!$B$1:$G$677,5,FALSE),"0.00"),0)</f>
        <v>273    10.42</v>
      </c>
      <c r="T7" s="26" t="str">
        <f>IF(COUNTIF(excludelist,$B7&amp;","&amp;T$2)=0,TRUNC(VLOOKUP($B7&amp;"-"&amp;T$2,data!$B$1:$G$677,4,FALSE),0)&amp;"    "&amp;TEXT(VLOOKUP($B7&amp;"-"&amp;T$2,data!$B$1:$G$677,5,FALSE),"0.00"),0)</f>
        <v>274    10.19</v>
      </c>
      <c r="U7" s="26" t="str">
        <f>IF(COUNTIF(excludelist,$B7&amp;","&amp;U$2)=0,TRUNC(VLOOKUP($B7&amp;"-"&amp;U$2,data!$B$1:$G$677,4,FALSE),0)&amp;"    "&amp;TEXT(VLOOKUP($B7&amp;"-"&amp;U$2,data!$B$1:$G$677,5,FALSE),"0.00"),0)</f>
        <v>275    9.89</v>
      </c>
      <c r="V7" s="26" t="str">
        <f>IF(COUNTIF(excludelist,$B7&amp;","&amp;V$2)=0,TRUNC(VLOOKUP($B7&amp;"-"&amp;V$2,data!$B$1:$G$677,4,FALSE),0)&amp;"    "&amp;TEXT(VLOOKUP($B7&amp;"-"&amp;V$2,data!$B$1:$G$677,5,FALSE),"0.00"),0)</f>
        <v>275    10.66</v>
      </c>
      <c r="W7" s="26">
        <f>IF(COUNTIF(excludelist,$B7&amp;","&amp;W$2)=0,TRUNC(VLOOKUP($B7&amp;"-"&amp;W$2,data!$B$1:$G$677,4,FALSE),0)&amp;"    "&amp;TEXT(VLOOKUP($B7&amp;"-"&amp;W$2,data!$B$1:$G$677,5,FALSE),"0.00"),0)</f>
        <v>0</v>
      </c>
      <c r="X7" s="26">
        <f>IF(COUNTIF(excludelist,$B7&amp;","&amp;X$2)=0,TRUNC(VLOOKUP($B7&amp;"-"&amp;X$2,data!$B$1:$G$677,4,FALSE),0)&amp;"    "&amp;TEXT(VLOOKUP($B7&amp;"-"&amp;X$2,data!$B$1:$G$677,5,FALSE),"0.00"),0)</f>
        <v>0</v>
      </c>
      <c r="Y7" s="26">
        <f>IF(COUNTIF(excludelist,$B7&amp;","&amp;Y$2)=0,TRUNC(VLOOKUP($B7&amp;"-"&amp;Y$2,data!$B$1:$G$677,4,FALSE),0)&amp;"    "&amp;TEXT(VLOOKUP($B7&amp;"-"&amp;Y$2,data!$B$1:$G$677,5,FALSE),"0.00"),0)</f>
        <v>0</v>
      </c>
    </row>
    <row r="8" spans="1:25" ht="31" customHeight="1" x14ac:dyDescent="0.15">
      <c r="A8" s="44"/>
      <c r="B8" s="25" t="s">
        <v>10</v>
      </c>
      <c r="C8" s="26">
        <f>IF(COUNTIF(excludelist,$B8&amp;","&amp;C$2)=0,TRUNC(VLOOKUP($B8&amp;"-"&amp;C$2,data!$B$1:$G$677,4,FALSE),0)&amp;"    "&amp;TEXT(VLOOKUP($B8&amp;"-"&amp;C$2,data!$B$1:$G$677,5,FALSE),"0.00"),0)</f>
        <v>0</v>
      </c>
      <c r="D8" s="26" t="str">
        <f>IF(COUNTIF(excludelist,$B8&amp;","&amp;D$2)=0,TRUNC(VLOOKUP($B8&amp;"-"&amp;D$2,data!$B$1:$G$677,4,FALSE),0)&amp;"    "&amp;TEXT(VLOOKUP($B8&amp;"-"&amp;D$2,data!$B$1:$G$677,5,FALSE),"0.00"),0)</f>
        <v>282    2.36</v>
      </c>
      <c r="E8" s="26" t="str">
        <f>IF(COUNTIF(excludelist,$B8&amp;","&amp;E$2)=0,TRUNC(VLOOKUP($B8&amp;"-"&amp;E$2,data!$B$1:$G$677,4,FALSE),0)&amp;"    "&amp;TEXT(VLOOKUP($B8&amp;"-"&amp;E$2,data!$B$1:$G$677,5,FALSE),"0.00"),0)</f>
        <v>115    1.35</v>
      </c>
      <c r="F8" s="26" t="str">
        <f>IF(COUNTIF(excludelist,$B8&amp;","&amp;F$2)=0,TRUNC(VLOOKUP($B8&amp;"-"&amp;F$2,data!$B$1:$G$677,4,FALSE),0)&amp;"    "&amp;TEXT(VLOOKUP($B8&amp;"-"&amp;F$2,data!$B$1:$G$677,5,FALSE),"0.00"),0)</f>
        <v>81    5.87</v>
      </c>
      <c r="G8" s="26" t="str">
        <f>IF(COUNTIF(excludelist,$B8&amp;","&amp;G$2)=0,TRUNC(VLOOKUP($B8&amp;"-"&amp;G$2,data!$B$1:$G$677,4,FALSE),0)&amp;"    "&amp;TEXT(VLOOKUP($B8&amp;"-"&amp;G$2,data!$B$1:$G$677,5,FALSE),"0.00"),0)</f>
        <v>97    6.82</v>
      </c>
      <c r="H8" s="26" t="str">
        <f>IF(COUNTIF(excludelist,$B8&amp;","&amp;H$2)=0,TRUNC(VLOOKUP($B8&amp;"-"&amp;H$2,data!$B$1:$G$677,4,FALSE),0)&amp;"    "&amp;TEXT(VLOOKUP($B8&amp;"-"&amp;H$2,data!$B$1:$G$677,5,FALSE),"0.00"),0)</f>
        <v>13    0.00</v>
      </c>
      <c r="I8" s="26" t="str">
        <f>IF(COUNTIF(excludelist,$B8&amp;","&amp;I$2)=0,TRUNC(VLOOKUP($B8&amp;"-"&amp;I$2,data!$B$1:$G$677,4,FALSE),0)&amp;"    "&amp;TEXT(VLOOKUP($B8&amp;"-"&amp;I$2,data!$B$1:$G$677,5,FALSE),"0.00"),0)</f>
        <v>135    1.98</v>
      </c>
      <c r="J8" s="26" t="str">
        <f>IF(COUNTIF(excludelist,$B8&amp;","&amp;J$2)=0,TRUNC(VLOOKUP($B8&amp;"-"&amp;J$2,data!$B$1:$G$677,4,FALSE),0)&amp;"    "&amp;TEXT(VLOOKUP($B8&amp;"-"&amp;J$2,data!$B$1:$G$677,5,FALSE),"0.00"),0)</f>
        <v>295    1.57</v>
      </c>
      <c r="K8" s="26" t="str">
        <f>IF(COUNTIF(excludelist,$B8&amp;","&amp;K$2)=0,TRUNC(VLOOKUP($B8&amp;"-"&amp;K$2,data!$B$1:$G$677,4,FALSE),0)&amp;"    "&amp;TEXT(VLOOKUP($B8&amp;"-"&amp;K$2,data!$B$1:$G$677,5,FALSE),"0.00"),0)</f>
        <v>270    3.09</v>
      </c>
      <c r="L8" s="26" t="str">
        <f>IF(COUNTIF(excludelist,$B8&amp;","&amp;L$2)=0,TRUNC(VLOOKUP($B8&amp;"-"&amp;L$2,data!$B$1:$G$677,4,FALSE),0)&amp;"    "&amp;TEXT(VLOOKUP($B8&amp;"-"&amp;L$2,data!$B$1:$G$677,5,FALSE),"0.00"),0)</f>
        <v>298    1.06</v>
      </c>
      <c r="M8" s="26" t="str">
        <f>IF(COUNTIF(excludelist,$B8&amp;","&amp;M$2)=0,TRUNC(VLOOKUP($B8&amp;"-"&amp;M$2,data!$B$1:$G$677,4,FALSE),0)&amp;"    "&amp;TEXT(VLOOKUP($B8&amp;"-"&amp;M$2,data!$B$1:$G$677,5,FALSE),"0.00"),0)</f>
        <v>119    2.66</v>
      </c>
      <c r="N8" s="26">
        <f>IF(COUNTIF(excludelist,$B8&amp;","&amp;N$2)=0,TRUNC(VLOOKUP($B8&amp;"-"&amp;N$2,data!$B$1:$G$677,4,FALSE),0)&amp;"    "&amp;TEXT(VLOOKUP($B8&amp;"-"&amp;N$2,data!$B$1:$G$677,5,FALSE),"0.00"),0)</f>
        <v>0</v>
      </c>
      <c r="O8" s="26">
        <f>IF(COUNTIF(excludelist,$B8&amp;","&amp;O$2)=0,TRUNC(VLOOKUP($B8&amp;"-"&amp;O$2,data!$B$1:$G$677,4,FALSE),0)&amp;"    "&amp;TEXT(VLOOKUP($B8&amp;"-"&amp;O$2,data!$B$1:$G$677,5,FALSE),"0.00"),0)</f>
        <v>0</v>
      </c>
      <c r="P8" s="26" t="str">
        <f>IF(COUNTIF(excludelist,$B8&amp;","&amp;P$2)=0,TRUNC(VLOOKUP($B8&amp;"-"&amp;P$2,data!$B$1:$G$677,4,FALSE),0)&amp;"    "&amp;TEXT(VLOOKUP($B8&amp;"-"&amp;P$2,data!$B$1:$G$677,5,FALSE),"0.00"),0)</f>
        <v>261    4.35</v>
      </c>
      <c r="Q8" s="26" t="str">
        <f>IF(COUNTIF(excludelist,$B8&amp;","&amp;Q$2)=0,TRUNC(VLOOKUP($B8&amp;"-"&amp;Q$2,data!$B$1:$G$677,4,FALSE),0)&amp;"    "&amp;TEXT(VLOOKUP($B8&amp;"-"&amp;Q$2,data!$B$1:$G$677,5,FALSE),"0.00"),0)</f>
        <v>258    4.08</v>
      </c>
      <c r="R8" s="26">
        <f>IF(COUNTIF(excludelist,$B8&amp;","&amp;R$2)=0,TRUNC(VLOOKUP($B8&amp;"-"&amp;R$2,data!$B$1:$G$677,4,FALSE),0)&amp;"    "&amp;TEXT(VLOOKUP($B8&amp;"-"&amp;R$2,data!$B$1:$G$677,5,FALSE),"0.00"),0)</f>
        <v>0</v>
      </c>
      <c r="S8" s="26" t="str">
        <f>IF(COUNTIF(excludelist,$B8&amp;","&amp;S$2)=0,TRUNC(VLOOKUP($B8&amp;"-"&amp;S$2,data!$B$1:$G$677,4,FALSE),0)&amp;"    "&amp;TEXT(VLOOKUP($B8&amp;"-"&amp;S$2,data!$B$1:$G$677,5,FALSE),"0.00"),0)</f>
        <v>266    3.65</v>
      </c>
      <c r="T8" s="26" t="str">
        <f>IF(COUNTIF(excludelist,$B8&amp;","&amp;T$2)=0,TRUNC(VLOOKUP($B8&amp;"-"&amp;T$2,data!$B$1:$G$677,4,FALSE),0)&amp;"    "&amp;TEXT(VLOOKUP($B8&amp;"-"&amp;T$2,data!$B$1:$G$677,5,FALSE),"0.00"),0)</f>
        <v>267    3.39</v>
      </c>
      <c r="U8" s="26" t="str">
        <f>IF(COUNTIF(excludelist,$B8&amp;","&amp;U$2)=0,TRUNC(VLOOKUP($B8&amp;"-"&amp;U$2,data!$B$1:$G$677,4,FALSE),0)&amp;"    "&amp;TEXT(VLOOKUP($B8&amp;"-"&amp;U$2,data!$B$1:$G$677,5,FALSE),"0.00"),0)</f>
        <v>270    3.09</v>
      </c>
      <c r="V8" s="26" t="str">
        <f>IF(COUNTIF(excludelist,$B8&amp;","&amp;V$2)=0,TRUNC(VLOOKUP($B8&amp;"-"&amp;V$2,data!$B$1:$G$677,4,FALSE),0)&amp;"    "&amp;TEXT(VLOOKUP($B8&amp;"-"&amp;V$2,data!$B$1:$G$677,5,FALSE),"0.00"),0)</f>
        <v>273    3.85</v>
      </c>
      <c r="W8" s="26">
        <f>IF(COUNTIF(excludelist,$B8&amp;","&amp;W$2)=0,TRUNC(VLOOKUP($B8&amp;"-"&amp;W$2,data!$B$1:$G$677,4,FALSE),0)&amp;"    "&amp;TEXT(VLOOKUP($B8&amp;"-"&amp;W$2,data!$B$1:$G$677,5,FALSE),"0.00"),0)</f>
        <v>0</v>
      </c>
      <c r="X8" s="26">
        <f>IF(COUNTIF(excludelist,$B8&amp;","&amp;X$2)=0,TRUNC(VLOOKUP($B8&amp;"-"&amp;X$2,data!$B$1:$G$677,4,FALSE),0)&amp;"    "&amp;TEXT(VLOOKUP($B8&amp;"-"&amp;X$2,data!$B$1:$G$677,5,FALSE),"0.00"),0)</f>
        <v>0</v>
      </c>
      <c r="Y8" s="26">
        <f>IF(COUNTIF(excludelist,$B8&amp;","&amp;Y$2)=0,TRUNC(VLOOKUP($B8&amp;"-"&amp;Y$2,data!$B$1:$G$677,4,FALSE),0)&amp;"    "&amp;TEXT(VLOOKUP($B8&amp;"-"&amp;Y$2,data!$B$1:$G$677,5,FALSE),"0.00"),0)</f>
        <v>0</v>
      </c>
    </row>
    <row r="9" spans="1:25" ht="31" customHeight="1" x14ac:dyDescent="0.15">
      <c r="A9" s="44"/>
      <c r="B9" s="25" t="s">
        <v>11</v>
      </c>
      <c r="C9" s="26" t="str">
        <f>IF(COUNTIF(excludelist,$B9&amp;","&amp;C$2)=0,TRUNC(VLOOKUP($B9&amp;"-"&amp;C$2,data!$B$1:$G$677,4,FALSE),0)&amp;"    "&amp;TEXT(VLOOKUP($B9&amp;"-"&amp;C$2,data!$B$1:$G$677,5,FALSE),"0.00"),0)</f>
        <v>284    5.81</v>
      </c>
      <c r="D9" s="26" t="str">
        <f>IF(COUNTIF(excludelist,$B9&amp;","&amp;D$2)=0,TRUNC(VLOOKUP($B9&amp;"-"&amp;D$2,data!$B$1:$G$677,4,FALSE),0)&amp;"    "&amp;TEXT(VLOOKUP($B9&amp;"-"&amp;D$2,data!$B$1:$G$677,5,FALSE),"0.00"),0)</f>
        <v>297    4.16</v>
      </c>
      <c r="E9" s="26" t="str">
        <f>IF(COUNTIF(excludelist,$B9&amp;","&amp;E$2)=0,TRUNC(VLOOKUP($B9&amp;"-"&amp;E$2,data!$B$1:$G$677,4,FALSE),0)&amp;"    "&amp;TEXT(VLOOKUP($B9&amp;"-"&amp;E$2,data!$B$1:$G$677,5,FALSE),"0.00"),0)</f>
        <v>348    0.86</v>
      </c>
      <c r="F9" s="26" t="str">
        <f>IF(COUNTIF(excludelist,$B9&amp;","&amp;F$2)=0,TRUNC(VLOOKUP($B9&amp;"-"&amp;F$2,data!$B$1:$G$677,4,FALSE),0)&amp;"    "&amp;TEXT(VLOOKUP($B9&amp;"-"&amp;F$2,data!$B$1:$G$677,5,FALSE),"0.00"),0)</f>
        <v>62    4.99</v>
      </c>
      <c r="G9" s="26" t="str">
        <f>IF(COUNTIF(excludelist,$B9&amp;","&amp;G$2)=0,TRUNC(VLOOKUP($B9&amp;"-"&amp;G$2,data!$B$1:$G$677,4,FALSE),0)&amp;"    "&amp;TEXT(VLOOKUP($B9&amp;"-"&amp;G$2,data!$B$1:$G$677,5,FALSE),"0.00"),0)</f>
        <v>84    5.41</v>
      </c>
      <c r="H9" s="26" t="str">
        <f>IF(COUNTIF(excludelist,$B9&amp;","&amp;H$2)=0,TRUNC(VLOOKUP($B9&amp;"-"&amp;H$2,data!$B$1:$G$677,4,FALSE),0)&amp;"    "&amp;TEXT(VLOOKUP($B9&amp;"-"&amp;H$2,data!$B$1:$G$677,5,FALSE),"0.00"),0)</f>
        <v>315    1.98</v>
      </c>
      <c r="I9" s="26" t="str">
        <f>IF(COUNTIF(excludelist,$B9&amp;","&amp;I$2)=0,TRUNC(VLOOKUP($B9&amp;"-"&amp;I$2,data!$B$1:$G$677,4,FALSE),0)&amp;"    "&amp;TEXT(VLOOKUP($B9&amp;"-"&amp;I$2,data!$B$1:$G$677,5,FALSE),"0.00"),0)</f>
        <v>13    0.00</v>
      </c>
      <c r="J9" s="26" t="str">
        <f>IF(COUNTIF(excludelist,$B9&amp;","&amp;J$2)=0,TRUNC(VLOOKUP($B9&amp;"-"&amp;J$2,data!$B$1:$G$677,4,FALSE),0)&amp;"    "&amp;TEXT(VLOOKUP($B9&amp;"-"&amp;J$2,data!$B$1:$G$677,5,FALSE),"0.00"),0)</f>
        <v>306    3.50</v>
      </c>
      <c r="K9" s="26" t="str">
        <f>IF(COUNTIF(excludelist,$B9&amp;","&amp;K$2)=0,TRUNC(VLOOKUP($B9&amp;"-"&amp;K$2,data!$B$1:$G$677,4,FALSE),0)&amp;"    "&amp;TEXT(VLOOKUP($B9&amp;"-"&amp;K$2,data!$B$1:$G$677,5,FALSE),"0.00"),0)</f>
        <v>288    4.70</v>
      </c>
      <c r="L9" s="26" t="str">
        <f>IF(COUNTIF(excludelist,$B9&amp;","&amp;L$2)=0,TRUNC(VLOOKUP($B9&amp;"-"&amp;L$2,data!$B$1:$G$677,4,FALSE),0)&amp;"    "&amp;TEXT(VLOOKUP($B9&amp;"-"&amp;L$2,data!$B$1:$G$677,5,FALSE),"0.00"),0)</f>
        <v>309    3.01</v>
      </c>
      <c r="M9" s="26" t="str">
        <f>IF(COUNTIF(excludelist,$B9&amp;","&amp;M$2)=0,TRUNC(VLOOKUP($B9&amp;"-"&amp;M$2,data!$B$1:$G$677,4,FALSE),0)&amp;"    "&amp;TEXT(VLOOKUP($B9&amp;"-"&amp;M$2,data!$B$1:$G$677,5,FALSE),"0.00"),0)</f>
        <v>83    0.94</v>
      </c>
      <c r="N9" s="26" t="str">
        <f>IF(COUNTIF(excludelist,$B9&amp;","&amp;N$2)=0,TRUNC(VLOOKUP($B9&amp;"-"&amp;N$2,data!$B$1:$G$677,4,FALSE),0)&amp;"    "&amp;TEXT(VLOOKUP($B9&amp;"-"&amp;N$2,data!$B$1:$G$677,5,FALSE),"0.00"),0)</f>
        <v>285    5.98</v>
      </c>
      <c r="O9" s="26" t="str">
        <f>IF(COUNTIF(excludelist,$B9&amp;","&amp;O$2)=0,TRUNC(VLOOKUP($B9&amp;"-"&amp;O$2,data!$B$1:$G$677,4,FALSE),0)&amp;"    "&amp;TEXT(VLOOKUP($B9&amp;"-"&amp;O$2,data!$B$1:$G$677,5,FALSE),"0.00"),0)</f>
        <v>286    6.04</v>
      </c>
      <c r="P9" s="26" t="str">
        <f>IF(COUNTIF(excludelist,$B9&amp;","&amp;P$2)=0,TRUNC(VLOOKUP($B9&amp;"-"&amp;P$2,data!$B$1:$G$677,4,FALSE),0)&amp;"    "&amp;TEXT(VLOOKUP($B9&amp;"-"&amp;P$2,data!$B$1:$G$677,5,FALSE),"0.00"),0)</f>
        <v>277    5.74</v>
      </c>
      <c r="Q9" s="26" t="str">
        <f>IF(COUNTIF(excludelist,$B9&amp;","&amp;Q$2)=0,TRUNC(VLOOKUP($B9&amp;"-"&amp;Q$2,data!$B$1:$G$677,4,FALSE),0)&amp;"    "&amp;TEXT(VLOOKUP($B9&amp;"-"&amp;Q$2,data!$B$1:$G$677,5,FALSE),"0.00"),0)</f>
        <v>276    5.43</v>
      </c>
      <c r="R9" s="26">
        <f>IF(COUNTIF(excludelist,$B9&amp;","&amp;R$2)=0,TRUNC(VLOOKUP($B9&amp;"-"&amp;R$2,data!$B$1:$G$677,4,FALSE),0)&amp;"    "&amp;TEXT(VLOOKUP($B9&amp;"-"&amp;R$2,data!$B$1:$G$677,5,FALSE),"0.00"),0)</f>
        <v>0</v>
      </c>
      <c r="S9" s="26" t="str">
        <f>IF(COUNTIF(excludelist,$B9&amp;","&amp;S$2)=0,TRUNC(VLOOKUP($B9&amp;"-"&amp;S$2,data!$B$1:$G$677,4,FALSE),0)&amp;"    "&amp;TEXT(VLOOKUP($B9&amp;"-"&amp;S$2,data!$B$1:$G$677,5,FALSE),"0.00"),0)</f>
        <v>283    5.16</v>
      </c>
      <c r="T9" s="26" t="str">
        <f>IF(COUNTIF(excludelist,$B9&amp;","&amp;T$2)=0,TRUNC(VLOOKUP($B9&amp;"-"&amp;T$2,data!$B$1:$G$677,4,FALSE),0)&amp;"    "&amp;TEXT(VLOOKUP($B9&amp;"-"&amp;T$2,data!$B$1:$G$677,5,FALSE),"0.00"),0)</f>
        <v>285    4.95</v>
      </c>
      <c r="U9" s="26" t="str">
        <f>IF(COUNTIF(excludelist,$B9&amp;","&amp;U$2)=0,TRUNC(VLOOKUP($B9&amp;"-"&amp;U$2,data!$B$1:$G$677,4,FALSE),0)&amp;"    "&amp;TEXT(VLOOKUP($B9&amp;"-"&amp;U$2,data!$B$1:$G$677,5,FALSE),"0.00"),0)</f>
        <v>288    4.70</v>
      </c>
      <c r="V9" s="26" t="str">
        <f>IF(COUNTIF(excludelist,$B9&amp;","&amp;V$2)=0,TRUNC(VLOOKUP($B9&amp;"-"&amp;V$2,data!$B$1:$G$677,4,FALSE),0)&amp;"    "&amp;TEXT(VLOOKUP($B9&amp;"-"&amp;V$2,data!$B$1:$G$677,5,FALSE),"0.00"),0)</f>
        <v>287    5.47</v>
      </c>
      <c r="W9" s="26">
        <f>IF(COUNTIF(excludelist,$B9&amp;","&amp;W$2)=0,TRUNC(VLOOKUP($B9&amp;"-"&amp;W$2,data!$B$1:$G$677,4,FALSE),0)&amp;"    "&amp;TEXT(VLOOKUP($B9&amp;"-"&amp;W$2,data!$B$1:$G$677,5,FALSE),"0.00"),0)</f>
        <v>0</v>
      </c>
      <c r="X9" s="26">
        <f>IF(COUNTIF(excludelist,$B9&amp;","&amp;X$2)=0,TRUNC(VLOOKUP($B9&amp;"-"&amp;X$2,data!$B$1:$G$677,4,FALSE),0)&amp;"    "&amp;TEXT(VLOOKUP($B9&amp;"-"&amp;X$2,data!$B$1:$G$677,5,FALSE),"0.00"),0)</f>
        <v>0</v>
      </c>
      <c r="Y9" s="26">
        <f>IF(COUNTIF(excludelist,$B9&amp;","&amp;Y$2)=0,TRUNC(VLOOKUP($B9&amp;"-"&amp;Y$2,data!$B$1:$G$677,4,FALSE),0)&amp;"    "&amp;TEXT(VLOOKUP($B9&amp;"-"&amp;Y$2,data!$B$1:$G$677,5,FALSE),"0.00"),0)</f>
        <v>0</v>
      </c>
    </row>
    <row r="10" spans="1:25" ht="31" customHeight="1" x14ac:dyDescent="0.15">
      <c r="A10" s="44"/>
      <c r="B10" s="25" t="s">
        <v>12</v>
      </c>
      <c r="C10" s="26">
        <f>IF(COUNTIF(excludelist,$B10&amp;","&amp;C$2)=0,TRUNC(VLOOKUP($B10&amp;"-"&amp;C$2,data!$B$1:$G$677,4,FALSE),0)&amp;"    "&amp;TEXT(VLOOKUP($B10&amp;"-"&amp;C$2,data!$B$1:$G$677,5,FALSE),"0.00"),0)</f>
        <v>0</v>
      </c>
      <c r="D10" s="26" t="str">
        <f>IF(COUNTIF(excludelist,$B10&amp;","&amp;D$2)=0,TRUNC(VLOOKUP($B10&amp;"-"&amp;D$2,data!$B$1:$G$677,4,FALSE),0)&amp;"    "&amp;TEXT(VLOOKUP($B10&amp;"-"&amp;D$2,data!$B$1:$G$677,5,FALSE),"0.00"),0)</f>
        <v>259    0.90</v>
      </c>
      <c r="E10" s="26" t="str">
        <f>IF(COUNTIF(excludelist,$B10&amp;","&amp;E$2)=0,TRUNC(VLOOKUP($B10&amp;"-"&amp;E$2,data!$B$1:$G$677,4,FALSE),0)&amp;"    "&amp;TEXT(VLOOKUP($B10&amp;"-"&amp;E$2,data!$B$1:$G$677,5,FALSE),"0.00"),0)</f>
        <v>115    2.92</v>
      </c>
      <c r="F10" s="26">
        <f>IF(COUNTIF(excludelist,$B10&amp;","&amp;F$2)=0,TRUNC(VLOOKUP($B10&amp;"-"&amp;F$2,data!$B$1:$G$677,4,FALSE),0)&amp;"    "&amp;TEXT(VLOOKUP($B10&amp;"-"&amp;F$2,data!$B$1:$G$677,5,FALSE),"0.00"),0)</f>
        <v>0</v>
      </c>
      <c r="G10" s="26" t="str">
        <f>IF(COUNTIF(excludelist,$B10&amp;","&amp;G$2)=0,TRUNC(VLOOKUP($B10&amp;"-"&amp;G$2,data!$B$1:$G$677,4,FALSE),0)&amp;"    "&amp;TEXT(VLOOKUP($B10&amp;"-"&amp;G$2,data!$B$1:$G$677,5,FALSE),"0.00"),0)</f>
        <v>100    8.33</v>
      </c>
      <c r="H10" s="26" t="str">
        <f>IF(COUNTIF(excludelist,$B10&amp;","&amp;H$2)=0,TRUNC(VLOOKUP($B10&amp;"-"&amp;H$2,data!$B$1:$G$677,4,FALSE),0)&amp;"    "&amp;TEXT(VLOOKUP($B10&amp;"-"&amp;H$2,data!$B$1:$G$677,5,FALSE),"0.00"),0)</f>
        <v>115    1.57</v>
      </c>
      <c r="I10" s="26" t="str">
        <f>IF(COUNTIF(excludelist,$B10&amp;","&amp;I$2)=0,TRUNC(VLOOKUP($B10&amp;"-"&amp;I$2,data!$B$1:$G$677,4,FALSE),0)&amp;"    "&amp;TEXT(VLOOKUP($B10&amp;"-"&amp;I$2,data!$B$1:$G$677,5,FALSE),"0.00"),0)</f>
        <v>126    3.50</v>
      </c>
      <c r="J10" s="26" t="str">
        <f>IF(COUNTIF(excludelist,$B10&amp;","&amp;J$2)=0,TRUNC(VLOOKUP($B10&amp;"-"&amp;J$2,data!$B$1:$G$677,4,FALSE),0)&amp;"    "&amp;TEXT(VLOOKUP($B10&amp;"-"&amp;J$2,data!$B$1:$G$677,5,FALSE),"0.00"),0)</f>
        <v>13    0.00</v>
      </c>
      <c r="K10" s="26" t="str">
        <f>IF(COUNTIF(excludelist,$B10&amp;","&amp;K$2)=0,TRUNC(VLOOKUP($B10&amp;"-"&amp;K$2,data!$B$1:$G$677,4,FALSE),0)&amp;"    "&amp;TEXT(VLOOKUP($B10&amp;"-"&amp;K$2,data!$B$1:$G$677,5,FALSE),"0.00"),0)</f>
        <v>248    1.79</v>
      </c>
      <c r="L10" s="26" t="str">
        <f>IF(COUNTIF(excludelist,$B10&amp;","&amp;L$2)=0,TRUNC(VLOOKUP($B10&amp;"-"&amp;L$2,data!$B$1:$G$677,4,FALSE),0)&amp;"    "&amp;TEXT(VLOOKUP($B10&amp;"-"&amp;L$2,data!$B$1:$G$677,5,FALSE),"0.00"),0)</f>
        <v>109    0.52</v>
      </c>
      <c r="M10" s="26" t="str">
        <f>IF(COUNTIF(excludelist,$B10&amp;","&amp;M$2)=0,TRUNC(VLOOKUP($B10&amp;"-"&amp;M$2,data!$B$1:$G$677,4,FALSE),0)&amp;"    "&amp;TEXT(VLOOKUP($B10&amp;"-"&amp;M$2,data!$B$1:$G$677,5,FALSE),"0.00"),0)</f>
        <v>118    4.22</v>
      </c>
      <c r="N10" s="26">
        <f>IF(COUNTIF(excludelist,$B10&amp;","&amp;N$2)=0,TRUNC(VLOOKUP($B10&amp;"-"&amp;N$2,data!$B$1:$G$677,4,FALSE),0)&amp;"    "&amp;TEXT(VLOOKUP($B10&amp;"-"&amp;N$2,data!$B$1:$G$677,5,FALSE),"0.00"),0)</f>
        <v>0</v>
      </c>
      <c r="O10" s="26">
        <f>IF(COUNTIF(excludelist,$B10&amp;","&amp;O$2)=0,TRUNC(VLOOKUP($B10&amp;"-"&amp;O$2,data!$B$1:$G$677,4,FALSE),0)&amp;"    "&amp;TEXT(VLOOKUP($B10&amp;"-"&amp;O$2,data!$B$1:$G$677,5,FALSE),"0.00"),0)</f>
        <v>0</v>
      </c>
      <c r="P10" s="26" t="str">
        <f>IF(COUNTIF(excludelist,$B10&amp;","&amp;P$2)=0,TRUNC(VLOOKUP($B10&amp;"-"&amp;P$2,data!$B$1:$G$677,4,FALSE),0)&amp;"    "&amp;TEXT(VLOOKUP($B10&amp;"-"&amp;P$2,data!$B$1:$G$677,5,FALSE),"0.00"),0)</f>
        <v>245    3.17</v>
      </c>
      <c r="Q10" s="26" t="str">
        <f>IF(COUNTIF(excludelist,$B10&amp;","&amp;Q$2)=0,TRUNC(VLOOKUP($B10&amp;"-"&amp;Q$2,data!$B$1:$G$677,4,FALSE),0)&amp;"    "&amp;TEXT(VLOOKUP($B10&amp;"-"&amp;Q$2,data!$B$1:$G$677,5,FALSE),"0.00"),0)</f>
        <v>240    2.98</v>
      </c>
      <c r="R10" s="26">
        <f>IF(COUNTIF(excludelist,$B10&amp;","&amp;R$2)=0,TRUNC(VLOOKUP($B10&amp;"-"&amp;R$2,data!$B$1:$G$677,4,FALSE),0)&amp;"    "&amp;TEXT(VLOOKUP($B10&amp;"-"&amp;R$2,data!$B$1:$G$677,5,FALSE),"0.00"),0)</f>
        <v>0</v>
      </c>
      <c r="S10" s="26" t="str">
        <f>IF(COUNTIF(excludelist,$B10&amp;","&amp;S$2)=0,TRUNC(VLOOKUP($B10&amp;"-"&amp;S$2,data!$B$1:$G$677,4,FALSE),0)&amp;"    "&amp;TEXT(VLOOKUP($B10&amp;"-"&amp;S$2,data!$B$1:$G$677,5,FALSE),"0.00"),0)</f>
        <v>247    2.41</v>
      </c>
      <c r="T10" s="26" t="str">
        <f>IF(COUNTIF(excludelist,$B10&amp;","&amp;T$2)=0,TRUNC(VLOOKUP($B10&amp;"-"&amp;T$2,data!$B$1:$G$677,4,FALSE),0)&amp;"    "&amp;TEXT(VLOOKUP($B10&amp;"-"&amp;T$2,data!$B$1:$G$677,5,FALSE),"0.00"),0)</f>
        <v>248    2.13</v>
      </c>
      <c r="U10" s="26" t="str">
        <f>IF(COUNTIF(excludelist,$B10&amp;","&amp;U$2)=0,TRUNC(VLOOKUP($B10&amp;"-"&amp;U$2,data!$B$1:$G$677,4,FALSE),0)&amp;"    "&amp;TEXT(VLOOKUP($B10&amp;"-"&amp;U$2,data!$B$1:$G$677,5,FALSE),"0.00"),0)</f>
        <v>248    1.79</v>
      </c>
      <c r="V10" s="26">
        <f>IF(COUNTIF(excludelist,$B10&amp;","&amp;V$2)=0,TRUNC(VLOOKUP($B10&amp;"-"&amp;V$2,data!$B$1:$G$677,4,FALSE),0)&amp;"    "&amp;TEXT(VLOOKUP($B10&amp;"-"&amp;V$2,data!$B$1:$G$677,5,FALSE),"0.00"),0)</f>
        <v>0</v>
      </c>
      <c r="W10" s="26">
        <f>IF(COUNTIF(excludelist,$B10&amp;","&amp;W$2)=0,TRUNC(VLOOKUP($B10&amp;"-"&amp;W$2,data!$B$1:$G$677,4,FALSE),0)&amp;"    "&amp;TEXT(VLOOKUP($B10&amp;"-"&amp;W$2,data!$B$1:$G$677,5,FALSE),"0.00"),0)</f>
        <v>0</v>
      </c>
      <c r="X10" s="26">
        <f>IF(COUNTIF(excludelist,$B10&amp;","&amp;X$2)=0,TRUNC(VLOOKUP($B10&amp;"-"&amp;X$2,data!$B$1:$G$677,4,FALSE),0)&amp;"    "&amp;TEXT(VLOOKUP($B10&amp;"-"&amp;X$2,data!$B$1:$G$677,5,FALSE),"0.00"),0)</f>
        <v>0</v>
      </c>
      <c r="Y10" s="26">
        <f>IF(COUNTIF(excludelist,$B10&amp;","&amp;Y$2)=0,TRUNC(VLOOKUP($B10&amp;"-"&amp;Y$2,data!$B$1:$G$677,4,FALSE),0)&amp;"    "&amp;TEXT(VLOOKUP($B10&amp;"-"&amp;Y$2,data!$B$1:$G$677,5,FALSE),"0.00"),0)</f>
        <v>0</v>
      </c>
    </row>
    <row r="11" spans="1:25" ht="31" customHeight="1" x14ac:dyDescent="0.15">
      <c r="A11" s="44"/>
      <c r="B11" s="25" t="s">
        <v>13</v>
      </c>
      <c r="C11" s="26" t="str">
        <f>IF(COUNTIF(excludelist,$B11&amp;","&amp;C$2)=0,TRUNC(VLOOKUP($B11&amp;"-"&amp;C$2,data!$B$1:$G$677,4,FALSE),0)&amp;"    "&amp;TEXT(VLOOKUP($B11&amp;"-"&amp;C$2,data!$B$1:$G$677,5,FALSE),"0.00"),0)</f>
        <v>271    1.15</v>
      </c>
      <c r="D11" s="26" t="str">
        <f>IF(COUNTIF(excludelist,$B11&amp;","&amp;D$2)=0,TRUNC(VLOOKUP($B11&amp;"-"&amp;D$2,data!$B$1:$G$677,4,FALSE),0)&amp;"    "&amp;TEXT(VLOOKUP($B11&amp;"-"&amp;D$2,data!$B$1:$G$677,5,FALSE),"0.00"),0)</f>
        <v>58    0.92</v>
      </c>
      <c r="E11" s="26" t="str">
        <f>IF(COUNTIF(excludelist,$B11&amp;","&amp;E$2)=0,TRUNC(VLOOKUP($B11&amp;"-"&amp;E$2,data!$B$1:$G$677,4,FALSE),0)&amp;"    "&amp;TEXT(VLOOKUP($B11&amp;"-"&amp;E$2,data!$B$1:$G$677,5,FALSE),"0.00"),0)</f>
        <v>98    4.34</v>
      </c>
      <c r="F11" s="26" t="str">
        <f>IF(COUNTIF(excludelist,$B11&amp;","&amp;F$2)=0,TRUNC(VLOOKUP($B11&amp;"-"&amp;F$2,data!$B$1:$G$677,4,FALSE),0)&amp;"    "&amp;TEXT(VLOOKUP($B11&amp;"-"&amp;F$2,data!$B$1:$G$677,5,FALSE),"0.00"),0)</f>
        <v>84    8.93</v>
      </c>
      <c r="G11" s="26" t="str">
        <f>IF(COUNTIF(excludelist,$B11&amp;","&amp;G$2)=0,TRUNC(VLOOKUP($B11&amp;"-"&amp;G$2,data!$B$1:$G$677,4,FALSE),0)&amp;"    "&amp;TEXT(VLOOKUP($B11&amp;"-"&amp;G$2,data!$B$1:$G$677,5,FALSE),"0.00"),0)</f>
        <v>95    9.89</v>
      </c>
      <c r="H11" s="26" t="str">
        <f>IF(COUNTIF(excludelist,$B11&amp;","&amp;H$2)=0,TRUNC(VLOOKUP($B11&amp;"-"&amp;H$2,data!$B$1:$G$677,4,FALSE),0)&amp;"    "&amp;TEXT(VLOOKUP($B11&amp;"-"&amp;H$2,data!$B$1:$G$677,5,FALSE),"0.00"),0)</f>
        <v>90    3.09</v>
      </c>
      <c r="I11" s="26" t="str">
        <f>IF(COUNTIF(excludelist,$B11&amp;","&amp;I$2)=0,TRUNC(VLOOKUP($B11&amp;"-"&amp;I$2,data!$B$1:$G$677,4,FALSE),0)&amp;"    "&amp;TEXT(VLOOKUP($B11&amp;"-"&amp;I$2,data!$B$1:$G$677,5,FALSE),"0.00"),0)</f>
        <v>107    4.70</v>
      </c>
      <c r="J11" s="26" t="str">
        <f>IF(COUNTIF(excludelist,$B11&amp;","&amp;J$2)=0,TRUNC(VLOOKUP($B11&amp;"-"&amp;J$2,data!$B$1:$G$677,4,FALSE),0)&amp;"    "&amp;TEXT(VLOOKUP($B11&amp;"-"&amp;J$2,data!$B$1:$G$677,5,FALSE),"0.00"),0)</f>
        <v>68    1.79</v>
      </c>
      <c r="K11" s="26" t="str">
        <f>IF(COUNTIF(excludelist,$B11&amp;","&amp;K$2)=0,TRUNC(VLOOKUP($B11&amp;"-"&amp;K$2,data!$B$1:$G$677,4,FALSE),0)&amp;"    "&amp;TEXT(VLOOKUP($B11&amp;"-"&amp;K$2,data!$B$1:$G$677,5,FALSE),"0.00"),0)</f>
        <v>13    0.00</v>
      </c>
      <c r="L11" s="26" t="str">
        <f>IF(COUNTIF(excludelist,$B11&amp;","&amp;L$2)=0,TRUNC(VLOOKUP($B11&amp;"-"&amp;L$2,data!$B$1:$G$677,4,FALSE),0)&amp;"    "&amp;TEXT(VLOOKUP($B11&amp;"-"&amp;L$2,data!$B$1:$G$677,5,FALSE),"0.00"),0)</f>
        <v>77    2.21</v>
      </c>
      <c r="M11" s="26" t="str">
        <f>IF(COUNTIF(excludelist,$B11&amp;","&amp;M$2)=0,TRUNC(VLOOKUP($B11&amp;"-"&amp;M$2,data!$B$1:$G$677,4,FALSE),0)&amp;"    "&amp;TEXT(VLOOKUP($B11&amp;"-"&amp;M$2,data!$B$1:$G$677,5,FALSE),"0.00"),0)</f>
        <v>103    5.56</v>
      </c>
      <c r="N11" s="26" t="str">
        <f>IF(COUNTIF(excludelist,$B11&amp;","&amp;N$2)=0,TRUNC(VLOOKUP($B11&amp;"-"&amp;N$2,data!$B$1:$G$677,4,FALSE),0)&amp;"    "&amp;TEXT(VLOOKUP($B11&amp;"-"&amp;N$2,data!$B$1:$G$677,5,FALSE),"0.00"),0)</f>
        <v>274    1.31</v>
      </c>
      <c r="O11" s="26" t="str">
        <f>IF(COUNTIF(excludelist,$B11&amp;","&amp;O$2)=0,TRUNC(VLOOKUP($B11&amp;"-"&amp;O$2,data!$B$1:$G$677,4,FALSE),0)&amp;"    "&amp;TEXT(VLOOKUP($B11&amp;"-"&amp;O$2,data!$B$1:$G$677,5,FALSE),"0.00"),0)</f>
        <v>280    1.35</v>
      </c>
      <c r="P11" s="26" t="str">
        <f>IF(COUNTIF(excludelist,$B11&amp;","&amp;P$2)=0,TRUNC(VLOOKUP($B11&amp;"-"&amp;P$2,data!$B$1:$G$677,4,FALSE),0)&amp;"    "&amp;TEXT(VLOOKUP($B11&amp;"-"&amp;P$2,data!$B$1:$G$677,5,FALSE),"0.00"),0)</f>
        <v>240    1.39</v>
      </c>
      <c r="Q11" s="26" t="str">
        <f>IF(COUNTIF(excludelist,$B11&amp;","&amp;Q$2)=0,TRUNC(VLOOKUP($B11&amp;"-"&amp;Q$2,data!$B$1:$G$677,4,FALSE),0)&amp;"    "&amp;TEXT(VLOOKUP($B11&amp;"-"&amp;Q$2,data!$B$1:$G$677,5,FALSE),"0.00"),0)</f>
        <v>227    1.24</v>
      </c>
      <c r="R11" s="26">
        <f>IF(COUNTIF(excludelist,$B11&amp;","&amp;R$2)=0,TRUNC(VLOOKUP($B11&amp;"-"&amp;R$2,data!$B$1:$G$677,4,FALSE),0)&amp;"    "&amp;TEXT(VLOOKUP($B11&amp;"-"&amp;R$2,data!$B$1:$G$677,5,FALSE),"0.00"),0)</f>
        <v>0</v>
      </c>
      <c r="S11" s="26" t="str">
        <f>IF(COUNTIF(excludelist,$B11&amp;","&amp;S$2)=0,TRUNC(VLOOKUP($B11&amp;"-"&amp;S$2,data!$B$1:$G$677,4,FALSE),0)&amp;"    "&amp;TEXT(VLOOKUP($B11&amp;"-"&amp;S$2,data!$B$1:$G$677,5,FALSE),"0.00"),0)</f>
        <v>243    0.62</v>
      </c>
      <c r="T11" s="26" t="str">
        <f>IF(COUNTIF(excludelist,$B11&amp;","&amp;T$2)=0,TRUNC(VLOOKUP($B11&amp;"-"&amp;T$2,data!$B$1:$G$677,4,FALSE),0)&amp;"    "&amp;TEXT(VLOOKUP($B11&amp;"-"&amp;T$2,data!$B$1:$G$677,5,FALSE),"0.00"),0)</f>
        <v>243    0.34</v>
      </c>
      <c r="U11" s="26" t="str">
        <f>IF(COUNTIF(excludelist,$B11&amp;","&amp;U$2)=0,TRUNC(VLOOKUP($B11&amp;"-"&amp;U$2,data!$B$1:$G$677,4,FALSE),0)&amp;"    "&amp;TEXT(VLOOKUP($B11&amp;"-"&amp;U$2,data!$B$1:$G$677,5,FALSE),"0.00"),0)</f>
        <v>11    0.00</v>
      </c>
      <c r="V11" s="26" t="str">
        <f>IF(COUNTIF(excludelist,$B11&amp;","&amp;V$2)=0,TRUNC(VLOOKUP($B11&amp;"-"&amp;V$2,data!$B$1:$G$677,4,FALSE),0)&amp;"    "&amp;TEXT(VLOOKUP($B11&amp;"-"&amp;V$2,data!$B$1:$G$677,5,FALSE),"0.00"),0)</f>
        <v>283    0.77</v>
      </c>
      <c r="W11" s="26">
        <f>IF(COUNTIF(excludelist,$B11&amp;","&amp;W$2)=0,TRUNC(VLOOKUP($B11&amp;"-"&amp;W$2,data!$B$1:$G$677,4,FALSE),0)&amp;"    "&amp;TEXT(VLOOKUP($B11&amp;"-"&amp;W$2,data!$B$1:$G$677,5,FALSE),"0.00"),0)</f>
        <v>0</v>
      </c>
      <c r="X11" s="26">
        <f>IF(COUNTIF(excludelist,$B11&amp;","&amp;X$2)=0,TRUNC(VLOOKUP($B11&amp;"-"&amp;X$2,data!$B$1:$G$677,4,FALSE),0)&amp;"    "&amp;TEXT(VLOOKUP($B11&amp;"-"&amp;X$2,data!$B$1:$G$677,5,FALSE),"0.00"),0)</f>
        <v>0</v>
      </c>
      <c r="Y11" s="26">
        <f>IF(COUNTIF(excludelist,$B11&amp;","&amp;Y$2)=0,TRUNC(VLOOKUP($B11&amp;"-"&amp;Y$2,data!$B$1:$G$677,4,FALSE),0)&amp;"    "&amp;TEXT(VLOOKUP($B11&amp;"-"&amp;Y$2,data!$B$1:$G$677,5,FALSE),"0.00"),0)</f>
        <v>0</v>
      </c>
    </row>
    <row r="12" spans="1:25" ht="31" customHeight="1" x14ac:dyDescent="0.15">
      <c r="A12" s="44"/>
      <c r="B12" s="25" t="s">
        <v>15</v>
      </c>
      <c r="C12" s="26">
        <f>IF(COUNTIF(excludelist,$B12&amp;","&amp;C$2)=0,TRUNC(VLOOKUP($B12&amp;"-"&amp;C$2,data!$B$1:$G$677,4,FALSE),0)&amp;"    "&amp;TEXT(VLOOKUP($B12&amp;"-"&amp;C$2,data!$B$1:$G$677,5,FALSE),"0.00"),0)</f>
        <v>0</v>
      </c>
      <c r="D12" s="26" t="str">
        <f>IF(COUNTIF(excludelist,$B12&amp;","&amp;D$2)=0,TRUNC(VLOOKUP($B12&amp;"-"&amp;D$2,data!$B$1:$G$677,4,FALSE),0)&amp;"    "&amp;TEXT(VLOOKUP($B12&amp;"-"&amp;D$2,data!$B$1:$G$677,5,FALSE),"0.00"),0)</f>
        <v>270    1.38</v>
      </c>
      <c r="E12" s="26" t="str">
        <f>IF(COUNTIF(excludelist,$B12&amp;","&amp;E$2)=0,TRUNC(VLOOKUP($B12&amp;"-"&amp;E$2,data!$B$1:$G$677,4,FALSE),0)&amp;"    "&amp;TEXT(VLOOKUP($B12&amp;"-"&amp;E$2,data!$B$1:$G$677,5,FALSE),"0.00"),0)</f>
        <v>116    2.40</v>
      </c>
      <c r="F12" s="26" t="str">
        <f>IF(COUNTIF(excludelist,$B12&amp;","&amp;F$2)=0,TRUNC(VLOOKUP($B12&amp;"-"&amp;F$2,data!$B$1:$G$677,4,FALSE),0)&amp;"    "&amp;TEXT(VLOOKUP($B12&amp;"-"&amp;F$2,data!$B$1:$G$677,5,FALSE),"0.00"),0)</f>
        <v>86    6.74</v>
      </c>
      <c r="G12" s="26" t="str">
        <f>IF(COUNTIF(excludelist,$B12&amp;","&amp;G$2)=0,TRUNC(VLOOKUP($B12&amp;"-"&amp;G$2,data!$B$1:$G$677,4,FALSE),0)&amp;"    "&amp;TEXT(VLOOKUP($B12&amp;"-"&amp;G$2,data!$B$1:$G$677,5,FALSE),"0.00"),0)</f>
        <v>100    7.82</v>
      </c>
      <c r="H12" s="26" t="str">
        <f>IF(COUNTIF(excludelist,$B12&amp;","&amp;H$2)=0,TRUNC(VLOOKUP($B12&amp;"-"&amp;H$2,data!$B$1:$G$677,4,FALSE),0)&amp;"    "&amp;TEXT(VLOOKUP($B12&amp;"-"&amp;H$2,data!$B$1:$G$677,5,FALSE),"0.00"),0)</f>
        <v>118    1.06</v>
      </c>
      <c r="I12" s="26" t="str">
        <f>IF(COUNTIF(excludelist,$B12&amp;","&amp;I$2)=0,TRUNC(VLOOKUP($B12&amp;"-"&amp;I$2,data!$B$1:$G$677,4,FALSE),0)&amp;"    "&amp;TEXT(VLOOKUP($B12&amp;"-"&amp;I$2,data!$B$1:$G$677,5,FALSE),"0.00"),0)</f>
        <v>129    3.01</v>
      </c>
      <c r="J12" s="26" t="str">
        <f>IF(COUNTIF(excludelist,$B12&amp;","&amp;J$2)=0,TRUNC(VLOOKUP($B12&amp;"-"&amp;J$2,data!$B$1:$G$677,4,FALSE),0)&amp;"    "&amp;TEXT(VLOOKUP($B12&amp;"-"&amp;J$2,data!$B$1:$G$677,5,FALSE),"0.00"),0)</f>
        <v>289    0.52</v>
      </c>
      <c r="K12" s="26" t="str">
        <f>IF(COUNTIF(excludelist,$B12&amp;","&amp;K$2)=0,TRUNC(VLOOKUP($B12&amp;"-"&amp;K$2,data!$B$1:$G$677,4,FALSE),0)&amp;"    "&amp;TEXT(VLOOKUP($B12&amp;"-"&amp;K$2,data!$B$1:$G$677,5,FALSE),"0.00"),0)</f>
        <v>257    2.21</v>
      </c>
      <c r="L12" s="26" t="str">
        <f>IF(COUNTIF(excludelist,$B12&amp;","&amp;L$2)=0,TRUNC(VLOOKUP($B12&amp;"-"&amp;L$2,data!$B$1:$G$677,4,FALSE),0)&amp;"    "&amp;TEXT(VLOOKUP($B12&amp;"-"&amp;L$2,data!$B$1:$G$677,5,FALSE),"0.00"),0)</f>
        <v>13    0.00</v>
      </c>
      <c r="M12" s="26" t="str">
        <f>IF(COUNTIF(excludelist,$B12&amp;","&amp;M$2)=0,TRUNC(VLOOKUP($B12&amp;"-"&amp;M$2,data!$B$1:$G$677,4,FALSE),0)&amp;"    "&amp;TEXT(VLOOKUP($B12&amp;"-"&amp;M$2,data!$B$1:$G$677,5,FALSE),"0.00"),0)</f>
        <v>119    3.71</v>
      </c>
      <c r="N12" s="26">
        <f>IF(COUNTIF(excludelist,$B12&amp;","&amp;N$2)=0,TRUNC(VLOOKUP($B12&amp;"-"&amp;N$2,data!$B$1:$G$677,4,FALSE),0)&amp;"    "&amp;TEXT(VLOOKUP($B12&amp;"-"&amp;N$2,data!$B$1:$G$677,5,FALSE),"0.00"),0)</f>
        <v>0</v>
      </c>
      <c r="O12" s="26">
        <f>IF(COUNTIF(excludelist,$B12&amp;","&amp;O$2)=0,TRUNC(VLOOKUP($B12&amp;"-"&amp;O$2,data!$B$1:$G$677,4,FALSE),0)&amp;"    "&amp;TEXT(VLOOKUP($B12&amp;"-"&amp;O$2,data!$B$1:$G$677,5,FALSE),"0.00"),0)</f>
        <v>0</v>
      </c>
      <c r="P12" s="26" t="str">
        <f>IF(COUNTIF(excludelist,$B12&amp;","&amp;P$2)=0,TRUNC(VLOOKUP($B12&amp;"-"&amp;P$2,data!$B$1:$G$677,4,FALSE),0)&amp;"    "&amp;TEXT(VLOOKUP($B12&amp;"-"&amp;P$2,data!$B$1:$G$677,5,FALSE),"0.00"),0)</f>
        <v>251    3.56</v>
      </c>
      <c r="Q12" s="26" t="str">
        <f>IF(COUNTIF(excludelist,$B12&amp;","&amp;Q$2)=0,TRUNC(VLOOKUP($B12&amp;"-"&amp;Q$2,data!$B$1:$G$677,4,FALSE),0)&amp;"    "&amp;TEXT(VLOOKUP($B12&amp;"-"&amp;Q$2,data!$B$1:$G$677,5,FALSE),"0.00"),0)</f>
        <v>247    3.34</v>
      </c>
      <c r="R12" s="26">
        <f>IF(COUNTIF(excludelist,$B12&amp;","&amp;R$2)=0,TRUNC(VLOOKUP($B12&amp;"-"&amp;R$2,data!$B$1:$G$677,4,FALSE),0)&amp;"    "&amp;TEXT(VLOOKUP($B12&amp;"-"&amp;R$2,data!$B$1:$G$677,5,FALSE),"0.00"),0)</f>
        <v>0</v>
      </c>
      <c r="S12" s="26" t="str">
        <f>IF(COUNTIF(excludelist,$B12&amp;","&amp;S$2)=0,TRUNC(VLOOKUP($B12&amp;"-"&amp;S$2,data!$B$1:$G$677,4,FALSE),0)&amp;"    "&amp;TEXT(VLOOKUP($B12&amp;"-"&amp;S$2,data!$B$1:$G$677,5,FALSE),"0.00"),0)</f>
        <v>254    2.81</v>
      </c>
      <c r="T12" s="26">
        <f>IF(COUNTIF(excludelist,$B12&amp;","&amp;T$2)=0,TRUNC(VLOOKUP($B12&amp;"-"&amp;T$2,data!$B$1:$G$677,4,FALSE),0)&amp;"    "&amp;TEXT(VLOOKUP($B12&amp;"-"&amp;T$2,data!$B$1:$G$677,5,FALSE),"0.00"),0)</f>
        <v>0</v>
      </c>
      <c r="U12" s="26" t="str">
        <f>IF(COUNTIF(excludelist,$B12&amp;","&amp;U$2)=0,TRUNC(VLOOKUP($B12&amp;"-"&amp;U$2,data!$B$1:$G$677,4,FALSE),0)&amp;"    "&amp;TEXT(VLOOKUP($B12&amp;"-"&amp;U$2,data!$B$1:$G$677,5,FALSE),"0.00"),0)</f>
        <v>257    2.21</v>
      </c>
      <c r="V12" s="26">
        <f>IF(COUNTIF(excludelist,$B12&amp;","&amp;V$2)=0,TRUNC(VLOOKUP($B12&amp;"-"&amp;V$2,data!$B$1:$G$677,4,FALSE),0)&amp;"    "&amp;TEXT(VLOOKUP($B12&amp;"-"&amp;V$2,data!$B$1:$G$677,5,FALSE),"0.00"),0)</f>
        <v>0</v>
      </c>
      <c r="W12" s="26">
        <f>IF(COUNTIF(excludelist,$B12&amp;","&amp;W$2)=0,TRUNC(VLOOKUP($B12&amp;"-"&amp;W$2,data!$B$1:$G$677,4,FALSE),0)&amp;"    "&amp;TEXT(VLOOKUP($B12&amp;"-"&amp;W$2,data!$B$1:$G$677,5,FALSE),"0.00"),0)</f>
        <v>0</v>
      </c>
      <c r="X12" s="26">
        <f>IF(COUNTIF(excludelist,$B12&amp;","&amp;X$2)=0,TRUNC(VLOOKUP($B12&amp;"-"&amp;X$2,data!$B$1:$G$677,4,FALSE),0)&amp;"    "&amp;TEXT(VLOOKUP($B12&amp;"-"&amp;X$2,data!$B$1:$G$677,5,FALSE),"0.00"),0)</f>
        <v>0</v>
      </c>
      <c r="Y12" s="26">
        <f>IF(COUNTIF(excludelist,$B12&amp;","&amp;Y$2)=0,TRUNC(VLOOKUP($B12&amp;"-"&amp;Y$2,data!$B$1:$G$677,4,FALSE),0)&amp;"    "&amp;TEXT(VLOOKUP($B12&amp;"-"&amp;Y$2,data!$B$1:$G$677,5,FALSE),"0.00"),0)</f>
        <v>0</v>
      </c>
    </row>
    <row r="13" spans="1:25" ht="31" customHeight="1" x14ac:dyDescent="0.15">
      <c r="A13" s="44"/>
      <c r="B13" s="25" t="s">
        <v>16</v>
      </c>
      <c r="C13" s="26" t="str">
        <f>IF(COUNTIF(excludelist,$B13&amp;","&amp;C$2)=0,TRUNC(VLOOKUP($B13&amp;"-"&amp;C$2,data!$B$1:$G$677,4,FALSE),0)&amp;"    "&amp;TEXT(VLOOKUP($B13&amp;"-"&amp;C$2,data!$B$1:$G$677,5,FALSE),"0.00"),0)</f>
        <v>281    6.69</v>
      </c>
      <c r="D13" s="26" t="str">
        <f>IF(COUNTIF(excludelist,$B13&amp;","&amp;D$2)=0,TRUNC(VLOOKUP($B13&amp;"-"&amp;D$2,data!$B$1:$G$677,4,FALSE),0)&amp;"    "&amp;TEXT(VLOOKUP($B13&amp;"-"&amp;D$2,data!$B$1:$G$677,5,FALSE),"0.00"),0)</f>
        <v>291    4.96</v>
      </c>
      <c r="E13" s="26" t="str">
        <f>IF(COUNTIF(excludelist,$B13&amp;","&amp;E$2)=0,TRUNC(VLOOKUP($B13&amp;"-"&amp;E$2,data!$B$1:$G$677,4,FALSE),0)&amp;"    "&amp;TEXT(VLOOKUP($B13&amp;"-"&amp;E$2,data!$B$1:$G$677,5,FALSE),"0.00"),0)</f>
        <v>303    1.32</v>
      </c>
      <c r="F13" s="26" t="str">
        <f>IF(COUNTIF(excludelist,$B13&amp;","&amp;F$2)=0,TRUNC(VLOOKUP($B13&amp;"-"&amp;F$2,data!$B$1:$G$677,4,FALSE),0)&amp;"    "&amp;TEXT(VLOOKUP($B13&amp;"-"&amp;F$2,data!$B$1:$G$677,5,FALSE),"0.00"),0)</f>
        <v>57    4.13</v>
      </c>
      <c r="G13" s="26" t="str">
        <f>IF(COUNTIF(excludelist,$B13&amp;","&amp;G$2)=0,TRUNC(VLOOKUP($B13&amp;"-"&amp;G$2,data!$B$1:$G$677,4,FALSE),0)&amp;"    "&amp;TEXT(VLOOKUP($B13&amp;"-"&amp;G$2,data!$B$1:$G$677,5,FALSE),"0.00"),0)</f>
        <v>84    4.48</v>
      </c>
      <c r="H13" s="26" t="str">
        <f>IF(COUNTIF(excludelist,$B13&amp;","&amp;H$2)=0,TRUNC(VLOOKUP($B13&amp;"-"&amp;H$2,data!$B$1:$G$677,4,FALSE),0)&amp;"    "&amp;TEXT(VLOOKUP($B13&amp;"-"&amp;H$2,data!$B$1:$G$677,5,FALSE),"0.00"),0)</f>
        <v>299    2.66</v>
      </c>
      <c r="I13" s="26" t="str">
        <f>IF(COUNTIF(excludelist,$B13&amp;","&amp;I$2)=0,TRUNC(VLOOKUP($B13&amp;"-"&amp;I$2,data!$B$1:$G$677,4,FALSE),0)&amp;"    "&amp;TEXT(VLOOKUP($B13&amp;"-"&amp;I$2,data!$B$1:$G$677,5,FALSE),"0.00"),0)</f>
        <v>263    0.94</v>
      </c>
      <c r="J13" s="26" t="str">
        <f>IF(COUNTIF(excludelist,$B13&amp;","&amp;J$2)=0,TRUNC(VLOOKUP($B13&amp;"-"&amp;J$2,data!$B$1:$G$677,4,FALSE),0)&amp;"    "&amp;TEXT(VLOOKUP($B13&amp;"-"&amp;J$2,data!$B$1:$G$677,5,FALSE),"0.00"),0)</f>
        <v>298    4.22</v>
      </c>
      <c r="K13" s="26" t="str">
        <f>IF(COUNTIF(excludelist,$B13&amp;","&amp;K$2)=0,TRUNC(VLOOKUP($B13&amp;"-"&amp;K$2,data!$B$1:$G$677,4,FALSE),0)&amp;"    "&amp;TEXT(VLOOKUP($B13&amp;"-"&amp;K$2,data!$B$1:$G$677,5,FALSE),"0.00"),0)</f>
        <v>283    5.56</v>
      </c>
      <c r="L13" s="26" t="str">
        <f>IF(COUNTIF(excludelist,$B13&amp;","&amp;L$2)=0,TRUNC(VLOOKUP($B13&amp;"-"&amp;L$2,data!$B$1:$G$677,4,FALSE),0)&amp;"    "&amp;TEXT(VLOOKUP($B13&amp;"-"&amp;L$2,data!$B$1:$G$677,5,FALSE),"0.00"),0)</f>
        <v>299    3.71</v>
      </c>
      <c r="M13" s="26" t="str">
        <f>IF(COUNTIF(excludelist,$B13&amp;","&amp;M$2)=0,TRUNC(VLOOKUP($B13&amp;"-"&amp;M$2,data!$B$1:$G$677,4,FALSE),0)&amp;"    "&amp;TEXT(VLOOKUP($B13&amp;"-"&amp;M$2,data!$B$1:$G$677,5,FALSE),"0.00"),0)</f>
        <v>13    0.00</v>
      </c>
      <c r="N13" s="26">
        <f>IF(COUNTIF(excludelist,$B13&amp;","&amp;N$2)=0,TRUNC(VLOOKUP($B13&amp;"-"&amp;N$2,data!$B$1:$G$677,4,FALSE),0)&amp;"    "&amp;TEXT(VLOOKUP($B13&amp;"-"&amp;N$2,data!$B$1:$G$677,5,FALSE),"0.00"),0)</f>
        <v>0</v>
      </c>
      <c r="O13" s="26">
        <f>IF(COUNTIF(excludelist,$B13&amp;","&amp;O$2)=0,TRUNC(VLOOKUP($B13&amp;"-"&amp;O$2,data!$B$1:$G$677,4,FALSE),0)&amp;"    "&amp;TEXT(VLOOKUP($B13&amp;"-"&amp;O$2,data!$B$1:$G$677,5,FALSE),"0.00"),0)</f>
        <v>0</v>
      </c>
      <c r="P13" s="26" t="str">
        <f>IF(COUNTIF(excludelist,$B13&amp;","&amp;P$2)=0,TRUNC(VLOOKUP($B13&amp;"-"&amp;P$2,data!$B$1:$G$677,4,FALSE),0)&amp;"    "&amp;TEXT(VLOOKUP($B13&amp;"-"&amp;P$2,data!$B$1:$G$677,5,FALSE),"0.00"),0)</f>
        <v>275    6.65</v>
      </c>
      <c r="Q13" s="26" t="str">
        <f>IF(COUNTIF(excludelist,$B13&amp;","&amp;Q$2)=0,TRUNC(VLOOKUP($B13&amp;"-"&amp;Q$2,data!$B$1:$G$677,4,FALSE),0)&amp;"    "&amp;TEXT(VLOOKUP($B13&amp;"-"&amp;Q$2,data!$B$1:$G$677,5,FALSE),"0.00"),0)</f>
        <v>274    6.34</v>
      </c>
      <c r="R13" s="26">
        <f>IF(COUNTIF(excludelist,$B13&amp;","&amp;R$2)=0,TRUNC(VLOOKUP($B13&amp;"-"&amp;R$2,data!$B$1:$G$677,4,FALSE),0)&amp;"    "&amp;TEXT(VLOOKUP($B13&amp;"-"&amp;R$2,data!$B$1:$G$677,5,FALSE),"0.00"),0)</f>
        <v>0</v>
      </c>
      <c r="S13" s="26" t="str">
        <f>IF(COUNTIF(excludelist,$B13&amp;","&amp;S$2)=0,TRUNC(VLOOKUP($B13&amp;"-"&amp;S$2,data!$B$1:$G$677,4,FALSE),0)&amp;"    "&amp;TEXT(VLOOKUP($B13&amp;"-"&amp;S$2,data!$B$1:$G$677,5,FALSE),"0.00"),0)</f>
        <v>280    6.05</v>
      </c>
      <c r="T13" s="26" t="str">
        <f>IF(COUNTIF(excludelist,$B13&amp;","&amp;T$2)=0,TRUNC(VLOOKUP($B13&amp;"-"&amp;T$2,data!$B$1:$G$677,4,FALSE),0)&amp;"    "&amp;TEXT(VLOOKUP($B13&amp;"-"&amp;T$2,data!$B$1:$G$677,5,FALSE),"0.00"),0)</f>
        <v>281    5.83</v>
      </c>
      <c r="U13" s="26" t="str">
        <f>IF(COUNTIF(excludelist,$B13&amp;","&amp;U$2)=0,TRUNC(VLOOKUP($B13&amp;"-"&amp;U$2,data!$B$1:$G$677,4,FALSE),0)&amp;"    "&amp;TEXT(VLOOKUP($B13&amp;"-"&amp;U$2,data!$B$1:$G$677,5,FALSE),"0.00"),0)</f>
        <v>283    5.56</v>
      </c>
      <c r="V13" s="26" t="str">
        <f>IF(COUNTIF(excludelist,$B13&amp;","&amp;V$2)=0,TRUNC(VLOOKUP($B13&amp;"-"&amp;V$2,data!$B$1:$G$677,4,FALSE),0)&amp;"    "&amp;TEXT(VLOOKUP($B13&amp;"-"&amp;V$2,data!$B$1:$G$677,5,FALSE),"0.00"),0)</f>
        <v>283    6.34</v>
      </c>
      <c r="W13" s="26">
        <f>IF(COUNTIF(excludelist,$B13&amp;","&amp;W$2)=0,TRUNC(VLOOKUP($B13&amp;"-"&amp;W$2,data!$B$1:$G$677,4,FALSE),0)&amp;"    "&amp;TEXT(VLOOKUP($B13&amp;"-"&amp;W$2,data!$B$1:$G$677,5,FALSE),"0.00"),0)</f>
        <v>0</v>
      </c>
      <c r="X13" s="26">
        <f>IF(COUNTIF(excludelist,$B13&amp;","&amp;X$2)=0,TRUNC(VLOOKUP($B13&amp;"-"&amp;X$2,data!$B$1:$G$677,4,FALSE),0)&amp;"    "&amp;TEXT(VLOOKUP($B13&amp;"-"&amp;X$2,data!$B$1:$G$677,5,FALSE),"0.00"),0)</f>
        <v>0</v>
      </c>
      <c r="Y13" s="26">
        <f>IF(COUNTIF(excludelist,$B13&amp;","&amp;Y$2)=0,TRUNC(VLOOKUP($B13&amp;"-"&amp;Y$2,data!$B$1:$G$677,4,FALSE),0)&amp;"    "&amp;TEXT(VLOOKUP($B13&amp;"-"&amp;Y$2,data!$B$1:$G$677,5,FALSE),"0.00"),0)</f>
        <v>0</v>
      </c>
    </row>
    <row r="14" spans="1:25" ht="31" customHeight="1" x14ac:dyDescent="0.15">
      <c r="A14" s="44"/>
      <c r="B14" s="25" t="s">
        <v>118</v>
      </c>
      <c r="C14" s="26" t="str">
        <f>IF(COUNTIF(excludelist,$B14&amp;","&amp;C$2)=0,TRUNC(VLOOKUP($B14&amp;"-"&amp;C$2,data!$B$1:$G$677,4,FALSE),0)&amp;"    "&amp;TEXT(VLOOKUP($B14&amp;"-"&amp;C$2,data!$B$1:$G$677,5,FALSE),"0.00"),0)</f>
        <v>117    0.17</v>
      </c>
      <c r="D14" s="26">
        <f>IF(COUNTIF(excludelist,$B14&amp;","&amp;D$2)=0,TRUNC(VLOOKUP($B14&amp;"-"&amp;D$2,data!$B$1:$G$677,4,FALSE),0)&amp;"    "&amp;TEXT(VLOOKUP($B14&amp;"-"&amp;D$2,data!$B$1:$G$677,5,FALSE),"0.00"),0)</f>
        <v>0</v>
      </c>
      <c r="E14" s="26">
        <f>IF(COUNTIF(excludelist,$B14&amp;","&amp;E$2)=0,TRUNC(VLOOKUP($B14&amp;"-"&amp;E$2,data!$B$1:$G$677,4,FALSE),0)&amp;"    "&amp;TEXT(VLOOKUP($B14&amp;"-"&amp;E$2,data!$B$1:$G$677,5,FALSE),"0.00"),0)</f>
        <v>0</v>
      </c>
      <c r="F14" s="26">
        <f>IF(COUNTIF(excludelist,$B14&amp;","&amp;F$2)=0,TRUNC(VLOOKUP($B14&amp;"-"&amp;F$2,data!$B$1:$G$677,4,FALSE),0)&amp;"    "&amp;TEXT(VLOOKUP($B14&amp;"-"&amp;F$2,data!$B$1:$G$677,5,FALSE),"0.00"),0)</f>
        <v>0</v>
      </c>
      <c r="G14" s="26">
        <f>IF(COUNTIF(excludelist,$B14&amp;","&amp;G$2)=0,TRUNC(VLOOKUP($B14&amp;"-"&amp;G$2,data!$B$1:$G$677,4,FALSE),0)&amp;"    "&amp;TEXT(VLOOKUP($B14&amp;"-"&amp;G$2,data!$B$1:$G$677,5,FALSE),"0.00"),0)</f>
        <v>0</v>
      </c>
      <c r="H14" s="26">
        <f>IF(COUNTIF(excludelist,$B14&amp;","&amp;H$2)=0,TRUNC(VLOOKUP($B14&amp;"-"&amp;H$2,data!$B$1:$G$677,4,FALSE),0)&amp;"    "&amp;TEXT(VLOOKUP($B14&amp;"-"&amp;H$2,data!$B$1:$G$677,5,FALSE),"0.00"),0)</f>
        <v>0</v>
      </c>
      <c r="I14" s="26" t="str">
        <f>IF(COUNTIF(excludelist,$B14&amp;","&amp;I$2)=0,TRUNC(VLOOKUP($B14&amp;"-"&amp;I$2,data!$B$1:$G$677,4,FALSE),0)&amp;"    "&amp;TEXT(VLOOKUP($B14&amp;"-"&amp;I$2,data!$B$1:$G$677,5,FALSE),"0.00"),0)</f>
        <v>105    5.98</v>
      </c>
      <c r="J14" s="26">
        <f>IF(COUNTIF(excludelist,$B14&amp;","&amp;J$2)=0,TRUNC(VLOOKUP($B14&amp;"-"&amp;J$2,data!$B$1:$G$677,4,FALSE),0)&amp;"    "&amp;TEXT(VLOOKUP($B14&amp;"-"&amp;J$2,data!$B$1:$G$677,5,FALSE),"0.00"),0)</f>
        <v>0</v>
      </c>
      <c r="K14" s="26" t="str">
        <f>IF(COUNTIF(excludelist,$B14&amp;","&amp;K$2)=0,TRUNC(VLOOKUP($B14&amp;"-"&amp;K$2,data!$B$1:$G$677,4,FALSE),0)&amp;"    "&amp;TEXT(VLOOKUP($B14&amp;"-"&amp;K$2,data!$B$1:$G$677,5,FALSE),"0.00"),0)</f>
        <v>94    1.31</v>
      </c>
      <c r="L14" s="26">
        <f>IF(COUNTIF(excludelist,$B14&amp;","&amp;L$2)=0,TRUNC(VLOOKUP($B14&amp;"-"&amp;L$2,data!$B$1:$G$677,4,FALSE),0)&amp;"    "&amp;TEXT(VLOOKUP($B14&amp;"-"&amp;L$2,data!$B$1:$G$677,5,FALSE),"0.00"),0)</f>
        <v>0</v>
      </c>
      <c r="M14" s="26">
        <f>IF(COUNTIF(excludelist,$B14&amp;","&amp;M$2)=0,TRUNC(VLOOKUP($B14&amp;"-"&amp;M$2,data!$B$1:$G$677,4,FALSE),0)&amp;"    "&amp;TEXT(VLOOKUP($B14&amp;"-"&amp;M$2,data!$B$1:$G$677,5,FALSE),"0.00"),0)</f>
        <v>0</v>
      </c>
      <c r="N14" s="26" t="str">
        <f>IF(COUNTIF(excludelist,$B14&amp;","&amp;N$2)=0,TRUNC(VLOOKUP($B14&amp;"-"&amp;N$2,data!$B$1:$G$677,4,FALSE),0)&amp;"    "&amp;TEXT(VLOOKUP($B14&amp;"-"&amp;N$2,data!$B$1:$G$677,5,FALSE),"0.00"),0)</f>
        <v>13    0.00</v>
      </c>
      <c r="O14" s="26" t="str">
        <f>IF(COUNTIF(excludelist,$B14&amp;","&amp;O$2)=0,TRUNC(VLOOKUP($B14&amp;"-"&amp;O$2,data!$B$1:$G$677,4,FALSE),0)&amp;"    "&amp;TEXT(VLOOKUP($B14&amp;"-"&amp;O$2,data!$B$1:$G$677,5,FALSE),"0.00"),0)</f>
        <v>348    0.14</v>
      </c>
      <c r="P14" s="26" t="str">
        <f>IF(COUNTIF(excludelist,$B14&amp;","&amp;P$2)=0,TRUNC(VLOOKUP($B14&amp;"-"&amp;P$2,data!$B$1:$G$677,4,FALSE),0)&amp;"    "&amp;TEXT(VLOOKUP($B14&amp;"-"&amp;P$2,data!$B$1:$G$677,5,FALSE),"0.00"),0)</f>
        <v>173    0.79</v>
      </c>
      <c r="Q14" s="26" t="str">
        <f>IF(COUNTIF(excludelist,$B14&amp;","&amp;Q$2)=0,TRUNC(VLOOKUP($B14&amp;"-"&amp;Q$2,data!$B$1:$G$677,4,FALSE),0)&amp;"    "&amp;TEXT(VLOOKUP($B14&amp;"-"&amp;Q$2,data!$B$1:$G$677,5,FALSE),"0.00"),0)</f>
        <v>157    1.01</v>
      </c>
      <c r="R14" s="26">
        <f>IF(COUNTIF(excludelist,$B14&amp;","&amp;R$2)=0,TRUNC(VLOOKUP($B14&amp;"-"&amp;R$2,data!$B$1:$G$677,4,FALSE),0)&amp;"    "&amp;TEXT(VLOOKUP($B14&amp;"-"&amp;R$2,data!$B$1:$G$677,5,FALSE),"0.00"),0)</f>
        <v>0</v>
      </c>
      <c r="S14" s="26" t="str">
        <f>IF(COUNTIF(excludelist,$B14&amp;","&amp;S$2)=0,TRUNC(VLOOKUP($B14&amp;"-"&amp;S$2,data!$B$1:$G$677,4,FALSE),0)&amp;"    "&amp;TEXT(VLOOKUP($B14&amp;"-"&amp;S$2,data!$B$1:$G$677,5,FALSE),"0.00"),0)</f>
        <v>117    0.84</v>
      </c>
      <c r="T14" s="26" t="str">
        <f>IF(COUNTIF(excludelist,$B14&amp;","&amp;T$2)=0,TRUNC(VLOOKUP($B14&amp;"-"&amp;T$2,data!$B$1:$G$677,4,FALSE),0)&amp;"    "&amp;TEXT(VLOOKUP($B14&amp;"-"&amp;T$2,data!$B$1:$G$677,5,FALSE),"0.00"),0)</f>
        <v>104    1.03</v>
      </c>
      <c r="U14" s="26">
        <f>IF(COUNTIF(excludelist,$B14&amp;","&amp;U$2)=0,TRUNC(VLOOKUP($B14&amp;"-"&amp;U$2,data!$B$1:$G$677,4,FALSE),0)&amp;"    "&amp;TEXT(VLOOKUP($B14&amp;"-"&amp;U$2,data!$B$1:$G$677,5,FALSE),"0.00"),0)</f>
        <v>0</v>
      </c>
      <c r="V14" s="26" t="str">
        <f>IF(COUNTIF(excludelist,$B14&amp;","&amp;V$2)=0,TRUNC(VLOOKUP($B14&amp;"-"&amp;V$2,data!$B$1:$G$677,4,FALSE),0)&amp;"    "&amp;TEXT(VLOOKUP($B14&amp;"-"&amp;V$2,data!$B$1:$G$677,5,FALSE),"0.00"),0)</f>
        <v>82    0.55</v>
      </c>
      <c r="W14" s="26" t="str">
        <f>IF(COUNTIF(excludelist,$B14&amp;","&amp;W$2)=0,TRUNC(VLOOKUP($B14&amp;"-"&amp;W$2,data!$B$1:$G$677,4,FALSE),0)&amp;"    "&amp;TEXT(VLOOKUP($B14&amp;"-"&amp;W$2,data!$B$1:$G$677,5,FALSE),"0.00"),0)</f>
        <v>324    0.56</v>
      </c>
      <c r="X14" s="26" t="str">
        <f>IF(COUNTIF(excludelist,$B14&amp;","&amp;X$2)=0,TRUNC(VLOOKUP($B14&amp;"-"&amp;X$2,data!$B$1:$G$677,4,FALSE),0)&amp;"    "&amp;TEXT(VLOOKUP($B14&amp;"-"&amp;X$2,data!$B$1:$G$677,5,FALSE),"0.00"),0)</f>
        <v>298    0.59</v>
      </c>
      <c r="Y14" s="26" t="str">
        <f>IF(COUNTIF(excludelist,$B14&amp;","&amp;Y$2)=0,TRUNC(VLOOKUP($B14&amp;"-"&amp;Y$2,data!$B$1:$G$677,4,FALSE),0)&amp;"    "&amp;TEXT(VLOOKUP($B14&amp;"-"&amp;Y$2,data!$B$1:$G$677,5,FALSE),"0.00"),0)</f>
        <v>346    0.64</v>
      </c>
    </row>
    <row r="15" spans="1:25" ht="31" customHeight="1" x14ac:dyDescent="0.15">
      <c r="A15" s="44"/>
      <c r="B15" s="25" t="s">
        <v>119</v>
      </c>
      <c r="C15" s="26" t="str">
        <f>IF(COUNTIF(excludelist,$B15&amp;","&amp;C$2)=0,TRUNC(VLOOKUP($B15&amp;"-"&amp;C$2,data!$B$1:$G$677,4,FALSE),0)&amp;"    "&amp;TEXT(VLOOKUP($B15&amp;"-"&amp;C$2,data!$B$1:$G$677,5,FALSE),"0.00"),0)</f>
        <v>139    0.28</v>
      </c>
      <c r="D15" s="26">
        <f>IF(COUNTIF(excludelist,$B15&amp;","&amp;D$2)=0,TRUNC(VLOOKUP($B15&amp;"-"&amp;D$2,data!$B$1:$G$677,4,FALSE),0)&amp;"    "&amp;TEXT(VLOOKUP($B15&amp;"-"&amp;D$2,data!$B$1:$G$677,5,FALSE),"0.00"),0)</f>
        <v>0</v>
      </c>
      <c r="E15" s="26">
        <f>IF(COUNTIF(excludelist,$B15&amp;","&amp;E$2)=0,TRUNC(VLOOKUP($B15&amp;"-"&amp;E$2,data!$B$1:$G$677,4,FALSE),0)&amp;"    "&amp;TEXT(VLOOKUP($B15&amp;"-"&amp;E$2,data!$B$1:$G$677,5,FALSE),"0.00"),0)</f>
        <v>0</v>
      </c>
      <c r="F15" s="26">
        <f>IF(COUNTIF(excludelist,$B15&amp;","&amp;F$2)=0,TRUNC(VLOOKUP($B15&amp;"-"&amp;F$2,data!$B$1:$G$677,4,FALSE),0)&amp;"    "&amp;TEXT(VLOOKUP($B15&amp;"-"&amp;F$2,data!$B$1:$G$677,5,FALSE),"0.00"),0)</f>
        <v>0</v>
      </c>
      <c r="G15" s="26">
        <f>IF(COUNTIF(excludelist,$B15&amp;","&amp;G$2)=0,TRUNC(VLOOKUP($B15&amp;"-"&amp;G$2,data!$B$1:$G$677,4,FALSE),0)&amp;"    "&amp;TEXT(VLOOKUP($B15&amp;"-"&amp;G$2,data!$B$1:$G$677,5,FALSE),"0.00"),0)</f>
        <v>0</v>
      </c>
      <c r="H15" s="26">
        <f>IF(COUNTIF(excludelist,$B15&amp;","&amp;H$2)=0,TRUNC(VLOOKUP($B15&amp;"-"&amp;H$2,data!$B$1:$G$677,4,FALSE),0)&amp;"    "&amp;TEXT(VLOOKUP($B15&amp;"-"&amp;H$2,data!$B$1:$G$677,5,FALSE),"0.00"),0)</f>
        <v>0</v>
      </c>
      <c r="I15" s="26" t="str">
        <f>IF(COUNTIF(excludelist,$B15&amp;","&amp;I$2)=0,TRUNC(VLOOKUP($B15&amp;"-"&amp;I$2,data!$B$1:$G$677,4,FALSE),0)&amp;"    "&amp;TEXT(VLOOKUP($B15&amp;"-"&amp;I$2,data!$B$1:$G$677,5,FALSE),"0.00"),0)</f>
        <v>106    6.04</v>
      </c>
      <c r="J15" s="26">
        <f>IF(COUNTIF(excludelist,$B15&amp;","&amp;J$2)=0,TRUNC(VLOOKUP($B15&amp;"-"&amp;J$2,data!$B$1:$G$677,4,FALSE),0)&amp;"    "&amp;TEXT(VLOOKUP($B15&amp;"-"&amp;J$2,data!$B$1:$G$677,5,FALSE),"0.00"),0)</f>
        <v>0</v>
      </c>
      <c r="K15" s="26" t="str">
        <f>IF(COUNTIF(excludelist,$B15&amp;","&amp;K$2)=0,TRUNC(VLOOKUP($B15&amp;"-"&amp;K$2,data!$B$1:$G$677,4,FALSE),0)&amp;"    "&amp;TEXT(VLOOKUP($B15&amp;"-"&amp;K$2,data!$B$1:$G$677,5,FALSE),"0.00"),0)</f>
        <v>100    1.35</v>
      </c>
      <c r="L15" s="26">
        <f>IF(COUNTIF(excludelist,$B15&amp;","&amp;L$2)=0,TRUNC(VLOOKUP($B15&amp;"-"&amp;L$2,data!$B$1:$G$677,4,FALSE),0)&amp;"    "&amp;TEXT(VLOOKUP($B15&amp;"-"&amp;L$2,data!$B$1:$G$677,5,FALSE),"0.00"),0)</f>
        <v>0</v>
      </c>
      <c r="M15" s="26">
        <f>IF(COUNTIF(excludelist,$B15&amp;","&amp;M$2)=0,TRUNC(VLOOKUP($B15&amp;"-"&amp;M$2,data!$B$1:$G$677,4,FALSE),0)&amp;"    "&amp;TEXT(VLOOKUP($B15&amp;"-"&amp;M$2,data!$B$1:$G$677,5,FALSE),"0.00"),0)</f>
        <v>0</v>
      </c>
      <c r="N15" s="26" t="str">
        <f>IF(COUNTIF(excludelist,$B15&amp;","&amp;N$2)=0,TRUNC(VLOOKUP($B15&amp;"-"&amp;N$2,data!$B$1:$G$677,4,FALSE),0)&amp;"    "&amp;TEXT(VLOOKUP($B15&amp;"-"&amp;N$2,data!$B$1:$G$677,5,FALSE),"0.00"),0)</f>
        <v>168    0.14</v>
      </c>
      <c r="O15" s="26" t="str">
        <f>IF(COUNTIF(excludelist,$B15&amp;","&amp;O$2)=0,TRUNC(VLOOKUP($B15&amp;"-"&amp;O$2,data!$B$1:$G$677,4,FALSE),0)&amp;"    "&amp;TEXT(VLOOKUP($B15&amp;"-"&amp;O$2,data!$B$1:$G$677,5,FALSE),"0.00"),0)</f>
        <v>13    0.00</v>
      </c>
      <c r="P15" s="26" t="str">
        <f>IF(COUNTIF(excludelist,$B15&amp;","&amp;P$2)=0,TRUNC(VLOOKUP($B15&amp;"-"&amp;P$2,data!$B$1:$G$677,4,FALSE),0)&amp;"    "&amp;TEXT(VLOOKUP($B15&amp;"-"&amp;P$2,data!$B$1:$G$677,5,FALSE),"0.00"),0)</f>
        <v>172    0.92</v>
      </c>
      <c r="Q15" s="26" t="str">
        <f>IF(COUNTIF(excludelist,$B15&amp;","&amp;Q$2)=0,TRUNC(VLOOKUP($B15&amp;"-"&amp;Q$2,data!$B$1:$G$677,4,FALSE),0)&amp;"    "&amp;TEXT(VLOOKUP($B15&amp;"-"&amp;Q$2,data!$B$1:$G$677,5,FALSE),"0.00"),0)</f>
        <v>159    1.15</v>
      </c>
      <c r="R15" s="26">
        <f>IF(COUNTIF(excludelist,$B15&amp;","&amp;R$2)=0,TRUNC(VLOOKUP($B15&amp;"-"&amp;R$2,data!$B$1:$G$677,4,FALSE),0)&amp;"    "&amp;TEXT(VLOOKUP($B15&amp;"-"&amp;R$2,data!$B$1:$G$677,5,FALSE),"0.00"),0)</f>
        <v>0</v>
      </c>
      <c r="S15" s="26" t="str">
        <f>IF(COUNTIF(excludelist,$B15&amp;","&amp;S$2)=0,TRUNC(VLOOKUP($B15&amp;"-"&amp;S$2,data!$B$1:$G$677,4,FALSE),0)&amp;"    "&amp;TEXT(VLOOKUP($B15&amp;"-"&amp;S$2,data!$B$1:$G$677,5,FALSE),"0.00"),0)</f>
        <v>123    0.93</v>
      </c>
      <c r="T15" s="26" t="str">
        <f>IF(COUNTIF(excludelist,$B15&amp;","&amp;T$2)=0,TRUNC(VLOOKUP($B15&amp;"-"&amp;T$2,data!$B$1:$G$677,4,FALSE),0)&amp;"    "&amp;TEXT(VLOOKUP($B15&amp;"-"&amp;T$2,data!$B$1:$G$677,5,FALSE),"0.00"),0)</f>
        <v>110    1.10</v>
      </c>
      <c r="U15" s="26">
        <f>IF(COUNTIF(excludelist,$B15&amp;","&amp;U$2)=0,TRUNC(VLOOKUP($B15&amp;"-"&amp;U$2,data!$B$1:$G$677,4,FALSE),0)&amp;"    "&amp;TEXT(VLOOKUP($B15&amp;"-"&amp;U$2,data!$B$1:$G$677,5,FALSE),"0.00"),0)</f>
        <v>0</v>
      </c>
      <c r="V15" s="26" t="str">
        <f>IF(COUNTIF(excludelist,$B15&amp;","&amp;V$2)=0,TRUNC(VLOOKUP($B15&amp;"-"&amp;V$2,data!$B$1:$G$677,4,FALSE),0)&amp;"    "&amp;TEXT(VLOOKUP($B15&amp;"-"&amp;V$2,data!$B$1:$G$677,5,FALSE),"0.00"),0)</f>
        <v>96    0.58</v>
      </c>
      <c r="W15" s="26" t="str">
        <f>IF(COUNTIF(excludelist,$B15&amp;","&amp;W$2)=0,TRUNC(VLOOKUP($B15&amp;"-"&amp;W$2,data!$B$1:$G$677,4,FALSE),0)&amp;"    "&amp;TEXT(VLOOKUP($B15&amp;"-"&amp;W$2,data!$B$1:$G$677,5,FALSE),"0.00"),0)</f>
        <v>316    0.44</v>
      </c>
      <c r="X15" s="26" t="str">
        <f>IF(COUNTIF(excludelist,$B15&amp;","&amp;X$2)=0,TRUNC(VLOOKUP($B15&amp;"-"&amp;X$2,data!$B$1:$G$677,4,FALSE),0)&amp;"    "&amp;TEXT(VLOOKUP($B15&amp;"-"&amp;X$2,data!$B$1:$G$677,5,FALSE),"0.00"),0)</f>
        <v>287    0.51</v>
      </c>
      <c r="Y15" s="26" t="str">
        <f>IF(COUNTIF(excludelist,$B15&amp;","&amp;Y$2)=0,TRUNC(VLOOKUP($B15&amp;"-"&amp;Y$2,data!$B$1:$G$677,4,FALSE),0)&amp;"    "&amp;TEXT(VLOOKUP($B15&amp;"-"&amp;Y$2,data!$B$1:$G$677,5,FALSE),"0.00"),0)</f>
        <v>346    0.50</v>
      </c>
    </row>
    <row r="16" spans="1:25" ht="31" customHeight="1" x14ac:dyDescent="0.15">
      <c r="A16" s="44"/>
      <c r="B16" s="25" t="s">
        <v>17</v>
      </c>
      <c r="C16" s="26" t="str">
        <f>IF(COUNTIF(excludelist,$B16&amp;","&amp;C$2)=0,TRUNC(VLOOKUP($B16&amp;"-"&amp;C$2,data!$B$1:$G$677,4,FALSE),0)&amp;"    "&amp;TEXT(VLOOKUP($B16&amp;"-"&amp;C$2,data!$B$1:$G$677,5,FALSE),"0.00"),0)</f>
        <v>5    0.71</v>
      </c>
      <c r="D16" s="26">
        <f>IF(COUNTIF(excludelist,$B16&amp;","&amp;D$2)=0,TRUNC(VLOOKUP($B16&amp;"-"&amp;D$2,data!$B$1:$G$677,4,FALSE),0)&amp;"    "&amp;TEXT(VLOOKUP($B16&amp;"-"&amp;D$2,data!$B$1:$G$677,5,FALSE),"0.00"),0)</f>
        <v>0</v>
      </c>
      <c r="E16" s="26" t="str">
        <f>IF(COUNTIF(excludelist,$B16&amp;","&amp;E$2)=0,TRUNC(VLOOKUP($B16&amp;"-"&amp;E$2,data!$B$1:$G$677,4,FALSE),0)&amp;"    "&amp;TEXT(VLOOKUP($B16&amp;"-"&amp;E$2,data!$B$1:$G$677,5,FALSE),"0.00"),0)</f>
        <v>89    5.52</v>
      </c>
      <c r="F16" s="26" t="str">
        <f>IF(COUNTIF(excludelist,$B16&amp;","&amp;F$2)=0,TRUNC(VLOOKUP($B16&amp;"-"&amp;F$2,data!$B$1:$G$677,4,FALSE),0)&amp;"    "&amp;TEXT(VLOOKUP($B16&amp;"-"&amp;F$2,data!$B$1:$G$677,5,FALSE),"0.00"),0)</f>
        <v>81    10.22</v>
      </c>
      <c r="G16" s="26" t="str">
        <f>IF(COUNTIF(excludelist,$B16&amp;","&amp;G$2)=0,TRUNC(VLOOKUP($B16&amp;"-"&amp;G$2,data!$B$1:$G$677,4,FALSE),0)&amp;"    "&amp;TEXT(VLOOKUP($B16&amp;"-"&amp;G$2,data!$B$1:$G$677,5,FALSE),"0.00"),0)</f>
        <v>91    11.07</v>
      </c>
      <c r="H16" s="26" t="str">
        <f>IF(COUNTIF(excludelist,$B16&amp;","&amp;H$2)=0,TRUNC(VLOOKUP($B16&amp;"-"&amp;H$2,data!$B$1:$G$677,4,FALSE),0)&amp;"    "&amp;TEXT(VLOOKUP($B16&amp;"-"&amp;H$2,data!$B$1:$G$677,5,FALSE),"0.00"),0)</f>
        <v>81    4.35</v>
      </c>
      <c r="I16" s="26" t="str">
        <f>IF(COUNTIF(excludelist,$B16&amp;","&amp;I$2)=0,TRUNC(VLOOKUP($B16&amp;"-"&amp;I$2,data!$B$1:$G$677,4,FALSE),0)&amp;"    "&amp;TEXT(VLOOKUP($B16&amp;"-"&amp;I$2,data!$B$1:$G$677,5,FALSE),"0.00"),0)</f>
        <v>97    5.74</v>
      </c>
      <c r="J16" s="26" t="str">
        <f>IF(COUNTIF(excludelist,$B16&amp;","&amp;J$2)=0,TRUNC(VLOOKUP($B16&amp;"-"&amp;J$2,data!$B$1:$G$677,4,FALSE),0)&amp;"    "&amp;TEXT(VLOOKUP($B16&amp;"-"&amp;J$2,data!$B$1:$G$677,5,FALSE),"0.00"),0)</f>
        <v>65    3.17</v>
      </c>
      <c r="K16" s="26" t="str">
        <f>IF(COUNTIF(excludelist,$B16&amp;","&amp;K$2)=0,TRUNC(VLOOKUP($B16&amp;"-"&amp;K$2,data!$B$1:$G$677,4,FALSE),0)&amp;"    "&amp;TEXT(VLOOKUP($B16&amp;"-"&amp;K$2,data!$B$1:$G$677,5,FALSE),"0.00"),0)</f>
        <v>60    1.39</v>
      </c>
      <c r="L16" s="26" t="str">
        <f>IF(COUNTIF(excludelist,$B16&amp;","&amp;L$2)=0,TRUNC(VLOOKUP($B16&amp;"-"&amp;L$2,data!$B$1:$G$677,4,FALSE),0)&amp;"    "&amp;TEXT(VLOOKUP($B16&amp;"-"&amp;L$2,data!$B$1:$G$677,5,FALSE),"0.00"),0)</f>
        <v>71    3.56</v>
      </c>
      <c r="M16" s="26" t="str">
        <f>IF(COUNTIF(excludelist,$B16&amp;","&amp;M$2)=0,TRUNC(VLOOKUP($B16&amp;"-"&amp;M$2,data!$B$1:$G$677,4,FALSE),0)&amp;"    "&amp;TEXT(VLOOKUP($B16&amp;"-"&amp;M$2,data!$B$1:$G$677,5,FALSE),"0.00"),0)</f>
        <v>95    6.65</v>
      </c>
      <c r="N16" s="26" t="str">
        <f>IF(COUNTIF(excludelist,$B16&amp;","&amp;N$2)=0,TRUNC(VLOOKUP($B16&amp;"-"&amp;N$2,data!$B$1:$G$677,4,FALSE),0)&amp;"    "&amp;TEXT(VLOOKUP($B16&amp;"-"&amp;N$2,data!$B$1:$G$677,5,FALSE),"0.00"),0)</f>
        <v>353    0.79</v>
      </c>
      <c r="O16" s="26" t="str">
        <f>IF(COUNTIF(excludelist,$B16&amp;","&amp;O$2)=0,TRUNC(VLOOKUP($B16&amp;"-"&amp;O$2,data!$B$1:$G$677,4,FALSE),0)&amp;"    "&amp;TEXT(VLOOKUP($B16&amp;"-"&amp;O$2,data!$B$1:$G$677,5,FALSE),"0.00"),0)</f>
        <v>352    0.92</v>
      </c>
      <c r="P16" s="26" t="str">
        <f>IF(COUNTIF(excludelist,$B16&amp;","&amp;P$2)=0,TRUNC(VLOOKUP($B16&amp;"-"&amp;P$2,data!$B$1:$G$677,4,FALSE),0)&amp;"    "&amp;TEXT(VLOOKUP($B16&amp;"-"&amp;P$2,data!$B$1:$G$677,5,FALSE),"0.00"),0)</f>
        <v>13    0.00</v>
      </c>
      <c r="Q16" s="26" t="str">
        <f>IF(COUNTIF(excludelist,$B16&amp;","&amp;Q$2)=0,TRUNC(VLOOKUP($B16&amp;"-"&amp;Q$2,data!$B$1:$G$677,4,FALSE),0)&amp;"    "&amp;TEXT(VLOOKUP($B16&amp;"-"&amp;Q$2,data!$B$1:$G$677,5,FALSE),"0.00"),0)</f>
        <v>117    0.34</v>
      </c>
      <c r="R16" s="26">
        <f>IF(COUNTIF(excludelist,$B16&amp;","&amp;R$2)=0,TRUNC(VLOOKUP($B16&amp;"-"&amp;R$2,data!$B$1:$G$677,4,FALSE),0)&amp;"    "&amp;TEXT(VLOOKUP($B16&amp;"-"&amp;R$2,data!$B$1:$G$677,5,FALSE),"0.00"),0)</f>
        <v>0</v>
      </c>
      <c r="S16" s="26" t="str">
        <f>IF(COUNTIF(excludelist,$B16&amp;","&amp;S$2)=0,TRUNC(VLOOKUP($B16&amp;"-"&amp;S$2,data!$B$1:$G$677,4,FALSE),0)&amp;"    "&amp;TEXT(VLOOKUP($B16&amp;"-"&amp;S$2,data!$B$1:$G$677,5,FALSE),"0.00"),0)</f>
        <v>59    0.77</v>
      </c>
      <c r="T16" s="26" t="str">
        <f>IF(COUNTIF(excludelist,$B16&amp;","&amp;T$2)=0,TRUNC(VLOOKUP($B16&amp;"-"&amp;T$2,data!$B$1:$G$677,4,FALSE),0)&amp;"    "&amp;TEXT(VLOOKUP($B16&amp;"-"&amp;T$2,data!$B$1:$G$677,5,FALSE),"0.00"),0)</f>
        <v>60    1.05</v>
      </c>
      <c r="U16" s="26">
        <f>IF(COUNTIF(excludelist,$B16&amp;","&amp;U$2)=0,TRUNC(VLOOKUP($B16&amp;"-"&amp;U$2,data!$B$1:$G$677,4,FALSE),0)&amp;"    "&amp;TEXT(VLOOKUP($B16&amp;"-"&amp;U$2,data!$B$1:$G$677,5,FALSE),"0.00"),0)</f>
        <v>0</v>
      </c>
      <c r="V16" s="26" t="str">
        <f>IF(COUNTIF(excludelist,$B16&amp;","&amp;V$2)=0,TRUNC(VLOOKUP($B16&amp;"-"&amp;V$2,data!$B$1:$G$677,4,FALSE),0)&amp;"    "&amp;TEXT(VLOOKUP($B16&amp;"-"&amp;V$2,data!$B$1:$G$677,5,FALSE),"0.00"),0)</f>
        <v>28    0.97</v>
      </c>
      <c r="W16" s="26" t="str">
        <f>IF(COUNTIF(excludelist,$B16&amp;","&amp;W$2)=0,TRUNC(VLOOKUP($B16&amp;"-"&amp;W$2,data!$B$1:$G$677,4,FALSE),0)&amp;"    "&amp;TEXT(VLOOKUP($B16&amp;"-"&amp;W$2,data!$B$1:$G$677,5,FALSE),"0.00"),0)</f>
        <v>341    1.30</v>
      </c>
      <c r="X16" s="26" t="str">
        <f>IF(COUNTIF(excludelist,$B16&amp;","&amp;X$2)=0,TRUNC(VLOOKUP($B16&amp;"-"&amp;X$2,data!$B$1:$G$677,4,FALSE),0)&amp;"    "&amp;TEXT(VLOOKUP($B16&amp;"-"&amp;X$2,data!$B$1:$G$677,5,FALSE),"0.00"),0)</f>
        <v>330    1.22</v>
      </c>
      <c r="Y16" s="26" t="str">
        <f>IF(COUNTIF(excludelist,$B16&amp;","&amp;Y$2)=0,TRUNC(VLOOKUP($B16&amp;"-"&amp;Y$2,data!$B$1:$G$677,4,FALSE),0)&amp;"    "&amp;TEXT(VLOOKUP($B16&amp;"-"&amp;Y$2,data!$B$1:$G$677,5,FALSE),"0.00"),0)</f>
        <v>350    1.42</v>
      </c>
    </row>
    <row r="17" spans="1:25" ht="31" customHeight="1" x14ac:dyDescent="0.15">
      <c r="A17" s="44"/>
      <c r="B17" s="25" t="s">
        <v>18</v>
      </c>
      <c r="C17" s="26" t="str">
        <f>IF(COUNTIF(excludelist,$B17&amp;","&amp;C$2)=0,TRUNC(VLOOKUP($B17&amp;"-"&amp;C$2,data!$B$1:$G$677,4,FALSE),0)&amp;"    "&amp;TEXT(VLOOKUP($B17&amp;"-"&amp;C$2,data!$B$1:$G$677,5,FALSE),"0.00"),0)</f>
        <v>344    0.89</v>
      </c>
      <c r="D17" s="26" t="str">
        <f>IF(COUNTIF(excludelist,$B17&amp;","&amp;D$2)=0,TRUNC(VLOOKUP($B17&amp;"-"&amp;D$2,data!$B$1:$G$677,4,FALSE),0)&amp;"    "&amp;TEXT(VLOOKUP($B17&amp;"-"&amp;D$2,data!$B$1:$G$677,5,FALSE),"0.00"),0)</f>
        <v>52    2.15</v>
      </c>
      <c r="E17" s="26" t="str">
        <f>IF(COUNTIF(excludelist,$B17&amp;","&amp;E$2)=0,TRUNC(VLOOKUP($B17&amp;"-"&amp;E$2,data!$B$1:$G$677,4,FALSE),0)&amp;"    "&amp;TEXT(VLOOKUP($B17&amp;"-"&amp;E$2,data!$B$1:$G$677,5,FALSE),"0.00"),0)</f>
        <v>87    5.23</v>
      </c>
      <c r="F17" s="26" t="str">
        <f>IF(COUNTIF(excludelist,$B17&amp;","&amp;F$2)=0,TRUNC(VLOOKUP($B17&amp;"-"&amp;F$2,data!$B$1:$G$677,4,FALSE),0)&amp;"    "&amp;TEXT(VLOOKUP($B17&amp;"-"&amp;F$2,data!$B$1:$G$677,5,FALSE),"0.00"),0)</f>
        <v>80    9.95</v>
      </c>
      <c r="G17" s="26" t="str">
        <f>IF(COUNTIF(excludelist,$B17&amp;","&amp;G$2)=0,TRUNC(VLOOKUP($B17&amp;"-"&amp;G$2,data!$B$1:$G$677,4,FALSE),0)&amp;"    "&amp;TEXT(VLOOKUP($B17&amp;"-"&amp;G$2,data!$B$1:$G$677,5,FALSE),"0.00"),0)</f>
        <v>90    10.77</v>
      </c>
      <c r="H17" s="26" t="str">
        <f>IF(COUNTIF(excludelist,$B17&amp;","&amp;H$2)=0,TRUNC(VLOOKUP($B17&amp;"-"&amp;H$2,data!$B$1:$G$677,4,FALSE),0)&amp;"    "&amp;TEXT(VLOOKUP($B17&amp;"-"&amp;H$2,data!$B$1:$G$677,5,FALSE),"0.00"),0)</f>
        <v>78    4.08</v>
      </c>
      <c r="I17" s="26" t="str">
        <f>IF(COUNTIF(excludelist,$B17&amp;","&amp;I$2)=0,TRUNC(VLOOKUP($B17&amp;"-"&amp;I$2,data!$B$1:$G$677,4,FALSE),0)&amp;"    "&amp;TEXT(VLOOKUP($B17&amp;"-"&amp;I$2,data!$B$1:$G$677,5,FALSE),"0.00"),0)</f>
        <v>96    5.43</v>
      </c>
      <c r="J17" s="26" t="str">
        <f>IF(COUNTIF(excludelist,$B17&amp;","&amp;J$2)=0,TRUNC(VLOOKUP($B17&amp;"-"&amp;J$2,data!$B$1:$G$677,4,FALSE),0)&amp;"    "&amp;TEXT(VLOOKUP($B17&amp;"-"&amp;J$2,data!$B$1:$G$677,5,FALSE),"0.00"),0)</f>
        <v>60    2.98</v>
      </c>
      <c r="K17" s="26" t="str">
        <f>IF(COUNTIF(excludelist,$B17&amp;","&amp;K$2)=0,TRUNC(VLOOKUP($B17&amp;"-"&amp;K$2,data!$B$1:$G$677,4,FALSE),0)&amp;"    "&amp;TEXT(VLOOKUP($B17&amp;"-"&amp;K$2,data!$B$1:$G$677,5,FALSE),"0.00"),0)</f>
        <v>47    1.24</v>
      </c>
      <c r="L17" s="26" t="str">
        <f>IF(COUNTIF(excludelist,$B17&amp;","&amp;L$2)=0,TRUNC(VLOOKUP($B17&amp;"-"&amp;L$2,data!$B$1:$G$677,4,FALSE),0)&amp;"    "&amp;TEXT(VLOOKUP($B17&amp;"-"&amp;L$2,data!$B$1:$G$677,5,FALSE),"0.00"),0)</f>
        <v>66    3.34</v>
      </c>
      <c r="M17" s="26" t="str">
        <f>IF(COUNTIF(excludelist,$B17&amp;","&amp;M$2)=0,TRUNC(VLOOKUP($B17&amp;"-"&amp;M$2,data!$B$1:$G$677,4,FALSE),0)&amp;"    "&amp;TEXT(VLOOKUP($B17&amp;"-"&amp;M$2,data!$B$1:$G$677,5,FALSE),"0.00"),0)</f>
        <v>94    6.34</v>
      </c>
      <c r="N17" s="26" t="str">
        <f>IF(COUNTIF(excludelist,$B17&amp;","&amp;N$2)=0,TRUNC(VLOOKUP($B17&amp;"-"&amp;N$2,data!$B$1:$G$677,4,FALSE),0)&amp;"    "&amp;TEXT(VLOOKUP($B17&amp;"-"&amp;N$2,data!$B$1:$G$677,5,FALSE),"0.00"),0)</f>
        <v>337    1.01</v>
      </c>
      <c r="O17" s="26" t="str">
        <f>IF(COUNTIF(excludelist,$B17&amp;","&amp;O$2)=0,TRUNC(VLOOKUP($B17&amp;"-"&amp;O$2,data!$B$1:$G$677,4,FALSE),0)&amp;"    "&amp;TEXT(VLOOKUP($B17&amp;"-"&amp;O$2,data!$B$1:$G$677,5,FALSE),"0.00"),0)</f>
        <v>339    1.15</v>
      </c>
      <c r="P17" s="26" t="str">
        <f>IF(COUNTIF(excludelist,$B17&amp;","&amp;P$2)=0,TRUNC(VLOOKUP($B17&amp;"-"&amp;P$2,data!$B$1:$G$677,4,FALSE),0)&amp;"    "&amp;TEXT(VLOOKUP($B17&amp;"-"&amp;P$2,data!$B$1:$G$677,5,FALSE),"0.00"),0)</f>
        <v>297    0.34</v>
      </c>
      <c r="Q17" s="26" t="str">
        <f>IF(COUNTIF(excludelist,$B17&amp;","&amp;Q$2)=0,TRUNC(VLOOKUP($B17&amp;"-"&amp;Q$2,data!$B$1:$G$677,4,FALSE),0)&amp;"    "&amp;TEXT(VLOOKUP($B17&amp;"-"&amp;Q$2,data!$B$1:$G$677,5,FALSE),"0.00"),0)</f>
        <v>13    0.00</v>
      </c>
      <c r="R17" s="26">
        <f>IF(COUNTIF(excludelist,$B17&amp;","&amp;R$2)=0,TRUNC(VLOOKUP($B17&amp;"-"&amp;R$2,data!$B$1:$G$677,4,FALSE),0)&amp;"    "&amp;TEXT(VLOOKUP($B17&amp;"-"&amp;R$2,data!$B$1:$G$677,5,FALSE),"0.00"),0)</f>
        <v>0</v>
      </c>
      <c r="S17" s="26" t="str">
        <f>IF(COUNTIF(excludelist,$B17&amp;","&amp;S$2)=0,TRUNC(VLOOKUP($B17&amp;"-"&amp;S$2,data!$B$1:$G$677,4,FALSE),0)&amp;"    "&amp;TEXT(VLOOKUP($B17&amp;"-"&amp;S$2,data!$B$1:$G$677,5,FALSE),"0.00"),0)</f>
        <v>33    0.66</v>
      </c>
      <c r="T17" s="26" t="str">
        <f>IF(COUNTIF(excludelist,$B17&amp;","&amp;T$2)=0,TRUNC(VLOOKUP($B17&amp;"-"&amp;T$2,data!$B$1:$G$677,4,FALSE),0)&amp;"    "&amp;TEXT(VLOOKUP($B17&amp;"-"&amp;T$2,data!$B$1:$G$677,5,FALSE),"0.00"),0)</f>
        <v>42    0.92</v>
      </c>
      <c r="U17" s="26" t="str">
        <f>IF(COUNTIF(excludelist,$B17&amp;","&amp;U$2)=0,TRUNC(VLOOKUP($B17&amp;"-"&amp;U$2,data!$B$1:$G$677,4,FALSE),0)&amp;"    "&amp;TEXT(VLOOKUP($B17&amp;"-"&amp;U$2,data!$B$1:$G$677,5,FALSE),"0.00"),0)</f>
        <v>47    1.24</v>
      </c>
      <c r="V17" s="26" t="str">
        <f>IF(COUNTIF(excludelist,$B17&amp;","&amp;V$2)=0,TRUNC(VLOOKUP($B17&amp;"-"&amp;V$2,data!$B$1:$G$677,4,FALSE),0)&amp;"    "&amp;TEXT(VLOOKUP($B17&amp;"-"&amp;V$2,data!$B$1:$G$677,5,FALSE),"0.00"),0)</f>
        <v>9    1.02</v>
      </c>
      <c r="W17" s="26" t="str">
        <f>IF(COUNTIF(excludelist,$B17&amp;","&amp;W$2)=0,TRUNC(VLOOKUP($B17&amp;"-"&amp;W$2,data!$B$1:$G$677,4,FALSE),0)&amp;"    "&amp;TEXT(VLOOKUP($B17&amp;"-"&amp;W$2,data!$B$1:$G$677,5,FALSE),"0.00"),0)</f>
        <v>332    1.56</v>
      </c>
      <c r="X17" s="26" t="str">
        <f>IF(COUNTIF(excludelist,$B17&amp;","&amp;X$2)=0,TRUNC(VLOOKUP($B17&amp;"-"&amp;X$2,data!$B$1:$G$677,4,FALSE),0)&amp;"    "&amp;TEXT(VLOOKUP($B17&amp;"-"&amp;X$2,data!$B$1:$G$677,5,FALSE),"0.00"),0)</f>
        <v>323    1.52</v>
      </c>
      <c r="Y17" s="26" t="str">
        <f>IF(COUNTIF(excludelist,$B17&amp;","&amp;Y$2)=0,TRUNC(VLOOKUP($B17&amp;"-"&amp;Y$2,data!$B$1:$G$677,4,FALSE),0)&amp;"    "&amp;TEXT(VLOOKUP($B17&amp;"-"&amp;Y$2,data!$B$1:$G$677,5,FALSE),"0.00"),0)</f>
        <v>341    1.64</v>
      </c>
    </row>
    <row r="18" spans="1:25" ht="31" customHeight="1" x14ac:dyDescent="0.15">
      <c r="A18" s="44"/>
      <c r="B18" s="25" t="s">
        <v>19</v>
      </c>
      <c r="C18" s="26">
        <f>IF(COUNTIF(excludelist,$B18&amp;","&amp;C$2)=0,TRUNC(VLOOKUP($B18&amp;"-"&amp;C$2,data!$B$1:$G$677,4,FALSE),0)&amp;"    "&amp;TEXT(VLOOKUP($B18&amp;"-"&amp;C$2,data!$B$1:$G$677,5,FALSE),"0.00"),0)</f>
        <v>0</v>
      </c>
      <c r="D18" s="26">
        <f>IF(COUNTIF(excludelist,$B18&amp;","&amp;D$2)=0,TRUNC(VLOOKUP($B18&amp;"-"&amp;D$2,data!$B$1:$G$677,4,FALSE),0)&amp;"    "&amp;TEXT(VLOOKUP($B18&amp;"-"&amp;D$2,data!$B$1:$G$677,5,FALSE),"0.00"),0)</f>
        <v>0</v>
      </c>
      <c r="E18" s="26">
        <f>IF(COUNTIF(excludelist,$B18&amp;","&amp;E$2)=0,TRUNC(VLOOKUP($B18&amp;"-"&amp;E$2,data!$B$1:$G$677,4,FALSE),0)&amp;"    "&amp;TEXT(VLOOKUP($B18&amp;"-"&amp;E$2,data!$B$1:$G$677,5,FALSE),"0.00"),0)</f>
        <v>0</v>
      </c>
      <c r="F18" s="26">
        <f>IF(COUNTIF(excludelist,$B18&amp;","&amp;F$2)=0,TRUNC(VLOOKUP($B18&amp;"-"&amp;F$2,data!$B$1:$G$677,4,FALSE),0)&amp;"    "&amp;TEXT(VLOOKUP($B18&amp;"-"&amp;F$2,data!$B$1:$G$677,5,FALSE),"0.00"),0)</f>
        <v>0</v>
      </c>
      <c r="G18" s="26">
        <f>IF(COUNTIF(excludelist,$B18&amp;","&amp;G$2)=0,TRUNC(VLOOKUP($B18&amp;"-"&amp;G$2,data!$B$1:$G$677,4,FALSE),0)&amp;"    "&amp;TEXT(VLOOKUP($B18&amp;"-"&amp;G$2,data!$B$1:$G$677,5,FALSE),"0.00"),0)</f>
        <v>0</v>
      </c>
      <c r="H18" s="26">
        <f>IF(COUNTIF(excludelist,$B18&amp;","&amp;H$2)=0,TRUNC(VLOOKUP($B18&amp;"-"&amp;H$2,data!$B$1:$G$677,4,FALSE),0)&amp;"    "&amp;TEXT(VLOOKUP($B18&amp;"-"&amp;H$2,data!$B$1:$G$677,5,FALSE),"0.00"),0)</f>
        <v>0</v>
      </c>
      <c r="I18" s="26">
        <f>IF(COUNTIF(excludelist,$B18&amp;","&amp;I$2)=0,TRUNC(VLOOKUP($B18&amp;"-"&amp;I$2,data!$B$1:$G$677,4,FALSE),0)&amp;"    "&amp;TEXT(VLOOKUP($B18&amp;"-"&amp;I$2,data!$B$1:$G$677,5,FALSE),"0.00"),0)</f>
        <v>0</v>
      </c>
      <c r="J18" s="26">
        <f>IF(COUNTIF(excludelist,$B18&amp;","&amp;J$2)=0,TRUNC(VLOOKUP($B18&amp;"-"&amp;J$2,data!$B$1:$G$677,4,FALSE),0)&amp;"    "&amp;TEXT(VLOOKUP($B18&amp;"-"&amp;J$2,data!$B$1:$G$677,5,FALSE),"0.00"),0)</f>
        <v>0</v>
      </c>
      <c r="K18" s="26">
        <f>IF(COUNTIF(excludelist,$B18&amp;","&amp;K$2)=0,TRUNC(VLOOKUP($B18&amp;"-"&amp;K$2,data!$B$1:$G$677,4,FALSE),0)&amp;"    "&amp;TEXT(VLOOKUP($B18&amp;"-"&amp;K$2,data!$B$1:$G$677,5,FALSE),"0.00"),0)</f>
        <v>0</v>
      </c>
      <c r="L18" s="26">
        <f>IF(COUNTIF(excludelist,$B18&amp;","&amp;L$2)=0,TRUNC(VLOOKUP($B18&amp;"-"&amp;L$2,data!$B$1:$G$677,4,FALSE),0)&amp;"    "&amp;TEXT(VLOOKUP($B18&amp;"-"&amp;L$2,data!$B$1:$G$677,5,FALSE),"0.00"),0)</f>
        <v>0</v>
      </c>
      <c r="M18" s="26">
        <f>IF(COUNTIF(excludelist,$B18&amp;","&amp;M$2)=0,TRUNC(VLOOKUP($B18&amp;"-"&amp;M$2,data!$B$1:$G$677,4,FALSE),0)&amp;"    "&amp;TEXT(VLOOKUP($B18&amp;"-"&amp;M$2,data!$B$1:$G$677,5,FALSE),"0.00"),0)</f>
        <v>0</v>
      </c>
      <c r="N18" s="26">
        <f>IF(COUNTIF(excludelist,$B18&amp;","&amp;N$2)=0,TRUNC(VLOOKUP($B18&amp;"-"&amp;N$2,data!$B$1:$G$677,4,FALSE),0)&amp;"    "&amp;TEXT(VLOOKUP($B18&amp;"-"&amp;N$2,data!$B$1:$G$677,5,FALSE),"0.00"),0)</f>
        <v>0</v>
      </c>
      <c r="O18" s="26">
        <f>IF(COUNTIF(excludelist,$B18&amp;","&amp;O$2)=0,TRUNC(VLOOKUP($B18&amp;"-"&amp;O$2,data!$B$1:$G$677,4,FALSE),0)&amp;"    "&amp;TEXT(VLOOKUP($B18&amp;"-"&amp;O$2,data!$B$1:$G$677,5,FALSE),"0.00"),0)</f>
        <v>0</v>
      </c>
      <c r="P18" s="26">
        <f>IF(COUNTIF(excludelist,$B18&amp;","&amp;P$2)=0,TRUNC(VLOOKUP($B18&amp;"-"&amp;P$2,data!$B$1:$G$677,4,FALSE),0)&amp;"    "&amp;TEXT(VLOOKUP($B18&amp;"-"&amp;P$2,data!$B$1:$G$677,5,FALSE),"0.00"),0)</f>
        <v>0</v>
      </c>
      <c r="Q18" s="26">
        <f>IF(COUNTIF(excludelist,$B18&amp;","&amp;Q$2)=0,TRUNC(VLOOKUP($B18&amp;"-"&amp;Q$2,data!$B$1:$G$677,4,FALSE),0)&amp;"    "&amp;TEXT(VLOOKUP($B18&amp;"-"&amp;Q$2,data!$B$1:$G$677,5,FALSE),"0.00"),0)</f>
        <v>0</v>
      </c>
      <c r="R18" s="26" t="str">
        <f>IF(COUNTIF(excludelist,$B18&amp;","&amp;R$2)=0,TRUNC(VLOOKUP($B18&amp;"-"&amp;R$2,data!$B$1:$G$677,4,FALSE),0)&amp;"    "&amp;TEXT(VLOOKUP($B18&amp;"-"&amp;R$2,data!$B$1:$G$677,5,FALSE),"0.00"),0)</f>
        <v>13    0.00</v>
      </c>
      <c r="S18" s="26">
        <f>IF(COUNTIF(excludelist,$B18&amp;","&amp;S$2)=0,TRUNC(VLOOKUP($B18&amp;"-"&amp;S$2,data!$B$1:$G$677,4,FALSE),0)&amp;"    "&amp;TEXT(VLOOKUP($B18&amp;"-"&amp;S$2,data!$B$1:$G$677,5,FALSE),"0.00"),0)</f>
        <v>0</v>
      </c>
      <c r="T18" s="26">
        <f>IF(COUNTIF(excludelist,$B18&amp;","&amp;T$2)=0,TRUNC(VLOOKUP($B18&amp;"-"&amp;T$2,data!$B$1:$G$677,4,FALSE),0)&amp;"    "&amp;TEXT(VLOOKUP($B18&amp;"-"&amp;T$2,data!$B$1:$G$677,5,FALSE),"0.00"),0)</f>
        <v>0</v>
      </c>
      <c r="U18" s="26">
        <f>IF(COUNTIF(excludelist,$B18&amp;","&amp;U$2)=0,TRUNC(VLOOKUP($B18&amp;"-"&amp;U$2,data!$B$1:$G$677,4,FALSE),0)&amp;"    "&amp;TEXT(VLOOKUP($B18&amp;"-"&amp;U$2,data!$B$1:$G$677,5,FALSE),"0.00"),0)</f>
        <v>0</v>
      </c>
      <c r="V18" s="26">
        <f>IF(COUNTIF(excludelist,$B18&amp;","&amp;V$2)=0,TRUNC(VLOOKUP($B18&amp;"-"&amp;V$2,data!$B$1:$G$677,4,FALSE),0)&amp;"    "&amp;TEXT(VLOOKUP($B18&amp;"-"&amp;V$2,data!$B$1:$G$677,5,FALSE),"0.00"),0)</f>
        <v>0</v>
      </c>
      <c r="W18" s="26" t="str">
        <f>IF(COUNTIF(excludelist,$B18&amp;","&amp;W$2)=0,TRUNC(VLOOKUP($B18&amp;"-"&amp;W$2,data!$B$1:$G$677,4,FALSE),0)&amp;"    "&amp;TEXT(VLOOKUP($B18&amp;"-"&amp;W$2,data!$B$1:$G$677,5,FALSE),"0.00"),0)</f>
        <v>228    0.74</v>
      </c>
      <c r="X18" s="26" t="str">
        <f>IF(COUNTIF(excludelist,$B18&amp;","&amp;X$2)=0,TRUNC(VLOOKUP($B18&amp;"-"&amp;X$2,data!$B$1:$G$677,4,FALSE),0)&amp;"    "&amp;TEXT(VLOOKUP($B18&amp;"-"&amp;X$2,data!$B$1:$G$677,5,FALSE),"0.00"),0)</f>
        <v>228    0.99</v>
      </c>
      <c r="Y18" s="26" t="str">
        <f>IF(COUNTIF(excludelist,$B18&amp;","&amp;Y$2)=0,TRUNC(VLOOKUP($B18&amp;"-"&amp;Y$2,data!$B$1:$G$677,4,FALSE),0)&amp;"    "&amp;TEXT(VLOOKUP($B18&amp;"-"&amp;Y$2,data!$B$1:$G$677,5,FALSE),"0.00"),0)</f>
        <v>228    0.49</v>
      </c>
    </row>
    <row r="19" spans="1:25" ht="31" customHeight="1" x14ac:dyDescent="0.15">
      <c r="A19" s="44"/>
      <c r="B19" s="25" t="s">
        <v>21</v>
      </c>
      <c r="C19" s="26" t="str">
        <f>IF(COUNTIF(excludelist,$B19&amp;","&amp;C$2)=0,TRUNC(VLOOKUP($B19&amp;"-"&amp;C$2,data!$B$1:$G$677,4,FALSE),0)&amp;"    "&amp;TEXT(VLOOKUP($B19&amp;"-"&amp;C$2,data!$B$1:$G$677,5,FALSE),"0.00"),0)</f>
        <v>297    0.67</v>
      </c>
      <c r="D19" s="26">
        <f>IF(COUNTIF(excludelist,$B19&amp;","&amp;D$2)=0,TRUNC(VLOOKUP($B19&amp;"-"&amp;D$2,data!$B$1:$G$677,4,FALSE),0)&amp;"    "&amp;TEXT(VLOOKUP($B19&amp;"-"&amp;D$2,data!$B$1:$G$677,5,FALSE),"0.00"),0)</f>
        <v>0</v>
      </c>
      <c r="E19" s="26" t="str">
        <f>IF(COUNTIF(excludelist,$B19&amp;","&amp;E$2)=0,TRUNC(VLOOKUP($B19&amp;"-"&amp;E$2,data!$B$1:$G$677,4,FALSE),0)&amp;"    "&amp;TEXT(VLOOKUP($B19&amp;"-"&amp;E$2,data!$B$1:$G$677,5,FALSE),"0.00"),0)</f>
        <v>93    4.87</v>
      </c>
      <c r="F19" s="26" t="str">
        <f>IF(COUNTIF(excludelist,$B19&amp;","&amp;F$2)=0,TRUNC(VLOOKUP($B19&amp;"-"&amp;F$2,data!$B$1:$G$677,4,FALSE),0)&amp;"    "&amp;TEXT(VLOOKUP($B19&amp;"-"&amp;F$2,data!$B$1:$G$677,5,FALSE),"0.00"),0)</f>
        <v>82    9.51</v>
      </c>
      <c r="G19" s="26" t="str">
        <f>IF(COUNTIF(excludelist,$B19&amp;","&amp;G$2)=0,TRUNC(VLOOKUP($B19&amp;"-"&amp;G$2,data!$B$1:$G$677,4,FALSE),0)&amp;"    "&amp;TEXT(VLOOKUP($B19&amp;"-"&amp;G$2,data!$B$1:$G$677,5,FALSE),"0.00"),0)</f>
        <v>93    10.42</v>
      </c>
      <c r="H19" s="26" t="str">
        <f>IF(COUNTIF(excludelist,$B19&amp;","&amp;H$2)=0,TRUNC(VLOOKUP($B19&amp;"-"&amp;H$2,data!$B$1:$G$677,4,FALSE),0)&amp;"    "&amp;TEXT(VLOOKUP($B19&amp;"-"&amp;H$2,data!$B$1:$G$677,5,FALSE),"0.00"),0)</f>
        <v>86    3.65</v>
      </c>
      <c r="I19" s="26" t="str">
        <f>IF(COUNTIF(excludelist,$B19&amp;","&amp;I$2)=0,TRUNC(VLOOKUP($B19&amp;"-"&amp;I$2,data!$B$1:$G$677,4,FALSE),0)&amp;"    "&amp;TEXT(VLOOKUP($B19&amp;"-"&amp;I$2,data!$B$1:$G$677,5,FALSE),"0.00"),0)</f>
        <v>103    5.16</v>
      </c>
      <c r="J19" s="26" t="str">
        <f>IF(COUNTIF(excludelist,$B19&amp;","&amp;J$2)=0,TRUNC(VLOOKUP($B19&amp;"-"&amp;J$2,data!$B$1:$G$677,4,FALSE),0)&amp;"    "&amp;TEXT(VLOOKUP($B19&amp;"-"&amp;J$2,data!$B$1:$G$677,5,FALSE),"0.00"),0)</f>
        <v>67    2.41</v>
      </c>
      <c r="K19" s="26" t="str">
        <f>IF(COUNTIF(excludelist,$B19&amp;","&amp;K$2)=0,TRUNC(VLOOKUP($B19&amp;"-"&amp;K$2,data!$B$1:$G$677,4,FALSE),0)&amp;"    "&amp;TEXT(VLOOKUP($B19&amp;"-"&amp;K$2,data!$B$1:$G$677,5,FALSE),"0.00"),0)</f>
        <v>63    0.62</v>
      </c>
      <c r="L19" s="26" t="str">
        <f>IF(COUNTIF(excludelist,$B19&amp;","&amp;L$2)=0,TRUNC(VLOOKUP($B19&amp;"-"&amp;L$2,data!$B$1:$G$677,4,FALSE),0)&amp;"    "&amp;TEXT(VLOOKUP($B19&amp;"-"&amp;L$2,data!$B$1:$G$677,5,FALSE),"0.00"),0)</f>
        <v>74    2.81</v>
      </c>
      <c r="M19" s="26" t="str">
        <f>IF(COUNTIF(excludelist,$B19&amp;","&amp;M$2)=0,TRUNC(VLOOKUP($B19&amp;"-"&amp;M$2,data!$B$1:$G$677,4,FALSE),0)&amp;"    "&amp;TEXT(VLOOKUP($B19&amp;"-"&amp;M$2,data!$B$1:$G$677,5,FALSE),"0.00"),0)</f>
        <v>100    6.05</v>
      </c>
      <c r="N19" s="26" t="str">
        <f>IF(COUNTIF(excludelist,$B19&amp;","&amp;N$2)=0,TRUNC(VLOOKUP($B19&amp;"-"&amp;N$2,data!$B$1:$G$677,4,FALSE),0)&amp;"    "&amp;TEXT(VLOOKUP($B19&amp;"-"&amp;N$2,data!$B$1:$G$677,5,FALSE),"0.00"),0)</f>
        <v>297    0.84</v>
      </c>
      <c r="O19" s="26" t="str">
        <f>IF(COUNTIF(excludelist,$B19&amp;","&amp;O$2)=0,TRUNC(VLOOKUP($B19&amp;"-"&amp;O$2,data!$B$1:$G$677,4,FALSE),0)&amp;"    "&amp;TEXT(VLOOKUP($B19&amp;"-"&amp;O$2,data!$B$1:$G$677,5,FALSE),"0.00"),0)</f>
        <v>303    0.93</v>
      </c>
      <c r="P19" s="26" t="str">
        <f>IF(COUNTIF(excludelist,$B19&amp;","&amp;P$2)=0,TRUNC(VLOOKUP($B19&amp;"-"&amp;P$2,data!$B$1:$G$677,4,FALSE),0)&amp;"    "&amp;TEXT(VLOOKUP($B19&amp;"-"&amp;P$2,data!$B$1:$G$677,5,FALSE),"0.00"),0)</f>
        <v>239    0.77</v>
      </c>
      <c r="Q19" s="26" t="str">
        <f>IF(COUNTIF(excludelist,$B19&amp;","&amp;Q$2)=0,TRUNC(VLOOKUP($B19&amp;"-"&amp;Q$2,data!$B$1:$G$677,4,FALSE),0)&amp;"    "&amp;TEXT(VLOOKUP($B19&amp;"-"&amp;Q$2,data!$B$1:$G$677,5,FALSE),"0.00"),0)</f>
        <v>213    0.66</v>
      </c>
      <c r="R19" s="26">
        <f>IF(COUNTIF(excludelist,$B19&amp;","&amp;R$2)=0,TRUNC(VLOOKUP($B19&amp;"-"&amp;R$2,data!$B$1:$G$677,4,FALSE),0)&amp;"    "&amp;TEXT(VLOOKUP($B19&amp;"-"&amp;R$2,data!$B$1:$G$677,5,FALSE),"0.00"),0)</f>
        <v>0</v>
      </c>
      <c r="S19" s="26" t="str">
        <f>IF(COUNTIF(excludelist,$B19&amp;","&amp;S$2)=0,TRUNC(VLOOKUP($B19&amp;"-"&amp;S$2,data!$B$1:$G$677,4,FALSE),0)&amp;"    "&amp;TEXT(VLOOKUP($B19&amp;"-"&amp;S$2,data!$B$1:$G$677,5,FALSE),"0.00"),0)</f>
        <v>13    0.00</v>
      </c>
      <c r="T19" s="26" t="str">
        <f>IF(COUNTIF(excludelist,$B19&amp;","&amp;T$2)=0,TRUNC(VLOOKUP($B19&amp;"-"&amp;T$2,data!$B$1:$G$677,4,FALSE),0)&amp;"    "&amp;TEXT(VLOOKUP($B19&amp;"-"&amp;T$2,data!$B$1:$G$677,5,FALSE),"0.00"),0)</f>
        <v>62    0.28</v>
      </c>
      <c r="U19" s="26" t="str">
        <f>IF(COUNTIF(excludelist,$B19&amp;","&amp;U$2)=0,TRUNC(VLOOKUP($B19&amp;"-"&amp;U$2,data!$B$1:$G$677,4,FALSE),0)&amp;"    "&amp;TEXT(VLOOKUP($B19&amp;"-"&amp;U$2,data!$B$1:$G$677,5,FALSE),"0.00"),0)</f>
        <v>63    0.62</v>
      </c>
      <c r="V19" s="26" t="str">
        <f>IF(COUNTIF(excludelist,$B19&amp;","&amp;V$2)=0,TRUNC(VLOOKUP($B19&amp;"-"&amp;V$2,data!$B$1:$G$677,4,FALSE),0)&amp;"    "&amp;TEXT(VLOOKUP($B19&amp;"-"&amp;V$2,data!$B$1:$G$677,5,FALSE),"0.00"),0)</f>
        <v>336    0.50</v>
      </c>
      <c r="W19" s="26" t="str">
        <f>IF(COUNTIF(excludelist,$B19&amp;","&amp;W$2)=0,TRUNC(VLOOKUP($B19&amp;"-"&amp;W$2,data!$B$1:$G$677,4,FALSE),0)&amp;"    "&amp;TEXT(VLOOKUP($B19&amp;"-"&amp;W$2,data!$B$1:$G$677,5,FALSE),"0.00"),0)</f>
        <v>308    1.37</v>
      </c>
      <c r="X19" s="26" t="str">
        <f>IF(COUNTIF(excludelist,$B19&amp;","&amp;X$2)=0,TRUNC(VLOOKUP($B19&amp;"-"&amp;X$2,data!$B$1:$G$677,4,FALSE),0)&amp;"    "&amp;TEXT(VLOOKUP($B19&amp;"-"&amp;X$2,data!$B$1:$G$677,5,FALSE),"0.00"),0)</f>
        <v>297    1.43</v>
      </c>
      <c r="Y19" s="26" t="str">
        <f>IF(COUNTIF(excludelist,$B19&amp;","&amp;Y$2)=0,TRUNC(VLOOKUP($B19&amp;"-"&amp;Y$2,data!$B$1:$G$677,4,FALSE),0)&amp;"    "&amp;TEXT(VLOOKUP($B19&amp;"-"&amp;Y$2,data!$B$1:$G$677,5,FALSE),"0.00"),0)</f>
        <v>318    1.35</v>
      </c>
    </row>
    <row r="20" spans="1:25" ht="31" customHeight="1" x14ac:dyDescent="0.15">
      <c r="A20" s="44"/>
      <c r="B20" s="25" t="s">
        <v>22</v>
      </c>
      <c r="C20" s="26" t="str">
        <f>IF(COUNTIF(excludelist,$B20&amp;","&amp;C$2)=0,TRUNC(VLOOKUP($B20&amp;"-"&amp;C$2,data!$B$1:$G$677,4,FALSE),0)&amp;"    "&amp;TEXT(VLOOKUP($B20&amp;"-"&amp;C$2,data!$B$1:$G$677,5,FALSE),"0.00"),0)</f>
        <v>281    0.86</v>
      </c>
      <c r="D20" s="26">
        <f>IF(COUNTIF(excludelist,$B20&amp;","&amp;D$2)=0,TRUNC(VLOOKUP($B20&amp;"-"&amp;D$2,data!$B$1:$G$677,4,FALSE),0)&amp;"    "&amp;TEXT(VLOOKUP($B20&amp;"-"&amp;D$2,data!$B$1:$G$677,5,FALSE),"0.00"),0)</f>
        <v>0</v>
      </c>
      <c r="E20" s="26" t="str">
        <f>IF(COUNTIF(excludelist,$B20&amp;","&amp;E$2)=0,TRUNC(VLOOKUP($B20&amp;"-"&amp;E$2,data!$B$1:$G$677,4,FALSE),0)&amp;"    "&amp;TEXT(VLOOKUP($B20&amp;"-"&amp;E$2,data!$B$1:$G$677,5,FALSE),"0.00"),0)</f>
        <v>95    4.63</v>
      </c>
      <c r="F20" s="26" t="str">
        <f>IF(COUNTIF(excludelist,$B20&amp;","&amp;F$2)=0,TRUNC(VLOOKUP($B20&amp;"-"&amp;F$2,data!$B$1:$G$677,4,FALSE),0)&amp;"    "&amp;TEXT(VLOOKUP($B20&amp;"-"&amp;F$2,data!$B$1:$G$677,5,FALSE),"0.00"),0)</f>
        <v>83    9.25</v>
      </c>
      <c r="G20" s="26" t="str">
        <f>IF(COUNTIF(excludelist,$B20&amp;","&amp;G$2)=0,TRUNC(VLOOKUP($B20&amp;"-"&amp;G$2,data!$B$1:$G$677,4,FALSE),0)&amp;"    "&amp;TEXT(VLOOKUP($B20&amp;"-"&amp;G$2,data!$B$1:$G$677,5,FALSE),"0.00"),0)</f>
        <v>94    10.19</v>
      </c>
      <c r="H20" s="26" t="str">
        <f>IF(COUNTIF(excludelist,$B20&amp;","&amp;H$2)=0,TRUNC(VLOOKUP($B20&amp;"-"&amp;H$2,data!$B$1:$G$677,4,FALSE),0)&amp;"    "&amp;TEXT(VLOOKUP($B20&amp;"-"&amp;H$2,data!$B$1:$G$677,5,FALSE),"0.00"),0)</f>
        <v>87    3.39</v>
      </c>
      <c r="I20" s="26" t="str">
        <f>IF(COUNTIF(excludelist,$B20&amp;","&amp;I$2)=0,TRUNC(VLOOKUP($B20&amp;"-"&amp;I$2,data!$B$1:$G$677,4,FALSE),0)&amp;"    "&amp;TEXT(VLOOKUP($B20&amp;"-"&amp;I$2,data!$B$1:$G$677,5,FALSE),"0.00"),0)</f>
        <v>105    4.95</v>
      </c>
      <c r="J20" s="26" t="str">
        <f>IF(COUNTIF(excludelist,$B20&amp;","&amp;J$2)=0,TRUNC(VLOOKUP($B20&amp;"-"&amp;J$2,data!$B$1:$G$677,4,FALSE),0)&amp;"    "&amp;TEXT(VLOOKUP($B20&amp;"-"&amp;J$2,data!$B$1:$G$677,5,FALSE),"0.00"),0)</f>
        <v>67    2.13</v>
      </c>
      <c r="K20" s="26" t="str">
        <f>IF(COUNTIF(excludelist,$B20&amp;","&amp;K$2)=0,TRUNC(VLOOKUP($B20&amp;"-"&amp;K$2,data!$B$1:$G$677,4,FALSE),0)&amp;"    "&amp;TEXT(VLOOKUP($B20&amp;"-"&amp;K$2,data!$B$1:$G$677,5,FALSE),"0.00"),0)</f>
        <v>63    0.34</v>
      </c>
      <c r="L20" s="26">
        <f>IF(COUNTIF(excludelist,$B20&amp;","&amp;L$2)=0,TRUNC(VLOOKUP($B20&amp;"-"&amp;L$2,data!$B$1:$G$677,4,FALSE),0)&amp;"    "&amp;TEXT(VLOOKUP($B20&amp;"-"&amp;L$2,data!$B$1:$G$677,5,FALSE),"0.00"),0)</f>
        <v>0</v>
      </c>
      <c r="M20" s="26" t="str">
        <f>IF(COUNTIF(excludelist,$B20&amp;","&amp;M$2)=0,TRUNC(VLOOKUP($B20&amp;"-"&amp;M$2,data!$B$1:$G$677,4,FALSE),0)&amp;"    "&amp;TEXT(VLOOKUP($B20&amp;"-"&amp;M$2,data!$B$1:$G$677,5,FALSE),"0.00"),0)</f>
        <v>101    5.83</v>
      </c>
      <c r="N20" s="26" t="str">
        <f>IF(COUNTIF(excludelist,$B20&amp;","&amp;N$2)=0,TRUNC(VLOOKUP($B20&amp;"-"&amp;N$2,data!$B$1:$G$677,4,FALSE),0)&amp;"    "&amp;TEXT(VLOOKUP($B20&amp;"-"&amp;N$2,data!$B$1:$G$677,5,FALSE),"0.00"),0)</f>
        <v>284    1.03</v>
      </c>
      <c r="O20" s="26" t="str">
        <f>IF(COUNTIF(excludelist,$B20&amp;","&amp;O$2)=0,TRUNC(VLOOKUP($B20&amp;"-"&amp;O$2,data!$B$1:$G$677,4,FALSE),0)&amp;"    "&amp;TEXT(VLOOKUP($B20&amp;"-"&amp;O$2,data!$B$1:$G$677,5,FALSE),"0.00"),0)</f>
        <v>290    1.10</v>
      </c>
      <c r="P20" s="26" t="str">
        <f>IF(COUNTIF(excludelist,$B20&amp;","&amp;P$2)=0,TRUNC(VLOOKUP($B20&amp;"-"&amp;P$2,data!$B$1:$G$677,4,FALSE),0)&amp;"    "&amp;TEXT(VLOOKUP($B20&amp;"-"&amp;P$2,data!$B$1:$G$677,5,FALSE),"0.00"),0)</f>
        <v>240    1.05</v>
      </c>
      <c r="Q20" s="26" t="str">
        <f>IF(COUNTIF(excludelist,$B20&amp;","&amp;Q$2)=0,TRUNC(VLOOKUP($B20&amp;"-"&amp;Q$2,data!$B$1:$G$677,4,FALSE),0)&amp;"    "&amp;TEXT(VLOOKUP($B20&amp;"-"&amp;Q$2,data!$B$1:$G$677,5,FALSE),"0.00"),0)</f>
        <v>222    0.92</v>
      </c>
      <c r="R20" s="26">
        <f>IF(COUNTIF(excludelist,$B20&amp;","&amp;R$2)=0,TRUNC(VLOOKUP($B20&amp;"-"&amp;R$2,data!$B$1:$G$677,4,FALSE),0)&amp;"    "&amp;TEXT(VLOOKUP($B20&amp;"-"&amp;R$2,data!$B$1:$G$677,5,FALSE),"0.00"),0)</f>
        <v>0</v>
      </c>
      <c r="S20" s="26" t="str">
        <f>IF(COUNTIF(excludelist,$B20&amp;","&amp;S$2)=0,TRUNC(VLOOKUP($B20&amp;"-"&amp;S$2,data!$B$1:$G$677,4,FALSE),0)&amp;"    "&amp;TEXT(VLOOKUP($B20&amp;"-"&amp;S$2,data!$B$1:$G$677,5,FALSE),"0.00"),0)</f>
        <v>242    0.28</v>
      </c>
      <c r="T20" s="26" t="str">
        <f>IF(COUNTIF(excludelist,$B20&amp;","&amp;T$2)=0,TRUNC(VLOOKUP($B20&amp;"-"&amp;T$2,data!$B$1:$G$677,4,FALSE),0)&amp;"    "&amp;TEXT(VLOOKUP($B20&amp;"-"&amp;T$2,data!$B$1:$G$677,5,FALSE),"0.00"),0)</f>
        <v>13    0.00</v>
      </c>
      <c r="U20" s="26" t="str">
        <f>IF(COUNTIF(excludelist,$B20&amp;","&amp;U$2)=0,TRUNC(VLOOKUP($B20&amp;"-"&amp;U$2,data!$B$1:$G$677,4,FALSE),0)&amp;"    "&amp;TEXT(VLOOKUP($B20&amp;"-"&amp;U$2,data!$B$1:$G$677,5,FALSE),"0.00"),0)</f>
        <v>63    0.34</v>
      </c>
      <c r="V20" s="26" t="str">
        <f>IF(COUNTIF(excludelist,$B20&amp;","&amp;V$2)=0,TRUNC(VLOOKUP($B20&amp;"-"&amp;V$2,data!$B$1:$G$677,4,FALSE),0)&amp;"    "&amp;TEXT(VLOOKUP($B20&amp;"-"&amp;V$2,data!$B$1:$G$677,5,FALSE),"0.00"),0)</f>
        <v>305    0.55</v>
      </c>
      <c r="W20" s="26">
        <f>IF(COUNTIF(excludelist,$B20&amp;","&amp;W$2)=0,TRUNC(VLOOKUP($B20&amp;"-"&amp;W$2,data!$B$1:$G$677,4,FALSE),0)&amp;"    "&amp;TEXT(VLOOKUP($B20&amp;"-"&amp;W$2,data!$B$1:$G$677,5,FALSE),"0.00"),0)</f>
        <v>0</v>
      </c>
      <c r="X20" s="26">
        <f>IF(COUNTIF(excludelist,$B20&amp;","&amp;X$2)=0,TRUNC(VLOOKUP($B20&amp;"-"&amp;X$2,data!$B$1:$G$677,4,FALSE),0)&amp;"    "&amp;TEXT(VLOOKUP($B20&amp;"-"&amp;X$2,data!$B$1:$G$677,5,FALSE),"0.00"),0)</f>
        <v>0</v>
      </c>
      <c r="Y20" s="26">
        <f>IF(COUNTIF(excludelist,$B20&amp;","&amp;Y$2)=0,TRUNC(VLOOKUP($B20&amp;"-"&amp;Y$2,data!$B$1:$G$677,4,FALSE),0)&amp;"    "&amp;TEXT(VLOOKUP($B20&amp;"-"&amp;Y$2,data!$B$1:$G$677,5,FALSE),"0.00"),0)</f>
        <v>0</v>
      </c>
    </row>
    <row r="21" spans="1:25" ht="31" customHeight="1" x14ac:dyDescent="0.15">
      <c r="A21" s="44"/>
      <c r="B21" s="25" t="s">
        <v>23</v>
      </c>
      <c r="C21" s="26">
        <f>IF(COUNTIF(excludelist,$B21&amp;","&amp;C$2)=0,TRUNC(VLOOKUP($B21&amp;"-"&amp;C$2,data!$B$1:$G$677,4,FALSE),0)&amp;"    "&amp;TEXT(VLOOKUP($B21&amp;"-"&amp;C$2,data!$B$1:$G$677,5,FALSE),"0.00"),0)</f>
        <v>0</v>
      </c>
      <c r="D21" s="26" t="str">
        <f>IF(COUNTIF(excludelist,$B21&amp;","&amp;D$2)=0,TRUNC(VLOOKUP($B21&amp;"-"&amp;D$2,data!$B$1:$G$677,4,FALSE),0)&amp;"    "&amp;TEXT(VLOOKUP($B21&amp;"-"&amp;D$2,data!$B$1:$G$677,5,FALSE),"0.00"),0)</f>
        <v>58    0.92</v>
      </c>
      <c r="E21" s="26" t="str">
        <f>IF(COUNTIF(excludelist,$B21&amp;","&amp;E$2)=0,TRUNC(VLOOKUP($B21&amp;"-"&amp;E$2,data!$B$1:$G$677,4,FALSE),0)&amp;"    "&amp;TEXT(VLOOKUP($B21&amp;"-"&amp;E$2,data!$B$1:$G$677,5,FALSE),"0.00"),0)</f>
        <v>98    4.34</v>
      </c>
      <c r="F21" s="26" t="str">
        <f>IF(COUNTIF(excludelist,$B21&amp;","&amp;F$2)=0,TRUNC(VLOOKUP($B21&amp;"-"&amp;F$2,data!$B$1:$G$677,4,FALSE),0)&amp;"    "&amp;TEXT(VLOOKUP($B21&amp;"-"&amp;F$2,data!$B$1:$G$677,5,FALSE),"0.00"),0)</f>
        <v>84    8.93</v>
      </c>
      <c r="G21" s="26" t="str">
        <f>IF(COUNTIF(excludelist,$B21&amp;","&amp;G$2)=0,TRUNC(VLOOKUP($B21&amp;"-"&amp;G$2,data!$B$1:$G$677,4,FALSE),0)&amp;"    "&amp;TEXT(VLOOKUP($B21&amp;"-"&amp;G$2,data!$B$1:$G$677,5,FALSE),"0.00"),0)</f>
        <v>95    9.89</v>
      </c>
      <c r="H21" s="26" t="str">
        <f>IF(COUNTIF(excludelist,$B21&amp;","&amp;H$2)=0,TRUNC(VLOOKUP($B21&amp;"-"&amp;H$2,data!$B$1:$G$677,4,FALSE),0)&amp;"    "&amp;TEXT(VLOOKUP($B21&amp;"-"&amp;H$2,data!$B$1:$G$677,5,FALSE),"0.00"),0)</f>
        <v>90    3.09</v>
      </c>
      <c r="I21" s="26" t="str">
        <f>IF(COUNTIF(excludelist,$B21&amp;","&amp;I$2)=0,TRUNC(VLOOKUP($B21&amp;"-"&amp;I$2,data!$B$1:$G$677,4,FALSE),0)&amp;"    "&amp;TEXT(VLOOKUP($B21&amp;"-"&amp;I$2,data!$B$1:$G$677,5,FALSE),"0.00"),0)</f>
        <v>107    4.70</v>
      </c>
      <c r="J21" s="26" t="str">
        <f>IF(COUNTIF(excludelist,$B21&amp;","&amp;J$2)=0,TRUNC(VLOOKUP($B21&amp;"-"&amp;J$2,data!$B$1:$G$677,4,FALSE),0)&amp;"    "&amp;TEXT(VLOOKUP($B21&amp;"-"&amp;J$2,data!$B$1:$G$677,5,FALSE),"0.00"),0)</f>
        <v>68    1.79</v>
      </c>
      <c r="K21" s="26" t="str">
        <f>IF(COUNTIF(excludelist,$B21&amp;","&amp;K$2)=0,TRUNC(VLOOKUP($B21&amp;"-"&amp;K$2,data!$B$1:$G$677,4,FALSE),0)&amp;"    "&amp;TEXT(VLOOKUP($B21&amp;"-"&amp;K$2,data!$B$1:$G$677,5,FALSE),"0.00"),0)</f>
        <v>191    0.00</v>
      </c>
      <c r="L21" s="26" t="str">
        <f>IF(COUNTIF(excludelist,$B21&amp;","&amp;L$2)=0,TRUNC(VLOOKUP($B21&amp;"-"&amp;L$2,data!$B$1:$G$677,4,FALSE),0)&amp;"    "&amp;TEXT(VLOOKUP($B21&amp;"-"&amp;L$2,data!$B$1:$G$677,5,FALSE),"0.00"),0)</f>
        <v>77    2.21</v>
      </c>
      <c r="M21" s="26" t="str">
        <f>IF(COUNTIF(excludelist,$B21&amp;","&amp;M$2)=0,TRUNC(VLOOKUP($B21&amp;"-"&amp;M$2,data!$B$1:$G$677,4,FALSE),0)&amp;"    "&amp;TEXT(VLOOKUP($B21&amp;"-"&amp;M$2,data!$B$1:$G$677,5,FALSE),"0.00"),0)</f>
        <v>103    5.56</v>
      </c>
      <c r="N21" s="26">
        <f>IF(COUNTIF(excludelist,$B21&amp;","&amp;N$2)=0,TRUNC(VLOOKUP($B21&amp;"-"&amp;N$2,data!$B$1:$G$677,4,FALSE),0)&amp;"    "&amp;TEXT(VLOOKUP($B21&amp;"-"&amp;N$2,data!$B$1:$G$677,5,FALSE),"0.00"),0)</f>
        <v>0</v>
      </c>
      <c r="O21" s="26">
        <f>IF(COUNTIF(excludelist,$B21&amp;","&amp;O$2)=0,TRUNC(VLOOKUP($B21&amp;"-"&amp;O$2,data!$B$1:$G$677,4,FALSE),0)&amp;"    "&amp;TEXT(VLOOKUP($B21&amp;"-"&amp;O$2,data!$B$1:$G$677,5,FALSE),"0.00"),0)</f>
        <v>0</v>
      </c>
      <c r="P21" s="26">
        <f>IF(COUNTIF(excludelist,$B21&amp;","&amp;P$2)=0,TRUNC(VLOOKUP($B21&amp;"-"&amp;P$2,data!$B$1:$G$677,4,FALSE),0)&amp;"    "&amp;TEXT(VLOOKUP($B21&amp;"-"&amp;P$2,data!$B$1:$G$677,5,FALSE),"0.00"),0)</f>
        <v>0</v>
      </c>
      <c r="Q21" s="26" t="str">
        <f>IF(COUNTIF(excludelist,$B21&amp;","&amp;Q$2)=0,TRUNC(VLOOKUP($B21&amp;"-"&amp;Q$2,data!$B$1:$G$677,4,FALSE),0)&amp;"    "&amp;TEXT(VLOOKUP($B21&amp;"-"&amp;Q$2,data!$B$1:$G$677,5,FALSE),"0.00"),0)</f>
        <v>227    1.24</v>
      </c>
      <c r="R21" s="26">
        <f>IF(COUNTIF(excludelist,$B21&amp;","&amp;R$2)=0,TRUNC(VLOOKUP($B21&amp;"-"&amp;R$2,data!$B$1:$G$677,4,FALSE),0)&amp;"    "&amp;TEXT(VLOOKUP($B21&amp;"-"&amp;R$2,data!$B$1:$G$677,5,FALSE),"0.00"),0)</f>
        <v>0</v>
      </c>
      <c r="S21" s="26" t="str">
        <f>IF(COUNTIF(excludelist,$B21&amp;","&amp;S$2)=0,TRUNC(VLOOKUP($B21&amp;"-"&amp;S$2,data!$B$1:$G$677,4,FALSE),0)&amp;"    "&amp;TEXT(VLOOKUP($B21&amp;"-"&amp;S$2,data!$B$1:$G$677,5,FALSE),"0.00"),0)</f>
        <v>243    0.62</v>
      </c>
      <c r="T21" s="26" t="str">
        <f>IF(COUNTIF(excludelist,$B21&amp;","&amp;T$2)=0,TRUNC(VLOOKUP($B21&amp;"-"&amp;T$2,data!$B$1:$G$677,4,FALSE),0)&amp;"    "&amp;TEXT(VLOOKUP($B21&amp;"-"&amp;T$2,data!$B$1:$G$677,5,FALSE),"0.00"),0)</f>
        <v>243    0.34</v>
      </c>
      <c r="U21" s="26" t="str">
        <f>IF(COUNTIF(excludelist,$B21&amp;","&amp;U$2)=0,TRUNC(VLOOKUP($B21&amp;"-"&amp;U$2,data!$B$1:$G$677,4,FALSE),0)&amp;"    "&amp;TEXT(VLOOKUP($B21&amp;"-"&amp;U$2,data!$B$1:$G$677,5,FALSE),"0.00"),0)</f>
        <v>13    0.00</v>
      </c>
      <c r="V21" s="26" t="str">
        <f>IF(COUNTIF(excludelist,$B21&amp;","&amp;V$2)=0,TRUNC(VLOOKUP($B21&amp;"-"&amp;V$2,data!$B$1:$G$677,4,FALSE),0)&amp;"    "&amp;TEXT(VLOOKUP($B21&amp;"-"&amp;V$2,data!$B$1:$G$677,5,FALSE),"0.00"),0)</f>
        <v>283    0.77</v>
      </c>
      <c r="W21" s="26">
        <f>IF(COUNTIF(excludelist,$B21&amp;","&amp;W$2)=0,TRUNC(VLOOKUP($B21&amp;"-"&amp;W$2,data!$B$1:$G$677,4,FALSE),0)&amp;"    "&amp;TEXT(VLOOKUP($B21&amp;"-"&amp;W$2,data!$B$1:$G$677,5,FALSE),"0.00"),0)</f>
        <v>0</v>
      </c>
      <c r="X21" s="26">
        <f>IF(COUNTIF(excludelist,$B21&amp;","&amp;X$2)=0,TRUNC(VLOOKUP($B21&amp;"-"&amp;X$2,data!$B$1:$G$677,4,FALSE),0)&amp;"    "&amp;TEXT(VLOOKUP($B21&amp;"-"&amp;X$2,data!$B$1:$G$677,5,FALSE),"0.00"),0)</f>
        <v>0</v>
      </c>
      <c r="Y21" s="26">
        <f>IF(COUNTIF(excludelist,$B21&amp;","&amp;Y$2)=0,TRUNC(VLOOKUP($B21&amp;"-"&amp;Y$2,data!$B$1:$G$677,4,FALSE),0)&amp;"    "&amp;TEXT(VLOOKUP($B21&amp;"-"&amp;Y$2,data!$B$1:$G$677,5,FALSE),"0.00"),0)</f>
        <v>0</v>
      </c>
    </row>
    <row r="22" spans="1:25" ht="31" customHeight="1" x14ac:dyDescent="0.15">
      <c r="A22" s="44"/>
      <c r="B22" s="25" t="s">
        <v>24</v>
      </c>
      <c r="C22" s="26" t="str">
        <f>IF(COUNTIF(excludelist,$B22&amp;","&amp;C$2)=0,TRUNC(VLOOKUP($B22&amp;"-"&amp;C$2,data!$B$1:$G$677,4,FALSE),0)&amp;"    "&amp;TEXT(VLOOKUP($B22&amp;"-"&amp;C$2,data!$B$1:$G$677,5,FALSE),"0.00"),0)</f>
        <v>249    0.42</v>
      </c>
      <c r="D22" s="26">
        <f>IF(COUNTIF(excludelist,$B22&amp;","&amp;D$2)=0,TRUNC(VLOOKUP($B22&amp;"-"&amp;D$2,data!$B$1:$G$677,4,FALSE),0)&amp;"    "&amp;TEXT(VLOOKUP($B22&amp;"-"&amp;D$2,data!$B$1:$G$677,5,FALSE),"0.00"),0)</f>
        <v>0</v>
      </c>
      <c r="E22" s="26" t="str">
        <f>IF(COUNTIF(excludelist,$B22&amp;","&amp;E$2)=0,TRUNC(VLOOKUP($B22&amp;"-"&amp;E$2,data!$B$1:$G$677,4,FALSE),0)&amp;"    "&amp;TEXT(VLOOKUP($B22&amp;"-"&amp;E$2,data!$B$1:$G$677,5,FALSE),"0.00"),0)</f>
        <v>98    5.12</v>
      </c>
      <c r="F22" s="26" t="str">
        <f>IF(COUNTIF(excludelist,$B22&amp;","&amp;F$2)=0,TRUNC(VLOOKUP($B22&amp;"-"&amp;F$2,data!$B$1:$G$677,4,FALSE),0)&amp;"    "&amp;TEXT(VLOOKUP($B22&amp;"-"&amp;F$2,data!$B$1:$G$677,5,FALSE),"0.00"),0)</f>
        <v>85    9.66</v>
      </c>
      <c r="G22" s="26" t="str">
        <f>IF(COUNTIF(excludelist,$B22&amp;","&amp;G$2)=0,TRUNC(VLOOKUP($B22&amp;"-"&amp;G$2,data!$B$1:$G$677,4,FALSE),0)&amp;"    "&amp;TEXT(VLOOKUP($B22&amp;"-"&amp;G$2,data!$B$1:$G$677,5,FALSE),"0.00"),0)</f>
        <v>95    10.66</v>
      </c>
      <c r="H22" s="26" t="str">
        <f>IF(COUNTIF(excludelist,$B22&amp;","&amp;H$2)=0,TRUNC(VLOOKUP($B22&amp;"-"&amp;H$2,data!$B$1:$G$677,4,FALSE),0)&amp;"    "&amp;TEXT(VLOOKUP($B22&amp;"-"&amp;H$2,data!$B$1:$G$677,5,FALSE),"0.00"),0)</f>
        <v>93    3.85</v>
      </c>
      <c r="I22" s="26" t="str">
        <f>IF(COUNTIF(excludelist,$B22&amp;","&amp;I$2)=0,TRUNC(VLOOKUP($B22&amp;"-"&amp;I$2,data!$B$1:$G$677,4,FALSE),0)&amp;"    "&amp;TEXT(VLOOKUP($B22&amp;"-"&amp;I$2,data!$B$1:$G$677,5,FALSE),"0.00"),0)</f>
        <v>107    5.47</v>
      </c>
      <c r="J22" s="26">
        <f>IF(COUNTIF(excludelist,$B22&amp;","&amp;J$2)=0,TRUNC(VLOOKUP($B22&amp;"-"&amp;J$2,data!$B$1:$G$677,4,FALSE),0)&amp;"    "&amp;TEXT(VLOOKUP($B22&amp;"-"&amp;J$2,data!$B$1:$G$677,5,FALSE),"0.00"),0)</f>
        <v>0</v>
      </c>
      <c r="K22" s="26" t="str">
        <f>IF(COUNTIF(excludelist,$B22&amp;","&amp;K$2)=0,TRUNC(VLOOKUP($B22&amp;"-"&amp;K$2,data!$B$1:$G$677,4,FALSE),0)&amp;"    "&amp;TEXT(VLOOKUP($B22&amp;"-"&amp;K$2,data!$B$1:$G$677,5,FALSE),"0.00"),0)</f>
        <v>102    0.77</v>
      </c>
      <c r="L22" s="26">
        <f>IF(COUNTIF(excludelist,$B22&amp;","&amp;L$2)=0,TRUNC(VLOOKUP($B22&amp;"-"&amp;L$2,data!$B$1:$G$677,4,FALSE),0)&amp;"    "&amp;TEXT(VLOOKUP($B22&amp;"-"&amp;L$2,data!$B$1:$G$677,5,FALSE),"0.00"),0)</f>
        <v>0</v>
      </c>
      <c r="M22" s="26" t="str">
        <f>IF(COUNTIF(excludelist,$B22&amp;","&amp;M$2)=0,TRUNC(VLOOKUP($B22&amp;"-"&amp;M$2,data!$B$1:$G$677,4,FALSE),0)&amp;"    "&amp;TEXT(VLOOKUP($B22&amp;"-"&amp;M$2,data!$B$1:$G$677,5,FALSE),"0.00"),0)</f>
        <v>103    6.34</v>
      </c>
      <c r="N22" s="26" t="str">
        <f>IF(COUNTIF(excludelist,$B22&amp;","&amp;N$2)=0,TRUNC(VLOOKUP($B22&amp;"-"&amp;N$2,data!$B$1:$G$677,4,FALSE),0)&amp;"    "&amp;TEXT(VLOOKUP($B22&amp;"-"&amp;N$2,data!$B$1:$G$677,5,FALSE),"0.00"),0)</f>
        <v>262    0.55</v>
      </c>
      <c r="O22" s="26" t="str">
        <f>IF(COUNTIF(excludelist,$B22&amp;","&amp;O$2)=0,TRUNC(VLOOKUP($B22&amp;"-"&amp;O$2,data!$B$1:$G$677,4,FALSE),0)&amp;"    "&amp;TEXT(VLOOKUP($B22&amp;"-"&amp;O$2,data!$B$1:$G$677,5,FALSE),"0.00"),0)</f>
        <v>276    0.58</v>
      </c>
      <c r="P22" s="26" t="str">
        <f>IF(COUNTIF(excludelist,$B22&amp;","&amp;P$2)=0,TRUNC(VLOOKUP($B22&amp;"-"&amp;P$2,data!$B$1:$G$677,4,FALSE),0)&amp;"    "&amp;TEXT(VLOOKUP($B22&amp;"-"&amp;P$2,data!$B$1:$G$677,5,FALSE),"0.00"),0)</f>
        <v>208    0.97</v>
      </c>
      <c r="Q22" s="26" t="str">
        <f>IF(COUNTIF(excludelist,$B22&amp;","&amp;Q$2)=0,TRUNC(VLOOKUP($B22&amp;"-"&amp;Q$2,data!$B$1:$G$677,4,FALSE),0)&amp;"    "&amp;TEXT(VLOOKUP($B22&amp;"-"&amp;Q$2,data!$B$1:$G$677,5,FALSE),"0.00"),0)</f>
        <v>189    1.02</v>
      </c>
      <c r="R22" s="26">
        <f>IF(COUNTIF(excludelist,$B22&amp;","&amp;R$2)=0,TRUNC(VLOOKUP($B22&amp;"-"&amp;R$2,data!$B$1:$G$677,4,FALSE),0)&amp;"    "&amp;TEXT(VLOOKUP($B22&amp;"-"&amp;R$2,data!$B$1:$G$677,5,FALSE),"0.00"),0)</f>
        <v>0</v>
      </c>
      <c r="S22" s="26" t="str">
        <f>IF(COUNTIF(excludelist,$B22&amp;","&amp;S$2)=0,TRUNC(VLOOKUP($B22&amp;"-"&amp;S$2,data!$B$1:$G$677,4,FALSE),0)&amp;"    "&amp;TEXT(VLOOKUP($B22&amp;"-"&amp;S$2,data!$B$1:$G$677,5,FALSE),"0.00"),0)</f>
        <v>156    0.50</v>
      </c>
      <c r="T22" s="26" t="str">
        <f>IF(COUNTIF(excludelist,$B22&amp;","&amp;T$2)=0,TRUNC(VLOOKUP($B22&amp;"-"&amp;T$2,data!$B$1:$G$677,4,FALSE),0)&amp;"    "&amp;TEXT(VLOOKUP($B22&amp;"-"&amp;T$2,data!$B$1:$G$677,5,FALSE),"0.00"),0)</f>
        <v>125    0.55</v>
      </c>
      <c r="U22" s="26" t="str">
        <f>IF(COUNTIF(excludelist,$B22&amp;","&amp;U$2)=0,TRUNC(VLOOKUP($B22&amp;"-"&amp;U$2,data!$B$1:$G$677,4,FALSE),0)&amp;"    "&amp;TEXT(VLOOKUP($B22&amp;"-"&amp;U$2,data!$B$1:$G$677,5,FALSE),"0.00"),0)</f>
        <v>102    0.77</v>
      </c>
      <c r="V22" s="26" t="str">
        <f>IF(COUNTIF(excludelist,$B22&amp;","&amp;V$2)=0,TRUNC(VLOOKUP($B22&amp;"-"&amp;V$2,data!$B$1:$G$677,4,FALSE),0)&amp;"    "&amp;TEXT(VLOOKUP($B22&amp;"-"&amp;V$2,data!$B$1:$G$677,5,FALSE),"0.00"),0)</f>
        <v>13    0.00</v>
      </c>
      <c r="W22" s="26" t="str">
        <f>IF(COUNTIF(excludelist,$B22&amp;","&amp;W$2)=0,TRUNC(VLOOKUP($B22&amp;"-"&amp;W$2,data!$B$1:$G$677,4,FALSE),0)&amp;"    "&amp;TEXT(VLOOKUP($B22&amp;"-"&amp;W$2,data!$B$1:$G$677,5,FALSE),"0.00"),0)</f>
        <v>293    0.96</v>
      </c>
      <c r="X22" s="26" t="str">
        <f>IF(COUNTIF(excludelist,$B22&amp;","&amp;X$2)=0,TRUNC(VLOOKUP($B22&amp;"-"&amp;X$2,data!$B$1:$G$677,4,FALSE),0)&amp;"    "&amp;TEXT(VLOOKUP($B22&amp;"-"&amp;X$2,data!$B$1:$G$677,5,FALSE),"0.00"),0)</f>
        <v>281    1.09</v>
      </c>
      <c r="Y22" s="26" t="str">
        <f>IF(COUNTIF(excludelist,$B22&amp;","&amp;Y$2)=0,TRUNC(VLOOKUP($B22&amp;"-"&amp;Y$2,data!$B$1:$G$677,4,FALSE),0)&amp;"    "&amp;TEXT(VLOOKUP($B22&amp;"-"&amp;Y$2,data!$B$1:$G$677,5,FALSE),"0.00"),0)</f>
        <v>308    0.89</v>
      </c>
    </row>
    <row r="23" spans="1:25" ht="31" customHeight="1" x14ac:dyDescent="0.15">
      <c r="A23" s="44"/>
      <c r="B23" s="25" t="s">
        <v>25</v>
      </c>
      <c r="C23" s="26" t="str">
        <f>IF(COUNTIF(excludelist,$B23&amp;","&amp;C$2)=0,TRUNC(VLOOKUP($B23&amp;"-"&amp;C$2,data!$B$1:$G$677,4,FALSE),0)&amp;"    "&amp;TEXT(VLOOKUP($B23&amp;"-"&amp;C$2,data!$B$1:$G$677,5,FALSE),"0.00"),0)</f>
        <v>137    0.72</v>
      </c>
      <c r="D23" s="26" t="str">
        <f>IF(COUNTIF(excludelist,$B23&amp;","&amp;D$2)=0,TRUNC(VLOOKUP($B23&amp;"-"&amp;D$2,data!$B$1:$G$677,4,FALSE),0)&amp;"    "&amp;TEXT(VLOOKUP($B23&amp;"-"&amp;D$2,data!$B$1:$G$677,5,FALSE),"0.00"),0)</f>
        <v>91    2.41</v>
      </c>
      <c r="E23" s="26" t="str">
        <f>IF(COUNTIF(excludelist,$B23&amp;","&amp;E$2)=0,TRUNC(VLOOKUP($B23&amp;"-"&amp;E$2,data!$B$1:$G$677,4,FALSE),0)&amp;"    "&amp;TEXT(VLOOKUP($B23&amp;"-"&amp;E$2,data!$B$1:$G$677,5,FALSE),"0.00"),0)</f>
        <v>101    6.05</v>
      </c>
      <c r="F23" s="26" t="str">
        <f>IF(COUNTIF(excludelist,$B23&amp;","&amp;F$2)=0,TRUNC(VLOOKUP($B23&amp;"-"&amp;F$2,data!$B$1:$G$677,4,FALSE),0)&amp;"    "&amp;TEXT(VLOOKUP($B23&amp;"-"&amp;F$2,data!$B$1:$G$677,5,FALSE),"0.00"),0)</f>
        <v>88    10.52</v>
      </c>
      <c r="G23" s="26">
        <f>IF(COUNTIF(excludelist,$B23&amp;","&amp;G$2)=0,TRUNC(VLOOKUP($B23&amp;"-"&amp;G$2,data!$B$1:$G$677,4,FALSE),0)&amp;"    "&amp;TEXT(VLOOKUP($B23&amp;"-"&amp;G$2,data!$B$1:$G$677,5,FALSE),"0.00"),0)</f>
        <v>0</v>
      </c>
      <c r="H23" s="26">
        <f>IF(COUNTIF(excludelist,$B23&amp;","&amp;H$2)=0,TRUNC(VLOOKUP($B23&amp;"-"&amp;H$2,data!$B$1:$G$677,4,FALSE),0)&amp;"    "&amp;TEXT(VLOOKUP($B23&amp;"-"&amp;H$2,data!$B$1:$G$677,5,FALSE),"0.00"),0)</f>
        <v>0</v>
      </c>
      <c r="I23" s="26">
        <f>IF(COUNTIF(excludelist,$B23&amp;","&amp;I$2)=0,TRUNC(VLOOKUP($B23&amp;"-"&amp;I$2,data!$B$1:$G$677,4,FALSE),0)&amp;"    "&amp;TEXT(VLOOKUP($B23&amp;"-"&amp;I$2,data!$B$1:$G$677,5,FALSE),"0.00"),0)</f>
        <v>0</v>
      </c>
      <c r="J23" s="26">
        <f>IF(COUNTIF(excludelist,$B23&amp;","&amp;J$2)=0,TRUNC(VLOOKUP($B23&amp;"-"&amp;J$2,data!$B$1:$G$677,4,FALSE),0)&amp;"    "&amp;TEXT(VLOOKUP($B23&amp;"-"&amp;J$2,data!$B$1:$G$677,5,FALSE),"0.00"),0)</f>
        <v>0</v>
      </c>
      <c r="K23" s="26">
        <f>IF(COUNTIF(excludelist,$B23&amp;","&amp;K$2)=0,TRUNC(VLOOKUP($B23&amp;"-"&amp;K$2,data!$B$1:$G$677,4,FALSE),0)&amp;"    "&amp;TEXT(VLOOKUP($B23&amp;"-"&amp;K$2,data!$B$1:$G$677,5,FALSE),"0.00"),0)</f>
        <v>0</v>
      </c>
      <c r="L23" s="26">
        <f>IF(COUNTIF(excludelist,$B23&amp;","&amp;L$2)=0,TRUNC(VLOOKUP($B23&amp;"-"&amp;L$2,data!$B$1:$G$677,4,FALSE),0)&amp;"    "&amp;TEXT(VLOOKUP($B23&amp;"-"&amp;L$2,data!$B$1:$G$677,5,FALSE),"0.00"),0)</f>
        <v>0</v>
      </c>
      <c r="M23" s="26">
        <f>IF(COUNTIF(excludelist,$B23&amp;","&amp;M$2)=0,TRUNC(VLOOKUP($B23&amp;"-"&amp;M$2,data!$B$1:$G$677,4,FALSE),0)&amp;"    "&amp;TEXT(VLOOKUP($B23&amp;"-"&amp;M$2,data!$B$1:$G$677,5,FALSE),"0.00"),0)</f>
        <v>0</v>
      </c>
      <c r="N23" s="26" t="str">
        <f>IF(COUNTIF(excludelist,$B23&amp;","&amp;N$2)=0,TRUNC(VLOOKUP($B23&amp;"-"&amp;N$2,data!$B$1:$G$677,4,FALSE),0)&amp;"    "&amp;TEXT(VLOOKUP($B23&amp;"-"&amp;N$2,data!$B$1:$G$677,5,FALSE),"0.00"),0)</f>
        <v>144    0.56</v>
      </c>
      <c r="O23" s="26" t="str">
        <f>IF(COUNTIF(excludelist,$B23&amp;","&amp;O$2)=0,TRUNC(VLOOKUP($B23&amp;"-"&amp;O$2,data!$B$1:$G$677,4,FALSE),0)&amp;"    "&amp;TEXT(VLOOKUP($B23&amp;"-"&amp;O$2,data!$B$1:$G$677,5,FALSE),"0.00"),0)</f>
        <v>136    0.44</v>
      </c>
      <c r="P23" s="26" t="str">
        <f>IF(COUNTIF(excludelist,$B23&amp;","&amp;P$2)=0,TRUNC(VLOOKUP($B23&amp;"-"&amp;P$2,data!$B$1:$G$677,4,FALSE),0)&amp;"    "&amp;TEXT(VLOOKUP($B23&amp;"-"&amp;P$2,data!$B$1:$G$677,5,FALSE),"0.00"),0)</f>
        <v>161    1.30</v>
      </c>
      <c r="Q23" s="26" t="str">
        <f>IF(COUNTIF(excludelist,$B23&amp;","&amp;Q$2)=0,TRUNC(VLOOKUP($B23&amp;"-"&amp;Q$2,data!$B$1:$G$677,4,FALSE),0)&amp;"    "&amp;TEXT(VLOOKUP($B23&amp;"-"&amp;Q$2,data!$B$1:$G$677,5,FALSE),"0.00"),0)</f>
        <v>152    1.56</v>
      </c>
      <c r="R23" s="26" t="str">
        <f>IF(COUNTIF(excludelist,$B23&amp;","&amp;R$2)=0,TRUNC(VLOOKUP($B23&amp;"-"&amp;R$2,data!$B$1:$G$677,4,FALSE),0)&amp;"    "&amp;TEXT(VLOOKUP($B23&amp;"-"&amp;R$2,data!$B$1:$G$677,5,FALSE),"0.00"),0)</f>
        <v>48    0.74</v>
      </c>
      <c r="S23" s="26" t="str">
        <f>IF(COUNTIF(excludelist,$B23&amp;","&amp;S$2)=0,TRUNC(VLOOKUP($B23&amp;"-"&amp;S$2,data!$B$1:$G$677,4,FALSE),0)&amp;"    "&amp;TEXT(VLOOKUP($B23&amp;"-"&amp;S$2,data!$B$1:$G$677,5,FALSE),"0.00"),0)</f>
        <v>127    1.37</v>
      </c>
      <c r="T23" s="26">
        <f>IF(COUNTIF(excludelist,$B23&amp;","&amp;T$2)=0,TRUNC(VLOOKUP($B23&amp;"-"&amp;T$2,data!$B$1:$G$677,4,FALSE),0)&amp;"    "&amp;TEXT(VLOOKUP($B23&amp;"-"&amp;T$2,data!$B$1:$G$677,5,FALSE),"0.00"),0)</f>
        <v>0</v>
      </c>
      <c r="U23" s="26">
        <f>IF(COUNTIF(excludelist,$B23&amp;","&amp;U$2)=0,TRUNC(VLOOKUP($B23&amp;"-"&amp;U$2,data!$B$1:$G$677,4,FALSE),0)&amp;"    "&amp;TEXT(VLOOKUP($B23&amp;"-"&amp;U$2,data!$B$1:$G$677,5,FALSE),"0.00"),0)</f>
        <v>0</v>
      </c>
      <c r="V23" s="26" t="str">
        <f>IF(COUNTIF(excludelist,$B23&amp;","&amp;V$2)=0,TRUNC(VLOOKUP($B23&amp;"-"&amp;V$2,data!$B$1:$G$677,4,FALSE),0)&amp;"    "&amp;TEXT(VLOOKUP($B23&amp;"-"&amp;V$2,data!$B$1:$G$677,5,FALSE),"0.00"),0)</f>
        <v>113    0.96</v>
      </c>
      <c r="W23" s="26" t="str">
        <f>IF(COUNTIF(excludelist,$B23&amp;","&amp;W$2)=0,TRUNC(VLOOKUP($B23&amp;"-"&amp;W$2,data!$B$1:$G$677,4,FALSE),0)&amp;"    "&amp;TEXT(VLOOKUP($B23&amp;"-"&amp;W$2,data!$B$1:$G$677,5,FALSE),"0.00"),0)</f>
        <v>13    0.00</v>
      </c>
      <c r="X23" s="26" t="str">
        <f>IF(COUNTIF(excludelist,$B23&amp;","&amp;X$2)=0,TRUNC(VLOOKUP($B23&amp;"-"&amp;X$2,data!$B$1:$G$677,4,FALSE),0)&amp;"    "&amp;TEXT(VLOOKUP($B23&amp;"-"&amp;X$2,data!$B$1:$G$677,5,FALSE),"0.00"),0)</f>
        <v>227    0.25</v>
      </c>
      <c r="Y23" s="26" t="str">
        <f>IF(COUNTIF(excludelist,$B23&amp;","&amp;Y$2)=0,TRUNC(VLOOKUP($B23&amp;"-"&amp;Y$2,data!$B$1:$G$677,4,FALSE),0)&amp;"    "&amp;TEXT(VLOOKUP($B23&amp;"-"&amp;Y$2,data!$B$1:$G$677,5,FALSE),"0.00"),0)</f>
        <v>47    0.25</v>
      </c>
    </row>
    <row r="24" spans="1:25" ht="31" customHeight="1" x14ac:dyDescent="0.15">
      <c r="A24" s="44"/>
      <c r="B24" s="25" t="s">
        <v>26</v>
      </c>
      <c r="C24" s="26" t="str">
        <f>IF(COUNTIF(excludelist,$B24&amp;","&amp;C$2)=0,TRUNC(VLOOKUP($B24&amp;"-"&amp;C$2,data!$B$1:$G$677,4,FALSE),0)&amp;"    "&amp;TEXT(VLOOKUP($B24&amp;"-"&amp;C$2,data!$B$1:$G$677,5,FALSE),"0.00"),0)</f>
        <v>118    0.76</v>
      </c>
      <c r="D24" s="26">
        <f>IF(COUNTIF(excludelist,$B24&amp;","&amp;D$2)=0,TRUNC(VLOOKUP($B24&amp;"-"&amp;D$2,data!$B$1:$G$677,4,FALSE),0)&amp;"    "&amp;TEXT(VLOOKUP($B24&amp;"-"&amp;D$2,data!$B$1:$G$677,5,FALSE),"0.00"),0)</f>
        <v>0</v>
      </c>
      <c r="E24" s="26">
        <f>IF(COUNTIF(excludelist,$B24&amp;","&amp;E$2)=0,TRUNC(VLOOKUP($B24&amp;"-"&amp;E$2,data!$B$1:$G$677,4,FALSE),0)&amp;"    "&amp;TEXT(VLOOKUP($B24&amp;"-"&amp;E$2,data!$B$1:$G$677,5,FALSE),"0.00"),0)</f>
        <v>0</v>
      </c>
      <c r="F24" s="26">
        <f>IF(COUNTIF(excludelist,$B24&amp;","&amp;F$2)=0,TRUNC(VLOOKUP($B24&amp;"-"&amp;F$2,data!$B$1:$G$677,4,FALSE),0)&amp;"    "&amp;TEXT(VLOOKUP($B24&amp;"-"&amp;F$2,data!$B$1:$G$677,5,FALSE),"0.00"),0)</f>
        <v>0</v>
      </c>
      <c r="G24" s="26">
        <f>IF(COUNTIF(excludelist,$B24&amp;","&amp;G$2)=0,TRUNC(VLOOKUP($B24&amp;"-"&amp;G$2,data!$B$1:$G$677,4,FALSE),0)&amp;"    "&amp;TEXT(VLOOKUP($B24&amp;"-"&amp;G$2,data!$B$1:$G$677,5,FALSE),"0.00"),0)</f>
        <v>0</v>
      </c>
      <c r="H24" s="26">
        <f>IF(COUNTIF(excludelist,$B24&amp;","&amp;H$2)=0,TRUNC(VLOOKUP($B24&amp;"-"&amp;H$2,data!$B$1:$G$677,4,FALSE),0)&amp;"    "&amp;TEXT(VLOOKUP($B24&amp;"-"&amp;H$2,data!$B$1:$G$677,5,FALSE),"0.00"),0)</f>
        <v>0</v>
      </c>
      <c r="I24" s="26">
        <f>IF(COUNTIF(excludelist,$B24&amp;","&amp;I$2)=0,TRUNC(VLOOKUP($B24&amp;"-"&amp;I$2,data!$B$1:$G$677,4,FALSE),0)&amp;"    "&amp;TEXT(VLOOKUP($B24&amp;"-"&amp;I$2,data!$B$1:$G$677,5,FALSE),"0.00"),0)</f>
        <v>0</v>
      </c>
      <c r="J24" s="26">
        <f>IF(COUNTIF(excludelist,$B24&amp;","&amp;J$2)=0,TRUNC(VLOOKUP($B24&amp;"-"&amp;J$2,data!$B$1:$G$677,4,FALSE),0)&amp;"    "&amp;TEXT(VLOOKUP($B24&amp;"-"&amp;J$2,data!$B$1:$G$677,5,FALSE),"0.00"),0)</f>
        <v>0</v>
      </c>
      <c r="K24" s="26">
        <f>IF(COUNTIF(excludelist,$B24&amp;","&amp;K$2)=0,TRUNC(VLOOKUP($B24&amp;"-"&amp;K$2,data!$B$1:$G$677,4,FALSE),0)&amp;"    "&amp;TEXT(VLOOKUP($B24&amp;"-"&amp;K$2,data!$B$1:$G$677,5,FALSE),"0.00"),0)</f>
        <v>0</v>
      </c>
      <c r="L24" s="26">
        <f>IF(COUNTIF(excludelist,$B24&amp;","&amp;L$2)=0,TRUNC(VLOOKUP($B24&amp;"-"&amp;L$2,data!$B$1:$G$677,4,FALSE),0)&amp;"    "&amp;TEXT(VLOOKUP($B24&amp;"-"&amp;L$2,data!$B$1:$G$677,5,FALSE),"0.00"),0)</f>
        <v>0</v>
      </c>
      <c r="M24" s="26">
        <f>IF(COUNTIF(excludelist,$B24&amp;","&amp;M$2)=0,TRUNC(VLOOKUP($B24&amp;"-"&amp;M$2,data!$B$1:$G$677,4,FALSE),0)&amp;"    "&amp;TEXT(VLOOKUP($B24&amp;"-"&amp;M$2,data!$B$1:$G$677,5,FALSE),"0.00"),0)</f>
        <v>0</v>
      </c>
      <c r="N24" s="26" t="str">
        <f>IF(COUNTIF(excludelist,$B24&amp;","&amp;N$2)=0,TRUNC(VLOOKUP($B24&amp;"-"&amp;N$2,data!$B$1:$G$677,4,FALSE),0)&amp;"    "&amp;TEXT(VLOOKUP($B24&amp;"-"&amp;N$2,data!$B$1:$G$677,5,FALSE),"0.00"),0)</f>
        <v>118    0.59</v>
      </c>
      <c r="O24" s="26" t="str">
        <f>IF(COUNTIF(excludelist,$B24&amp;","&amp;O$2)=0,TRUNC(VLOOKUP($B24&amp;"-"&amp;O$2,data!$B$1:$G$677,4,FALSE),0)&amp;"    "&amp;TEXT(VLOOKUP($B24&amp;"-"&amp;O$2,data!$B$1:$G$677,5,FALSE),"0.00"),0)</f>
        <v>107    0.51</v>
      </c>
      <c r="P24" s="26" t="str">
        <f>IF(COUNTIF(excludelist,$B24&amp;","&amp;P$2)=0,TRUNC(VLOOKUP($B24&amp;"-"&amp;P$2,data!$B$1:$G$677,4,FALSE),0)&amp;"    "&amp;TEXT(VLOOKUP($B24&amp;"-"&amp;P$2,data!$B$1:$G$677,5,FALSE),"0.00"),0)</f>
        <v>150    1.22</v>
      </c>
      <c r="Q24" s="26" t="str">
        <f>IF(COUNTIF(excludelist,$B24&amp;","&amp;Q$2)=0,TRUNC(VLOOKUP($B24&amp;"-"&amp;Q$2,data!$B$1:$G$677,4,FALSE),0)&amp;"    "&amp;TEXT(VLOOKUP($B24&amp;"-"&amp;Q$2,data!$B$1:$G$677,5,FALSE),"0.00"),0)</f>
        <v>143    1.52</v>
      </c>
      <c r="R24" s="26" t="str">
        <f>IF(COUNTIF(excludelist,$B24&amp;","&amp;R$2)=0,TRUNC(VLOOKUP($B24&amp;"-"&amp;R$2,data!$B$1:$G$677,4,FALSE),0)&amp;"    "&amp;TEXT(VLOOKUP($B24&amp;"-"&amp;R$2,data!$B$1:$G$677,5,FALSE),"0.00"),0)</f>
        <v>48    0.99</v>
      </c>
      <c r="S24" s="26" t="str">
        <f>IF(COUNTIF(excludelist,$B24&amp;","&amp;S$2)=0,TRUNC(VLOOKUP($B24&amp;"-"&amp;S$2,data!$B$1:$G$677,4,FALSE),0)&amp;"    "&amp;TEXT(VLOOKUP($B24&amp;"-"&amp;S$2,data!$B$1:$G$677,5,FALSE),"0.00"),0)</f>
        <v>117    1.43</v>
      </c>
      <c r="T24" s="26">
        <f>IF(COUNTIF(excludelist,$B24&amp;","&amp;T$2)=0,TRUNC(VLOOKUP($B24&amp;"-"&amp;T$2,data!$B$1:$G$677,4,FALSE),0)&amp;"    "&amp;TEXT(VLOOKUP($B24&amp;"-"&amp;T$2,data!$B$1:$G$677,5,FALSE),"0.00"),0)</f>
        <v>0</v>
      </c>
      <c r="U24" s="26">
        <f>IF(COUNTIF(excludelist,$B24&amp;","&amp;U$2)=0,TRUNC(VLOOKUP($B24&amp;"-"&amp;U$2,data!$B$1:$G$677,4,FALSE),0)&amp;"    "&amp;TEXT(VLOOKUP($B24&amp;"-"&amp;U$2,data!$B$1:$G$677,5,FALSE),"0.00"),0)</f>
        <v>0</v>
      </c>
      <c r="V24" s="26" t="str">
        <f>IF(COUNTIF(excludelist,$B24&amp;","&amp;V$2)=0,TRUNC(VLOOKUP($B24&amp;"-"&amp;V$2,data!$B$1:$G$677,4,FALSE),0)&amp;"    "&amp;TEXT(VLOOKUP($B24&amp;"-"&amp;V$2,data!$B$1:$G$677,5,FALSE),"0.00"),0)</f>
        <v>101    1.09</v>
      </c>
      <c r="W24" s="26" t="str">
        <f>IF(COUNTIF(excludelist,$B24&amp;","&amp;W$2)=0,TRUNC(VLOOKUP($B24&amp;"-"&amp;W$2,data!$B$1:$G$677,4,FALSE),0)&amp;"    "&amp;TEXT(VLOOKUP($B24&amp;"-"&amp;W$2,data!$B$1:$G$677,5,FALSE),"0.00"),0)</f>
        <v>47    0.25</v>
      </c>
      <c r="X24" s="26" t="str">
        <f>IF(COUNTIF(excludelist,$B24&amp;","&amp;X$2)=0,TRUNC(VLOOKUP($B24&amp;"-"&amp;X$2,data!$B$1:$G$677,4,FALSE),0)&amp;"    "&amp;TEXT(VLOOKUP($B24&amp;"-"&amp;X$2,data!$B$1:$G$677,5,FALSE),"0.00"),0)</f>
        <v>13    0.00</v>
      </c>
      <c r="Y24" s="26" t="str">
        <f>IF(COUNTIF(excludelist,$B24&amp;","&amp;Y$2)=0,TRUNC(VLOOKUP($B24&amp;"-"&amp;Y$2,data!$B$1:$G$677,4,FALSE),0)&amp;"    "&amp;TEXT(VLOOKUP($B24&amp;"-"&amp;Y$2,data!$B$1:$G$677,5,FALSE),"0.00"),0)</f>
        <v>47    0.50</v>
      </c>
    </row>
    <row r="25" spans="1:25" ht="31" customHeight="1" x14ac:dyDescent="0.15">
      <c r="A25" s="44"/>
      <c r="B25" s="25" t="s">
        <v>27</v>
      </c>
      <c r="C25" s="26" t="str">
        <f>IF(COUNTIF(excludelist,$B25&amp;","&amp;C$2)=0,TRUNC(VLOOKUP($B25&amp;"-"&amp;C$2,data!$B$1:$G$677,4,FALSE),0)&amp;"    "&amp;TEXT(VLOOKUP($B25&amp;"-"&amp;C$2,data!$B$1:$G$677,5,FALSE),"0.00"),0)</f>
        <v>156    0.76</v>
      </c>
      <c r="D25" s="26">
        <f>IF(COUNTIF(excludelist,$B25&amp;","&amp;D$2)=0,TRUNC(VLOOKUP($B25&amp;"-"&amp;D$2,data!$B$1:$G$677,4,FALSE),0)&amp;"    "&amp;TEXT(VLOOKUP($B25&amp;"-"&amp;D$2,data!$B$1:$G$677,5,FALSE),"0.00"),0)</f>
        <v>0</v>
      </c>
      <c r="E25" s="26">
        <f>IF(COUNTIF(excludelist,$B25&amp;","&amp;E$2)=0,TRUNC(VLOOKUP($B25&amp;"-"&amp;E$2,data!$B$1:$G$677,4,FALSE),0)&amp;"    "&amp;TEXT(VLOOKUP($B25&amp;"-"&amp;E$2,data!$B$1:$G$677,5,FALSE),"0.00"),0)</f>
        <v>0</v>
      </c>
      <c r="F25" s="26">
        <f>IF(COUNTIF(excludelist,$B25&amp;","&amp;F$2)=0,TRUNC(VLOOKUP($B25&amp;"-"&amp;F$2,data!$B$1:$G$677,4,FALSE),0)&amp;"    "&amp;TEXT(VLOOKUP($B25&amp;"-"&amp;F$2,data!$B$1:$G$677,5,FALSE),"0.00"),0)</f>
        <v>0</v>
      </c>
      <c r="G25" s="26">
        <f>IF(COUNTIF(excludelist,$B25&amp;","&amp;G$2)=0,TRUNC(VLOOKUP($B25&amp;"-"&amp;G$2,data!$B$1:$G$677,4,FALSE),0)&amp;"    "&amp;TEXT(VLOOKUP($B25&amp;"-"&amp;G$2,data!$B$1:$G$677,5,FALSE),"0.00"),0)</f>
        <v>0</v>
      </c>
      <c r="H25" s="26">
        <f>IF(COUNTIF(excludelist,$B25&amp;","&amp;H$2)=0,TRUNC(VLOOKUP($B25&amp;"-"&amp;H$2,data!$B$1:$G$677,4,FALSE),0)&amp;"    "&amp;TEXT(VLOOKUP($B25&amp;"-"&amp;H$2,data!$B$1:$G$677,5,FALSE),"0.00"),0)</f>
        <v>0</v>
      </c>
      <c r="I25" s="26">
        <f>IF(COUNTIF(excludelist,$B25&amp;","&amp;I$2)=0,TRUNC(VLOOKUP($B25&amp;"-"&amp;I$2,data!$B$1:$G$677,4,FALSE),0)&amp;"    "&amp;TEXT(VLOOKUP($B25&amp;"-"&amp;I$2,data!$B$1:$G$677,5,FALSE),"0.00"),0)</f>
        <v>0</v>
      </c>
      <c r="J25" s="26">
        <f>IF(COUNTIF(excludelist,$B25&amp;","&amp;J$2)=0,TRUNC(VLOOKUP($B25&amp;"-"&amp;J$2,data!$B$1:$G$677,4,FALSE),0)&amp;"    "&amp;TEXT(VLOOKUP($B25&amp;"-"&amp;J$2,data!$B$1:$G$677,5,FALSE),"0.00"),0)</f>
        <v>0</v>
      </c>
      <c r="K25" s="26">
        <f>IF(COUNTIF(excludelist,$B25&amp;","&amp;K$2)=0,TRUNC(VLOOKUP($B25&amp;"-"&amp;K$2,data!$B$1:$G$677,4,FALSE),0)&amp;"    "&amp;TEXT(VLOOKUP($B25&amp;"-"&amp;K$2,data!$B$1:$G$677,5,FALSE),"0.00"),0)</f>
        <v>0</v>
      </c>
      <c r="L25" s="26">
        <f>IF(COUNTIF(excludelist,$B25&amp;","&amp;L$2)=0,TRUNC(VLOOKUP($B25&amp;"-"&amp;L$2,data!$B$1:$G$677,4,FALSE),0)&amp;"    "&amp;TEXT(VLOOKUP($B25&amp;"-"&amp;L$2,data!$B$1:$G$677,5,FALSE),"0.00"),0)</f>
        <v>0</v>
      </c>
      <c r="M25" s="26">
        <f>IF(COUNTIF(excludelist,$B25&amp;","&amp;M$2)=0,TRUNC(VLOOKUP($B25&amp;"-"&amp;M$2,data!$B$1:$G$677,4,FALSE),0)&amp;"    "&amp;TEXT(VLOOKUP($B25&amp;"-"&amp;M$2,data!$B$1:$G$677,5,FALSE),"0.00"),0)</f>
        <v>0</v>
      </c>
      <c r="N25" s="26" t="str">
        <f>IF(COUNTIF(excludelist,$B25&amp;","&amp;N$2)=0,TRUNC(VLOOKUP($B25&amp;"-"&amp;N$2,data!$B$1:$G$677,4,FALSE),0)&amp;"    "&amp;TEXT(VLOOKUP($B25&amp;"-"&amp;N$2,data!$B$1:$G$677,5,FALSE),"0.00"),0)</f>
        <v>166    0.64</v>
      </c>
      <c r="O25" s="26" t="str">
        <f>IF(COUNTIF(excludelist,$B25&amp;","&amp;O$2)=0,TRUNC(VLOOKUP($B25&amp;"-"&amp;O$2,data!$B$1:$G$677,4,FALSE),0)&amp;"    "&amp;TEXT(VLOOKUP($B25&amp;"-"&amp;O$2,data!$B$1:$G$677,5,FALSE),"0.00"),0)</f>
        <v>166    0.50</v>
      </c>
      <c r="P25" s="26" t="str">
        <f>IF(COUNTIF(excludelist,$B25&amp;","&amp;P$2)=0,TRUNC(VLOOKUP($B25&amp;"-"&amp;P$2,data!$B$1:$G$677,4,FALSE),0)&amp;"    "&amp;TEXT(VLOOKUP($B25&amp;"-"&amp;P$2,data!$B$1:$G$677,5,FALSE),"0.00"),0)</f>
        <v>170    1.42</v>
      </c>
      <c r="Q25" s="26" t="str">
        <f>IF(COUNTIF(excludelist,$B25&amp;","&amp;Q$2)=0,TRUNC(VLOOKUP($B25&amp;"-"&amp;Q$2,data!$B$1:$G$677,4,FALSE),0)&amp;"    "&amp;TEXT(VLOOKUP($B25&amp;"-"&amp;Q$2,data!$B$1:$G$677,5,FALSE),"0.00"),0)</f>
        <v>161    1.64</v>
      </c>
      <c r="R25" s="26" t="str">
        <f>IF(COUNTIF(excludelist,$B25&amp;","&amp;R$2)=0,TRUNC(VLOOKUP($B25&amp;"-"&amp;R$2,data!$B$1:$G$677,4,FALSE),0)&amp;"    "&amp;TEXT(VLOOKUP($B25&amp;"-"&amp;R$2,data!$B$1:$G$677,5,FALSE),"0.00"),0)</f>
        <v>48    0.49</v>
      </c>
      <c r="S25" s="26" t="str">
        <f>IF(COUNTIF(excludelist,$B25&amp;","&amp;S$2)=0,TRUNC(VLOOKUP($B25&amp;"-"&amp;S$2,data!$B$1:$G$677,4,FALSE),0)&amp;"    "&amp;TEXT(VLOOKUP($B25&amp;"-"&amp;S$2,data!$B$1:$G$677,5,FALSE),"0.00"),0)</f>
        <v>138    1.35</v>
      </c>
      <c r="T25" s="26">
        <f>IF(COUNTIF(excludelist,$B25&amp;","&amp;T$2)=0,TRUNC(VLOOKUP($B25&amp;"-"&amp;T$2,data!$B$1:$G$677,4,FALSE),0)&amp;"    "&amp;TEXT(VLOOKUP($B25&amp;"-"&amp;T$2,data!$B$1:$G$677,5,FALSE),"0.00"),0)</f>
        <v>0</v>
      </c>
      <c r="U25" s="26">
        <f>IF(COUNTIF(excludelist,$B25&amp;","&amp;U$2)=0,TRUNC(VLOOKUP($B25&amp;"-"&amp;U$2,data!$B$1:$G$677,4,FALSE),0)&amp;"    "&amp;TEXT(VLOOKUP($B25&amp;"-"&amp;U$2,data!$B$1:$G$677,5,FALSE),"0.00"),0)</f>
        <v>0</v>
      </c>
      <c r="V25" s="26" t="str">
        <f>IF(COUNTIF(excludelist,$B25&amp;","&amp;V$2)=0,TRUNC(VLOOKUP($B25&amp;"-"&amp;V$2,data!$B$1:$G$677,4,FALSE),0)&amp;"    "&amp;TEXT(VLOOKUP($B25&amp;"-"&amp;V$2,data!$B$1:$G$677,5,FALSE),"0.00"),0)</f>
        <v>128    0.89</v>
      </c>
      <c r="W25" s="26" t="str">
        <f>IF(COUNTIF(excludelist,$B25&amp;","&amp;W$2)=0,TRUNC(VLOOKUP($B25&amp;"-"&amp;W$2,data!$B$1:$G$677,4,FALSE),0)&amp;"    "&amp;TEXT(VLOOKUP($B25&amp;"-"&amp;W$2,data!$B$1:$G$677,5,FALSE),"0.00"),0)</f>
        <v>227    0.25</v>
      </c>
      <c r="X25" s="26" t="str">
        <f>IF(COUNTIF(excludelist,$B25&amp;","&amp;X$2)=0,TRUNC(VLOOKUP($B25&amp;"-"&amp;X$2,data!$B$1:$G$677,4,FALSE),0)&amp;"    "&amp;TEXT(VLOOKUP($B25&amp;"-"&amp;X$2,data!$B$1:$G$677,5,FALSE),"0.00"),0)</f>
        <v>227    0.50</v>
      </c>
      <c r="Y25" s="26" t="str">
        <f>IF(COUNTIF(excludelist,$B25&amp;","&amp;Y$2)=0,TRUNC(VLOOKUP($B25&amp;"-"&amp;Y$2,data!$B$1:$G$677,4,FALSE),0)&amp;"    "&amp;TEXT(VLOOKUP($B25&amp;"-"&amp;Y$2,data!$B$1:$G$677,5,FALSE),"0.00"),0)</f>
        <v>0    0.00</v>
      </c>
    </row>
    <row r="26" spans="1:25" ht="31" customHeight="1" x14ac:dyDescent="0.15">
      <c r="C26" s="56" t="s">
        <v>285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X26" s="54" t="s">
        <v>286</v>
      </c>
      <c r="Y26" s="55"/>
    </row>
  </sheetData>
  <mergeCells count="4">
    <mergeCell ref="C1:Y1"/>
    <mergeCell ref="A2:A25"/>
    <mergeCell ref="C26:M26"/>
    <mergeCell ref="X26:Y26"/>
  </mergeCells>
  <conditionalFormatting sqref="C3:Y25">
    <cfRule type="cellIs" dxfId="5" priority="1" operator="equal">
      <formula>0</formula>
    </cfRule>
    <cfRule type="containsText" dxfId="4" priority="2" operator="containsText" text="0.00">
      <formula>NOT(ISERROR(SEARCH("0.00",C3)))</formula>
    </cfRule>
  </conditionalFormatting>
  <conditionalFormatting sqref="J8">
    <cfRule type="cellIs" dxfId="3" priority="3" operator="equal">
      <formula>0</formula>
    </cfRule>
    <cfRule type="containsText" dxfId="2" priority="4" operator="containsText" text="0.00">
      <formula>NOT(ISERROR(SEARCH("0.00",J8)))</formula>
    </cfRule>
  </conditionalFormatting>
  <pageMargins left="0.7" right="0.7" top="0.75" bottom="0.75" header="0.3" footer="0.3"/>
  <pageSetup scale="6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CAA6-1E6A-9F45-B296-DDEC668D1A02}">
  <dimension ref="A2:G357"/>
  <sheetViews>
    <sheetView tabSelected="1" topLeftCell="A200" workbookViewId="0">
      <selection activeCell="G5" sqref="G5:G245"/>
    </sheetView>
  </sheetViews>
  <sheetFormatPr baseColWidth="10" defaultColWidth="8.83203125" defaultRowHeight="14" x14ac:dyDescent="0.15"/>
  <cols>
    <col min="1" max="6" width="8.83203125" style="23"/>
    <col min="7" max="7" width="13.5" style="23" bestFit="1" customWidth="1"/>
    <col min="8" max="16384" width="8.83203125" style="23"/>
  </cols>
  <sheetData>
    <row r="2" spans="1:7" x14ac:dyDescent="0.15">
      <c r="A2" s="23" t="s">
        <v>111</v>
      </c>
    </row>
    <row r="4" spans="1:7" x14ac:dyDescent="0.15">
      <c r="A4" s="23" t="s">
        <v>110</v>
      </c>
      <c r="E4" s="23" t="s">
        <v>287</v>
      </c>
      <c r="F4" s="23" t="s">
        <v>288</v>
      </c>
    </row>
    <row r="5" spans="1:7" x14ac:dyDescent="0.15">
      <c r="A5" s="23" t="s">
        <v>109</v>
      </c>
      <c r="B5" s="23" t="str">
        <f>MID(A5,FIND(",",A5)+1,LEN(A5))&amp;","&amp;LEFT(A5,FIND(",",A5)-1)</f>
        <v>B,A</v>
      </c>
      <c r="C5" s="23" t="str">
        <f>SUBSTITUTE(A5,",","-")</f>
        <v>A-B</v>
      </c>
      <c r="G5" s="23" t="str">
        <f>$E$4&amp;UPPER(C5)&amp;$F$4</f>
        <v>{route : "A-B"},</v>
      </c>
    </row>
    <row r="6" spans="1:7" x14ac:dyDescent="0.15">
      <c r="A6" s="23" t="s">
        <v>108</v>
      </c>
      <c r="B6" s="23" t="str">
        <f t="shared" ref="B6:B69" si="0">MID(A6,FIND(",",A6)+1,LEN(A6))&amp;","&amp;LEFT(A6,FIND(",",A6)-1)</f>
        <v>C,A</v>
      </c>
      <c r="C6" s="23" t="str">
        <f>SUBSTITUTE(UPPER(A6),",","-")</f>
        <v>A-C</v>
      </c>
      <c r="G6" s="23" t="str">
        <f t="shared" ref="G6:G69" si="1">$E$4&amp;UPPER(C6)&amp;$F$4</f>
        <v>{route : "A-C"},</v>
      </c>
    </row>
    <row r="7" spans="1:7" x14ac:dyDescent="0.15">
      <c r="A7" s="23" t="s">
        <v>107</v>
      </c>
      <c r="B7" s="23" t="str">
        <f t="shared" si="0"/>
        <v>G,A</v>
      </c>
      <c r="C7" s="23" t="str">
        <f t="shared" ref="C6:C69" si="2">SUBSTITUTE(A7,",","-")</f>
        <v>A-G</v>
      </c>
      <c r="G7" s="23" t="str">
        <f t="shared" si="1"/>
        <v>{route : "A-G"},</v>
      </c>
    </row>
    <row r="8" spans="1:7" x14ac:dyDescent="0.15">
      <c r="A8" s="23" t="s">
        <v>106</v>
      </c>
      <c r="B8" s="23" t="str">
        <f t="shared" si="0"/>
        <v>K,A</v>
      </c>
      <c r="C8" s="23" t="str">
        <f t="shared" si="2"/>
        <v>A-K</v>
      </c>
      <c r="G8" s="23" t="str">
        <f t="shared" si="1"/>
        <v>{route : "A-K"},</v>
      </c>
    </row>
    <row r="9" spans="1:7" x14ac:dyDescent="0.15">
      <c r="A9" s="23" t="s">
        <v>105</v>
      </c>
      <c r="B9" s="23" t="str">
        <f t="shared" si="0"/>
        <v>N,A</v>
      </c>
      <c r="C9" s="23" t="str">
        <f t="shared" si="2"/>
        <v>A-N</v>
      </c>
      <c r="G9" s="23" t="str">
        <f t="shared" si="1"/>
        <v>{route : "A-N"},</v>
      </c>
    </row>
    <row r="10" spans="1:7" x14ac:dyDescent="0.15">
      <c r="A10" s="23" t="s">
        <v>104</v>
      </c>
      <c r="B10" s="23" t="str">
        <f t="shared" si="0"/>
        <v>V,A</v>
      </c>
      <c r="C10" s="23" t="str">
        <f t="shared" si="2"/>
        <v>A-V</v>
      </c>
      <c r="G10" s="23" t="str">
        <f t="shared" si="1"/>
        <v>{route : "A-V"},</v>
      </c>
    </row>
    <row r="11" spans="1:7" x14ac:dyDescent="0.15">
      <c r="A11" s="23" t="s">
        <v>103</v>
      </c>
      <c r="B11" s="23" t="str">
        <f t="shared" si="0"/>
        <v>RYC,A</v>
      </c>
      <c r="C11" s="23" t="str">
        <f t="shared" si="2"/>
        <v>A-RYC</v>
      </c>
      <c r="G11" s="23" t="str">
        <f t="shared" si="1"/>
        <v>{route : "A-RYC"},</v>
      </c>
    </row>
    <row r="12" spans="1:7" x14ac:dyDescent="0.15">
      <c r="A12" s="23" t="s">
        <v>101</v>
      </c>
      <c r="B12" s="23" t="str">
        <f t="shared" si="0"/>
        <v>S,B</v>
      </c>
      <c r="C12" s="23" t="str">
        <f t="shared" si="2"/>
        <v>B-S</v>
      </c>
      <c r="G12" s="23" t="str">
        <f t="shared" si="1"/>
        <v>{route : "B-S"},</v>
      </c>
    </row>
    <row r="13" spans="1:7" x14ac:dyDescent="0.15">
      <c r="A13" s="23" t="s">
        <v>102</v>
      </c>
      <c r="B13" s="23" t="str">
        <f t="shared" si="0"/>
        <v>F,B</v>
      </c>
      <c r="C13" s="23" t="str">
        <f t="shared" si="2"/>
        <v>B-F</v>
      </c>
      <c r="G13" s="23" t="str">
        <f t="shared" si="1"/>
        <v>{route : "B-F"},</v>
      </c>
    </row>
    <row r="14" spans="1:7" x14ac:dyDescent="0.15">
      <c r="A14" s="23" t="s">
        <v>100</v>
      </c>
      <c r="B14" s="23" t="str">
        <f t="shared" si="0"/>
        <v>U,B</v>
      </c>
      <c r="C14" s="23" t="str">
        <f t="shared" si="2"/>
        <v>B-U</v>
      </c>
      <c r="G14" s="23" t="str">
        <f t="shared" si="1"/>
        <v>{route : "B-U"},</v>
      </c>
    </row>
    <row r="15" spans="1:7" x14ac:dyDescent="0.15">
      <c r="A15" s="23" t="s">
        <v>99</v>
      </c>
      <c r="B15" s="23" t="str">
        <f t="shared" si="0"/>
        <v>W,B</v>
      </c>
      <c r="C15" s="23" t="str">
        <f t="shared" si="2"/>
        <v>B-W</v>
      </c>
      <c r="G15" s="23" t="str">
        <f t="shared" si="1"/>
        <v>{route : "B-W"},</v>
      </c>
    </row>
    <row r="16" spans="1:7" x14ac:dyDescent="0.15">
      <c r="A16" s="23" t="s">
        <v>98</v>
      </c>
      <c r="B16" s="23" t="str">
        <f t="shared" si="0"/>
        <v>Y,B</v>
      </c>
      <c r="C16" s="23" t="str">
        <f t="shared" si="2"/>
        <v>B-Y</v>
      </c>
      <c r="G16" s="23" t="str">
        <f t="shared" si="1"/>
        <v>{route : "B-Y"},</v>
      </c>
    </row>
    <row r="17" spans="1:7" x14ac:dyDescent="0.15">
      <c r="A17" s="23" t="s">
        <v>97</v>
      </c>
      <c r="B17" s="23" t="str">
        <f t="shared" si="0"/>
        <v>Z,B</v>
      </c>
      <c r="C17" s="23" t="str">
        <f t="shared" si="2"/>
        <v>B-Z</v>
      </c>
      <c r="G17" s="23" t="str">
        <f t="shared" si="1"/>
        <v>{route : "B-Z"},</v>
      </c>
    </row>
    <row r="18" spans="1:7" x14ac:dyDescent="0.15">
      <c r="A18" s="23" t="s">
        <v>96</v>
      </c>
      <c r="B18" s="23" t="str">
        <f t="shared" si="0"/>
        <v>RYC,B</v>
      </c>
      <c r="C18" s="23" t="str">
        <f t="shared" si="2"/>
        <v>B-RYC</v>
      </c>
      <c r="G18" s="23" t="str">
        <f t="shared" si="1"/>
        <v>{route : "B-RYC"},</v>
      </c>
    </row>
    <row r="19" spans="1:7" x14ac:dyDescent="0.15">
      <c r="A19" s="23" t="s">
        <v>95</v>
      </c>
      <c r="B19" s="23" t="str">
        <f t="shared" si="0"/>
        <v>D,C</v>
      </c>
      <c r="C19" s="23" t="str">
        <f t="shared" si="2"/>
        <v>C-D</v>
      </c>
      <c r="G19" s="23" t="str">
        <f t="shared" si="1"/>
        <v>{route : "C-D"},</v>
      </c>
    </row>
    <row r="20" spans="1:7" x14ac:dyDescent="0.15">
      <c r="A20" s="23" t="s">
        <v>94</v>
      </c>
      <c r="B20" s="23" t="str">
        <f t="shared" si="0"/>
        <v>G,G</v>
      </c>
      <c r="C20" s="23" t="str">
        <f t="shared" si="2"/>
        <v>G-G</v>
      </c>
      <c r="G20" s="23" t="str">
        <f t="shared" si="1"/>
        <v>{route : "G-G"},</v>
      </c>
    </row>
    <row r="21" spans="1:7" x14ac:dyDescent="0.15">
      <c r="A21" s="23" t="s">
        <v>93</v>
      </c>
      <c r="B21" s="23" t="str">
        <f t="shared" si="0"/>
        <v>H,C</v>
      </c>
      <c r="C21" s="23" t="str">
        <f t="shared" si="2"/>
        <v>C-H</v>
      </c>
      <c r="G21" s="23" t="str">
        <f t="shared" si="1"/>
        <v>{route : "C-H"},</v>
      </c>
    </row>
    <row r="22" spans="1:7" x14ac:dyDescent="0.15">
      <c r="A22" s="23" t="s">
        <v>92</v>
      </c>
      <c r="B22" s="23" t="str">
        <f t="shared" si="0"/>
        <v>I,C</v>
      </c>
      <c r="C22" s="23" t="str">
        <f t="shared" si="2"/>
        <v>C-I</v>
      </c>
      <c r="G22" s="23" t="str">
        <f t="shared" si="1"/>
        <v>{route : "C-I"},</v>
      </c>
    </row>
    <row r="23" spans="1:7" x14ac:dyDescent="0.15">
      <c r="A23" s="23" t="s">
        <v>91</v>
      </c>
      <c r="B23" s="23" t="str">
        <f t="shared" si="0"/>
        <v>J,C</v>
      </c>
      <c r="C23" s="23" t="str">
        <f t="shared" si="2"/>
        <v>C-J</v>
      </c>
      <c r="G23" s="23" t="str">
        <f t="shared" si="1"/>
        <v>{route : "C-J"},</v>
      </c>
    </row>
    <row r="24" spans="1:7" x14ac:dyDescent="0.15">
      <c r="A24" s="23" t="s">
        <v>90</v>
      </c>
      <c r="B24" s="23" t="str">
        <f t="shared" si="0"/>
        <v>K,C</v>
      </c>
      <c r="C24" s="23" t="str">
        <f t="shared" si="2"/>
        <v>C-K</v>
      </c>
      <c r="G24" s="23" t="str">
        <f t="shared" si="1"/>
        <v>{route : "C-K"},</v>
      </c>
    </row>
    <row r="25" spans="1:7" x14ac:dyDescent="0.15">
      <c r="A25" s="23" t="s">
        <v>89</v>
      </c>
      <c r="B25" s="23" t="str">
        <f t="shared" si="0"/>
        <v>L,C</v>
      </c>
      <c r="C25" s="23" t="str">
        <f t="shared" si="2"/>
        <v>C-L</v>
      </c>
      <c r="G25" s="23" t="str">
        <f t="shared" si="1"/>
        <v>{route : "C-L"},</v>
      </c>
    </row>
    <row r="26" spans="1:7" x14ac:dyDescent="0.15">
      <c r="A26" s="23" t="s">
        <v>88</v>
      </c>
      <c r="B26" s="23" t="str">
        <f t="shared" si="0"/>
        <v>N,C</v>
      </c>
      <c r="C26" s="23" t="str">
        <f t="shared" si="2"/>
        <v>C-N</v>
      </c>
      <c r="G26" s="23" t="str">
        <f t="shared" si="1"/>
        <v>{route : "C-N"},</v>
      </c>
    </row>
    <row r="27" spans="1:7" x14ac:dyDescent="0.15">
      <c r="A27" s="23" t="s">
        <v>87</v>
      </c>
      <c r="B27" s="23" t="str">
        <f t="shared" si="0"/>
        <v>O,C</v>
      </c>
      <c r="C27" s="23" t="str">
        <f t="shared" si="2"/>
        <v>C-O</v>
      </c>
      <c r="G27" s="23" t="str">
        <f t="shared" si="1"/>
        <v>{route : "C-O"},</v>
      </c>
    </row>
    <row r="28" spans="1:7" x14ac:dyDescent="0.15">
      <c r="A28" s="23" t="s">
        <v>86</v>
      </c>
      <c r="B28" s="23" t="str">
        <f t="shared" si="0"/>
        <v>T,C</v>
      </c>
      <c r="C28" s="23" t="str">
        <f t="shared" si="2"/>
        <v>C-T</v>
      </c>
      <c r="G28" s="23" t="str">
        <f t="shared" si="1"/>
        <v>{route : "C-T"},</v>
      </c>
    </row>
    <row r="29" spans="1:7" x14ac:dyDescent="0.15">
      <c r="A29" s="23" t="s">
        <v>85</v>
      </c>
      <c r="B29" s="23" t="str">
        <f t="shared" si="0"/>
        <v>U,C</v>
      </c>
      <c r="C29" s="23" t="str">
        <f t="shared" si="2"/>
        <v>C-U</v>
      </c>
      <c r="G29" s="23" t="str">
        <f t="shared" si="1"/>
        <v>{route : "C-U"},</v>
      </c>
    </row>
    <row r="30" spans="1:7" x14ac:dyDescent="0.15">
      <c r="A30" s="23" t="s">
        <v>84</v>
      </c>
      <c r="B30" s="23" t="str">
        <f t="shared" si="0"/>
        <v>V,C</v>
      </c>
      <c r="C30" s="23" t="str">
        <f t="shared" si="2"/>
        <v>C-V</v>
      </c>
      <c r="G30" s="23" t="str">
        <f t="shared" si="1"/>
        <v>{route : "C-V"},</v>
      </c>
    </row>
    <row r="31" spans="1:7" x14ac:dyDescent="0.15">
      <c r="A31" s="23" t="s">
        <v>83</v>
      </c>
      <c r="B31" s="23" t="str">
        <f t="shared" si="0"/>
        <v>RYC,C</v>
      </c>
      <c r="C31" s="23" t="str">
        <f t="shared" si="2"/>
        <v>C-RYC</v>
      </c>
      <c r="G31" s="23" t="str">
        <f t="shared" si="1"/>
        <v>{route : "C-RYC"},</v>
      </c>
    </row>
    <row r="32" spans="1:7" x14ac:dyDescent="0.15">
      <c r="A32" s="23" t="s">
        <v>82</v>
      </c>
      <c r="B32" s="23" t="str">
        <f t="shared" si="0"/>
        <v>F,D</v>
      </c>
      <c r="C32" s="23" t="str">
        <f t="shared" si="2"/>
        <v>D-F</v>
      </c>
      <c r="G32" s="23" t="str">
        <f t="shared" si="1"/>
        <v>{route : "D-F"},</v>
      </c>
    </row>
    <row r="33" spans="1:7" x14ac:dyDescent="0.15">
      <c r="A33" s="23" t="s">
        <v>81</v>
      </c>
      <c r="B33" s="23" t="str">
        <f t="shared" si="0"/>
        <v>Y,D</v>
      </c>
      <c r="C33" s="23" t="str">
        <f t="shared" si="2"/>
        <v>D-Y</v>
      </c>
      <c r="G33" s="23" t="str">
        <f t="shared" si="1"/>
        <v>{route : "D-Y"},</v>
      </c>
    </row>
    <row r="34" spans="1:7" x14ac:dyDescent="0.15">
      <c r="A34" s="23" t="s">
        <v>80</v>
      </c>
      <c r="B34" s="23" t="str">
        <f t="shared" si="0"/>
        <v>Z,D</v>
      </c>
      <c r="C34" s="23" t="str">
        <f t="shared" si="2"/>
        <v>D-Z</v>
      </c>
      <c r="G34" s="23" t="str">
        <f t="shared" si="1"/>
        <v>{route : "D-Z"},</v>
      </c>
    </row>
    <row r="35" spans="1:7" x14ac:dyDescent="0.15">
      <c r="A35" s="23" t="s">
        <v>79</v>
      </c>
      <c r="B35" s="23" t="str">
        <f t="shared" si="0"/>
        <v>RYC,D</v>
      </c>
      <c r="C35" s="23" t="str">
        <f t="shared" si="2"/>
        <v>D-RYC</v>
      </c>
      <c r="G35" s="23" t="str">
        <f t="shared" si="1"/>
        <v>{route : "D-RYC"},</v>
      </c>
    </row>
    <row r="36" spans="1:7" x14ac:dyDescent="0.15">
      <c r="A36" s="23" t="s">
        <v>78</v>
      </c>
      <c r="B36" s="23" t="str">
        <f t="shared" si="0"/>
        <v>G,F</v>
      </c>
      <c r="C36" s="23" t="str">
        <f t="shared" si="2"/>
        <v>F-G</v>
      </c>
      <c r="G36" s="23" t="str">
        <f t="shared" si="1"/>
        <v>{route : "F-G"},</v>
      </c>
    </row>
    <row r="37" spans="1:7" x14ac:dyDescent="0.15">
      <c r="A37" s="23" t="s">
        <v>77</v>
      </c>
      <c r="B37" s="23" t="str">
        <f t="shared" si="0"/>
        <v>H,F</v>
      </c>
      <c r="C37" s="23" t="str">
        <f t="shared" si="2"/>
        <v>F-H</v>
      </c>
      <c r="G37" s="23" t="str">
        <f t="shared" si="1"/>
        <v>{route : "F-H"},</v>
      </c>
    </row>
    <row r="38" spans="1:7" x14ac:dyDescent="0.15">
      <c r="A38" s="23" t="s">
        <v>76</v>
      </c>
      <c r="B38" s="23" t="str">
        <f t="shared" si="0"/>
        <v>I,F</v>
      </c>
      <c r="C38" s="23" t="str">
        <f t="shared" si="2"/>
        <v>F-I</v>
      </c>
      <c r="G38" s="23" t="str">
        <f t="shared" si="1"/>
        <v>{route : "F-I"},</v>
      </c>
    </row>
    <row r="39" spans="1:7" x14ac:dyDescent="0.15">
      <c r="A39" s="23" t="s">
        <v>75</v>
      </c>
      <c r="B39" s="23" t="str">
        <f t="shared" si="0"/>
        <v>J,F</v>
      </c>
      <c r="C39" s="23" t="str">
        <f t="shared" si="2"/>
        <v>F-J</v>
      </c>
      <c r="G39" s="23" t="str">
        <f t="shared" si="1"/>
        <v>{route : "F-J"},</v>
      </c>
    </row>
    <row r="40" spans="1:7" x14ac:dyDescent="0.15">
      <c r="A40" s="23" t="s">
        <v>74</v>
      </c>
      <c r="B40" s="23" t="str">
        <f t="shared" si="0"/>
        <v>K,F</v>
      </c>
      <c r="C40" s="23" t="str">
        <f t="shared" si="2"/>
        <v>F-K</v>
      </c>
      <c r="G40" s="23" t="str">
        <f t="shared" si="1"/>
        <v>{route : "F-K"},</v>
      </c>
    </row>
    <row r="41" spans="1:7" x14ac:dyDescent="0.15">
      <c r="A41" s="23" t="s">
        <v>73</v>
      </c>
      <c r="B41" s="23" t="str">
        <f t="shared" si="0"/>
        <v>N,F</v>
      </c>
      <c r="C41" s="23" t="str">
        <f t="shared" si="2"/>
        <v>F-N</v>
      </c>
      <c r="G41" s="23" t="str">
        <f t="shared" si="1"/>
        <v>{route : "F-N"},</v>
      </c>
    </row>
    <row r="42" spans="1:7" x14ac:dyDescent="0.15">
      <c r="A42" s="23" t="s">
        <v>72</v>
      </c>
      <c r="B42" s="23" t="str">
        <f t="shared" si="0"/>
        <v>O,F</v>
      </c>
      <c r="C42" s="23" t="str">
        <f t="shared" si="2"/>
        <v>F-O</v>
      </c>
      <c r="G42" s="23" t="str">
        <f t="shared" si="1"/>
        <v>{route : "F-O"},</v>
      </c>
    </row>
    <row r="43" spans="1:7" x14ac:dyDescent="0.15">
      <c r="A43" s="23" t="s">
        <v>71</v>
      </c>
      <c r="B43" s="23" t="str">
        <f t="shared" si="0"/>
        <v>V,F</v>
      </c>
      <c r="C43" s="23" t="str">
        <f t="shared" si="2"/>
        <v>F-V</v>
      </c>
      <c r="G43" s="23" t="str">
        <f t="shared" si="1"/>
        <v>{route : "F-V"},</v>
      </c>
    </row>
    <row r="44" spans="1:7" x14ac:dyDescent="0.15">
      <c r="A44" s="23" t="s">
        <v>70</v>
      </c>
      <c r="B44" s="23" t="str">
        <f t="shared" si="0"/>
        <v>Z,F</v>
      </c>
      <c r="C44" s="23" t="str">
        <f t="shared" si="2"/>
        <v>F-Z</v>
      </c>
      <c r="G44" s="23" t="str">
        <f t="shared" si="1"/>
        <v>{route : "F-Z"},</v>
      </c>
    </row>
    <row r="45" spans="1:7" x14ac:dyDescent="0.15">
      <c r="A45" s="23" t="s">
        <v>69</v>
      </c>
      <c r="B45" s="23" t="str">
        <f t="shared" si="0"/>
        <v>RYC,F</v>
      </c>
      <c r="C45" s="23" t="str">
        <f t="shared" si="2"/>
        <v>F-RYC</v>
      </c>
      <c r="G45" s="23" t="str">
        <f t="shared" si="1"/>
        <v>{route : "F-RYC"},</v>
      </c>
    </row>
    <row r="46" spans="1:7" x14ac:dyDescent="0.15">
      <c r="A46" s="23" t="s">
        <v>68</v>
      </c>
      <c r="B46" s="23" t="str">
        <f t="shared" si="0"/>
        <v>S,G</v>
      </c>
      <c r="C46" s="23" t="str">
        <f t="shared" si="2"/>
        <v>G-S</v>
      </c>
      <c r="G46" s="23" t="str">
        <f t="shared" si="1"/>
        <v>{route : "G-S"},</v>
      </c>
    </row>
    <row r="47" spans="1:7" x14ac:dyDescent="0.15">
      <c r="A47" s="23" t="s">
        <v>67</v>
      </c>
      <c r="B47" s="23" t="str">
        <f t="shared" si="0"/>
        <v>Y,G</v>
      </c>
      <c r="C47" s="23" t="str">
        <f t="shared" si="2"/>
        <v>G-Y</v>
      </c>
      <c r="G47" s="23" t="str">
        <f t="shared" si="1"/>
        <v>{route : "G-Y"},</v>
      </c>
    </row>
    <row r="48" spans="1:7" x14ac:dyDescent="0.15">
      <c r="A48" s="23" t="s">
        <v>66</v>
      </c>
      <c r="B48" s="23" t="str">
        <f t="shared" si="0"/>
        <v>Z,G</v>
      </c>
      <c r="C48" s="23" t="str">
        <f t="shared" si="2"/>
        <v>G-Z</v>
      </c>
      <c r="G48" s="23" t="str">
        <f t="shared" si="1"/>
        <v>{route : "G-Z"},</v>
      </c>
    </row>
    <row r="49" spans="1:7" x14ac:dyDescent="0.15">
      <c r="A49" s="23" t="s">
        <v>65</v>
      </c>
      <c r="B49" s="23" t="str">
        <f t="shared" si="0"/>
        <v>RYC,G</v>
      </c>
      <c r="C49" s="23" t="str">
        <f t="shared" si="2"/>
        <v>G-RYC</v>
      </c>
      <c r="G49" s="23" t="str">
        <f t="shared" si="1"/>
        <v>{route : "G-RYC"},</v>
      </c>
    </row>
    <row r="50" spans="1:7" x14ac:dyDescent="0.15">
      <c r="A50" s="23" t="s">
        <v>64</v>
      </c>
      <c r="B50" s="23" t="str">
        <f t="shared" si="0"/>
        <v>Y,H</v>
      </c>
      <c r="C50" s="23" t="str">
        <f t="shared" si="2"/>
        <v>H-Y</v>
      </c>
      <c r="G50" s="23" t="str">
        <f t="shared" si="1"/>
        <v>{route : "H-Y"},</v>
      </c>
    </row>
    <row r="51" spans="1:7" x14ac:dyDescent="0.15">
      <c r="A51" s="23" t="s">
        <v>63</v>
      </c>
      <c r="B51" s="23" t="str">
        <f t="shared" si="0"/>
        <v>Z,H</v>
      </c>
      <c r="C51" s="23" t="str">
        <f t="shared" si="2"/>
        <v>H-Z</v>
      </c>
      <c r="G51" s="23" t="str">
        <f t="shared" si="1"/>
        <v>{route : "H-Z"},</v>
      </c>
    </row>
    <row r="52" spans="1:7" x14ac:dyDescent="0.15">
      <c r="A52" s="23" t="s">
        <v>62</v>
      </c>
      <c r="B52" s="23" t="str">
        <f t="shared" si="0"/>
        <v>RYC,H</v>
      </c>
      <c r="C52" s="23" t="str">
        <f t="shared" si="2"/>
        <v>H-RYC</v>
      </c>
      <c r="G52" s="23" t="str">
        <f t="shared" si="1"/>
        <v>{route : "H-RYC"},</v>
      </c>
    </row>
    <row r="53" spans="1:7" x14ac:dyDescent="0.15">
      <c r="A53" s="23" t="s">
        <v>61</v>
      </c>
      <c r="B53" s="23" t="str">
        <f t="shared" si="0"/>
        <v>S,I</v>
      </c>
      <c r="C53" s="23" t="str">
        <f t="shared" si="2"/>
        <v>I-S</v>
      </c>
      <c r="G53" s="23" t="str">
        <f t="shared" si="1"/>
        <v>{route : "I-S"},</v>
      </c>
    </row>
    <row r="54" spans="1:7" x14ac:dyDescent="0.15">
      <c r="A54" s="23" t="s">
        <v>60</v>
      </c>
      <c r="B54" s="23" t="str">
        <f t="shared" si="0"/>
        <v>Y,I</v>
      </c>
      <c r="C54" s="23" t="str">
        <f t="shared" si="2"/>
        <v>I-Y</v>
      </c>
      <c r="G54" s="23" t="str">
        <f t="shared" si="1"/>
        <v>{route : "I-Y"},</v>
      </c>
    </row>
    <row r="55" spans="1:7" x14ac:dyDescent="0.15">
      <c r="A55" s="23" t="s">
        <v>59</v>
      </c>
      <c r="B55" s="23" t="str">
        <f t="shared" si="0"/>
        <v>Z,I</v>
      </c>
      <c r="C55" s="23" t="str">
        <f t="shared" si="2"/>
        <v>I-Z</v>
      </c>
      <c r="G55" s="23" t="str">
        <f t="shared" si="1"/>
        <v>{route : "I-Z"},</v>
      </c>
    </row>
    <row r="56" spans="1:7" x14ac:dyDescent="0.15">
      <c r="A56" s="23" t="s">
        <v>58</v>
      </c>
      <c r="B56" s="23" t="str">
        <f t="shared" si="0"/>
        <v>RYC,I</v>
      </c>
      <c r="C56" s="23" t="str">
        <f t="shared" si="2"/>
        <v>I-RYC</v>
      </c>
      <c r="G56" s="23" t="str">
        <f t="shared" si="1"/>
        <v>{route : "I-RYC"},</v>
      </c>
    </row>
    <row r="57" spans="1:7" x14ac:dyDescent="0.15">
      <c r="A57" s="23" t="s">
        <v>57</v>
      </c>
      <c r="B57" s="23" t="str">
        <f t="shared" si="0"/>
        <v>Z,J</v>
      </c>
      <c r="C57" s="23" t="str">
        <f t="shared" si="2"/>
        <v>J-Z</v>
      </c>
      <c r="G57" s="23" t="str">
        <f t="shared" si="1"/>
        <v>{route : "J-Z"},</v>
      </c>
    </row>
    <row r="58" spans="1:7" x14ac:dyDescent="0.15">
      <c r="A58" s="23" t="s">
        <v>56</v>
      </c>
      <c r="B58" s="23" t="str">
        <f t="shared" si="0"/>
        <v>RYC,J</v>
      </c>
      <c r="C58" s="23" t="str">
        <f t="shared" si="2"/>
        <v>J-RYC</v>
      </c>
      <c r="G58" s="23" t="str">
        <f t="shared" si="1"/>
        <v>{route : "J-RYC"},</v>
      </c>
    </row>
    <row r="59" spans="1:7" x14ac:dyDescent="0.15">
      <c r="A59" s="23" t="s">
        <v>55</v>
      </c>
      <c r="B59" s="23" t="str">
        <f t="shared" si="0"/>
        <v>S,K</v>
      </c>
      <c r="C59" s="23" t="str">
        <f t="shared" si="2"/>
        <v>K-S</v>
      </c>
      <c r="G59" s="23" t="str">
        <f t="shared" si="1"/>
        <v>{route : "K-S"},</v>
      </c>
    </row>
    <row r="60" spans="1:7" x14ac:dyDescent="0.15">
      <c r="A60" s="23" t="s">
        <v>54</v>
      </c>
      <c r="B60" s="23" t="str">
        <f t="shared" si="0"/>
        <v>W,K</v>
      </c>
      <c r="C60" s="23" t="str">
        <f t="shared" si="2"/>
        <v>K-W</v>
      </c>
      <c r="G60" s="23" t="str">
        <f t="shared" si="1"/>
        <v>{route : "K-W"},</v>
      </c>
    </row>
    <row r="61" spans="1:7" x14ac:dyDescent="0.15">
      <c r="A61" s="23" t="s">
        <v>53</v>
      </c>
      <c r="B61" s="23" t="str">
        <f t="shared" si="0"/>
        <v>Y,K</v>
      </c>
      <c r="C61" s="23" t="str">
        <f t="shared" si="2"/>
        <v>K-Y</v>
      </c>
      <c r="G61" s="23" t="str">
        <f t="shared" si="1"/>
        <v>{route : "K-Y"},</v>
      </c>
    </row>
    <row r="62" spans="1:7" x14ac:dyDescent="0.15">
      <c r="A62" s="23" t="s">
        <v>52</v>
      </c>
      <c r="B62" s="23" t="str">
        <f t="shared" si="0"/>
        <v>Z,K</v>
      </c>
      <c r="C62" s="23" t="str">
        <f t="shared" si="2"/>
        <v>K-Z</v>
      </c>
      <c r="G62" s="23" t="str">
        <f t="shared" si="1"/>
        <v>{route : "K-Z"},</v>
      </c>
    </row>
    <row r="63" spans="1:7" x14ac:dyDescent="0.15">
      <c r="A63" s="23" t="s">
        <v>51</v>
      </c>
      <c r="B63" s="23" t="str">
        <f t="shared" si="0"/>
        <v>RYC,K</v>
      </c>
      <c r="C63" s="23" t="str">
        <f t="shared" si="2"/>
        <v>K-RYC</v>
      </c>
      <c r="G63" s="23" t="str">
        <f t="shared" si="1"/>
        <v>{route : "K-RYC"},</v>
      </c>
    </row>
    <row r="64" spans="1:7" x14ac:dyDescent="0.15">
      <c r="A64" s="23" t="s">
        <v>50</v>
      </c>
      <c r="B64" s="23" t="str">
        <f t="shared" si="0"/>
        <v>Z,L</v>
      </c>
      <c r="C64" s="23" t="str">
        <f t="shared" si="2"/>
        <v>L-Z</v>
      </c>
      <c r="G64" s="23" t="str">
        <f t="shared" si="1"/>
        <v>{route : "L-Z"},</v>
      </c>
    </row>
    <row r="65" spans="1:7" x14ac:dyDescent="0.15">
      <c r="A65" s="23" t="s">
        <v>49</v>
      </c>
      <c r="B65" s="23" t="str">
        <f t="shared" si="0"/>
        <v>RYC,L</v>
      </c>
      <c r="C65" s="23" t="str">
        <f t="shared" si="2"/>
        <v>L-RYC</v>
      </c>
      <c r="G65" s="23" t="str">
        <f t="shared" si="1"/>
        <v>{route : "L-RYC"},</v>
      </c>
    </row>
    <row r="66" spans="1:7" x14ac:dyDescent="0.15">
      <c r="A66" s="23" t="s">
        <v>48</v>
      </c>
      <c r="B66" s="23" t="str">
        <f t="shared" si="0"/>
        <v>S,N</v>
      </c>
      <c r="C66" s="23" t="str">
        <f t="shared" si="2"/>
        <v>N-S</v>
      </c>
      <c r="G66" s="23" t="str">
        <f t="shared" si="1"/>
        <v>{route : "N-S"},</v>
      </c>
    </row>
    <row r="67" spans="1:7" x14ac:dyDescent="0.15">
      <c r="A67" s="23" t="s">
        <v>47</v>
      </c>
      <c r="B67" s="23" t="str">
        <f t="shared" si="0"/>
        <v>W,N</v>
      </c>
      <c r="C67" s="23" t="str">
        <f t="shared" si="2"/>
        <v>N-W</v>
      </c>
      <c r="G67" s="23" t="str">
        <f t="shared" si="1"/>
        <v>{route : "N-W"},</v>
      </c>
    </row>
    <row r="68" spans="1:7" x14ac:dyDescent="0.15">
      <c r="A68" s="23" t="s">
        <v>46</v>
      </c>
      <c r="B68" s="23" t="str">
        <f t="shared" si="0"/>
        <v>Y,N</v>
      </c>
      <c r="C68" s="23" t="str">
        <f t="shared" si="2"/>
        <v>N-Y</v>
      </c>
      <c r="G68" s="23" t="str">
        <f t="shared" si="1"/>
        <v>{route : "N-Y"},</v>
      </c>
    </row>
    <row r="69" spans="1:7" x14ac:dyDescent="0.15">
      <c r="A69" s="23" t="s">
        <v>45</v>
      </c>
      <c r="B69" s="23" t="str">
        <f t="shared" si="0"/>
        <v>Z,N</v>
      </c>
      <c r="C69" s="23" t="str">
        <f t="shared" si="2"/>
        <v>N-Z</v>
      </c>
      <c r="G69" s="23" t="str">
        <f t="shared" si="1"/>
        <v>{route : "N-Z"},</v>
      </c>
    </row>
    <row r="70" spans="1:7" x14ac:dyDescent="0.15">
      <c r="A70" s="23" t="s">
        <v>44</v>
      </c>
      <c r="B70" s="23" t="str">
        <f t="shared" ref="B70:B133" si="3">MID(A70,FIND(",",A70)+1,LEN(A70))&amp;","&amp;LEFT(A70,FIND(",",A70)-1)</f>
        <v>RYC,N</v>
      </c>
      <c r="C70" s="23" t="str">
        <f t="shared" ref="C70:C133" si="4">SUBSTITUTE(A70,",","-")</f>
        <v>N-RYC</v>
      </c>
      <c r="G70" s="23" t="str">
        <f t="shared" ref="G70:G133" si="5">$E$4&amp;UPPER(C70)&amp;$F$4</f>
        <v>{route : "N-RYC"},</v>
      </c>
    </row>
    <row r="71" spans="1:7" x14ac:dyDescent="0.15">
      <c r="A71" s="23" t="s">
        <v>43</v>
      </c>
      <c r="B71" s="23" t="str">
        <f t="shared" si="3"/>
        <v>Y,O</v>
      </c>
      <c r="C71" s="23" t="str">
        <f t="shared" si="4"/>
        <v>O-Y</v>
      </c>
      <c r="G71" s="23" t="str">
        <f t="shared" si="5"/>
        <v>{route : "O-Y"},</v>
      </c>
    </row>
    <row r="72" spans="1:7" x14ac:dyDescent="0.15">
      <c r="A72" s="23" t="s">
        <v>42</v>
      </c>
      <c r="B72" s="23" t="str">
        <f t="shared" si="3"/>
        <v>Z,O</v>
      </c>
      <c r="C72" s="23" t="str">
        <f t="shared" si="4"/>
        <v>O-Z</v>
      </c>
      <c r="G72" s="23" t="str">
        <f t="shared" si="5"/>
        <v>{route : "O-Z"},</v>
      </c>
    </row>
    <row r="73" spans="1:7" x14ac:dyDescent="0.15">
      <c r="A73" s="23" t="s">
        <v>41</v>
      </c>
      <c r="B73" s="23" t="str">
        <f t="shared" si="3"/>
        <v>RYC,O</v>
      </c>
      <c r="C73" s="23" t="str">
        <f t="shared" si="4"/>
        <v>O-RYC</v>
      </c>
      <c r="G73" s="23" t="str">
        <f t="shared" si="5"/>
        <v>{route : "O-RYC"},</v>
      </c>
    </row>
    <row r="74" spans="1:7" x14ac:dyDescent="0.15">
      <c r="A74" s="23" t="s">
        <v>199</v>
      </c>
      <c r="B74" s="23" t="str">
        <f t="shared" si="3"/>
        <v>RYC,R1</v>
      </c>
      <c r="C74" s="23" t="str">
        <f t="shared" si="4"/>
        <v>R1-RYC</v>
      </c>
      <c r="G74" s="23" t="str">
        <f t="shared" si="5"/>
        <v>{route : "R1-RYC"},</v>
      </c>
    </row>
    <row r="75" spans="1:7" x14ac:dyDescent="0.15">
      <c r="A75" s="23" t="s">
        <v>200</v>
      </c>
      <c r="B75" s="23" t="str">
        <f t="shared" si="3"/>
        <v>RYC,R2</v>
      </c>
      <c r="C75" s="23" t="str">
        <f t="shared" si="4"/>
        <v>R2-RYC</v>
      </c>
      <c r="G75" s="23" t="str">
        <f t="shared" si="5"/>
        <v>{route : "R2-RYC"},</v>
      </c>
    </row>
    <row r="76" spans="1:7" x14ac:dyDescent="0.15">
      <c r="A76" s="23" t="s">
        <v>40</v>
      </c>
      <c r="B76" s="23" t="str">
        <f t="shared" si="3"/>
        <v>RYC,S</v>
      </c>
      <c r="C76" s="23" t="str">
        <f t="shared" si="4"/>
        <v>S-RYC</v>
      </c>
      <c r="G76" s="23" t="str">
        <f t="shared" si="5"/>
        <v>{route : "S-RYC"},</v>
      </c>
    </row>
    <row r="77" spans="1:7" x14ac:dyDescent="0.15">
      <c r="A77" s="23" t="s">
        <v>39</v>
      </c>
      <c r="B77" s="23" t="str">
        <f t="shared" si="3"/>
        <v>RYC,T</v>
      </c>
      <c r="C77" s="23" t="str">
        <f t="shared" si="4"/>
        <v>T-RYC</v>
      </c>
      <c r="G77" s="23" t="str">
        <f t="shared" si="5"/>
        <v>{route : "T-RYC"},</v>
      </c>
    </row>
    <row r="78" spans="1:7" x14ac:dyDescent="0.15">
      <c r="A78" s="23" t="s">
        <v>38</v>
      </c>
      <c r="B78" s="23" t="str">
        <f t="shared" si="3"/>
        <v>RYC,U</v>
      </c>
      <c r="C78" s="23" t="str">
        <f t="shared" si="4"/>
        <v>U-RYC</v>
      </c>
      <c r="G78" s="23" t="str">
        <f t="shared" si="5"/>
        <v>{route : "U-RYC"},</v>
      </c>
    </row>
    <row r="79" spans="1:7" x14ac:dyDescent="0.15">
      <c r="A79" s="23" t="s">
        <v>37</v>
      </c>
      <c r="B79" s="23" t="str">
        <f t="shared" si="3"/>
        <v>Y,V</v>
      </c>
      <c r="C79" s="23" t="str">
        <f t="shared" si="4"/>
        <v>V-Y</v>
      </c>
      <c r="G79" s="23" t="str">
        <f t="shared" si="5"/>
        <v>{route : "V-Y"},</v>
      </c>
    </row>
    <row r="80" spans="1:7" x14ac:dyDescent="0.15">
      <c r="A80" s="23" t="s">
        <v>36</v>
      </c>
      <c r="B80" s="23" t="str">
        <f t="shared" si="3"/>
        <v>Z,V</v>
      </c>
      <c r="C80" s="23" t="str">
        <f t="shared" si="4"/>
        <v>V-Z</v>
      </c>
      <c r="G80" s="23" t="str">
        <f t="shared" si="5"/>
        <v>{route : "V-Z"},</v>
      </c>
    </row>
    <row r="81" spans="1:7" x14ac:dyDescent="0.15">
      <c r="A81" s="23" t="s">
        <v>35</v>
      </c>
      <c r="B81" s="23" t="str">
        <f t="shared" si="3"/>
        <v>RYC,V</v>
      </c>
      <c r="C81" s="23" t="str">
        <f t="shared" si="4"/>
        <v>V-RYC</v>
      </c>
      <c r="G81" s="23" t="str">
        <f t="shared" si="5"/>
        <v>{route : "V-RYC"},</v>
      </c>
    </row>
    <row r="82" spans="1:7" x14ac:dyDescent="0.15">
      <c r="A82" s="23" t="s">
        <v>34</v>
      </c>
      <c r="B82" s="23" t="str">
        <f t="shared" si="3"/>
        <v>RYC,W</v>
      </c>
      <c r="C82" s="23" t="str">
        <f t="shared" si="4"/>
        <v>W-RYC</v>
      </c>
      <c r="G82" s="23" t="str">
        <f t="shared" si="5"/>
        <v>{route : "W-RYC"},</v>
      </c>
    </row>
    <row r="83" spans="1:7" x14ac:dyDescent="0.15">
      <c r="A83" s="23" t="s">
        <v>120</v>
      </c>
      <c r="B83" s="23" t="str">
        <f t="shared" si="3"/>
        <v>e,a</v>
      </c>
      <c r="C83" s="23" t="str">
        <f t="shared" si="4"/>
        <v>a-e</v>
      </c>
      <c r="G83" s="23" t="str">
        <f t="shared" si="5"/>
        <v>{route : "A-E"},</v>
      </c>
    </row>
    <row r="84" spans="1:7" x14ac:dyDescent="0.15">
      <c r="A84" s="23" t="s">
        <v>121</v>
      </c>
      <c r="B84" s="23" t="str">
        <f t="shared" si="3"/>
        <v>RYC,P</v>
      </c>
      <c r="C84" s="23" t="str">
        <f t="shared" si="4"/>
        <v>P-RYC</v>
      </c>
      <c r="G84" s="23" t="str">
        <f t="shared" si="5"/>
        <v>{route : "P-RYC"},</v>
      </c>
    </row>
    <row r="85" spans="1:7" x14ac:dyDescent="0.15">
      <c r="A85" s="23" t="s">
        <v>122</v>
      </c>
      <c r="B85" s="23" t="str">
        <f t="shared" si="3"/>
        <v>a,v</v>
      </c>
      <c r="C85" s="23" t="str">
        <f t="shared" si="4"/>
        <v>v-a</v>
      </c>
      <c r="G85" s="23" t="str">
        <f t="shared" si="5"/>
        <v>{route : "V-A"},</v>
      </c>
    </row>
    <row r="86" spans="1:7" x14ac:dyDescent="0.15">
      <c r="A86" s="23" t="s">
        <v>123</v>
      </c>
      <c r="B86" s="23" t="str">
        <f t="shared" si="3"/>
        <v>A,B</v>
      </c>
      <c r="C86" s="23" t="str">
        <f t="shared" si="4"/>
        <v>B-A</v>
      </c>
      <c r="G86" s="23" t="str">
        <f t="shared" si="5"/>
        <v>{route : "B-A"},</v>
      </c>
    </row>
    <row r="87" spans="1:7" x14ac:dyDescent="0.15">
      <c r="A87" s="23" t="s">
        <v>124</v>
      </c>
      <c r="B87" s="23" t="str">
        <f t="shared" si="3"/>
        <v>A,C</v>
      </c>
      <c r="C87" s="23" t="str">
        <f t="shared" si="4"/>
        <v>C-A</v>
      </c>
      <c r="G87" s="23" t="str">
        <f t="shared" si="5"/>
        <v>{route : "C-A"},</v>
      </c>
    </row>
    <row r="88" spans="1:7" x14ac:dyDescent="0.15">
      <c r="A88" s="23" t="s">
        <v>125</v>
      </c>
      <c r="B88" s="23" t="str">
        <f t="shared" si="3"/>
        <v>A,G</v>
      </c>
      <c r="C88" s="23" t="str">
        <f t="shared" si="4"/>
        <v>G-A</v>
      </c>
      <c r="G88" s="23" t="str">
        <f t="shared" si="5"/>
        <v>{route : "G-A"},</v>
      </c>
    </row>
    <row r="89" spans="1:7" x14ac:dyDescent="0.15">
      <c r="A89" s="23" t="s">
        <v>126</v>
      </c>
      <c r="B89" s="23" t="str">
        <f t="shared" si="3"/>
        <v>A,K</v>
      </c>
      <c r="C89" s="23" t="str">
        <f t="shared" si="4"/>
        <v>K-A</v>
      </c>
      <c r="G89" s="23" t="str">
        <f t="shared" si="5"/>
        <v>{route : "K-A"},</v>
      </c>
    </row>
    <row r="90" spans="1:7" x14ac:dyDescent="0.15">
      <c r="A90" s="23" t="s">
        <v>127</v>
      </c>
      <c r="B90" s="23" t="str">
        <f t="shared" si="3"/>
        <v>A,N</v>
      </c>
      <c r="C90" s="23" t="str">
        <f t="shared" si="4"/>
        <v>N-A</v>
      </c>
      <c r="G90" s="23" t="str">
        <f t="shared" si="5"/>
        <v>{route : "N-A"},</v>
      </c>
    </row>
    <row r="91" spans="1:7" x14ac:dyDescent="0.15">
      <c r="A91" s="23" t="s">
        <v>128</v>
      </c>
      <c r="B91" s="23" t="str">
        <f t="shared" si="3"/>
        <v>A,RYC</v>
      </c>
      <c r="C91" s="23" t="str">
        <f t="shared" si="4"/>
        <v>RYC-A</v>
      </c>
      <c r="G91" s="23" t="str">
        <f t="shared" si="5"/>
        <v>{route : "RYC-A"},</v>
      </c>
    </row>
    <row r="92" spans="1:7" x14ac:dyDescent="0.15">
      <c r="A92" s="23" t="s">
        <v>129</v>
      </c>
      <c r="B92" s="23" t="str">
        <f t="shared" si="3"/>
        <v>B,S</v>
      </c>
      <c r="C92" s="23" t="str">
        <f t="shared" si="4"/>
        <v>S-B</v>
      </c>
      <c r="G92" s="23" t="str">
        <f t="shared" si="5"/>
        <v>{route : "S-B"},</v>
      </c>
    </row>
    <row r="93" spans="1:7" x14ac:dyDescent="0.15">
      <c r="A93" s="23" t="s">
        <v>130</v>
      </c>
      <c r="B93" s="23" t="str">
        <f t="shared" si="3"/>
        <v>B,F</v>
      </c>
      <c r="C93" s="23" t="str">
        <f t="shared" si="4"/>
        <v>F-B</v>
      </c>
      <c r="G93" s="23" t="str">
        <f t="shared" si="5"/>
        <v>{route : "F-B"},</v>
      </c>
    </row>
    <row r="94" spans="1:7" x14ac:dyDescent="0.15">
      <c r="A94" s="23" t="s">
        <v>131</v>
      </c>
      <c r="B94" s="23" t="str">
        <f t="shared" si="3"/>
        <v>B,U</v>
      </c>
      <c r="C94" s="23" t="str">
        <f t="shared" si="4"/>
        <v>U-B</v>
      </c>
      <c r="G94" s="23" t="str">
        <f t="shared" si="5"/>
        <v>{route : "U-B"},</v>
      </c>
    </row>
    <row r="95" spans="1:7" x14ac:dyDescent="0.15">
      <c r="A95" s="23" t="s">
        <v>132</v>
      </c>
      <c r="B95" s="23" t="str">
        <f t="shared" si="3"/>
        <v>B,W</v>
      </c>
      <c r="C95" s="23" t="str">
        <f t="shared" si="4"/>
        <v>W-B</v>
      </c>
      <c r="G95" s="23" t="str">
        <f t="shared" si="5"/>
        <v>{route : "W-B"},</v>
      </c>
    </row>
    <row r="96" spans="1:7" x14ac:dyDescent="0.15">
      <c r="A96" s="23" t="s">
        <v>133</v>
      </c>
      <c r="B96" s="23" t="str">
        <f t="shared" si="3"/>
        <v>B,Y</v>
      </c>
      <c r="C96" s="23" t="str">
        <f t="shared" si="4"/>
        <v>Y-B</v>
      </c>
      <c r="G96" s="23" t="str">
        <f t="shared" si="5"/>
        <v>{route : "Y-B"},</v>
      </c>
    </row>
    <row r="97" spans="1:7" x14ac:dyDescent="0.15">
      <c r="A97" s="23" t="s">
        <v>134</v>
      </c>
      <c r="B97" s="23" t="str">
        <f t="shared" si="3"/>
        <v>B,Z</v>
      </c>
      <c r="C97" s="23" t="str">
        <f t="shared" si="4"/>
        <v>Z-B</v>
      </c>
      <c r="G97" s="23" t="str">
        <f t="shared" si="5"/>
        <v>{route : "Z-B"},</v>
      </c>
    </row>
    <row r="98" spans="1:7" x14ac:dyDescent="0.15">
      <c r="A98" s="23" t="s">
        <v>135</v>
      </c>
      <c r="B98" s="23" t="str">
        <f t="shared" si="3"/>
        <v>B,RYC</v>
      </c>
      <c r="C98" s="23" t="str">
        <f t="shared" si="4"/>
        <v>RYC-B</v>
      </c>
      <c r="G98" s="23" t="str">
        <f t="shared" si="5"/>
        <v>{route : "RYC-B"},</v>
      </c>
    </row>
    <row r="99" spans="1:7" x14ac:dyDescent="0.15">
      <c r="A99" s="23" t="s">
        <v>136</v>
      </c>
      <c r="B99" s="23" t="str">
        <f t="shared" si="3"/>
        <v>C,D</v>
      </c>
      <c r="C99" s="23" t="str">
        <f t="shared" si="4"/>
        <v>D-C</v>
      </c>
      <c r="G99" s="23" t="str">
        <f t="shared" si="5"/>
        <v>{route : "D-C"},</v>
      </c>
    </row>
    <row r="100" spans="1:7" x14ac:dyDescent="0.15">
      <c r="A100" s="23" t="s">
        <v>137</v>
      </c>
      <c r="B100" s="23" t="str">
        <f t="shared" si="3"/>
        <v>C,H</v>
      </c>
      <c r="C100" s="23" t="str">
        <f t="shared" si="4"/>
        <v>H-C</v>
      </c>
      <c r="G100" s="23" t="str">
        <f t="shared" si="5"/>
        <v>{route : "H-C"},</v>
      </c>
    </row>
    <row r="101" spans="1:7" x14ac:dyDescent="0.15">
      <c r="A101" s="23" t="s">
        <v>138</v>
      </c>
      <c r="B101" s="23" t="str">
        <f t="shared" si="3"/>
        <v>C,I</v>
      </c>
      <c r="C101" s="23" t="str">
        <f t="shared" si="4"/>
        <v>I-C</v>
      </c>
      <c r="G101" s="23" t="str">
        <f t="shared" si="5"/>
        <v>{route : "I-C"},</v>
      </c>
    </row>
    <row r="102" spans="1:7" x14ac:dyDescent="0.15">
      <c r="A102" s="23" t="s">
        <v>139</v>
      </c>
      <c r="B102" s="23" t="str">
        <f t="shared" si="3"/>
        <v>C,J</v>
      </c>
      <c r="C102" s="23" t="str">
        <f t="shared" si="4"/>
        <v>J-C</v>
      </c>
      <c r="G102" s="23" t="str">
        <f t="shared" si="5"/>
        <v>{route : "J-C"},</v>
      </c>
    </row>
    <row r="103" spans="1:7" x14ac:dyDescent="0.15">
      <c r="A103" s="23" t="s">
        <v>140</v>
      </c>
      <c r="B103" s="23" t="str">
        <f t="shared" si="3"/>
        <v>C,K</v>
      </c>
      <c r="C103" s="23" t="str">
        <f t="shared" si="4"/>
        <v>K-C</v>
      </c>
      <c r="G103" s="23" t="str">
        <f t="shared" si="5"/>
        <v>{route : "K-C"},</v>
      </c>
    </row>
    <row r="104" spans="1:7" x14ac:dyDescent="0.15">
      <c r="A104" s="23" t="s">
        <v>141</v>
      </c>
      <c r="B104" s="23" t="str">
        <f t="shared" si="3"/>
        <v>C,L</v>
      </c>
      <c r="C104" s="23" t="str">
        <f t="shared" si="4"/>
        <v>L-C</v>
      </c>
      <c r="G104" s="23" t="str">
        <f t="shared" si="5"/>
        <v>{route : "L-C"},</v>
      </c>
    </row>
    <row r="105" spans="1:7" x14ac:dyDescent="0.15">
      <c r="A105" s="23" t="s">
        <v>142</v>
      </c>
      <c r="B105" s="23" t="str">
        <f t="shared" si="3"/>
        <v>C,N</v>
      </c>
      <c r="C105" s="23" t="str">
        <f t="shared" si="4"/>
        <v>N-C</v>
      </c>
      <c r="G105" s="23" t="str">
        <f t="shared" si="5"/>
        <v>{route : "N-C"},</v>
      </c>
    </row>
    <row r="106" spans="1:7" x14ac:dyDescent="0.15">
      <c r="A106" s="23" t="s">
        <v>143</v>
      </c>
      <c r="B106" s="23" t="str">
        <f t="shared" si="3"/>
        <v>C,O</v>
      </c>
      <c r="C106" s="23" t="str">
        <f t="shared" si="4"/>
        <v>O-C</v>
      </c>
      <c r="G106" s="23" t="str">
        <f t="shared" si="5"/>
        <v>{route : "O-C"},</v>
      </c>
    </row>
    <row r="107" spans="1:7" x14ac:dyDescent="0.15">
      <c r="A107" s="23" t="s">
        <v>144</v>
      </c>
      <c r="B107" s="23" t="str">
        <f t="shared" si="3"/>
        <v>C,T</v>
      </c>
      <c r="C107" s="23" t="str">
        <f t="shared" si="4"/>
        <v>T-C</v>
      </c>
      <c r="G107" s="23" t="str">
        <f t="shared" si="5"/>
        <v>{route : "T-C"},</v>
      </c>
    </row>
    <row r="108" spans="1:7" x14ac:dyDescent="0.15">
      <c r="A108" s="23" t="s">
        <v>145</v>
      </c>
      <c r="B108" s="23" t="str">
        <f t="shared" si="3"/>
        <v>C,U</v>
      </c>
      <c r="C108" s="23" t="str">
        <f t="shared" si="4"/>
        <v>U-C</v>
      </c>
      <c r="G108" s="23" t="str">
        <f t="shared" si="5"/>
        <v>{route : "U-C"},</v>
      </c>
    </row>
    <row r="109" spans="1:7" x14ac:dyDescent="0.15">
      <c r="A109" s="23" t="s">
        <v>146</v>
      </c>
      <c r="B109" s="23" t="str">
        <f t="shared" si="3"/>
        <v>C,V</v>
      </c>
      <c r="C109" s="23" t="str">
        <f t="shared" si="4"/>
        <v>V-C</v>
      </c>
      <c r="G109" s="23" t="str">
        <f t="shared" si="5"/>
        <v>{route : "V-C"},</v>
      </c>
    </row>
    <row r="110" spans="1:7" x14ac:dyDescent="0.15">
      <c r="A110" s="23" t="s">
        <v>147</v>
      </c>
      <c r="B110" s="23" t="str">
        <f t="shared" si="3"/>
        <v>C,RYC</v>
      </c>
      <c r="C110" s="23" t="str">
        <f t="shared" si="4"/>
        <v>RYC-C</v>
      </c>
      <c r="G110" s="23" t="str">
        <f t="shared" si="5"/>
        <v>{route : "RYC-C"},</v>
      </c>
    </row>
    <row r="111" spans="1:7" x14ac:dyDescent="0.15">
      <c r="A111" s="23" t="s">
        <v>148</v>
      </c>
      <c r="B111" s="23" t="str">
        <f t="shared" si="3"/>
        <v>D,F</v>
      </c>
      <c r="C111" s="23" t="str">
        <f t="shared" si="4"/>
        <v>F-D</v>
      </c>
      <c r="G111" s="23" t="str">
        <f t="shared" si="5"/>
        <v>{route : "F-D"},</v>
      </c>
    </row>
    <row r="112" spans="1:7" x14ac:dyDescent="0.15">
      <c r="A112" s="23" t="s">
        <v>149</v>
      </c>
      <c r="B112" s="23" t="str">
        <f t="shared" si="3"/>
        <v>D,Y</v>
      </c>
      <c r="C112" s="23" t="str">
        <f t="shared" si="4"/>
        <v>Y-D</v>
      </c>
      <c r="G112" s="23" t="str">
        <f t="shared" si="5"/>
        <v>{route : "Y-D"},</v>
      </c>
    </row>
    <row r="113" spans="1:7" x14ac:dyDescent="0.15">
      <c r="A113" s="23" t="s">
        <v>150</v>
      </c>
      <c r="B113" s="23" t="str">
        <f t="shared" si="3"/>
        <v>D,Z</v>
      </c>
      <c r="C113" s="23" t="str">
        <f t="shared" si="4"/>
        <v>Z-D</v>
      </c>
      <c r="G113" s="23" t="str">
        <f t="shared" si="5"/>
        <v>{route : "Z-D"},</v>
      </c>
    </row>
    <row r="114" spans="1:7" x14ac:dyDescent="0.15">
      <c r="A114" s="23" t="s">
        <v>151</v>
      </c>
      <c r="B114" s="23" t="str">
        <f t="shared" si="3"/>
        <v>D,RYC</v>
      </c>
      <c r="C114" s="23" t="str">
        <f t="shared" si="4"/>
        <v>RYC-D</v>
      </c>
      <c r="G114" s="23" t="str">
        <f t="shared" si="5"/>
        <v>{route : "RYC-D"},</v>
      </c>
    </row>
    <row r="115" spans="1:7" x14ac:dyDescent="0.15">
      <c r="A115" s="23" t="s">
        <v>152</v>
      </c>
      <c r="B115" s="23" t="str">
        <f t="shared" si="3"/>
        <v>F,G</v>
      </c>
      <c r="C115" s="23" t="str">
        <f t="shared" si="4"/>
        <v>G-F</v>
      </c>
      <c r="G115" s="23" t="str">
        <f t="shared" si="5"/>
        <v>{route : "G-F"},</v>
      </c>
    </row>
    <row r="116" spans="1:7" x14ac:dyDescent="0.15">
      <c r="A116" s="23" t="s">
        <v>153</v>
      </c>
      <c r="B116" s="23" t="str">
        <f t="shared" si="3"/>
        <v>F,H</v>
      </c>
      <c r="C116" s="23" t="str">
        <f t="shared" si="4"/>
        <v>H-F</v>
      </c>
      <c r="G116" s="23" t="str">
        <f t="shared" si="5"/>
        <v>{route : "H-F"},</v>
      </c>
    </row>
    <row r="117" spans="1:7" x14ac:dyDescent="0.15">
      <c r="A117" s="23" t="s">
        <v>154</v>
      </c>
      <c r="B117" s="23" t="str">
        <f t="shared" si="3"/>
        <v>F,I</v>
      </c>
      <c r="C117" s="23" t="str">
        <f t="shared" si="4"/>
        <v>I-F</v>
      </c>
      <c r="G117" s="23" t="str">
        <f t="shared" si="5"/>
        <v>{route : "I-F"},</v>
      </c>
    </row>
    <row r="118" spans="1:7" x14ac:dyDescent="0.15">
      <c r="A118" s="23" t="s">
        <v>155</v>
      </c>
      <c r="B118" s="23" t="str">
        <f t="shared" si="3"/>
        <v>F,J</v>
      </c>
      <c r="C118" s="23" t="str">
        <f t="shared" si="4"/>
        <v>J-F</v>
      </c>
      <c r="G118" s="23" t="str">
        <f t="shared" si="5"/>
        <v>{route : "J-F"},</v>
      </c>
    </row>
    <row r="119" spans="1:7" x14ac:dyDescent="0.15">
      <c r="A119" s="23" t="s">
        <v>156</v>
      </c>
      <c r="B119" s="23" t="str">
        <f t="shared" si="3"/>
        <v>F,K</v>
      </c>
      <c r="C119" s="23" t="str">
        <f t="shared" si="4"/>
        <v>K-F</v>
      </c>
      <c r="G119" s="23" t="str">
        <f t="shared" si="5"/>
        <v>{route : "K-F"},</v>
      </c>
    </row>
    <row r="120" spans="1:7" x14ac:dyDescent="0.15">
      <c r="A120" s="23" t="s">
        <v>157</v>
      </c>
      <c r="B120" s="23" t="str">
        <f t="shared" si="3"/>
        <v>F,N</v>
      </c>
      <c r="C120" s="23" t="str">
        <f t="shared" si="4"/>
        <v>N-F</v>
      </c>
      <c r="G120" s="23" t="str">
        <f t="shared" si="5"/>
        <v>{route : "N-F"},</v>
      </c>
    </row>
    <row r="121" spans="1:7" x14ac:dyDescent="0.15">
      <c r="A121" s="23" t="s">
        <v>158</v>
      </c>
      <c r="B121" s="23" t="str">
        <f t="shared" si="3"/>
        <v>F,O</v>
      </c>
      <c r="C121" s="23" t="str">
        <f t="shared" si="4"/>
        <v>O-F</v>
      </c>
      <c r="G121" s="23" t="str">
        <f t="shared" si="5"/>
        <v>{route : "O-F"},</v>
      </c>
    </row>
    <row r="122" spans="1:7" x14ac:dyDescent="0.15">
      <c r="A122" s="23" t="s">
        <v>159</v>
      </c>
      <c r="B122" s="23" t="str">
        <f t="shared" si="3"/>
        <v>F,V</v>
      </c>
      <c r="C122" s="23" t="str">
        <f t="shared" si="4"/>
        <v>V-F</v>
      </c>
      <c r="G122" s="23" t="str">
        <f t="shared" si="5"/>
        <v>{route : "V-F"},</v>
      </c>
    </row>
    <row r="123" spans="1:7" x14ac:dyDescent="0.15">
      <c r="A123" s="23" t="s">
        <v>160</v>
      </c>
      <c r="B123" s="23" t="str">
        <f t="shared" si="3"/>
        <v>F,Z</v>
      </c>
      <c r="C123" s="23" t="str">
        <f t="shared" si="4"/>
        <v>Z-F</v>
      </c>
      <c r="G123" s="23" t="str">
        <f t="shared" si="5"/>
        <v>{route : "Z-F"},</v>
      </c>
    </row>
    <row r="124" spans="1:7" x14ac:dyDescent="0.15">
      <c r="A124" s="23" t="s">
        <v>161</v>
      </c>
      <c r="B124" s="23" t="str">
        <f t="shared" si="3"/>
        <v>F,RYC</v>
      </c>
      <c r="C124" s="23" t="str">
        <f t="shared" si="4"/>
        <v>RYC-F</v>
      </c>
      <c r="G124" s="23" t="str">
        <f t="shared" si="5"/>
        <v>{route : "RYC-F"},</v>
      </c>
    </row>
    <row r="125" spans="1:7" x14ac:dyDescent="0.15">
      <c r="A125" s="23" t="s">
        <v>162</v>
      </c>
      <c r="B125" s="23" t="str">
        <f t="shared" si="3"/>
        <v>G,S</v>
      </c>
      <c r="C125" s="23" t="str">
        <f t="shared" si="4"/>
        <v>S-G</v>
      </c>
      <c r="G125" s="23" t="str">
        <f t="shared" si="5"/>
        <v>{route : "S-G"},</v>
      </c>
    </row>
    <row r="126" spans="1:7" x14ac:dyDescent="0.15">
      <c r="A126" s="23" t="s">
        <v>163</v>
      </c>
      <c r="B126" s="23" t="str">
        <f t="shared" si="3"/>
        <v>G,Y</v>
      </c>
      <c r="C126" s="23" t="str">
        <f t="shared" si="4"/>
        <v>Y-G</v>
      </c>
      <c r="G126" s="23" t="str">
        <f t="shared" si="5"/>
        <v>{route : "Y-G"},</v>
      </c>
    </row>
    <row r="127" spans="1:7" x14ac:dyDescent="0.15">
      <c r="A127" s="23" t="s">
        <v>164</v>
      </c>
      <c r="B127" s="23" t="str">
        <f t="shared" si="3"/>
        <v>G,Z</v>
      </c>
      <c r="C127" s="23" t="str">
        <f t="shared" si="4"/>
        <v>Z-G</v>
      </c>
      <c r="G127" s="23" t="str">
        <f t="shared" si="5"/>
        <v>{route : "Z-G"},</v>
      </c>
    </row>
    <row r="128" spans="1:7" x14ac:dyDescent="0.15">
      <c r="A128" s="23" t="s">
        <v>165</v>
      </c>
      <c r="B128" s="23" t="str">
        <f t="shared" si="3"/>
        <v>G,RYC</v>
      </c>
      <c r="C128" s="23" t="str">
        <f t="shared" si="4"/>
        <v>RYC-G</v>
      </c>
      <c r="G128" s="23" t="str">
        <f t="shared" si="5"/>
        <v>{route : "RYC-G"},</v>
      </c>
    </row>
    <row r="129" spans="1:7" x14ac:dyDescent="0.15">
      <c r="A129" s="23" t="s">
        <v>166</v>
      </c>
      <c r="B129" s="23" t="str">
        <f t="shared" si="3"/>
        <v>H,Y</v>
      </c>
      <c r="C129" s="23" t="str">
        <f t="shared" si="4"/>
        <v>Y-H</v>
      </c>
      <c r="G129" s="23" t="str">
        <f t="shared" si="5"/>
        <v>{route : "Y-H"},</v>
      </c>
    </row>
    <row r="130" spans="1:7" x14ac:dyDescent="0.15">
      <c r="A130" s="23" t="s">
        <v>167</v>
      </c>
      <c r="B130" s="23" t="str">
        <f t="shared" si="3"/>
        <v>H,Z</v>
      </c>
      <c r="C130" s="23" t="str">
        <f t="shared" si="4"/>
        <v>Z-H</v>
      </c>
      <c r="G130" s="23" t="str">
        <f t="shared" si="5"/>
        <v>{route : "Z-H"},</v>
      </c>
    </row>
    <row r="131" spans="1:7" x14ac:dyDescent="0.15">
      <c r="A131" s="23" t="s">
        <v>168</v>
      </c>
      <c r="B131" s="23" t="str">
        <f t="shared" si="3"/>
        <v>H,RYC</v>
      </c>
      <c r="C131" s="23" t="str">
        <f t="shared" si="4"/>
        <v>RYC-H</v>
      </c>
      <c r="G131" s="23" t="str">
        <f t="shared" si="5"/>
        <v>{route : "RYC-H"},</v>
      </c>
    </row>
    <row r="132" spans="1:7" x14ac:dyDescent="0.15">
      <c r="A132" s="23" t="s">
        <v>169</v>
      </c>
      <c r="B132" s="23" t="str">
        <f t="shared" si="3"/>
        <v>I,S</v>
      </c>
      <c r="C132" s="23" t="str">
        <f t="shared" si="4"/>
        <v>S-I</v>
      </c>
      <c r="G132" s="23" t="str">
        <f t="shared" si="5"/>
        <v>{route : "S-I"},</v>
      </c>
    </row>
    <row r="133" spans="1:7" x14ac:dyDescent="0.15">
      <c r="A133" s="23" t="s">
        <v>170</v>
      </c>
      <c r="B133" s="23" t="str">
        <f t="shared" si="3"/>
        <v>I,Y</v>
      </c>
      <c r="C133" s="23" t="str">
        <f t="shared" si="4"/>
        <v>Y-I</v>
      </c>
      <c r="G133" s="23" t="str">
        <f t="shared" si="5"/>
        <v>{route : "Y-I"},</v>
      </c>
    </row>
    <row r="134" spans="1:7" x14ac:dyDescent="0.15">
      <c r="A134" s="23" t="s">
        <v>171</v>
      </c>
      <c r="B134" s="23" t="str">
        <f t="shared" ref="B134:B197" si="6">MID(A134,FIND(",",A134)+1,LEN(A134))&amp;","&amp;LEFT(A134,FIND(",",A134)-1)</f>
        <v>I,Z</v>
      </c>
      <c r="C134" s="23" t="str">
        <f t="shared" ref="C134:C197" si="7">SUBSTITUTE(A134,",","-")</f>
        <v>Z-I</v>
      </c>
      <c r="G134" s="23" t="str">
        <f t="shared" ref="G134:G197" si="8">$E$4&amp;UPPER(C134)&amp;$F$4</f>
        <v>{route : "Z-I"},</v>
      </c>
    </row>
    <row r="135" spans="1:7" x14ac:dyDescent="0.15">
      <c r="A135" s="23" t="s">
        <v>172</v>
      </c>
      <c r="B135" s="23" t="str">
        <f t="shared" si="6"/>
        <v>I,RYC</v>
      </c>
      <c r="C135" s="23" t="str">
        <f t="shared" si="7"/>
        <v>RYC-I</v>
      </c>
      <c r="G135" s="23" t="str">
        <f t="shared" si="8"/>
        <v>{route : "RYC-I"},</v>
      </c>
    </row>
    <row r="136" spans="1:7" x14ac:dyDescent="0.15">
      <c r="A136" s="23" t="s">
        <v>173</v>
      </c>
      <c r="B136" s="23" t="str">
        <f t="shared" si="6"/>
        <v>J,Z</v>
      </c>
      <c r="C136" s="23" t="str">
        <f t="shared" si="7"/>
        <v>Z-J</v>
      </c>
      <c r="G136" s="23" t="str">
        <f t="shared" si="8"/>
        <v>{route : "Z-J"},</v>
      </c>
    </row>
    <row r="137" spans="1:7" x14ac:dyDescent="0.15">
      <c r="A137" s="23" t="s">
        <v>174</v>
      </c>
      <c r="B137" s="23" t="str">
        <f t="shared" si="6"/>
        <v>J,RYC</v>
      </c>
      <c r="C137" s="23" t="str">
        <f t="shared" si="7"/>
        <v>RYC-J</v>
      </c>
      <c r="G137" s="23" t="str">
        <f t="shared" si="8"/>
        <v>{route : "RYC-J"},</v>
      </c>
    </row>
    <row r="138" spans="1:7" x14ac:dyDescent="0.15">
      <c r="A138" s="23" t="s">
        <v>175</v>
      </c>
      <c r="B138" s="23" t="str">
        <f t="shared" si="6"/>
        <v>K,S</v>
      </c>
      <c r="C138" s="23" t="str">
        <f t="shared" si="7"/>
        <v>S-K</v>
      </c>
      <c r="G138" s="23" t="str">
        <f t="shared" si="8"/>
        <v>{route : "S-K"},</v>
      </c>
    </row>
    <row r="139" spans="1:7" x14ac:dyDescent="0.15">
      <c r="A139" s="23" t="s">
        <v>176</v>
      </c>
      <c r="B139" s="23" t="str">
        <f t="shared" si="6"/>
        <v>K,W</v>
      </c>
      <c r="C139" s="23" t="str">
        <f t="shared" si="7"/>
        <v>W-K</v>
      </c>
      <c r="G139" s="23" t="str">
        <f t="shared" si="8"/>
        <v>{route : "W-K"},</v>
      </c>
    </row>
    <row r="140" spans="1:7" x14ac:dyDescent="0.15">
      <c r="A140" s="23" t="s">
        <v>177</v>
      </c>
      <c r="B140" s="23" t="str">
        <f t="shared" si="6"/>
        <v>K,Y</v>
      </c>
      <c r="C140" s="23" t="str">
        <f t="shared" si="7"/>
        <v>Y-K</v>
      </c>
      <c r="G140" s="23" t="str">
        <f t="shared" si="8"/>
        <v>{route : "Y-K"},</v>
      </c>
    </row>
    <row r="141" spans="1:7" x14ac:dyDescent="0.15">
      <c r="A141" s="23" t="s">
        <v>178</v>
      </c>
      <c r="B141" s="23" t="str">
        <f t="shared" si="6"/>
        <v>K,Z</v>
      </c>
      <c r="C141" s="23" t="str">
        <f t="shared" si="7"/>
        <v>Z-K</v>
      </c>
      <c r="G141" s="23" t="str">
        <f t="shared" si="8"/>
        <v>{route : "Z-K"},</v>
      </c>
    </row>
    <row r="142" spans="1:7" x14ac:dyDescent="0.15">
      <c r="A142" s="23" t="s">
        <v>179</v>
      </c>
      <c r="B142" s="23" t="str">
        <f t="shared" si="6"/>
        <v>K,RYC</v>
      </c>
      <c r="C142" s="23" t="str">
        <f t="shared" si="7"/>
        <v>RYC-K</v>
      </c>
      <c r="G142" s="23" t="str">
        <f t="shared" si="8"/>
        <v>{route : "RYC-K"},</v>
      </c>
    </row>
    <row r="143" spans="1:7" x14ac:dyDescent="0.15">
      <c r="A143" s="23" t="s">
        <v>180</v>
      </c>
      <c r="B143" s="23" t="str">
        <f t="shared" si="6"/>
        <v>L,Z</v>
      </c>
      <c r="C143" s="23" t="str">
        <f t="shared" si="7"/>
        <v>Z-L</v>
      </c>
      <c r="G143" s="23" t="str">
        <f t="shared" si="8"/>
        <v>{route : "Z-L"},</v>
      </c>
    </row>
    <row r="144" spans="1:7" x14ac:dyDescent="0.15">
      <c r="A144" s="23" t="s">
        <v>181</v>
      </c>
      <c r="B144" s="23" t="str">
        <f t="shared" si="6"/>
        <v>L,RYC</v>
      </c>
      <c r="C144" s="23" t="str">
        <f t="shared" si="7"/>
        <v>RYC-L</v>
      </c>
      <c r="G144" s="23" t="str">
        <f t="shared" si="8"/>
        <v>{route : "RYC-L"},</v>
      </c>
    </row>
    <row r="145" spans="1:7" x14ac:dyDescent="0.15">
      <c r="A145" s="23" t="s">
        <v>182</v>
      </c>
      <c r="B145" s="23" t="str">
        <f t="shared" si="6"/>
        <v>N,S</v>
      </c>
      <c r="C145" s="23" t="str">
        <f t="shared" si="7"/>
        <v>S-N</v>
      </c>
      <c r="G145" s="23" t="str">
        <f t="shared" si="8"/>
        <v>{route : "S-N"},</v>
      </c>
    </row>
    <row r="146" spans="1:7" x14ac:dyDescent="0.15">
      <c r="A146" s="23" t="s">
        <v>183</v>
      </c>
      <c r="B146" s="23" t="str">
        <f t="shared" si="6"/>
        <v>N,W</v>
      </c>
      <c r="C146" s="23" t="str">
        <f t="shared" si="7"/>
        <v>W-N</v>
      </c>
      <c r="G146" s="23" t="str">
        <f t="shared" si="8"/>
        <v>{route : "W-N"},</v>
      </c>
    </row>
    <row r="147" spans="1:7" x14ac:dyDescent="0.15">
      <c r="A147" s="23" t="s">
        <v>184</v>
      </c>
      <c r="B147" s="23" t="str">
        <f t="shared" si="6"/>
        <v>N,Y</v>
      </c>
      <c r="C147" s="23" t="str">
        <f t="shared" si="7"/>
        <v>Y-N</v>
      </c>
      <c r="G147" s="23" t="str">
        <f t="shared" si="8"/>
        <v>{route : "Y-N"},</v>
      </c>
    </row>
    <row r="148" spans="1:7" x14ac:dyDescent="0.15">
      <c r="A148" s="23" t="s">
        <v>185</v>
      </c>
      <c r="B148" s="23" t="str">
        <f t="shared" si="6"/>
        <v>N,Z</v>
      </c>
      <c r="C148" s="23" t="str">
        <f t="shared" si="7"/>
        <v>Z-N</v>
      </c>
      <c r="G148" s="23" t="str">
        <f t="shared" si="8"/>
        <v>{route : "Z-N"},</v>
      </c>
    </row>
    <row r="149" spans="1:7" x14ac:dyDescent="0.15">
      <c r="A149" s="23" t="s">
        <v>186</v>
      </c>
      <c r="B149" s="23" t="str">
        <f t="shared" si="6"/>
        <v>N,RYC</v>
      </c>
      <c r="C149" s="23" t="str">
        <f t="shared" si="7"/>
        <v>RYC-N</v>
      </c>
      <c r="G149" s="23" t="str">
        <f t="shared" si="8"/>
        <v>{route : "RYC-N"},</v>
      </c>
    </row>
    <row r="150" spans="1:7" x14ac:dyDescent="0.15">
      <c r="A150" s="23" t="s">
        <v>187</v>
      </c>
      <c r="B150" s="23" t="str">
        <f t="shared" si="6"/>
        <v>O,Y</v>
      </c>
      <c r="C150" s="23" t="str">
        <f t="shared" si="7"/>
        <v>Y-O</v>
      </c>
      <c r="G150" s="23" t="str">
        <f t="shared" si="8"/>
        <v>{route : "Y-O"},</v>
      </c>
    </row>
    <row r="151" spans="1:7" x14ac:dyDescent="0.15">
      <c r="A151" s="23" t="s">
        <v>188</v>
      </c>
      <c r="B151" s="23" t="str">
        <f t="shared" si="6"/>
        <v>O,Z</v>
      </c>
      <c r="C151" s="23" t="str">
        <f t="shared" si="7"/>
        <v>Z-O</v>
      </c>
      <c r="G151" s="23" t="str">
        <f t="shared" si="8"/>
        <v>{route : "Z-O"},</v>
      </c>
    </row>
    <row r="152" spans="1:7" x14ac:dyDescent="0.15">
      <c r="A152" s="23" t="s">
        <v>189</v>
      </c>
      <c r="B152" s="23" t="str">
        <f t="shared" si="6"/>
        <v>O,RYC</v>
      </c>
      <c r="C152" s="23" t="str">
        <f t="shared" si="7"/>
        <v>RYC-O</v>
      </c>
      <c r="G152" s="23" t="str">
        <f t="shared" si="8"/>
        <v>{route : "RYC-O"},</v>
      </c>
    </row>
    <row r="153" spans="1:7" x14ac:dyDescent="0.15">
      <c r="A153" s="23" t="s">
        <v>201</v>
      </c>
      <c r="B153" s="23" t="str">
        <f t="shared" si="6"/>
        <v>R1,RYC</v>
      </c>
      <c r="C153" s="23" t="str">
        <f t="shared" si="7"/>
        <v>RYC-R1</v>
      </c>
      <c r="G153" s="23" t="str">
        <f t="shared" si="8"/>
        <v>{route : "RYC-R1"},</v>
      </c>
    </row>
    <row r="154" spans="1:7" x14ac:dyDescent="0.15">
      <c r="A154" s="23" t="s">
        <v>202</v>
      </c>
      <c r="B154" s="23" t="str">
        <f t="shared" si="6"/>
        <v>R2,RYC</v>
      </c>
      <c r="C154" s="23" t="str">
        <f t="shared" si="7"/>
        <v>RYC-R2</v>
      </c>
      <c r="G154" s="23" t="str">
        <f t="shared" si="8"/>
        <v>{route : "RYC-R2"},</v>
      </c>
    </row>
    <row r="155" spans="1:7" x14ac:dyDescent="0.15">
      <c r="A155" s="23" t="s">
        <v>190</v>
      </c>
      <c r="B155" s="23" t="str">
        <f t="shared" si="6"/>
        <v>S,RYC</v>
      </c>
      <c r="C155" s="23" t="str">
        <f t="shared" si="7"/>
        <v>RYC-S</v>
      </c>
      <c r="G155" s="23" t="str">
        <f t="shared" si="8"/>
        <v>{route : "RYC-S"},</v>
      </c>
    </row>
    <row r="156" spans="1:7" x14ac:dyDescent="0.15">
      <c r="A156" s="23" t="s">
        <v>191</v>
      </c>
      <c r="B156" s="23" t="str">
        <f t="shared" si="6"/>
        <v>T,RYC</v>
      </c>
      <c r="C156" s="23" t="str">
        <f t="shared" si="7"/>
        <v>RYC-T</v>
      </c>
      <c r="G156" s="23" t="str">
        <f t="shared" si="8"/>
        <v>{route : "RYC-T"},</v>
      </c>
    </row>
    <row r="157" spans="1:7" x14ac:dyDescent="0.15">
      <c r="A157" s="23" t="s">
        <v>192</v>
      </c>
      <c r="B157" s="23" t="str">
        <f t="shared" si="6"/>
        <v>U,RYC</v>
      </c>
      <c r="C157" s="23" t="str">
        <f t="shared" si="7"/>
        <v>RYC-U</v>
      </c>
      <c r="G157" s="23" t="str">
        <f t="shared" si="8"/>
        <v>{route : "RYC-U"},</v>
      </c>
    </row>
    <row r="158" spans="1:7" x14ac:dyDescent="0.15">
      <c r="A158" s="23" t="s">
        <v>193</v>
      </c>
      <c r="B158" s="23" t="str">
        <f t="shared" si="6"/>
        <v>V,Y</v>
      </c>
      <c r="C158" s="23" t="str">
        <f t="shared" si="7"/>
        <v>Y-V</v>
      </c>
      <c r="G158" s="23" t="str">
        <f t="shared" si="8"/>
        <v>{route : "Y-V"},</v>
      </c>
    </row>
    <row r="159" spans="1:7" x14ac:dyDescent="0.15">
      <c r="A159" s="23" t="s">
        <v>194</v>
      </c>
      <c r="B159" s="23" t="str">
        <f t="shared" si="6"/>
        <v>V,Z</v>
      </c>
      <c r="C159" s="23" t="str">
        <f t="shared" si="7"/>
        <v>Z-V</v>
      </c>
      <c r="G159" s="23" t="str">
        <f t="shared" si="8"/>
        <v>{route : "Z-V"},</v>
      </c>
    </row>
    <row r="160" spans="1:7" x14ac:dyDescent="0.15">
      <c r="A160" s="23" t="s">
        <v>195</v>
      </c>
      <c r="B160" s="23" t="str">
        <f t="shared" si="6"/>
        <v>V,RYC</v>
      </c>
      <c r="C160" s="23" t="str">
        <f t="shared" si="7"/>
        <v>RYC-V</v>
      </c>
      <c r="G160" s="23" t="str">
        <f t="shared" si="8"/>
        <v>{route : "RYC-V"},</v>
      </c>
    </row>
    <row r="161" spans="1:7" x14ac:dyDescent="0.15">
      <c r="A161" s="23" t="s">
        <v>196</v>
      </c>
      <c r="B161" s="23" t="str">
        <f t="shared" si="6"/>
        <v>W,RYC</v>
      </c>
      <c r="C161" s="23" t="str">
        <f t="shared" si="7"/>
        <v>RYC-W</v>
      </c>
      <c r="G161" s="23" t="str">
        <f t="shared" si="8"/>
        <v>{route : "RYC-W"},</v>
      </c>
    </row>
    <row r="162" spans="1:7" x14ac:dyDescent="0.15">
      <c r="A162" s="23" t="s">
        <v>197</v>
      </c>
      <c r="B162" s="23" t="str">
        <f t="shared" si="6"/>
        <v>a,e</v>
      </c>
      <c r="C162" s="23" t="str">
        <f t="shared" si="7"/>
        <v>e-a</v>
      </c>
      <c r="G162" s="23" t="str">
        <f t="shared" si="8"/>
        <v>{route : "E-A"},</v>
      </c>
    </row>
    <row r="163" spans="1:7" x14ac:dyDescent="0.15">
      <c r="A163" s="23" t="s">
        <v>198</v>
      </c>
      <c r="B163" s="23" t="str">
        <f t="shared" si="6"/>
        <v>P,RYC</v>
      </c>
      <c r="C163" s="23" t="str">
        <f t="shared" si="7"/>
        <v>RYC-P</v>
      </c>
      <c r="G163" s="23" t="str">
        <f t="shared" si="8"/>
        <v>{route : "RYC-P"},</v>
      </c>
    </row>
    <row r="164" spans="1:7" x14ac:dyDescent="0.15">
      <c r="A164" s="53" t="s">
        <v>203</v>
      </c>
      <c r="B164" s="23" t="str">
        <f t="shared" si="6"/>
        <v>RYC,Q</v>
      </c>
      <c r="C164" s="23" t="str">
        <f t="shared" si="7"/>
        <v>Q-RYC</v>
      </c>
      <c r="G164" s="23" t="str">
        <f t="shared" si="8"/>
        <v>{route : "Q-RYC"},</v>
      </c>
    </row>
    <row r="165" spans="1:7" x14ac:dyDescent="0.15">
      <c r="A165" s="53" t="s">
        <v>204</v>
      </c>
      <c r="B165" s="23" t="str">
        <f t="shared" si="6"/>
        <v>Q,RYC</v>
      </c>
      <c r="C165" s="23" t="str">
        <f t="shared" si="7"/>
        <v>RYC-Q</v>
      </c>
      <c r="G165" s="23" t="str">
        <f t="shared" si="8"/>
        <v>{route : "RYC-Q"},</v>
      </c>
    </row>
    <row r="166" spans="1:7" x14ac:dyDescent="0.15">
      <c r="A166" s="53" t="s">
        <v>205</v>
      </c>
      <c r="B166" s="23" t="str">
        <f t="shared" si="6"/>
        <v>h,a</v>
      </c>
      <c r="C166" s="23" t="str">
        <f t="shared" si="7"/>
        <v>a-h</v>
      </c>
      <c r="G166" s="23" t="str">
        <f t="shared" si="8"/>
        <v>{route : "A-H"},</v>
      </c>
    </row>
    <row r="167" spans="1:7" x14ac:dyDescent="0.15">
      <c r="A167" s="53" t="s">
        <v>206</v>
      </c>
      <c r="B167" s="23" t="str">
        <f t="shared" si="6"/>
        <v>a,h</v>
      </c>
      <c r="C167" s="23" t="str">
        <f t="shared" si="7"/>
        <v>h-a</v>
      </c>
      <c r="G167" s="23" t="str">
        <f t="shared" si="8"/>
        <v>{route : "H-A"},</v>
      </c>
    </row>
    <row r="168" spans="1:7" x14ac:dyDescent="0.15">
      <c r="A168" s="53" t="s">
        <v>207</v>
      </c>
      <c r="B168" s="23" t="str">
        <f t="shared" si="6"/>
        <v>a,I</v>
      </c>
      <c r="C168" s="23" t="str">
        <f t="shared" si="7"/>
        <v>I-a</v>
      </c>
      <c r="G168" s="23" t="str">
        <f t="shared" si="8"/>
        <v>{route : "I-A"},</v>
      </c>
    </row>
    <row r="169" spans="1:7" x14ac:dyDescent="0.15">
      <c r="A169" s="23" t="s">
        <v>208</v>
      </c>
      <c r="B169" s="23" t="str">
        <f t="shared" si="6"/>
        <v>i,a</v>
      </c>
      <c r="C169" s="23" t="str">
        <f t="shared" si="7"/>
        <v>a-i</v>
      </c>
      <c r="G169" s="23" t="str">
        <f t="shared" si="8"/>
        <v>{route : "A-I"},</v>
      </c>
    </row>
    <row r="170" spans="1:7" x14ac:dyDescent="0.15">
      <c r="A170" s="23" t="s">
        <v>209</v>
      </c>
      <c r="B170" s="23" t="str">
        <f t="shared" si="6"/>
        <v>d,a</v>
      </c>
      <c r="C170" s="23" t="str">
        <f t="shared" si="7"/>
        <v>a-d</v>
      </c>
      <c r="G170" s="23" t="str">
        <f t="shared" si="8"/>
        <v>{route : "A-D"},</v>
      </c>
    </row>
    <row r="171" spans="1:7" x14ac:dyDescent="0.15">
      <c r="A171" s="23" t="s">
        <v>210</v>
      </c>
      <c r="B171" s="23" t="str">
        <f t="shared" si="6"/>
        <v>a,d</v>
      </c>
      <c r="C171" s="23" t="str">
        <f t="shared" si="7"/>
        <v>d-a</v>
      </c>
      <c r="G171" s="23" t="str">
        <f t="shared" si="8"/>
        <v>{route : "D-A"},</v>
      </c>
    </row>
    <row r="172" spans="1:7" x14ac:dyDescent="0.15">
      <c r="A172" s="23" t="s">
        <v>211</v>
      </c>
      <c r="B172" s="23" t="str">
        <f t="shared" si="6"/>
        <v>b,p</v>
      </c>
      <c r="C172" s="23" t="str">
        <f t="shared" si="7"/>
        <v>p-b</v>
      </c>
      <c r="G172" s="23" t="str">
        <f t="shared" si="8"/>
        <v>{route : "P-B"},</v>
      </c>
    </row>
    <row r="173" spans="1:7" x14ac:dyDescent="0.15">
      <c r="A173" s="23" t="s">
        <v>212</v>
      </c>
      <c r="B173" s="23" t="str">
        <f t="shared" si="6"/>
        <v>p,b</v>
      </c>
      <c r="C173" s="23" t="str">
        <f t="shared" si="7"/>
        <v>b-p</v>
      </c>
      <c r="G173" s="23" t="str">
        <f t="shared" si="8"/>
        <v>{route : "B-P"},</v>
      </c>
    </row>
    <row r="174" spans="1:7" x14ac:dyDescent="0.15">
      <c r="A174" s="23" t="s">
        <v>213</v>
      </c>
      <c r="B174" s="23" t="str">
        <f t="shared" si="6"/>
        <v>b,q</v>
      </c>
      <c r="C174" s="23" t="str">
        <f t="shared" si="7"/>
        <v>q-b</v>
      </c>
      <c r="G174" s="23" t="str">
        <f t="shared" si="8"/>
        <v>{route : "Q-B"},</v>
      </c>
    </row>
    <row r="175" spans="1:7" x14ac:dyDescent="0.15">
      <c r="A175" s="23" t="s">
        <v>214</v>
      </c>
      <c r="B175" s="23" t="str">
        <f t="shared" si="6"/>
        <v>q,b</v>
      </c>
      <c r="C175" s="23" t="str">
        <f t="shared" si="7"/>
        <v>b-q</v>
      </c>
      <c r="G175" s="23" t="str">
        <f t="shared" si="8"/>
        <v>{route : "B-Q"},</v>
      </c>
    </row>
    <row r="176" spans="1:7" x14ac:dyDescent="0.15">
      <c r="A176" s="23" t="s">
        <v>216</v>
      </c>
      <c r="B176" s="23" t="str">
        <f t="shared" si="6"/>
        <v>h,x</v>
      </c>
      <c r="C176" s="23" t="str">
        <f t="shared" si="7"/>
        <v>x-h</v>
      </c>
      <c r="G176" s="23" t="str">
        <f t="shared" si="8"/>
        <v>{route : "X-H"},</v>
      </c>
    </row>
    <row r="177" spans="1:7" x14ac:dyDescent="0.15">
      <c r="A177" s="23" t="s">
        <v>217</v>
      </c>
      <c r="B177" s="23" t="str">
        <f t="shared" si="6"/>
        <v>i,x</v>
      </c>
      <c r="C177" s="23" t="str">
        <f t="shared" si="7"/>
        <v>x-i</v>
      </c>
      <c r="G177" s="23" t="str">
        <f t="shared" si="8"/>
        <v>{route : "X-I"},</v>
      </c>
    </row>
    <row r="178" spans="1:7" x14ac:dyDescent="0.15">
      <c r="A178" s="23" t="s">
        <v>218</v>
      </c>
      <c r="B178" s="23" t="str">
        <f t="shared" si="6"/>
        <v>j,x</v>
      </c>
      <c r="C178" s="23" t="str">
        <f t="shared" si="7"/>
        <v>x-j</v>
      </c>
      <c r="G178" s="23" t="str">
        <f t="shared" si="8"/>
        <v>{route : "X-J"},</v>
      </c>
    </row>
    <row r="179" spans="1:7" x14ac:dyDescent="0.15">
      <c r="A179" s="23" t="s">
        <v>219</v>
      </c>
      <c r="B179" s="23" t="str">
        <f t="shared" si="6"/>
        <v>k,x</v>
      </c>
      <c r="C179" s="23" t="str">
        <f t="shared" si="7"/>
        <v>x-k</v>
      </c>
      <c r="G179" s="23" t="str">
        <f t="shared" si="8"/>
        <v>{route : "X-K"},</v>
      </c>
    </row>
    <row r="180" spans="1:7" x14ac:dyDescent="0.15">
      <c r="A180" s="23" t="s">
        <v>220</v>
      </c>
      <c r="B180" s="23" t="str">
        <f t="shared" si="6"/>
        <v>l,x</v>
      </c>
      <c r="C180" s="23" t="str">
        <f t="shared" si="7"/>
        <v>x-l</v>
      </c>
      <c r="G180" s="23" t="str">
        <f t="shared" si="8"/>
        <v>{route : "X-L"},</v>
      </c>
    </row>
    <row r="181" spans="1:7" x14ac:dyDescent="0.15">
      <c r="A181" s="23" t="s">
        <v>221</v>
      </c>
      <c r="B181" s="23" t="str">
        <f t="shared" si="6"/>
        <v>n,x</v>
      </c>
      <c r="C181" s="23" t="str">
        <f t="shared" si="7"/>
        <v>x-n</v>
      </c>
      <c r="G181" s="23" t="str">
        <f t="shared" si="8"/>
        <v>{route : "X-N"},</v>
      </c>
    </row>
    <row r="182" spans="1:7" x14ac:dyDescent="0.15">
      <c r="A182" s="23" t="s">
        <v>222</v>
      </c>
      <c r="B182" s="23" t="str">
        <f t="shared" si="6"/>
        <v>o,x</v>
      </c>
      <c r="C182" s="23" t="str">
        <f t="shared" si="7"/>
        <v>x-o</v>
      </c>
      <c r="G182" s="23" t="str">
        <f t="shared" si="8"/>
        <v>{route : "X-O"},</v>
      </c>
    </row>
    <row r="183" spans="1:7" x14ac:dyDescent="0.15">
      <c r="A183" s="23" t="s">
        <v>223</v>
      </c>
      <c r="B183" s="23" t="str">
        <f t="shared" si="6"/>
        <v>u,x</v>
      </c>
      <c r="C183" s="23" t="str">
        <f t="shared" si="7"/>
        <v>x-u</v>
      </c>
      <c r="G183" s="23" t="str">
        <f t="shared" si="8"/>
        <v>{route : "X-U"},</v>
      </c>
    </row>
    <row r="184" spans="1:7" x14ac:dyDescent="0.15">
      <c r="A184" s="23" t="s">
        <v>224</v>
      </c>
      <c r="B184" s="23" t="str">
        <f t="shared" si="6"/>
        <v>v,x</v>
      </c>
      <c r="C184" s="23" t="str">
        <f t="shared" si="7"/>
        <v>x-v</v>
      </c>
      <c r="G184" s="23" t="str">
        <f t="shared" si="8"/>
        <v>{route : "X-V"},</v>
      </c>
    </row>
    <row r="185" spans="1:7" x14ac:dyDescent="0.15">
      <c r="A185" s="23" t="s">
        <v>225</v>
      </c>
      <c r="B185" s="23" t="str">
        <f t="shared" si="6"/>
        <v>j,y</v>
      </c>
      <c r="C185" s="23" t="str">
        <f t="shared" si="7"/>
        <v>y-j</v>
      </c>
      <c r="G185" s="23" t="str">
        <f t="shared" si="8"/>
        <v>{route : "Y-J"},</v>
      </c>
    </row>
    <row r="186" spans="1:7" x14ac:dyDescent="0.15">
      <c r="A186" s="23" t="s">
        <v>226</v>
      </c>
      <c r="B186" s="23" t="str">
        <f t="shared" si="6"/>
        <v>l,y</v>
      </c>
      <c r="C186" s="23" t="str">
        <f t="shared" si="7"/>
        <v>y-l</v>
      </c>
      <c r="G186" s="23" t="str">
        <f t="shared" si="8"/>
        <v>{route : "Y-L"},</v>
      </c>
    </row>
    <row r="187" spans="1:7" x14ac:dyDescent="0.15">
      <c r="A187" s="23" t="s">
        <v>227</v>
      </c>
      <c r="B187" s="23" t="str">
        <f t="shared" si="6"/>
        <v>u,y</v>
      </c>
      <c r="C187" s="23" t="str">
        <f t="shared" si="7"/>
        <v>y-u</v>
      </c>
      <c r="G187" s="23" t="str">
        <f t="shared" si="8"/>
        <v>{route : "Y-U"},</v>
      </c>
    </row>
    <row r="188" spans="1:7" x14ac:dyDescent="0.15">
      <c r="A188" s="23" t="s">
        <v>215</v>
      </c>
      <c r="B188" s="23" t="str">
        <f t="shared" si="6"/>
        <v>d,p</v>
      </c>
      <c r="C188" s="23" t="str">
        <f t="shared" si="7"/>
        <v>p-d</v>
      </c>
      <c r="G188" s="23" t="str">
        <f t="shared" si="8"/>
        <v>{route : "P-D"},</v>
      </c>
    </row>
    <row r="189" spans="1:7" x14ac:dyDescent="0.15">
      <c r="A189" s="23" t="s">
        <v>228</v>
      </c>
      <c r="B189" s="23" t="str">
        <f t="shared" si="6"/>
        <v>g,p</v>
      </c>
      <c r="C189" s="23" t="str">
        <f t="shared" si="7"/>
        <v>p-g</v>
      </c>
      <c r="G189" s="23" t="str">
        <f t="shared" si="8"/>
        <v>{route : "P-G"},</v>
      </c>
    </row>
    <row r="190" spans="1:7" x14ac:dyDescent="0.15">
      <c r="A190" s="23" t="s">
        <v>229</v>
      </c>
      <c r="B190" s="23" t="str">
        <f t="shared" si="6"/>
        <v>h,p</v>
      </c>
      <c r="C190" s="23" t="str">
        <f t="shared" si="7"/>
        <v>p-h</v>
      </c>
      <c r="G190" s="23" t="str">
        <f t="shared" si="8"/>
        <v>{route : "P-H"},</v>
      </c>
    </row>
    <row r="191" spans="1:7" x14ac:dyDescent="0.15">
      <c r="A191" s="23" t="s">
        <v>230</v>
      </c>
      <c r="B191" s="23" t="str">
        <f t="shared" si="6"/>
        <v>i,p</v>
      </c>
      <c r="C191" s="23" t="str">
        <f t="shared" si="7"/>
        <v>p-i</v>
      </c>
      <c r="G191" s="23" t="str">
        <f t="shared" si="8"/>
        <v>{route : "P-I"},</v>
      </c>
    </row>
    <row r="192" spans="1:7" x14ac:dyDescent="0.15">
      <c r="A192" s="23" t="s">
        <v>231</v>
      </c>
      <c r="B192" s="23" t="str">
        <f t="shared" si="6"/>
        <v>k,p</v>
      </c>
      <c r="C192" s="23" t="str">
        <f t="shared" si="7"/>
        <v>p-k</v>
      </c>
      <c r="G192" s="23" t="str">
        <f t="shared" si="8"/>
        <v>{route : "P-K"},</v>
      </c>
    </row>
    <row r="193" spans="1:7" x14ac:dyDescent="0.15">
      <c r="A193" s="23" t="s">
        <v>232</v>
      </c>
      <c r="B193" s="23" t="str">
        <f t="shared" si="6"/>
        <v>n,p</v>
      </c>
      <c r="C193" s="23" t="str">
        <f t="shared" si="7"/>
        <v>p-n</v>
      </c>
      <c r="G193" s="23" t="str">
        <f t="shared" si="8"/>
        <v>{route : "P-N"},</v>
      </c>
    </row>
    <row r="194" spans="1:7" x14ac:dyDescent="0.15">
      <c r="A194" s="23" t="s">
        <v>233</v>
      </c>
      <c r="B194" s="23" t="str">
        <f t="shared" si="6"/>
        <v>o,p</v>
      </c>
      <c r="C194" s="23" t="str">
        <f t="shared" si="7"/>
        <v>p-o</v>
      </c>
      <c r="G194" s="23" t="str">
        <f t="shared" si="8"/>
        <v>{route : "P-O"},</v>
      </c>
    </row>
    <row r="195" spans="1:7" x14ac:dyDescent="0.15">
      <c r="A195" s="23" t="s">
        <v>234</v>
      </c>
      <c r="B195" s="23" t="str">
        <f t="shared" si="6"/>
        <v>d,q</v>
      </c>
      <c r="C195" s="23" t="str">
        <f t="shared" si="7"/>
        <v>q-d</v>
      </c>
      <c r="G195" s="23" t="str">
        <f t="shared" si="8"/>
        <v>{route : "Q-D"},</v>
      </c>
    </row>
    <row r="196" spans="1:7" x14ac:dyDescent="0.15">
      <c r="A196" s="23" t="s">
        <v>235</v>
      </c>
      <c r="B196" s="23" t="str">
        <f t="shared" si="6"/>
        <v>g,q</v>
      </c>
      <c r="C196" s="23" t="str">
        <f t="shared" si="7"/>
        <v>q-g</v>
      </c>
      <c r="G196" s="23" t="str">
        <f t="shared" si="8"/>
        <v>{route : "Q-G"},</v>
      </c>
    </row>
    <row r="197" spans="1:7" x14ac:dyDescent="0.15">
      <c r="A197" s="23" t="s">
        <v>236</v>
      </c>
      <c r="B197" s="23" t="str">
        <f t="shared" si="6"/>
        <v>h,q</v>
      </c>
      <c r="C197" s="23" t="str">
        <f t="shared" si="7"/>
        <v>q-h</v>
      </c>
      <c r="G197" s="23" t="str">
        <f t="shared" si="8"/>
        <v>{route : "Q-H"},</v>
      </c>
    </row>
    <row r="198" spans="1:7" x14ac:dyDescent="0.15">
      <c r="A198" s="23" t="s">
        <v>237</v>
      </c>
      <c r="B198" s="23" t="str">
        <f t="shared" ref="B198:B221" si="9">MID(A198,FIND(",",A198)+1,LEN(A198))&amp;","&amp;LEFT(A198,FIND(",",A198)-1)</f>
        <v>i,q</v>
      </c>
      <c r="C198" s="23" t="str">
        <f t="shared" ref="C198:C245" si="10">SUBSTITUTE(A198,",","-")</f>
        <v>q-i</v>
      </c>
      <c r="G198" s="23" t="str">
        <f t="shared" ref="G198:G245" si="11">$E$4&amp;UPPER(C198)&amp;$F$4</f>
        <v>{route : "Q-I"},</v>
      </c>
    </row>
    <row r="199" spans="1:7" x14ac:dyDescent="0.15">
      <c r="A199" s="23" t="s">
        <v>238</v>
      </c>
      <c r="B199" s="23" t="str">
        <f t="shared" si="9"/>
        <v>k,q</v>
      </c>
      <c r="C199" s="23" t="str">
        <f t="shared" si="10"/>
        <v>q-k</v>
      </c>
      <c r="G199" s="23" t="str">
        <f t="shared" si="11"/>
        <v>{route : "Q-K"},</v>
      </c>
    </row>
    <row r="200" spans="1:7" x14ac:dyDescent="0.15">
      <c r="A200" s="23" t="s">
        <v>239</v>
      </c>
      <c r="B200" s="23" t="str">
        <f t="shared" si="9"/>
        <v>n,q</v>
      </c>
      <c r="C200" s="23" t="str">
        <f t="shared" si="10"/>
        <v>q-n</v>
      </c>
      <c r="G200" s="23" t="str">
        <f t="shared" si="11"/>
        <v>{route : "Q-N"},</v>
      </c>
    </row>
    <row r="201" spans="1:7" x14ac:dyDescent="0.15">
      <c r="A201" s="23" t="s">
        <v>240</v>
      </c>
      <c r="B201" s="23" t="str">
        <f t="shared" si="9"/>
        <v>o,q</v>
      </c>
      <c r="C201" s="23" t="str">
        <f t="shared" si="10"/>
        <v>q-o</v>
      </c>
      <c r="G201" s="23" t="str">
        <f t="shared" si="11"/>
        <v>{route : "Q-O"},</v>
      </c>
    </row>
    <row r="202" spans="1:7" x14ac:dyDescent="0.15">
      <c r="A202" s="23" t="s">
        <v>241</v>
      </c>
      <c r="B202" s="23" t="str">
        <f t="shared" si="9"/>
        <v>x,o</v>
      </c>
      <c r="C202" s="23" t="str">
        <f t="shared" si="10"/>
        <v>o-x</v>
      </c>
      <c r="G202" s="23" t="str">
        <f t="shared" si="11"/>
        <v>{route : "O-X"},</v>
      </c>
    </row>
    <row r="203" spans="1:7" x14ac:dyDescent="0.15">
      <c r="A203" s="23" t="s">
        <v>242</v>
      </c>
      <c r="B203" s="23" t="str">
        <f t="shared" si="9"/>
        <v>u,n</v>
      </c>
      <c r="C203" s="23" t="str">
        <f t="shared" si="10"/>
        <v>n-u</v>
      </c>
      <c r="G203" s="23" t="str">
        <f t="shared" si="11"/>
        <v>{route : "N-U"},</v>
      </c>
    </row>
    <row r="204" spans="1:7" x14ac:dyDescent="0.15">
      <c r="A204" s="23" t="s">
        <v>243</v>
      </c>
      <c r="B204" s="23" t="str">
        <f t="shared" si="9"/>
        <v>t,b</v>
      </c>
      <c r="C204" s="23" t="str">
        <f t="shared" si="10"/>
        <v>b-t</v>
      </c>
      <c r="G204" s="23" t="str">
        <f t="shared" si="11"/>
        <v>{route : "B-T"},</v>
      </c>
    </row>
    <row r="205" spans="1:7" x14ac:dyDescent="0.15">
      <c r="A205" s="23" t="s">
        <v>244</v>
      </c>
      <c r="B205" s="23" t="str">
        <f t="shared" si="9"/>
        <v>k,g</v>
      </c>
      <c r="C205" s="23" t="str">
        <f t="shared" si="10"/>
        <v>g-k</v>
      </c>
      <c r="G205" s="23" t="str">
        <f t="shared" si="11"/>
        <v>{route : "G-K"},</v>
      </c>
    </row>
    <row r="206" spans="1:7" x14ac:dyDescent="0.15">
      <c r="A206" s="23" t="s">
        <v>245</v>
      </c>
      <c r="B206" s="23" t="str">
        <f t="shared" si="9"/>
        <v>v,r1</v>
      </c>
      <c r="C206" s="23" t="str">
        <f t="shared" si="10"/>
        <v>r1-v</v>
      </c>
      <c r="G206" s="23" t="str">
        <f t="shared" si="11"/>
        <v>{route : "R1-V"},</v>
      </c>
    </row>
    <row r="207" spans="1:7" x14ac:dyDescent="0.15">
      <c r="A207" s="23" t="s">
        <v>246</v>
      </c>
      <c r="B207" s="23" t="str">
        <f t="shared" si="9"/>
        <v>x,u</v>
      </c>
      <c r="C207" s="23" t="str">
        <f t="shared" si="10"/>
        <v>u-x</v>
      </c>
      <c r="G207" s="23" t="str">
        <f t="shared" si="11"/>
        <v>{route : "U-X"},</v>
      </c>
    </row>
    <row r="208" spans="1:7" x14ac:dyDescent="0.15">
      <c r="A208" s="23" t="s">
        <v>247</v>
      </c>
      <c r="B208" s="23" t="str">
        <f t="shared" si="9"/>
        <v>y,u</v>
      </c>
      <c r="C208" s="23" t="str">
        <f t="shared" si="10"/>
        <v>u-y</v>
      </c>
      <c r="G208" s="23" t="str">
        <f t="shared" si="11"/>
        <v>{route : "U-Y"},</v>
      </c>
    </row>
    <row r="209" spans="1:7" x14ac:dyDescent="0.15">
      <c r="A209" s="23" t="s">
        <v>248</v>
      </c>
      <c r="B209" s="23" t="str">
        <f t="shared" si="9"/>
        <v>v,p</v>
      </c>
      <c r="C209" s="23" t="str">
        <f t="shared" si="10"/>
        <v>p-v</v>
      </c>
      <c r="G209" s="23" t="str">
        <f t="shared" si="11"/>
        <v>{route : "P-V"},</v>
      </c>
    </row>
    <row r="210" spans="1:7" x14ac:dyDescent="0.15">
      <c r="A210" s="23" t="s">
        <v>249</v>
      </c>
      <c r="B210" s="23" t="str">
        <f t="shared" si="9"/>
        <v>v,q</v>
      </c>
      <c r="C210" s="23" t="str">
        <f t="shared" si="10"/>
        <v>q-v</v>
      </c>
      <c r="G210" s="23" t="str">
        <f t="shared" si="11"/>
        <v>{route : "Q-V"},</v>
      </c>
    </row>
    <row r="211" spans="1:7" x14ac:dyDescent="0.15">
      <c r="A211" s="23" t="s">
        <v>250</v>
      </c>
      <c r="B211" s="23" t="str">
        <f t="shared" si="9"/>
        <v>b,r1</v>
      </c>
      <c r="C211" s="23" t="str">
        <f t="shared" si="10"/>
        <v>r1-b</v>
      </c>
      <c r="G211" s="23" t="str">
        <f t="shared" si="11"/>
        <v>{route : "R1-B"},</v>
      </c>
    </row>
    <row r="212" spans="1:7" x14ac:dyDescent="0.15">
      <c r="A212" s="23" t="s">
        <v>251</v>
      </c>
      <c r="B212" s="23" t="str">
        <f t="shared" si="9"/>
        <v>x,h</v>
      </c>
      <c r="C212" s="23" t="str">
        <f t="shared" si="10"/>
        <v>h-x</v>
      </c>
      <c r="G212" s="23" t="str">
        <f t="shared" si="11"/>
        <v>{route : "H-X"},</v>
      </c>
    </row>
    <row r="213" spans="1:7" x14ac:dyDescent="0.15">
      <c r="A213" s="23" t="s">
        <v>252</v>
      </c>
      <c r="B213" s="23" t="str">
        <f t="shared" si="9"/>
        <v>x,i</v>
      </c>
      <c r="C213" s="23" t="str">
        <f t="shared" si="10"/>
        <v>i-x</v>
      </c>
      <c r="G213" s="23" t="str">
        <f t="shared" si="11"/>
        <v>{route : "I-X"},</v>
      </c>
    </row>
    <row r="214" spans="1:7" x14ac:dyDescent="0.15">
      <c r="A214" s="23" t="s">
        <v>253</v>
      </c>
      <c r="B214" s="23" t="str">
        <f t="shared" si="9"/>
        <v>x,j</v>
      </c>
      <c r="C214" s="23" t="str">
        <f t="shared" si="10"/>
        <v>j-x</v>
      </c>
      <c r="G214" s="23" t="str">
        <f t="shared" si="11"/>
        <v>{route : "J-X"},</v>
      </c>
    </row>
    <row r="215" spans="1:7" x14ac:dyDescent="0.15">
      <c r="A215" s="23" t="s">
        <v>254</v>
      </c>
      <c r="B215" s="23" t="str">
        <f t="shared" si="9"/>
        <v>x,k</v>
      </c>
      <c r="C215" s="23" t="str">
        <f t="shared" si="10"/>
        <v>k-x</v>
      </c>
      <c r="G215" s="23" t="str">
        <f t="shared" si="11"/>
        <v>{route : "K-X"},</v>
      </c>
    </row>
    <row r="216" spans="1:7" x14ac:dyDescent="0.15">
      <c r="A216" s="23" t="s">
        <v>255</v>
      </c>
      <c r="B216" s="23" t="str">
        <f t="shared" si="9"/>
        <v>x,l</v>
      </c>
      <c r="C216" s="23" t="str">
        <f t="shared" si="10"/>
        <v>l-x</v>
      </c>
      <c r="G216" s="23" t="str">
        <f t="shared" si="11"/>
        <v>{route : "L-X"},</v>
      </c>
    </row>
    <row r="217" spans="1:7" x14ac:dyDescent="0.15">
      <c r="A217" s="23" t="s">
        <v>256</v>
      </c>
      <c r="B217" s="23" t="str">
        <f t="shared" si="9"/>
        <v>x,n</v>
      </c>
      <c r="C217" s="23" t="str">
        <f t="shared" si="10"/>
        <v>n-x</v>
      </c>
      <c r="G217" s="23" t="str">
        <f t="shared" si="11"/>
        <v>{route : "N-X"},</v>
      </c>
    </row>
    <row r="218" spans="1:7" x14ac:dyDescent="0.15">
      <c r="A218" s="23" t="s">
        <v>257</v>
      </c>
      <c r="B218" s="23" t="str">
        <f t="shared" si="9"/>
        <v>x,v</v>
      </c>
      <c r="C218" s="23" t="str">
        <f t="shared" si="10"/>
        <v>v-x</v>
      </c>
      <c r="G218" s="23" t="str">
        <f t="shared" si="11"/>
        <v>{route : "V-X"},</v>
      </c>
    </row>
    <row r="219" spans="1:7" x14ac:dyDescent="0.15">
      <c r="A219" s="23" t="s">
        <v>258</v>
      </c>
      <c r="B219" s="23" t="str">
        <f t="shared" si="9"/>
        <v>y,j</v>
      </c>
      <c r="C219" s="23" t="str">
        <f t="shared" si="10"/>
        <v>j-y</v>
      </c>
      <c r="G219" s="23" t="str">
        <f t="shared" si="11"/>
        <v>{route : "J-Y"},</v>
      </c>
    </row>
    <row r="220" spans="1:7" x14ac:dyDescent="0.15">
      <c r="A220" s="23" t="s">
        <v>259</v>
      </c>
      <c r="B220" s="23" t="str">
        <f t="shared" si="9"/>
        <v>y,l</v>
      </c>
      <c r="C220" s="23" t="str">
        <f t="shared" si="10"/>
        <v>l-y</v>
      </c>
      <c r="G220" s="23" t="str">
        <f t="shared" si="11"/>
        <v>{route : "L-Y"},</v>
      </c>
    </row>
    <row r="221" spans="1:7" x14ac:dyDescent="0.15">
      <c r="A221" s="23" t="s">
        <v>260</v>
      </c>
      <c r="B221" s="23" t="str">
        <f t="shared" si="9"/>
        <v>p,d</v>
      </c>
      <c r="C221" s="23" t="str">
        <f t="shared" si="10"/>
        <v>d-p</v>
      </c>
      <c r="G221" s="23" t="str">
        <f t="shared" si="11"/>
        <v>{route : "D-P"},</v>
      </c>
    </row>
    <row r="222" spans="1:7" x14ac:dyDescent="0.15">
      <c r="A222" s="23" t="s">
        <v>261</v>
      </c>
      <c r="C222" s="23" t="str">
        <f t="shared" si="10"/>
        <v>g-p</v>
      </c>
      <c r="G222" s="23" t="str">
        <f t="shared" si="11"/>
        <v>{route : "G-P"},</v>
      </c>
    </row>
    <row r="223" spans="1:7" x14ac:dyDescent="0.15">
      <c r="A223" s="23" t="s">
        <v>262</v>
      </c>
      <c r="C223" s="23" t="str">
        <f t="shared" si="10"/>
        <v>h-p</v>
      </c>
      <c r="G223" s="23" t="str">
        <f t="shared" si="11"/>
        <v>{route : "H-P"},</v>
      </c>
    </row>
    <row r="224" spans="1:7" x14ac:dyDescent="0.15">
      <c r="A224" s="23" t="s">
        <v>263</v>
      </c>
      <c r="C224" s="23" t="str">
        <f t="shared" si="10"/>
        <v>i-p</v>
      </c>
      <c r="G224" s="23" t="str">
        <f t="shared" si="11"/>
        <v>{route : "I-P"},</v>
      </c>
    </row>
    <row r="225" spans="1:7" x14ac:dyDescent="0.15">
      <c r="A225" s="23" t="s">
        <v>264</v>
      </c>
      <c r="C225" s="23" t="str">
        <f t="shared" si="10"/>
        <v>k-p</v>
      </c>
      <c r="G225" s="23" t="str">
        <f t="shared" si="11"/>
        <v>{route : "K-P"},</v>
      </c>
    </row>
    <row r="226" spans="1:7" x14ac:dyDescent="0.15">
      <c r="A226" s="23" t="s">
        <v>265</v>
      </c>
      <c r="C226" s="23" t="str">
        <f t="shared" si="10"/>
        <v>n-p</v>
      </c>
      <c r="G226" s="23" t="str">
        <f t="shared" si="11"/>
        <v>{route : "N-P"},</v>
      </c>
    </row>
    <row r="227" spans="1:7" x14ac:dyDescent="0.15">
      <c r="A227" s="23" t="s">
        <v>266</v>
      </c>
      <c r="C227" s="23" t="str">
        <f t="shared" si="10"/>
        <v>o-p</v>
      </c>
      <c r="G227" s="23" t="str">
        <f t="shared" si="11"/>
        <v>{route : "O-P"},</v>
      </c>
    </row>
    <row r="228" spans="1:7" x14ac:dyDescent="0.15">
      <c r="A228" s="23" t="s">
        <v>267</v>
      </c>
      <c r="C228" s="23" t="str">
        <f t="shared" si="10"/>
        <v>d-q</v>
      </c>
      <c r="G228" s="23" t="str">
        <f t="shared" si="11"/>
        <v>{route : "D-Q"},</v>
      </c>
    </row>
    <row r="229" spans="1:7" x14ac:dyDescent="0.15">
      <c r="A229" s="23" t="s">
        <v>268</v>
      </c>
      <c r="C229" s="23" t="str">
        <f t="shared" si="10"/>
        <v>g-q</v>
      </c>
      <c r="G229" s="23" t="str">
        <f t="shared" si="11"/>
        <v>{route : "G-Q"},</v>
      </c>
    </row>
    <row r="230" spans="1:7" x14ac:dyDescent="0.15">
      <c r="A230" s="23" t="s">
        <v>269</v>
      </c>
      <c r="C230" s="23" t="str">
        <f t="shared" si="10"/>
        <v>h-q</v>
      </c>
      <c r="G230" s="23" t="str">
        <f t="shared" si="11"/>
        <v>{route : "H-Q"},</v>
      </c>
    </row>
    <row r="231" spans="1:7" x14ac:dyDescent="0.15">
      <c r="A231" s="23" t="s">
        <v>270</v>
      </c>
      <c r="C231" s="23" t="str">
        <f t="shared" si="10"/>
        <v>i-q</v>
      </c>
      <c r="G231" s="23" t="str">
        <f t="shared" si="11"/>
        <v>{route : "I-Q"},</v>
      </c>
    </row>
    <row r="232" spans="1:7" x14ac:dyDescent="0.15">
      <c r="A232" s="23" t="s">
        <v>271</v>
      </c>
      <c r="C232" s="23" t="str">
        <f t="shared" si="10"/>
        <v>k-q</v>
      </c>
      <c r="G232" s="23" t="str">
        <f t="shared" si="11"/>
        <v>{route : "K-Q"},</v>
      </c>
    </row>
    <row r="233" spans="1:7" x14ac:dyDescent="0.15">
      <c r="A233" s="23" t="s">
        <v>272</v>
      </c>
      <c r="C233" s="23" t="str">
        <f t="shared" si="10"/>
        <v>n-q</v>
      </c>
      <c r="G233" s="23" t="str">
        <f t="shared" si="11"/>
        <v>{route : "N-Q"},</v>
      </c>
    </row>
    <row r="234" spans="1:7" x14ac:dyDescent="0.15">
      <c r="A234" s="23" t="s">
        <v>273</v>
      </c>
      <c r="C234" s="23" t="str">
        <f t="shared" si="10"/>
        <v>o-q</v>
      </c>
      <c r="G234" s="23" t="str">
        <f t="shared" si="11"/>
        <v>{route : "O-Q"},</v>
      </c>
    </row>
    <row r="235" spans="1:7" x14ac:dyDescent="0.15">
      <c r="A235" s="23" t="s">
        <v>274</v>
      </c>
      <c r="C235" s="23" t="str">
        <f t="shared" si="10"/>
        <v>u-n</v>
      </c>
      <c r="G235" s="23" t="str">
        <f t="shared" si="11"/>
        <v>{route : "U-N"},</v>
      </c>
    </row>
    <row r="236" spans="1:7" x14ac:dyDescent="0.15">
      <c r="A236" s="23" t="s">
        <v>275</v>
      </c>
      <c r="C236" s="23" t="str">
        <f t="shared" si="10"/>
        <v>t-b</v>
      </c>
      <c r="G236" s="23" t="str">
        <f t="shared" si="11"/>
        <v>{route : "T-B"},</v>
      </c>
    </row>
    <row r="237" spans="1:7" x14ac:dyDescent="0.15">
      <c r="A237" s="23" t="s">
        <v>276</v>
      </c>
      <c r="C237" s="23" t="str">
        <f t="shared" si="10"/>
        <v>k-g</v>
      </c>
      <c r="G237" s="23" t="str">
        <f t="shared" si="11"/>
        <v>{route : "K-G"},</v>
      </c>
    </row>
    <row r="238" spans="1:7" x14ac:dyDescent="0.15">
      <c r="A238" s="23" t="s">
        <v>277</v>
      </c>
      <c r="C238" s="23" t="str">
        <f t="shared" si="10"/>
        <v>v-r1</v>
      </c>
      <c r="G238" s="23" t="str">
        <f t="shared" si="11"/>
        <v>{route : "V-R1"},</v>
      </c>
    </row>
    <row r="239" spans="1:7" x14ac:dyDescent="0.15">
      <c r="A239" s="23" t="s">
        <v>278</v>
      </c>
      <c r="C239" s="23" t="str">
        <f t="shared" si="10"/>
        <v>v-p</v>
      </c>
      <c r="G239" s="23" t="str">
        <f t="shared" si="11"/>
        <v>{route : "V-P"},</v>
      </c>
    </row>
    <row r="240" spans="1:7" x14ac:dyDescent="0.15">
      <c r="A240" s="23" t="s">
        <v>279</v>
      </c>
      <c r="C240" s="23" t="str">
        <f t="shared" si="10"/>
        <v>v-q</v>
      </c>
      <c r="G240" s="23" t="str">
        <f t="shared" si="11"/>
        <v>{route : "V-Q"},</v>
      </c>
    </row>
    <row r="241" spans="1:7" x14ac:dyDescent="0.15">
      <c r="A241" s="23" t="s">
        <v>280</v>
      </c>
      <c r="C241" s="23" t="str">
        <f t="shared" si="10"/>
        <v>b-r1</v>
      </c>
      <c r="G241" s="23" t="str">
        <f t="shared" si="11"/>
        <v>{route : "B-R1"},</v>
      </c>
    </row>
    <row r="242" spans="1:7" x14ac:dyDescent="0.15">
      <c r="A242" s="53" t="s">
        <v>281</v>
      </c>
      <c r="C242" s="23" t="str">
        <f t="shared" si="10"/>
        <v>z-u</v>
      </c>
      <c r="G242" s="23" t="str">
        <f t="shared" si="11"/>
        <v>{route : "Z-U"},</v>
      </c>
    </row>
    <row r="243" spans="1:7" x14ac:dyDescent="0.15">
      <c r="A243" s="53" t="s">
        <v>282</v>
      </c>
      <c r="C243" s="23" t="str">
        <f t="shared" si="10"/>
        <v>u-z</v>
      </c>
      <c r="G243" s="23" t="str">
        <f t="shared" si="11"/>
        <v>{route : "U-Z"},</v>
      </c>
    </row>
    <row r="244" spans="1:7" x14ac:dyDescent="0.15">
      <c r="A244" s="53" t="s">
        <v>283</v>
      </c>
      <c r="C244" s="23" t="str">
        <f t="shared" si="10"/>
        <v>d-x</v>
      </c>
      <c r="G244" s="23" t="str">
        <f t="shared" si="11"/>
        <v>{route : "D-X"},</v>
      </c>
    </row>
    <row r="245" spans="1:7" x14ac:dyDescent="0.15">
      <c r="A245" s="53" t="s">
        <v>284</v>
      </c>
      <c r="C245" s="23" t="str">
        <f t="shared" si="10"/>
        <v>b-x</v>
      </c>
      <c r="G245" s="23" t="str">
        <f t="shared" si="11"/>
        <v>{route : "B-X"},</v>
      </c>
    </row>
    <row r="246" spans="1:7" x14ac:dyDescent="0.15">
      <c r="A246"/>
    </row>
    <row r="247" spans="1:7" x14ac:dyDescent="0.15">
      <c r="A247"/>
    </row>
    <row r="248" spans="1:7" x14ac:dyDescent="0.15">
      <c r="A248"/>
    </row>
    <row r="249" spans="1:7" x14ac:dyDescent="0.15">
      <c r="A249"/>
    </row>
    <row r="250" spans="1:7" x14ac:dyDescent="0.15">
      <c r="A250"/>
    </row>
    <row r="251" spans="1:7" x14ac:dyDescent="0.15">
      <c r="A251"/>
    </row>
    <row r="252" spans="1:7" x14ac:dyDescent="0.15">
      <c r="A252"/>
    </row>
    <row r="253" spans="1:7" x14ac:dyDescent="0.15">
      <c r="A253"/>
    </row>
    <row r="254" spans="1:7" x14ac:dyDescent="0.15">
      <c r="A254"/>
    </row>
    <row r="255" spans="1:7" x14ac:dyDescent="0.15">
      <c r="A255"/>
    </row>
    <row r="256" spans="1:7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e 3 6 1 f 3 - 1 d 5 c - 4 a f c - b 2 0 9 - 9 4 5 e 7 d 9 6 4 6 5 d "   x m l n s = " h t t p : / / s c h e m a s . m i c r o s o f t . c o m / D a t a M a s h u p " > A A A A A O s D A A B Q S w M E F A A A C A g A C E + d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I T 5 1 Y h Q r u E z k B A A D 3 A w A A E w A A A E Z v c m 1 1 b G F z L 1 N l Y 3 R p b 2 4 x L m 3 t U U 1 L w 0 A Q v Q f 6 H 4 b t J Y E 0 q 8 W b e J C U 4 k m U x J N 4 2 G y m b W S z K 7 O b Y i j 9 7 0 7 6 Y U X t H x B P O / P e 8 N 6 b H Y 8 6 N M 5 C s X 8 v r 0 f R K P I r R V j D W A Q 3 W Z B r J 6 b x Q c A N G A w R Q O E 6 0 s h t 7 t f Z z O m u R R v i e W M w y 5 0 N 3 P h Y y C e P 5 O U r E v W O V O W s k s d Z L 6 n X k p T G o Q C r 1 l K z Z Z g s 0 c r p x f R K f j X O t F + L J I X n G Z q m b Q I S W 4 t U p J A 7 0 7 X W c 3 u V w m P n A h a h N 0 O y U 5 P d O 4 s v S c q 5 x + K B N Z m o Y Y W q 5 n j D T q W q e O r A 3 O 3 x e L 8 i e x 7 w W 2 M K r Y y i w S x Q 9 6 m Y r 5 R d s q D e R Y H Q v + F J t C R l / c J R u w 9 a M u n j X 1 K k s N m I O a N c D Q o Q 8 D 1 s G R W l + w F V q K i x y y N u u 7 Z C 2 j E 1 f 5 a y G r 9 R 2 y R q 7 N m w 5 w 8 O 8 T T 5 P / r f P P o H U E s D B B Q A A A g I A A h P n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C E + d W B B n + 8 K k A A A A 9 g A A A B I A A A A A A A A A A A A A A K S B A A A A A E N v b m Z p Z y 9 Q Y W N r Y W d l L n h t b F B L A Q I U A x Q A A A g I A A h P n V i F C u 4 T O Q E A A P c D A A A T A A A A A A A A A A A A A A C k g d Q A A A B G b 3 J t d W x h c y 9 T Z W N 0 a W 9 u M S 5 t U E s B A h Q D F A A A C A g A C E + d W A / K 6 a u k A A A A 6 Q A A A B M A A A A A A A A A A A A A A K S B P g I A A F t D b 2 5 0 Z W 5 0 X 1 R 5 c G V z X S 5 4 b W x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M A A A A A A A D R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0 b y 1 m c m 9 t L W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T U z N G Y 0 Z S 0 3 O W Q 1 L T Q 2 Z D k t O T U 1 O S 0 1 O W Q 4 Z T Q 1 Y m M w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f Z n J v b V 9 s a X N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n J v b S Z x d W 9 0 O y w m c X V v d D t U b y Z x d W 9 0 O y w m c X V v d D t i Z W F y a W 5 n J n F 1 b 3 Q 7 L C Z x d W 9 0 O 2 R p c 3 R h b m N l J n F 1 b 3 Q 7 X S I g L z 4 8 R W 5 0 c n k g V H l w Z T 0 i R m l s b E N v b H V t b l R 5 c G V z I i B W Y W x 1 Z T 0 i c 0 J n W U Z C U T 0 9 I i A v P j x F b n R y e S B U e X B l P S J G a W x s T G F z d F V w Z G F 0 Z W Q i I F Z h b H V l P S J k M j A y N C 0 w N C 0 y O V Q x M z o 1 N j o x N i 4 y M z Y x N z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L W Z y b 2 0 t b G l z d C 9 B d X R v U m V t b 3 Z l Z E N v b H V t b n M x L n t G c m 9 t L D B 9 J n F 1 b 3 Q 7 L C Z x d W 9 0 O 1 N l Y 3 R p b 2 4 x L 3 R v L W Z y b 2 0 t b G l z d C 9 B d X R v U m V t b 3 Z l Z E N v b H V t b n M x L n t U b y w x f S Z x d W 9 0 O y w m c X V v d D t T Z W N 0 a W 9 u M S 9 0 b y 1 m c m 9 t L W x p c 3 Q v Q X V 0 b 1 J l b W 9 2 Z W R D b 2 x 1 b W 5 z M S 5 7 Y m V h c m l u Z y w y f S Z x d W 9 0 O y w m c X V v d D t T Z W N 0 a W 9 u M S 9 0 b y 1 m c m 9 t L W x p c 3 Q v Q X V 0 b 1 J l b W 9 2 Z W R D b 2 x 1 b W 5 z M S 5 7 Z G l z d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8 t Z n J v b S 1 s a X N 0 L 0 F 1 d G 9 S Z W 1 v d m V k Q 2 9 s d W 1 u c z E u e 0 Z y b 2 0 s M H 0 m c X V v d D s s J n F 1 b 3 Q 7 U 2 V j d G l v b j E v d G 8 t Z n J v b S 1 s a X N 0 L 0 F 1 d G 9 S Z W 1 v d m V k Q 2 9 s d W 1 u c z E u e 1 R v L D F 9 J n F 1 b 3 Q 7 L C Z x d W 9 0 O 1 N l Y 3 R p b 2 4 x L 3 R v L W Z y b 2 0 t b G l z d C 9 B d X R v U m V t b 3 Z l Z E N v b H V t b n M x L n t i Z W F y a W 5 n L D J 9 J n F 1 b 3 Q 7 L C Z x d W 9 0 O 1 N l Y 3 R p b 2 4 x L 3 R v L W Z y b 2 0 t b G l z d C 9 B d X R v U m V t b 3 Z l Z E N v b H V t b n M x L n t k a X N 0 Y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8 t Z n J v b S 1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L W Z y b 2 0 t b G l z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N i Z j Z j M z U t O T E y Z S 0 0 Z D A 5 L T g 3 Z j g t N D c 3 Y T l i Y z E w N D c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v X 2 Z y b 2 1 f b G l z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x V D E 3 O j U 3 O j U 1 L j k w M z M x N z B a I i A v P j x F b n R y e S B U e X B l P S J G a W x s Q 2 9 s d W 1 u V H l w Z X M i I F Z h b H V l P S J z Q m d Z R k J R P T 0 i I C 8 + P E V u d H J 5 I F R 5 c G U 9 I k Z p b G x D b 2 x 1 b W 5 O Y W 1 l c y I g V m F s d W U 9 I n N b J n F 1 b 3 Q 7 R n J v b S Z x d W 9 0 O y w m c X V v d D t U b y Z x d W 9 0 O y w m c X V v d D t i Z W F y a W 5 n J n F 1 b 3 Q 7 L C Z x d W 9 0 O 2 R p c 3 R h b m N l J n F 1 b 3 Q 7 X S I g L z 4 8 R W 5 0 c n k g V H l w Z T 0 i R m l s b F N 0 Y X R 1 c y I g V m F s d W U 9 I n N D b 2 1 w b G V 0 Z S I g L z 4 8 R W 5 0 c n k g V H l w Z T 0 i R m l s b E N v d W 5 0 I i B W Y W x 1 Z T 0 i b D Y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8 t Z n J v b S 1 s a X N 0 L 0 F 1 d G 9 S Z W 1 v d m V k Q 2 9 s d W 1 u c z E u e 0 Z y b 2 0 s M H 0 m c X V v d D s s J n F 1 b 3 Q 7 U 2 V j d G l v b j E v d G 8 t Z n J v b S 1 s a X N 0 L 0 F 1 d G 9 S Z W 1 v d m V k Q 2 9 s d W 1 u c z E u e 1 R v L D F 9 J n F 1 b 3 Q 7 L C Z x d W 9 0 O 1 N l Y 3 R p b 2 4 x L 3 R v L W Z y b 2 0 t b G l z d C 9 B d X R v U m V t b 3 Z l Z E N v b H V t b n M x L n t i Z W F y a W 5 n L D J 9 J n F 1 b 3 Q 7 L C Z x d W 9 0 O 1 N l Y 3 R p b 2 4 x L 3 R v L W Z y b 2 0 t b G l z d C 9 B d X R v U m V t b 3 Z l Z E N v b H V t b n M x L n t k a X N 0 Y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y 1 m c m 9 t L W x p c 3 Q v Q X V 0 b 1 J l b W 9 2 Z W R D b 2 x 1 b W 5 z M S 5 7 R n J v b S w w f S Z x d W 9 0 O y w m c X V v d D t T Z W N 0 a W 9 u M S 9 0 b y 1 m c m 9 t L W x p c 3 Q v Q X V 0 b 1 J l b W 9 2 Z W R D b 2 x 1 b W 5 z M S 5 7 V G 8 s M X 0 m c X V v d D s s J n F 1 b 3 Q 7 U 2 V j d G l v b j E v d G 8 t Z n J v b S 1 s a X N 0 L 0 F 1 d G 9 S Z W 1 v d m V k Q 2 9 s d W 1 u c z E u e 2 J l Y X J p b m c s M n 0 m c X V v d D s s J n F 1 b 3 Q 7 U 2 V j d G l v b j E v d G 8 t Z n J v b S 1 s a X N 0 L 0 F 1 d G 9 S Z W 1 v d m V k Q 2 9 s d W 1 u c z E u e 2 R p c 3 R h b m N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8 t Z n J v b S 1 s a X N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1 m c m 9 t L W x p c 3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L W Z y b 2 0 t b G l z d C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V H j G r E a K k J j A N B g k q h k i G 9 w 0 B A Q E F A A S C A g B Y g z W m y z F D r h Q j l r 4 M 0 + 4 c 0 f N g Q Y x Z x s j y w U 4 y F y i t 2 g E D y s 3 4 t y g R O s D J 3 3 8 h O j n L Z V l 1 J S 7 v 7 w u e S b c D 0 + d G B 3 8 Y E w 9 k K E o e Z A X S z F v 3 l 6 j D w s j E D y a 9 j Y D 1 B o L 3 G r a Q z 8 e B B q C e 1 i Q f 7 8 X m Z I U 1 F + e h o v v Y a T w M C R o t t J O 6 Y r k w 6 1 o / q C m a j R 1 x W b J W Y k h O O y Z H c V s Z E C Y h V A R N s G e 2 5 e X O h + S 6 r S U K S U W e G 9 h H v t 6 9 z 3 i Q 3 E t J o R 2 P v l U U w W 5 f k 8 j j c 0 m q N t M 4 m I U 5 L M z f B d p c k 5 a b S L m H x 0 D f P I H s J 0 g l H n F P W i J B v r e l x U d / 6 d T l 4 2 s w F j z i T j c 3 4 n + t n 0 v 2 H 8 N + S N Z 9 8 H T b Q v 7 / n C M V d X L L 1 2 o G 3 D M 3 d y / o I I 5 u 2 1 x z m Z 3 k k U o u I + 0 R G D y 2 H M x 9 5 V o N C 2 L L W f 6 w 6 L q Z h e S H x 1 l i f W 8 c k B O 7 w z I 7 U f 6 V E 3 J G / I v Z A t Q l S F v M 7 x T / i v Y n J c l u 3 S t E e 5 U I 1 g L 7 s A e 2 2 r D 9 0 A 3 c K R r 0 3 a V u s Y T e i 4 j q x v B v 5 k p / d T T z U r 0 Z + G b k p b c K 4 + a K C y 0 w h + P Y I W I l O + 3 8 n m N o e z n m R C c Q W n G a V J W W F W h o o o Q 3 T N b f 6 R 9 V y e Z m D g H J k 3 Y P J q K t 0 T m I A r K T / N R z y N y t H 0 7 o Y D 1 7 a j h G p b H u S j 1 J d F j K g / z n R b S J 0 G 7 5 1 N 7 f d l n b 9 i i a F 1 4 L D b b s O j B 8 B g k q h k i G 9 w 0 B B w E w H Q Y J Y I Z I A W U D B A E q B B A W q O W e A d h l W G a R V Y l + t U b Y g F B 2 J M m 1 y h t 1 k O l b B Y H G m T U m x 7 R P M y q + k O Q z N 4 0 M H A z 4 C x g + f 8 k 1 Z 0 S c r / 6 b I I 6 e k 5 q a S 8 i q b S H H h k h l P j n P H I s L Y E u P h t W A f T n j O 2 C z / 7 6 4 4 w = = < / D a t a M a s h u p > 
</file>

<file path=customXml/itemProps1.xml><?xml version="1.0" encoding="utf-8"?>
<ds:datastoreItem xmlns:ds="http://schemas.openxmlformats.org/officeDocument/2006/customXml" ds:itemID="{6B4A0653-C735-E94F-916D-D56941E7F5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Bearing &amp; Distance template</vt:lpstr>
      <vt:lpstr>data</vt:lpstr>
      <vt:lpstr>to-from-list</vt:lpstr>
      <vt:lpstr>calculated d&amp;b</vt:lpstr>
      <vt:lpstr>BadRhumbLines</vt:lpstr>
      <vt:lpstr>excludelist</vt:lpstr>
      <vt:lpstr>'calculated d&amp;b'!Print_Area</vt:lpstr>
      <vt:lpstr>data!results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Orabona</dc:creator>
  <cp:lastModifiedBy>Jerry Orabona</cp:lastModifiedBy>
  <cp:lastPrinted>2024-04-29T13:36:25Z</cp:lastPrinted>
  <dcterms:created xsi:type="dcterms:W3CDTF">2023-01-30T15:54:51Z</dcterms:created>
  <dcterms:modified xsi:type="dcterms:W3CDTF">2024-04-29T14:02:56Z</dcterms:modified>
</cp:coreProperties>
</file>