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51200" windowHeight="31480" tabRatio="500" activeTab="1"/>
  </bookViews>
  <sheets>
    <sheet name="Phantom Equity Grants" sheetId="1" r:id="rId1"/>
    <sheet name="Vesting Schedule" sheetId="2" r:id="rId2"/>
  </sheets>
  <definedNames>
    <definedName name="_xlnm.Print_Titles" localSheetId="0">'Phantom Equity Grants'!$1:$7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4" i="2" l="1"/>
  <c r="F73" i="2"/>
  <c r="F72" i="2"/>
  <c r="F71" i="2"/>
  <c r="C62" i="2"/>
  <c r="C54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S67" i="2"/>
  <c r="DT5" i="2"/>
  <c r="DT6" i="2"/>
  <c r="DT7" i="2"/>
  <c r="DT8" i="2"/>
  <c r="DT9" i="2"/>
  <c r="DT10" i="2"/>
  <c r="DT11" i="2"/>
  <c r="DT12" i="2"/>
  <c r="DT13" i="2"/>
  <c r="DT14" i="2"/>
  <c r="DT15" i="2"/>
  <c r="DT16" i="2"/>
  <c r="DT17" i="2"/>
  <c r="DT18" i="2"/>
  <c r="DT19" i="2"/>
  <c r="DT20" i="2"/>
  <c r="DT21" i="2"/>
  <c r="DT22" i="2"/>
  <c r="DT23" i="2"/>
  <c r="DT24" i="2"/>
  <c r="DT25" i="2"/>
  <c r="DT26" i="2"/>
  <c r="DT27" i="2"/>
  <c r="DT28" i="2"/>
  <c r="DT29" i="2"/>
  <c r="DT30" i="2"/>
  <c r="DT31" i="2"/>
  <c r="DT32" i="2"/>
  <c r="DT33" i="2"/>
  <c r="DT34" i="2"/>
  <c r="DT35" i="2"/>
  <c r="DT36" i="2"/>
  <c r="DT37" i="2"/>
  <c r="DT38" i="2"/>
  <c r="DT39" i="2"/>
  <c r="DT40" i="2"/>
  <c r="DT41" i="2"/>
  <c r="DT42" i="2"/>
  <c r="DT43" i="2"/>
  <c r="DT44" i="2"/>
  <c r="DT45" i="2"/>
  <c r="DT46" i="2"/>
  <c r="DT47" i="2"/>
  <c r="DT48" i="2"/>
  <c r="DT49" i="2"/>
  <c r="DT50" i="2"/>
  <c r="DT51" i="2"/>
  <c r="DT52" i="2"/>
  <c r="DT53" i="2"/>
  <c r="DT54" i="2"/>
  <c r="DT55" i="2"/>
  <c r="DT56" i="2"/>
  <c r="DT57" i="2"/>
  <c r="DT58" i="2"/>
  <c r="DT59" i="2"/>
  <c r="DT60" i="2"/>
  <c r="DT61" i="2"/>
  <c r="DT62" i="2"/>
  <c r="DT63" i="2"/>
  <c r="DT64" i="2"/>
  <c r="DT67" i="2"/>
  <c r="DU5" i="2"/>
  <c r="DU6" i="2"/>
  <c r="DU7" i="2"/>
  <c r="DU8" i="2"/>
  <c r="DU9" i="2"/>
  <c r="DU10" i="2"/>
  <c r="DU11" i="2"/>
  <c r="DU12" i="2"/>
  <c r="DU13" i="2"/>
  <c r="DU14" i="2"/>
  <c r="DU15" i="2"/>
  <c r="DU16" i="2"/>
  <c r="DU17" i="2"/>
  <c r="DU18" i="2"/>
  <c r="DU19" i="2"/>
  <c r="DU20" i="2"/>
  <c r="DU21" i="2"/>
  <c r="DU22" i="2"/>
  <c r="DU23" i="2"/>
  <c r="DU24" i="2"/>
  <c r="DU25" i="2"/>
  <c r="DU26" i="2"/>
  <c r="DU27" i="2"/>
  <c r="DU28" i="2"/>
  <c r="DU29" i="2"/>
  <c r="DU30" i="2"/>
  <c r="DU31" i="2"/>
  <c r="DU32" i="2"/>
  <c r="DU33" i="2"/>
  <c r="DU34" i="2"/>
  <c r="DU35" i="2"/>
  <c r="DU36" i="2"/>
  <c r="DU37" i="2"/>
  <c r="DU38" i="2"/>
  <c r="DU39" i="2"/>
  <c r="DU40" i="2"/>
  <c r="DU41" i="2"/>
  <c r="DU42" i="2"/>
  <c r="DU43" i="2"/>
  <c r="DU44" i="2"/>
  <c r="DU45" i="2"/>
  <c r="DU46" i="2"/>
  <c r="DU47" i="2"/>
  <c r="DU48" i="2"/>
  <c r="DU49" i="2"/>
  <c r="DU50" i="2"/>
  <c r="DU51" i="2"/>
  <c r="DU52" i="2"/>
  <c r="DU53" i="2"/>
  <c r="DU54" i="2"/>
  <c r="DU55" i="2"/>
  <c r="DU56" i="2"/>
  <c r="DU57" i="2"/>
  <c r="DU58" i="2"/>
  <c r="DU59" i="2"/>
  <c r="DU60" i="2"/>
  <c r="DU61" i="2"/>
  <c r="DU62" i="2"/>
  <c r="DU63" i="2"/>
  <c r="DU64" i="2"/>
  <c r="DU67" i="2"/>
  <c r="DV5" i="2"/>
  <c r="DV6" i="2"/>
  <c r="DV7" i="2"/>
  <c r="DV8" i="2"/>
  <c r="DV9" i="2"/>
  <c r="DV10" i="2"/>
  <c r="DV11" i="2"/>
  <c r="DV12" i="2"/>
  <c r="DV13" i="2"/>
  <c r="DV14" i="2"/>
  <c r="DV15" i="2"/>
  <c r="DV16" i="2"/>
  <c r="DV17" i="2"/>
  <c r="DV18" i="2"/>
  <c r="DV19" i="2"/>
  <c r="DV20" i="2"/>
  <c r="DV21" i="2"/>
  <c r="DV22" i="2"/>
  <c r="DV23" i="2"/>
  <c r="DV24" i="2"/>
  <c r="DV25" i="2"/>
  <c r="DV26" i="2"/>
  <c r="DV27" i="2"/>
  <c r="DV28" i="2"/>
  <c r="DV29" i="2"/>
  <c r="DV30" i="2"/>
  <c r="DV31" i="2"/>
  <c r="DV32" i="2"/>
  <c r="DV33" i="2"/>
  <c r="DV34" i="2"/>
  <c r="DV35" i="2"/>
  <c r="DV36" i="2"/>
  <c r="DV37" i="2"/>
  <c r="DV38" i="2"/>
  <c r="DV39" i="2"/>
  <c r="DV40" i="2"/>
  <c r="DV41" i="2"/>
  <c r="DV42" i="2"/>
  <c r="DV43" i="2"/>
  <c r="DV44" i="2"/>
  <c r="DV45" i="2"/>
  <c r="DV46" i="2"/>
  <c r="DV47" i="2"/>
  <c r="DV48" i="2"/>
  <c r="DV49" i="2"/>
  <c r="DV50" i="2"/>
  <c r="DV51" i="2"/>
  <c r="DV52" i="2"/>
  <c r="DV53" i="2"/>
  <c r="DV54" i="2"/>
  <c r="DV55" i="2"/>
  <c r="DV56" i="2"/>
  <c r="DV57" i="2"/>
  <c r="DV58" i="2"/>
  <c r="DV59" i="2"/>
  <c r="DV60" i="2"/>
  <c r="DV61" i="2"/>
  <c r="DV62" i="2"/>
  <c r="DV63" i="2"/>
  <c r="DV64" i="2"/>
  <c r="DV67" i="2"/>
  <c r="DW5" i="2"/>
  <c r="DW6" i="2"/>
  <c r="DW7" i="2"/>
  <c r="DW8" i="2"/>
  <c r="DW9" i="2"/>
  <c r="DW10" i="2"/>
  <c r="DW11" i="2"/>
  <c r="DW12" i="2"/>
  <c r="DW13" i="2"/>
  <c r="DW14" i="2"/>
  <c r="DW15" i="2"/>
  <c r="DW16" i="2"/>
  <c r="DW17" i="2"/>
  <c r="DW18" i="2"/>
  <c r="DW19" i="2"/>
  <c r="DW20" i="2"/>
  <c r="DW21" i="2"/>
  <c r="DW22" i="2"/>
  <c r="DW23" i="2"/>
  <c r="DW24" i="2"/>
  <c r="DW25" i="2"/>
  <c r="DW26" i="2"/>
  <c r="DW27" i="2"/>
  <c r="DW28" i="2"/>
  <c r="DW29" i="2"/>
  <c r="DW30" i="2"/>
  <c r="DW31" i="2"/>
  <c r="DW32" i="2"/>
  <c r="DW33" i="2"/>
  <c r="DW34" i="2"/>
  <c r="DW35" i="2"/>
  <c r="DW36" i="2"/>
  <c r="DW37" i="2"/>
  <c r="DW38" i="2"/>
  <c r="DW39" i="2"/>
  <c r="DW40" i="2"/>
  <c r="DW41" i="2"/>
  <c r="DW42" i="2"/>
  <c r="DW43" i="2"/>
  <c r="DW44" i="2"/>
  <c r="DW45" i="2"/>
  <c r="DW46" i="2"/>
  <c r="DW47" i="2"/>
  <c r="DW48" i="2"/>
  <c r="DW49" i="2"/>
  <c r="DW50" i="2"/>
  <c r="DW51" i="2"/>
  <c r="DW52" i="2"/>
  <c r="DW53" i="2"/>
  <c r="DW54" i="2"/>
  <c r="DW55" i="2"/>
  <c r="DW56" i="2"/>
  <c r="DW57" i="2"/>
  <c r="DW58" i="2"/>
  <c r="DW59" i="2"/>
  <c r="DW60" i="2"/>
  <c r="DW61" i="2"/>
  <c r="DW62" i="2"/>
  <c r="DW63" i="2"/>
  <c r="DW64" i="2"/>
  <c r="DW67" i="2"/>
  <c r="DX5" i="2"/>
  <c r="DX6" i="2"/>
  <c r="DX7" i="2"/>
  <c r="DX8" i="2"/>
  <c r="DX9" i="2"/>
  <c r="DX10" i="2"/>
  <c r="DX11" i="2"/>
  <c r="DX12" i="2"/>
  <c r="DX13" i="2"/>
  <c r="DX14" i="2"/>
  <c r="DX15" i="2"/>
  <c r="DX16" i="2"/>
  <c r="DX17" i="2"/>
  <c r="DX18" i="2"/>
  <c r="DX19" i="2"/>
  <c r="DX20" i="2"/>
  <c r="DX21" i="2"/>
  <c r="DX22" i="2"/>
  <c r="DX23" i="2"/>
  <c r="DX24" i="2"/>
  <c r="DX25" i="2"/>
  <c r="DX26" i="2"/>
  <c r="DX27" i="2"/>
  <c r="DX28" i="2"/>
  <c r="DX29" i="2"/>
  <c r="DX30" i="2"/>
  <c r="DX31" i="2"/>
  <c r="DX32" i="2"/>
  <c r="DX33" i="2"/>
  <c r="DX34" i="2"/>
  <c r="DX35" i="2"/>
  <c r="DX36" i="2"/>
  <c r="DX37" i="2"/>
  <c r="DX38" i="2"/>
  <c r="DX39" i="2"/>
  <c r="DX40" i="2"/>
  <c r="DX41" i="2"/>
  <c r="DX42" i="2"/>
  <c r="DX43" i="2"/>
  <c r="DX44" i="2"/>
  <c r="DX45" i="2"/>
  <c r="DX46" i="2"/>
  <c r="DX47" i="2"/>
  <c r="DX48" i="2"/>
  <c r="DX49" i="2"/>
  <c r="DX50" i="2"/>
  <c r="DX51" i="2"/>
  <c r="DX52" i="2"/>
  <c r="DX53" i="2"/>
  <c r="DX54" i="2"/>
  <c r="DX55" i="2"/>
  <c r="DX56" i="2"/>
  <c r="DX57" i="2"/>
  <c r="DX58" i="2"/>
  <c r="DX59" i="2"/>
  <c r="DX60" i="2"/>
  <c r="DX61" i="2"/>
  <c r="DX62" i="2"/>
  <c r="DX63" i="2"/>
  <c r="DX64" i="2"/>
  <c r="DX67" i="2"/>
  <c r="DY5" i="2"/>
  <c r="DY6" i="2"/>
  <c r="DY7" i="2"/>
  <c r="DY8" i="2"/>
  <c r="DY9" i="2"/>
  <c r="DY10" i="2"/>
  <c r="DY11" i="2"/>
  <c r="DY12" i="2"/>
  <c r="DY13" i="2"/>
  <c r="DY14" i="2"/>
  <c r="DY15" i="2"/>
  <c r="DY16" i="2"/>
  <c r="DY17" i="2"/>
  <c r="DY18" i="2"/>
  <c r="DY19" i="2"/>
  <c r="DY20" i="2"/>
  <c r="DY21" i="2"/>
  <c r="DY22" i="2"/>
  <c r="DY23" i="2"/>
  <c r="DY24" i="2"/>
  <c r="DY25" i="2"/>
  <c r="DY26" i="2"/>
  <c r="DY27" i="2"/>
  <c r="DY28" i="2"/>
  <c r="DY29" i="2"/>
  <c r="DY30" i="2"/>
  <c r="DY31" i="2"/>
  <c r="DY32" i="2"/>
  <c r="DY33" i="2"/>
  <c r="DY34" i="2"/>
  <c r="DY35" i="2"/>
  <c r="DY36" i="2"/>
  <c r="DY37" i="2"/>
  <c r="DY38" i="2"/>
  <c r="DY39" i="2"/>
  <c r="DY40" i="2"/>
  <c r="DY41" i="2"/>
  <c r="DY42" i="2"/>
  <c r="DY43" i="2"/>
  <c r="DY44" i="2"/>
  <c r="DY45" i="2"/>
  <c r="DY46" i="2"/>
  <c r="DY47" i="2"/>
  <c r="DY48" i="2"/>
  <c r="DY49" i="2"/>
  <c r="DY50" i="2"/>
  <c r="DY51" i="2"/>
  <c r="DY52" i="2"/>
  <c r="DY53" i="2"/>
  <c r="DY54" i="2"/>
  <c r="DY55" i="2"/>
  <c r="DY56" i="2"/>
  <c r="DY57" i="2"/>
  <c r="DY58" i="2"/>
  <c r="DY59" i="2"/>
  <c r="DY60" i="2"/>
  <c r="DY61" i="2"/>
  <c r="DY62" i="2"/>
  <c r="DY63" i="2"/>
  <c r="DY64" i="2"/>
  <c r="DY67" i="2"/>
  <c r="DZ5" i="2"/>
  <c r="DZ6" i="2"/>
  <c r="DZ7" i="2"/>
  <c r="DZ8" i="2"/>
  <c r="DZ9" i="2"/>
  <c r="DZ10" i="2"/>
  <c r="DZ11" i="2"/>
  <c r="DZ12" i="2"/>
  <c r="DZ13" i="2"/>
  <c r="DZ14" i="2"/>
  <c r="DZ15" i="2"/>
  <c r="DZ16" i="2"/>
  <c r="DZ17" i="2"/>
  <c r="DZ18" i="2"/>
  <c r="DZ19" i="2"/>
  <c r="DZ20" i="2"/>
  <c r="DZ21" i="2"/>
  <c r="DZ22" i="2"/>
  <c r="DZ23" i="2"/>
  <c r="DZ24" i="2"/>
  <c r="DZ25" i="2"/>
  <c r="DZ26" i="2"/>
  <c r="DZ27" i="2"/>
  <c r="DZ28" i="2"/>
  <c r="DZ29" i="2"/>
  <c r="DZ30" i="2"/>
  <c r="DZ31" i="2"/>
  <c r="DZ32" i="2"/>
  <c r="DZ33" i="2"/>
  <c r="DZ34" i="2"/>
  <c r="DZ35" i="2"/>
  <c r="DZ36" i="2"/>
  <c r="DZ37" i="2"/>
  <c r="DZ38" i="2"/>
  <c r="DZ39" i="2"/>
  <c r="DZ40" i="2"/>
  <c r="DZ41" i="2"/>
  <c r="DZ42" i="2"/>
  <c r="DZ43" i="2"/>
  <c r="DZ44" i="2"/>
  <c r="DZ45" i="2"/>
  <c r="DZ46" i="2"/>
  <c r="DZ47" i="2"/>
  <c r="DZ48" i="2"/>
  <c r="DZ49" i="2"/>
  <c r="DZ50" i="2"/>
  <c r="DZ51" i="2"/>
  <c r="DZ52" i="2"/>
  <c r="DZ53" i="2"/>
  <c r="DZ54" i="2"/>
  <c r="DZ55" i="2"/>
  <c r="DZ56" i="2"/>
  <c r="DZ57" i="2"/>
  <c r="DZ58" i="2"/>
  <c r="DZ59" i="2"/>
  <c r="DZ60" i="2"/>
  <c r="DZ61" i="2"/>
  <c r="DZ62" i="2"/>
  <c r="DZ63" i="2"/>
  <c r="DZ64" i="2"/>
  <c r="DZ67" i="2"/>
  <c r="EA5" i="2"/>
  <c r="EA6" i="2"/>
  <c r="EA7" i="2"/>
  <c r="EA8" i="2"/>
  <c r="EA9" i="2"/>
  <c r="EA10" i="2"/>
  <c r="EA11" i="2"/>
  <c r="EA12" i="2"/>
  <c r="EA13" i="2"/>
  <c r="EA14" i="2"/>
  <c r="EA15" i="2"/>
  <c r="EA16" i="2"/>
  <c r="EA17" i="2"/>
  <c r="EA18" i="2"/>
  <c r="EA19" i="2"/>
  <c r="EA20" i="2"/>
  <c r="EA21" i="2"/>
  <c r="EA22" i="2"/>
  <c r="EA23" i="2"/>
  <c r="EA24" i="2"/>
  <c r="EA25" i="2"/>
  <c r="EA26" i="2"/>
  <c r="EA27" i="2"/>
  <c r="EA28" i="2"/>
  <c r="EA29" i="2"/>
  <c r="EA30" i="2"/>
  <c r="EA31" i="2"/>
  <c r="EA32" i="2"/>
  <c r="EA33" i="2"/>
  <c r="EA34" i="2"/>
  <c r="EA35" i="2"/>
  <c r="EA36" i="2"/>
  <c r="EA37" i="2"/>
  <c r="EA38" i="2"/>
  <c r="EA39" i="2"/>
  <c r="EA40" i="2"/>
  <c r="EA41" i="2"/>
  <c r="EA42" i="2"/>
  <c r="EA43" i="2"/>
  <c r="EA44" i="2"/>
  <c r="EA45" i="2"/>
  <c r="EA46" i="2"/>
  <c r="EA47" i="2"/>
  <c r="EA48" i="2"/>
  <c r="EA49" i="2"/>
  <c r="EA50" i="2"/>
  <c r="EA51" i="2"/>
  <c r="EA52" i="2"/>
  <c r="EA53" i="2"/>
  <c r="EA54" i="2"/>
  <c r="EA55" i="2"/>
  <c r="EA56" i="2"/>
  <c r="EA57" i="2"/>
  <c r="EA58" i="2"/>
  <c r="EA59" i="2"/>
  <c r="EA60" i="2"/>
  <c r="EA61" i="2"/>
  <c r="EA62" i="2"/>
  <c r="EA63" i="2"/>
  <c r="EA64" i="2"/>
  <c r="EA67" i="2"/>
  <c r="EB5" i="2"/>
  <c r="EB6" i="2"/>
  <c r="EB7" i="2"/>
  <c r="EB8" i="2"/>
  <c r="EB9" i="2"/>
  <c r="EB10" i="2"/>
  <c r="EB11" i="2"/>
  <c r="EB12" i="2"/>
  <c r="EB13" i="2"/>
  <c r="EB14" i="2"/>
  <c r="EB15" i="2"/>
  <c r="EB16" i="2"/>
  <c r="EB17" i="2"/>
  <c r="EB18" i="2"/>
  <c r="EB19" i="2"/>
  <c r="EB20" i="2"/>
  <c r="EB21" i="2"/>
  <c r="EB22" i="2"/>
  <c r="EB23" i="2"/>
  <c r="EB24" i="2"/>
  <c r="EB25" i="2"/>
  <c r="EB26" i="2"/>
  <c r="EB27" i="2"/>
  <c r="EB28" i="2"/>
  <c r="EB29" i="2"/>
  <c r="EB30" i="2"/>
  <c r="EB31" i="2"/>
  <c r="EB32" i="2"/>
  <c r="EB33" i="2"/>
  <c r="EB34" i="2"/>
  <c r="EB35" i="2"/>
  <c r="EB36" i="2"/>
  <c r="EB37" i="2"/>
  <c r="EB38" i="2"/>
  <c r="EB39" i="2"/>
  <c r="EB40" i="2"/>
  <c r="EB41" i="2"/>
  <c r="EB42" i="2"/>
  <c r="EB43" i="2"/>
  <c r="EB44" i="2"/>
  <c r="EB45" i="2"/>
  <c r="EB46" i="2"/>
  <c r="EB47" i="2"/>
  <c r="EB48" i="2"/>
  <c r="EB49" i="2"/>
  <c r="EB50" i="2"/>
  <c r="EB51" i="2"/>
  <c r="EB52" i="2"/>
  <c r="EB53" i="2"/>
  <c r="EB54" i="2"/>
  <c r="EB55" i="2"/>
  <c r="EB56" i="2"/>
  <c r="EB57" i="2"/>
  <c r="EB58" i="2"/>
  <c r="EB59" i="2"/>
  <c r="EB60" i="2"/>
  <c r="EB61" i="2"/>
  <c r="EB62" i="2"/>
  <c r="EB63" i="2"/>
  <c r="EB64" i="2"/>
  <c r="EB67" i="2"/>
  <c r="F70" i="2"/>
  <c r="DS74" i="2"/>
  <c r="DT74" i="2"/>
  <c r="DU74" i="2"/>
  <c r="DV74" i="2"/>
  <c r="DW74" i="2"/>
  <c r="DX74" i="2"/>
  <c r="DY74" i="2"/>
  <c r="DZ74" i="2"/>
  <c r="EA74" i="2"/>
  <c r="EB74" i="2"/>
  <c r="C60" i="2"/>
  <c r="C56" i="2"/>
  <c r="C50" i="2"/>
  <c r="C43" i="2"/>
  <c r="C49" i="2"/>
  <c r="C64" i="2"/>
  <c r="C55" i="2"/>
  <c r="C53" i="2"/>
  <c r="C59" i="2"/>
  <c r="C63" i="2"/>
  <c r="H51" i="1"/>
  <c r="F44" i="1"/>
  <c r="DR67" i="2"/>
  <c r="DR74" i="2"/>
  <c r="DQ67" i="2"/>
  <c r="DQ74" i="2"/>
  <c r="DP67" i="2"/>
  <c r="DP74" i="2"/>
  <c r="DO67" i="2"/>
  <c r="DO74" i="2"/>
  <c r="DN67" i="2"/>
  <c r="DN74" i="2"/>
  <c r="DM67" i="2"/>
  <c r="DM74" i="2"/>
  <c r="DL67" i="2"/>
  <c r="DL74" i="2"/>
  <c r="DK67" i="2"/>
  <c r="DK74" i="2"/>
  <c r="DJ67" i="2"/>
  <c r="DJ74" i="2"/>
  <c r="DI67" i="2"/>
  <c r="DI74" i="2"/>
  <c r="DH67" i="2"/>
  <c r="DH74" i="2"/>
  <c r="DG67" i="2"/>
  <c r="DG74" i="2"/>
  <c r="DF67" i="2"/>
  <c r="DF74" i="2"/>
  <c r="DE67" i="2"/>
  <c r="DE74" i="2"/>
  <c r="DD67" i="2"/>
  <c r="DD74" i="2"/>
  <c r="DC67" i="2"/>
  <c r="DC74" i="2"/>
  <c r="DB67" i="2"/>
  <c r="DB74" i="2"/>
  <c r="DA67" i="2"/>
  <c r="DA74" i="2"/>
  <c r="CZ67" i="2"/>
  <c r="CZ74" i="2"/>
  <c r="CY67" i="2"/>
  <c r="CY74" i="2"/>
  <c r="CX67" i="2"/>
  <c r="CX74" i="2"/>
  <c r="CW67" i="2"/>
  <c r="CW74" i="2"/>
  <c r="CV67" i="2"/>
  <c r="CV74" i="2"/>
  <c r="CU67" i="2"/>
  <c r="CU74" i="2"/>
  <c r="CT67" i="2"/>
  <c r="CT74" i="2"/>
  <c r="CS67" i="2"/>
  <c r="CS74" i="2"/>
  <c r="CR67" i="2"/>
  <c r="CR74" i="2"/>
  <c r="CQ67" i="2"/>
  <c r="CQ74" i="2"/>
  <c r="CP67" i="2"/>
  <c r="CP74" i="2"/>
  <c r="CO67" i="2"/>
  <c r="CO74" i="2"/>
  <c r="CN67" i="2"/>
  <c r="CN74" i="2"/>
  <c r="CM67" i="2"/>
  <c r="CM74" i="2"/>
  <c r="CL67" i="2"/>
  <c r="CL74" i="2"/>
  <c r="CK67" i="2"/>
  <c r="CK74" i="2"/>
  <c r="CJ67" i="2"/>
  <c r="CJ74" i="2"/>
  <c r="CI67" i="2"/>
  <c r="CI74" i="2"/>
  <c r="CH67" i="2"/>
  <c r="CH74" i="2"/>
  <c r="CG67" i="2"/>
  <c r="CG74" i="2"/>
  <c r="CF67" i="2"/>
  <c r="CF74" i="2"/>
  <c r="CE67" i="2"/>
  <c r="CE74" i="2"/>
  <c r="CD67" i="2"/>
  <c r="CD74" i="2"/>
  <c r="CC67" i="2"/>
  <c r="CC74" i="2"/>
  <c r="CB67" i="2"/>
  <c r="CB74" i="2"/>
  <c r="CA67" i="2"/>
  <c r="CA74" i="2"/>
  <c r="BZ67" i="2"/>
  <c r="BZ74" i="2"/>
  <c r="BY67" i="2"/>
  <c r="BY74" i="2"/>
  <c r="BX67" i="2"/>
  <c r="BX74" i="2"/>
  <c r="BW67" i="2"/>
  <c r="BW74" i="2"/>
  <c r="BV67" i="2"/>
  <c r="BV74" i="2"/>
  <c r="BU67" i="2"/>
  <c r="BU74" i="2"/>
  <c r="BT67" i="2"/>
  <c r="BT74" i="2"/>
  <c r="BS67" i="2"/>
  <c r="BS74" i="2"/>
  <c r="BR67" i="2"/>
  <c r="BR74" i="2"/>
  <c r="BQ67" i="2"/>
  <c r="BQ74" i="2"/>
  <c r="BP67" i="2"/>
  <c r="BP74" i="2"/>
  <c r="BO67" i="2"/>
  <c r="BO74" i="2"/>
  <c r="BN67" i="2"/>
  <c r="BN74" i="2"/>
  <c r="BM67" i="2"/>
  <c r="BM74" i="2"/>
  <c r="BL67" i="2"/>
  <c r="BL74" i="2"/>
  <c r="BK67" i="2"/>
  <c r="BK74" i="2"/>
  <c r="BJ67" i="2"/>
  <c r="BJ74" i="2"/>
  <c r="BI67" i="2"/>
  <c r="BI74" i="2"/>
  <c r="BH67" i="2"/>
  <c r="BH74" i="2"/>
  <c r="BG67" i="2"/>
  <c r="BG74" i="2"/>
  <c r="BF67" i="2"/>
  <c r="BF74" i="2"/>
  <c r="BE67" i="2"/>
  <c r="BE74" i="2"/>
  <c r="BD67" i="2"/>
  <c r="BD74" i="2"/>
  <c r="BC67" i="2"/>
  <c r="BC74" i="2"/>
  <c r="BB67" i="2"/>
  <c r="BB74" i="2"/>
  <c r="BA67" i="2"/>
  <c r="BA74" i="2"/>
  <c r="AZ67" i="2"/>
  <c r="AZ74" i="2"/>
  <c r="AY67" i="2"/>
  <c r="AY74" i="2"/>
  <c r="AX67" i="2"/>
  <c r="AX74" i="2"/>
  <c r="AW67" i="2"/>
  <c r="AW74" i="2"/>
  <c r="AV67" i="2"/>
  <c r="AV74" i="2"/>
  <c r="AU67" i="2"/>
  <c r="AU74" i="2"/>
  <c r="AT67" i="2"/>
  <c r="AT74" i="2"/>
  <c r="AS67" i="2"/>
  <c r="AS74" i="2"/>
  <c r="AR67" i="2"/>
  <c r="AR74" i="2"/>
  <c r="AQ67" i="2"/>
  <c r="AQ74" i="2"/>
  <c r="AP67" i="2"/>
  <c r="AP74" i="2"/>
  <c r="AO67" i="2"/>
  <c r="AO74" i="2"/>
  <c r="AN67" i="2"/>
  <c r="AN74" i="2"/>
  <c r="AM67" i="2"/>
  <c r="AM74" i="2"/>
  <c r="AL67" i="2"/>
  <c r="AL74" i="2"/>
  <c r="AK67" i="2"/>
  <c r="AK74" i="2"/>
  <c r="AJ67" i="2"/>
  <c r="AJ74" i="2"/>
  <c r="AI67" i="2"/>
  <c r="AI74" i="2"/>
  <c r="AH67" i="2"/>
  <c r="AH74" i="2"/>
  <c r="AG67" i="2"/>
  <c r="AG74" i="2"/>
  <c r="AF67" i="2"/>
  <c r="AF74" i="2"/>
  <c r="AE67" i="2"/>
  <c r="AE74" i="2"/>
  <c r="AD67" i="2"/>
  <c r="AD74" i="2"/>
  <c r="AC67" i="2"/>
  <c r="AC74" i="2"/>
  <c r="AB67" i="2"/>
  <c r="AB74" i="2"/>
  <c r="AA67" i="2"/>
  <c r="AA74" i="2"/>
  <c r="Z67" i="2"/>
  <c r="Z74" i="2"/>
  <c r="Y67" i="2"/>
  <c r="Y74" i="2"/>
  <c r="X67" i="2"/>
  <c r="X74" i="2"/>
  <c r="W67" i="2"/>
  <c r="W74" i="2"/>
  <c r="V67" i="2"/>
  <c r="V74" i="2"/>
  <c r="U67" i="2"/>
  <c r="U74" i="2"/>
  <c r="T67" i="2"/>
  <c r="T74" i="2"/>
  <c r="S67" i="2"/>
  <c r="S74" i="2"/>
  <c r="R67" i="2"/>
  <c r="R74" i="2"/>
  <c r="Q67" i="2"/>
  <c r="Q74" i="2"/>
  <c r="P67" i="2"/>
  <c r="P74" i="2"/>
  <c r="O67" i="2"/>
  <c r="O74" i="2"/>
  <c r="N67" i="2"/>
  <c r="N74" i="2"/>
  <c r="M67" i="2"/>
  <c r="M74" i="2"/>
  <c r="L67" i="2"/>
  <c r="L74" i="2"/>
  <c r="F69" i="2"/>
  <c r="XEV67" i="2"/>
  <c r="F33" i="1"/>
  <c r="F46" i="1"/>
  <c r="F47" i="1"/>
  <c r="F8" i="1"/>
  <c r="F10" i="1"/>
  <c r="F12" i="1"/>
  <c r="F14" i="1"/>
  <c r="F16" i="1"/>
  <c r="F17" i="1"/>
  <c r="F19" i="1"/>
  <c r="F21" i="1"/>
  <c r="F22" i="1"/>
  <c r="F24" i="1"/>
  <c r="F25" i="1"/>
  <c r="F27" i="1"/>
  <c r="F28" i="1"/>
  <c r="F29" i="1"/>
  <c r="F30" i="1"/>
  <c r="F31" i="1"/>
  <c r="F34" i="1"/>
  <c r="F35" i="1"/>
  <c r="F36" i="1"/>
  <c r="F37" i="1"/>
  <c r="F38" i="1"/>
  <c r="F39" i="1"/>
  <c r="F40" i="1"/>
  <c r="F42" i="1"/>
  <c r="F43" i="1"/>
  <c r="F45" i="1"/>
  <c r="F48" i="1"/>
  <c r="F49" i="1"/>
  <c r="F50" i="1"/>
  <c r="F51" i="1"/>
  <c r="H53" i="1"/>
</calcChain>
</file>

<file path=xl/sharedStrings.xml><?xml version="1.0" encoding="utf-8"?>
<sst xmlns="http://schemas.openxmlformats.org/spreadsheetml/2006/main" count="352" uniqueCount="123">
  <si>
    <t>DomainTools, LLC</t>
  </si>
  <si>
    <t>2015 Synthetic Equity Participation Program</t>
  </si>
  <si>
    <t>shares</t>
  </si>
  <si>
    <t>HIRE</t>
  </si>
  <si>
    <t>EMPLOYEE</t>
  </si>
  <si>
    <t>TITLE</t>
  </si>
  <si>
    <t>FUNCTION</t>
  </si>
  <si>
    <t>DATE</t>
  </si>
  <si>
    <t>Units</t>
  </si>
  <si>
    <t>Base</t>
  </si>
  <si>
    <t>Chen, Timothy</t>
  </si>
  <si>
    <t>CEO</t>
  </si>
  <si>
    <t>Exec</t>
  </si>
  <si>
    <t>Fully Vested</t>
  </si>
  <si>
    <t>Klatt, Michael</t>
  </si>
  <si>
    <t>VP R&amp;D</t>
  </si>
  <si>
    <t>Roberts, Bruce</t>
  </si>
  <si>
    <t>VP of Technology</t>
  </si>
  <si>
    <t>Full acceleration</t>
  </si>
  <si>
    <t>Prosser, Susan</t>
  </si>
  <si>
    <t>VP Partner &amp; Industry Relations</t>
  </si>
  <si>
    <t>Kendrick, Mark</t>
  </si>
  <si>
    <t>Director Sales Engineering</t>
  </si>
  <si>
    <t>Sales</t>
  </si>
  <si>
    <t>Duke, Kirsten</t>
  </si>
  <si>
    <t>VP Finance and HR</t>
  </si>
  <si>
    <t>Arzola, Gustavo</t>
  </si>
  <si>
    <t>Director Technology &amp; Operations</t>
  </si>
  <si>
    <t>Technology</t>
  </si>
  <si>
    <t>McCarthy, Mike</t>
  </si>
  <si>
    <t>Senior Engineer</t>
  </si>
  <si>
    <t>Wilson, Derek</t>
  </si>
  <si>
    <t>Engineer</t>
  </si>
  <si>
    <t>accelerate to 3 years.</t>
  </si>
  <si>
    <t>Helming, Tim</t>
  </si>
  <si>
    <t>Director of Product</t>
  </si>
  <si>
    <t>Mktg</t>
  </si>
  <si>
    <t>accelearate to 3 years.</t>
  </si>
  <si>
    <t>Ziegler, Emily</t>
  </si>
  <si>
    <t>Carstens, Spencer</t>
  </si>
  <si>
    <t>No acceleration</t>
  </si>
  <si>
    <t>Robison, Ariella</t>
  </si>
  <si>
    <t>Marketing Programs Manager</t>
  </si>
  <si>
    <t>Accelerate to 1 yr</t>
  </si>
  <si>
    <t>McClane, Andrew</t>
  </si>
  <si>
    <t>Senior Systems Administrator</t>
  </si>
  <si>
    <t>Cox, Connie</t>
  </si>
  <si>
    <t>Account Manager</t>
  </si>
  <si>
    <t>Client &amp; Partner Relations</t>
  </si>
  <si>
    <t>Kuhar, Karen</t>
  </si>
  <si>
    <t>Office Manager</t>
  </si>
  <si>
    <t>Finance/HR</t>
  </si>
  <si>
    <t>Henricksen, Ray</t>
  </si>
  <si>
    <t>Leon Guerrero, Kirk</t>
  </si>
  <si>
    <t xml:space="preserve">DevOps Engineer </t>
  </si>
  <si>
    <t>Son, Huy</t>
  </si>
  <si>
    <t>Senior Marketing Manager</t>
  </si>
  <si>
    <t>Zielony, Maxime</t>
  </si>
  <si>
    <t>Hill, Zach</t>
  </si>
  <si>
    <t>Jackson, Blaine</t>
  </si>
  <si>
    <t>Business Development Manager</t>
  </si>
  <si>
    <t>Vrsalovich, Brian</t>
  </si>
  <si>
    <t>Client Services Represenative</t>
  </si>
  <si>
    <t>Haas, Greg</t>
  </si>
  <si>
    <t>Accounting Associate</t>
  </si>
  <si>
    <t>VESTING or ACCELERATION</t>
  </si>
  <si>
    <t>OF UNITS UPON</t>
  </si>
  <si>
    <t>CHANGE OF CONTROL</t>
  </si>
  <si>
    <t>TOTAL:</t>
  </si>
  <si>
    <t>Total Membership Units as of grant date:</t>
  </si>
  <si>
    <t>PHANTOM</t>
  </si>
  <si>
    <t>EQUITY %</t>
  </si>
  <si>
    <t>as of grant</t>
  </si>
  <si>
    <t>Hou, Josh</t>
  </si>
  <si>
    <t>Neil Nelson</t>
  </si>
  <si>
    <t>Crosley, Timothy</t>
  </si>
  <si>
    <t>Remaining</t>
  </si>
  <si>
    <t>Total Authorized</t>
  </si>
  <si>
    <t>Total Assigned</t>
  </si>
  <si>
    <t>York, Bill</t>
  </si>
  <si>
    <t>Potvin, Shawnda</t>
  </si>
  <si>
    <t>Lyons, Daniel</t>
  </si>
  <si>
    <t>Labelle, Kelsey</t>
  </si>
  <si>
    <t>Anderson, Chad</t>
  </si>
  <si>
    <t>Vesting Schedule</t>
  </si>
  <si>
    <t>`</t>
  </si>
  <si>
    <t>Account Management</t>
  </si>
  <si>
    <t>Systems Admin</t>
  </si>
  <si>
    <t>Sales Exec</t>
  </si>
  <si>
    <t>Total Vested</t>
  </si>
  <si>
    <t xml:space="preserve">Shares </t>
  </si>
  <si>
    <t>Granted</t>
  </si>
  <si>
    <t xml:space="preserve">Date of </t>
  </si>
  <si>
    <t>Name</t>
  </si>
  <si>
    <t>Title</t>
  </si>
  <si>
    <t>Marketing Specialist</t>
  </si>
  <si>
    <t>Systems Administrator</t>
  </si>
  <si>
    <t>Group</t>
  </si>
  <si>
    <t>Total Membership Units Outstanding</t>
  </si>
  <si>
    <t>Total Phantom Units Authorized</t>
  </si>
  <si>
    <t>Total Membership Units Outstanding &amp; Phantom Units Vested</t>
  </si>
  <si>
    <t>Hire/Grant</t>
  </si>
  <si>
    <t>Hill, Zach - Promotion Grant</t>
  </si>
  <si>
    <t>Hill, Zach - Promtion Grant</t>
  </si>
  <si>
    <t>PROJECTED</t>
  </si>
  <si>
    <t>DomainTools LLC</t>
  </si>
  <si>
    <t>Sales Engr</t>
  </si>
  <si>
    <t>Marketing</t>
  </si>
  <si>
    <t>Marketing Manager</t>
  </si>
  <si>
    <t>Assistant Controller</t>
  </si>
  <si>
    <t>HR Specialist</t>
  </si>
  <si>
    <t>Data Scientist</t>
  </si>
  <si>
    <t>Tech Ops</t>
  </si>
  <si>
    <t>SDET</t>
  </si>
  <si>
    <t>Inside Sales/Biz Dev</t>
  </si>
  <si>
    <t>Sales Support</t>
  </si>
  <si>
    <t>Product Marketing Manager</t>
  </si>
  <si>
    <t>Programs Manager</t>
  </si>
  <si>
    <t>Total Phantom Units Granted 12.31.15</t>
  </si>
  <si>
    <t>Total Phantom Units Granted 12.31.16</t>
  </si>
  <si>
    <t>Total Phantom Unites Granted 8.31.15</t>
  </si>
  <si>
    <t>Exceeds Authorized Amount</t>
  </si>
  <si>
    <t>Approaching Authorized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</si>
</sst>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(&quot;$&quot;* #,##0_);_(&quot;$&quot;* \(#,##0\);_(&quot;$&quot;* &quot;-&quot;??_);_(@_)"/>
    <numFmt numFmtId="167" formatCode="0.00000"/>
    <numFmt numFmtId="168" formatCode="_(* #,##0.0000_);_(* \(#,##0.00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</borders>
  <cellStyleXfs count="38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5" fontId="2" fillId="0" borderId="0" xfId="1" applyNumberFormat="1" applyFont="1"/>
    <xf numFmtId="0" fontId="2" fillId="0" borderId="0" xfId="0" applyFont="1" applyAlignment="1">
      <alignment horizontal="left"/>
    </xf>
    <xf numFmtId="165" fontId="0" fillId="0" borderId="0" xfId="1" applyNumberFormat="1" applyFont="1" applyAlignment="1">
      <alignment horizontal="left"/>
    </xf>
    <xf numFmtId="0" fontId="2" fillId="0" borderId="0" xfId="0" applyFont="1" applyAlignment="1">
      <alignment horizontal="center"/>
    </xf>
    <xf numFmtId="165" fontId="0" fillId="0" borderId="0" xfId="1" applyNumberFormat="1" applyFont="1"/>
    <xf numFmtId="0" fontId="2" fillId="0" borderId="1" xfId="0" applyFont="1" applyBorder="1" applyAlignment="1">
      <alignment horizontal="center"/>
    </xf>
    <xf numFmtId="0" fontId="2" fillId="0" borderId="0" xfId="0" applyFont="1" applyFill="1"/>
    <xf numFmtId="0" fontId="0" fillId="0" borderId="0" xfId="0" applyFill="1"/>
    <xf numFmtId="14" fontId="0" fillId="0" borderId="0" xfId="0" applyNumberFormat="1" applyFill="1"/>
    <xf numFmtId="10" fontId="0" fillId="0" borderId="0" xfId="0" applyNumberFormat="1" applyFill="1"/>
    <xf numFmtId="0" fontId="2" fillId="0" borderId="0" xfId="0" applyFont="1" applyFill="1" applyAlignment="1">
      <alignment horizontal="center"/>
    </xf>
    <xf numFmtId="10" fontId="0" fillId="0" borderId="0" xfId="3" applyNumberFormat="1" applyFont="1"/>
    <xf numFmtId="0" fontId="2" fillId="0" borderId="0" xfId="0" applyFont="1" applyBorder="1" applyAlignment="1">
      <alignment horizontal="center"/>
    </xf>
    <xf numFmtId="166" fontId="0" fillId="0" borderId="0" xfId="2" applyNumberFormat="1" applyFont="1"/>
    <xf numFmtId="0" fontId="2" fillId="0" borderId="0" xfId="0" applyFont="1" applyFill="1" applyBorder="1" applyAlignment="1">
      <alignment horizontal="center"/>
    </xf>
    <xf numFmtId="167" fontId="0" fillId="0" borderId="0" xfId="0" applyNumberFormat="1"/>
    <xf numFmtId="0" fontId="0" fillId="0" borderId="0" xfId="0" applyFill="1" applyAlignment="1">
      <alignment horizontal="left"/>
    </xf>
    <xf numFmtId="0" fontId="2" fillId="0" borderId="0" xfId="0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165" fontId="0" fillId="0" borderId="0" xfId="1" applyNumberFormat="1" applyFont="1" applyBorder="1"/>
    <xf numFmtId="0" fontId="2" fillId="0" borderId="0" xfId="0" applyFont="1" applyFill="1" applyAlignment="1">
      <alignment horizontal="left"/>
    </xf>
    <xf numFmtId="10" fontId="2" fillId="0" borderId="0" xfId="0" applyNumberFormat="1" applyFont="1" applyFill="1"/>
    <xf numFmtId="166" fontId="0" fillId="0" borderId="0" xfId="2" applyNumberFormat="1" applyFont="1" applyAlignment="1">
      <alignment horizontal="left"/>
    </xf>
    <xf numFmtId="10" fontId="0" fillId="0" borderId="0" xfId="0" applyNumberFormat="1"/>
    <xf numFmtId="166" fontId="0" fillId="0" borderId="0" xfId="0" applyNumberFormat="1" applyAlignment="1">
      <alignment horizontal="left"/>
    </xf>
    <xf numFmtId="165" fontId="0" fillId="0" borderId="0" xfId="0" applyNumberFormat="1"/>
    <xf numFmtId="0" fontId="2" fillId="0" borderId="1" xfId="0" applyFont="1" applyBorder="1" applyAlignment="1">
      <alignment horizontal="center" wrapText="1"/>
    </xf>
    <xf numFmtId="38" fontId="0" fillId="0" borderId="0" xfId="0" applyNumberFormat="1"/>
    <xf numFmtId="0" fontId="2" fillId="0" borderId="0" xfId="0" applyFont="1" applyFill="1" applyBorder="1" applyAlignment="1">
      <alignment horizontal="right"/>
    </xf>
    <xf numFmtId="168" fontId="0" fillId="0" borderId="0" xfId="0" applyNumberFormat="1"/>
    <xf numFmtId="0" fontId="2" fillId="0" borderId="0" xfId="0" applyFont="1" applyFill="1" applyBorder="1" applyAlignment="1">
      <alignment horizontal="left"/>
    </xf>
    <xf numFmtId="165" fontId="0" fillId="0" borderId="1" xfId="1" applyNumberFormat="1" applyFont="1" applyBorder="1"/>
    <xf numFmtId="43" fontId="0" fillId="0" borderId="0" xfId="1" applyFont="1"/>
    <xf numFmtId="164" fontId="0" fillId="0" borderId="0" xfId="0" applyNumberFormat="1"/>
    <xf numFmtId="164" fontId="6" fillId="0" borderId="0" xfId="0" applyNumberFormat="1" applyFont="1"/>
    <xf numFmtId="0" fontId="2" fillId="0" borderId="0" xfId="0" applyFont="1" applyBorder="1" applyAlignment="1">
      <alignment horizontal="left"/>
    </xf>
    <xf numFmtId="165" fontId="2" fillId="0" borderId="0" xfId="0" applyNumberFormat="1" applyFont="1"/>
    <xf numFmtId="165" fontId="2" fillId="0" borderId="2" xfId="0" applyNumberFormat="1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/>
    <xf numFmtId="164" fontId="2" fillId="0" borderId="0" xfId="0" applyNumberFormat="1" applyFont="1"/>
    <xf numFmtId="43" fontId="2" fillId="0" borderId="0" xfId="1" applyFont="1"/>
    <xf numFmtId="38" fontId="2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6" fillId="0" borderId="0" xfId="0" applyFont="1"/>
    <xf numFmtId="38" fontId="2" fillId="4" borderId="0" xfId="0" applyNumberFormat="1" applyFont="1" applyFill="1"/>
  </cellXfs>
  <cellStyles count="382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1155700</xdr:colOff>
      <xdr:row>56</xdr:row>
      <xdr:rowOff>38100</xdr:rowOff>
    </xdr:from>
    <xdr:to>
      <xdr:col>8</xdr:col>
      <xdr:colOff>431800</xdr:colOff>
      <xdr:row>62</xdr:row>
      <xdr:rowOff>0</xdr:rowOff>
    </xdr:to>
    <xdr:sp macro="" textlink="">
      <xdr:nvSpPr>
        <xdr:cNvPr id="2" name="TextBox 1"/>
        <xdr:cNvSpPr txBox="1"/>
      </xdr:nvSpPr>
      <xdr:spPr>
        <a:xfrm>
          <a:off x="1435100" y="8420100"/>
          <a:ext cx="652780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 Vesting for each individual is based on hire date and is noted as such in each</a:t>
          </a:r>
          <a:r>
            <a:rPr lang="en-US" sz="1100" baseline="0"/>
            <a:t> individual's Incentive Plan Deisgnation Form.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H45" sqref="H45"/>
    </sheetView>
  </sheetViews>
  <sheetFormatPr baseColWidth="10" defaultColWidth="11" defaultRowHeight="15" x14ac:dyDescent="0"/>
  <cols>
    <col min="1" max="1" width="3.6640625" customWidth="1"/>
    <col min="2" max="2" width="20.83203125" customWidth="1"/>
    <col min="3" max="4" width="12.33203125" style="2" hidden="1" customWidth="1"/>
    <col min="5" max="5" width="10.5" style="2" customWidth="1"/>
    <col min="6" max="6" width="13.1640625" customWidth="1"/>
    <col min="7" max="7" width="23.83203125" customWidth="1"/>
    <col min="8" max="8" width="13.1640625" bestFit="1" customWidth="1"/>
    <col min="9" max="9" width="15.1640625" bestFit="1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/>
      <c r="B3" s="3">
        <v>1270000</v>
      </c>
      <c r="C3" s="4" t="s">
        <v>2</v>
      </c>
      <c r="D3" s="5">
        <v>10000000</v>
      </c>
    </row>
    <row r="4" spans="1:9">
      <c r="A4" s="1"/>
      <c r="B4" s="3"/>
      <c r="C4" s="4"/>
      <c r="D4" s="5"/>
      <c r="H4" s="1"/>
    </row>
    <row r="5" spans="1:9">
      <c r="A5" s="1"/>
      <c r="B5" s="3"/>
      <c r="C5" s="4"/>
      <c r="D5" s="5"/>
      <c r="F5" s="6" t="s">
        <v>70</v>
      </c>
      <c r="G5" s="6" t="s">
        <v>65</v>
      </c>
      <c r="H5" s="1"/>
    </row>
    <row r="6" spans="1:9" s="6" customFormat="1">
      <c r="E6" s="6" t="s">
        <v>3</v>
      </c>
      <c r="F6" s="6" t="s">
        <v>71</v>
      </c>
      <c r="G6" s="6" t="s">
        <v>66</v>
      </c>
    </row>
    <row r="7" spans="1:9" s="6" customFormat="1">
      <c r="B7" s="8" t="s">
        <v>4</v>
      </c>
      <c r="C7" s="8" t="s">
        <v>5</v>
      </c>
      <c r="D7" s="8" t="s">
        <v>6</v>
      </c>
      <c r="E7" s="8" t="s">
        <v>7</v>
      </c>
      <c r="F7" s="30" t="s">
        <v>72</v>
      </c>
      <c r="G7" s="8" t="s">
        <v>67</v>
      </c>
      <c r="H7" s="8" t="s">
        <v>8</v>
      </c>
      <c r="I7" s="8" t="s">
        <v>9</v>
      </c>
    </row>
    <row r="8" spans="1:9">
      <c r="A8" s="1"/>
      <c r="B8" s="9" t="s">
        <v>10</v>
      </c>
      <c r="C8" s="10" t="s">
        <v>11</v>
      </c>
      <c r="D8" s="10" t="s">
        <v>12</v>
      </c>
      <c r="E8" s="11">
        <v>39934</v>
      </c>
      <c r="F8" s="12">
        <f>+H8/(H$51+H$55)</f>
        <v>2.7425088877602845E-2</v>
      </c>
      <c r="G8" s="13" t="s">
        <v>13</v>
      </c>
      <c r="H8" s="7">
        <v>270000</v>
      </c>
      <c r="I8" s="16">
        <v>10000000</v>
      </c>
    </row>
    <row r="9" spans="1:9" s="6" customFormat="1">
      <c r="B9" s="15"/>
      <c r="C9" s="15"/>
      <c r="D9" s="15"/>
      <c r="E9" s="15"/>
      <c r="F9" s="12"/>
      <c r="G9" s="15"/>
      <c r="H9" s="15"/>
      <c r="I9" s="15"/>
    </row>
    <row r="10" spans="1:9">
      <c r="A10" s="1"/>
      <c r="B10" s="9" t="s">
        <v>14</v>
      </c>
      <c r="C10" s="10" t="s">
        <v>15</v>
      </c>
      <c r="D10" s="10" t="s">
        <v>12</v>
      </c>
      <c r="E10" s="11">
        <v>38398</v>
      </c>
      <c r="F10" s="12">
        <f>+H10/(H$51+H$55)</f>
        <v>1.2696800406297613E-2</v>
      </c>
      <c r="G10" s="13" t="s">
        <v>13</v>
      </c>
      <c r="H10" s="7">
        <v>125000</v>
      </c>
      <c r="I10" s="16">
        <v>20000000</v>
      </c>
    </row>
    <row r="11" spans="1:9" s="6" customFormat="1">
      <c r="B11" s="17"/>
      <c r="C11" s="17"/>
      <c r="D11" s="17"/>
      <c r="E11" s="17"/>
      <c r="F11" s="12"/>
      <c r="G11" s="17"/>
      <c r="H11" s="7"/>
      <c r="I11" s="14"/>
    </row>
    <row r="12" spans="1:9">
      <c r="A12" s="1"/>
      <c r="B12" s="9" t="s">
        <v>16</v>
      </c>
      <c r="C12" s="10" t="s">
        <v>17</v>
      </c>
      <c r="D12" s="10" t="s">
        <v>12</v>
      </c>
      <c r="E12" s="11">
        <v>41058</v>
      </c>
      <c r="F12" s="12">
        <f>+H12/(H$51+H$55)</f>
        <v>1.015744032503809E-2</v>
      </c>
      <c r="G12" s="13" t="s">
        <v>18</v>
      </c>
      <c r="H12" s="7">
        <v>100000</v>
      </c>
      <c r="I12" s="16">
        <v>20000000</v>
      </c>
    </row>
    <row r="13" spans="1:9">
      <c r="A13" s="1"/>
      <c r="B13" s="9"/>
      <c r="C13" s="10"/>
      <c r="D13" s="10"/>
      <c r="E13" s="11"/>
      <c r="F13" s="12"/>
      <c r="G13" s="10"/>
      <c r="H13" s="7"/>
    </row>
    <row r="14" spans="1:9">
      <c r="A14" s="1"/>
      <c r="B14" s="9" t="s">
        <v>19</v>
      </c>
      <c r="C14" s="10" t="s">
        <v>20</v>
      </c>
      <c r="D14" s="10" t="s">
        <v>12</v>
      </c>
      <c r="E14" s="11">
        <v>39295</v>
      </c>
      <c r="F14" s="12">
        <f>+H14/(H$51+H$55)</f>
        <v>7.6180802437785678E-3</v>
      </c>
      <c r="G14" s="13" t="s">
        <v>13</v>
      </c>
      <c r="H14" s="7">
        <v>75000</v>
      </c>
      <c r="I14" s="16">
        <v>20000000</v>
      </c>
    </row>
    <row r="15" spans="1:9">
      <c r="A15" s="1"/>
      <c r="B15" s="9"/>
      <c r="C15" s="10"/>
      <c r="D15" s="10"/>
      <c r="E15" s="11"/>
      <c r="F15" s="12"/>
      <c r="G15" s="13"/>
      <c r="H15" s="7"/>
    </row>
    <row r="16" spans="1:9">
      <c r="A16" s="1"/>
      <c r="B16" s="9" t="s">
        <v>21</v>
      </c>
      <c r="C16" s="10" t="s">
        <v>22</v>
      </c>
      <c r="D16" s="10" t="s">
        <v>23</v>
      </c>
      <c r="E16" s="11">
        <v>39464</v>
      </c>
      <c r="F16" s="12">
        <f>+H16/(H$51+H$55)</f>
        <v>6.0944641950228546E-3</v>
      </c>
      <c r="G16" s="13" t="s">
        <v>13</v>
      </c>
      <c r="H16" s="7">
        <v>60000</v>
      </c>
      <c r="I16" s="16">
        <v>20000000</v>
      </c>
    </row>
    <row r="17" spans="1:9">
      <c r="A17" s="1"/>
      <c r="B17" s="9" t="s">
        <v>24</v>
      </c>
      <c r="C17" s="10" t="s">
        <v>25</v>
      </c>
      <c r="D17" s="10" t="s">
        <v>12</v>
      </c>
      <c r="E17" s="11">
        <v>40684</v>
      </c>
      <c r="F17" s="12">
        <f>+H17/(H$51+H$55)</f>
        <v>6.0944641950228546E-3</v>
      </c>
      <c r="G17" s="13" t="s">
        <v>18</v>
      </c>
      <c r="H17" s="7">
        <v>60000</v>
      </c>
      <c r="I17" s="16">
        <v>20000000</v>
      </c>
    </row>
    <row r="18" spans="1:9">
      <c r="F18" s="12"/>
      <c r="G18" s="18"/>
    </row>
    <row r="19" spans="1:9">
      <c r="A19" s="1"/>
      <c r="B19" s="9" t="s">
        <v>26</v>
      </c>
      <c r="C19" s="10" t="s">
        <v>27</v>
      </c>
      <c r="D19" s="10" t="s">
        <v>28</v>
      </c>
      <c r="E19" s="11">
        <v>38894</v>
      </c>
      <c r="F19" s="12">
        <f>+H19/(H$51+H$55)</f>
        <v>5.0787201625190452E-3</v>
      </c>
      <c r="G19" s="13" t="s">
        <v>13</v>
      </c>
      <c r="H19" s="7">
        <v>50000</v>
      </c>
      <c r="I19" s="16">
        <v>20000000</v>
      </c>
    </row>
    <row r="20" spans="1:9">
      <c r="B20" s="10"/>
      <c r="C20" s="19"/>
      <c r="D20" s="19"/>
      <c r="E20" s="19"/>
      <c r="F20" s="12"/>
      <c r="G20" s="10"/>
      <c r="H20" s="7"/>
    </row>
    <row r="21" spans="1:9">
      <c r="A21" s="1"/>
      <c r="B21" s="9" t="s">
        <v>29</v>
      </c>
      <c r="C21" s="10" t="s">
        <v>30</v>
      </c>
      <c r="D21" s="10" t="s">
        <v>28</v>
      </c>
      <c r="E21" s="11">
        <v>40736</v>
      </c>
      <c r="F21" s="12">
        <f>+H21/(H$51+H$55)</f>
        <v>4.0629761300152358E-3</v>
      </c>
      <c r="G21" s="13" t="s">
        <v>18</v>
      </c>
      <c r="H21" s="7">
        <v>40000</v>
      </c>
      <c r="I21" s="16">
        <v>20000000</v>
      </c>
    </row>
    <row r="22" spans="1:9">
      <c r="A22" s="1"/>
      <c r="B22" s="9" t="s">
        <v>31</v>
      </c>
      <c r="C22" s="10" t="s">
        <v>32</v>
      </c>
      <c r="D22" s="10" t="s">
        <v>28</v>
      </c>
      <c r="E22" s="11">
        <v>41445</v>
      </c>
      <c r="F22" s="12">
        <f>+H22/(H$51+H$55)</f>
        <v>4.0629761300152358E-3</v>
      </c>
      <c r="G22" s="13" t="s">
        <v>33</v>
      </c>
      <c r="H22" s="7">
        <v>40000</v>
      </c>
      <c r="I22" s="16">
        <v>20000000</v>
      </c>
    </row>
    <row r="23" spans="1:9">
      <c r="F23" s="12"/>
      <c r="H23" s="7"/>
    </row>
    <row r="24" spans="1:9">
      <c r="A24" s="1"/>
      <c r="B24" s="9" t="s">
        <v>34</v>
      </c>
      <c r="C24" s="10" t="s">
        <v>35</v>
      </c>
      <c r="D24" s="10" t="s">
        <v>36</v>
      </c>
      <c r="E24" s="11">
        <v>41576</v>
      </c>
      <c r="F24" s="12">
        <f>+H24/(H$51+H$55)</f>
        <v>3.0472320975114273E-3</v>
      </c>
      <c r="G24" s="13" t="s">
        <v>37</v>
      </c>
      <c r="H24" s="7">
        <v>30000</v>
      </c>
      <c r="I24" s="16">
        <v>20000000</v>
      </c>
    </row>
    <row r="25" spans="1:9">
      <c r="A25" s="1"/>
      <c r="B25" s="20" t="s">
        <v>38</v>
      </c>
      <c r="C25" s="21" t="s">
        <v>30</v>
      </c>
      <c r="D25" s="21" t="s">
        <v>28</v>
      </c>
      <c r="E25" s="22">
        <v>39449</v>
      </c>
      <c r="F25" s="12">
        <f>+H25/(H$51+H$55)</f>
        <v>3.0472320975114273E-3</v>
      </c>
      <c r="G25" s="13" t="s">
        <v>13</v>
      </c>
      <c r="H25" s="7">
        <v>30000</v>
      </c>
      <c r="I25" s="16">
        <v>20000000</v>
      </c>
    </row>
    <row r="26" spans="1:9">
      <c r="A26" s="1"/>
      <c r="B26" s="20"/>
      <c r="C26" s="21"/>
      <c r="D26" s="21"/>
      <c r="E26" s="22"/>
      <c r="F26" s="12"/>
      <c r="G26" s="10"/>
      <c r="H26" s="7"/>
    </row>
    <row r="27" spans="1:9">
      <c r="A27" s="1"/>
      <c r="B27" s="9" t="s">
        <v>39</v>
      </c>
      <c r="C27" s="10" t="s">
        <v>32</v>
      </c>
      <c r="D27" s="10" t="s">
        <v>28</v>
      </c>
      <c r="E27" s="11">
        <v>41603</v>
      </c>
      <c r="F27" s="12">
        <f>+H27/(H$51+H$55)</f>
        <v>2.0314880650076179E-3</v>
      </c>
      <c r="G27" s="13" t="s">
        <v>40</v>
      </c>
      <c r="H27" s="7">
        <v>20000</v>
      </c>
      <c r="I27" s="16">
        <v>20000000</v>
      </c>
    </row>
    <row r="28" spans="1:9">
      <c r="A28" s="1"/>
      <c r="B28" s="9" t="s">
        <v>75</v>
      </c>
      <c r="C28" s="10"/>
      <c r="D28" s="10"/>
      <c r="E28" s="11">
        <v>42170</v>
      </c>
      <c r="F28" s="12">
        <f>+H28/(H$51+H$55)</f>
        <v>2.0314880650076179E-3</v>
      </c>
      <c r="G28" s="13" t="s">
        <v>43</v>
      </c>
      <c r="H28" s="7">
        <v>20000</v>
      </c>
      <c r="I28" s="16">
        <v>20000000</v>
      </c>
    </row>
    <row r="29" spans="1:9">
      <c r="A29" s="1"/>
      <c r="B29" s="9" t="s">
        <v>41</v>
      </c>
      <c r="C29" s="10" t="s">
        <v>42</v>
      </c>
      <c r="D29" s="10" t="s">
        <v>36</v>
      </c>
      <c r="E29" s="11">
        <v>41821</v>
      </c>
      <c r="F29" s="12">
        <f>+H29/(H$51+H$55)</f>
        <v>2.0314880650076179E-3</v>
      </c>
      <c r="G29" s="13" t="s">
        <v>43</v>
      </c>
      <c r="H29" s="7">
        <v>20000</v>
      </c>
      <c r="I29" s="16">
        <v>20000000</v>
      </c>
    </row>
    <row r="30" spans="1:9">
      <c r="A30" s="1"/>
      <c r="B30" s="9" t="s">
        <v>44</v>
      </c>
      <c r="C30" s="10" t="s">
        <v>45</v>
      </c>
      <c r="D30" s="10" t="s">
        <v>28</v>
      </c>
      <c r="E30" s="11">
        <v>40391</v>
      </c>
      <c r="F30" s="12">
        <f>+H30/(H$51+H$55)</f>
        <v>2.0314880650076179E-3</v>
      </c>
      <c r="G30" s="13" t="s">
        <v>13</v>
      </c>
      <c r="H30" s="7">
        <v>20000</v>
      </c>
      <c r="I30" s="16">
        <v>20000000</v>
      </c>
    </row>
    <row r="31" spans="1:9">
      <c r="A31" s="1"/>
      <c r="B31" s="9" t="s">
        <v>73</v>
      </c>
      <c r="C31" s="10"/>
      <c r="D31" s="10"/>
      <c r="E31" s="11">
        <v>42155</v>
      </c>
      <c r="F31" s="12">
        <f>+H31/(H$51+H$55)</f>
        <v>2.0314880650076179E-3</v>
      </c>
      <c r="G31" s="13" t="s">
        <v>43</v>
      </c>
      <c r="H31" s="7">
        <v>20000</v>
      </c>
      <c r="I31" s="16">
        <v>20000000</v>
      </c>
    </row>
    <row r="32" spans="1:9">
      <c r="B32" s="10"/>
      <c r="C32" s="19"/>
      <c r="D32" s="19"/>
      <c r="E32" s="19"/>
      <c r="F32" s="12"/>
      <c r="G32" s="10"/>
      <c r="H32" s="7"/>
    </row>
    <row r="33" spans="1:9">
      <c r="B33" s="9" t="s">
        <v>83</v>
      </c>
      <c r="C33" s="19"/>
      <c r="D33" s="19"/>
      <c r="E33" s="11">
        <v>42287</v>
      </c>
      <c r="F33" s="12">
        <f t="shared" ref="F33" si="0">+H33/(H$51+H$55)</f>
        <v>1.015744032503809E-3</v>
      </c>
      <c r="G33" s="13" t="s">
        <v>43</v>
      </c>
      <c r="H33" s="7">
        <v>10000</v>
      </c>
      <c r="I33" s="16">
        <v>20000000</v>
      </c>
    </row>
    <row r="34" spans="1:9">
      <c r="A34" s="1"/>
      <c r="B34" s="9" t="s">
        <v>46</v>
      </c>
      <c r="C34" s="10" t="s">
        <v>47</v>
      </c>
      <c r="D34" s="10" t="s">
        <v>48</v>
      </c>
      <c r="E34" s="11">
        <v>41988</v>
      </c>
      <c r="F34" s="12">
        <f t="shared" ref="F34:F40" si="1">+H34/(H$51+H$55)</f>
        <v>1.015744032503809E-3</v>
      </c>
      <c r="G34" s="13" t="s">
        <v>43</v>
      </c>
      <c r="H34" s="7">
        <v>10000</v>
      </c>
      <c r="I34" s="16">
        <v>20000000</v>
      </c>
    </row>
    <row r="35" spans="1:9">
      <c r="A35" s="1"/>
      <c r="B35" s="9" t="s">
        <v>52</v>
      </c>
      <c r="C35" s="10" t="s">
        <v>32</v>
      </c>
      <c r="D35" s="10" t="s">
        <v>28</v>
      </c>
      <c r="E35" s="11">
        <v>41416</v>
      </c>
      <c r="F35" s="12">
        <f t="shared" si="1"/>
        <v>1.015744032503809E-3</v>
      </c>
      <c r="G35" s="13" t="s">
        <v>40</v>
      </c>
      <c r="H35" s="7">
        <v>10000</v>
      </c>
      <c r="I35" s="16">
        <v>20000000</v>
      </c>
    </row>
    <row r="36" spans="1:9">
      <c r="A36" s="1"/>
      <c r="B36" s="20" t="s">
        <v>49</v>
      </c>
      <c r="C36" s="21" t="s">
        <v>50</v>
      </c>
      <c r="D36" s="21" t="s">
        <v>51</v>
      </c>
      <c r="E36" s="22">
        <v>41526</v>
      </c>
      <c r="F36" s="12">
        <f t="shared" si="1"/>
        <v>1.015744032503809E-3</v>
      </c>
      <c r="G36" s="17" t="s">
        <v>40</v>
      </c>
      <c r="H36" s="23">
        <v>10000</v>
      </c>
      <c r="I36" s="16">
        <v>20000000</v>
      </c>
    </row>
    <row r="37" spans="1:9">
      <c r="A37" s="1"/>
      <c r="B37" s="9" t="s">
        <v>53</v>
      </c>
      <c r="C37" s="10" t="s">
        <v>54</v>
      </c>
      <c r="D37" s="10" t="s">
        <v>28</v>
      </c>
      <c r="E37" s="11">
        <v>41426</v>
      </c>
      <c r="F37" s="12">
        <f t="shared" si="1"/>
        <v>1.015744032503809E-3</v>
      </c>
      <c r="G37" s="13" t="s">
        <v>40</v>
      </c>
      <c r="H37" s="7">
        <v>10000</v>
      </c>
      <c r="I37" s="16">
        <v>20000000</v>
      </c>
    </row>
    <row r="38" spans="1:9">
      <c r="A38" s="1"/>
      <c r="B38" s="9" t="s">
        <v>55</v>
      </c>
      <c r="C38" s="10" t="s">
        <v>56</v>
      </c>
      <c r="D38" s="10" t="s">
        <v>36</v>
      </c>
      <c r="E38" s="11">
        <v>41589</v>
      </c>
      <c r="F38" s="12">
        <f t="shared" si="1"/>
        <v>1.015744032503809E-3</v>
      </c>
      <c r="G38" s="13" t="s">
        <v>40</v>
      </c>
      <c r="H38" s="7">
        <v>10000</v>
      </c>
      <c r="I38" s="16">
        <v>20000000</v>
      </c>
    </row>
    <row r="39" spans="1:9">
      <c r="A39" s="1"/>
      <c r="B39" s="20" t="s">
        <v>57</v>
      </c>
      <c r="C39" s="21" t="s">
        <v>32</v>
      </c>
      <c r="D39" s="21" t="s">
        <v>28</v>
      </c>
      <c r="E39" s="22">
        <v>40787</v>
      </c>
      <c r="F39" s="12">
        <f t="shared" si="1"/>
        <v>1.015744032503809E-3</v>
      </c>
      <c r="G39" s="13" t="s">
        <v>18</v>
      </c>
      <c r="H39" s="7">
        <v>10000</v>
      </c>
      <c r="I39" s="16">
        <v>20000000</v>
      </c>
    </row>
    <row r="40" spans="1:9">
      <c r="A40" s="1"/>
      <c r="B40" s="9" t="s">
        <v>79</v>
      </c>
      <c r="C40" s="10"/>
      <c r="D40" s="10"/>
      <c r="E40" s="11">
        <v>42178</v>
      </c>
      <c r="F40" s="12">
        <f t="shared" si="1"/>
        <v>1.015744032503809E-3</v>
      </c>
      <c r="G40" s="13" t="s">
        <v>43</v>
      </c>
      <c r="H40" s="7">
        <v>10000</v>
      </c>
      <c r="I40" s="16">
        <v>20000000</v>
      </c>
    </row>
    <row r="41" spans="1:9">
      <c r="B41" s="9"/>
      <c r="C41" s="10"/>
      <c r="D41" s="10"/>
      <c r="E41" s="11"/>
      <c r="F41" s="12"/>
      <c r="G41" s="10"/>
      <c r="H41" s="7"/>
    </row>
    <row r="42" spans="1:9">
      <c r="B42" s="20" t="s">
        <v>63</v>
      </c>
      <c r="C42" s="21" t="s">
        <v>64</v>
      </c>
      <c r="D42" s="21" t="s">
        <v>51</v>
      </c>
      <c r="E42" s="22">
        <v>41562</v>
      </c>
      <c r="F42" s="12">
        <f t="shared" ref="F42:F50" si="2">+H42/(H$51+H$55)</f>
        <v>5.0787201625190448E-4</v>
      </c>
      <c r="G42" s="17" t="s">
        <v>40</v>
      </c>
      <c r="H42" s="7">
        <v>5000</v>
      </c>
      <c r="I42" s="16">
        <v>20000000</v>
      </c>
    </row>
    <row r="43" spans="1:9" s="10" customFormat="1">
      <c r="A43" s="9"/>
      <c r="B43" s="9" t="s">
        <v>58</v>
      </c>
      <c r="C43" s="10" t="s">
        <v>23</v>
      </c>
      <c r="D43" s="10" t="s">
        <v>23</v>
      </c>
      <c r="E43" s="11">
        <v>42009</v>
      </c>
      <c r="F43" s="12">
        <f t="shared" si="2"/>
        <v>5.0787201625190448E-4</v>
      </c>
      <c r="G43" s="13" t="s">
        <v>43</v>
      </c>
      <c r="H43" s="7">
        <v>5000</v>
      </c>
      <c r="I43" s="16">
        <v>20000000</v>
      </c>
    </row>
    <row r="44" spans="1:9" s="10" customFormat="1">
      <c r="A44" s="9"/>
      <c r="B44" s="9" t="s">
        <v>103</v>
      </c>
      <c r="C44" s="10" t="s">
        <v>23</v>
      </c>
      <c r="D44" s="10" t="s">
        <v>23</v>
      </c>
      <c r="E44" s="11">
        <v>42186</v>
      </c>
      <c r="F44" s="12">
        <f t="shared" ref="F44" si="3">+H44/(H$51+H$55)</f>
        <v>1.5236160487557136E-3</v>
      </c>
      <c r="G44" s="13" t="s">
        <v>43</v>
      </c>
      <c r="H44" s="7">
        <v>15000</v>
      </c>
      <c r="I44" s="16">
        <v>20000000</v>
      </c>
    </row>
    <row r="45" spans="1:9">
      <c r="A45" s="9"/>
      <c r="B45" s="9" t="s">
        <v>59</v>
      </c>
      <c r="C45" s="10" t="s">
        <v>60</v>
      </c>
      <c r="D45" s="10" t="s">
        <v>36</v>
      </c>
      <c r="E45" s="11">
        <v>41897</v>
      </c>
      <c r="F45" s="12">
        <f t="shared" si="2"/>
        <v>5.0787201625190448E-4</v>
      </c>
      <c r="G45" s="13" t="s">
        <v>43</v>
      </c>
      <c r="H45" s="7">
        <v>5000</v>
      </c>
      <c r="I45" s="16">
        <v>20000000</v>
      </c>
    </row>
    <row r="46" spans="1:9">
      <c r="A46" s="9"/>
      <c r="B46" s="9" t="s">
        <v>82</v>
      </c>
      <c r="C46" s="10"/>
      <c r="D46" s="10"/>
      <c r="E46" s="11">
        <v>42214</v>
      </c>
      <c r="F46" s="12">
        <f t="shared" ref="F46" si="4">+H46/(H$51+H$55)</f>
        <v>5.0787201625190448E-4</v>
      </c>
      <c r="G46" s="13" t="s">
        <v>43</v>
      </c>
      <c r="H46" s="7">
        <v>5000</v>
      </c>
      <c r="I46" s="16">
        <v>20000000</v>
      </c>
    </row>
    <row r="47" spans="1:9">
      <c r="A47" s="9"/>
      <c r="B47" s="9" t="s">
        <v>81</v>
      </c>
      <c r="C47" s="10"/>
      <c r="D47" s="10"/>
      <c r="E47" s="11">
        <v>42233</v>
      </c>
      <c r="F47" s="12">
        <f t="shared" si="2"/>
        <v>5.0787201625190448E-4</v>
      </c>
      <c r="G47" s="13" t="s">
        <v>43</v>
      </c>
      <c r="H47" s="7">
        <v>5000</v>
      </c>
      <c r="I47" s="16">
        <v>20000000</v>
      </c>
    </row>
    <row r="48" spans="1:9">
      <c r="A48" s="9"/>
      <c r="B48" s="9" t="s">
        <v>74</v>
      </c>
      <c r="C48" s="10"/>
      <c r="D48" s="10"/>
      <c r="E48" s="11">
        <v>42136</v>
      </c>
      <c r="F48" s="12">
        <f t="shared" si="2"/>
        <v>5.0787201625190448E-4</v>
      </c>
      <c r="G48" s="13" t="s">
        <v>43</v>
      </c>
      <c r="H48" s="7">
        <v>5000</v>
      </c>
      <c r="I48" s="16">
        <v>20000000</v>
      </c>
    </row>
    <row r="49" spans="1:10">
      <c r="A49" s="9"/>
      <c r="B49" s="9" t="s">
        <v>80</v>
      </c>
      <c r="C49" s="10"/>
      <c r="D49" s="10"/>
      <c r="E49" s="11">
        <v>42152</v>
      </c>
      <c r="F49" s="12">
        <f t="shared" si="2"/>
        <v>5.0787201625190448E-4</v>
      </c>
      <c r="G49" s="13" t="s">
        <v>43</v>
      </c>
      <c r="H49" s="7">
        <v>5000</v>
      </c>
      <c r="I49" s="16">
        <v>20000000</v>
      </c>
    </row>
    <row r="50" spans="1:10">
      <c r="A50" s="9"/>
      <c r="B50" s="9" t="s">
        <v>61</v>
      </c>
      <c r="C50" s="10" t="s">
        <v>62</v>
      </c>
      <c r="D50" s="10" t="s">
        <v>48</v>
      </c>
      <c r="E50" s="11">
        <v>41289</v>
      </c>
      <c r="F50" s="12">
        <f t="shared" si="2"/>
        <v>5.0787201625190448E-4</v>
      </c>
      <c r="G50" s="13" t="s">
        <v>40</v>
      </c>
      <c r="H50" s="35">
        <v>5000</v>
      </c>
      <c r="I50" s="16">
        <v>20000000</v>
      </c>
    </row>
    <row r="51" spans="1:10" s="1" customFormat="1">
      <c r="B51" s="32" t="s">
        <v>68</v>
      </c>
      <c r="C51" s="24"/>
      <c r="D51" s="24"/>
      <c r="E51" s="24"/>
      <c r="F51" s="25">
        <f>SUM(F8:F50)</f>
        <v>0.11325545962417471</v>
      </c>
      <c r="G51" s="24" t="s">
        <v>78</v>
      </c>
      <c r="H51" s="7">
        <f>SUM(H8:H50)</f>
        <v>1115000</v>
      </c>
    </row>
    <row r="52" spans="1:10">
      <c r="B52" s="10"/>
      <c r="C52" s="19"/>
      <c r="D52" s="19"/>
      <c r="E52" s="13"/>
      <c r="F52" s="12"/>
      <c r="G52" s="34" t="s">
        <v>77</v>
      </c>
      <c r="H52" s="7">
        <v>1270000</v>
      </c>
    </row>
    <row r="53" spans="1:10">
      <c r="B53" s="10"/>
      <c r="C53" s="19"/>
      <c r="D53" s="19"/>
      <c r="E53" s="13"/>
      <c r="F53" s="12"/>
      <c r="G53" s="34" t="s">
        <v>76</v>
      </c>
      <c r="H53" s="7">
        <f>H52-H51</f>
        <v>155000</v>
      </c>
    </row>
    <row r="54" spans="1:10">
      <c r="B54" s="10"/>
      <c r="C54" s="19"/>
      <c r="D54" s="19"/>
      <c r="E54" s="13"/>
      <c r="F54" s="12"/>
      <c r="G54" s="10"/>
      <c r="H54" s="7"/>
    </row>
    <row r="55" spans="1:10">
      <c r="B55" s="20" t="s">
        <v>69</v>
      </c>
      <c r="H55" s="31">
        <v>8730000</v>
      </c>
      <c r="J55" s="33"/>
    </row>
    <row r="56" spans="1:10">
      <c r="B56" s="10"/>
      <c r="C56" s="10"/>
      <c r="D56" s="10"/>
      <c r="E56" s="13"/>
      <c r="F56" s="12"/>
      <c r="G56" s="10"/>
    </row>
    <row r="57" spans="1:10">
      <c r="B57" s="20"/>
      <c r="C57"/>
      <c r="D57"/>
      <c r="E57" s="26"/>
      <c r="F57" s="27"/>
      <c r="H57" s="29"/>
    </row>
    <row r="58" spans="1:10">
      <c r="C58"/>
      <c r="D58"/>
      <c r="E58" s="5"/>
      <c r="F58" s="27"/>
    </row>
    <row r="59" spans="1:10">
      <c r="C59"/>
      <c r="D59"/>
      <c r="E59" s="5"/>
      <c r="F59" s="27"/>
    </row>
    <row r="60" spans="1:10">
      <c r="C60"/>
      <c r="D60"/>
      <c r="E60" s="28"/>
      <c r="F60" s="27"/>
    </row>
    <row r="61" spans="1:10">
      <c r="F61" s="27"/>
    </row>
    <row r="62" spans="1:10">
      <c r="F62" s="27"/>
    </row>
  </sheetData>
  <phoneticPr fontId="5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V79"/>
  <sheetViews>
    <sheetView tabSelected="1" workbookViewId="0">
      <selection activeCell="EC34" sqref="EC34"/>
    </sheetView>
  </sheetViews>
  <sheetFormatPr baseColWidth="10" defaultRowHeight="15" outlineLevelCol="1" x14ac:dyDescent="0"/>
  <cols>
    <col min="2" max="2" width="17.5" bestFit="1" customWidth="1"/>
    <col min="3" max="3" width="29" bestFit="1" customWidth="1"/>
    <col min="4" max="4" width="22.33203125" bestFit="1" customWidth="1"/>
    <col min="6" max="6" width="14.1640625" bestFit="1" customWidth="1"/>
    <col min="7" max="7" width="12.5" bestFit="1" customWidth="1"/>
    <col min="8" max="11" width="11.5" hidden="1" customWidth="1" outlineLevel="1"/>
    <col min="12" max="12" width="11.5" customWidth="1" collapsed="1"/>
    <col min="13" max="23" width="11.5" hidden="1" customWidth="1" outlineLevel="1"/>
    <col min="24" max="24" width="11.5" customWidth="1" collapsed="1"/>
    <col min="25" max="32" width="11.5" hidden="1" customWidth="1" outlineLevel="1"/>
    <col min="33" max="35" width="10.83203125" hidden="1" customWidth="1" outlineLevel="1"/>
    <col min="36" max="36" width="11.5" bestFit="1" customWidth="1" collapsed="1"/>
    <col min="37" max="47" width="11.5" hidden="1" customWidth="1" outlineLevel="1"/>
    <col min="48" max="48" width="11.5" bestFit="1" customWidth="1" collapsed="1"/>
    <col min="49" max="59" width="10.83203125" hidden="1" customWidth="1" outlineLevel="1"/>
    <col min="60" max="60" width="11.5" bestFit="1" customWidth="1" collapsed="1"/>
    <col min="61" max="71" width="11.5" hidden="1" customWidth="1" outlineLevel="1"/>
    <col min="72" max="72" width="11.5" bestFit="1" customWidth="1" collapsed="1"/>
    <col min="73" max="83" width="11.5" hidden="1" customWidth="1" outlineLevel="1"/>
    <col min="84" max="84" width="11.5" bestFit="1" customWidth="1" collapsed="1"/>
    <col min="85" max="95" width="11.5" hidden="1" customWidth="1" outlineLevel="1"/>
    <col min="96" max="96" width="11.5" bestFit="1" customWidth="1" collapsed="1"/>
    <col min="97" max="103" width="11.5" hidden="1" customWidth="1" outlineLevel="1"/>
    <col min="104" max="107" width="10.83203125" hidden="1" customWidth="1" outlineLevel="1"/>
    <col min="108" max="108" width="11.5" bestFit="1" customWidth="1" collapsed="1"/>
    <col min="109" max="119" width="11.5" hidden="1" customWidth="1" outlineLevel="1"/>
    <col min="120" max="120" width="11.5" bestFit="1" customWidth="1" collapsed="1"/>
    <col min="121" max="122" width="11.5" hidden="1" customWidth="1" outlineLevel="1"/>
    <col min="123" max="131" width="11.6640625" hidden="1" customWidth="1" outlineLevel="1"/>
    <col min="132" max="132" width="11.6640625" bestFit="1" customWidth="1" collapsed="1"/>
  </cols>
  <sheetData>
    <row r="1" spans="1:132">
      <c r="A1" s="1" t="s">
        <v>105</v>
      </c>
    </row>
    <row r="2" spans="1:132">
      <c r="A2" s="1" t="s">
        <v>84</v>
      </c>
    </row>
    <row r="3" spans="1:132">
      <c r="E3" s="6" t="s">
        <v>92</v>
      </c>
      <c r="F3" s="6" t="s">
        <v>90</v>
      </c>
      <c r="G3" s="43"/>
      <c r="CY3" t="s">
        <v>85</v>
      </c>
    </row>
    <row r="4" spans="1:132" s="1" customFormat="1" ht="16" thickBot="1">
      <c r="B4" s="44" t="s">
        <v>93</v>
      </c>
      <c r="C4" s="44" t="s">
        <v>94</v>
      </c>
      <c r="D4" s="44" t="s">
        <v>97</v>
      </c>
      <c r="E4" s="45" t="s">
        <v>101</v>
      </c>
      <c r="F4" s="45" t="s">
        <v>91</v>
      </c>
      <c r="G4" s="45" t="s">
        <v>9</v>
      </c>
      <c r="H4" s="46">
        <v>40421</v>
      </c>
      <c r="I4" s="46">
        <v>40451</v>
      </c>
      <c r="J4" s="46">
        <v>40482</v>
      </c>
      <c r="K4" s="46">
        <v>40512</v>
      </c>
      <c r="L4" s="46">
        <v>40543</v>
      </c>
      <c r="M4" s="46">
        <v>40574</v>
      </c>
      <c r="N4" s="46">
        <v>40602</v>
      </c>
      <c r="O4" s="46">
        <v>40633</v>
      </c>
      <c r="P4" s="46">
        <v>40663</v>
      </c>
      <c r="Q4" s="46">
        <v>40694</v>
      </c>
      <c r="R4" s="46">
        <v>40724</v>
      </c>
      <c r="S4" s="46">
        <v>40755</v>
      </c>
      <c r="T4" s="46">
        <v>40786</v>
      </c>
      <c r="U4" s="46">
        <v>40816</v>
      </c>
      <c r="V4" s="46">
        <v>40847</v>
      </c>
      <c r="W4" s="46">
        <v>40877</v>
      </c>
      <c r="X4" s="46">
        <v>40908</v>
      </c>
      <c r="Y4" s="46">
        <v>40939</v>
      </c>
      <c r="Z4" s="46">
        <v>40968</v>
      </c>
      <c r="AA4" s="46">
        <v>40999</v>
      </c>
      <c r="AB4" s="46">
        <v>41029</v>
      </c>
      <c r="AC4" s="46">
        <v>41060</v>
      </c>
      <c r="AD4" s="46">
        <v>41090</v>
      </c>
      <c r="AE4" s="46">
        <v>41121</v>
      </c>
      <c r="AF4" s="46">
        <v>41152</v>
      </c>
      <c r="AG4" s="46">
        <v>41182</v>
      </c>
      <c r="AH4" s="46">
        <v>41213</v>
      </c>
      <c r="AI4" s="46">
        <v>41243</v>
      </c>
      <c r="AJ4" s="46">
        <v>41274</v>
      </c>
      <c r="AK4" s="46">
        <v>41305</v>
      </c>
      <c r="AL4" s="46">
        <v>41333</v>
      </c>
      <c r="AM4" s="46">
        <v>41364</v>
      </c>
      <c r="AN4" s="46">
        <v>41394</v>
      </c>
      <c r="AO4" s="46">
        <v>41425</v>
      </c>
      <c r="AP4" s="46">
        <v>41455</v>
      </c>
      <c r="AQ4" s="46">
        <v>41486</v>
      </c>
      <c r="AR4" s="46">
        <v>41517</v>
      </c>
      <c r="AS4" s="46">
        <v>41547</v>
      </c>
      <c r="AT4" s="46">
        <v>41578</v>
      </c>
      <c r="AU4" s="46">
        <v>41608</v>
      </c>
      <c r="AV4" s="46">
        <v>41639</v>
      </c>
      <c r="AW4" s="46">
        <v>41670</v>
      </c>
      <c r="AX4" s="46">
        <v>41698</v>
      </c>
      <c r="AY4" s="46">
        <v>41729</v>
      </c>
      <c r="AZ4" s="46">
        <v>41759</v>
      </c>
      <c r="BA4" s="46">
        <v>41790</v>
      </c>
      <c r="BB4" s="46">
        <v>41820</v>
      </c>
      <c r="BC4" s="46">
        <v>41851</v>
      </c>
      <c r="BD4" s="46">
        <v>41882</v>
      </c>
      <c r="BE4" s="46">
        <v>41912</v>
      </c>
      <c r="BF4" s="46">
        <v>41943</v>
      </c>
      <c r="BG4" s="46">
        <v>41973</v>
      </c>
      <c r="BH4" s="46">
        <v>42004</v>
      </c>
      <c r="BI4" s="46">
        <v>42035</v>
      </c>
      <c r="BJ4" s="46">
        <v>42063</v>
      </c>
      <c r="BK4" s="46">
        <v>42094</v>
      </c>
      <c r="BL4" s="46">
        <v>42124</v>
      </c>
      <c r="BM4" s="46">
        <v>42155</v>
      </c>
      <c r="BN4" s="46">
        <v>42185</v>
      </c>
      <c r="BO4" s="46">
        <v>42216</v>
      </c>
      <c r="BP4" s="46">
        <v>42247</v>
      </c>
      <c r="BQ4" s="46">
        <v>42277</v>
      </c>
      <c r="BR4" s="46">
        <v>42308</v>
      </c>
      <c r="BS4" s="46">
        <v>42338</v>
      </c>
      <c r="BT4" s="46">
        <v>42369</v>
      </c>
      <c r="BU4" s="46">
        <v>42400</v>
      </c>
      <c r="BV4" s="46">
        <v>42429</v>
      </c>
      <c r="BW4" s="46">
        <v>42460</v>
      </c>
      <c r="BX4" s="46">
        <v>42490</v>
      </c>
      <c r="BY4" s="46">
        <v>42521</v>
      </c>
      <c r="BZ4" s="46">
        <v>42551</v>
      </c>
      <c r="CA4" s="46">
        <v>42582</v>
      </c>
      <c r="CB4" s="46">
        <v>42613</v>
      </c>
      <c r="CC4" s="46">
        <v>42643</v>
      </c>
      <c r="CD4" s="46">
        <v>42674</v>
      </c>
      <c r="CE4" s="46">
        <v>42704</v>
      </c>
      <c r="CF4" s="46">
        <v>42735</v>
      </c>
      <c r="CG4" s="46">
        <v>42766</v>
      </c>
      <c r="CH4" s="46">
        <v>42794</v>
      </c>
      <c r="CI4" s="46">
        <v>42825</v>
      </c>
      <c r="CJ4" s="46">
        <v>42855</v>
      </c>
      <c r="CK4" s="46">
        <v>42886</v>
      </c>
      <c r="CL4" s="46">
        <v>42916</v>
      </c>
      <c r="CM4" s="46">
        <v>42947</v>
      </c>
      <c r="CN4" s="46">
        <v>42978</v>
      </c>
      <c r="CO4" s="46">
        <v>43008</v>
      </c>
      <c r="CP4" s="46">
        <v>43039</v>
      </c>
      <c r="CQ4" s="46">
        <v>43069</v>
      </c>
      <c r="CR4" s="46">
        <v>43100</v>
      </c>
      <c r="CS4" s="46">
        <v>43131</v>
      </c>
      <c r="CT4" s="46">
        <v>43159</v>
      </c>
      <c r="CU4" s="46">
        <v>43190</v>
      </c>
      <c r="CV4" s="46">
        <v>43220</v>
      </c>
      <c r="CW4" s="46">
        <v>43251</v>
      </c>
      <c r="CX4" s="46">
        <v>43281</v>
      </c>
      <c r="CY4" s="46">
        <v>43312</v>
      </c>
      <c r="CZ4" s="46">
        <v>43343</v>
      </c>
      <c r="DA4" s="46">
        <v>43373</v>
      </c>
      <c r="DB4" s="46">
        <v>43404</v>
      </c>
      <c r="DC4" s="46">
        <v>43434</v>
      </c>
      <c r="DD4" s="46">
        <v>43465</v>
      </c>
      <c r="DE4" s="46">
        <v>43496</v>
      </c>
      <c r="DF4" s="46">
        <v>43524</v>
      </c>
      <c r="DG4" s="46">
        <v>43555</v>
      </c>
      <c r="DH4" s="46">
        <v>43585</v>
      </c>
      <c r="DI4" s="46">
        <v>43616</v>
      </c>
      <c r="DJ4" s="46">
        <v>43646</v>
      </c>
      <c r="DK4" s="46">
        <v>43677</v>
      </c>
      <c r="DL4" s="46">
        <v>43708</v>
      </c>
      <c r="DM4" s="46">
        <v>43738</v>
      </c>
      <c r="DN4" s="46">
        <v>43769</v>
      </c>
      <c r="DO4" s="46">
        <v>43799</v>
      </c>
      <c r="DP4" s="46">
        <v>43830</v>
      </c>
      <c r="DQ4" s="46">
        <v>43861</v>
      </c>
      <c r="DR4" s="46">
        <v>43890</v>
      </c>
      <c r="DS4" s="46">
        <v>43921</v>
      </c>
      <c r="DT4" s="46">
        <v>43951</v>
      </c>
      <c r="DU4" s="46">
        <v>43982</v>
      </c>
      <c r="DV4" s="46">
        <v>44012</v>
      </c>
      <c r="DW4" s="46">
        <v>44043</v>
      </c>
      <c r="DX4" s="46">
        <v>44074</v>
      </c>
      <c r="DY4" s="46">
        <v>44104</v>
      </c>
      <c r="DZ4" s="46">
        <v>44135</v>
      </c>
      <c r="EA4" s="46">
        <v>44165</v>
      </c>
      <c r="EB4" s="46">
        <v>44196</v>
      </c>
    </row>
    <row r="5" spans="1:132">
      <c r="A5" s="1"/>
      <c r="B5" s="9" t="s">
        <v>14</v>
      </c>
      <c r="C5" s="10" t="s">
        <v>15</v>
      </c>
      <c r="D5" s="10" t="s">
        <v>12</v>
      </c>
      <c r="E5" s="11">
        <v>38398</v>
      </c>
      <c r="F5" s="7">
        <v>125000</v>
      </c>
      <c r="G5" s="16">
        <v>20000000</v>
      </c>
      <c r="H5" s="37">
        <f t="shared" ref="H5:H10" si="0">F5*0.25</f>
        <v>31250</v>
      </c>
      <c r="I5" s="37">
        <f t="shared" ref="I5:AR5" si="1">$F5*1/48+H5</f>
        <v>33854.166666666664</v>
      </c>
      <c r="J5" s="37">
        <f t="shared" si="1"/>
        <v>36458.333333333328</v>
      </c>
      <c r="K5" s="37">
        <f t="shared" si="1"/>
        <v>39062.499999999993</v>
      </c>
      <c r="L5" s="37">
        <f t="shared" si="1"/>
        <v>41666.666666666657</v>
      </c>
      <c r="M5" s="37">
        <f t="shared" si="1"/>
        <v>44270.833333333321</v>
      </c>
      <c r="N5" s="37">
        <f t="shared" si="1"/>
        <v>46874.999999999985</v>
      </c>
      <c r="O5" s="37">
        <f t="shared" si="1"/>
        <v>49479.16666666665</v>
      </c>
      <c r="P5" s="37">
        <f t="shared" si="1"/>
        <v>52083.333333333314</v>
      </c>
      <c r="Q5" s="37">
        <f t="shared" si="1"/>
        <v>54687.499999999978</v>
      </c>
      <c r="R5" s="37">
        <f t="shared" si="1"/>
        <v>57291.666666666642</v>
      </c>
      <c r="S5" s="37">
        <f t="shared" si="1"/>
        <v>59895.833333333307</v>
      </c>
      <c r="T5" s="37">
        <f t="shared" si="1"/>
        <v>62499.999999999971</v>
      </c>
      <c r="U5" s="37">
        <f t="shared" si="1"/>
        <v>65104.166666666635</v>
      </c>
      <c r="V5" s="37">
        <f t="shared" si="1"/>
        <v>67708.333333333299</v>
      </c>
      <c r="W5" s="37">
        <f t="shared" si="1"/>
        <v>70312.499999999971</v>
      </c>
      <c r="X5" s="37">
        <f t="shared" si="1"/>
        <v>72916.666666666642</v>
      </c>
      <c r="Y5" s="37">
        <f t="shared" si="1"/>
        <v>75520.833333333314</v>
      </c>
      <c r="Z5" s="37">
        <f t="shared" si="1"/>
        <v>78124.999999999985</v>
      </c>
      <c r="AA5" s="37">
        <f t="shared" si="1"/>
        <v>80729.166666666657</v>
      </c>
      <c r="AB5" s="37">
        <f t="shared" si="1"/>
        <v>83333.333333333328</v>
      </c>
      <c r="AC5" s="37">
        <f t="shared" si="1"/>
        <v>85937.5</v>
      </c>
      <c r="AD5" s="37">
        <f t="shared" si="1"/>
        <v>88541.666666666672</v>
      </c>
      <c r="AE5" s="37">
        <f t="shared" si="1"/>
        <v>91145.833333333343</v>
      </c>
      <c r="AF5" s="37">
        <f t="shared" si="1"/>
        <v>93750.000000000015</v>
      </c>
      <c r="AG5" s="37">
        <f t="shared" si="1"/>
        <v>96354.166666666686</v>
      </c>
      <c r="AH5" s="37">
        <f t="shared" si="1"/>
        <v>98958.333333333358</v>
      </c>
      <c r="AI5" s="37">
        <f t="shared" si="1"/>
        <v>101562.50000000003</v>
      </c>
      <c r="AJ5" s="37">
        <f t="shared" si="1"/>
        <v>104166.6666666667</v>
      </c>
      <c r="AK5" s="37">
        <f t="shared" si="1"/>
        <v>106770.83333333337</v>
      </c>
      <c r="AL5" s="37">
        <f t="shared" si="1"/>
        <v>109375.00000000004</v>
      </c>
      <c r="AM5" s="37">
        <f t="shared" si="1"/>
        <v>111979.16666666672</v>
      </c>
      <c r="AN5" s="37">
        <f t="shared" si="1"/>
        <v>114583.33333333339</v>
      </c>
      <c r="AO5" s="37">
        <f t="shared" si="1"/>
        <v>117187.50000000006</v>
      </c>
      <c r="AP5" s="37">
        <f t="shared" si="1"/>
        <v>119791.66666666673</v>
      </c>
      <c r="AQ5" s="37">
        <f t="shared" si="1"/>
        <v>122395.8333333334</v>
      </c>
      <c r="AR5" s="37">
        <f t="shared" si="1"/>
        <v>125000.00000000007</v>
      </c>
      <c r="AS5" s="37">
        <f t="shared" ref="AS5:AU5" si="2">AR5</f>
        <v>125000.00000000007</v>
      </c>
      <c r="AT5" s="38">
        <f t="shared" si="2"/>
        <v>125000.00000000007</v>
      </c>
      <c r="AU5" s="38">
        <f t="shared" si="2"/>
        <v>125000.00000000007</v>
      </c>
      <c r="AV5" s="37">
        <f>AU5</f>
        <v>125000.00000000007</v>
      </c>
      <c r="AW5" s="37">
        <f>AV5</f>
        <v>125000.00000000007</v>
      </c>
      <c r="AX5" s="37">
        <f t="shared" ref="AX5:BG5" si="3">AW5</f>
        <v>125000.00000000007</v>
      </c>
      <c r="AY5" s="37">
        <f t="shared" si="3"/>
        <v>125000.00000000007</v>
      </c>
      <c r="AZ5" s="37">
        <f t="shared" si="3"/>
        <v>125000.00000000007</v>
      </c>
      <c r="BA5" s="37">
        <f t="shared" si="3"/>
        <v>125000.00000000007</v>
      </c>
      <c r="BB5" s="37">
        <f t="shared" si="3"/>
        <v>125000.00000000007</v>
      </c>
      <c r="BC5" s="37">
        <f t="shared" si="3"/>
        <v>125000.00000000007</v>
      </c>
      <c r="BD5" s="37">
        <f t="shared" si="3"/>
        <v>125000.00000000007</v>
      </c>
      <c r="BE5" s="37">
        <f t="shared" si="3"/>
        <v>125000.00000000007</v>
      </c>
      <c r="BF5" s="37">
        <f t="shared" si="3"/>
        <v>125000.00000000007</v>
      </c>
      <c r="BG5" s="37">
        <f t="shared" si="3"/>
        <v>125000.00000000007</v>
      </c>
      <c r="BH5" s="37">
        <f t="shared" ref="BH5:BP5" si="4">BG5</f>
        <v>125000.00000000007</v>
      </c>
      <c r="BI5" s="37">
        <f t="shared" si="4"/>
        <v>125000.00000000007</v>
      </c>
      <c r="BJ5" s="37">
        <f t="shared" si="4"/>
        <v>125000.00000000007</v>
      </c>
      <c r="BK5" s="37">
        <f t="shared" si="4"/>
        <v>125000.00000000007</v>
      </c>
      <c r="BL5" s="37">
        <f t="shared" si="4"/>
        <v>125000.00000000007</v>
      </c>
      <c r="BM5" s="37">
        <f t="shared" si="4"/>
        <v>125000.00000000007</v>
      </c>
      <c r="BN5" s="37">
        <f t="shared" si="4"/>
        <v>125000.00000000007</v>
      </c>
      <c r="BO5" s="37">
        <f t="shared" si="4"/>
        <v>125000.00000000007</v>
      </c>
      <c r="BP5" s="37">
        <f t="shared" si="4"/>
        <v>125000.00000000007</v>
      </c>
      <c r="BQ5" s="37">
        <f t="shared" ref="BQ5:BR5" si="5">BP5</f>
        <v>125000.00000000007</v>
      </c>
      <c r="BR5" s="37">
        <f t="shared" si="5"/>
        <v>125000.00000000007</v>
      </c>
      <c r="BS5" s="37">
        <f t="shared" ref="BS5:BT5" si="6">BR5</f>
        <v>125000.00000000007</v>
      </c>
      <c r="BT5" s="37">
        <f t="shared" si="6"/>
        <v>125000.00000000007</v>
      </c>
      <c r="BU5" s="37">
        <f t="shared" ref="BU5:BY5" si="7">BT5</f>
        <v>125000.00000000007</v>
      </c>
      <c r="BV5" s="37">
        <f t="shared" si="7"/>
        <v>125000.00000000007</v>
      </c>
      <c r="BW5" s="37">
        <f t="shared" si="7"/>
        <v>125000.00000000007</v>
      </c>
      <c r="BX5" s="37">
        <f t="shared" si="7"/>
        <v>125000.00000000007</v>
      </c>
      <c r="BY5" s="37">
        <f t="shared" si="7"/>
        <v>125000.00000000007</v>
      </c>
      <c r="BZ5" s="37">
        <f t="shared" ref="BZ5:CG5" si="8">BY5</f>
        <v>125000.00000000007</v>
      </c>
      <c r="CA5" s="37">
        <f t="shared" si="8"/>
        <v>125000.00000000007</v>
      </c>
      <c r="CB5" s="37">
        <f t="shared" si="8"/>
        <v>125000.00000000007</v>
      </c>
      <c r="CC5" s="37">
        <f t="shared" si="8"/>
        <v>125000.00000000007</v>
      </c>
      <c r="CD5" s="37">
        <f t="shared" si="8"/>
        <v>125000.00000000007</v>
      </c>
      <c r="CE5" s="37">
        <f t="shared" si="8"/>
        <v>125000.00000000007</v>
      </c>
      <c r="CF5" s="37">
        <f t="shared" si="8"/>
        <v>125000.00000000007</v>
      </c>
      <c r="CG5" s="37">
        <f t="shared" si="8"/>
        <v>125000.00000000007</v>
      </c>
      <c r="CH5" s="37">
        <f t="shared" ref="CH5:CK5" si="9">CG5</f>
        <v>125000.00000000007</v>
      </c>
      <c r="CI5" s="37">
        <f t="shared" si="9"/>
        <v>125000.00000000007</v>
      </c>
      <c r="CJ5" s="37">
        <f t="shared" si="9"/>
        <v>125000.00000000007</v>
      </c>
      <c r="CK5" s="37">
        <f t="shared" si="9"/>
        <v>125000.00000000007</v>
      </c>
      <c r="CL5" s="37">
        <f t="shared" ref="CL5:CM5" si="10">CK5</f>
        <v>125000.00000000007</v>
      </c>
      <c r="CM5" s="37">
        <f t="shared" si="10"/>
        <v>125000.00000000007</v>
      </c>
      <c r="CN5" s="37">
        <f t="shared" ref="CN5:CO5" si="11">CM5</f>
        <v>125000.00000000007</v>
      </c>
      <c r="CO5" s="37">
        <f t="shared" si="11"/>
        <v>125000.00000000007</v>
      </c>
      <c r="CP5" s="37">
        <f t="shared" ref="CP5" si="12">CO5</f>
        <v>125000.00000000007</v>
      </c>
      <c r="CQ5" s="37">
        <f t="shared" ref="CQ5:CY5" si="13">CP5</f>
        <v>125000.00000000007</v>
      </c>
      <c r="CR5" s="37">
        <f t="shared" si="13"/>
        <v>125000.00000000007</v>
      </c>
      <c r="CS5" s="37">
        <f t="shared" si="13"/>
        <v>125000.00000000007</v>
      </c>
      <c r="CT5" s="37">
        <f t="shared" si="13"/>
        <v>125000.00000000007</v>
      </c>
      <c r="CU5" s="37">
        <f t="shared" si="13"/>
        <v>125000.00000000007</v>
      </c>
      <c r="CV5" s="37">
        <f t="shared" si="13"/>
        <v>125000.00000000007</v>
      </c>
      <c r="CW5" s="37">
        <f t="shared" si="13"/>
        <v>125000.00000000007</v>
      </c>
      <c r="CX5" s="37">
        <f t="shared" si="13"/>
        <v>125000.00000000007</v>
      </c>
      <c r="CY5" s="37">
        <f t="shared" si="13"/>
        <v>125000.00000000007</v>
      </c>
      <c r="CZ5" s="37">
        <f t="shared" ref="CZ5:DD5" si="14">CY5</f>
        <v>125000.00000000007</v>
      </c>
      <c r="DA5" s="37">
        <f t="shared" si="14"/>
        <v>125000.00000000007</v>
      </c>
      <c r="DB5" s="37">
        <f t="shared" si="14"/>
        <v>125000.00000000007</v>
      </c>
      <c r="DC5" s="37">
        <f t="shared" si="14"/>
        <v>125000.00000000007</v>
      </c>
      <c r="DD5" s="37">
        <f t="shared" si="14"/>
        <v>125000.00000000007</v>
      </c>
      <c r="DE5" s="37">
        <f t="shared" ref="DE5:DS5" si="15">DD5</f>
        <v>125000.00000000007</v>
      </c>
      <c r="DF5" s="37">
        <f t="shared" si="15"/>
        <v>125000.00000000007</v>
      </c>
      <c r="DG5" s="37">
        <f t="shared" si="15"/>
        <v>125000.00000000007</v>
      </c>
      <c r="DH5" s="37">
        <f t="shared" si="15"/>
        <v>125000.00000000007</v>
      </c>
      <c r="DI5" s="37">
        <f t="shared" si="15"/>
        <v>125000.00000000007</v>
      </c>
      <c r="DJ5" s="37">
        <f t="shared" si="15"/>
        <v>125000.00000000007</v>
      </c>
      <c r="DK5" s="37">
        <f t="shared" si="15"/>
        <v>125000.00000000007</v>
      </c>
      <c r="DL5" s="37">
        <f t="shared" si="15"/>
        <v>125000.00000000007</v>
      </c>
      <c r="DM5" s="37">
        <f t="shared" si="15"/>
        <v>125000.00000000007</v>
      </c>
      <c r="DN5" s="37">
        <f t="shared" si="15"/>
        <v>125000.00000000007</v>
      </c>
      <c r="DO5" s="37">
        <f t="shared" si="15"/>
        <v>125000.00000000007</v>
      </c>
      <c r="DP5" s="37">
        <f t="shared" si="15"/>
        <v>125000.00000000007</v>
      </c>
      <c r="DQ5" s="37">
        <f t="shared" si="15"/>
        <v>125000.00000000007</v>
      </c>
      <c r="DR5" s="37">
        <f t="shared" si="15"/>
        <v>125000.00000000007</v>
      </c>
      <c r="DS5" s="37">
        <f t="shared" si="15"/>
        <v>125000.00000000007</v>
      </c>
      <c r="DT5" s="37">
        <f t="shared" ref="DT5:DT33" si="16">DS5</f>
        <v>125000.00000000007</v>
      </c>
      <c r="DU5" s="37">
        <f t="shared" ref="DU5:DU33" si="17">DT5</f>
        <v>125000.00000000007</v>
      </c>
      <c r="DV5" s="37">
        <f t="shared" ref="DV5:DV33" si="18">DU5</f>
        <v>125000.00000000007</v>
      </c>
      <c r="DW5" s="37">
        <f t="shared" ref="DW5:DW33" si="19">DV5</f>
        <v>125000.00000000007</v>
      </c>
      <c r="DX5" s="37">
        <f t="shared" ref="DX5:DX33" si="20">DW5</f>
        <v>125000.00000000007</v>
      </c>
      <c r="DY5" s="37">
        <f t="shared" ref="DY5:DY33" si="21">DX5</f>
        <v>125000.00000000007</v>
      </c>
      <c r="DZ5" s="37">
        <f t="shared" ref="DZ5:DZ33" si="22">DY5</f>
        <v>125000.00000000007</v>
      </c>
      <c r="EA5" s="37">
        <f t="shared" ref="EA5:EA33" si="23">DZ5</f>
        <v>125000.00000000007</v>
      </c>
      <c r="EB5" s="37">
        <f t="shared" ref="EB5:EB33" si="24">EA5</f>
        <v>125000.00000000007</v>
      </c>
    </row>
    <row r="6" spans="1:132" s="6" customFormat="1">
      <c r="A6" s="1"/>
      <c r="B6" s="9" t="s">
        <v>26</v>
      </c>
      <c r="C6" s="10" t="s">
        <v>27</v>
      </c>
      <c r="D6" s="10" t="s">
        <v>28</v>
      </c>
      <c r="E6" s="11">
        <v>38894</v>
      </c>
      <c r="F6" s="7">
        <v>50000</v>
      </c>
      <c r="G6" s="16">
        <v>20000000</v>
      </c>
      <c r="H6" s="37">
        <f t="shared" si="0"/>
        <v>12500</v>
      </c>
      <c r="I6" s="37">
        <f t="shared" ref="I6:AR6" si="25">$F6*1/48+H6</f>
        <v>13541.666666666666</v>
      </c>
      <c r="J6" s="37">
        <f t="shared" si="25"/>
        <v>14583.333333333332</v>
      </c>
      <c r="K6" s="37">
        <f t="shared" si="25"/>
        <v>15624.999999999998</v>
      </c>
      <c r="L6" s="37">
        <f t="shared" si="25"/>
        <v>16666.666666666664</v>
      </c>
      <c r="M6" s="37">
        <f t="shared" si="25"/>
        <v>17708.333333333332</v>
      </c>
      <c r="N6" s="37">
        <f t="shared" si="25"/>
        <v>18750</v>
      </c>
      <c r="O6" s="37">
        <f t="shared" si="25"/>
        <v>19791.666666666668</v>
      </c>
      <c r="P6" s="37">
        <f t="shared" si="25"/>
        <v>20833.333333333336</v>
      </c>
      <c r="Q6" s="37">
        <f t="shared" si="25"/>
        <v>21875.000000000004</v>
      </c>
      <c r="R6" s="37">
        <f t="shared" si="25"/>
        <v>22916.666666666672</v>
      </c>
      <c r="S6" s="37">
        <f t="shared" si="25"/>
        <v>23958.333333333339</v>
      </c>
      <c r="T6" s="37">
        <f t="shared" si="25"/>
        <v>25000.000000000007</v>
      </c>
      <c r="U6" s="37">
        <f t="shared" si="25"/>
        <v>26041.666666666675</v>
      </c>
      <c r="V6" s="37">
        <f t="shared" si="25"/>
        <v>27083.333333333343</v>
      </c>
      <c r="W6" s="37">
        <f t="shared" si="25"/>
        <v>28125.000000000011</v>
      </c>
      <c r="X6" s="37">
        <f t="shared" si="25"/>
        <v>29166.666666666679</v>
      </c>
      <c r="Y6" s="37">
        <f t="shared" si="25"/>
        <v>30208.333333333347</v>
      </c>
      <c r="Z6" s="37">
        <f t="shared" si="25"/>
        <v>31250.000000000015</v>
      </c>
      <c r="AA6" s="37">
        <f t="shared" si="25"/>
        <v>32291.666666666682</v>
      </c>
      <c r="AB6" s="37">
        <f t="shared" si="25"/>
        <v>33333.33333333335</v>
      </c>
      <c r="AC6" s="37">
        <f t="shared" si="25"/>
        <v>34375.000000000015</v>
      </c>
      <c r="AD6" s="37">
        <f t="shared" si="25"/>
        <v>35416.666666666679</v>
      </c>
      <c r="AE6" s="37">
        <f t="shared" si="25"/>
        <v>36458.333333333343</v>
      </c>
      <c r="AF6" s="37">
        <f t="shared" si="25"/>
        <v>37500.000000000007</v>
      </c>
      <c r="AG6" s="37">
        <f t="shared" si="25"/>
        <v>38541.666666666672</v>
      </c>
      <c r="AH6" s="37">
        <f t="shared" si="25"/>
        <v>39583.333333333336</v>
      </c>
      <c r="AI6" s="37">
        <f t="shared" si="25"/>
        <v>40625</v>
      </c>
      <c r="AJ6" s="37">
        <f t="shared" si="25"/>
        <v>41666.666666666664</v>
      </c>
      <c r="AK6" s="37">
        <f t="shared" si="25"/>
        <v>42708.333333333328</v>
      </c>
      <c r="AL6" s="37">
        <f t="shared" si="25"/>
        <v>43749.999999999993</v>
      </c>
      <c r="AM6" s="37">
        <f t="shared" si="25"/>
        <v>44791.666666666657</v>
      </c>
      <c r="AN6" s="37">
        <f t="shared" si="25"/>
        <v>45833.333333333321</v>
      </c>
      <c r="AO6" s="37">
        <f t="shared" si="25"/>
        <v>46874.999999999985</v>
      </c>
      <c r="AP6" s="37">
        <f t="shared" si="25"/>
        <v>47916.66666666665</v>
      </c>
      <c r="AQ6" s="37">
        <f t="shared" si="25"/>
        <v>48958.333333333314</v>
      </c>
      <c r="AR6" s="37">
        <f t="shared" si="25"/>
        <v>49999.999999999978</v>
      </c>
      <c r="AS6" s="37">
        <f t="shared" ref="AS6:AV6" si="26">AR6</f>
        <v>49999.999999999978</v>
      </c>
      <c r="AT6" s="38">
        <f t="shared" si="26"/>
        <v>49999.999999999978</v>
      </c>
      <c r="AU6" s="38">
        <f t="shared" si="26"/>
        <v>49999.999999999978</v>
      </c>
      <c r="AV6" s="37">
        <f t="shared" si="26"/>
        <v>49999.999999999978</v>
      </c>
      <c r="AW6" s="37">
        <f t="shared" ref="AW6:BG6" si="27">AV6</f>
        <v>49999.999999999978</v>
      </c>
      <c r="AX6" s="37">
        <f t="shared" si="27"/>
        <v>49999.999999999978</v>
      </c>
      <c r="AY6" s="37">
        <f t="shared" si="27"/>
        <v>49999.999999999978</v>
      </c>
      <c r="AZ6" s="37">
        <f t="shared" si="27"/>
        <v>49999.999999999978</v>
      </c>
      <c r="BA6" s="37">
        <f t="shared" si="27"/>
        <v>49999.999999999978</v>
      </c>
      <c r="BB6" s="37">
        <f t="shared" si="27"/>
        <v>49999.999999999978</v>
      </c>
      <c r="BC6" s="37">
        <f t="shared" si="27"/>
        <v>49999.999999999978</v>
      </c>
      <c r="BD6" s="37">
        <f t="shared" si="27"/>
        <v>49999.999999999978</v>
      </c>
      <c r="BE6" s="37">
        <f t="shared" si="27"/>
        <v>49999.999999999978</v>
      </c>
      <c r="BF6" s="37">
        <f t="shared" si="27"/>
        <v>49999.999999999978</v>
      </c>
      <c r="BG6" s="37">
        <f t="shared" si="27"/>
        <v>49999.999999999978</v>
      </c>
      <c r="BH6" s="37">
        <f t="shared" ref="BH6:BP6" si="28">BG6</f>
        <v>49999.999999999978</v>
      </c>
      <c r="BI6" s="37">
        <f t="shared" si="28"/>
        <v>49999.999999999978</v>
      </c>
      <c r="BJ6" s="37">
        <f t="shared" si="28"/>
        <v>49999.999999999978</v>
      </c>
      <c r="BK6" s="37">
        <f t="shared" si="28"/>
        <v>49999.999999999978</v>
      </c>
      <c r="BL6" s="37">
        <f t="shared" si="28"/>
        <v>49999.999999999978</v>
      </c>
      <c r="BM6" s="37">
        <f t="shared" si="28"/>
        <v>49999.999999999978</v>
      </c>
      <c r="BN6" s="37">
        <f t="shared" si="28"/>
        <v>49999.999999999978</v>
      </c>
      <c r="BO6" s="37">
        <f t="shared" si="28"/>
        <v>49999.999999999978</v>
      </c>
      <c r="BP6" s="37">
        <f t="shared" si="28"/>
        <v>49999.999999999978</v>
      </c>
      <c r="BQ6" s="37">
        <f t="shared" ref="BQ6:BR6" si="29">BP6</f>
        <v>49999.999999999978</v>
      </c>
      <c r="BR6" s="37">
        <f t="shared" si="29"/>
        <v>49999.999999999978</v>
      </c>
      <c r="BS6" s="37">
        <f t="shared" ref="BS6:BT6" si="30">BR6</f>
        <v>49999.999999999978</v>
      </c>
      <c r="BT6" s="37">
        <f t="shared" si="30"/>
        <v>49999.999999999978</v>
      </c>
      <c r="BU6" s="37">
        <f t="shared" ref="BU6:BY6" si="31">BT6</f>
        <v>49999.999999999978</v>
      </c>
      <c r="BV6" s="37">
        <f t="shared" si="31"/>
        <v>49999.999999999978</v>
      </c>
      <c r="BW6" s="37">
        <f t="shared" si="31"/>
        <v>49999.999999999978</v>
      </c>
      <c r="BX6" s="37">
        <f t="shared" si="31"/>
        <v>49999.999999999978</v>
      </c>
      <c r="BY6" s="37">
        <f t="shared" si="31"/>
        <v>49999.999999999978</v>
      </c>
      <c r="BZ6" s="37">
        <f t="shared" ref="BZ6:CG6" si="32">BY6</f>
        <v>49999.999999999978</v>
      </c>
      <c r="CA6" s="37">
        <f t="shared" si="32"/>
        <v>49999.999999999978</v>
      </c>
      <c r="CB6" s="37">
        <f t="shared" si="32"/>
        <v>49999.999999999978</v>
      </c>
      <c r="CC6" s="37">
        <f t="shared" si="32"/>
        <v>49999.999999999978</v>
      </c>
      <c r="CD6" s="37">
        <f t="shared" si="32"/>
        <v>49999.999999999978</v>
      </c>
      <c r="CE6" s="37">
        <f t="shared" si="32"/>
        <v>49999.999999999978</v>
      </c>
      <c r="CF6" s="37">
        <f t="shared" si="32"/>
        <v>49999.999999999978</v>
      </c>
      <c r="CG6" s="37">
        <f t="shared" si="32"/>
        <v>49999.999999999978</v>
      </c>
      <c r="CH6" s="37">
        <f t="shared" ref="CH6:CK6" si="33">CG6</f>
        <v>49999.999999999978</v>
      </c>
      <c r="CI6" s="37">
        <f t="shared" si="33"/>
        <v>49999.999999999978</v>
      </c>
      <c r="CJ6" s="37">
        <f t="shared" si="33"/>
        <v>49999.999999999978</v>
      </c>
      <c r="CK6" s="37">
        <f t="shared" si="33"/>
        <v>49999.999999999978</v>
      </c>
      <c r="CL6" s="37">
        <f t="shared" ref="CL6:CM6" si="34">CK6</f>
        <v>49999.999999999978</v>
      </c>
      <c r="CM6" s="37">
        <f t="shared" si="34"/>
        <v>49999.999999999978</v>
      </c>
      <c r="CN6" s="37">
        <f t="shared" ref="CN6:CO6" si="35">CM6</f>
        <v>49999.999999999978</v>
      </c>
      <c r="CO6" s="37">
        <f t="shared" si="35"/>
        <v>49999.999999999978</v>
      </c>
      <c r="CP6" s="37">
        <f t="shared" ref="CP6" si="36">CO6</f>
        <v>49999.999999999978</v>
      </c>
      <c r="CQ6" s="37">
        <f t="shared" ref="CQ6:CY6" si="37">CP6</f>
        <v>49999.999999999978</v>
      </c>
      <c r="CR6" s="37">
        <f t="shared" si="37"/>
        <v>49999.999999999978</v>
      </c>
      <c r="CS6" s="37">
        <f t="shared" si="37"/>
        <v>49999.999999999978</v>
      </c>
      <c r="CT6" s="37">
        <f t="shared" si="37"/>
        <v>49999.999999999978</v>
      </c>
      <c r="CU6" s="37">
        <f t="shared" si="37"/>
        <v>49999.999999999978</v>
      </c>
      <c r="CV6" s="37">
        <f t="shared" si="37"/>
        <v>49999.999999999978</v>
      </c>
      <c r="CW6" s="37">
        <f t="shared" si="37"/>
        <v>49999.999999999978</v>
      </c>
      <c r="CX6" s="37">
        <f t="shared" si="37"/>
        <v>49999.999999999978</v>
      </c>
      <c r="CY6" s="37">
        <f t="shared" si="37"/>
        <v>49999.999999999978</v>
      </c>
      <c r="CZ6" s="37">
        <f t="shared" ref="CZ6:DD6" si="38">CY6</f>
        <v>49999.999999999978</v>
      </c>
      <c r="DA6" s="37">
        <f t="shared" si="38"/>
        <v>49999.999999999978</v>
      </c>
      <c r="DB6" s="37">
        <f t="shared" si="38"/>
        <v>49999.999999999978</v>
      </c>
      <c r="DC6" s="37">
        <f t="shared" si="38"/>
        <v>49999.999999999978</v>
      </c>
      <c r="DD6" s="37">
        <f t="shared" si="38"/>
        <v>49999.999999999978</v>
      </c>
      <c r="DE6" s="37">
        <f t="shared" ref="DE6:DS6" si="39">DD6</f>
        <v>49999.999999999978</v>
      </c>
      <c r="DF6" s="37">
        <f t="shared" si="39"/>
        <v>49999.999999999978</v>
      </c>
      <c r="DG6" s="37">
        <f t="shared" si="39"/>
        <v>49999.999999999978</v>
      </c>
      <c r="DH6" s="37">
        <f t="shared" si="39"/>
        <v>49999.999999999978</v>
      </c>
      <c r="DI6" s="37">
        <f t="shared" si="39"/>
        <v>49999.999999999978</v>
      </c>
      <c r="DJ6" s="37">
        <f t="shared" si="39"/>
        <v>49999.999999999978</v>
      </c>
      <c r="DK6" s="37">
        <f t="shared" si="39"/>
        <v>49999.999999999978</v>
      </c>
      <c r="DL6" s="37">
        <f t="shared" si="39"/>
        <v>49999.999999999978</v>
      </c>
      <c r="DM6" s="37">
        <f t="shared" si="39"/>
        <v>49999.999999999978</v>
      </c>
      <c r="DN6" s="37">
        <f t="shared" si="39"/>
        <v>49999.999999999978</v>
      </c>
      <c r="DO6" s="37">
        <f t="shared" si="39"/>
        <v>49999.999999999978</v>
      </c>
      <c r="DP6" s="37">
        <f t="shared" si="39"/>
        <v>49999.999999999978</v>
      </c>
      <c r="DQ6" s="37">
        <f t="shared" si="39"/>
        <v>49999.999999999978</v>
      </c>
      <c r="DR6" s="37">
        <f t="shared" si="39"/>
        <v>49999.999999999978</v>
      </c>
      <c r="DS6" s="37">
        <f t="shared" si="39"/>
        <v>49999.999999999978</v>
      </c>
      <c r="DT6" s="37">
        <f t="shared" si="16"/>
        <v>49999.999999999978</v>
      </c>
      <c r="DU6" s="37">
        <f t="shared" si="17"/>
        <v>49999.999999999978</v>
      </c>
      <c r="DV6" s="37">
        <f t="shared" si="18"/>
        <v>49999.999999999978</v>
      </c>
      <c r="DW6" s="37">
        <f t="shared" si="19"/>
        <v>49999.999999999978</v>
      </c>
      <c r="DX6" s="37">
        <f t="shared" si="20"/>
        <v>49999.999999999978</v>
      </c>
      <c r="DY6" s="37">
        <f t="shared" si="21"/>
        <v>49999.999999999978</v>
      </c>
      <c r="DZ6" s="37">
        <f t="shared" si="22"/>
        <v>49999.999999999978</v>
      </c>
      <c r="EA6" s="37">
        <f t="shared" si="23"/>
        <v>49999.999999999978</v>
      </c>
      <c r="EB6" s="37">
        <f t="shared" si="24"/>
        <v>49999.999999999978</v>
      </c>
    </row>
    <row r="7" spans="1:132">
      <c r="A7" s="1"/>
      <c r="B7" s="9" t="s">
        <v>19</v>
      </c>
      <c r="C7" s="10" t="s">
        <v>20</v>
      </c>
      <c r="D7" s="10" t="s">
        <v>12</v>
      </c>
      <c r="E7" s="11">
        <v>39295</v>
      </c>
      <c r="F7" s="7">
        <v>75000</v>
      </c>
      <c r="G7" s="16">
        <v>20000000</v>
      </c>
      <c r="H7" s="37">
        <f t="shared" si="0"/>
        <v>18750</v>
      </c>
      <c r="I7" s="37">
        <f t="shared" ref="I7:AR7" si="40">$F7*1/48+H7</f>
        <v>20312.5</v>
      </c>
      <c r="J7" s="37">
        <f t="shared" si="40"/>
        <v>21875</v>
      </c>
      <c r="K7" s="37">
        <f t="shared" si="40"/>
        <v>23437.5</v>
      </c>
      <c r="L7" s="37">
        <f t="shared" si="40"/>
        <v>25000</v>
      </c>
      <c r="M7" s="37">
        <f t="shared" si="40"/>
        <v>26562.5</v>
      </c>
      <c r="N7" s="37">
        <f t="shared" si="40"/>
        <v>28125</v>
      </c>
      <c r="O7" s="37">
        <f t="shared" si="40"/>
        <v>29687.5</v>
      </c>
      <c r="P7" s="37">
        <f t="shared" si="40"/>
        <v>31250</v>
      </c>
      <c r="Q7" s="37">
        <f t="shared" si="40"/>
        <v>32812.5</v>
      </c>
      <c r="R7" s="37">
        <f t="shared" si="40"/>
        <v>34375</v>
      </c>
      <c r="S7" s="37">
        <f t="shared" si="40"/>
        <v>35937.5</v>
      </c>
      <c r="T7" s="37">
        <f t="shared" si="40"/>
        <v>37500</v>
      </c>
      <c r="U7" s="37">
        <f t="shared" si="40"/>
        <v>39062.5</v>
      </c>
      <c r="V7" s="37">
        <f t="shared" si="40"/>
        <v>40625</v>
      </c>
      <c r="W7" s="37">
        <f t="shared" si="40"/>
        <v>42187.5</v>
      </c>
      <c r="X7" s="37">
        <f t="shared" si="40"/>
        <v>43750</v>
      </c>
      <c r="Y7" s="37">
        <f t="shared" si="40"/>
        <v>45312.5</v>
      </c>
      <c r="Z7" s="37">
        <f t="shared" si="40"/>
        <v>46875</v>
      </c>
      <c r="AA7" s="37">
        <f t="shared" si="40"/>
        <v>48437.5</v>
      </c>
      <c r="AB7" s="37">
        <f t="shared" si="40"/>
        <v>50000</v>
      </c>
      <c r="AC7" s="37">
        <f t="shared" si="40"/>
        <v>51562.5</v>
      </c>
      <c r="AD7" s="37">
        <f t="shared" si="40"/>
        <v>53125</v>
      </c>
      <c r="AE7" s="37">
        <f t="shared" si="40"/>
        <v>54687.5</v>
      </c>
      <c r="AF7" s="37">
        <f t="shared" si="40"/>
        <v>56250</v>
      </c>
      <c r="AG7" s="37">
        <f t="shared" si="40"/>
        <v>57812.5</v>
      </c>
      <c r="AH7" s="37">
        <f t="shared" si="40"/>
        <v>59375</v>
      </c>
      <c r="AI7" s="37">
        <f t="shared" si="40"/>
        <v>60937.5</v>
      </c>
      <c r="AJ7" s="37">
        <f t="shared" si="40"/>
        <v>62500</v>
      </c>
      <c r="AK7" s="37">
        <f t="shared" si="40"/>
        <v>64062.5</v>
      </c>
      <c r="AL7" s="37">
        <f t="shared" si="40"/>
        <v>65625</v>
      </c>
      <c r="AM7" s="37">
        <f t="shared" si="40"/>
        <v>67187.5</v>
      </c>
      <c r="AN7" s="37">
        <f t="shared" si="40"/>
        <v>68750</v>
      </c>
      <c r="AO7" s="37">
        <f t="shared" si="40"/>
        <v>70312.5</v>
      </c>
      <c r="AP7" s="37">
        <f t="shared" si="40"/>
        <v>71875</v>
      </c>
      <c r="AQ7" s="37">
        <f t="shared" si="40"/>
        <v>73437.5</v>
      </c>
      <c r="AR7" s="37">
        <f t="shared" si="40"/>
        <v>75000</v>
      </c>
      <c r="AS7" s="37">
        <f t="shared" ref="AS7:AV7" si="41">AR7</f>
        <v>75000</v>
      </c>
      <c r="AT7" s="38">
        <f t="shared" si="41"/>
        <v>75000</v>
      </c>
      <c r="AU7" s="38">
        <f t="shared" si="41"/>
        <v>75000</v>
      </c>
      <c r="AV7" s="37">
        <f t="shared" si="41"/>
        <v>75000</v>
      </c>
      <c r="AW7" s="37">
        <f t="shared" ref="AW7:BG7" si="42">AV7</f>
        <v>75000</v>
      </c>
      <c r="AX7" s="37">
        <f t="shared" si="42"/>
        <v>75000</v>
      </c>
      <c r="AY7" s="37">
        <f t="shared" si="42"/>
        <v>75000</v>
      </c>
      <c r="AZ7" s="37">
        <f t="shared" si="42"/>
        <v>75000</v>
      </c>
      <c r="BA7" s="37">
        <f t="shared" si="42"/>
        <v>75000</v>
      </c>
      <c r="BB7" s="37">
        <f t="shared" si="42"/>
        <v>75000</v>
      </c>
      <c r="BC7" s="37">
        <f t="shared" si="42"/>
        <v>75000</v>
      </c>
      <c r="BD7" s="37">
        <f t="shared" si="42"/>
        <v>75000</v>
      </c>
      <c r="BE7" s="37">
        <f t="shared" si="42"/>
        <v>75000</v>
      </c>
      <c r="BF7" s="37">
        <f t="shared" si="42"/>
        <v>75000</v>
      </c>
      <c r="BG7" s="37">
        <f t="shared" si="42"/>
        <v>75000</v>
      </c>
      <c r="BH7" s="37">
        <f t="shared" ref="BH7:BP7" si="43">BG7</f>
        <v>75000</v>
      </c>
      <c r="BI7" s="37">
        <f t="shared" si="43"/>
        <v>75000</v>
      </c>
      <c r="BJ7" s="37">
        <f t="shared" si="43"/>
        <v>75000</v>
      </c>
      <c r="BK7" s="37">
        <f t="shared" si="43"/>
        <v>75000</v>
      </c>
      <c r="BL7" s="37">
        <f t="shared" si="43"/>
        <v>75000</v>
      </c>
      <c r="BM7" s="37">
        <f t="shared" si="43"/>
        <v>75000</v>
      </c>
      <c r="BN7" s="37">
        <f t="shared" si="43"/>
        <v>75000</v>
      </c>
      <c r="BO7" s="37">
        <f t="shared" si="43"/>
        <v>75000</v>
      </c>
      <c r="BP7" s="37">
        <f t="shared" si="43"/>
        <v>75000</v>
      </c>
      <c r="BQ7" s="37">
        <f t="shared" ref="BQ7:BR7" si="44">BP7</f>
        <v>75000</v>
      </c>
      <c r="BR7" s="37">
        <f t="shared" si="44"/>
        <v>75000</v>
      </c>
      <c r="BS7" s="37">
        <f t="shared" ref="BS7:BT7" si="45">BR7</f>
        <v>75000</v>
      </c>
      <c r="BT7" s="37">
        <f t="shared" si="45"/>
        <v>75000</v>
      </c>
      <c r="BU7" s="37">
        <f t="shared" ref="BU7:BY7" si="46">BT7</f>
        <v>75000</v>
      </c>
      <c r="BV7" s="37">
        <f t="shared" si="46"/>
        <v>75000</v>
      </c>
      <c r="BW7" s="37">
        <f t="shared" si="46"/>
        <v>75000</v>
      </c>
      <c r="BX7" s="37">
        <f t="shared" si="46"/>
        <v>75000</v>
      </c>
      <c r="BY7" s="37">
        <f t="shared" si="46"/>
        <v>75000</v>
      </c>
      <c r="BZ7" s="37">
        <f t="shared" ref="BZ7:CG7" si="47">BY7</f>
        <v>75000</v>
      </c>
      <c r="CA7" s="37">
        <f t="shared" si="47"/>
        <v>75000</v>
      </c>
      <c r="CB7" s="37">
        <f t="shared" si="47"/>
        <v>75000</v>
      </c>
      <c r="CC7" s="37">
        <f t="shared" si="47"/>
        <v>75000</v>
      </c>
      <c r="CD7" s="37">
        <f t="shared" si="47"/>
        <v>75000</v>
      </c>
      <c r="CE7" s="37">
        <f t="shared" si="47"/>
        <v>75000</v>
      </c>
      <c r="CF7" s="37">
        <f t="shared" si="47"/>
        <v>75000</v>
      </c>
      <c r="CG7" s="37">
        <f t="shared" si="47"/>
        <v>75000</v>
      </c>
      <c r="CH7" s="37">
        <f t="shared" ref="CH7:CK7" si="48">CG7</f>
        <v>75000</v>
      </c>
      <c r="CI7" s="37">
        <f t="shared" si="48"/>
        <v>75000</v>
      </c>
      <c r="CJ7" s="37">
        <f t="shared" si="48"/>
        <v>75000</v>
      </c>
      <c r="CK7" s="37">
        <f t="shared" si="48"/>
        <v>75000</v>
      </c>
      <c r="CL7" s="37">
        <f t="shared" ref="CL7:CM7" si="49">CK7</f>
        <v>75000</v>
      </c>
      <c r="CM7" s="37">
        <f t="shared" si="49"/>
        <v>75000</v>
      </c>
      <c r="CN7" s="37">
        <f t="shared" ref="CN7:CO7" si="50">CM7</f>
        <v>75000</v>
      </c>
      <c r="CO7" s="37">
        <f t="shared" si="50"/>
        <v>75000</v>
      </c>
      <c r="CP7" s="37">
        <f t="shared" ref="CP7" si="51">CO7</f>
        <v>75000</v>
      </c>
      <c r="CQ7" s="37">
        <f t="shared" ref="CQ7:CY7" si="52">CP7</f>
        <v>75000</v>
      </c>
      <c r="CR7" s="37">
        <f t="shared" si="52"/>
        <v>75000</v>
      </c>
      <c r="CS7" s="37">
        <f t="shared" si="52"/>
        <v>75000</v>
      </c>
      <c r="CT7" s="37">
        <f t="shared" si="52"/>
        <v>75000</v>
      </c>
      <c r="CU7" s="37">
        <f t="shared" si="52"/>
        <v>75000</v>
      </c>
      <c r="CV7" s="37">
        <f t="shared" si="52"/>
        <v>75000</v>
      </c>
      <c r="CW7" s="37">
        <f t="shared" si="52"/>
        <v>75000</v>
      </c>
      <c r="CX7" s="37">
        <f t="shared" si="52"/>
        <v>75000</v>
      </c>
      <c r="CY7" s="37">
        <f t="shared" si="52"/>
        <v>75000</v>
      </c>
      <c r="CZ7" s="37">
        <f t="shared" ref="CZ7:DD7" si="53">CY7</f>
        <v>75000</v>
      </c>
      <c r="DA7" s="37">
        <f t="shared" si="53"/>
        <v>75000</v>
      </c>
      <c r="DB7" s="37">
        <f t="shared" si="53"/>
        <v>75000</v>
      </c>
      <c r="DC7" s="37">
        <f t="shared" si="53"/>
        <v>75000</v>
      </c>
      <c r="DD7" s="37">
        <f t="shared" si="53"/>
        <v>75000</v>
      </c>
      <c r="DE7" s="37">
        <f t="shared" ref="DE7:DS7" si="54">DD7</f>
        <v>75000</v>
      </c>
      <c r="DF7" s="37">
        <f t="shared" si="54"/>
        <v>75000</v>
      </c>
      <c r="DG7" s="37">
        <f t="shared" si="54"/>
        <v>75000</v>
      </c>
      <c r="DH7" s="37">
        <f t="shared" si="54"/>
        <v>75000</v>
      </c>
      <c r="DI7" s="37">
        <f t="shared" si="54"/>
        <v>75000</v>
      </c>
      <c r="DJ7" s="37">
        <f t="shared" si="54"/>
        <v>75000</v>
      </c>
      <c r="DK7" s="37">
        <f t="shared" si="54"/>
        <v>75000</v>
      </c>
      <c r="DL7" s="37">
        <f t="shared" si="54"/>
        <v>75000</v>
      </c>
      <c r="DM7" s="37">
        <f t="shared" si="54"/>
        <v>75000</v>
      </c>
      <c r="DN7" s="37">
        <f t="shared" si="54"/>
        <v>75000</v>
      </c>
      <c r="DO7" s="37">
        <f t="shared" si="54"/>
        <v>75000</v>
      </c>
      <c r="DP7" s="37">
        <f t="shared" si="54"/>
        <v>75000</v>
      </c>
      <c r="DQ7" s="37">
        <f t="shared" si="54"/>
        <v>75000</v>
      </c>
      <c r="DR7" s="37">
        <f t="shared" si="54"/>
        <v>75000</v>
      </c>
      <c r="DS7" s="37">
        <f t="shared" si="54"/>
        <v>75000</v>
      </c>
      <c r="DT7" s="37">
        <f t="shared" si="16"/>
        <v>75000</v>
      </c>
      <c r="DU7" s="37">
        <f t="shared" si="17"/>
        <v>75000</v>
      </c>
      <c r="DV7" s="37">
        <f t="shared" si="18"/>
        <v>75000</v>
      </c>
      <c r="DW7" s="37">
        <f t="shared" si="19"/>
        <v>75000</v>
      </c>
      <c r="DX7" s="37">
        <f t="shared" si="20"/>
        <v>75000</v>
      </c>
      <c r="DY7" s="37">
        <f t="shared" si="21"/>
        <v>75000</v>
      </c>
      <c r="DZ7" s="37">
        <f t="shared" si="22"/>
        <v>75000</v>
      </c>
      <c r="EA7" s="37">
        <f t="shared" si="23"/>
        <v>75000</v>
      </c>
      <c r="EB7" s="37">
        <f t="shared" si="24"/>
        <v>75000</v>
      </c>
    </row>
    <row r="8" spans="1:132" s="6" customFormat="1">
      <c r="A8" s="1"/>
      <c r="B8" s="20" t="s">
        <v>38</v>
      </c>
      <c r="C8" s="21" t="s">
        <v>30</v>
      </c>
      <c r="D8" s="21" t="s">
        <v>28</v>
      </c>
      <c r="E8" s="22">
        <v>39449</v>
      </c>
      <c r="F8" s="7">
        <v>30000</v>
      </c>
      <c r="G8" s="16">
        <v>20000000</v>
      </c>
      <c r="H8" s="37">
        <f t="shared" si="0"/>
        <v>7500</v>
      </c>
      <c r="I8" s="37">
        <f t="shared" ref="I8:AR8" si="55">$F8*1/48+H8</f>
        <v>8125</v>
      </c>
      <c r="J8" s="37">
        <f t="shared" si="55"/>
        <v>8750</v>
      </c>
      <c r="K8" s="37">
        <f t="shared" si="55"/>
        <v>9375</v>
      </c>
      <c r="L8" s="37">
        <f t="shared" si="55"/>
        <v>10000</v>
      </c>
      <c r="M8" s="37">
        <f t="shared" si="55"/>
        <v>10625</v>
      </c>
      <c r="N8" s="37">
        <f t="shared" si="55"/>
        <v>11250</v>
      </c>
      <c r="O8" s="37">
        <f t="shared" si="55"/>
        <v>11875</v>
      </c>
      <c r="P8" s="37">
        <f t="shared" si="55"/>
        <v>12500</v>
      </c>
      <c r="Q8" s="37">
        <f t="shared" si="55"/>
        <v>13125</v>
      </c>
      <c r="R8" s="37">
        <f t="shared" si="55"/>
        <v>13750</v>
      </c>
      <c r="S8" s="37">
        <f t="shared" si="55"/>
        <v>14375</v>
      </c>
      <c r="T8" s="37">
        <f t="shared" si="55"/>
        <v>15000</v>
      </c>
      <c r="U8" s="37">
        <f t="shared" si="55"/>
        <v>15625</v>
      </c>
      <c r="V8" s="37">
        <f t="shared" si="55"/>
        <v>16250</v>
      </c>
      <c r="W8" s="37">
        <f t="shared" si="55"/>
        <v>16875</v>
      </c>
      <c r="X8" s="37">
        <f t="shared" si="55"/>
        <v>17500</v>
      </c>
      <c r="Y8" s="37">
        <f t="shared" si="55"/>
        <v>18125</v>
      </c>
      <c r="Z8" s="37">
        <f t="shared" si="55"/>
        <v>18750</v>
      </c>
      <c r="AA8" s="37">
        <f t="shared" si="55"/>
        <v>19375</v>
      </c>
      <c r="AB8" s="37">
        <f t="shared" si="55"/>
        <v>20000</v>
      </c>
      <c r="AC8" s="37">
        <f t="shared" si="55"/>
        <v>20625</v>
      </c>
      <c r="AD8" s="37">
        <f t="shared" si="55"/>
        <v>21250</v>
      </c>
      <c r="AE8" s="37">
        <f t="shared" si="55"/>
        <v>21875</v>
      </c>
      <c r="AF8" s="37">
        <f t="shared" si="55"/>
        <v>22500</v>
      </c>
      <c r="AG8" s="37">
        <f t="shared" si="55"/>
        <v>23125</v>
      </c>
      <c r="AH8" s="37">
        <f t="shared" si="55"/>
        <v>23750</v>
      </c>
      <c r="AI8" s="37">
        <f t="shared" si="55"/>
        <v>24375</v>
      </c>
      <c r="AJ8" s="37">
        <f t="shared" si="55"/>
        <v>25000</v>
      </c>
      <c r="AK8" s="37">
        <f t="shared" si="55"/>
        <v>25625</v>
      </c>
      <c r="AL8" s="37">
        <f t="shared" si="55"/>
        <v>26250</v>
      </c>
      <c r="AM8" s="37">
        <f t="shared" si="55"/>
        <v>26875</v>
      </c>
      <c r="AN8" s="37">
        <f t="shared" si="55"/>
        <v>27500</v>
      </c>
      <c r="AO8" s="37">
        <f t="shared" si="55"/>
        <v>28125</v>
      </c>
      <c r="AP8" s="37">
        <f t="shared" si="55"/>
        <v>28750</v>
      </c>
      <c r="AQ8" s="37">
        <f t="shared" si="55"/>
        <v>29375</v>
      </c>
      <c r="AR8" s="37">
        <f t="shared" si="55"/>
        <v>30000</v>
      </c>
      <c r="AS8" s="37">
        <f t="shared" ref="AS8:AV8" si="56">AR8</f>
        <v>30000</v>
      </c>
      <c r="AT8" s="38">
        <f t="shared" si="56"/>
        <v>30000</v>
      </c>
      <c r="AU8" s="38">
        <f t="shared" si="56"/>
        <v>30000</v>
      </c>
      <c r="AV8" s="37">
        <f t="shared" si="56"/>
        <v>30000</v>
      </c>
      <c r="AW8" s="37">
        <f t="shared" ref="AW8:BG8" si="57">AV8</f>
        <v>30000</v>
      </c>
      <c r="AX8" s="37">
        <f t="shared" si="57"/>
        <v>30000</v>
      </c>
      <c r="AY8" s="37">
        <f t="shared" si="57"/>
        <v>30000</v>
      </c>
      <c r="AZ8" s="37">
        <f t="shared" si="57"/>
        <v>30000</v>
      </c>
      <c r="BA8" s="37">
        <f t="shared" si="57"/>
        <v>30000</v>
      </c>
      <c r="BB8" s="37">
        <f t="shared" si="57"/>
        <v>30000</v>
      </c>
      <c r="BC8" s="37">
        <f t="shared" si="57"/>
        <v>30000</v>
      </c>
      <c r="BD8" s="37">
        <f t="shared" si="57"/>
        <v>30000</v>
      </c>
      <c r="BE8" s="37">
        <f t="shared" si="57"/>
        <v>30000</v>
      </c>
      <c r="BF8" s="37">
        <f t="shared" si="57"/>
        <v>30000</v>
      </c>
      <c r="BG8" s="37">
        <f t="shared" si="57"/>
        <v>30000</v>
      </c>
      <c r="BH8" s="37">
        <f t="shared" ref="BH8:BP8" si="58">BG8</f>
        <v>30000</v>
      </c>
      <c r="BI8" s="37">
        <f t="shared" si="58"/>
        <v>30000</v>
      </c>
      <c r="BJ8" s="37">
        <f t="shared" si="58"/>
        <v>30000</v>
      </c>
      <c r="BK8" s="37">
        <f t="shared" si="58"/>
        <v>30000</v>
      </c>
      <c r="BL8" s="37">
        <f t="shared" si="58"/>
        <v>30000</v>
      </c>
      <c r="BM8" s="37">
        <f t="shared" si="58"/>
        <v>30000</v>
      </c>
      <c r="BN8" s="37">
        <f t="shared" si="58"/>
        <v>30000</v>
      </c>
      <c r="BO8" s="37">
        <f t="shared" si="58"/>
        <v>30000</v>
      </c>
      <c r="BP8" s="37">
        <f t="shared" si="58"/>
        <v>30000</v>
      </c>
      <c r="BQ8" s="37">
        <f t="shared" ref="BQ8:BR8" si="59">BP8</f>
        <v>30000</v>
      </c>
      <c r="BR8" s="37">
        <f t="shared" si="59"/>
        <v>30000</v>
      </c>
      <c r="BS8" s="37">
        <f t="shared" ref="BS8:BT8" si="60">BR8</f>
        <v>30000</v>
      </c>
      <c r="BT8" s="37">
        <f t="shared" si="60"/>
        <v>30000</v>
      </c>
      <c r="BU8" s="37">
        <f t="shared" ref="BU8:BY8" si="61">BT8</f>
        <v>30000</v>
      </c>
      <c r="BV8" s="37">
        <f t="shared" si="61"/>
        <v>30000</v>
      </c>
      <c r="BW8" s="37">
        <f t="shared" si="61"/>
        <v>30000</v>
      </c>
      <c r="BX8" s="37">
        <f t="shared" si="61"/>
        <v>30000</v>
      </c>
      <c r="BY8" s="37">
        <f t="shared" si="61"/>
        <v>30000</v>
      </c>
      <c r="BZ8" s="37">
        <f t="shared" ref="BZ8:CG8" si="62">BY8</f>
        <v>30000</v>
      </c>
      <c r="CA8" s="37">
        <f t="shared" si="62"/>
        <v>30000</v>
      </c>
      <c r="CB8" s="37">
        <f t="shared" si="62"/>
        <v>30000</v>
      </c>
      <c r="CC8" s="37">
        <f t="shared" si="62"/>
        <v>30000</v>
      </c>
      <c r="CD8" s="37">
        <f t="shared" si="62"/>
        <v>30000</v>
      </c>
      <c r="CE8" s="37">
        <f t="shared" si="62"/>
        <v>30000</v>
      </c>
      <c r="CF8" s="37">
        <f t="shared" si="62"/>
        <v>30000</v>
      </c>
      <c r="CG8" s="37">
        <f t="shared" si="62"/>
        <v>30000</v>
      </c>
      <c r="CH8" s="37">
        <f t="shared" ref="CH8:CK8" si="63">CG8</f>
        <v>30000</v>
      </c>
      <c r="CI8" s="37">
        <f t="shared" si="63"/>
        <v>30000</v>
      </c>
      <c r="CJ8" s="37">
        <f t="shared" si="63"/>
        <v>30000</v>
      </c>
      <c r="CK8" s="37">
        <f t="shared" si="63"/>
        <v>30000</v>
      </c>
      <c r="CL8" s="37">
        <f t="shared" ref="CL8:CM8" si="64">CK8</f>
        <v>30000</v>
      </c>
      <c r="CM8" s="37">
        <f t="shared" si="64"/>
        <v>30000</v>
      </c>
      <c r="CN8" s="37">
        <f t="shared" ref="CN8:CO8" si="65">CM8</f>
        <v>30000</v>
      </c>
      <c r="CO8" s="37">
        <f t="shared" si="65"/>
        <v>30000</v>
      </c>
      <c r="CP8" s="37">
        <f t="shared" ref="CP8" si="66">CO8</f>
        <v>30000</v>
      </c>
      <c r="CQ8" s="37">
        <f t="shared" ref="CQ8:CY8" si="67">CP8</f>
        <v>30000</v>
      </c>
      <c r="CR8" s="37">
        <f t="shared" si="67"/>
        <v>30000</v>
      </c>
      <c r="CS8" s="37">
        <f t="shared" si="67"/>
        <v>30000</v>
      </c>
      <c r="CT8" s="37">
        <f t="shared" si="67"/>
        <v>30000</v>
      </c>
      <c r="CU8" s="37">
        <f t="shared" si="67"/>
        <v>30000</v>
      </c>
      <c r="CV8" s="37">
        <f t="shared" si="67"/>
        <v>30000</v>
      </c>
      <c r="CW8" s="37">
        <f t="shared" si="67"/>
        <v>30000</v>
      </c>
      <c r="CX8" s="37">
        <f t="shared" si="67"/>
        <v>30000</v>
      </c>
      <c r="CY8" s="37">
        <f t="shared" si="67"/>
        <v>30000</v>
      </c>
      <c r="CZ8" s="37">
        <f t="shared" ref="CZ8:DD8" si="68">CY8</f>
        <v>30000</v>
      </c>
      <c r="DA8" s="37">
        <f t="shared" si="68"/>
        <v>30000</v>
      </c>
      <c r="DB8" s="37">
        <f t="shared" si="68"/>
        <v>30000</v>
      </c>
      <c r="DC8" s="37">
        <f t="shared" si="68"/>
        <v>30000</v>
      </c>
      <c r="DD8" s="37">
        <f t="shared" si="68"/>
        <v>30000</v>
      </c>
      <c r="DE8" s="37">
        <f t="shared" ref="DE8:DS8" si="69">DD8</f>
        <v>30000</v>
      </c>
      <c r="DF8" s="37">
        <f t="shared" si="69"/>
        <v>30000</v>
      </c>
      <c r="DG8" s="37">
        <f t="shared" si="69"/>
        <v>30000</v>
      </c>
      <c r="DH8" s="37">
        <f t="shared" si="69"/>
        <v>30000</v>
      </c>
      <c r="DI8" s="37">
        <f t="shared" si="69"/>
        <v>30000</v>
      </c>
      <c r="DJ8" s="37">
        <f t="shared" si="69"/>
        <v>30000</v>
      </c>
      <c r="DK8" s="37">
        <f t="shared" si="69"/>
        <v>30000</v>
      </c>
      <c r="DL8" s="37">
        <f t="shared" si="69"/>
        <v>30000</v>
      </c>
      <c r="DM8" s="37">
        <f t="shared" si="69"/>
        <v>30000</v>
      </c>
      <c r="DN8" s="37">
        <f t="shared" si="69"/>
        <v>30000</v>
      </c>
      <c r="DO8" s="37">
        <f t="shared" si="69"/>
        <v>30000</v>
      </c>
      <c r="DP8" s="37">
        <f t="shared" si="69"/>
        <v>30000</v>
      </c>
      <c r="DQ8" s="37">
        <f t="shared" si="69"/>
        <v>30000</v>
      </c>
      <c r="DR8" s="37">
        <f t="shared" si="69"/>
        <v>30000</v>
      </c>
      <c r="DS8" s="37">
        <f t="shared" si="69"/>
        <v>30000</v>
      </c>
      <c r="DT8" s="37">
        <f t="shared" si="16"/>
        <v>30000</v>
      </c>
      <c r="DU8" s="37">
        <f t="shared" si="17"/>
        <v>30000</v>
      </c>
      <c r="DV8" s="37">
        <f t="shared" si="18"/>
        <v>30000</v>
      </c>
      <c r="DW8" s="37">
        <f t="shared" si="19"/>
        <v>30000</v>
      </c>
      <c r="DX8" s="37">
        <f t="shared" si="20"/>
        <v>30000</v>
      </c>
      <c r="DY8" s="37">
        <f t="shared" si="21"/>
        <v>30000</v>
      </c>
      <c r="DZ8" s="37">
        <f t="shared" si="22"/>
        <v>30000</v>
      </c>
      <c r="EA8" s="37">
        <f t="shared" si="23"/>
        <v>30000</v>
      </c>
      <c r="EB8" s="37">
        <f t="shared" si="24"/>
        <v>30000</v>
      </c>
    </row>
    <row r="9" spans="1:132">
      <c r="A9" s="1"/>
      <c r="B9" s="9" t="s">
        <v>21</v>
      </c>
      <c r="C9" s="10" t="s">
        <v>22</v>
      </c>
      <c r="D9" s="10" t="s">
        <v>23</v>
      </c>
      <c r="E9" s="11">
        <v>39464</v>
      </c>
      <c r="F9" s="7">
        <v>60000</v>
      </c>
      <c r="G9" s="16">
        <v>20000000</v>
      </c>
      <c r="H9" s="37">
        <f t="shared" si="0"/>
        <v>15000</v>
      </c>
      <c r="I9" s="37">
        <f t="shared" ref="I9:AR9" si="70">$F9*1/48+H9</f>
        <v>16250</v>
      </c>
      <c r="J9" s="37">
        <f t="shared" si="70"/>
        <v>17500</v>
      </c>
      <c r="K9" s="37">
        <f t="shared" si="70"/>
        <v>18750</v>
      </c>
      <c r="L9" s="37">
        <f t="shared" si="70"/>
        <v>20000</v>
      </c>
      <c r="M9" s="37">
        <f t="shared" si="70"/>
        <v>21250</v>
      </c>
      <c r="N9" s="37">
        <f t="shared" si="70"/>
        <v>22500</v>
      </c>
      <c r="O9" s="37">
        <f t="shared" si="70"/>
        <v>23750</v>
      </c>
      <c r="P9" s="37">
        <f t="shared" si="70"/>
        <v>25000</v>
      </c>
      <c r="Q9" s="37">
        <f t="shared" si="70"/>
        <v>26250</v>
      </c>
      <c r="R9" s="37">
        <f t="shared" si="70"/>
        <v>27500</v>
      </c>
      <c r="S9" s="37">
        <f t="shared" si="70"/>
        <v>28750</v>
      </c>
      <c r="T9" s="37">
        <f t="shared" si="70"/>
        <v>30000</v>
      </c>
      <c r="U9" s="37">
        <f t="shared" si="70"/>
        <v>31250</v>
      </c>
      <c r="V9" s="37">
        <f t="shared" si="70"/>
        <v>32500</v>
      </c>
      <c r="W9" s="37">
        <f t="shared" si="70"/>
        <v>33750</v>
      </c>
      <c r="X9" s="37">
        <f t="shared" si="70"/>
        <v>35000</v>
      </c>
      <c r="Y9" s="37">
        <f t="shared" si="70"/>
        <v>36250</v>
      </c>
      <c r="Z9" s="37">
        <f t="shared" si="70"/>
        <v>37500</v>
      </c>
      <c r="AA9" s="37">
        <f t="shared" si="70"/>
        <v>38750</v>
      </c>
      <c r="AB9" s="37">
        <f t="shared" si="70"/>
        <v>40000</v>
      </c>
      <c r="AC9" s="37">
        <f t="shared" si="70"/>
        <v>41250</v>
      </c>
      <c r="AD9" s="37">
        <f t="shared" si="70"/>
        <v>42500</v>
      </c>
      <c r="AE9" s="37">
        <f t="shared" si="70"/>
        <v>43750</v>
      </c>
      <c r="AF9" s="37">
        <f t="shared" si="70"/>
        <v>45000</v>
      </c>
      <c r="AG9" s="37">
        <f t="shared" si="70"/>
        <v>46250</v>
      </c>
      <c r="AH9" s="37">
        <f t="shared" si="70"/>
        <v>47500</v>
      </c>
      <c r="AI9" s="37">
        <f t="shared" si="70"/>
        <v>48750</v>
      </c>
      <c r="AJ9" s="37">
        <f t="shared" si="70"/>
        <v>50000</v>
      </c>
      <c r="AK9" s="37">
        <f t="shared" si="70"/>
        <v>51250</v>
      </c>
      <c r="AL9" s="37">
        <f t="shared" si="70"/>
        <v>52500</v>
      </c>
      <c r="AM9" s="37">
        <f t="shared" si="70"/>
        <v>53750</v>
      </c>
      <c r="AN9" s="37">
        <f t="shared" si="70"/>
        <v>55000</v>
      </c>
      <c r="AO9" s="37">
        <f t="shared" si="70"/>
        <v>56250</v>
      </c>
      <c r="AP9" s="37">
        <f t="shared" si="70"/>
        <v>57500</v>
      </c>
      <c r="AQ9" s="37">
        <f t="shared" si="70"/>
        <v>58750</v>
      </c>
      <c r="AR9" s="37">
        <f t="shared" si="70"/>
        <v>60000</v>
      </c>
      <c r="AS9" s="37">
        <f t="shared" ref="AS9:AV9" si="71">AR9</f>
        <v>60000</v>
      </c>
      <c r="AT9" s="38">
        <f t="shared" si="71"/>
        <v>60000</v>
      </c>
      <c r="AU9" s="38">
        <f t="shared" si="71"/>
        <v>60000</v>
      </c>
      <c r="AV9" s="37">
        <f t="shared" si="71"/>
        <v>60000</v>
      </c>
      <c r="AW9" s="37">
        <f t="shared" ref="AW9:BG9" si="72">AV9</f>
        <v>60000</v>
      </c>
      <c r="AX9" s="37">
        <f t="shared" si="72"/>
        <v>60000</v>
      </c>
      <c r="AY9" s="37">
        <f t="shared" si="72"/>
        <v>60000</v>
      </c>
      <c r="AZ9" s="37">
        <f t="shared" si="72"/>
        <v>60000</v>
      </c>
      <c r="BA9" s="37">
        <f t="shared" si="72"/>
        <v>60000</v>
      </c>
      <c r="BB9" s="37">
        <f t="shared" si="72"/>
        <v>60000</v>
      </c>
      <c r="BC9" s="37">
        <f t="shared" si="72"/>
        <v>60000</v>
      </c>
      <c r="BD9" s="37">
        <f t="shared" si="72"/>
        <v>60000</v>
      </c>
      <c r="BE9" s="37">
        <f t="shared" si="72"/>
        <v>60000</v>
      </c>
      <c r="BF9" s="37">
        <f t="shared" si="72"/>
        <v>60000</v>
      </c>
      <c r="BG9" s="37">
        <f t="shared" si="72"/>
        <v>60000</v>
      </c>
      <c r="BH9" s="37">
        <f t="shared" ref="BH9:BP9" si="73">BG9</f>
        <v>60000</v>
      </c>
      <c r="BI9" s="37">
        <f t="shared" si="73"/>
        <v>60000</v>
      </c>
      <c r="BJ9" s="37">
        <f t="shared" si="73"/>
        <v>60000</v>
      </c>
      <c r="BK9" s="37">
        <f t="shared" si="73"/>
        <v>60000</v>
      </c>
      <c r="BL9" s="37">
        <f t="shared" si="73"/>
        <v>60000</v>
      </c>
      <c r="BM9" s="37">
        <f t="shared" si="73"/>
        <v>60000</v>
      </c>
      <c r="BN9" s="37">
        <f t="shared" si="73"/>
        <v>60000</v>
      </c>
      <c r="BO9" s="37">
        <f t="shared" si="73"/>
        <v>60000</v>
      </c>
      <c r="BP9" s="37">
        <f t="shared" si="73"/>
        <v>60000</v>
      </c>
      <c r="BQ9" s="37">
        <f t="shared" ref="BQ9:BR9" si="74">BP9</f>
        <v>60000</v>
      </c>
      <c r="BR9" s="37">
        <f t="shared" si="74"/>
        <v>60000</v>
      </c>
      <c r="BS9" s="37">
        <f t="shared" ref="BS9:BT9" si="75">BR9</f>
        <v>60000</v>
      </c>
      <c r="BT9" s="37">
        <f t="shared" si="75"/>
        <v>60000</v>
      </c>
      <c r="BU9" s="37">
        <f t="shared" ref="BU9:BY9" si="76">BT9</f>
        <v>60000</v>
      </c>
      <c r="BV9" s="37">
        <f t="shared" si="76"/>
        <v>60000</v>
      </c>
      <c r="BW9" s="37">
        <f t="shared" si="76"/>
        <v>60000</v>
      </c>
      <c r="BX9" s="37">
        <f t="shared" si="76"/>
        <v>60000</v>
      </c>
      <c r="BY9" s="37">
        <f t="shared" si="76"/>
        <v>60000</v>
      </c>
      <c r="BZ9" s="37">
        <f t="shared" ref="BZ9:CG9" si="77">BY9</f>
        <v>60000</v>
      </c>
      <c r="CA9" s="37">
        <f t="shared" si="77"/>
        <v>60000</v>
      </c>
      <c r="CB9" s="37">
        <f t="shared" si="77"/>
        <v>60000</v>
      </c>
      <c r="CC9" s="37">
        <f t="shared" si="77"/>
        <v>60000</v>
      </c>
      <c r="CD9" s="37">
        <f t="shared" si="77"/>
        <v>60000</v>
      </c>
      <c r="CE9" s="37">
        <f t="shared" si="77"/>
        <v>60000</v>
      </c>
      <c r="CF9" s="37">
        <f t="shared" si="77"/>
        <v>60000</v>
      </c>
      <c r="CG9" s="37">
        <f t="shared" si="77"/>
        <v>60000</v>
      </c>
      <c r="CH9" s="37">
        <f t="shared" ref="CH9:CK9" si="78">CG9</f>
        <v>60000</v>
      </c>
      <c r="CI9" s="37">
        <f t="shared" si="78"/>
        <v>60000</v>
      </c>
      <c r="CJ9" s="37">
        <f t="shared" si="78"/>
        <v>60000</v>
      </c>
      <c r="CK9" s="37">
        <f t="shared" si="78"/>
        <v>60000</v>
      </c>
      <c r="CL9" s="37">
        <f t="shared" ref="CL9:CM9" si="79">CK9</f>
        <v>60000</v>
      </c>
      <c r="CM9" s="37">
        <f t="shared" si="79"/>
        <v>60000</v>
      </c>
      <c r="CN9" s="37">
        <f t="shared" ref="CN9:CO9" si="80">CM9</f>
        <v>60000</v>
      </c>
      <c r="CO9" s="37">
        <f t="shared" si="80"/>
        <v>60000</v>
      </c>
      <c r="CP9" s="37">
        <f t="shared" ref="CP9" si="81">CO9</f>
        <v>60000</v>
      </c>
      <c r="CQ9" s="37">
        <f t="shared" ref="CQ9:CY9" si="82">CP9</f>
        <v>60000</v>
      </c>
      <c r="CR9" s="37">
        <f t="shared" si="82"/>
        <v>60000</v>
      </c>
      <c r="CS9" s="37">
        <f t="shared" si="82"/>
        <v>60000</v>
      </c>
      <c r="CT9" s="37">
        <f t="shared" si="82"/>
        <v>60000</v>
      </c>
      <c r="CU9" s="37">
        <f t="shared" si="82"/>
        <v>60000</v>
      </c>
      <c r="CV9" s="37">
        <f t="shared" si="82"/>
        <v>60000</v>
      </c>
      <c r="CW9" s="37">
        <f t="shared" si="82"/>
        <v>60000</v>
      </c>
      <c r="CX9" s="37">
        <f t="shared" si="82"/>
        <v>60000</v>
      </c>
      <c r="CY9" s="37">
        <f t="shared" si="82"/>
        <v>60000</v>
      </c>
      <c r="CZ9" s="37">
        <f t="shared" ref="CZ9:DD9" si="83">CY9</f>
        <v>60000</v>
      </c>
      <c r="DA9" s="37">
        <f t="shared" si="83"/>
        <v>60000</v>
      </c>
      <c r="DB9" s="37">
        <f t="shared" si="83"/>
        <v>60000</v>
      </c>
      <c r="DC9" s="37">
        <f t="shared" si="83"/>
        <v>60000</v>
      </c>
      <c r="DD9" s="37">
        <f t="shared" si="83"/>
        <v>60000</v>
      </c>
      <c r="DE9" s="37">
        <f t="shared" ref="DE9:DS9" si="84">DD9</f>
        <v>60000</v>
      </c>
      <c r="DF9" s="37">
        <f t="shared" si="84"/>
        <v>60000</v>
      </c>
      <c r="DG9" s="37">
        <f t="shared" si="84"/>
        <v>60000</v>
      </c>
      <c r="DH9" s="37">
        <f t="shared" si="84"/>
        <v>60000</v>
      </c>
      <c r="DI9" s="37">
        <f t="shared" si="84"/>
        <v>60000</v>
      </c>
      <c r="DJ9" s="37">
        <f t="shared" si="84"/>
        <v>60000</v>
      </c>
      <c r="DK9" s="37">
        <f t="shared" si="84"/>
        <v>60000</v>
      </c>
      <c r="DL9" s="37">
        <f t="shared" si="84"/>
        <v>60000</v>
      </c>
      <c r="DM9" s="37">
        <f t="shared" si="84"/>
        <v>60000</v>
      </c>
      <c r="DN9" s="37">
        <f t="shared" si="84"/>
        <v>60000</v>
      </c>
      <c r="DO9" s="37">
        <f t="shared" si="84"/>
        <v>60000</v>
      </c>
      <c r="DP9" s="37">
        <f t="shared" si="84"/>
        <v>60000</v>
      </c>
      <c r="DQ9" s="37">
        <f t="shared" si="84"/>
        <v>60000</v>
      </c>
      <c r="DR9" s="37">
        <f t="shared" si="84"/>
        <v>60000</v>
      </c>
      <c r="DS9" s="37">
        <f t="shared" si="84"/>
        <v>60000</v>
      </c>
      <c r="DT9" s="37">
        <f t="shared" si="16"/>
        <v>60000</v>
      </c>
      <c r="DU9" s="37">
        <f t="shared" si="17"/>
        <v>60000</v>
      </c>
      <c r="DV9" s="37">
        <f t="shared" si="18"/>
        <v>60000</v>
      </c>
      <c r="DW9" s="37">
        <f t="shared" si="19"/>
        <v>60000</v>
      </c>
      <c r="DX9" s="37">
        <f t="shared" si="20"/>
        <v>60000</v>
      </c>
      <c r="DY9" s="37">
        <f t="shared" si="21"/>
        <v>60000</v>
      </c>
      <c r="DZ9" s="37">
        <f t="shared" si="22"/>
        <v>60000</v>
      </c>
      <c r="EA9" s="37">
        <f t="shared" si="23"/>
        <v>60000</v>
      </c>
      <c r="EB9" s="37">
        <f t="shared" si="24"/>
        <v>60000</v>
      </c>
    </row>
    <row r="10" spans="1:132">
      <c r="A10" s="1"/>
      <c r="B10" s="9" t="s">
        <v>10</v>
      </c>
      <c r="C10" s="10" t="s">
        <v>11</v>
      </c>
      <c r="D10" s="10" t="s">
        <v>12</v>
      </c>
      <c r="E10" s="11">
        <v>39934</v>
      </c>
      <c r="F10" s="7">
        <v>270000</v>
      </c>
      <c r="G10" s="16">
        <v>10000000</v>
      </c>
      <c r="H10" s="37">
        <f t="shared" si="0"/>
        <v>67500</v>
      </c>
      <c r="I10" s="37">
        <f t="shared" ref="I10:AR10" si="85">$F10*1/48+H10</f>
        <v>73125</v>
      </c>
      <c r="J10" s="37">
        <f t="shared" si="85"/>
        <v>78750</v>
      </c>
      <c r="K10" s="37">
        <f t="shared" si="85"/>
        <v>84375</v>
      </c>
      <c r="L10" s="37">
        <f t="shared" si="85"/>
        <v>90000</v>
      </c>
      <c r="M10" s="37">
        <f t="shared" si="85"/>
        <v>95625</v>
      </c>
      <c r="N10" s="37">
        <f t="shared" si="85"/>
        <v>101250</v>
      </c>
      <c r="O10" s="37">
        <f t="shared" si="85"/>
        <v>106875</v>
      </c>
      <c r="P10" s="37">
        <f t="shared" si="85"/>
        <v>112500</v>
      </c>
      <c r="Q10" s="37">
        <f t="shared" si="85"/>
        <v>118125</v>
      </c>
      <c r="R10" s="37">
        <f t="shared" si="85"/>
        <v>123750</v>
      </c>
      <c r="S10" s="37">
        <f t="shared" si="85"/>
        <v>129375</v>
      </c>
      <c r="T10" s="37">
        <f t="shared" si="85"/>
        <v>135000</v>
      </c>
      <c r="U10" s="37">
        <f t="shared" si="85"/>
        <v>140625</v>
      </c>
      <c r="V10" s="37">
        <f t="shared" si="85"/>
        <v>146250</v>
      </c>
      <c r="W10" s="37">
        <f t="shared" si="85"/>
        <v>151875</v>
      </c>
      <c r="X10" s="37">
        <f t="shared" si="85"/>
        <v>157500</v>
      </c>
      <c r="Y10" s="37">
        <f t="shared" si="85"/>
        <v>163125</v>
      </c>
      <c r="Z10" s="37">
        <f t="shared" si="85"/>
        <v>168750</v>
      </c>
      <c r="AA10" s="37">
        <f t="shared" si="85"/>
        <v>174375</v>
      </c>
      <c r="AB10" s="37">
        <f t="shared" si="85"/>
        <v>180000</v>
      </c>
      <c r="AC10" s="37">
        <f t="shared" si="85"/>
        <v>185625</v>
      </c>
      <c r="AD10" s="37">
        <f t="shared" si="85"/>
        <v>191250</v>
      </c>
      <c r="AE10" s="37">
        <f t="shared" si="85"/>
        <v>196875</v>
      </c>
      <c r="AF10" s="37">
        <f t="shared" si="85"/>
        <v>202500</v>
      </c>
      <c r="AG10" s="37">
        <f t="shared" si="85"/>
        <v>208125</v>
      </c>
      <c r="AH10" s="37">
        <f t="shared" si="85"/>
        <v>213750</v>
      </c>
      <c r="AI10" s="37">
        <f t="shared" si="85"/>
        <v>219375</v>
      </c>
      <c r="AJ10" s="37">
        <f t="shared" si="85"/>
        <v>225000</v>
      </c>
      <c r="AK10" s="37">
        <f t="shared" si="85"/>
        <v>230625</v>
      </c>
      <c r="AL10" s="37">
        <f t="shared" si="85"/>
        <v>236250</v>
      </c>
      <c r="AM10" s="37">
        <f t="shared" si="85"/>
        <v>241875</v>
      </c>
      <c r="AN10" s="37">
        <f t="shared" si="85"/>
        <v>247500</v>
      </c>
      <c r="AO10" s="37">
        <f t="shared" si="85"/>
        <v>253125</v>
      </c>
      <c r="AP10" s="37">
        <f t="shared" si="85"/>
        <v>258750</v>
      </c>
      <c r="AQ10" s="37">
        <f t="shared" si="85"/>
        <v>264375</v>
      </c>
      <c r="AR10" s="37">
        <f t="shared" si="85"/>
        <v>270000</v>
      </c>
      <c r="AS10" s="37">
        <f t="shared" ref="AS10:AV10" si="86">AR10</f>
        <v>270000</v>
      </c>
      <c r="AT10" s="38">
        <f t="shared" si="86"/>
        <v>270000</v>
      </c>
      <c r="AU10" s="38">
        <f t="shared" si="86"/>
        <v>270000</v>
      </c>
      <c r="AV10" s="37">
        <f t="shared" si="86"/>
        <v>270000</v>
      </c>
      <c r="AW10" s="37">
        <f t="shared" ref="AW10:BG10" si="87">AV10</f>
        <v>270000</v>
      </c>
      <c r="AX10" s="37">
        <f t="shared" si="87"/>
        <v>270000</v>
      </c>
      <c r="AY10" s="37">
        <f t="shared" si="87"/>
        <v>270000</v>
      </c>
      <c r="AZ10" s="37">
        <f t="shared" si="87"/>
        <v>270000</v>
      </c>
      <c r="BA10" s="37">
        <f t="shared" si="87"/>
        <v>270000</v>
      </c>
      <c r="BB10" s="37">
        <f t="shared" si="87"/>
        <v>270000</v>
      </c>
      <c r="BC10" s="37">
        <f t="shared" si="87"/>
        <v>270000</v>
      </c>
      <c r="BD10" s="37">
        <f t="shared" si="87"/>
        <v>270000</v>
      </c>
      <c r="BE10" s="37">
        <f t="shared" si="87"/>
        <v>270000</v>
      </c>
      <c r="BF10" s="37">
        <f t="shared" si="87"/>
        <v>270000</v>
      </c>
      <c r="BG10" s="37">
        <f t="shared" si="87"/>
        <v>270000</v>
      </c>
      <c r="BH10" s="37">
        <f t="shared" ref="BH10:BP10" si="88">BG10</f>
        <v>270000</v>
      </c>
      <c r="BI10" s="37">
        <f t="shared" si="88"/>
        <v>270000</v>
      </c>
      <c r="BJ10" s="37">
        <f t="shared" si="88"/>
        <v>270000</v>
      </c>
      <c r="BK10" s="37">
        <f t="shared" si="88"/>
        <v>270000</v>
      </c>
      <c r="BL10" s="37">
        <f t="shared" si="88"/>
        <v>270000</v>
      </c>
      <c r="BM10" s="37">
        <f t="shared" si="88"/>
        <v>270000</v>
      </c>
      <c r="BN10" s="37">
        <f t="shared" si="88"/>
        <v>270000</v>
      </c>
      <c r="BO10" s="37">
        <f t="shared" si="88"/>
        <v>270000</v>
      </c>
      <c r="BP10" s="37">
        <f t="shared" si="88"/>
        <v>270000</v>
      </c>
      <c r="BQ10" s="37">
        <f t="shared" ref="BQ10:BR10" si="89">BP10</f>
        <v>270000</v>
      </c>
      <c r="BR10" s="37">
        <f t="shared" si="89"/>
        <v>270000</v>
      </c>
      <c r="BS10" s="37">
        <f t="shared" ref="BS10:BT10" si="90">BR10</f>
        <v>270000</v>
      </c>
      <c r="BT10" s="37">
        <f t="shared" si="90"/>
        <v>270000</v>
      </c>
      <c r="BU10" s="37">
        <f t="shared" ref="BU10:BY10" si="91">BT10</f>
        <v>270000</v>
      </c>
      <c r="BV10" s="37">
        <f t="shared" si="91"/>
        <v>270000</v>
      </c>
      <c r="BW10" s="37">
        <f t="shared" si="91"/>
        <v>270000</v>
      </c>
      <c r="BX10" s="37">
        <f t="shared" si="91"/>
        <v>270000</v>
      </c>
      <c r="BY10" s="37">
        <f t="shared" si="91"/>
        <v>270000</v>
      </c>
      <c r="BZ10" s="37">
        <f t="shared" ref="BZ10:CG10" si="92">BY10</f>
        <v>270000</v>
      </c>
      <c r="CA10" s="37">
        <f t="shared" si="92"/>
        <v>270000</v>
      </c>
      <c r="CB10" s="37">
        <f t="shared" si="92"/>
        <v>270000</v>
      </c>
      <c r="CC10" s="37">
        <f t="shared" si="92"/>
        <v>270000</v>
      </c>
      <c r="CD10" s="37">
        <f t="shared" si="92"/>
        <v>270000</v>
      </c>
      <c r="CE10" s="37">
        <f t="shared" si="92"/>
        <v>270000</v>
      </c>
      <c r="CF10" s="37">
        <f t="shared" si="92"/>
        <v>270000</v>
      </c>
      <c r="CG10" s="37">
        <f t="shared" si="92"/>
        <v>270000</v>
      </c>
      <c r="CH10" s="37">
        <f t="shared" ref="CH10:CK10" si="93">CG10</f>
        <v>270000</v>
      </c>
      <c r="CI10" s="37">
        <f t="shared" si="93"/>
        <v>270000</v>
      </c>
      <c r="CJ10" s="37">
        <f t="shared" si="93"/>
        <v>270000</v>
      </c>
      <c r="CK10" s="37">
        <f t="shared" si="93"/>
        <v>270000</v>
      </c>
      <c r="CL10" s="37">
        <f t="shared" ref="CL10:CM10" si="94">CK10</f>
        <v>270000</v>
      </c>
      <c r="CM10" s="37">
        <f t="shared" si="94"/>
        <v>270000</v>
      </c>
      <c r="CN10" s="37">
        <f t="shared" ref="CN10:CO10" si="95">CM10</f>
        <v>270000</v>
      </c>
      <c r="CO10" s="37">
        <f t="shared" si="95"/>
        <v>270000</v>
      </c>
      <c r="CP10" s="37">
        <f t="shared" ref="CP10" si="96">CO10</f>
        <v>270000</v>
      </c>
      <c r="CQ10" s="37">
        <f t="shared" ref="CQ10:CY10" si="97">CP10</f>
        <v>270000</v>
      </c>
      <c r="CR10" s="37">
        <f t="shared" si="97"/>
        <v>270000</v>
      </c>
      <c r="CS10" s="37">
        <f t="shared" si="97"/>
        <v>270000</v>
      </c>
      <c r="CT10" s="37">
        <f t="shared" si="97"/>
        <v>270000</v>
      </c>
      <c r="CU10" s="37">
        <f t="shared" si="97"/>
        <v>270000</v>
      </c>
      <c r="CV10" s="37">
        <f t="shared" si="97"/>
        <v>270000</v>
      </c>
      <c r="CW10" s="37">
        <f t="shared" si="97"/>
        <v>270000</v>
      </c>
      <c r="CX10" s="37">
        <f t="shared" si="97"/>
        <v>270000</v>
      </c>
      <c r="CY10" s="37">
        <f t="shared" si="97"/>
        <v>270000</v>
      </c>
      <c r="CZ10" s="37">
        <f t="shared" ref="CZ10:DD10" si="98">CY10</f>
        <v>270000</v>
      </c>
      <c r="DA10" s="37">
        <f t="shared" si="98"/>
        <v>270000</v>
      </c>
      <c r="DB10" s="37">
        <f t="shared" si="98"/>
        <v>270000</v>
      </c>
      <c r="DC10" s="37">
        <f t="shared" si="98"/>
        <v>270000</v>
      </c>
      <c r="DD10" s="37">
        <f t="shared" si="98"/>
        <v>270000</v>
      </c>
      <c r="DE10" s="37">
        <f t="shared" ref="DE10:DS10" si="99">DD10</f>
        <v>270000</v>
      </c>
      <c r="DF10" s="37">
        <f t="shared" si="99"/>
        <v>270000</v>
      </c>
      <c r="DG10" s="37">
        <f t="shared" si="99"/>
        <v>270000</v>
      </c>
      <c r="DH10" s="37">
        <f t="shared" si="99"/>
        <v>270000</v>
      </c>
      <c r="DI10" s="37">
        <f t="shared" si="99"/>
        <v>270000</v>
      </c>
      <c r="DJ10" s="37">
        <f t="shared" si="99"/>
        <v>270000</v>
      </c>
      <c r="DK10" s="37">
        <f t="shared" si="99"/>
        <v>270000</v>
      </c>
      <c r="DL10" s="37">
        <f t="shared" si="99"/>
        <v>270000</v>
      </c>
      <c r="DM10" s="37">
        <f t="shared" si="99"/>
        <v>270000</v>
      </c>
      <c r="DN10" s="37">
        <f t="shared" si="99"/>
        <v>270000</v>
      </c>
      <c r="DO10" s="37">
        <f t="shared" si="99"/>
        <v>270000</v>
      </c>
      <c r="DP10" s="37">
        <f t="shared" si="99"/>
        <v>270000</v>
      </c>
      <c r="DQ10" s="37">
        <f t="shared" si="99"/>
        <v>270000</v>
      </c>
      <c r="DR10" s="37">
        <f t="shared" si="99"/>
        <v>270000</v>
      </c>
      <c r="DS10" s="37">
        <f t="shared" si="99"/>
        <v>270000</v>
      </c>
      <c r="DT10" s="37">
        <f t="shared" si="16"/>
        <v>270000</v>
      </c>
      <c r="DU10" s="37">
        <f t="shared" si="17"/>
        <v>270000</v>
      </c>
      <c r="DV10" s="37">
        <f t="shared" si="18"/>
        <v>270000</v>
      </c>
      <c r="DW10" s="37">
        <f t="shared" si="19"/>
        <v>270000</v>
      </c>
      <c r="DX10" s="37">
        <f t="shared" si="20"/>
        <v>270000</v>
      </c>
      <c r="DY10" s="37">
        <f t="shared" si="21"/>
        <v>270000</v>
      </c>
      <c r="DZ10" s="37">
        <f t="shared" si="22"/>
        <v>270000</v>
      </c>
      <c r="EA10" s="37">
        <f t="shared" si="23"/>
        <v>270000</v>
      </c>
      <c r="EB10" s="37">
        <f t="shared" si="24"/>
        <v>270000</v>
      </c>
    </row>
    <row r="11" spans="1:132">
      <c r="A11" s="1"/>
      <c r="B11" s="9" t="s">
        <v>44</v>
      </c>
      <c r="C11" s="10" t="s">
        <v>45</v>
      </c>
      <c r="D11" s="10" t="s">
        <v>28</v>
      </c>
      <c r="E11" s="11">
        <v>40391</v>
      </c>
      <c r="F11" s="7">
        <v>20000</v>
      </c>
      <c r="G11" s="16">
        <v>20000000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7">
        <f>F11*0.25</f>
        <v>5000</v>
      </c>
      <c r="U11" s="37">
        <f t="shared" ref="U11:BD11" si="100">$F11*1/48+T11</f>
        <v>5416.666666666667</v>
      </c>
      <c r="V11" s="37">
        <f t="shared" si="100"/>
        <v>5833.3333333333339</v>
      </c>
      <c r="W11" s="37">
        <f t="shared" si="100"/>
        <v>6250.0000000000009</v>
      </c>
      <c r="X11" s="37">
        <f t="shared" si="100"/>
        <v>6666.6666666666679</v>
      </c>
      <c r="Y11" s="37">
        <f t="shared" si="100"/>
        <v>7083.3333333333348</v>
      </c>
      <c r="Z11" s="37">
        <f t="shared" si="100"/>
        <v>7500.0000000000018</v>
      </c>
      <c r="AA11" s="37">
        <f t="shared" si="100"/>
        <v>7916.6666666666688</v>
      </c>
      <c r="AB11" s="37">
        <f t="shared" si="100"/>
        <v>8333.3333333333358</v>
      </c>
      <c r="AC11" s="37">
        <f t="shared" si="100"/>
        <v>8750.0000000000018</v>
      </c>
      <c r="AD11" s="37">
        <f t="shared" si="100"/>
        <v>9166.6666666666679</v>
      </c>
      <c r="AE11" s="37">
        <f t="shared" si="100"/>
        <v>9583.3333333333339</v>
      </c>
      <c r="AF11" s="37">
        <f t="shared" si="100"/>
        <v>10000</v>
      </c>
      <c r="AG11" s="37">
        <f t="shared" si="100"/>
        <v>10416.666666666666</v>
      </c>
      <c r="AH11" s="37">
        <f t="shared" si="100"/>
        <v>10833.333333333332</v>
      </c>
      <c r="AI11" s="37">
        <f t="shared" si="100"/>
        <v>11249.999999999998</v>
      </c>
      <c r="AJ11" s="37">
        <f t="shared" si="100"/>
        <v>11666.666666666664</v>
      </c>
      <c r="AK11" s="37">
        <f t="shared" si="100"/>
        <v>12083.33333333333</v>
      </c>
      <c r="AL11" s="37">
        <f t="shared" si="100"/>
        <v>12499.999999999996</v>
      </c>
      <c r="AM11" s="37">
        <f t="shared" si="100"/>
        <v>12916.666666666662</v>
      </c>
      <c r="AN11" s="37">
        <f t="shared" si="100"/>
        <v>13333.333333333328</v>
      </c>
      <c r="AO11" s="37">
        <f t="shared" si="100"/>
        <v>13749.999999999995</v>
      </c>
      <c r="AP11" s="37">
        <f t="shared" si="100"/>
        <v>14166.666666666661</v>
      </c>
      <c r="AQ11" s="37">
        <f t="shared" si="100"/>
        <v>14583.333333333327</v>
      </c>
      <c r="AR11" s="37">
        <f t="shared" si="100"/>
        <v>14999.999999999993</v>
      </c>
      <c r="AS11" s="37">
        <f t="shared" si="100"/>
        <v>15416.666666666659</v>
      </c>
      <c r="AT11" s="37">
        <f t="shared" si="100"/>
        <v>15833.333333333325</v>
      </c>
      <c r="AU11" s="37">
        <f t="shared" si="100"/>
        <v>16249.999999999991</v>
      </c>
      <c r="AV11" s="37">
        <f t="shared" si="100"/>
        <v>16666.666666666657</v>
      </c>
      <c r="AW11" s="37">
        <f t="shared" si="100"/>
        <v>17083.333333333325</v>
      </c>
      <c r="AX11" s="37">
        <f t="shared" si="100"/>
        <v>17499.999999999993</v>
      </c>
      <c r="AY11" s="37">
        <f t="shared" si="100"/>
        <v>17916.666666666661</v>
      </c>
      <c r="AZ11" s="37">
        <f t="shared" si="100"/>
        <v>18333.333333333328</v>
      </c>
      <c r="BA11" s="37">
        <f t="shared" si="100"/>
        <v>18749.999999999996</v>
      </c>
      <c r="BB11" s="37">
        <f t="shared" si="100"/>
        <v>19166.666666666664</v>
      </c>
      <c r="BC11" s="37">
        <f t="shared" si="100"/>
        <v>19583.333333333332</v>
      </c>
      <c r="BD11" s="37">
        <f t="shared" si="100"/>
        <v>20000</v>
      </c>
      <c r="BE11" s="37">
        <f t="shared" ref="BE11:BG11" si="101">BD11</f>
        <v>20000</v>
      </c>
      <c r="BF11" s="38">
        <f t="shared" si="101"/>
        <v>20000</v>
      </c>
      <c r="BG11" s="38">
        <f t="shared" si="101"/>
        <v>20000</v>
      </c>
      <c r="BH11" s="38">
        <f t="shared" ref="BH11:BP11" si="102">BG11</f>
        <v>20000</v>
      </c>
      <c r="BI11" s="38">
        <f t="shared" si="102"/>
        <v>20000</v>
      </c>
      <c r="BJ11" s="38">
        <f t="shared" si="102"/>
        <v>20000</v>
      </c>
      <c r="BK11" s="38">
        <f t="shared" si="102"/>
        <v>20000</v>
      </c>
      <c r="BL11" s="38">
        <f t="shared" si="102"/>
        <v>20000</v>
      </c>
      <c r="BM11" s="38">
        <f t="shared" si="102"/>
        <v>20000</v>
      </c>
      <c r="BN11" s="38">
        <f t="shared" si="102"/>
        <v>20000</v>
      </c>
      <c r="BO11" s="38">
        <f t="shared" si="102"/>
        <v>20000</v>
      </c>
      <c r="BP11" s="38">
        <f t="shared" si="102"/>
        <v>20000</v>
      </c>
      <c r="BQ11" s="38">
        <f t="shared" ref="BQ11:BR11" si="103">BP11</f>
        <v>20000</v>
      </c>
      <c r="BR11" s="38">
        <f t="shared" si="103"/>
        <v>20000</v>
      </c>
      <c r="BS11" s="38">
        <f t="shared" ref="BS11:BT11" si="104">BR11</f>
        <v>20000</v>
      </c>
      <c r="BT11" s="38">
        <f t="shared" si="104"/>
        <v>20000</v>
      </c>
      <c r="BU11" s="38">
        <f t="shared" ref="BU11:BY11" si="105">BT11</f>
        <v>20000</v>
      </c>
      <c r="BV11" s="38">
        <f t="shared" si="105"/>
        <v>20000</v>
      </c>
      <c r="BW11" s="38">
        <f t="shared" si="105"/>
        <v>20000</v>
      </c>
      <c r="BX11" s="38">
        <f t="shared" si="105"/>
        <v>20000</v>
      </c>
      <c r="BY11" s="38">
        <f t="shared" si="105"/>
        <v>20000</v>
      </c>
      <c r="BZ11" s="38">
        <f t="shared" ref="BZ11:CG11" si="106">BY11</f>
        <v>20000</v>
      </c>
      <c r="CA11" s="38">
        <f t="shared" si="106"/>
        <v>20000</v>
      </c>
      <c r="CB11" s="38">
        <f t="shared" si="106"/>
        <v>20000</v>
      </c>
      <c r="CC11" s="38">
        <f t="shared" si="106"/>
        <v>20000</v>
      </c>
      <c r="CD11" s="38">
        <f t="shared" si="106"/>
        <v>20000</v>
      </c>
      <c r="CE11" s="38">
        <f t="shared" si="106"/>
        <v>20000</v>
      </c>
      <c r="CF11" s="38">
        <f t="shared" si="106"/>
        <v>20000</v>
      </c>
      <c r="CG11" s="38">
        <f t="shared" si="106"/>
        <v>20000</v>
      </c>
      <c r="CH11" s="38">
        <f t="shared" ref="CH11:CK11" si="107">CG11</f>
        <v>20000</v>
      </c>
      <c r="CI11" s="38">
        <f t="shared" si="107"/>
        <v>20000</v>
      </c>
      <c r="CJ11" s="38">
        <f t="shared" si="107"/>
        <v>20000</v>
      </c>
      <c r="CK11" s="38">
        <f t="shared" si="107"/>
        <v>20000</v>
      </c>
      <c r="CL11" s="38">
        <f t="shared" ref="CL11:CM11" si="108">CK11</f>
        <v>20000</v>
      </c>
      <c r="CM11" s="38">
        <f t="shared" si="108"/>
        <v>20000</v>
      </c>
      <c r="CN11" s="38">
        <f t="shared" ref="CN11:CO11" si="109">CM11</f>
        <v>20000</v>
      </c>
      <c r="CO11" s="38">
        <f t="shared" si="109"/>
        <v>20000</v>
      </c>
      <c r="CP11" s="38">
        <f t="shared" ref="CP11" si="110">CO11</f>
        <v>20000</v>
      </c>
      <c r="CQ11" s="38">
        <f t="shared" ref="CQ11:CY11" si="111">CP11</f>
        <v>20000</v>
      </c>
      <c r="CR11" s="38">
        <f t="shared" si="111"/>
        <v>20000</v>
      </c>
      <c r="CS11" s="38">
        <f t="shared" si="111"/>
        <v>20000</v>
      </c>
      <c r="CT11" s="38">
        <f t="shared" si="111"/>
        <v>20000</v>
      </c>
      <c r="CU11" s="38">
        <f t="shared" si="111"/>
        <v>20000</v>
      </c>
      <c r="CV11" s="38">
        <f t="shared" si="111"/>
        <v>20000</v>
      </c>
      <c r="CW11" s="38">
        <f t="shared" si="111"/>
        <v>20000</v>
      </c>
      <c r="CX11" s="38">
        <f t="shared" si="111"/>
        <v>20000</v>
      </c>
      <c r="CY11" s="38">
        <f t="shared" si="111"/>
        <v>20000</v>
      </c>
      <c r="CZ11" s="38">
        <f t="shared" ref="CZ11:DD11" si="112">CY11</f>
        <v>20000</v>
      </c>
      <c r="DA11" s="38">
        <f t="shared" si="112"/>
        <v>20000</v>
      </c>
      <c r="DB11" s="38">
        <f t="shared" si="112"/>
        <v>20000</v>
      </c>
      <c r="DC11" s="38">
        <f t="shared" si="112"/>
        <v>20000</v>
      </c>
      <c r="DD11" s="38">
        <f t="shared" si="112"/>
        <v>20000</v>
      </c>
      <c r="DE11" s="38">
        <f t="shared" ref="DE11:DS11" si="113">DD11</f>
        <v>20000</v>
      </c>
      <c r="DF11" s="38">
        <f t="shared" si="113"/>
        <v>20000</v>
      </c>
      <c r="DG11" s="38">
        <f t="shared" si="113"/>
        <v>20000</v>
      </c>
      <c r="DH11" s="38">
        <f t="shared" si="113"/>
        <v>20000</v>
      </c>
      <c r="DI11" s="38">
        <f t="shared" si="113"/>
        <v>20000</v>
      </c>
      <c r="DJ11" s="38">
        <f t="shared" si="113"/>
        <v>20000</v>
      </c>
      <c r="DK11" s="38">
        <f t="shared" si="113"/>
        <v>20000</v>
      </c>
      <c r="DL11" s="38">
        <f t="shared" si="113"/>
        <v>20000</v>
      </c>
      <c r="DM11" s="38">
        <f t="shared" si="113"/>
        <v>20000</v>
      </c>
      <c r="DN11" s="38">
        <f t="shared" si="113"/>
        <v>20000</v>
      </c>
      <c r="DO11" s="38">
        <f t="shared" si="113"/>
        <v>20000</v>
      </c>
      <c r="DP11" s="38">
        <f t="shared" si="113"/>
        <v>20000</v>
      </c>
      <c r="DQ11" s="38">
        <f t="shared" si="113"/>
        <v>20000</v>
      </c>
      <c r="DR11" s="38">
        <f t="shared" si="113"/>
        <v>20000</v>
      </c>
      <c r="DS11" s="38">
        <f t="shared" si="113"/>
        <v>20000</v>
      </c>
      <c r="DT11" s="38">
        <f t="shared" si="16"/>
        <v>20000</v>
      </c>
      <c r="DU11" s="38">
        <f t="shared" si="17"/>
        <v>20000</v>
      </c>
      <c r="DV11" s="38">
        <f t="shared" si="18"/>
        <v>20000</v>
      </c>
      <c r="DW11" s="38">
        <f t="shared" si="19"/>
        <v>20000</v>
      </c>
      <c r="DX11" s="38">
        <f t="shared" si="20"/>
        <v>20000</v>
      </c>
      <c r="DY11" s="38">
        <f t="shared" si="21"/>
        <v>20000</v>
      </c>
      <c r="DZ11" s="38">
        <f t="shared" si="22"/>
        <v>20000</v>
      </c>
      <c r="EA11" s="38">
        <f t="shared" si="23"/>
        <v>20000</v>
      </c>
      <c r="EB11" s="38">
        <f t="shared" si="24"/>
        <v>20000</v>
      </c>
    </row>
    <row r="12" spans="1:132">
      <c r="A12" s="1"/>
      <c r="B12" s="9" t="s">
        <v>24</v>
      </c>
      <c r="C12" s="10" t="s">
        <v>25</v>
      </c>
      <c r="D12" s="10" t="s">
        <v>12</v>
      </c>
      <c r="E12" s="11">
        <v>40684</v>
      </c>
      <c r="F12" s="7">
        <v>60000</v>
      </c>
      <c r="G12" s="16">
        <v>20000000</v>
      </c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7">
        <f>F12*0.25</f>
        <v>15000</v>
      </c>
      <c r="AD12" s="37">
        <f t="shared" ref="AD12:BM12" si="114">$F12*1/48+AC12</f>
        <v>16250</v>
      </c>
      <c r="AE12" s="37">
        <f t="shared" si="114"/>
        <v>17500</v>
      </c>
      <c r="AF12" s="37">
        <f t="shared" si="114"/>
        <v>18750</v>
      </c>
      <c r="AG12" s="37">
        <f t="shared" si="114"/>
        <v>20000</v>
      </c>
      <c r="AH12" s="37">
        <f t="shared" si="114"/>
        <v>21250</v>
      </c>
      <c r="AI12" s="37">
        <f t="shared" si="114"/>
        <v>22500</v>
      </c>
      <c r="AJ12" s="37">
        <f t="shared" si="114"/>
        <v>23750</v>
      </c>
      <c r="AK12" s="37">
        <f t="shared" si="114"/>
        <v>25000</v>
      </c>
      <c r="AL12" s="37">
        <f t="shared" si="114"/>
        <v>26250</v>
      </c>
      <c r="AM12" s="37">
        <f t="shared" si="114"/>
        <v>27500</v>
      </c>
      <c r="AN12" s="37">
        <f t="shared" si="114"/>
        <v>28750</v>
      </c>
      <c r="AO12" s="37">
        <f t="shared" si="114"/>
        <v>30000</v>
      </c>
      <c r="AP12" s="37">
        <f t="shared" si="114"/>
        <v>31250</v>
      </c>
      <c r="AQ12" s="37">
        <f t="shared" si="114"/>
        <v>32500</v>
      </c>
      <c r="AR12" s="37">
        <f t="shared" si="114"/>
        <v>33750</v>
      </c>
      <c r="AS12" s="37">
        <f t="shared" si="114"/>
        <v>35000</v>
      </c>
      <c r="AT12" s="37">
        <f t="shared" si="114"/>
        <v>36250</v>
      </c>
      <c r="AU12" s="37">
        <f t="shared" si="114"/>
        <v>37500</v>
      </c>
      <c r="AV12" s="37">
        <f t="shared" si="114"/>
        <v>38750</v>
      </c>
      <c r="AW12" s="37">
        <f t="shared" si="114"/>
        <v>40000</v>
      </c>
      <c r="AX12" s="37">
        <f t="shared" si="114"/>
        <v>41250</v>
      </c>
      <c r="AY12" s="37">
        <f t="shared" si="114"/>
        <v>42500</v>
      </c>
      <c r="AZ12" s="37">
        <f t="shared" si="114"/>
        <v>43750</v>
      </c>
      <c r="BA12" s="37">
        <f t="shared" si="114"/>
        <v>45000</v>
      </c>
      <c r="BB12" s="37">
        <f t="shared" si="114"/>
        <v>46250</v>
      </c>
      <c r="BC12" s="37">
        <f t="shared" si="114"/>
        <v>47500</v>
      </c>
      <c r="BD12" s="37">
        <f t="shared" si="114"/>
        <v>48750</v>
      </c>
      <c r="BE12" s="37">
        <f t="shared" si="114"/>
        <v>50000</v>
      </c>
      <c r="BF12" s="37">
        <f t="shared" si="114"/>
        <v>51250</v>
      </c>
      <c r="BG12" s="37">
        <f t="shared" si="114"/>
        <v>52500</v>
      </c>
      <c r="BH12" s="37">
        <f t="shared" si="114"/>
        <v>53750</v>
      </c>
      <c r="BI12" s="37">
        <f t="shared" si="114"/>
        <v>55000</v>
      </c>
      <c r="BJ12" s="37">
        <f t="shared" si="114"/>
        <v>56250</v>
      </c>
      <c r="BK12" s="37">
        <f t="shared" si="114"/>
        <v>57500</v>
      </c>
      <c r="BL12" s="37">
        <f t="shared" si="114"/>
        <v>58750</v>
      </c>
      <c r="BM12" s="37">
        <f t="shared" si="114"/>
        <v>60000</v>
      </c>
      <c r="BN12" s="37">
        <f t="shared" ref="BN12:BP12" si="115">BM12</f>
        <v>60000</v>
      </c>
      <c r="BO12" s="38">
        <f t="shared" si="115"/>
        <v>60000</v>
      </c>
      <c r="BP12" s="38">
        <f t="shared" si="115"/>
        <v>60000</v>
      </c>
      <c r="BQ12" s="38">
        <f t="shared" ref="BQ12:BR12" si="116">BP12</f>
        <v>60000</v>
      </c>
      <c r="BR12" s="38">
        <f t="shared" si="116"/>
        <v>60000</v>
      </c>
      <c r="BS12" s="38">
        <f t="shared" ref="BS12:BT12" si="117">BR12</f>
        <v>60000</v>
      </c>
      <c r="BT12" s="38">
        <f t="shared" si="117"/>
        <v>60000</v>
      </c>
      <c r="BU12" s="38">
        <f t="shared" ref="BU12:BY12" si="118">BT12</f>
        <v>60000</v>
      </c>
      <c r="BV12" s="38">
        <f t="shared" si="118"/>
        <v>60000</v>
      </c>
      <c r="BW12" s="38">
        <f t="shared" si="118"/>
        <v>60000</v>
      </c>
      <c r="BX12" s="38">
        <f t="shared" si="118"/>
        <v>60000</v>
      </c>
      <c r="BY12" s="38">
        <f t="shared" si="118"/>
        <v>60000</v>
      </c>
      <c r="BZ12" s="38">
        <f t="shared" ref="BZ12:CG12" si="119">BY12</f>
        <v>60000</v>
      </c>
      <c r="CA12" s="38">
        <f t="shared" si="119"/>
        <v>60000</v>
      </c>
      <c r="CB12" s="38">
        <f t="shared" si="119"/>
        <v>60000</v>
      </c>
      <c r="CC12" s="38">
        <f t="shared" si="119"/>
        <v>60000</v>
      </c>
      <c r="CD12" s="38">
        <f t="shared" si="119"/>
        <v>60000</v>
      </c>
      <c r="CE12" s="38">
        <f t="shared" si="119"/>
        <v>60000</v>
      </c>
      <c r="CF12" s="38">
        <f t="shared" si="119"/>
        <v>60000</v>
      </c>
      <c r="CG12" s="38">
        <f t="shared" si="119"/>
        <v>60000</v>
      </c>
      <c r="CH12" s="38">
        <f t="shared" ref="CH12:CK12" si="120">CG12</f>
        <v>60000</v>
      </c>
      <c r="CI12" s="38">
        <f t="shared" si="120"/>
        <v>60000</v>
      </c>
      <c r="CJ12" s="38">
        <f t="shared" si="120"/>
        <v>60000</v>
      </c>
      <c r="CK12" s="38">
        <f t="shared" si="120"/>
        <v>60000</v>
      </c>
      <c r="CL12" s="38">
        <f t="shared" ref="CL12:CM12" si="121">CK12</f>
        <v>60000</v>
      </c>
      <c r="CM12" s="38">
        <f t="shared" si="121"/>
        <v>60000</v>
      </c>
      <c r="CN12" s="38">
        <f t="shared" ref="CN12:CO12" si="122">CM12</f>
        <v>60000</v>
      </c>
      <c r="CO12" s="38">
        <f t="shared" si="122"/>
        <v>60000</v>
      </c>
      <c r="CP12" s="38">
        <f t="shared" ref="CP12" si="123">CO12</f>
        <v>60000</v>
      </c>
      <c r="CQ12" s="38">
        <f t="shared" ref="CQ12:CY12" si="124">CP12</f>
        <v>60000</v>
      </c>
      <c r="CR12" s="38">
        <f t="shared" si="124"/>
        <v>60000</v>
      </c>
      <c r="CS12" s="38">
        <f t="shared" si="124"/>
        <v>60000</v>
      </c>
      <c r="CT12" s="38">
        <f t="shared" si="124"/>
        <v>60000</v>
      </c>
      <c r="CU12" s="38">
        <f t="shared" si="124"/>
        <v>60000</v>
      </c>
      <c r="CV12" s="38">
        <f t="shared" si="124"/>
        <v>60000</v>
      </c>
      <c r="CW12" s="38">
        <f t="shared" si="124"/>
        <v>60000</v>
      </c>
      <c r="CX12" s="38">
        <f t="shared" si="124"/>
        <v>60000</v>
      </c>
      <c r="CY12" s="38">
        <f t="shared" si="124"/>
        <v>60000</v>
      </c>
      <c r="CZ12" s="38">
        <f t="shared" ref="CZ12:DD12" si="125">CY12</f>
        <v>60000</v>
      </c>
      <c r="DA12" s="38">
        <f t="shared" si="125"/>
        <v>60000</v>
      </c>
      <c r="DB12" s="38">
        <f t="shared" si="125"/>
        <v>60000</v>
      </c>
      <c r="DC12" s="38">
        <f t="shared" si="125"/>
        <v>60000</v>
      </c>
      <c r="DD12" s="38">
        <f t="shared" si="125"/>
        <v>60000</v>
      </c>
      <c r="DE12" s="38">
        <f t="shared" ref="DE12:DS12" si="126">DD12</f>
        <v>60000</v>
      </c>
      <c r="DF12" s="38">
        <f t="shared" si="126"/>
        <v>60000</v>
      </c>
      <c r="DG12" s="38">
        <f t="shared" si="126"/>
        <v>60000</v>
      </c>
      <c r="DH12" s="38">
        <f t="shared" si="126"/>
        <v>60000</v>
      </c>
      <c r="DI12" s="38">
        <f t="shared" si="126"/>
        <v>60000</v>
      </c>
      <c r="DJ12" s="38">
        <f t="shared" si="126"/>
        <v>60000</v>
      </c>
      <c r="DK12" s="38">
        <f t="shared" si="126"/>
        <v>60000</v>
      </c>
      <c r="DL12" s="38">
        <f t="shared" si="126"/>
        <v>60000</v>
      </c>
      <c r="DM12" s="38">
        <f t="shared" si="126"/>
        <v>60000</v>
      </c>
      <c r="DN12" s="38">
        <f t="shared" si="126"/>
        <v>60000</v>
      </c>
      <c r="DO12" s="38">
        <f t="shared" si="126"/>
        <v>60000</v>
      </c>
      <c r="DP12" s="38">
        <f t="shared" si="126"/>
        <v>60000</v>
      </c>
      <c r="DQ12" s="38">
        <f t="shared" si="126"/>
        <v>60000</v>
      </c>
      <c r="DR12" s="38">
        <f t="shared" si="126"/>
        <v>60000</v>
      </c>
      <c r="DS12" s="38">
        <f t="shared" si="126"/>
        <v>60000</v>
      </c>
      <c r="DT12" s="38">
        <f t="shared" si="16"/>
        <v>60000</v>
      </c>
      <c r="DU12" s="38">
        <f t="shared" si="17"/>
        <v>60000</v>
      </c>
      <c r="DV12" s="38">
        <f t="shared" si="18"/>
        <v>60000</v>
      </c>
      <c r="DW12" s="38">
        <f t="shared" si="19"/>
        <v>60000</v>
      </c>
      <c r="DX12" s="38">
        <f t="shared" si="20"/>
        <v>60000</v>
      </c>
      <c r="DY12" s="38">
        <f t="shared" si="21"/>
        <v>60000</v>
      </c>
      <c r="DZ12" s="38">
        <f t="shared" si="22"/>
        <v>60000</v>
      </c>
      <c r="EA12" s="38">
        <f t="shared" si="23"/>
        <v>60000</v>
      </c>
      <c r="EB12" s="38">
        <f t="shared" si="24"/>
        <v>60000</v>
      </c>
    </row>
    <row r="13" spans="1:132">
      <c r="A13" s="1"/>
      <c r="B13" s="9" t="s">
        <v>29</v>
      </c>
      <c r="C13" s="10" t="s">
        <v>30</v>
      </c>
      <c r="D13" s="10" t="s">
        <v>28</v>
      </c>
      <c r="E13" s="11">
        <v>40736</v>
      </c>
      <c r="F13" s="7">
        <v>40000</v>
      </c>
      <c r="G13" s="16">
        <v>20000000</v>
      </c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7">
        <f>F13*0.25</f>
        <v>10000</v>
      </c>
      <c r="AF13" s="37">
        <f t="shared" ref="AF13:BO13" si="127">$F13*1/48+AE13</f>
        <v>10833.333333333334</v>
      </c>
      <c r="AG13" s="37">
        <f t="shared" si="127"/>
        <v>11666.666666666668</v>
      </c>
      <c r="AH13" s="37">
        <f t="shared" si="127"/>
        <v>12500.000000000002</v>
      </c>
      <c r="AI13" s="37">
        <f t="shared" si="127"/>
        <v>13333.333333333336</v>
      </c>
      <c r="AJ13" s="37">
        <f t="shared" si="127"/>
        <v>14166.66666666667</v>
      </c>
      <c r="AK13" s="37">
        <f t="shared" si="127"/>
        <v>15000.000000000004</v>
      </c>
      <c r="AL13" s="37">
        <f t="shared" si="127"/>
        <v>15833.333333333338</v>
      </c>
      <c r="AM13" s="37">
        <f t="shared" si="127"/>
        <v>16666.666666666672</v>
      </c>
      <c r="AN13" s="37">
        <f t="shared" si="127"/>
        <v>17500.000000000004</v>
      </c>
      <c r="AO13" s="37">
        <f t="shared" si="127"/>
        <v>18333.333333333336</v>
      </c>
      <c r="AP13" s="37">
        <f t="shared" si="127"/>
        <v>19166.666666666668</v>
      </c>
      <c r="AQ13" s="37">
        <f t="shared" si="127"/>
        <v>20000</v>
      </c>
      <c r="AR13" s="37">
        <f t="shared" si="127"/>
        <v>20833.333333333332</v>
      </c>
      <c r="AS13" s="37">
        <f t="shared" si="127"/>
        <v>21666.666666666664</v>
      </c>
      <c r="AT13" s="37">
        <f t="shared" si="127"/>
        <v>22499.999999999996</v>
      </c>
      <c r="AU13" s="37">
        <f t="shared" si="127"/>
        <v>23333.333333333328</v>
      </c>
      <c r="AV13" s="37">
        <f t="shared" si="127"/>
        <v>24166.666666666661</v>
      </c>
      <c r="AW13" s="37">
        <f t="shared" si="127"/>
        <v>24999.999999999993</v>
      </c>
      <c r="AX13" s="37">
        <f t="shared" si="127"/>
        <v>25833.333333333325</v>
      </c>
      <c r="AY13" s="37">
        <f t="shared" si="127"/>
        <v>26666.666666666657</v>
      </c>
      <c r="AZ13" s="37">
        <f t="shared" si="127"/>
        <v>27499.999999999989</v>
      </c>
      <c r="BA13" s="37">
        <f t="shared" si="127"/>
        <v>28333.333333333321</v>
      </c>
      <c r="BB13" s="37">
        <f t="shared" si="127"/>
        <v>29166.666666666653</v>
      </c>
      <c r="BC13" s="37">
        <f t="shared" si="127"/>
        <v>29999.999999999985</v>
      </c>
      <c r="BD13" s="37">
        <f t="shared" si="127"/>
        <v>30833.333333333318</v>
      </c>
      <c r="BE13" s="37">
        <f t="shared" si="127"/>
        <v>31666.66666666665</v>
      </c>
      <c r="BF13" s="37">
        <f t="shared" si="127"/>
        <v>32499.999999999982</v>
      </c>
      <c r="BG13" s="37">
        <f t="shared" si="127"/>
        <v>33333.333333333314</v>
      </c>
      <c r="BH13" s="37">
        <f t="shared" si="127"/>
        <v>34166.66666666665</v>
      </c>
      <c r="BI13" s="37">
        <f t="shared" si="127"/>
        <v>34999.999999999985</v>
      </c>
      <c r="BJ13" s="37">
        <f t="shared" si="127"/>
        <v>35833.333333333321</v>
      </c>
      <c r="BK13" s="37">
        <f t="shared" si="127"/>
        <v>36666.666666666657</v>
      </c>
      <c r="BL13" s="37">
        <f t="shared" si="127"/>
        <v>37499.999999999993</v>
      </c>
      <c r="BM13" s="37">
        <f t="shared" si="127"/>
        <v>38333.333333333328</v>
      </c>
      <c r="BN13" s="37">
        <f t="shared" si="127"/>
        <v>39166.666666666664</v>
      </c>
      <c r="BO13" s="37">
        <f t="shared" si="127"/>
        <v>40000</v>
      </c>
      <c r="BP13" s="37">
        <f t="shared" ref="BP13:BR13" si="128">BO13</f>
        <v>40000</v>
      </c>
      <c r="BQ13" s="38">
        <f t="shared" si="128"/>
        <v>40000</v>
      </c>
      <c r="BR13" s="38">
        <f t="shared" si="128"/>
        <v>40000</v>
      </c>
      <c r="BS13" s="38">
        <f t="shared" ref="BS13:BT13" si="129">BR13</f>
        <v>40000</v>
      </c>
      <c r="BT13" s="38">
        <f t="shared" si="129"/>
        <v>40000</v>
      </c>
      <c r="BU13" s="38">
        <f t="shared" ref="BU13:BY13" si="130">BT13</f>
        <v>40000</v>
      </c>
      <c r="BV13" s="38">
        <f t="shared" si="130"/>
        <v>40000</v>
      </c>
      <c r="BW13" s="38">
        <f t="shared" si="130"/>
        <v>40000</v>
      </c>
      <c r="BX13" s="38">
        <f t="shared" si="130"/>
        <v>40000</v>
      </c>
      <c r="BY13" s="38">
        <f t="shared" si="130"/>
        <v>40000</v>
      </c>
      <c r="BZ13" s="38">
        <f t="shared" ref="BZ13:CG13" si="131">BY13</f>
        <v>40000</v>
      </c>
      <c r="CA13" s="38">
        <f t="shared" si="131"/>
        <v>40000</v>
      </c>
      <c r="CB13" s="38">
        <f t="shared" si="131"/>
        <v>40000</v>
      </c>
      <c r="CC13" s="38">
        <f t="shared" si="131"/>
        <v>40000</v>
      </c>
      <c r="CD13" s="38">
        <f t="shared" si="131"/>
        <v>40000</v>
      </c>
      <c r="CE13" s="38">
        <f t="shared" si="131"/>
        <v>40000</v>
      </c>
      <c r="CF13" s="38">
        <f t="shared" si="131"/>
        <v>40000</v>
      </c>
      <c r="CG13" s="38">
        <f t="shared" si="131"/>
        <v>40000</v>
      </c>
      <c r="CH13" s="38">
        <f t="shared" ref="CH13:CK13" si="132">CG13</f>
        <v>40000</v>
      </c>
      <c r="CI13" s="38">
        <f t="shared" si="132"/>
        <v>40000</v>
      </c>
      <c r="CJ13" s="38">
        <f t="shared" si="132"/>
        <v>40000</v>
      </c>
      <c r="CK13" s="38">
        <f t="shared" si="132"/>
        <v>40000</v>
      </c>
      <c r="CL13" s="38">
        <f t="shared" ref="CL13:CM13" si="133">CK13</f>
        <v>40000</v>
      </c>
      <c r="CM13" s="38">
        <f t="shared" si="133"/>
        <v>40000</v>
      </c>
      <c r="CN13" s="38">
        <f t="shared" ref="CN13:CO13" si="134">CM13</f>
        <v>40000</v>
      </c>
      <c r="CO13" s="38">
        <f t="shared" si="134"/>
        <v>40000</v>
      </c>
      <c r="CP13" s="38">
        <f t="shared" ref="CP13" si="135">CO13</f>
        <v>40000</v>
      </c>
      <c r="CQ13" s="38">
        <f t="shared" ref="CQ13:CY13" si="136">CP13</f>
        <v>40000</v>
      </c>
      <c r="CR13" s="38">
        <f t="shared" si="136"/>
        <v>40000</v>
      </c>
      <c r="CS13" s="38">
        <f t="shared" si="136"/>
        <v>40000</v>
      </c>
      <c r="CT13" s="38">
        <f t="shared" si="136"/>
        <v>40000</v>
      </c>
      <c r="CU13" s="38">
        <f t="shared" si="136"/>
        <v>40000</v>
      </c>
      <c r="CV13" s="38">
        <f t="shared" si="136"/>
        <v>40000</v>
      </c>
      <c r="CW13" s="38">
        <f t="shared" si="136"/>
        <v>40000</v>
      </c>
      <c r="CX13" s="38">
        <f t="shared" si="136"/>
        <v>40000</v>
      </c>
      <c r="CY13" s="38">
        <f t="shared" si="136"/>
        <v>40000</v>
      </c>
      <c r="CZ13" s="38">
        <f t="shared" ref="CZ13:DD13" si="137">CY13</f>
        <v>40000</v>
      </c>
      <c r="DA13" s="38">
        <f t="shared" si="137"/>
        <v>40000</v>
      </c>
      <c r="DB13" s="38">
        <f t="shared" si="137"/>
        <v>40000</v>
      </c>
      <c r="DC13" s="38">
        <f t="shared" si="137"/>
        <v>40000</v>
      </c>
      <c r="DD13" s="38">
        <f t="shared" si="137"/>
        <v>40000</v>
      </c>
      <c r="DE13" s="38">
        <f t="shared" ref="DE13:DS13" si="138">DD13</f>
        <v>40000</v>
      </c>
      <c r="DF13" s="38">
        <f t="shared" si="138"/>
        <v>40000</v>
      </c>
      <c r="DG13" s="38">
        <f t="shared" si="138"/>
        <v>40000</v>
      </c>
      <c r="DH13" s="38">
        <f t="shared" si="138"/>
        <v>40000</v>
      </c>
      <c r="DI13" s="38">
        <f t="shared" si="138"/>
        <v>40000</v>
      </c>
      <c r="DJ13" s="38">
        <f t="shared" si="138"/>
        <v>40000</v>
      </c>
      <c r="DK13" s="38">
        <f t="shared" si="138"/>
        <v>40000</v>
      </c>
      <c r="DL13" s="38">
        <f t="shared" si="138"/>
        <v>40000</v>
      </c>
      <c r="DM13" s="38">
        <f t="shared" si="138"/>
        <v>40000</v>
      </c>
      <c r="DN13" s="38">
        <f t="shared" si="138"/>
        <v>40000</v>
      </c>
      <c r="DO13" s="38">
        <f t="shared" si="138"/>
        <v>40000</v>
      </c>
      <c r="DP13" s="38">
        <f t="shared" si="138"/>
        <v>40000</v>
      </c>
      <c r="DQ13" s="38">
        <f t="shared" si="138"/>
        <v>40000</v>
      </c>
      <c r="DR13" s="38">
        <f t="shared" si="138"/>
        <v>40000</v>
      </c>
      <c r="DS13" s="38">
        <f t="shared" si="138"/>
        <v>40000</v>
      </c>
      <c r="DT13" s="38">
        <f t="shared" si="16"/>
        <v>40000</v>
      </c>
      <c r="DU13" s="38">
        <f t="shared" si="17"/>
        <v>40000</v>
      </c>
      <c r="DV13" s="38">
        <f t="shared" si="18"/>
        <v>40000</v>
      </c>
      <c r="DW13" s="38">
        <f t="shared" si="19"/>
        <v>40000</v>
      </c>
      <c r="DX13" s="38">
        <f t="shared" si="20"/>
        <v>40000</v>
      </c>
      <c r="DY13" s="38">
        <f t="shared" si="21"/>
        <v>40000</v>
      </c>
      <c r="DZ13" s="38">
        <f t="shared" si="22"/>
        <v>40000</v>
      </c>
      <c r="EA13" s="38">
        <f t="shared" si="23"/>
        <v>40000</v>
      </c>
      <c r="EB13" s="38">
        <f t="shared" si="24"/>
        <v>40000</v>
      </c>
    </row>
    <row r="14" spans="1:132">
      <c r="A14" s="1"/>
      <c r="B14" s="20" t="s">
        <v>57</v>
      </c>
      <c r="C14" s="21" t="s">
        <v>32</v>
      </c>
      <c r="D14" s="21" t="s">
        <v>28</v>
      </c>
      <c r="E14" s="22">
        <v>40787</v>
      </c>
      <c r="F14" s="7">
        <v>10000</v>
      </c>
      <c r="G14" s="16">
        <v>20000000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37">
        <f>F14*0.25</f>
        <v>2500</v>
      </c>
      <c r="AH14" s="37">
        <f>$F14*1/48+AG14</f>
        <v>2708.3333333333335</v>
      </c>
      <c r="AI14" s="37">
        <f>$F14*1/48+AH14</f>
        <v>2916.666666666667</v>
      </c>
      <c r="AJ14" s="37">
        <f t="shared" ref="AJ14:BQ14" si="139">$F14*1/48+AI14</f>
        <v>3125.0000000000005</v>
      </c>
      <c r="AK14" s="37">
        <f t="shared" si="139"/>
        <v>3333.3333333333339</v>
      </c>
      <c r="AL14" s="37">
        <f t="shared" si="139"/>
        <v>3541.6666666666674</v>
      </c>
      <c r="AM14" s="37">
        <f t="shared" si="139"/>
        <v>3750.0000000000009</v>
      </c>
      <c r="AN14" s="37">
        <f t="shared" si="139"/>
        <v>3958.3333333333344</v>
      </c>
      <c r="AO14" s="37">
        <f t="shared" si="139"/>
        <v>4166.6666666666679</v>
      </c>
      <c r="AP14" s="37">
        <f t="shared" si="139"/>
        <v>4375.0000000000009</v>
      </c>
      <c r="AQ14" s="37">
        <f t="shared" si="139"/>
        <v>4583.3333333333339</v>
      </c>
      <c r="AR14" s="37">
        <f t="shared" si="139"/>
        <v>4791.666666666667</v>
      </c>
      <c r="AS14" s="37">
        <f t="shared" si="139"/>
        <v>5000</v>
      </c>
      <c r="AT14" s="37">
        <f t="shared" si="139"/>
        <v>5208.333333333333</v>
      </c>
      <c r="AU14" s="37">
        <f t="shared" si="139"/>
        <v>5416.6666666666661</v>
      </c>
      <c r="AV14" s="37">
        <f t="shared" si="139"/>
        <v>5624.9999999999991</v>
      </c>
      <c r="AW14" s="37">
        <f t="shared" si="139"/>
        <v>5833.3333333333321</v>
      </c>
      <c r="AX14" s="37">
        <f t="shared" si="139"/>
        <v>6041.6666666666652</v>
      </c>
      <c r="AY14" s="37">
        <f t="shared" si="139"/>
        <v>6249.9999999999982</v>
      </c>
      <c r="AZ14" s="37">
        <f t="shared" si="139"/>
        <v>6458.3333333333312</v>
      </c>
      <c r="BA14" s="37">
        <f t="shared" si="139"/>
        <v>6666.6666666666642</v>
      </c>
      <c r="BB14" s="37">
        <f t="shared" si="139"/>
        <v>6874.9999999999973</v>
      </c>
      <c r="BC14" s="37">
        <f t="shared" si="139"/>
        <v>7083.3333333333303</v>
      </c>
      <c r="BD14" s="37">
        <f t="shared" si="139"/>
        <v>7291.6666666666633</v>
      </c>
      <c r="BE14" s="37">
        <f t="shared" si="139"/>
        <v>7499.9999999999964</v>
      </c>
      <c r="BF14" s="37">
        <f t="shared" si="139"/>
        <v>7708.3333333333294</v>
      </c>
      <c r="BG14" s="37">
        <f t="shared" si="139"/>
        <v>7916.6666666666624</v>
      </c>
      <c r="BH14" s="37">
        <f t="shared" si="139"/>
        <v>8124.9999999999955</v>
      </c>
      <c r="BI14" s="37">
        <f t="shared" si="139"/>
        <v>8333.3333333333285</v>
      </c>
      <c r="BJ14" s="37">
        <f t="shared" si="139"/>
        <v>8541.6666666666624</v>
      </c>
      <c r="BK14" s="37">
        <f t="shared" si="139"/>
        <v>8749.9999999999964</v>
      </c>
      <c r="BL14" s="37">
        <f t="shared" si="139"/>
        <v>8958.3333333333303</v>
      </c>
      <c r="BM14" s="37">
        <f t="shared" si="139"/>
        <v>9166.6666666666642</v>
      </c>
      <c r="BN14" s="37">
        <f t="shared" si="139"/>
        <v>9374.9999999999982</v>
      </c>
      <c r="BO14" s="37">
        <f t="shared" si="139"/>
        <v>9583.3333333333321</v>
      </c>
      <c r="BP14" s="37">
        <f t="shared" si="139"/>
        <v>9791.6666666666661</v>
      </c>
      <c r="BQ14" s="37">
        <f t="shared" si="139"/>
        <v>10000</v>
      </c>
      <c r="BR14" s="37">
        <f>BQ14</f>
        <v>10000</v>
      </c>
      <c r="BS14" s="38">
        <f>BR14</f>
        <v>10000</v>
      </c>
      <c r="BT14" s="38">
        <f>BS14</f>
        <v>10000</v>
      </c>
      <c r="BU14" s="38">
        <f>BT14</f>
        <v>10000</v>
      </c>
      <c r="BV14" s="38">
        <f t="shared" ref="BV14:BY14" si="140">BU14</f>
        <v>10000</v>
      </c>
      <c r="BW14" s="38">
        <f t="shared" si="140"/>
        <v>10000</v>
      </c>
      <c r="BX14" s="38">
        <f t="shared" si="140"/>
        <v>10000</v>
      </c>
      <c r="BY14" s="38">
        <f t="shared" si="140"/>
        <v>10000</v>
      </c>
      <c r="BZ14" s="38">
        <f t="shared" ref="BZ14:CO15" si="141">BY14</f>
        <v>10000</v>
      </c>
      <c r="CA14" s="38">
        <f t="shared" si="141"/>
        <v>10000</v>
      </c>
      <c r="CB14" s="38">
        <f t="shared" si="141"/>
        <v>10000</v>
      </c>
      <c r="CC14" s="38">
        <f t="shared" si="141"/>
        <v>10000</v>
      </c>
      <c r="CD14" s="38">
        <f t="shared" si="141"/>
        <v>10000</v>
      </c>
      <c r="CE14" s="38">
        <f t="shared" si="141"/>
        <v>10000</v>
      </c>
      <c r="CF14" s="38">
        <f t="shared" si="141"/>
        <v>10000</v>
      </c>
      <c r="CG14" s="38">
        <f t="shared" si="141"/>
        <v>10000</v>
      </c>
      <c r="CH14" s="38">
        <f t="shared" ref="CH14:CK14" si="142">CG14</f>
        <v>10000</v>
      </c>
      <c r="CI14" s="38">
        <f t="shared" si="142"/>
        <v>10000</v>
      </c>
      <c r="CJ14" s="38">
        <f t="shared" si="142"/>
        <v>10000</v>
      </c>
      <c r="CK14" s="38">
        <f t="shared" si="142"/>
        <v>10000</v>
      </c>
      <c r="CL14" s="38">
        <f t="shared" ref="CL14:CM14" si="143">CK14</f>
        <v>10000</v>
      </c>
      <c r="CM14" s="38">
        <f t="shared" si="143"/>
        <v>10000</v>
      </c>
      <c r="CN14" s="38">
        <f t="shared" ref="CN14:CO14" si="144">CM14</f>
        <v>10000</v>
      </c>
      <c r="CO14" s="38">
        <f t="shared" si="144"/>
        <v>10000</v>
      </c>
      <c r="CP14" s="38">
        <f t="shared" ref="CP14:DD15" si="145">CO14</f>
        <v>10000</v>
      </c>
      <c r="CQ14" s="38">
        <f t="shared" ref="CQ14:CY14" si="146">CP14</f>
        <v>10000</v>
      </c>
      <c r="CR14" s="38">
        <f t="shared" si="146"/>
        <v>10000</v>
      </c>
      <c r="CS14" s="38">
        <f t="shared" si="146"/>
        <v>10000</v>
      </c>
      <c r="CT14" s="38">
        <f t="shared" si="146"/>
        <v>10000</v>
      </c>
      <c r="CU14" s="38">
        <f t="shared" si="146"/>
        <v>10000</v>
      </c>
      <c r="CV14" s="38">
        <f t="shared" si="146"/>
        <v>10000</v>
      </c>
      <c r="CW14" s="38">
        <f t="shared" si="146"/>
        <v>10000</v>
      </c>
      <c r="CX14" s="38">
        <f t="shared" si="146"/>
        <v>10000</v>
      </c>
      <c r="CY14" s="38">
        <f t="shared" si="146"/>
        <v>10000</v>
      </c>
      <c r="CZ14" s="38">
        <f t="shared" ref="CZ14:DD14" si="147">CY14</f>
        <v>10000</v>
      </c>
      <c r="DA14" s="38">
        <f t="shared" si="147"/>
        <v>10000</v>
      </c>
      <c r="DB14" s="38">
        <f t="shared" si="147"/>
        <v>10000</v>
      </c>
      <c r="DC14" s="38">
        <f t="shared" si="147"/>
        <v>10000</v>
      </c>
      <c r="DD14" s="38">
        <f t="shared" si="147"/>
        <v>10000</v>
      </c>
      <c r="DE14" s="38">
        <f t="shared" ref="DE14:DS14" si="148">DD14</f>
        <v>10000</v>
      </c>
      <c r="DF14" s="38">
        <f t="shared" si="148"/>
        <v>10000</v>
      </c>
      <c r="DG14" s="38">
        <f t="shared" si="148"/>
        <v>10000</v>
      </c>
      <c r="DH14" s="38">
        <f t="shared" si="148"/>
        <v>10000</v>
      </c>
      <c r="DI14" s="38">
        <f t="shared" si="148"/>
        <v>10000</v>
      </c>
      <c r="DJ14" s="38">
        <f t="shared" si="148"/>
        <v>10000</v>
      </c>
      <c r="DK14" s="38">
        <f t="shared" si="148"/>
        <v>10000</v>
      </c>
      <c r="DL14" s="38">
        <f t="shared" si="148"/>
        <v>10000</v>
      </c>
      <c r="DM14" s="38">
        <f t="shared" si="148"/>
        <v>10000</v>
      </c>
      <c r="DN14" s="38">
        <f t="shared" si="148"/>
        <v>10000</v>
      </c>
      <c r="DO14" s="38">
        <f t="shared" si="148"/>
        <v>10000</v>
      </c>
      <c r="DP14" s="38">
        <f t="shared" si="148"/>
        <v>10000</v>
      </c>
      <c r="DQ14" s="38">
        <f t="shared" si="148"/>
        <v>10000</v>
      </c>
      <c r="DR14" s="38">
        <f t="shared" si="148"/>
        <v>10000</v>
      </c>
      <c r="DS14" s="38">
        <f t="shared" si="148"/>
        <v>10000</v>
      </c>
      <c r="DT14" s="38">
        <f t="shared" si="16"/>
        <v>10000</v>
      </c>
      <c r="DU14" s="38">
        <f t="shared" si="17"/>
        <v>10000</v>
      </c>
      <c r="DV14" s="38">
        <f t="shared" si="18"/>
        <v>10000</v>
      </c>
      <c r="DW14" s="38">
        <f t="shared" si="19"/>
        <v>10000</v>
      </c>
      <c r="DX14" s="38">
        <f t="shared" si="20"/>
        <v>10000</v>
      </c>
      <c r="DY14" s="38">
        <f t="shared" si="21"/>
        <v>10000</v>
      </c>
      <c r="DZ14" s="38">
        <f t="shared" si="22"/>
        <v>10000</v>
      </c>
      <c r="EA14" s="38">
        <f t="shared" si="23"/>
        <v>10000</v>
      </c>
      <c r="EB14" s="38">
        <f t="shared" si="24"/>
        <v>10000</v>
      </c>
    </row>
    <row r="15" spans="1:132">
      <c r="A15" s="1"/>
      <c r="B15" s="9" t="s">
        <v>16</v>
      </c>
      <c r="C15" s="10" t="s">
        <v>17</v>
      </c>
      <c r="D15" s="10" t="s">
        <v>12</v>
      </c>
      <c r="E15" s="11">
        <v>41058</v>
      </c>
      <c r="F15" s="7">
        <v>100000</v>
      </c>
      <c r="G15" s="16">
        <v>20000000</v>
      </c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O15" s="37">
        <f>F15*0.25</f>
        <v>25000</v>
      </c>
      <c r="AP15" s="37">
        <f>$F15*1/48+AO15</f>
        <v>27083.333333333332</v>
      </c>
      <c r="AQ15" s="37">
        <f t="shared" ref="AQ15:CC16" si="149">$F15*1/48+AP15</f>
        <v>29166.666666666664</v>
      </c>
      <c r="AR15" s="37">
        <f t="shared" si="149"/>
        <v>31249.999999999996</v>
      </c>
      <c r="AS15" s="37">
        <f t="shared" si="149"/>
        <v>33333.333333333328</v>
      </c>
      <c r="AT15" s="37">
        <f t="shared" si="149"/>
        <v>35416.666666666664</v>
      </c>
      <c r="AU15" s="37">
        <f t="shared" si="149"/>
        <v>37500</v>
      </c>
      <c r="AV15" s="37">
        <f t="shared" si="149"/>
        <v>39583.333333333336</v>
      </c>
      <c r="AW15" s="37">
        <f t="shared" si="149"/>
        <v>41666.666666666672</v>
      </c>
      <c r="AX15" s="37">
        <f t="shared" si="149"/>
        <v>43750.000000000007</v>
      </c>
      <c r="AY15" s="37">
        <f t="shared" si="149"/>
        <v>45833.333333333343</v>
      </c>
      <c r="AZ15" s="37">
        <f t="shared" si="149"/>
        <v>47916.666666666679</v>
      </c>
      <c r="BA15" s="37">
        <f t="shared" si="149"/>
        <v>50000.000000000015</v>
      </c>
      <c r="BB15" s="37">
        <f t="shared" si="149"/>
        <v>52083.33333333335</v>
      </c>
      <c r="BC15" s="37">
        <f t="shared" si="149"/>
        <v>54166.666666666686</v>
      </c>
      <c r="BD15" s="37">
        <f t="shared" si="149"/>
        <v>56250.000000000022</v>
      </c>
      <c r="BE15" s="37">
        <f t="shared" si="149"/>
        <v>58333.333333333358</v>
      </c>
      <c r="BF15" s="37">
        <f t="shared" si="149"/>
        <v>60416.666666666693</v>
      </c>
      <c r="BG15" s="37">
        <f t="shared" si="149"/>
        <v>62500.000000000029</v>
      </c>
      <c r="BH15" s="37">
        <f t="shared" si="149"/>
        <v>64583.333333333365</v>
      </c>
      <c r="BI15" s="37">
        <f t="shared" si="149"/>
        <v>66666.666666666701</v>
      </c>
      <c r="BJ15" s="37">
        <f t="shared" si="149"/>
        <v>68750.000000000029</v>
      </c>
      <c r="BK15" s="37">
        <f t="shared" si="149"/>
        <v>70833.333333333358</v>
      </c>
      <c r="BL15" s="37">
        <f t="shared" si="149"/>
        <v>72916.666666666686</v>
      </c>
      <c r="BM15" s="37">
        <f t="shared" si="149"/>
        <v>75000.000000000015</v>
      </c>
      <c r="BN15" s="37">
        <f t="shared" si="149"/>
        <v>77083.333333333343</v>
      </c>
      <c r="BO15" s="37">
        <f t="shared" si="149"/>
        <v>79166.666666666672</v>
      </c>
      <c r="BP15" s="37">
        <f t="shared" si="149"/>
        <v>81250</v>
      </c>
      <c r="BQ15" s="37">
        <f t="shared" si="149"/>
        <v>83333.333333333328</v>
      </c>
      <c r="BR15" s="37">
        <f t="shared" si="149"/>
        <v>85416.666666666657</v>
      </c>
      <c r="BS15" s="37">
        <f t="shared" si="149"/>
        <v>87499.999999999985</v>
      </c>
      <c r="BT15" s="37">
        <f t="shared" si="149"/>
        <v>89583.333333333314</v>
      </c>
      <c r="BU15" s="37">
        <f t="shared" si="149"/>
        <v>91666.666666666642</v>
      </c>
      <c r="BV15" s="37">
        <f t="shared" si="149"/>
        <v>93749.999999999971</v>
      </c>
      <c r="BW15" s="37">
        <f t="shared" si="149"/>
        <v>95833.333333333299</v>
      </c>
      <c r="BX15" s="37">
        <f t="shared" si="149"/>
        <v>97916.666666666628</v>
      </c>
      <c r="BY15" s="37">
        <f t="shared" si="149"/>
        <v>99999.999999999956</v>
      </c>
      <c r="BZ15" s="38">
        <f t="shared" si="141"/>
        <v>99999.999999999956</v>
      </c>
      <c r="CA15" s="38">
        <f t="shared" si="141"/>
        <v>99999.999999999956</v>
      </c>
      <c r="CB15" s="38">
        <f t="shared" si="141"/>
        <v>99999.999999999956</v>
      </c>
      <c r="CC15" s="38">
        <f t="shared" si="141"/>
        <v>99999.999999999956</v>
      </c>
      <c r="CD15" s="38">
        <f t="shared" si="141"/>
        <v>99999.999999999956</v>
      </c>
      <c r="CE15" s="38">
        <f t="shared" si="141"/>
        <v>99999.999999999956</v>
      </c>
      <c r="CF15" s="38">
        <f t="shared" si="141"/>
        <v>99999.999999999956</v>
      </c>
      <c r="CG15" s="38">
        <f t="shared" si="141"/>
        <v>99999.999999999956</v>
      </c>
      <c r="CH15" s="38">
        <f t="shared" si="141"/>
        <v>99999.999999999956</v>
      </c>
      <c r="CI15" s="38">
        <f t="shared" si="141"/>
        <v>99999.999999999956</v>
      </c>
      <c r="CJ15" s="38">
        <f t="shared" si="141"/>
        <v>99999.999999999956</v>
      </c>
      <c r="CK15" s="38">
        <f t="shared" si="141"/>
        <v>99999.999999999956</v>
      </c>
      <c r="CL15" s="38">
        <f t="shared" si="141"/>
        <v>99999.999999999956</v>
      </c>
      <c r="CM15" s="38">
        <f t="shared" si="141"/>
        <v>99999.999999999956</v>
      </c>
      <c r="CN15" s="38">
        <f t="shared" si="141"/>
        <v>99999.999999999956</v>
      </c>
      <c r="CO15" s="38">
        <f t="shared" si="141"/>
        <v>99999.999999999956</v>
      </c>
      <c r="CP15" s="38">
        <f t="shared" si="145"/>
        <v>99999.999999999956</v>
      </c>
      <c r="CQ15" s="38">
        <f t="shared" si="145"/>
        <v>99999.999999999956</v>
      </c>
      <c r="CR15" s="38">
        <f t="shared" si="145"/>
        <v>99999.999999999956</v>
      </c>
      <c r="CS15" s="38">
        <f t="shared" si="145"/>
        <v>99999.999999999956</v>
      </c>
      <c r="CT15" s="38">
        <f t="shared" si="145"/>
        <v>99999.999999999956</v>
      </c>
      <c r="CU15" s="38">
        <f t="shared" si="145"/>
        <v>99999.999999999956</v>
      </c>
      <c r="CV15" s="38">
        <f t="shared" si="145"/>
        <v>99999.999999999956</v>
      </c>
      <c r="CW15" s="38">
        <f t="shared" si="145"/>
        <v>99999.999999999956</v>
      </c>
      <c r="CX15" s="38">
        <f t="shared" si="145"/>
        <v>99999.999999999956</v>
      </c>
      <c r="CY15" s="38">
        <f t="shared" si="145"/>
        <v>99999.999999999956</v>
      </c>
      <c r="CZ15" s="38">
        <f t="shared" si="145"/>
        <v>99999.999999999956</v>
      </c>
      <c r="DA15" s="38">
        <f t="shared" si="145"/>
        <v>99999.999999999956</v>
      </c>
      <c r="DB15" s="38">
        <f t="shared" si="145"/>
        <v>99999.999999999956</v>
      </c>
      <c r="DC15" s="38">
        <f t="shared" si="145"/>
        <v>99999.999999999956</v>
      </c>
      <c r="DD15" s="38">
        <f t="shared" si="145"/>
        <v>99999.999999999956</v>
      </c>
      <c r="DE15" s="38">
        <f t="shared" ref="DE15:DS15" si="150">DD15</f>
        <v>99999.999999999956</v>
      </c>
      <c r="DF15" s="38">
        <f t="shared" si="150"/>
        <v>99999.999999999956</v>
      </c>
      <c r="DG15" s="38">
        <f t="shared" si="150"/>
        <v>99999.999999999956</v>
      </c>
      <c r="DH15" s="38">
        <f t="shared" si="150"/>
        <v>99999.999999999956</v>
      </c>
      <c r="DI15" s="38">
        <f t="shared" si="150"/>
        <v>99999.999999999956</v>
      </c>
      <c r="DJ15" s="38">
        <f t="shared" si="150"/>
        <v>99999.999999999956</v>
      </c>
      <c r="DK15" s="38">
        <f t="shared" si="150"/>
        <v>99999.999999999956</v>
      </c>
      <c r="DL15" s="38">
        <f t="shared" si="150"/>
        <v>99999.999999999956</v>
      </c>
      <c r="DM15" s="38">
        <f t="shared" si="150"/>
        <v>99999.999999999956</v>
      </c>
      <c r="DN15" s="38">
        <f t="shared" si="150"/>
        <v>99999.999999999956</v>
      </c>
      <c r="DO15" s="38">
        <f t="shared" si="150"/>
        <v>99999.999999999956</v>
      </c>
      <c r="DP15" s="38">
        <f t="shared" si="150"/>
        <v>99999.999999999956</v>
      </c>
      <c r="DQ15" s="38">
        <f t="shared" si="150"/>
        <v>99999.999999999956</v>
      </c>
      <c r="DR15" s="38">
        <f t="shared" si="150"/>
        <v>99999.999999999956</v>
      </c>
      <c r="DS15" s="38">
        <f t="shared" si="150"/>
        <v>99999.999999999956</v>
      </c>
      <c r="DT15" s="38">
        <f t="shared" si="16"/>
        <v>99999.999999999956</v>
      </c>
      <c r="DU15" s="38">
        <f t="shared" si="17"/>
        <v>99999.999999999956</v>
      </c>
      <c r="DV15" s="38">
        <f t="shared" si="18"/>
        <v>99999.999999999956</v>
      </c>
      <c r="DW15" s="38">
        <f t="shared" si="19"/>
        <v>99999.999999999956</v>
      </c>
      <c r="DX15" s="38">
        <f t="shared" si="20"/>
        <v>99999.999999999956</v>
      </c>
      <c r="DY15" s="38">
        <f t="shared" si="21"/>
        <v>99999.999999999956</v>
      </c>
      <c r="DZ15" s="38">
        <f t="shared" si="22"/>
        <v>99999.999999999956</v>
      </c>
      <c r="EA15" s="38">
        <f t="shared" si="23"/>
        <v>99999.999999999956</v>
      </c>
      <c r="EB15" s="38">
        <f t="shared" si="24"/>
        <v>99999.999999999956</v>
      </c>
    </row>
    <row r="16" spans="1:132">
      <c r="A16" s="9"/>
      <c r="B16" s="9" t="s">
        <v>61</v>
      </c>
      <c r="C16" s="10" t="s">
        <v>62</v>
      </c>
      <c r="D16" s="10" t="s">
        <v>48</v>
      </c>
      <c r="E16" s="11">
        <v>41289</v>
      </c>
      <c r="F16" s="23">
        <v>5000</v>
      </c>
      <c r="G16" s="16">
        <v>20000000</v>
      </c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W16" s="37">
        <f>F16*0.25</f>
        <v>1250</v>
      </c>
      <c r="AX16" s="37">
        <f>$F16*1/48+AW16</f>
        <v>1354.1666666666667</v>
      </c>
      <c r="AY16" s="37">
        <f t="shared" si="149"/>
        <v>1458.3333333333335</v>
      </c>
      <c r="AZ16" s="37">
        <f t="shared" si="149"/>
        <v>1562.5000000000002</v>
      </c>
      <c r="BA16" s="37">
        <f t="shared" si="149"/>
        <v>1666.666666666667</v>
      </c>
      <c r="BB16" s="37">
        <f t="shared" si="149"/>
        <v>1770.8333333333337</v>
      </c>
      <c r="BC16" s="37">
        <f t="shared" si="149"/>
        <v>1875.0000000000005</v>
      </c>
      <c r="BD16" s="37">
        <f t="shared" si="149"/>
        <v>1979.1666666666672</v>
      </c>
      <c r="BE16" s="37">
        <f t="shared" si="149"/>
        <v>2083.3333333333339</v>
      </c>
      <c r="BF16" s="37">
        <f t="shared" si="149"/>
        <v>2187.5000000000005</v>
      </c>
      <c r="BG16" s="37">
        <f t="shared" si="149"/>
        <v>2291.666666666667</v>
      </c>
      <c r="BH16" s="37">
        <f t="shared" si="149"/>
        <v>2395.8333333333335</v>
      </c>
      <c r="BI16" s="37">
        <f t="shared" si="149"/>
        <v>2500</v>
      </c>
      <c r="BJ16" s="37">
        <f t="shared" si="149"/>
        <v>2604.1666666666665</v>
      </c>
      <c r="BK16" s="37">
        <f t="shared" si="149"/>
        <v>2708.333333333333</v>
      </c>
      <c r="BL16" s="37">
        <f t="shared" si="149"/>
        <v>2812.4999999999995</v>
      </c>
      <c r="BM16" s="37">
        <f t="shared" si="149"/>
        <v>2916.6666666666661</v>
      </c>
      <c r="BN16" s="37">
        <f t="shared" si="149"/>
        <v>3020.8333333333326</v>
      </c>
      <c r="BO16" s="37">
        <f t="shared" si="149"/>
        <v>3124.9999999999991</v>
      </c>
      <c r="BP16" s="37">
        <f t="shared" si="149"/>
        <v>3229.1666666666656</v>
      </c>
      <c r="BQ16" s="37">
        <f t="shared" si="149"/>
        <v>3333.3333333333321</v>
      </c>
      <c r="BR16" s="37">
        <f t="shared" si="149"/>
        <v>3437.4999999999986</v>
      </c>
      <c r="BS16" s="37">
        <f t="shared" si="149"/>
        <v>3541.6666666666652</v>
      </c>
      <c r="BT16" s="37">
        <f t="shared" si="149"/>
        <v>3645.8333333333317</v>
      </c>
      <c r="BU16" s="37">
        <f t="shared" si="149"/>
        <v>3749.9999999999982</v>
      </c>
      <c r="BV16" s="37">
        <f t="shared" si="149"/>
        <v>3854.1666666666647</v>
      </c>
      <c r="BW16" s="37">
        <f t="shared" si="149"/>
        <v>3958.3333333333312</v>
      </c>
      <c r="BX16" s="37">
        <f t="shared" si="149"/>
        <v>4062.4999999999977</v>
      </c>
      <c r="BY16" s="37">
        <f t="shared" si="149"/>
        <v>4166.6666666666642</v>
      </c>
      <c r="BZ16" s="37">
        <f t="shared" si="149"/>
        <v>4270.8333333333312</v>
      </c>
      <c r="CA16" s="37">
        <f t="shared" si="149"/>
        <v>4374.9999999999982</v>
      </c>
      <c r="CB16" s="37">
        <f t="shared" si="149"/>
        <v>4479.1666666666652</v>
      </c>
      <c r="CC16" s="37">
        <f t="shared" si="149"/>
        <v>4583.3333333333321</v>
      </c>
      <c r="CD16" s="37">
        <f t="shared" ref="CD16:CG16" si="151">$F16*1/48+CC16</f>
        <v>4687.4999999999991</v>
      </c>
      <c r="CE16" s="37">
        <f t="shared" si="151"/>
        <v>4791.6666666666661</v>
      </c>
      <c r="CF16" s="37">
        <f t="shared" si="151"/>
        <v>4895.833333333333</v>
      </c>
      <c r="CG16" s="37">
        <f t="shared" si="151"/>
        <v>5000</v>
      </c>
      <c r="CH16" s="38">
        <f t="shared" ref="CH16:CY16" si="152">CG16</f>
        <v>5000</v>
      </c>
      <c r="CI16" s="38">
        <f t="shared" si="152"/>
        <v>5000</v>
      </c>
      <c r="CJ16" s="38">
        <f t="shared" si="152"/>
        <v>5000</v>
      </c>
      <c r="CK16" s="38">
        <f t="shared" si="152"/>
        <v>5000</v>
      </c>
      <c r="CL16" s="38">
        <f t="shared" si="152"/>
        <v>5000</v>
      </c>
      <c r="CM16" s="38">
        <f t="shared" si="152"/>
        <v>5000</v>
      </c>
      <c r="CN16" s="38">
        <f t="shared" si="152"/>
        <v>5000</v>
      </c>
      <c r="CO16" s="38">
        <f t="shared" si="152"/>
        <v>5000</v>
      </c>
      <c r="CP16" s="38">
        <f t="shared" si="152"/>
        <v>5000</v>
      </c>
      <c r="CQ16" s="38">
        <f t="shared" si="152"/>
        <v>5000</v>
      </c>
      <c r="CR16" s="38">
        <f t="shared" si="152"/>
        <v>5000</v>
      </c>
      <c r="CS16" s="38">
        <f t="shared" si="152"/>
        <v>5000</v>
      </c>
      <c r="CT16" s="38">
        <f t="shared" si="152"/>
        <v>5000</v>
      </c>
      <c r="CU16" s="38">
        <f t="shared" si="152"/>
        <v>5000</v>
      </c>
      <c r="CV16" s="38">
        <f t="shared" si="152"/>
        <v>5000</v>
      </c>
      <c r="CW16" s="38">
        <f t="shared" si="152"/>
        <v>5000</v>
      </c>
      <c r="CX16" s="38">
        <f t="shared" si="152"/>
        <v>5000</v>
      </c>
      <c r="CY16" s="38">
        <f t="shared" si="152"/>
        <v>5000</v>
      </c>
      <c r="CZ16" s="38">
        <f t="shared" ref="CZ16:DD16" si="153">CY16</f>
        <v>5000</v>
      </c>
      <c r="DA16" s="38">
        <f t="shared" si="153"/>
        <v>5000</v>
      </c>
      <c r="DB16" s="38">
        <f t="shared" si="153"/>
        <v>5000</v>
      </c>
      <c r="DC16" s="38">
        <f t="shared" si="153"/>
        <v>5000</v>
      </c>
      <c r="DD16" s="38">
        <f t="shared" si="153"/>
        <v>5000</v>
      </c>
      <c r="DE16" s="38">
        <f t="shared" ref="DE16:DS16" si="154">DD16</f>
        <v>5000</v>
      </c>
      <c r="DF16" s="38">
        <f t="shared" si="154"/>
        <v>5000</v>
      </c>
      <c r="DG16" s="38">
        <f t="shared" si="154"/>
        <v>5000</v>
      </c>
      <c r="DH16" s="38">
        <f t="shared" si="154"/>
        <v>5000</v>
      </c>
      <c r="DI16" s="38">
        <f t="shared" si="154"/>
        <v>5000</v>
      </c>
      <c r="DJ16" s="38">
        <f t="shared" si="154"/>
        <v>5000</v>
      </c>
      <c r="DK16" s="38">
        <f t="shared" si="154"/>
        <v>5000</v>
      </c>
      <c r="DL16" s="38">
        <f t="shared" si="154"/>
        <v>5000</v>
      </c>
      <c r="DM16" s="38">
        <f t="shared" si="154"/>
        <v>5000</v>
      </c>
      <c r="DN16" s="38">
        <f t="shared" si="154"/>
        <v>5000</v>
      </c>
      <c r="DO16" s="38">
        <f t="shared" si="154"/>
        <v>5000</v>
      </c>
      <c r="DP16" s="38">
        <f t="shared" si="154"/>
        <v>5000</v>
      </c>
      <c r="DQ16" s="38">
        <f t="shared" si="154"/>
        <v>5000</v>
      </c>
      <c r="DR16" s="38">
        <f t="shared" si="154"/>
        <v>5000</v>
      </c>
      <c r="DS16" s="38">
        <f t="shared" si="154"/>
        <v>5000</v>
      </c>
      <c r="DT16" s="38">
        <f t="shared" si="16"/>
        <v>5000</v>
      </c>
      <c r="DU16" s="38">
        <f t="shared" si="17"/>
        <v>5000</v>
      </c>
      <c r="DV16" s="38">
        <f t="shared" si="18"/>
        <v>5000</v>
      </c>
      <c r="DW16" s="38">
        <f t="shared" si="19"/>
        <v>5000</v>
      </c>
      <c r="DX16" s="38">
        <f t="shared" si="20"/>
        <v>5000</v>
      </c>
      <c r="DY16" s="38">
        <f t="shared" si="21"/>
        <v>5000</v>
      </c>
      <c r="DZ16" s="38">
        <f t="shared" si="22"/>
        <v>5000</v>
      </c>
      <c r="EA16" s="38">
        <f t="shared" si="23"/>
        <v>5000</v>
      </c>
      <c r="EB16" s="38">
        <f t="shared" si="24"/>
        <v>5000</v>
      </c>
    </row>
    <row r="17" spans="1:132">
      <c r="A17" s="1"/>
      <c r="B17" s="9" t="s">
        <v>52</v>
      </c>
      <c r="C17" s="10" t="s">
        <v>32</v>
      </c>
      <c r="D17" s="10" t="s">
        <v>28</v>
      </c>
      <c r="E17" s="11">
        <v>41416</v>
      </c>
      <c r="F17" s="7">
        <v>10000</v>
      </c>
      <c r="G17" s="16">
        <v>20000000</v>
      </c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BA17" s="37">
        <f>F17*0.25</f>
        <v>2500</v>
      </c>
      <c r="BB17" s="37">
        <f t="shared" ref="BB17:CK17" si="155">$F17*1/48+BA17</f>
        <v>2708.3333333333335</v>
      </c>
      <c r="BC17" s="37">
        <f t="shared" si="155"/>
        <v>2916.666666666667</v>
      </c>
      <c r="BD17" s="37">
        <f t="shared" si="155"/>
        <v>3125.0000000000005</v>
      </c>
      <c r="BE17" s="37">
        <f t="shared" si="155"/>
        <v>3333.3333333333339</v>
      </c>
      <c r="BF17" s="37">
        <f t="shared" si="155"/>
        <v>3541.6666666666674</v>
      </c>
      <c r="BG17" s="37">
        <f t="shared" si="155"/>
        <v>3750.0000000000009</v>
      </c>
      <c r="BH17" s="37">
        <f t="shared" si="155"/>
        <v>3958.3333333333344</v>
      </c>
      <c r="BI17" s="37">
        <f t="shared" si="155"/>
        <v>4166.6666666666679</v>
      </c>
      <c r="BJ17" s="37">
        <f t="shared" si="155"/>
        <v>4375.0000000000009</v>
      </c>
      <c r="BK17" s="37">
        <f t="shared" si="155"/>
        <v>4583.3333333333339</v>
      </c>
      <c r="BL17" s="37">
        <f t="shared" si="155"/>
        <v>4791.666666666667</v>
      </c>
      <c r="BM17" s="37">
        <f t="shared" si="155"/>
        <v>5000</v>
      </c>
      <c r="BN17" s="37">
        <f t="shared" si="155"/>
        <v>5208.333333333333</v>
      </c>
      <c r="BO17" s="37">
        <f t="shared" si="155"/>
        <v>5416.6666666666661</v>
      </c>
      <c r="BP17" s="37">
        <f t="shared" si="155"/>
        <v>5624.9999999999991</v>
      </c>
      <c r="BQ17" s="37">
        <f t="shared" si="155"/>
        <v>5833.3333333333321</v>
      </c>
      <c r="BR17" s="37">
        <f t="shared" si="155"/>
        <v>6041.6666666666652</v>
      </c>
      <c r="BS17" s="37">
        <f t="shared" si="155"/>
        <v>6249.9999999999982</v>
      </c>
      <c r="BT17" s="37">
        <f t="shared" si="155"/>
        <v>6458.3333333333312</v>
      </c>
      <c r="BU17" s="37">
        <f t="shared" si="155"/>
        <v>6666.6666666666642</v>
      </c>
      <c r="BV17" s="37">
        <f t="shared" si="155"/>
        <v>6874.9999999999973</v>
      </c>
      <c r="BW17" s="37">
        <f t="shared" si="155"/>
        <v>7083.3333333333303</v>
      </c>
      <c r="BX17" s="37">
        <f t="shared" si="155"/>
        <v>7291.6666666666633</v>
      </c>
      <c r="BY17" s="37">
        <f t="shared" si="155"/>
        <v>7499.9999999999964</v>
      </c>
      <c r="BZ17" s="37">
        <f t="shared" si="155"/>
        <v>7708.3333333333294</v>
      </c>
      <c r="CA17" s="37">
        <f t="shared" si="155"/>
        <v>7916.6666666666624</v>
      </c>
      <c r="CB17" s="37">
        <f t="shared" si="155"/>
        <v>8124.9999999999955</v>
      </c>
      <c r="CC17" s="37">
        <f t="shared" si="155"/>
        <v>8333.3333333333285</v>
      </c>
      <c r="CD17" s="37">
        <f t="shared" si="155"/>
        <v>8541.6666666666624</v>
      </c>
      <c r="CE17" s="37">
        <f t="shared" si="155"/>
        <v>8749.9999999999964</v>
      </c>
      <c r="CF17" s="37">
        <f t="shared" si="155"/>
        <v>8958.3333333333303</v>
      </c>
      <c r="CG17" s="37">
        <f t="shared" si="155"/>
        <v>9166.6666666666642</v>
      </c>
      <c r="CH17" s="37">
        <f t="shared" si="155"/>
        <v>9374.9999999999982</v>
      </c>
      <c r="CI17" s="37">
        <f t="shared" si="155"/>
        <v>9583.3333333333321</v>
      </c>
      <c r="CJ17" s="37">
        <f t="shared" si="155"/>
        <v>9791.6666666666661</v>
      </c>
      <c r="CK17" s="37">
        <f t="shared" si="155"/>
        <v>10000</v>
      </c>
      <c r="CL17" s="38">
        <f t="shared" ref="CL17:CY24" si="156">CK17</f>
        <v>10000</v>
      </c>
      <c r="CM17" s="38">
        <f t="shared" si="156"/>
        <v>10000</v>
      </c>
      <c r="CN17" s="38">
        <f t="shared" si="156"/>
        <v>10000</v>
      </c>
      <c r="CO17" s="38">
        <f t="shared" si="156"/>
        <v>10000</v>
      </c>
      <c r="CP17" s="38">
        <f t="shared" si="156"/>
        <v>10000</v>
      </c>
      <c r="CQ17" s="38">
        <f t="shared" si="156"/>
        <v>10000</v>
      </c>
      <c r="CR17" s="38">
        <f t="shared" si="156"/>
        <v>10000</v>
      </c>
      <c r="CS17" s="38">
        <f t="shared" si="156"/>
        <v>10000</v>
      </c>
      <c r="CT17" s="38">
        <f t="shared" si="156"/>
        <v>10000</v>
      </c>
      <c r="CU17" s="38">
        <f t="shared" si="156"/>
        <v>10000</v>
      </c>
      <c r="CV17" s="38">
        <f t="shared" si="156"/>
        <v>10000</v>
      </c>
      <c r="CW17" s="38">
        <f t="shared" si="156"/>
        <v>10000</v>
      </c>
      <c r="CX17" s="38">
        <f t="shared" si="156"/>
        <v>10000</v>
      </c>
      <c r="CY17" s="38">
        <f t="shared" si="156"/>
        <v>10000</v>
      </c>
      <c r="CZ17" s="38">
        <f t="shared" ref="CZ17:DD17" si="157">CY17</f>
        <v>10000</v>
      </c>
      <c r="DA17" s="38">
        <f t="shared" si="157"/>
        <v>10000</v>
      </c>
      <c r="DB17" s="38">
        <f t="shared" si="157"/>
        <v>10000</v>
      </c>
      <c r="DC17" s="38">
        <f t="shared" si="157"/>
        <v>10000</v>
      </c>
      <c r="DD17" s="38">
        <f t="shared" si="157"/>
        <v>10000</v>
      </c>
      <c r="DE17" s="38">
        <f t="shared" ref="DE17:DS17" si="158">DD17</f>
        <v>10000</v>
      </c>
      <c r="DF17" s="38">
        <f t="shared" si="158"/>
        <v>10000</v>
      </c>
      <c r="DG17" s="38">
        <f t="shared" si="158"/>
        <v>10000</v>
      </c>
      <c r="DH17" s="38">
        <f t="shared" si="158"/>
        <v>10000</v>
      </c>
      <c r="DI17" s="38">
        <f t="shared" si="158"/>
        <v>10000</v>
      </c>
      <c r="DJ17" s="38">
        <f t="shared" si="158"/>
        <v>10000</v>
      </c>
      <c r="DK17" s="38">
        <f t="shared" si="158"/>
        <v>10000</v>
      </c>
      <c r="DL17" s="38">
        <f t="shared" si="158"/>
        <v>10000</v>
      </c>
      <c r="DM17" s="38">
        <f t="shared" si="158"/>
        <v>10000</v>
      </c>
      <c r="DN17" s="38">
        <f t="shared" si="158"/>
        <v>10000</v>
      </c>
      <c r="DO17" s="38">
        <f t="shared" si="158"/>
        <v>10000</v>
      </c>
      <c r="DP17" s="38">
        <f t="shared" si="158"/>
        <v>10000</v>
      </c>
      <c r="DQ17" s="38">
        <f t="shared" si="158"/>
        <v>10000</v>
      </c>
      <c r="DR17" s="38">
        <f t="shared" si="158"/>
        <v>10000</v>
      </c>
      <c r="DS17" s="38">
        <f t="shared" si="158"/>
        <v>10000</v>
      </c>
      <c r="DT17" s="38">
        <f t="shared" si="16"/>
        <v>10000</v>
      </c>
      <c r="DU17" s="38">
        <f t="shared" si="17"/>
        <v>10000</v>
      </c>
      <c r="DV17" s="38">
        <f t="shared" si="18"/>
        <v>10000</v>
      </c>
      <c r="DW17" s="38">
        <f t="shared" si="19"/>
        <v>10000</v>
      </c>
      <c r="DX17" s="38">
        <f t="shared" si="20"/>
        <v>10000</v>
      </c>
      <c r="DY17" s="38">
        <f t="shared" si="21"/>
        <v>10000</v>
      </c>
      <c r="DZ17" s="38">
        <f t="shared" si="22"/>
        <v>10000</v>
      </c>
      <c r="EA17" s="38">
        <f t="shared" si="23"/>
        <v>10000</v>
      </c>
      <c r="EB17" s="38">
        <f t="shared" si="24"/>
        <v>10000</v>
      </c>
    </row>
    <row r="18" spans="1:132">
      <c r="A18" s="1"/>
      <c r="B18" s="9" t="s">
        <v>53</v>
      </c>
      <c r="C18" s="10" t="s">
        <v>54</v>
      </c>
      <c r="D18" s="10" t="s">
        <v>28</v>
      </c>
      <c r="E18" s="11">
        <v>41426</v>
      </c>
      <c r="F18" s="7">
        <v>10000</v>
      </c>
      <c r="G18" s="16">
        <v>20000000</v>
      </c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BB18" s="37">
        <f>F18*0.25</f>
        <v>2500</v>
      </c>
      <c r="BC18" s="37">
        <f t="shared" ref="BC18:BK18" si="159">$F18*1/48+BB18</f>
        <v>2708.3333333333335</v>
      </c>
      <c r="BD18" s="37">
        <f t="shared" si="159"/>
        <v>2916.666666666667</v>
      </c>
      <c r="BE18" s="37">
        <f t="shared" si="159"/>
        <v>3125.0000000000005</v>
      </c>
      <c r="BF18" s="37">
        <f t="shared" si="159"/>
        <v>3333.3333333333339</v>
      </c>
      <c r="BG18" s="37">
        <f t="shared" si="159"/>
        <v>3541.6666666666674</v>
      </c>
      <c r="BH18" s="37">
        <f t="shared" si="159"/>
        <v>3750.0000000000009</v>
      </c>
      <c r="BI18" s="37">
        <f t="shared" si="159"/>
        <v>3958.3333333333344</v>
      </c>
      <c r="BJ18" s="37">
        <f t="shared" si="159"/>
        <v>4166.6666666666679</v>
      </c>
      <c r="BK18" s="37">
        <f t="shared" si="159"/>
        <v>4375.0000000000009</v>
      </c>
      <c r="BL18" s="37">
        <f t="shared" ref="BL18:CL19" si="160">$F18*1/48+BK18</f>
        <v>4583.3333333333339</v>
      </c>
      <c r="BM18" s="37">
        <f t="shared" si="160"/>
        <v>4791.666666666667</v>
      </c>
      <c r="BN18" s="37">
        <f t="shared" si="160"/>
        <v>5000</v>
      </c>
      <c r="BO18" s="37">
        <f t="shared" si="160"/>
        <v>5208.333333333333</v>
      </c>
      <c r="BP18" s="37">
        <f t="shared" si="160"/>
        <v>5416.6666666666661</v>
      </c>
      <c r="BQ18" s="37">
        <f t="shared" si="160"/>
        <v>5624.9999999999991</v>
      </c>
      <c r="BR18" s="37">
        <f t="shared" si="160"/>
        <v>5833.3333333333321</v>
      </c>
      <c r="BS18" s="37">
        <f t="shared" si="160"/>
        <v>6041.6666666666652</v>
      </c>
      <c r="BT18" s="37">
        <f t="shared" si="160"/>
        <v>6249.9999999999982</v>
      </c>
      <c r="BU18" s="37">
        <f t="shared" si="160"/>
        <v>6458.3333333333312</v>
      </c>
      <c r="BV18" s="37">
        <f t="shared" si="160"/>
        <v>6666.6666666666642</v>
      </c>
      <c r="BW18" s="37">
        <f t="shared" si="160"/>
        <v>6874.9999999999973</v>
      </c>
      <c r="BX18" s="37">
        <f t="shared" si="160"/>
        <v>7083.3333333333303</v>
      </c>
      <c r="BY18" s="37">
        <f t="shared" si="160"/>
        <v>7291.6666666666633</v>
      </c>
      <c r="BZ18" s="37">
        <f t="shared" si="160"/>
        <v>7499.9999999999964</v>
      </c>
      <c r="CA18" s="37">
        <f t="shared" si="160"/>
        <v>7708.3333333333294</v>
      </c>
      <c r="CB18" s="37">
        <f t="shared" si="160"/>
        <v>7916.6666666666624</v>
      </c>
      <c r="CC18" s="37">
        <f t="shared" si="160"/>
        <v>8124.9999999999955</v>
      </c>
      <c r="CD18" s="37">
        <f t="shared" si="160"/>
        <v>8333.3333333333285</v>
      </c>
      <c r="CE18" s="37">
        <f t="shared" si="160"/>
        <v>8541.6666666666624</v>
      </c>
      <c r="CF18" s="37">
        <f t="shared" si="160"/>
        <v>8749.9999999999964</v>
      </c>
      <c r="CG18" s="37">
        <f t="shared" si="160"/>
        <v>8958.3333333333303</v>
      </c>
      <c r="CH18" s="37">
        <f t="shared" si="160"/>
        <v>9166.6666666666642</v>
      </c>
      <c r="CI18" s="37">
        <f t="shared" si="160"/>
        <v>9374.9999999999982</v>
      </c>
      <c r="CJ18" s="37">
        <f t="shared" si="160"/>
        <v>9583.3333333333321</v>
      </c>
      <c r="CK18" s="37">
        <f t="shared" si="160"/>
        <v>9791.6666666666661</v>
      </c>
      <c r="CL18" s="37">
        <f t="shared" si="160"/>
        <v>10000</v>
      </c>
      <c r="CM18" s="38">
        <f t="shared" si="156"/>
        <v>10000</v>
      </c>
      <c r="CN18" s="38">
        <f t="shared" si="156"/>
        <v>10000</v>
      </c>
      <c r="CO18" s="38">
        <f t="shared" si="156"/>
        <v>10000</v>
      </c>
      <c r="CP18" s="38">
        <f t="shared" si="156"/>
        <v>10000</v>
      </c>
      <c r="CQ18" s="38">
        <f t="shared" si="156"/>
        <v>10000</v>
      </c>
      <c r="CR18" s="38">
        <f t="shared" si="156"/>
        <v>10000</v>
      </c>
      <c r="CS18" s="38">
        <f t="shared" si="156"/>
        <v>10000</v>
      </c>
      <c r="CT18" s="38">
        <f t="shared" si="156"/>
        <v>10000</v>
      </c>
      <c r="CU18" s="38">
        <f t="shared" si="156"/>
        <v>10000</v>
      </c>
      <c r="CV18" s="38">
        <f t="shared" si="156"/>
        <v>10000</v>
      </c>
      <c r="CW18" s="38">
        <f t="shared" si="156"/>
        <v>10000</v>
      </c>
      <c r="CX18" s="38">
        <f t="shared" si="156"/>
        <v>10000</v>
      </c>
      <c r="CY18" s="38">
        <f t="shared" si="156"/>
        <v>10000</v>
      </c>
      <c r="CZ18" s="38">
        <f t="shared" ref="CZ18:DD18" si="161">CY18</f>
        <v>10000</v>
      </c>
      <c r="DA18" s="38">
        <f t="shared" si="161"/>
        <v>10000</v>
      </c>
      <c r="DB18" s="38">
        <f t="shared" si="161"/>
        <v>10000</v>
      </c>
      <c r="DC18" s="38">
        <f t="shared" si="161"/>
        <v>10000</v>
      </c>
      <c r="DD18" s="38">
        <f t="shared" si="161"/>
        <v>10000</v>
      </c>
      <c r="DE18" s="38">
        <f t="shared" ref="DE18:DS18" si="162">DD18</f>
        <v>10000</v>
      </c>
      <c r="DF18" s="38">
        <f t="shared" si="162"/>
        <v>10000</v>
      </c>
      <c r="DG18" s="38">
        <f t="shared" si="162"/>
        <v>10000</v>
      </c>
      <c r="DH18" s="38">
        <f t="shared" si="162"/>
        <v>10000</v>
      </c>
      <c r="DI18" s="38">
        <f t="shared" si="162"/>
        <v>10000</v>
      </c>
      <c r="DJ18" s="38">
        <f t="shared" si="162"/>
        <v>10000</v>
      </c>
      <c r="DK18" s="38">
        <f t="shared" si="162"/>
        <v>10000</v>
      </c>
      <c r="DL18" s="38">
        <f t="shared" si="162"/>
        <v>10000</v>
      </c>
      <c r="DM18" s="38">
        <f t="shared" si="162"/>
        <v>10000</v>
      </c>
      <c r="DN18" s="38">
        <f t="shared" si="162"/>
        <v>10000</v>
      </c>
      <c r="DO18" s="38">
        <f t="shared" si="162"/>
        <v>10000</v>
      </c>
      <c r="DP18" s="38">
        <f t="shared" si="162"/>
        <v>10000</v>
      </c>
      <c r="DQ18" s="38">
        <f t="shared" si="162"/>
        <v>10000</v>
      </c>
      <c r="DR18" s="38">
        <f t="shared" si="162"/>
        <v>10000</v>
      </c>
      <c r="DS18" s="38">
        <f t="shared" si="162"/>
        <v>10000</v>
      </c>
      <c r="DT18" s="38">
        <f t="shared" si="16"/>
        <v>10000</v>
      </c>
      <c r="DU18" s="38">
        <f t="shared" si="17"/>
        <v>10000</v>
      </c>
      <c r="DV18" s="38">
        <f t="shared" si="18"/>
        <v>10000</v>
      </c>
      <c r="DW18" s="38">
        <f t="shared" si="19"/>
        <v>10000</v>
      </c>
      <c r="DX18" s="38">
        <f t="shared" si="20"/>
        <v>10000</v>
      </c>
      <c r="DY18" s="38">
        <f t="shared" si="21"/>
        <v>10000</v>
      </c>
      <c r="DZ18" s="38">
        <f t="shared" si="22"/>
        <v>10000</v>
      </c>
      <c r="EA18" s="38">
        <f t="shared" si="23"/>
        <v>10000</v>
      </c>
      <c r="EB18" s="38">
        <f t="shared" si="24"/>
        <v>10000</v>
      </c>
    </row>
    <row r="19" spans="1:132">
      <c r="A19" s="1"/>
      <c r="B19" s="9" t="s">
        <v>31</v>
      </c>
      <c r="C19" s="10" t="s">
        <v>32</v>
      </c>
      <c r="D19" s="10" t="s">
        <v>28</v>
      </c>
      <c r="E19" s="11">
        <v>41445</v>
      </c>
      <c r="F19" s="7">
        <v>40000</v>
      </c>
      <c r="G19" s="16">
        <v>20000000</v>
      </c>
      <c r="BB19" s="37">
        <f>F19*0.25</f>
        <v>10000</v>
      </c>
      <c r="BC19" s="37">
        <f t="shared" ref="BC19:BK19" si="163">$F19*1/48+BB19</f>
        <v>10833.333333333334</v>
      </c>
      <c r="BD19" s="37">
        <f t="shared" si="163"/>
        <v>11666.666666666668</v>
      </c>
      <c r="BE19" s="37">
        <f t="shared" si="163"/>
        <v>12500.000000000002</v>
      </c>
      <c r="BF19" s="37">
        <f t="shared" si="163"/>
        <v>13333.333333333336</v>
      </c>
      <c r="BG19" s="37">
        <f t="shared" si="163"/>
        <v>14166.66666666667</v>
      </c>
      <c r="BH19" s="37">
        <f t="shared" si="163"/>
        <v>15000.000000000004</v>
      </c>
      <c r="BI19" s="37">
        <f t="shared" si="163"/>
        <v>15833.333333333338</v>
      </c>
      <c r="BJ19" s="37">
        <f t="shared" si="163"/>
        <v>16666.666666666672</v>
      </c>
      <c r="BK19" s="37">
        <f t="shared" si="163"/>
        <v>17500.000000000004</v>
      </c>
      <c r="BL19" s="37">
        <f t="shared" si="160"/>
        <v>18333.333333333336</v>
      </c>
      <c r="BM19" s="37">
        <f t="shared" si="160"/>
        <v>19166.666666666668</v>
      </c>
      <c r="BN19" s="37">
        <f t="shared" si="160"/>
        <v>20000</v>
      </c>
      <c r="BO19" s="37">
        <f t="shared" si="160"/>
        <v>20833.333333333332</v>
      </c>
      <c r="BP19" s="37">
        <f t="shared" si="160"/>
        <v>21666.666666666664</v>
      </c>
      <c r="BQ19" s="37">
        <f t="shared" si="160"/>
        <v>22499.999999999996</v>
      </c>
      <c r="BR19" s="37">
        <f t="shared" si="160"/>
        <v>23333.333333333328</v>
      </c>
      <c r="BS19" s="37">
        <f t="shared" si="160"/>
        <v>24166.666666666661</v>
      </c>
      <c r="BT19" s="37">
        <f t="shared" si="160"/>
        <v>24999.999999999993</v>
      </c>
      <c r="BU19" s="37">
        <f t="shared" si="160"/>
        <v>25833.333333333325</v>
      </c>
      <c r="BV19" s="37">
        <f t="shared" si="160"/>
        <v>26666.666666666657</v>
      </c>
      <c r="BW19" s="37">
        <f t="shared" si="160"/>
        <v>27499.999999999989</v>
      </c>
      <c r="BX19" s="37">
        <f t="shared" si="160"/>
        <v>28333.333333333321</v>
      </c>
      <c r="BY19" s="37">
        <f t="shared" si="160"/>
        <v>29166.666666666653</v>
      </c>
      <c r="BZ19" s="37">
        <f t="shared" si="160"/>
        <v>29999.999999999985</v>
      </c>
      <c r="CA19" s="37">
        <f t="shared" si="160"/>
        <v>30833.333333333318</v>
      </c>
      <c r="CB19" s="37">
        <f t="shared" si="160"/>
        <v>31666.66666666665</v>
      </c>
      <c r="CC19" s="37">
        <f t="shared" si="160"/>
        <v>32499.999999999982</v>
      </c>
      <c r="CD19" s="37">
        <f t="shared" si="160"/>
        <v>33333.333333333314</v>
      </c>
      <c r="CE19" s="37">
        <f t="shared" si="160"/>
        <v>34166.66666666665</v>
      </c>
      <c r="CF19" s="37">
        <f t="shared" si="160"/>
        <v>34999.999999999985</v>
      </c>
      <c r="CG19" s="37">
        <f t="shared" si="160"/>
        <v>35833.333333333321</v>
      </c>
      <c r="CH19" s="37">
        <f t="shared" si="160"/>
        <v>36666.666666666657</v>
      </c>
      <c r="CI19" s="37">
        <f t="shared" si="160"/>
        <v>37499.999999999993</v>
      </c>
      <c r="CJ19" s="37">
        <f t="shared" si="160"/>
        <v>38333.333333333328</v>
      </c>
      <c r="CK19" s="37">
        <f t="shared" si="160"/>
        <v>39166.666666666664</v>
      </c>
      <c r="CL19" s="37">
        <f t="shared" si="160"/>
        <v>40000</v>
      </c>
      <c r="CM19" s="38">
        <f t="shared" si="156"/>
        <v>40000</v>
      </c>
      <c r="CN19" s="38">
        <f t="shared" si="156"/>
        <v>40000</v>
      </c>
      <c r="CO19" s="38">
        <f t="shared" si="156"/>
        <v>40000</v>
      </c>
      <c r="CP19" s="38">
        <f t="shared" si="156"/>
        <v>40000</v>
      </c>
      <c r="CQ19" s="38">
        <f t="shared" si="156"/>
        <v>40000</v>
      </c>
      <c r="CR19" s="38">
        <f t="shared" si="156"/>
        <v>40000</v>
      </c>
      <c r="CS19" s="38">
        <f t="shared" si="156"/>
        <v>40000</v>
      </c>
      <c r="CT19" s="38">
        <f t="shared" si="156"/>
        <v>40000</v>
      </c>
      <c r="CU19" s="38">
        <f t="shared" si="156"/>
        <v>40000</v>
      </c>
      <c r="CV19" s="38">
        <f t="shared" si="156"/>
        <v>40000</v>
      </c>
      <c r="CW19" s="38">
        <f t="shared" si="156"/>
        <v>40000</v>
      </c>
      <c r="CX19" s="38">
        <f t="shared" si="156"/>
        <v>40000</v>
      </c>
      <c r="CY19" s="38">
        <f t="shared" si="156"/>
        <v>40000</v>
      </c>
      <c r="CZ19" s="38">
        <f t="shared" ref="CZ19:DD19" si="164">CY19</f>
        <v>40000</v>
      </c>
      <c r="DA19" s="38">
        <f t="shared" si="164"/>
        <v>40000</v>
      </c>
      <c r="DB19" s="38">
        <f t="shared" si="164"/>
        <v>40000</v>
      </c>
      <c r="DC19" s="38">
        <f t="shared" si="164"/>
        <v>40000</v>
      </c>
      <c r="DD19" s="38">
        <f t="shared" si="164"/>
        <v>40000</v>
      </c>
      <c r="DE19" s="38">
        <f t="shared" ref="DE19:DS19" si="165">DD19</f>
        <v>40000</v>
      </c>
      <c r="DF19" s="38">
        <f t="shared" si="165"/>
        <v>40000</v>
      </c>
      <c r="DG19" s="38">
        <f t="shared" si="165"/>
        <v>40000</v>
      </c>
      <c r="DH19" s="38">
        <f t="shared" si="165"/>
        <v>40000</v>
      </c>
      <c r="DI19" s="38">
        <f t="shared" si="165"/>
        <v>40000</v>
      </c>
      <c r="DJ19" s="38">
        <f t="shared" si="165"/>
        <v>40000</v>
      </c>
      <c r="DK19" s="38">
        <f t="shared" si="165"/>
        <v>40000</v>
      </c>
      <c r="DL19" s="38">
        <f t="shared" si="165"/>
        <v>40000</v>
      </c>
      <c r="DM19" s="38">
        <f t="shared" si="165"/>
        <v>40000</v>
      </c>
      <c r="DN19" s="38">
        <f t="shared" si="165"/>
        <v>40000</v>
      </c>
      <c r="DO19" s="38">
        <f t="shared" si="165"/>
        <v>40000</v>
      </c>
      <c r="DP19" s="38">
        <f t="shared" si="165"/>
        <v>40000</v>
      </c>
      <c r="DQ19" s="38">
        <f t="shared" si="165"/>
        <v>40000</v>
      </c>
      <c r="DR19" s="38">
        <f t="shared" si="165"/>
        <v>40000</v>
      </c>
      <c r="DS19" s="38">
        <f t="shared" si="165"/>
        <v>40000</v>
      </c>
      <c r="DT19" s="38">
        <f t="shared" si="16"/>
        <v>40000</v>
      </c>
      <c r="DU19" s="38">
        <f t="shared" si="17"/>
        <v>40000</v>
      </c>
      <c r="DV19" s="38">
        <f t="shared" si="18"/>
        <v>40000</v>
      </c>
      <c r="DW19" s="38">
        <f t="shared" si="19"/>
        <v>40000</v>
      </c>
      <c r="DX19" s="38">
        <f t="shared" si="20"/>
        <v>40000</v>
      </c>
      <c r="DY19" s="38">
        <f t="shared" si="21"/>
        <v>40000</v>
      </c>
      <c r="DZ19" s="38">
        <f t="shared" si="22"/>
        <v>40000</v>
      </c>
      <c r="EA19" s="38">
        <f t="shared" si="23"/>
        <v>40000</v>
      </c>
      <c r="EB19" s="38">
        <f t="shared" si="24"/>
        <v>40000</v>
      </c>
    </row>
    <row r="20" spans="1:132">
      <c r="A20" s="1"/>
      <c r="B20" s="20" t="s">
        <v>49</v>
      </c>
      <c r="C20" s="21" t="s">
        <v>50</v>
      </c>
      <c r="D20" s="21" t="s">
        <v>51</v>
      </c>
      <c r="E20" s="22">
        <v>41526</v>
      </c>
      <c r="F20" s="23">
        <v>10000</v>
      </c>
      <c r="G20" s="16">
        <v>20000000</v>
      </c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BE20" s="37">
        <f>F20*0.25</f>
        <v>2500</v>
      </c>
      <c r="BF20" s="37">
        <f t="shared" ref="BF20:CO20" si="166">$F20*1/48+BE20</f>
        <v>2708.3333333333335</v>
      </c>
      <c r="BG20" s="37">
        <f t="shared" si="166"/>
        <v>2916.666666666667</v>
      </c>
      <c r="BH20" s="37">
        <f t="shared" si="166"/>
        <v>3125.0000000000005</v>
      </c>
      <c r="BI20" s="37">
        <f t="shared" si="166"/>
        <v>3333.3333333333339</v>
      </c>
      <c r="BJ20" s="37">
        <f t="shared" si="166"/>
        <v>3541.6666666666674</v>
      </c>
      <c r="BK20" s="37">
        <f t="shared" si="166"/>
        <v>3750.0000000000009</v>
      </c>
      <c r="BL20" s="37">
        <f t="shared" si="166"/>
        <v>3958.3333333333344</v>
      </c>
      <c r="BM20" s="37">
        <f t="shared" si="166"/>
        <v>4166.6666666666679</v>
      </c>
      <c r="BN20" s="37">
        <f t="shared" si="166"/>
        <v>4375.0000000000009</v>
      </c>
      <c r="BO20" s="37">
        <f t="shared" si="166"/>
        <v>4583.3333333333339</v>
      </c>
      <c r="BP20" s="37">
        <f t="shared" si="166"/>
        <v>4791.666666666667</v>
      </c>
      <c r="BQ20" s="37">
        <f t="shared" si="166"/>
        <v>5000</v>
      </c>
      <c r="BR20" s="37">
        <f t="shared" si="166"/>
        <v>5208.333333333333</v>
      </c>
      <c r="BS20" s="37">
        <f t="shared" si="166"/>
        <v>5416.6666666666661</v>
      </c>
      <c r="BT20" s="37">
        <f t="shared" si="166"/>
        <v>5624.9999999999991</v>
      </c>
      <c r="BU20" s="37">
        <f t="shared" si="166"/>
        <v>5833.3333333333321</v>
      </c>
      <c r="BV20" s="37">
        <f t="shared" si="166"/>
        <v>6041.6666666666652</v>
      </c>
      <c r="BW20" s="37">
        <f t="shared" si="166"/>
        <v>6249.9999999999982</v>
      </c>
      <c r="BX20" s="37">
        <f t="shared" si="166"/>
        <v>6458.3333333333312</v>
      </c>
      <c r="BY20" s="37">
        <f t="shared" si="166"/>
        <v>6666.6666666666642</v>
      </c>
      <c r="BZ20" s="37">
        <f t="shared" si="166"/>
        <v>6874.9999999999973</v>
      </c>
      <c r="CA20" s="37">
        <f t="shared" si="166"/>
        <v>7083.3333333333303</v>
      </c>
      <c r="CB20" s="37">
        <f t="shared" si="166"/>
        <v>7291.6666666666633</v>
      </c>
      <c r="CC20" s="37">
        <f t="shared" si="166"/>
        <v>7499.9999999999964</v>
      </c>
      <c r="CD20" s="37">
        <f t="shared" si="166"/>
        <v>7708.3333333333294</v>
      </c>
      <c r="CE20" s="37">
        <f t="shared" si="166"/>
        <v>7916.6666666666624</v>
      </c>
      <c r="CF20" s="37">
        <f t="shared" si="166"/>
        <v>8124.9999999999955</v>
      </c>
      <c r="CG20" s="37">
        <f t="shared" si="166"/>
        <v>8333.3333333333285</v>
      </c>
      <c r="CH20" s="37">
        <f t="shared" si="166"/>
        <v>8541.6666666666624</v>
      </c>
      <c r="CI20" s="37">
        <f t="shared" si="166"/>
        <v>8749.9999999999964</v>
      </c>
      <c r="CJ20" s="37">
        <f t="shared" si="166"/>
        <v>8958.3333333333303</v>
      </c>
      <c r="CK20" s="37">
        <f t="shared" si="166"/>
        <v>9166.6666666666642</v>
      </c>
      <c r="CL20" s="37">
        <f t="shared" si="166"/>
        <v>9374.9999999999982</v>
      </c>
      <c r="CM20" s="37">
        <f t="shared" si="166"/>
        <v>9583.3333333333321</v>
      </c>
      <c r="CN20" s="37">
        <f t="shared" si="166"/>
        <v>9791.6666666666661</v>
      </c>
      <c r="CO20" s="37">
        <f t="shared" si="166"/>
        <v>10000</v>
      </c>
      <c r="CP20" s="38">
        <f t="shared" si="156"/>
        <v>10000</v>
      </c>
      <c r="CQ20" s="38">
        <f t="shared" si="156"/>
        <v>10000</v>
      </c>
      <c r="CR20" s="38">
        <f t="shared" si="156"/>
        <v>10000</v>
      </c>
      <c r="CS20" s="38">
        <f t="shared" si="156"/>
        <v>10000</v>
      </c>
      <c r="CT20" s="38">
        <f t="shared" si="156"/>
        <v>10000</v>
      </c>
      <c r="CU20" s="38">
        <f t="shared" si="156"/>
        <v>10000</v>
      </c>
      <c r="CV20" s="38">
        <f t="shared" si="156"/>
        <v>10000</v>
      </c>
      <c r="CW20" s="38">
        <f t="shared" si="156"/>
        <v>10000</v>
      </c>
      <c r="CX20" s="38">
        <f t="shared" si="156"/>
        <v>10000</v>
      </c>
      <c r="CY20" s="38">
        <f t="shared" si="156"/>
        <v>10000</v>
      </c>
      <c r="CZ20" s="38">
        <f t="shared" ref="CZ20:DD20" si="167">CY20</f>
        <v>10000</v>
      </c>
      <c r="DA20" s="38">
        <f t="shared" si="167"/>
        <v>10000</v>
      </c>
      <c r="DB20" s="38">
        <f t="shared" si="167"/>
        <v>10000</v>
      </c>
      <c r="DC20" s="38">
        <f t="shared" si="167"/>
        <v>10000</v>
      </c>
      <c r="DD20" s="38">
        <f t="shared" si="167"/>
        <v>10000</v>
      </c>
      <c r="DE20" s="38">
        <f t="shared" ref="DE20:DS20" si="168">DD20</f>
        <v>10000</v>
      </c>
      <c r="DF20" s="38">
        <f t="shared" si="168"/>
        <v>10000</v>
      </c>
      <c r="DG20" s="38">
        <f t="shared" si="168"/>
        <v>10000</v>
      </c>
      <c r="DH20" s="38">
        <f t="shared" si="168"/>
        <v>10000</v>
      </c>
      <c r="DI20" s="38">
        <f t="shared" si="168"/>
        <v>10000</v>
      </c>
      <c r="DJ20" s="38">
        <f t="shared" si="168"/>
        <v>10000</v>
      </c>
      <c r="DK20" s="38">
        <f t="shared" si="168"/>
        <v>10000</v>
      </c>
      <c r="DL20" s="38">
        <f t="shared" si="168"/>
        <v>10000</v>
      </c>
      <c r="DM20" s="38">
        <f t="shared" si="168"/>
        <v>10000</v>
      </c>
      <c r="DN20" s="38">
        <f t="shared" si="168"/>
        <v>10000</v>
      </c>
      <c r="DO20" s="38">
        <f t="shared" si="168"/>
        <v>10000</v>
      </c>
      <c r="DP20" s="38">
        <f t="shared" si="168"/>
        <v>10000</v>
      </c>
      <c r="DQ20" s="38">
        <f t="shared" si="168"/>
        <v>10000</v>
      </c>
      <c r="DR20" s="38">
        <f t="shared" si="168"/>
        <v>10000</v>
      </c>
      <c r="DS20" s="38">
        <f t="shared" si="168"/>
        <v>10000</v>
      </c>
      <c r="DT20" s="38">
        <f t="shared" si="16"/>
        <v>10000</v>
      </c>
      <c r="DU20" s="38">
        <f t="shared" si="17"/>
        <v>10000</v>
      </c>
      <c r="DV20" s="38">
        <f t="shared" si="18"/>
        <v>10000</v>
      </c>
      <c r="DW20" s="38">
        <f t="shared" si="19"/>
        <v>10000</v>
      </c>
      <c r="DX20" s="38">
        <f t="shared" si="20"/>
        <v>10000</v>
      </c>
      <c r="DY20" s="38">
        <f t="shared" si="21"/>
        <v>10000</v>
      </c>
      <c r="DZ20" s="38">
        <f t="shared" si="22"/>
        <v>10000</v>
      </c>
      <c r="EA20" s="38">
        <f t="shared" si="23"/>
        <v>10000</v>
      </c>
      <c r="EB20" s="38">
        <f t="shared" si="24"/>
        <v>10000</v>
      </c>
    </row>
    <row r="21" spans="1:132">
      <c r="B21" s="20" t="s">
        <v>63</v>
      </c>
      <c r="C21" s="21" t="s">
        <v>64</v>
      </c>
      <c r="D21" s="21" t="s">
        <v>51</v>
      </c>
      <c r="E21" s="22">
        <v>41562</v>
      </c>
      <c r="F21" s="7">
        <v>5000</v>
      </c>
      <c r="G21" s="16">
        <v>20000000</v>
      </c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BF21" s="37">
        <f>F21*0.25</f>
        <v>1250</v>
      </c>
      <c r="BG21" s="37">
        <f t="shared" ref="BG21:CP21" si="169">$F21*1/48+BF21</f>
        <v>1354.1666666666667</v>
      </c>
      <c r="BH21" s="37">
        <f t="shared" si="169"/>
        <v>1458.3333333333335</v>
      </c>
      <c r="BI21" s="37">
        <f t="shared" si="169"/>
        <v>1562.5000000000002</v>
      </c>
      <c r="BJ21" s="37">
        <f t="shared" si="169"/>
        <v>1666.666666666667</v>
      </c>
      <c r="BK21" s="37">
        <f t="shared" si="169"/>
        <v>1770.8333333333337</v>
      </c>
      <c r="BL21" s="37">
        <f t="shared" si="169"/>
        <v>1875.0000000000005</v>
      </c>
      <c r="BM21" s="37">
        <f t="shared" si="169"/>
        <v>1979.1666666666672</v>
      </c>
      <c r="BN21" s="37">
        <f t="shared" si="169"/>
        <v>2083.3333333333339</v>
      </c>
      <c r="BO21" s="37">
        <f t="shared" si="169"/>
        <v>2187.5000000000005</v>
      </c>
      <c r="BP21" s="37">
        <f t="shared" si="169"/>
        <v>2291.666666666667</v>
      </c>
      <c r="BQ21" s="37">
        <f t="shared" si="169"/>
        <v>2395.8333333333335</v>
      </c>
      <c r="BR21" s="37">
        <f t="shared" si="169"/>
        <v>2500</v>
      </c>
      <c r="BS21" s="37">
        <f t="shared" si="169"/>
        <v>2604.1666666666665</v>
      </c>
      <c r="BT21" s="37">
        <f t="shared" si="169"/>
        <v>2708.333333333333</v>
      </c>
      <c r="BU21" s="37">
        <f t="shared" si="169"/>
        <v>2812.4999999999995</v>
      </c>
      <c r="BV21" s="37">
        <f t="shared" si="169"/>
        <v>2916.6666666666661</v>
      </c>
      <c r="BW21" s="37">
        <f t="shared" si="169"/>
        <v>3020.8333333333326</v>
      </c>
      <c r="BX21" s="37">
        <f t="shared" si="169"/>
        <v>3124.9999999999991</v>
      </c>
      <c r="BY21" s="37">
        <f t="shared" si="169"/>
        <v>3229.1666666666656</v>
      </c>
      <c r="BZ21" s="37">
        <f t="shared" si="169"/>
        <v>3333.3333333333321</v>
      </c>
      <c r="CA21" s="37">
        <f t="shared" si="169"/>
        <v>3437.4999999999986</v>
      </c>
      <c r="CB21" s="37">
        <f t="shared" si="169"/>
        <v>3541.6666666666652</v>
      </c>
      <c r="CC21" s="37">
        <f t="shared" si="169"/>
        <v>3645.8333333333317</v>
      </c>
      <c r="CD21" s="37">
        <f t="shared" si="169"/>
        <v>3749.9999999999982</v>
      </c>
      <c r="CE21" s="37">
        <f t="shared" si="169"/>
        <v>3854.1666666666647</v>
      </c>
      <c r="CF21" s="37">
        <f t="shared" si="169"/>
        <v>3958.3333333333312</v>
      </c>
      <c r="CG21" s="37">
        <f t="shared" si="169"/>
        <v>4062.4999999999977</v>
      </c>
      <c r="CH21" s="37">
        <f t="shared" si="169"/>
        <v>4166.6666666666642</v>
      </c>
      <c r="CI21" s="37">
        <f t="shared" si="169"/>
        <v>4270.8333333333312</v>
      </c>
      <c r="CJ21" s="37">
        <f t="shared" si="169"/>
        <v>4374.9999999999982</v>
      </c>
      <c r="CK21" s="37">
        <f t="shared" si="169"/>
        <v>4479.1666666666652</v>
      </c>
      <c r="CL21" s="37">
        <f t="shared" si="169"/>
        <v>4583.3333333333321</v>
      </c>
      <c r="CM21" s="37">
        <f t="shared" si="169"/>
        <v>4687.4999999999991</v>
      </c>
      <c r="CN21" s="37">
        <f t="shared" si="169"/>
        <v>4791.6666666666661</v>
      </c>
      <c r="CO21" s="37">
        <f t="shared" si="169"/>
        <v>4895.833333333333</v>
      </c>
      <c r="CP21" s="37">
        <f t="shared" si="169"/>
        <v>5000</v>
      </c>
      <c r="CQ21" s="38">
        <f t="shared" si="156"/>
        <v>5000</v>
      </c>
      <c r="CR21" s="38">
        <f t="shared" si="156"/>
        <v>5000</v>
      </c>
      <c r="CS21" s="38">
        <f t="shared" si="156"/>
        <v>5000</v>
      </c>
      <c r="CT21" s="38">
        <f t="shared" si="156"/>
        <v>5000</v>
      </c>
      <c r="CU21" s="38">
        <f t="shared" si="156"/>
        <v>5000</v>
      </c>
      <c r="CV21" s="38">
        <f t="shared" si="156"/>
        <v>5000</v>
      </c>
      <c r="CW21" s="38">
        <f t="shared" si="156"/>
        <v>5000</v>
      </c>
      <c r="CX21" s="38">
        <f t="shared" si="156"/>
        <v>5000</v>
      </c>
      <c r="CY21" s="38">
        <f t="shared" si="156"/>
        <v>5000</v>
      </c>
      <c r="CZ21" s="38">
        <f t="shared" ref="CZ21:DD21" si="170">CY21</f>
        <v>5000</v>
      </c>
      <c r="DA21" s="38">
        <f t="shared" si="170"/>
        <v>5000</v>
      </c>
      <c r="DB21" s="38">
        <f t="shared" si="170"/>
        <v>5000</v>
      </c>
      <c r="DC21" s="38">
        <f t="shared" si="170"/>
        <v>5000</v>
      </c>
      <c r="DD21" s="38">
        <f t="shared" si="170"/>
        <v>5000</v>
      </c>
      <c r="DE21" s="38">
        <f t="shared" ref="DE21:DS21" si="171">DD21</f>
        <v>5000</v>
      </c>
      <c r="DF21" s="38">
        <f t="shared" si="171"/>
        <v>5000</v>
      </c>
      <c r="DG21" s="38">
        <f t="shared" si="171"/>
        <v>5000</v>
      </c>
      <c r="DH21" s="38">
        <f t="shared" si="171"/>
        <v>5000</v>
      </c>
      <c r="DI21" s="38">
        <f t="shared" si="171"/>
        <v>5000</v>
      </c>
      <c r="DJ21" s="38">
        <f t="shared" si="171"/>
        <v>5000</v>
      </c>
      <c r="DK21" s="38">
        <f t="shared" si="171"/>
        <v>5000</v>
      </c>
      <c r="DL21" s="38">
        <f t="shared" si="171"/>
        <v>5000</v>
      </c>
      <c r="DM21" s="38">
        <f t="shared" si="171"/>
        <v>5000</v>
      </c>
      <c r="DN21" s="38">
        <f t="shared" si="171"/>
        <v>5000</v>
      </c>
      <c r="DO21" s="38">
        <f t="shared" si="171"/>
        <v>5000</v>
      </c>
      <c r="DP21" s="38">
        <f t="shared" si="171"/>
        <v>5000</v>
      </c>
      <c r="DQ21" s="38">
        <f t="shared" si="171"/>
        <v>5000</v>
      </c>
      <c r="DR21" s="38">
        <f t="shared" si="171"/>
        <v>5000</v>
      </c>
      <c r="DS21" s="38">
        <f t="shared" si="171"/>
        <v>5000</v>
      </c>
      <c r="DT21" s="38">
        <f t="shared" si="16"/>
        <v>5000</v>
      </c>
      <c r="DU21" s="38">
        <f t="shared" si="17"/>
        <v>5000</v>
      </c>
      <c r="DV21" s="38">
        <f t="shared" si="18"/>
        <v>5000</v>
      </c>
      <c r="DW21" s="38">
        <f t="shared" si="19"/>
        <v>5000</v>
      </c>
      <c r="DX21" s="38">
        <f t="shared" si="20"/>
        <v>5000</v>
      </c>
      <c r="DY21" s="38">
        <f t="shared" si="21"/>
        <v>5000</v>
      </c>
      <c r="DZ21" s="38">
        <f t="shared" si="22"/>
        <v>5000</v>
      </c>
      <c r="EA21" s="38">
        <f t="shared" si="23"/>
        <v>5000</v>
      </c>
      <c r="EB21" s="38">
        <f t="shared" si="24"/>
        <v>5000</v>
      </c>
    </row>
    <row r="22" spans="1:132">
      <c r="A22" s="1"/>
      <c r="B22" s="9" t="s">
        <v>34</v>
      </c>
      <c r="C22" s="10" t="s">
        <v>35</v>
      </c>
      <c r="D22" s="10" t="s">
        <v>36</v>
      </c>
      <c r="E22" s="11">
        <v>41576</v>
      </c>
      <c r="F22" s="7">
        <v>30000</v>
      </c>
      <c r="G22" s="16">
        <v>20000000</v>
      </c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BF22" s="37">
        <f>F22*0.25</f>
        <v>7500</v>
      </c>
      <c r="BG22" s="37">
        <f t="shared" ref="BG22:CP22" si="172">$F22*1/48+BF22</f>
        <v>8125</v>
      </c>
      <c r="BH22" s="37">
        <f t="shared" si="172"/>
        <v>8750</v>
      </c>
      <c r="BI22" s="37">
        <f t="shared" si="172"/>
        <v>9375</v>
      </c>
      <c r="BJ22" s="37">
        <f t="shared" si="172"/>
        <v>10000</v>
      </c>
      <c r="BK22" s="37">
        <f t="shared" si="172"/>
        <v>10625</v>
      </c>
      <c r="BL22" s="37">
        <f t="shared" si="172"/>
        <v>11250</v>
      </c>
      <c r="BM22" s="37">
        <f t="shared" si="172"/>
        <v>11875</v>
      </c>
      <c r="BN22" s="37">
        <f t="shared" si="172"/>
        <v>12500</v>
      </c>
      <c r="BO22" s="37">
        <f t="shared" si="172"/>
        <v>13125</v>
      </c>
      <c r="BP22" s="37">
        <f t="shared" si="172"/>
        <v>13750</v>
      </c>
      <c r="BQ22" s="37">
        <f t="shared" si="172"/>
        <v>14375</v>
      </c>
      <c r="BR22" s="37">
        <f t="shared" si="172"/>
        <v>15000</v>
      </c>
      <c r="BS22" s="37">
        <f t="shared" si="172"/>
        <v>15625</v>
      </c>
      <c r="BT22" s="37">
        <f t="shared" si="172"/>
        <v>16250</v>
      </c>
      <c r="BU22" s="37">
        <f t="shared" si="172"/>
        <v>16875</v>
      </c>
      <c r="BV22" s="37">
        <f t="shared" si="172"/>
        <v>17500</v>
      </c>
      <c r="BW22" s="37">
        <f t="shared" si="172"/>
        <v>18125</v>
      </c>
      <c r="BX22" s="37">
        <f t="shared" si="172"/>
        <v>18750</v>
      </c>
      <c r="BY22" s="37">
        <f t="shared" si="172"/>
        <v>19375</v>
      </c>
      <c r="BZ22" s="37">
        <f t="shared" si="172"/>
        <v>20000</v>
      </c>
      <c r="CA22" s="37">
        <f t="shared" si="172"/>
        <v>20625</v>
      </c>
      <c r="CB22" s="37">
        <f t="shared" si="172"/>
        <v>21250</v>
      </c>
      <c r="CC22" s="37">
        <f t="shared" si="172"/>
        <v>21875</v>
      </c>
      <c r="CD22" s="37">
        <f t="shared" si="172"/>
        <v>22500</v>
      </c>
      <c r="CE22" s="37">
        <f t="shared" si="172"/>
        <v>23125</v>
      </c>
      <c r="CF22" s="37">
        <f t="shared" si="172"/>
        <v>23750</v>
      </c>
      <c r="CG22" s="37">
        <f t="shared" si="172"/>
        <v>24375</v>
      </c>
      <c r="CH22" s="37">
        <f t="shared" si="172"/>
        <v>25000</v>
      </c>
      <c r="CI22" s="37">
        <f t="shared" si="172"/>
        <v>25625</v>
      </c>
      <c r="CJ22" s="37">
        <f t="shared" si="172"/>
        <v>26250</v>
      </c>
      <c r="CK22" s="37">
        <f t="shared" si="172"/>
        <v>26875</v>
      </c>
      <c r="CL22" s="37">
        <f t="shared" si="172"/>
        <v>27500</v>
      </c>
      <c r="CM22" s="37">
        <f t="shared" si="172"/>
        <v>28125</v>
      </c>
      <c r="CN22" s="37">
        <f t="shared" si="172"/>
        <v>28750</v>
      </c>
      <c r="CO22" s="37">
        <f t="shared" si="172"/>
        <v>29375</v>
      </c>
      <c r="CP22" s="37">
        <f t="shared" si="172"/>
        <v>30000</v>
      </c>
      <c r="CQ22" s="38">
        <f t="shared" si="156"/>
        <v>30000</v>
      </c>
      <c r="CR22" s="38">
        <f t="shared" si="156"/>
        <v>30000</v>
      </c>
      <c r="CS22" s="38">
        <f t="shared" si="156"/>
        <v>30000</v>
      </c>
      <c r="CT22" s="38">
        <f t="shared" si="156"/>
        <v>30000</v>
      </c>
      <c r="CU22" s="38">
        <f t="shared" si="156"/>
        <v>30000</v>
      </c>
      <c r="CV22" s="38">
        <f t="shared" si="156"/>
        <v>30000</v>
      </c>
      <c r="CW22" s="38">
        <f t="shared" si="156"/>
        <v>30000</v>
      </c>
      <c r="CX22" s="38">
        <f t="shared" si="156"/>
        <v>30000</v>
      </c>
      <c r="CY22" s="38">
        <f t="shared" si="156"/>
        <v>30000</v>
      </c>
      <c r="CZ22" s="38">
        <f t="shared" ref="CZ22:DD22" si="173">CY22</f>
        <v>30000</v>
      </c>
      <c r="DA22" s="38">
        <f t="shared" si="173"/>
        <v>30000</v>
      </c>
      <c r="DB22" s="38">
        <f t="shared" si="173"/>
        <v>30000</v>
      </c>
      <c r="DC22" s="38">
        <f t="shared" si="173"/>
        <v>30000</v>
      </c>
      <c r="DD22" s="38">
        <f t="shared" si="173"/>
        <v>30000</v>
      </c>
      <c r="DE22" s="38">
        <f t="shared" ref="DE22:DS22" si="174">DD22</f>
        <v>30000</v>
      </c>
      <c r="DF22" s="38">
        <f t="shared" si="174"/>
        <v>30000</v>
      </c>
      <c r="DG22" s="38">
        <f t="shared" si="174"/>
        <v>30000</v>
      </c>
      <c r="DH22" s="38">
        <f t="shared" si="174"/>
        <v>30000</v>
      </c>
      <c r="DI22" s="38">
        <f t="shared" si="174"/>
        <v>30000</v>
      </c>
      <c r="DJ22" s="38">
        <f t="shared" si="174"/>
        <v>30000</v>
      </c>
      <c r="DK22" s="38">
        <f t="shared" si="174"/>
        <v>30000</v>
      </c>
      <c r="DL22" s="38">
        <f t="shared" si="174"/>
        <v>30000</v>
      </c>
      <c r="DM22" s="38">
        <f t="shared" si="174"/>
        <v>30000</v>
      </c>
      <c r="DN22" s="38">
        <f t="shared" si="174"/>
        <v>30000</v>
      </c>
      <c r="DO22" s="38">
        <f t="shared" si="174"/>
        <v>30000</v>
      </c>
      <c r="DP22" s="38">
        <f t="shared" si="174"/>
        <v>30000</v>
      </c>
      <c r="DQ22" s="38">
        <f t="shared" si="174"/>
        <v>30000</v>
      </c>
      <c r="DR22" s="38">
        <f t="shared" si="174"/>
        <v>30000</v>
      </c>
      <c r="DS22" s="38">
        <f t="shared" si="174"/>
        <v>30000</v>
      </c>
      <c r="DT22" s="38">
        <f t="shared" si="16"/>
        <v>30000</v>
      </c>
      <c r="DU22" s="38">
        <f t="shared" si="17"/>
        <v>30000</v>
      </c>
      <c r="DV22" s="38">
        <f t="shared" si="18"/>
        <v>30000</v>
      </c>
      <c r="DW22" s="38">
        <f t="shared" si="19"/>
        <v>30000</v>
      </c>
      <c r="DX22" s="38">
        <f t="shared" si="20"/>
        <v>30000</v>
      </c>
      <c r="DY22" s="38">
        <f t="shared" si="21"/>
        <v>30000</v>
      </c>
      <c r="DZ22" s="38">
        <f t="shared" si="22"/>
        <v>30000</v>
      </c>
      <c r="EA22" s="38">
        <f t="shared" si="23"/>
        <v>30000</v>
      </c>
      <c r="EB22" s="38">
        <f t="shared" si="24"/>
        <v>30000</v>
      </c>
    </row>
    <row r="23" spans="1:132">
      <c r="A23" s="1"/>
      <c r="B23" s="9" t="s">
        <v>55</v>
      </c>
      <c r="C23" s="10" t="s">
        <v>56</v>
      </c>
      <c r="D23" s="10" t="s">
        <v>36</v>
      </c>
      <c r="E23" s="11">
        <v>41589</v>
      </c>
      <c r="F23" s="7">
        <v>10000</v>
      </c>
      <c r="G23" s="16">
        <v>20000000</v>
      </c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BG23" s="37">
        <f>F23*0.25</f>
        <v>2500</v>
      </c>
      <c r="BH23" s="37">
        <f t="shared" ref="BH23:CQ23" si="175">$F23*1/48+BG23</f>
        <v>2708.3333333333335</v>
      </c>
      <c r="BI23" s="37">
        <f t="shared" si="175"/>
        <v>2916.666666666667</v>
      </c>
      <c r="BJ23" s="37">
        <f t="shared" si="175"/>
        <v>3125.0000000000005</v>
      </c>
      <c r="BK23" s="37">
        <f t="shared" si="175"/>
        <v>3333.3333333333339</v>
      </c>
      <c r="BL23" s="37">
        <f t="shared" si="175"/>
        <v>3541.6666666666674</v>
      </c>
      <c r="BM23" s="37">
        <f t="shared" si="175"/>
        <v>3750.0000000000009</v>
      </c>
      <c r="BN23" s="37">
        <f t="shared" si="175"/>
        <v>3958.3333333333344</v>
      </c>
      <c r="BO23" s="37">
        <f t="shared" si="175"/>
        <v>4166.6666666666679</v>
      </c>
      <c r="BP23" s="37">
        <f t="shared" si="175"/>
        <v>4375.0000000000009</v>
      </c>
      <c r="BQ23" s="37">
        <f t="shared" si="175"/>
        <v>4583.3333333333339</v>
      </c>
      <c r="BR23" s="37">
        <f t="shared" si="175"/>
        <v>4791.666666666667</v>
      </c>
      <c r="BS23" s="37">
        <f t="shared" si="175"/>
        <v>5000</v>
      </c>
      <c r="BT23" s="37">
        <f t="shared" si="175"/>
        <v>5208.333333333333</v>
      </c>
      <c r="BU23" s="37">
        <f t="shared" si="175"/>
        <v>5416.6666666666661</v>
      </c>
      <c r="BV23" s="37">
        <f t="shared" si="175"/>
        <v>5624.9999999999991</v>
      </c>
      <c r="BW23" s="37">
        <f t="shared" si="175"/>
        <v>5833.3333333333321</v>
      </c>
      <c r="BX23" s="37">
        <f t="shared" si="175"/>
        <v>6041.6666666666652</v>
      </c>
      <c r="BY23" s="37">
        <f t="shared" si="175"/>
        <v>6249.9999999999982</v>
      </c>
      <c r="BZ23" s="37">
        <f t="shared" si="175"/>
        <v>6458.3333333333312</v>
      </c>
      <c r="CA23" s="37">
        <f t="shared" si="175"/>
        <v>6666.6666666666642</v>
      </c>
      <c r="CB23" s="37">
        <f t="shared" si="175"/>
        <v>6874.9999999999973</v>
      </c>
      <c r="CC23" s="37">
        <f t="shared" si="175"/>
        <v>7083.3333333333303</v>
      </c>
      <c r="CD23" s="37">
        <f t="shared" si="175"/>
        <v>7291.6666666666633</v>
      </c>
      <c r="CE23" s="37">
        <f t="shared" si="175"/>
        <v>7499.9999999999964</v>
      </c>
      <c r="CF23" s="37">
        <f t="shared" si="175"/>
        <v>7708.3333333333294</v>
      </c>
      <c r="CG23" s="37">
        <f t="shared" si="175"/>
        <v>7916.6666666666624</v>
      </c>
      <c r="CH23" s="37">
        <f t="shared" si="175"/>
        <v>8124.9999999999955</v>
      </c>
      <c r="CI23" s="37">
        <f t="shared" si="175"/>
        <v>8333.3333333333285</v>
      </c>
      <c r="CJ23" s="37">
        <f t="shared" si="175"/>
        <v>8541.6666666666624</v>
      </c>
      <c r="CK23" s="37">
        <f t="shared" si="175"/>
        <v>8749.9999999999964</v>
      </c>
      <c r="CL23" s="37">
        <f t="shared" si="175"/>
        <v>8958.3333333333303</v>
      </c>
      <c r="CM23" s="37">
        <f t="shared" si="175"/>
        <v>9166.6666666666642</v>
      </c>
      <c r="CN23" s="37">
        <f t="shared" si="175"/>
        <v>9374.9999999999982</v>
      </c>
      <c r="CO23" s="37">
        <f t="shared" si="175"/>
        <v>9583.3333333333321</v>
      </c>
      <c r="CP23" s="37">
        <f t="shared" si="175"/>
        <v>9791.6666666666661</v>
      </c>
      <c r="CQ23" s="37">
        <f t="shared" si="175"/>
        <v>10000</v>
      </c>
      <c r="CR23" s="38">
        <f t="shared" si="156"/>
        <v>10000</v>
      </c>
      <c r="CS23" s="38">
        <f t="shared" si="156"/>
        <v>10000</v>
      </c>
      <c r="CT23" s="38">
        <f t="shared" si="156"/>
        <v>10000</v>
      </c>
      <c r="CU23" s="38">
        <f t="shared" si="156"/>
        <v>10000</v>
      </c>
      <c r="CV23" s="38">
        <f t="shared" si="156"/>
        <v>10000</v>
      </c>
      <c r="CW23" s="38">
        <f t="shared" si="156"/>
        <v>10000</v>
      </c>
      <c r="CX23" s="38">
        <f t="shared" si="156"/>
        <v>10000</v>
      </c>
      <c r="CY23" s="38">
        <f t="shared" si="156"/>
        <v>10000</v>
      </c>
      <c r="CZ23" s="38">
        <f t="shared" ref="CZ23:DD23" si="176">CY23</f>
        <v>10000</v>
      </c>
      <c r="DA23" s="38">
        <f t="shared" si="176"/>
        <v>10000</v>
      </c>
      <c r="DB23" s="38">
        <f t="shared" si="176"/>
        <v>10000</v>
      </c>
      <c r="DC23" s="38">
        <f t="shared" si="176"/>
        <v>10000</v>
      </c>
      <c r="DD23" s="38">
        <f t="shared" si="176"/>
        <v>10000</v>
      </c>
      <c r="DE23" s="38">
        <f t="shared" ref="DE23:DS23" si="177">DD23</f>
        <v>10000</v>
      </c>
      <c r="DF23" s="38">
        <f t="shared" si="177"/>
        <v>10000</v>
      </c>
      <c r="DG23" s="38">
        <f t="shared" si="177"/>
        <v>10000</v>
      </c>
      <c r="DH23" s="38">
        <f t="shared" si="177"/>
        <v>10000</v>
      </c>
      <c r="DI23" s="38">
        <f t="shared" si="177"/>
        <v>10000</v>
      </c>
      <c r="DJ23" s="38">
        <f t="shared" si="177"/>
        <v>10000</v>
      </c>
      <c r="DK23" s="38">
        <f t="shared" si="177"/>
        <v>10000</v>
      </c>
      <c r="DL23" s="38">
        <f t="shared" si="177"/>
        <v>10000</v>
      </c>
      <c r="DM23" s="38">
        <f t="shared" si="177"/>
        <v>10000</v>
      </c>
      <c r="DN23" s="38">
        <f t="shared" si="177"/>
        <v>10000</v>
      </c>
      <c r="DO23" s="38">
        <f t="shared" si="177"/>
        <v>10000</v>
      </c>
      <c r="DP23" s="38">
        <f t="shared" si="177"/>
        <v>10000</v>
      </c>
      <c r="DQ23" s="38">
        <f t="shared" si="177"/>
        <v>10000</v>
      </c>
      <c r="DR23" s="38">
        <f t="shared" si="177"/>
        <v>10000</v>
      </c>
      <c r="DS23" s="38">
        <f t="shared" si="177"/>
        <v>10000</v>
      </c>
      <c r="DT23" s="38">
        <f t="shared" si="16"/>
        <v>10000</v>
      </c>
      <c r="DU23" s="38">
        <f t="shared" si="17"/>
        <v>10000</v>
      </c>
      <c r="DV23" s="38">
        <f t="shared" si="18"/>
        <v>10000</v>
      </c>
      <c r="DW23" s="38">
        <f t="shared" si="19"/>
        <v>10000</v>
      </c>
      <c r="DX23" s="38">
        <f t="shared" si="20"/>
        <v>10000</v>
      </c>
      <c r="DY23" s="38">
        <f t="shared" si="21"/>
        <v>10000</v>
      </c>
      <c r="DZ23" s="38">
        <f t="shared" si="22"/>
        <v>10000</v>
      </c>
      <c r="EA23" s="38">
        <f t="shared" si="23"/>
        <v>10000</v>
      </c>
      <c r="EB23" s="38">
        <f t="shared" si="24"/>
        <v>10000</v>
      </c>
    </row>
    <row r="24" spans="1:132">
      <c r="A24" s="1"/>
      <c r="B24" s="9" t="s">
        <v>39</v>
      </c>
      <c r="C24" s="10" t="s">
        <v>32</v>
      </c>
      <c r="D24" s="10" t="s">
        <v>28</v>
      </c>
      <c r="E24" s="11">
        <v>41603</v>
      </c>
      <c r="F24" s="7">
        <v>20000</v>
      </c>
      <c r="G24" s="16">
        <v>20000000</v>
      </c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BG24" s="37">
        <f>F24*0.25</f>
        <v>5000</v>
      </c>
      <c r="BH24" s="37">
        <f t="shared" ref="BH24:CQ24" si="178">$F24*1/48+BG24</f>
        <v>5416.666666666667</v>
      </c>
      <c r="BI24" s="37">
        <f t="shared" si="178"/>
        <v>5833.3333333333339</v>
      </c>
      <c r="BJ24" s="37">
        <f t="shared" si="178"/>
        <v>6250.0000000000009</v>
      </c>
      <c r="BK24" s="37">
        <f t="shared" si="178"/>
        <v>6666.6666666666679</v>
      </c>
      <c r="BL24" s="37">
        <f t="shared" si="178"/>
        <v>7083.3333333333348</v>
      </c>
      <c r="BM24" s="37">
        <f t="shared" si="178"/>
        <v>7500.0000000000018</v>
      </c>
      <c r="BN24" s="37">
        <f t="shared" si="178"/>
        <v>7916.6666666666688</v>
      </c>
      <c r="BO24" s="37">
        <f t="shared" si="178"/>
        <v>8333.3333333333358</v>
      </c>
      <c r="BP24" s="37">
        <f t="shared" si="178"/>
        <v>8750.0000000000018</v>
      </c>
      <c r="BQ24" s="37">
        <f t="shared" si="178"/>
        <v>9166.6666666666679</v>
      </c>
      <c r="BR24" s="37">
        <f t="shared" si="178"/>
        <v>9583.3333333333339</v>
      </c>
      <c r="BS24" s="37">
        <f t="shared" si="178"/>
        <v>10000</v>
      </c>
      <c r="BT24" s="37">
        <f t="shared" si="178"/>
        <v>10416.666666666666</v>
      </c>
      <c r="BU24" s="37">
        <f t="shared" si="178"/>
        <v>10833.333333333332</v>
      </c>
      <c r="BV24" s="37">
        <f t="shared" si="178"/>
        <v>11249.999999999998</v>
      </c>
      <c r="BW24" s="37">
        <f t="shared" si="178"/>
        <v>11666.666666666664</v>
      </c>
      <c r="BX24" s="37">
        <f t="shared" si="178"/>
        <v>12083.33333333333</v>
      </c>
      <c r="BY24" s="37">
        <f t="shared" si="178"/>
        <v>12499.999999999996</v>
      </c>
      <c r="BZ24" s="37">
        <f t="shared" si="178"/>
        <v>12916.666666666662</v>
      </c>
      <c r="CA24" s="37">
        <f t="shared" si="178"/>
        <v>13333.333333333328</v>
      </c>
      <c r="CB24" s="37">
        <f t="shared" si="178"/>
        <v>13749.999999999995</v>
      </c>
      <c r="CC24" s="37">
        <f t="shared" si="178"/>
        <v>14166.666666666661</v>
      </c>
      <c r="CD24" s="37">
        <f t="shared" si="178"/>
        <v>14583.333333333327</v>
      </c>
      <c r="CE24" s="37">
        <f t="shared" si="178"/>
        <v>14999.999999999993</v>
      </c>
      <c r="CF24" s="37">
        <f t="shared" si="178"/>
        <v>15416.666666666659</v>
      </c>
      <c r="CG24" s="37">
        <f t="shared" si="178"/>
        <v>15833.333333333325</v>
      </c>
      <c r="CH24" s="37">
        <f t="shared" si="178"/>
        <v>16249.999999999991</v>
      </c>
      <c r="CI24" s="37">
        <f t="shared" si="178"/>
        <v>16666.666666666657</v>
      </c>
      <c r="CJ24" s="37">
        <f t="shared" si="178"/>
        <v>17083.333333333325</v>
      </c>
      <c r="CK24" s="37">
        <f t="shared" si="178"/>
        <v>17499.999999999993</v>
      </c>
      <c r="CL24" s="37">
        <f t="shared" si="178"/>
        <v>17916.666666666661</v>
      </c>
      <c r="CM24" s="37">
        <f t="shared" si="178"/>
        <v>18333.333333333328</v>
      </c>
      <c r="CN24" s="37">
        <f t="shared" si="178"/>
        <v>18749.999999999996</v>
      </c>
      <c r="CO24" s="37">
        <f t="shared" si="178"/>
        <v>19166.666666666664</v>
      </c>
      <c r="CP24" s="37">
        <f t="shared" si="178"/>
        <v>19583.333333333332</v>
      </c>
      <c r="CQ24" s="37">
        <f t="shared" si="178"/>
        <v>20000</v>
      </c>
      <c r="CR24" s="38">
        <f t="shared" si="156"/>
        <v>20000</v>
      </c>
      <c r="CS24" s="38">
        <f t="shared" si="156"/>
        <v>20000</v>
      </c>
      <c r="CT24" s="38">
        <f t="shared" si="156"/>
        <v>20000</v>
      </c>
      <c r="CU24" s="38">
        <f t="shared" si="156"/>
        <v>20000</v>
      </c>
      <c r="CV24" s="38">
        <f t="shared" si="156"/>
        <v>20000</v>
      </c>
      <c r="CW24" s="38">
        <f t="shared" si="156"/>
        <v>20000</v>
      </c>
      <c r="CX24" s="38">
        <f t="shared" si="156"/>
        <v>20000</v>
      </c>
      <c r="CY24" s="38">
        <f t="shared" si="156"/>
        <v>20000</v>
      </c>
      <c r="CZ24" s="38">
        <f t="shared" ref="CZ24:DD26" si="179">CY24</f>
        <v>20000</v>
      </c>
      <c r="DA24" s="38">
        <f t="shared" si="179"/>
        <v>20000</v>
      </c>
      <c r="DB24" s="38">
        <f t="shared" si="179"/>
        <v>20000</v>
      </c>
      <c r="DC24" s="38">
        <f t="shared" si="179"/>
        <v>20000</v>
      </c>
      <c r="DD24" s="38">
        <f t="shared" si="179"/>
        <v>20000</v>
      </c>
      <c r="DE24" s="38">
        <f t="shared" ref="DE24:DS24" si="180">DD24</f>
        <v>20000</v>
      </c>
      <c r="DF24" s="38">
        <f t="shared" si="180"/>
        <v>20000</v>
      </c>
      <c r="DG24" s="38">
        <f t="shared" si="180"/>
        <v>20000</v>
      </c>
      <c r="DH24" s="38">
        <f t="shared" si="180"/>
        <v>20000</v>
      </c>
      <c r="DI24" s="38">
        <f t="shared" si="180"/>
        <v>20000</v>
      </c>
      <c r="DJ24" s="38">
        <f t="shared" si="180"/>
        <v>20000</v>
      </c>
      <c r="DK24" s="38">
        <f t="shared" si="180"/>
        <v>20000</v>
      </c>
      <c r="DL24" s="38">
        <f t="shared" si="180"/>
        <v>20000</v>
      </c>
      <c r="DM24" s="38">
        <f t="shared" si="180"/>
        <v>20000</v>
      </c>
      <c r="DN24" s="38">
        <f t="shared" si="180"/>
        <v>20000</v>
      </c>
      <c r="DO24" s="38">
        <f t="shared" si="180"/>
        <v>20000</v>
      </c>
      <c r="DP24" s="38">
        <f t="shared" si="180"/>
        <v>20000</v>
      </c>
      <c r="DQ24" s="38">
        <f t="shared" si="180"/>
        <v>20000</v>
      </c>
      <c r="DR24" s="38">
        <f t="shared" si="180"/>
        <v>20000</v>
      </c>
      <c r="DS24" s="38">
        <f t="shared" si="180"/>
        <v>20000</v>
      </c>
      <c r="DT24" s="38">
        <f t="shared" si="16"/>
        <v>20000</v>
      </c>
      <c r="DU24" s="38">
        <f t="shared" si="17"/>
        <v>20000</v>
      </c>
      <c r="DV24" s="38">
        <f t="shared" si="18"/>
        <v>20000</v>
      </c>
      <c r="DW24" s="38">
        <f t="shared" si="19"/>
        <v>20000</v>
      </c>
      <c r="DX24" s="38">
        <f t="shared" si="20"/>
        <v>20000</v>
      </c>
      <c r="DY24" s="38">
        <f t="shared" si="21"/>
        <v>20000</v>
      </c>
      <c r="DZ24" s="38">
        <f t="shared" si="22"/>
        <v>20000</v>
      </c>
      <c r="EA24" s="38">
        <f t="shared" si="23"/>
        <v>20000</v>
      </c>
      <c r="EB24" s="38">
        <f t="shared" si="24"/>
        <v>20000</v>
      </c>
    </row>
    <row r="25" spans="1:132">
      <c r="A25" s="1"/>
      <c r="B25" s="9" t="s">
        <v>41</v>
      </c>
      <c r="C25" s="10" t="s">
        <v>42</v>
      </c>
      <c r="D25" s="10" t="s">
        <v>36</v>
      </c>
      <c r="E25" s="11">
        <v>41821</v>
      </c>
      <c r="F25" s="7">
        <v>20000</v>
      </c>
      <c r="G25" s="16">
        <v>20000000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BO25" s="37">
        <f>F25*0.25</f>
        <v>5000</v>
      </c>
      <c r="BP25" s="37">
        <f t="shared" ref="BP25:CY25" si="181">$F25*1/48+BO25</f>
        <v>5416.666666666667</v>
      </c>
      <c r="BQ25" s="37">
        <f t="shared" si="181"/>
        <v>5833.3333333333339</v>
      </c>
      <c r="BR25" s="37">
        <f t="shared" si="181"/>
        <v>6250.0000000000009</v>
      </c>
      <c r="BS25" s="37">
        <f t="shared" si="181"/>
        <v>6666.6666666666679</v>
      </c>
      <c r="BT25" s="37">
        <f t="shared" si="181"/>
        <v>7083.3333333333348</v>
      </c>
      <c r="BU25" s="37">
        <f t="shared" si="181"/>
        <v>7500.0000000000018</v>
      </c>
      <c r="BV25" s="37">
        <f t="shared" si="181"/>
        <v>7916.6666666666688</v>
      </c>
      <c r="BW25" s="37">
        <f t="shared" si="181"/>
        <v>8333.3333333333358</v>
      </c>
      <c r="BX25" s="37">
        <f t="shared" si="181"/>
        <v>8750.0000000000018</v>
      </c>
      <c r="BY25" s="37">
        <f t="shared" si="181"/>
        <v>9166.6666666666679</v>
      </c>
      <c r="BZ25" s="37">
        <f t="shared" si="181"/>
        <v>9583.3333333333339</v>
      </c>
      <c r="CA25" s="37">
        <f t="shared" si="181"/>
        <v>10000</v>
      </c>
      <c r="CB25" s="37">
        <f t="shared" si="181"/>
        <v>10416.666666666666</v>
      </c>
      <c r="CC25" s="37">
        <f t="shared" si="181"/>
        <v>10833.333333333332</v>
      </c>
      <c r="CD25" s="37">
        <f t="shared" si="181"/>
        <v>11249.999999999998</v>
      </c>
      <c r="CE25" s="37">
        <f t="shared" si="181"/>
        <v>11666.666666666664</v>
      </c>
      <c r="CF25" s="37">
        <f t="shared" si="181"/>
        <v>12083.33333333333</v>
      </c>
      <c r="CG25" s="37">
        <f t="shared" si="181"/>
        <v>12499.999999999996</v>
      </c>
      <c r="CH25" s="37">
        <f t="shared" si="181"/>
        <v>12916.666666666662</v>
      </c>
      <c r="CI25" s="37">
        <f t="shared" si="181"/>
        <v>13333.333333333328</v>
      </c>
      <c r="CJ25" s="37">
        <f t="shared" si="181"/>
        <v>13749.999999999995</v>
      </c>
      <c r="CK25" s="37">
        <f t="shared" si="181"/>
        <v>14166.666666666661</v>
      </c>
      <c r="CL25" s="37">
        <f t="shared" si="181"/>
        <v>14583.333333333327</v>
      </c>
      <c r="CM25" s="37">
        <f t="shared" si="181"/>
        <v>14999.999999999993</v>
      </c>
      <c r="CN25" s="37">
        <f t="shared" si="181"/>
        <v>15416.666666666659</v>
      </c>
      <c r="CO25" s="37">
        <f t="shared" si="181"/>
        <v>15833.333333333325</v>
      </c>
      <c r="CP25" s="37">
        <f t="shared" si="181"/>
        <v>16249.999999999991</v>
      </c>
      <c r="CQ25" s="37">
        <f t="shared" si="181"/>
        <v>16666.666666666657</v>
      </c>
      <c r="CR25" s="37">
        <f t="shared" si="181"/>
        <v>17083.333333333325</v>
      </c>
      <c r="CS25" s="37">
        <f t="shared" si="181"/>
        <v>17499.999999999993</v>
      </c>
      <c r="CT25" s="37">
        <f t="shared" si="181"/>
        <v>17916.666666666661</v>
      </c>
      <c r="CU25" s="37">
        <f t="shared" si="181"/>
        <v>18333.333333333328</v>
      </c>
      <c r="CV25" s="37">
        <f t="shared" si="181"/>
        <v>18749.999999999996</v>
      </c>
      <c r="CW25" s="37">
        <f t="shared" si="181"/>
        <v>19166.666666666664</v>
      </c>
      <c r="CX25" s="37">
        <f t="shared" si="181"/>
        <v>19583.333333333332</v>
      </c>
      <c r="CY25" s="37">
        <f t="shared" si="181"/>
        <v>20000</v>
      </c>
      <c r="CZ25" s="38">
        <f t="shared" si="179"/>
        <v>20000</v>
      </c>
      <c r="DA25" s="38">
        <f t="shared" si="179"/>
        <v>20000</v>
      </c>
      <c r="DB25" s="38">
        <f t="shared" si="179"/>
        <v>20000</v>
      </c>
      <c r="DC25" s="38">
        <f t="shared" si="179"/>
        <v>20000</v>
      </c>
      <c r="DD25" s="38">
        <f t="shared" si="179"/>
        <v>20000</v>
      </c>
      <c r="DE25" s="38">
        <f t="shared" ref="DE25:DS25" si="182">DD25</f>
        <v>20000</v>
      </c>
      <c r="DF25" s="38">
        <f t="shared" si="182"/>
        <v>20000</v>
      </c>
      <c r="DG25" s="38">
        <f t="shared" si="182"/>
        <v>20000</v>
      </c>
      <c r="DH25" s="38">
        <f t="shared" si="182"/>
        <v>20000</v>
      </c>
      <c r="DI25" s="38">
        <f t="shared" si="182"/>
        <v>20000</v>
      </c>
      <c r="DJ25" s="38">
        <f t="shared" si="182"/>
        <v>20000</v>
      </c>
      <c r="DK25" s="38">
        <f t="shared" si="182"/>
        <v>20000</v>
      </c>
      <c r="DL25" s="38">
        <f t="shared" si="182"/>
        <v>20000</v>
      </c>
      <c r="DM25" s="38">
        <f t="shared" si="182"/>
        <v>20000</v>
      </c>
      <c r="DN25" s="38">
        <f t="shared" si="182"/>
        <v>20000</v>
      </c>
      <c r="DO25" s="38">
        <f t="shared" si="182"/>
        <v>20000</v>
      </c>
      <c r="DP25" s="38">
        <f t="shared" si="182"/>
        <v>20000</v>
      </c>
      <c r="DQ25" s="38">
        <f t="shared" si="182"/>
        <v>20000</v>
      </c>
      <c r="DR25" s="38">
        <f t="shared" si="182"/>
        <v>20000</v>
      </c>
      <c r="DS25" s="38">
        <f t="shared" si="182"/>
        <v>20000</v>
      </c>
      <c r="DT25" s="38">
        <f t="shared" si="16"/>
        <v>20000</v>
      </c>
      <c r="DU25" s="38">
        <f t="shared" si="17"/>
        <v>20000</v>
      </c>
      <c r="DV25" s="38">
        <f t="shared" si="18"/>
        <v>20000</v>
      </c>
      <c r="DW25" s="38">
        <f t="shared" si="19"/>
        <v>20000</v>
      </c>
      <c r="DX25" s="38">
        <f t="shared" si="20"/>
        <v>20000</v>
      </c>
      <c r="DY25" s="38">
        <f t="shared" si="21"/>
        <v>20000</v>
      </c>
      <c r="DZ25" s="38">
        <f t="shared" si="22"/>
        <v>20000</v>
      </c>
      <c r="EA25" s="38">
        <f t="shared" si="23"/>
        <v>20000</v>
      </c>
      <c r="EB25" s="38">
        <f t="shared" si="24"/>
        <v>20000</v>
      </c>
    </row>
    <row r="26" spans="1:132">
      <c r="A26" s="9"/>
      <c r="B26" s="9" t="s">
        <v>59</v>
      </c>
      <c r="C26" s="10" t="s">
        <v>60</v>
      </c>
      <c r="D26" s="10" t="s">
        <v>36</v>
      </c>
      <c r="E26" s="11">
        <v>41897</v>
      </c>
      <c r="F26" s="7">
        <v>5000</v>
      </c>
      <c r="G26" s="16">
        <v>20000000</v>
      </c>
      <c r="BQ26" s="37">
        <f>F26*0.25</f>
        <v>1250</v>
      </c>
      <c r="BR26" s="37">
        <f t="shared" ref="BR26:DA26" si="183">$F26*1/48+BQ26</f>
        <v>1354.1666666666667</v>
      </c>
      <c r="BS26" s="37">
        <f t="shared" si="183"/>
        <v>1458.3333333333335</v>
      </c>
      <c r="BT26" s="37">
        <f t="shared" si="183"/>
        <v>1562.5000000000002</v>
      </c>
      <c r="BU26" s="37">
        <f t="shared" si="183"/>
        <v>1666.666666666667</v>
      </c>
      <c r="BV26" s="37">
        <f t="shared" si="183"/>
        <v>1770.8333333333337</v>
      </c>
      <c r="BW26" s="37">
        <f t="shared" si="183"/>
        <v>1875.0000000000005</v>
      </c>
      <c r="BX26" s="37">
        <f t="shared" si="183"/>
        <v>1979.1666666666672</v>
      </c>
      <c r="BY26" s="37">
        <f t="shared" si="183"/>
        <v>2083.3333333333339</v>
      </c>
      <c r="BZ26" s="37">
        <f t="shared" si="183"/>
        <v>2187.5000000000005</v>
      </c>
      <c r="CA26" s="37">
        <f t="shared" si="183"/>
        <v>2291.666666666667</v>
      </c>
      <c r="CB26" s="37">
        <f t="shared" si="183"/>
        <v>2395.8333333333335</v>
      </c>
      <c r="CC26" s="37">
        <f t="shared" si="183"/>
        <v>2500</v>
      </c>
      <c r="CD26" s="37">
        <f t="shared" si="183"/>
        <v>2604.1666666666665</v>
      </c>
      <c r="CE26" s="37">
        <f t="shared" si="183"/>
        <v>2708.333333333333</v>
      </c>
      <c r="CF26" s="37">
        <f t="shared" si="183"/>
        <v>2812.4999999999995</v>
      </c>
      <c r="CG26" s="37">
        <f t="shared" si="183"/>
        <v>2916.6666666666661</v>
      </c>
      <c r="CH26" s="37">
        <f t="shared" si="183"/>
        <v>3020.8333333333326</v>
      </c>
      <c r="CI26" s="37">
        <f t="shared" si="183"/>
        <v>3124.9999999999991</v>
      </c>
      <c r="CJ26" s="37">
        <f t="shared" si="183"/>
        <v>3229.1666666666656</v>
      </c>
      <c r="CK26" s="37">
        <f t="shared" si="183"/>
        <v>3333.3333333333321</v>
      </c>
      <c r="CL26" s="37">
        <f t="shared" si="183"/>
        <v>3437.4999999999986</v>
      </c>
      <c r="CM26" s="37">
        <f t="shared" si="183"/>
        <v>3541.6666666666652</v>
      </c>
      <c r="CN26" s="37">
        <f t="shared" si="183"/>
        <v>3645.8333333333317</v>
      </c>
      <c r="CO26" s="37">
        <f t="shared" si="183"/>
        <v>3749.9999999999982</v>
      </c>
      <c r="CP26" s="37">
        <f t="shared" si="183"/>
        <v>3854.1666666666647</v>
      </c>
      <c r="CQ26" s="37">
        <f t="shared" si="183"/>
        <v>3958.3333333333312</v>
      </c>
      <c r="CR26" s="37">
        <f t="shared" si="183"/>
        <v>4062.4999999999977</v>
      </c>
      <c r="CS26" s="37">
        <f t="shared" si="183"/>
        <v>4166.6666666666642</v>
      </c>
      <c r="CT26" s="37">
        <f t="shared" si="183"/>
        <v>4270.8333333333312</v>
      </c>
      <c r="CU26" s="37">
        <f t="shared" si="183"/>
        <v>4374.9999999999982</v>
      </c>
      <c r="CV26" s="37">
        <f t="shared" si="183"/>
        <v>4479.1666666666652</v>
      </c>
      <c r="CW26" s="37">
        <f t="shared" si="183"/>
        <v>4583.3333333333321</v>
      </c>
      <c r="CX26" s="37">
        <f t="shared" si="183"/>
        <v>4687.4999999999991</v>
      </c>
      <c r="CY26" s="37">
        <f t="shared" si="183"/>
        <v>4791.6666666666661</v>
      </c>
      <c r="CZ26" s="37">
        <f t="shared" si="183"/>
        <v>4895.833333333333</v>
      </c>
      <c r="DA26" s="37">
        <f t="shared" si="183"/>
        <v>5000</v>
      </c>
      <c r="DB26" s="38">
        <f t="shared" si="179"/>
        <v>5000</v>
      </c>
      <c r="DC26" s="38">
        <f t="shared" si="179"/>
        <v>5000</v>
      </c>
      <c r="DD26" s="38">
        <f t="shared" si="179"/>
        <v>5000</v>
      </c>
      <c r="DE26" s="38">
        <f t="shared" ref="DE26:DS28" si="184">DD26</f>
        <v>5000</v>
      </c>
      <c r="DF26" s="38">
        <f t="shared" si="184"/>
        <v>5000</v>
      </c>
      <c r="DG26" s="38">
        <f t="shared" si="184"/>
        <v>5000</v>
      </c>
      <c r="DH26" s="38">
        <f t="shared" si="184"/>
        <v>5000</v>
      </c>
      <c r="DI26" s="38">
        <f t="shared" si="184"/>
        <v>5000</v>
      </c>
      <c r="DJ26" s="38">
        <f t="shared" si="184"/>
        <v>5000</v>
      </c>
      <c r="DK26" s="38">
        <f t="shared" si="184"/>
        <v>5000</v>
      </c>
      <c r="DL26" s="38">
        <f t="shared" si="184"/>
        <v>5000</v>
      </c>
      <c r="DM26" s="38">
        <f t="shared" si="184"/>
        <v>5000</v>
      </c>
      <c r="DN26" s="38">
        <f t="shared" si="184"/>
        <v>5000</v>
      </c>
      <c r="DO26" s="38">
        <f t="shared" si="184"/>
        <v>5000</v>
      </c>
      <c r="DP26" s="38">
        <f t="shared" si="184"/>
        <v>5000</v>
      </c>
      <c r="DQ26" s="38">
        <f t="shared" si="184"/>
        <v>5000</v>
      </c>
      <c r="DR26" s="38">
        <f t="shared" si="184"/>
        <v>5000</v>
      </c>
      <c r="DS26" s="38">
        <f t="shared" si="184"/>
        <v>5000</v>
      </c>
      <c r="DT26" s="38">
        <f t="shared" si="16"/>
        <v>5000</v>
      </c>
      <c r="DU26" s="38">
        <f t="shared" si="17"/>
        <v>5000</v>
      </c>
      <c r="DV26" s="38">
        <f t="shared" si="18"/>
        <v>5000</v>
      </c>
      <c r="DW26" s="38">
        <f t="shared" si="19"/>
        <v>5000</v>
      </c>
      <c r="DX26" s="38">
        <f t="shared" si="20"/>
        <v>5000</v>
      </c>
      <c r="DY26" s="38">
        <f t="shared" si="21"/>
        <v>5000</v>
      </c>
      <c r="DZ26" s="38">
        <f t="shared" si="22"/>
        <v>5000</v>
      </c>
      <c r="EA26" s="38">
        <f t="shared" si="23"/>
        <v>5000</v>
      </c>
      <c r="EB26" s="38">
        <f t="shared" si="24"/>
        <v>5000</v>
      </c>
    </row>
    <row r="27" spans="1:132">
      <c r="A27" s="1"/>
      <c r="B27" s="9" t="s">
        <v>46</v>
      </c>
      <c r="C27" s="10" t="s">
        <v>47</v>
      </c>
      <c r="D27" s="10" t="s">
        <v>48</v>
      </c>
      <c r="E27" s="11">
        <v>41988</v>
      </c>
      <c r="F27" s="7">
        <v>10000</v>
      </c>
      <c r="G27" s="16">
        <v>20000000</v>
      </c>
      <c r="BT27" s="37">
        <f>F27*0.25</f>
        <v>2500</v>
      </c>
      <c r="BU27" s="37">
        <f t="shared" ref="BU27:DD27" si="185">$F27*1/48+BT27</f>
        <v>2708.3333333333335</v>
      </c>
      <c r="BV27" s="37">
        <f t="shared" si="185"/>
        <v>2916.666666666667</v>
      </c>
      <c r="BW27" s="37">
        <f t="shared" si="185"/>
        <v>3125.0000000000005</v>
      </c>
      <c r="BX27" s="37">
        <f t="shared" si="185"/>
        <v>3333.3333333333339</v>
      </c>
      <c r="BY27" s="37">
        <f t="shared" si="185"/>
        <v>3541.6666666666674</v>
      </c>
      <c r="BZ27" s="37">
        <f t="shared" si="185"/>
        <v>3750.0000000000009</v>
      </c>
      <c r="CA27" s="37">
        <f t="shared" si="185"/>
        <v>3958.3333333333344</v>
      </c>
      <c r="CB27" s="37">
        <f t="shared" si="185"/>
        <v>4166.6666666666679</v>
      </c>
      <c r="CC27" s="37">
        <f t="shared" si="185"/>
        <v>4375.0000000000009</v>
      </c>
      <c r="CD27" s="37">
        <f t="shared" si="185"/>
        <v>4583.3333333333339</v>
      </c>
      <c r="CE27" s="37">
        <f t="shared" si="185"/>
        <v>4791.666666666667</v>
      </c>
      <c r="CF27" s="37">
        <f t="shared" si="185"/>
        <v>5000</v>
      </c>
      <c r="CG27" s="37">
        <f t="shared" si="185"/>
        <v>5208.333333333333</v>
      </c>
      <c r="CH27" s="37">
        <f t="shared" si="185"/>
        <v>5416.6666666666661</v>
      </c>
      <c r="CI27" s="37">
        <f t="shared" si="185"/>
        <v>5624.9999999999991</v>
      </c>
      <c r="CJ27" s="37">
        <f t="shared" si="185"/>
        <v>5833.3333333333321</v>
      </c>
      <c r="CK27" s="37">
        <f t="shared" si="185"/>
        <v>6041.6666666666652</v>
      </c>
      <c r="CL27" s="37">
        <f t="shared" si="185"/>
        <v>6249.9999999999982</v>
      </c>
      <c r="CM27" s="37">
        <f t="shared" si="185"/>
        <v>6458.3333333333312</v>
      </c>
      <c r="CN27" s="37">
        <f t="shared" si="185"/>
        <v>6666.6666666666642</v>
      </c>
      <c r="CO27" s="37">
        <f t="shared" si="185"/>
        <v>6874.9999999999973</v>
      </c>
      <c r="CP27" s="37">
        <f t="shared" si="185"/>
        <v>7083.3333333333303</v>
      </c>
      <c r="CQ27" s="37">
        <f t="shared" si="185"/>
        <v>7291.6666666666633</v>
      </c>
      <c r="CR27" s="37">
        <f t="shared" si="185"/>
        <v>7499.9999999999964</v>
      </c>
      <c r="CS27" s="37">
        <f t="shared" si="185"/>
        <v>7708.3333333333294</v>
      </c>
      <c r="CT27" s="37">
        <f t="shared" si="185"/>
        <v>7916.6666666666624</v>
      </c>
      <c r="CU27" s="37">
        <f t="shared" si="185"/>
        <v>8124.9999999999955</v>
      </c>
      <c r="CV27" s="37">
        <f t="shared" si="185"/>
        <v>8333.3333333333285</v>
      </c>
      <c r="CW27" s="37">
        <f t="shared" si="185"/>
        <v>8541.6666666666624</v>
      </c>
      <c r="CX27" s="37">
        <f t="shared" si="185"/>
        <v>8749.9999999999964</v>
      </c>
      <c r="CY27" s="37">
        <f t="shared" si="185"/>
        <v>8958.3333333333303</v>
      </c>
      <c r="CZ27" s="37">
        <f t="shared" si="185"/>
        <v>9166.6666666666642</v>
      </c>
      <c r="DA27" s="37">
        <f t="shared" si="185"/>
        <v>9374.9999999999982</v>
      </c>
      <c r="DB27" s="37">
        <f t="shared" si="185"/>
        <v>9583.3333333333321</v>
      </c>
      <c r="DC27" s="37">
        <f t="shared" si="185"/>
        <v>9791.6666666666661</v>
      </c>
      <c r="DD27" s="37">
        <f t="shared" si="185"/>
        <v>10000</v>
      </c>
      <c r="DE27" s="38">
        <f t="shared" si="184"/>
        <v>10000</v>
      </c>
      <c r="DF27" s="38">
        <f t="shared" si="184"/>
        <v>10000</v>
      </c>
      <c r="DG27" s="38">
        <f t="shared" si="184"/>
        <v>10000</v>
      </c>
      <c r="DH27" s="38">
        <f t="shared" si="184"/>
        <v>10000</v>
      </c>
      <c r="DI27" s="38">
        <f t="shared" si="184"/>
        <v>10000</v>
      </c>
      <c r="DJ27" s="38">
        <f t="shared" si="184"/>
        <v>10000</v>
      </c>
      <c r="DK27" s="38">
        <f t="shared" si="184"/>
        <v>10000</v>
      </c>
      <c r="DL27" s="38">
        <f t="shared" si="184"/>
        <v>10000</v>
      </c>
      <c r="DM27" s="38">
        <f t="shared" si="184"/>
        <v>10000</v>
      </c>
      <c r="DN27" s="38">
        <f t="shared" si="184"/>
        <v>10000</v>
      </c>
      <c r="DO27" s="38">
        <f t="shared" si="184"/>
        <v>10000</v>
      </c>
      <c r="DP27" s="38">
        <f t="shared" si="184"/>
        <v>10000</v>
      </c>
      <c r="DQ27" s="38">
        <f t="shared" si="184"/>
        <v>10000</v>
      </c>
      <c r="DR27" s="38">
        <f t="shared" si="184"/>
        <v>10000</v>
      </c>
      <c r="DS27" s="38">
        <f t="shared" si="184"/>
        <v>10000</v>
      </c>
      <c r="DT27" s="38">
        <f t="shared" si="16"/>
        <v>10000</v>
      </c>
      <c r="DU27" s="38">
        <f t="shared" si="17"/>
        <v>10000</v>
      </c>
      <c r="DV27" s="38">
        <f t="shared" si="18"/>
        <v>10000</v>
      </c>
      <c r="DW27" s="38">
        <f t="shared" si="19"/>
        <v>10000</v>
      </c>
      <c r="DX27" s="38">
        <f t="shared" si="20"/>
        <v>10000</v>
      </c>
      <c r="DY27" s="38">
        <f t="shared" si="21"/>
        <v>10000</v>
      </c>
      <c r="DZ27" s="38">
        <f t="shared" si="22"/>
        <v>10000</v>
      </c>
      <c r="EA27" s="38">
        <f t="shared" si="23"/>
        <v>10000</v>
      </c>
      <c r="EB27" s="38">
        <f t="shared" si="24"/>
        <v>10000</v>
      </c>
    </row>
    <row r="28" spans="1:132">
      <c r="A28" s="9"/>
      <c r="B28" s="9" t="s">
        <v>58</v>
      </c>
      <c r="C28" s="10" t="s">
        <v>23</v>
      </c>
      <c r="D28" s="10" t="s">
        <v>23</v>
      </c>
      <c r="E28" s="11">
        <v>42009</v>
      </c>
      <c r="F28" s="7">
        <v>5000</v>
      </c>
      <c r="G28" s="16">
        <v>20000000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BU28" s="37">
        <f>F28*0.25</f>
        <v>1250</v>
      </c>
      <c r="BV28" s="37">
        <f t="shared" ref="BV28:DE28" si="186">$F28*1/48+BU28</f>
        <v>1354.1666666666667</v>
      </c>
      <c r="BW28" s="37">
        <f t="shared" si="186"/>
        <v>1458.3333333333335</v>
      </c>
      <c r="BX28" s="37">
        <f t="shared" si="186"/>
        <v>1562.5000000000002</v>
      </c>
      <c r="BY28" s="37">
        <f t="shared" si="186"/>
        <v>1666.666666666667</v>
      </c>
      <c r="BZ28" s="37">
        <f t="shared" si="186"/>
        <v>1770.8333333333337</v>
      </c>
      <c r="CA28" s="37">
        <f t="shared" si="186"/>
        <v>1875.0000000000005</v>
      </c>
      <c r="CB28" s="37">
        <f t="shared" si="186"/>
        <v>1979.1666666666672</v>
      </c>
      <c r="CC28" s="37">
        <f t="shared" si="186"/>
        <v>2083.3333333333339</v>
      </c>
      <c r="CD28" s="37">
        <f t="shared" si="186"/>
        <v>2187.5000000000005</v>
      </c>
      <c r="CE28" s="37">
        <f t="shared" si="186"/>
        <v>2291.666666666667</v>
      </c>
      <c r="CF28" s="37">
        <f t="shared" si="186"/>
        <v>2395.8333333333335</v>
      </c>
      <c r="CG28" s="37">
        <f t="shared" si="186"/>
        <v>2500</v>
      </c>
      <c r="CH28" s="37">
        <f t="shared" si="186"/>
        <v>2604.1666666666665</v>
      </c>
      <c r="CI28" s="37">
        <f t="shared" si="186"/>
        <v>2708.333333333333</v>
      </c>
      <c r="CJ28" s="37">
        <f t="shared" si="186"/>
        <v>2812.4999999999995</v>
      </c>
      <c r="CK28" s="37">
        <f t="shared" si="186"/>
        <v>2916.6666666666661</v>
      </c>
      <c r="CL28" s="37">
        <f t="shared" si="186"/>
        <v>3020.8333333333326</v>
      </c>
      <c r="CM28" s="37">
        <f t="shared" si="186"/>
        <v>3124.9999999999991</v>
      </c>
      <c r="CN28" s="37">
        <f t="shared" si="186"/>
        <v>3229.1666666666656</v>
      </c>
      <c r="CO28" s="37">
        <f t="shared" si="186"/>
        <v>3333.3333333333321</v>
      </c>
      <c r="CP28" s="37">
        <f t="shared" si="186"/>
        <v>3437.4999999999986</v>
      </c>
      <c r="CQ28" s="37">
        <f t="shared" si="186"/>
        <v>3541.6666666666652</v>
      </c>
      <c r="CR28" s="37">
        <f t="shared" si="186"/>
        <v>3645.8333333333317</v>
      </c>
      <c r="CS28" s="37">
        <f t="shared" si="186"/>
        <v>3749.9999999999982</v>
      </c>
      <c r="CT28" s="37">
        <f t="shared" si="186"/>
        <v>3854.1666666666647</v>
      </c>
      <c r="CU28" s="37">
        <f t="shared" si="186"/>
        <v>3958.3333333333312</v>
      </c>
      <c r="CV28" s="37">
        <f t="shared" si="186"/>
        <v>4062.4999999999977</v>
      </c>
      <c r="CW28" s="37">
        <f t="shared" si="186"/>
        <v>4166.6666666666642</v>
      </c>
      <c r="CX28" s="37">
        <f t="shared" si="186"/>
        <v>4270.8333333333312</v>
      </c>
      <c r="CY28" s="37">
        <f t="shared" si="186"/>
        <v>4374.9999999999982</v>
      </c>
      <c r="CZ28" s="37">
        <f t="shared" si="186"/>
        <v>4479.1666666666652</v>
      </c>
      <c r="DA28" s="37">
        <f t="shared" si="186"/>
        <v>4583.3333333333321</v>
      </c>
      <c r="DB28" s="37">
        <f t="shared" si="186"/>
        <v>4687.4999999999991</v>
      </c>
      <c r="DC28" s="37">
        <f t="shared" si="186"/>
        <v>4791.6666666666661</v>
      </c>
      <c r="DD28" s="37">
        <f t="shared" si="186"/>
        <v>4895.833333333333</v>
      </c>
      <c r="DE28" s="37">
        <f t="shared" si="186"/>
        <v>5000</v>
      </c>
      <c r="DF28" s="38">
        <f t="shared" si="184"/>
        <v>5000</v>
      </c>
      <c r="DG28" s="38">
        <f t="shared" si="184"/>
        <v>5000</v>
      </c>
      <c r="DH28" s="38">
        <f t="shared" si="184"/>
        <v>5000</v>
      </c>
      <c r="DI28" s="38">
        <f t="shared" si="184"/>
        <v>5000</v>
      </c>
      <c r="DJ28" s="38">
        <f t="shared" si="184"/>
        <v>5000</v>
      </c>
      <c r="DK28" s="38">
        <f t="shared" si="184"/>
        <v>5000</v>
      </c>
      <c r="DL28" s="38">
        <f t="shared" si="184"/>
        <v>5000</v>
      </c>
      <c r="DM28" s="38">
        <f t="shared" si="184"/>
        <v>5000</v>
      </c>
      <c r="DN28" s="38">
        <f t="shared" si="184"/>
        <v>5000</v>
      </c>
      <c r="DO28" s="38">
        <f t="shared" si="184"/>
        <v>5000</v>
      </c>
      <c r="DP28" s="38">
        <f t="shared" si="184"/>
        <v>5000</v>
      </c>
      <c r="DQ28" s="38">
        <f t="shared" si="184"/>
        <v>5000</v>
      </c>
      <c r="DR28" s="38">
        <f t="shared" si="184"/>
        <v>5000</v>
      </c>
      <c r="DS28" s="38">
        <f t="shared" si="184"/>
        <v>5000</v>
      </c>
      <c r="DT28" s="38">
        <f t="shared" si="16"/>
        <v>5000</v>
      </c>
      <c r="DU28" s="38">
        <f t="shared" si="17"/>
        <v>5000</v>
      </c>
      <c r="DV28" s="38">
        <f t="shared" si="18"/>
        <v>5000</v>
      </c>
      <c r="DW28" s="38">
        <f t="shared" si="19"/>
        <v>5000</v>
      </c>
      <c r="DX28" s="38">
        <f t="shared" si="20"/>
        <v>5000</v>
      </c>
      <c r="DY28" s="38">
        <f t="shared" si="21"/>
        <v>5000</v>
      </c>
      <c r="DZ28" s="38">
        <f t="shared" si="22"/>
        <v>5000</v>
      </c>
      <c r="EA28" s="38">
        <f t="shared" si="23"/>
        <v>5000</v>
      </c>
      <c r="EB28" s="38">
        <f t="shared" si="24"/>
        <v>5000</v>
      </c>
    </row>
    <row r="29" spans="1:132">
      <c r="A29" s="9"/>
      <c r="B29" s="9" t="s">
        <v>74</v>
      </c>
      <c r="C29" s="10" t="s">
        <v>23</v>
      </c>
      <c r="D29" s="10" t="s">
        <v>23</v>
      </c>
      <c r="E29" s="11">
        <v>42136</v>
      </c>
      <c r="F29" s="7">
        <v>5000</v>
      </c>
      <c r="G29" s="16">
        <v>20000000</v>
      </c>
      <c r="BY29" s="37">
        <f>F29*0.25</f>
        <v>1250</v>
      </c>
      <c r="BZ29" s="37">
        <f t="shared" ref="BZ29:DI29" si="187">$F29*1/48+BY29</f>
        <v>1354.1666666666667</v>
      </c>
      <c r="CA29" s="37">
        <f t="shared" si="187"/>
        <v>1458.3333333333335</v>
      </c>
      <c r="CB29" s="37">
        <f t="shared" si="187"/>
        <v>1562.5000000000002</v>
      </c>
      <c r="CC29" s="37">
        <f t="shared" si="187"/>
        <v>1666.666666666667</v>
      </c>
      <c r="CD29" s="37">
        <f t="shared" si="187"/>
        <v>1770.8333333333337</v>
      </c>
      <c r="CE29" s="37">
        <f t="shared" si="187"/>
        <v>1875.0000000000005</v>
      </c>
      <c r="CF29" s="37">
        <f t="shared" si="187"/>
        <v>1979.1666666666672</v>
      </c>
      <c r="CG29" s="37">
        <f t="shared" si="187"/>
        <v>2083.3333333333339</v>
      </c>
      <c r="CH29" s="37">
        <f t="shared" si="187"/>
        <v>2187.5000000000005</v>
      </c>
      <c r="CI29" s="37">
        <f t="shared" si="187"/>
        <v>2291.666666666667</v>
      </c>
      <c r="CJ29" s="37">
        <f t="shared" si="187"/>
        <v>2395.8333333333335</v>
      </c>
      <c r="CK29" s="37">
        <f t="shared" si="187"/>
        <v>2500</v>
      </c>
      <c r="CL29" s="37">
        <f t="shared" si="187"/>
        <v>2604.1666666666665</v>
      </c>
      <c r="CM29" s="37">
        <f t="shared" si="187"/>
        <v>2708.333333333333</v>
      </c>
      <c r="CN29" s="37">
        <f t="shared" si="187"/>
        <v>2812.4999999999995</v>
      </c>
      <c r="CO29" s="37">
        <f t="shared" si="187"/>
        <v>2916.6666666666661</v>
      </c>
      <c r="CP29" s="37">
        <f t="shared" si="187"/>
        <v>3020.8333333333326</v>
      </c>
      <c r="CQ29" s="37">
        <f t="shared" si="187"/>
        <v>3124.9999999999991</v>
      </c>
      <c r="CR29" s="37">
        <f t="shared" si="187"/>
        <v>3229.1666666666656</v>
      </c>
      <c r="CS29" s="37">
        <f t="shared" si="187"/>
        <v>3333.3333333333321</v>
      </c>
      <c r="CT29" s="37">
        <f t="shared" si="187"/>
        <v>3437.4999999999986</v>
      </c>
      <c r="CU29" s="37">
        <f t="shared" si="187"/>
        <v>3541.6666666666652</v>
      </c>
      <c r="CV29" s="37">
        <f t="shared" si="187"/>
        <v>3645.8333333333317</v>
      </c>
      <c r="CW29" s="37">
        <f t="shared" si="187"/>
        <v>3749.9999999999982</v>
      </c>
      <c r="CX29" s="37">
        <f t="shared" si="187"/>
        <v>3854.1666666666647</v>
      </c>
      <c r="CY29" s="37">
        <f t="shared" si="187"/>
        <v>3958.3333333333312</v>
      </c>
      <c r="CZ29" s="37">
        <f t="shared" si="187"/>
        <v>4062.4999999999977</v>
      </c>
      <c r="DA29" s="37">
        <f t="shared" si="187"/>
        <v>4166.6666666666642</v>
      </c>
      <c r="DB29" s="37">
        <f t="shared" si="187"/>
        <v>4270.8333333333312</v>
      </c>
      <c r="DC29" s="37">
        <f t="shared" si="187"/>
        <v>4374.9999999999982</v>
      </c>
      <c r="DD29" s="37">
        <f t="shared" si="187"/>
        <v>4479.1666666666652</v>
      </c>
      <c r="DE29" s="37">
        <f t="shared" si="187"/>
        <v>4583.3333333333321</v>
      </c>
      <c r="DF29" s="37">
        <f t="shared" si="187"/>
        <v>4687.4999999999991</v>
      </c>
      <c r="DG29" s="37">
        <f t="shared" si="187"/>
        <v>4791.6666666666661</v>
      </c>
      <c r="DH29" s="37">
        <f t="shared" si="187"/>
        <v>4895.833333333333</v>
      </c>
      <c r="DI29" s="37">
        <f t="shared" si="187"/>
        <v>5000</v>
      </c>
      <c r="DJ29" s="38">
        <f t="shared" ref="DJ29:DS29" si="188">DI29</f>
        <v>5000</v>
      </c>
      <c r="DK29" s="38">
        <f t="shared" si="188"/>
        <v>5000</v>
      </c>
      <c r="DL29" s="38">
        <f t="shared" si="188"/>
        <v>5000</v>
      </c>
      <c r="DM29" s="38">
        <f t="shared" si="188"/>
        <v>5000</v>
      </c>
      <c r="DN29" s="38">
        <f t="shared" si="188"/>
        <v>5000</v>
      </c>
      <c r="DO29" s="38">
        <f t="shared" si="188"/>
        <v>5000</v>
      </c>
      <c r="DP29" s="38">
        <f t="shared" si="188"/>
        <v>5000</v>
      </c>
      <c r="DQ29" s="38">
        <f t="shared" si="188"/>
        <v>5000</v>
      </c>
      <c r="DR29" s="38">
        <f t="shared" si="188"/>
        <v>5000</v>
      </c>
      <c r="DS29" s="38">
        <f t="shared" si="188"/>
        <v>5000</v>
      </c>
      <c r="DT29" s="38">
        <f t="shared" si="16"/>
        <v>5000</v>
      </c>
      <c r="DU29" s="38">
        <f t="shared" si="17"/>
        <v>5000</v>
      </c>
      <c r="DV29" s="38">
        <f t="shared" si="18"/>
        <v>5000</v>
      </c>
      <c r="DW29" s="38">
        <f t="shared" si="19"/>
        <v>5000</v>
      </c>
      <c r="DX29" s="38">
        <f t="shared" si="20"/>
        <v>5000</v>
      </c>
      <c r="DY29" s="38">
        <f t="shared" si="21"/>
        <v>5000</v>
      </c>
      <c r="DZ29" s="38">
        <f t="shared" si="22"/>
        <v>5000</v>
      </c>
      <c r="EA29" s="38">
        <f t="shared" si="23"/>
        <v>5000</v>
      </c>
      <c r="EB29" s="38">
        <f t="shared" si="24"/>
        <v>5000</v>
      </c>
    </row>
    <row r="30" spans="1:132">
      <c r="A30" s="9"/>
      <c r="B30" s="9" t="s">
        <v>80</v>
      </c>
      <c r="C30" s="10" t="s">
        <v>62</v>
      </c>
      <c r="D30" s="10" t="s">
        <v>48</v>
      </c>
      <c r="E30" s="11">
        <v>42152</v>
      </c>
      <c r="F30" s="7">
        <v>5000</v>
      </c>
      <c r="G30" s="16">
        <v>20000000</v>
      </c>
      <c r="BY30" s="37">
        <f>F30*0.25</f>
        <v>1250</v>
      </c>
      <c r="BZ30" s="37">
        <f t="shared" ref="BZ30:DI30" si="189">$F30*1/48+BY30</f>
        <v>1354.1666666666667</v>
      </c>
      <c r="CA30" s="37">
        <f t="shared" si="189"/>
        <v>1458.3333333333335</v>
      </c>
      <c r="CB30" s="37">
        <f t="shared" si="189"/>
        <v>1562.5000000000002</v>
      </c>
      <c r="CC30" s="37">
        <f t="shared" si="189"/>
        <v>1666.666666666667</v>
      </c>
      <c r="CD30" s="37">
        <f t="shared" si="189"/>
        <v>1770.8333333333337</v>
      </c>
      <c r="CE30" s="37">
        <f t="shared" si="189"/>
        <v>1875.0000000000005</v>
      </c>
      <c r="CF30" s="37">
        <f t="shared" si="189"/>
        <v>1979.1666666666672</v>
      </c>
      <c r="CG30" s="37">
        <f t="shared" si="189"/>
        <v>2083.3333333333339</v>
      </c>
      <c r="CH30" s="37">
        <f t="shared" si="189"/>
        <v>2187.5000000000005</v>
      </c>
      <c r="CI30" s="37">
        <f t="shared" si="189"/>
        <v>2291.666666666667</v>
      </c>
      <c r="CJ30" s="37">
        <f t="shared" si="189"/>
        <v>2395.8333333333335</v>
      </c>
      <c r="CK30" s="37">
        <f t="shared" si="189"/>
        <v>2500</v>
      </c>
      <c r="CL30" s="37">
        <f t="shared" si="189"/>
        <v>2604.1666666666665</v>
      </c>
      <c r="CM30" s="37">
        <f t="shared" si="189"/>
        <v>2708.333333333333</v>
      </c>
      <c r="CN30" s="37">
        <f t="shared" si="189"/>
        <v>2812.4999999999995</v>
      </c>
      <c r="CO30" s="37">
        <f t="shared" si="189"/>
        <v>2916.6666666666661</v>
      </c>
      <c r="CP30" s="37">
        <f t="shared" si="189"/>
        <v>3020.8333333333326</v>
      </c>
      <c r="CQ30" s="37">
        <f t="shared" si="189"/>
        <v>3124.9999999999991</v>
      </c>
      <c r="CR30" s="37">
        <f t="shared" si="189"/>
        <v>3229.1666666666656</v>
      </c>
      <c r="CS30" s="37">
        <f t="shared" si="189"/>
        <v>3333.3333333333321</v>
      </c>
      <c r="CT30" s="37">
        <f t="shared" si="189"/>
        <v>3437.4999999999986</v>
      </c>
      <c r="CU30" s="37">
        <f t="shared" si="189"/>
        <v>3541.6666666666652</v>
      </c>
      <c r="CV30" s="37">
        <f t="shared" si="189"/>
        <v>3645.8333333333317</v>
      </c>
      <c r="CW30" s="37">
        <f t="shared" si="189"/>
        <v>3749.9999999999982</v>
      </c>
      <c r="CX30" s="37">
        <f t="shared" si="189"/>
        <v>3854.1666666666647</v>
      </c>
      <c r="CY30" s="37">
        <f t="shared" si="189"/>
        <v>3958.3333333333312</v>
      </c>
      <c r="CZ30" s="37">
        <f t="shared" si="189"/>
        <v>4062.4999999999977</v>
      </c>
      <c r="DA30" s="37">
        <f t="shared" si="189"/>
        <v>4166.6666666666642</v>
      </c>
      <c r="DB30" s="37">
        <f t="shared" si="189"/>
        <v>4270.8333333333312</v>
      </c>
      <c r="DC30" s="37">
        <f t="shared" si="189"/>
        <v>4374.9999999999982</v>
      </c>
      <c r="DD30" s="37">
        <f t="shared" si="189"/>
        <v>4479.1666666666652</v>
      </c>
      <c r="DE30" s="37">
        <f t="shared" si="189"/>
        <v>4583.3333333333321</v>
      </c>
      <c r="DF30" s="37">
        <f t="shared" si="189"/>
        <v>4687.4999999999991</v>
      </c>
      <c r="DG30" s="37">
        <f t="shared" si="189"/>
        <v>4791.6666666666661</v>
      </c>
      <c r="DH30" s="37">
        <f t="shared" si="189"/>
        <v>4895.833333333333</v>
      </c>
      <c r="DI30" s="37">
        <f t="shared" si="189"/>
        <v>5000</v>
      </c>
      <c r="DJ30" s="38">
        <f t="shared" ref="DJ30:DS30" si="190">DI30</f>
        <v>5000</v>
      </c>
      <c r="DK30" s="38">
        <f t="shared" si="190"/>
        <v>5000</v>
      </c>
      <c r="DL30" s="38">
        <f t="shared" si="190"/>
        <v>5000</v>
      </c>
      <c r="DM30" s="38">
        <f t="shared" si="190"/>
        <v>5000</v>
      </c>
      <c r="DN30" s="38">
        <f t="shared" si="190"/>
        <v>5000</v>
      </c>
      <c r="DO30" s="38">
        <f t="shared" si="190"/>
        <v>5000</v>
      </c>
      <c r="DP30" s="38">
        <f t="shared" si="190"/>
        <v>5000</v>
      </c>
      <c r="DQ30" s="38">
        <f t="shared" si="190"/>
        <v>5000</v>
      </c>
      <c r="DR30" s="38">
        <f t="shared" si="190"/>
        <v>5000</v>
      </c>
      <c r="DS30" s="38">
        <f t="shared" si="190"/>
        <v>5000</v>
      </c>
      <c r="DT30" s="38">
        <f t="shared" si="16"/>
        <v>5000</v>
      </c>
      <c r="DU30" s="38">
        <f t="shared" si="17"/>
        <v>5000</v>
      </c>
      <c r="DV30" s="38">
        <f t="shared" si="18"/>
        <v>5000</v>
      </c>
      <c r="DW30" s="38">
        <f t="shared" si="19"/>
        <v>5000</v>
      </c>
      <c r="DX30" s="38">
        <f t="shared" si="20"/>
        <v>5000</v>
      </c>
      <c r="DY30" s="38">
        <f t="shared" si="21"/>
        <v>5000</v>
      </c>
      <c r="DZ30" s="38">
        <f t="shared" si="22"/>
        <v>5000</v>
      </c>
      <c r="EA30" s="38">
        <f t="shared" si="23"/>
        <v>5000</v>
      </c>
      <c r="EB30" s="38">
        <f t="shared" si="24"/>
        <v>5000</v>
      </c>
    </row>
    <row r="31" spans="1:132">
      <c r="A31" s="1"/>
      <c r="B31" s="9" t="s">
        <v>73</v>
      </c>
      <c r="C31" s="10" t="s">
        <v>32</v>
      </c>
      <c r="D31" s="10" t="s">
        <v>28</v>
      </c>
      <c r="E31" s="11">
        <v>42155</v>
      </c>
      <c r="F31" s="7">
        <v>20000</v>
      </c>
      <c r="G31" s="16">
        <v>20000000</v>
      </c>
      <c r="BY31" s="37">
        <f>F31*0.25</f>
        <v>5000</v>
      </c>
      <c r="BZ31" s="37">
        <f t="shared" ref="BZ31:DI31" si="191">$F31*1/48+BY31</f>
        <v>5416.666666666667</v>
      </c>
      <c r="CA31" s="37">
        <f t="shared" si="191"/>
        <v>5833.3333333333339</v>
      </c>
      <c r="CB31" s="37">
        <f t="shared" si="191"/>
        <v>6250.0000000000009</v>
      </c>
      <c r="CC31" s="37">
        <f t="shared" si="191"/>
        <v>6666.6666666666679</v>
      </c>
      <c r="CD31" s="37">
        <f t="shared" si="191"/>
        <v>7083.3333333333348</v>
      </c>
      <c r="CE31" s="37">
        <f t="shared" si="191"/>
        <v>7500.0000000000018</v>
      </c>
      <c r="CF31" s="37">
        <f t="shared" si="191"/>
        <v>7916.6666666666688</v>
      </c>
      <c r="CG31" s="37">
        <f t="shared" si="191"/>
        <v>8333.3333333333358</v>
      </c>
      <c r="CH31" s="37">
        <f t="shared" si="191"/>
        <v>8750.0000000000018</v>
      </c>
      <c r="CI31" s="37">
        <f t="shared" si="191"/>
        <v>9166.6666666666679</v>
      </c>
      <c r="CJ31" s="37">
        <f t="shared" si="191"/>
        <v>9583.3333333333339</v>
      </c>
      <c r="CK31" s="37">
        <f t="shared" si="191"/>
        <v>10000</v>
      </c>
      <c r="CL31" s="37">
        <f t="shared" si="191"/>
        <v>10416.666666666666</v>
      </c>
      <c r="CM31" s="37">
        <f t="shared" si="191"/>
        <v>10833.333333333332</v>
      </c>
      <c r="CN31" s="37">
        <f t="shared" si="191"/>
        <v>11249.999999999998</v>
      </c>
      <c r="CO31" s="37">
        <f t="shared" si="191"/>
        <v>11666.666666666664</v>
      </c>
      <c r="CP31" s="37">
        <f t="shared" si="191"/>
        <v>12083.33333333333</v>
      </c>
      <c r="CQ31" s="37">
        <f t="shared" si="191"/>
        <v>12499.999999999996</v>
      </c>
      <c r="CR31" s="37">
        <f t="shared" si="191"/>
        <v>12916.666666666662</v>
      </c>
      <c r="CS31" s="37">
        <f t="shared" si="191"/>
        <v>13333.333333333328</v>
      </c>
      <c r="CT31" s="37">
        <f t="shared" si="191"/>
        <v>13749.999999999995</v>
      </c>
      <c r="CU31" s="37">
        <f t="shared" si="191"/>
        <v>14166.666666666661</v>
      </c>
      <c r="CV31" s="37">
        <f t="shared" si="191"/>
        <v>14583.333333333327</v>
      </c>
      <c r="CW31" s="37">
        <f t="shared" si="191"/>
        <v>14999.999999999993</v>
      </c>
      <c r="CX31" s="37">
        <f t="shared" si="191"/>
        <v>15416.666666666659</v>
      </c>
      <c r="CY31" s="37">
        <f t="shared" si="191"/>
        <v>15833.333333333325</v>
      </c>
      <c r="CZ31" s="37">
        <f t="shared" si="191"/>
        <v>16249.999999999991</v>
      </c>
      <c r="DA31" s="37">
        <f t="shared" si="191"/>
        <v>16666.666666666657</v>
      </c>
      <c r="DB31" s="37">
        <f t="shared" si="191"/>
        <v>17083.333333333325</v>
      </c>
      <c r="DC31" s="37">
        <f t="shared" si="191"/>
        <v>17499.999999999993</v>
      </c>
      <c r="DD31" s="37">
        <f t="shared" si="191"/>
        <v>17916.666666666661</v>
      </c>
      <c r="DE31" s="37">
        <f t="shared" si="191"/>
        <v>18333.333333333328</v>
      </c>
      <c r="DF31" s="37">
        <f t="shared" si="191"/>
        <v>18749.999999999996</v>
      </c>
      <c r="DG31" s="37">
        <f t="shared" si="191"/>
        <v>19166.666666666664</v>
      </c>
      <c r="DH31" s="37">
        <f t="shared" si="191"/>
        <v>19583.333333333332</v>
      </c>
      <c r="DI31" s="37">
        <f t="shared" si="191"/>
        <v>20000</v>
      </c>
      <c r="DJ31" s="38">
        <f t="shared" ref="DJ31:DS31" si="192">DI31</f>
        <v>20000</v>
      </c>
      <c r="DK31" s="38">
        <f t="shared" si="192"/>
        <v>20000</v>
      </c>
      <c r="DL31" s="38">
        <f t="shared" si="192"/>
        <v>20000</v>
      </c>
      <c r="DM31" s="38">
        <f t="shared" si="192"/>
        <v>20000</v>
      </c>
      <c r="DN31" s="38">
        <f t="shared" si="192"/>
        <v>20000</v>
      </c>
      <c r="DO31" s="38">
        <f t="shared" si="192"/>
        <v>20000</v>
      </c>
      <c r="DP31" s="38">
        <f t="shared" si="192"/>
        <v>20000</v>
      </c>
      <c r="DQ31" s="38">
        <f t="shared" si="192"/>
        <v>20000</v>
      </c>
      <c r="DR31" s="38">
        <f t="shared" si="192"/>
        <v>20000</v>
      </c>
      <c r="DS31" s="38">
        <f t="shared" si="192"/>
        <v>20000</v>
      </c>
      <c r="DT31" s="38">
        <f t="shared" si="16"/>
        <v>20000</v>
      </c>
      <c r="DU31" s="38">
        <f t="shared" si="17"/>
        <v>20000</v>
      </c>
      <c r="DV31" s="38">
        <f t="shared" si="18"/>
        <v>20000</v>
      </c>
      <c r="DW31" s="38">
        <f t="shared" si="19"/>
        <v>20000</v>
      </c>
      <c r="DX31" s="38">
        <f t="shared" si="20"/>
        <v>20000</v>
      </c>
      <c r="DY31" s="38">
        <f t="shared" si="21"/>
        <v>20000</v>
      </c>
      <c r="DZ31" s="38">
        <f t="shared" si="22"/>
        <v>20000</v>
      </c>
      <c r="EA31" s="38">
        <f t="shared" si="23"/>
        <v>20000</v>
      </c>
      <c r="EB31" s="38">
        <f t="shared" si="24"/>
        <v>20000</v>
      </c>
    </row>
    <row r="32" spans="1:132">
      <c r="A32" s="1"/>
      <c r="B32" s="9" t="s">
        <v>75</v>
      </c>
      <c r="C32" s="10" t="s">
        <v>32</v>
      </c>
      <c r="D32" s="10" t="s">
        <v>28</v>
      </c>
      <c r="E32" s="11">
        <v>42170</v>
      </c>
      <c r="F32" s="7">
        <v>20000</v>
      </c>
      <c r="G32" s="16">
        <v>20000000</v>
      </c>
      <c r="BZ32" s="37">
        <f>F32*0.25</f>
        <v>5000</v>
      </c>
      <c r="CA32" s="37">
        <f t="shared" ref="CA32:DJ32" si="193">$F32*1/48+BZ32</f>
        <v>5416.666666666667</v>
      </c>
      <c r="CB32" s="37">
        <f t="shared" si="193"/>
        <v>5833.3333333333339</v>
      </c>
      <c r="CC32" s="37">
        <f t="shared" si="193"/>
        <v>6250.0000000000009</v>
      </c>
      <c r="CD32" s="37">
        <f t="shared" si="193"/>
        <v>6666.6666666666679</v>
      </c>
      <c r="CE32" s="37">
        <f t="shared" si="193"/>
        <v>7083.3333333333348</v>
      </c>
      <c r="CF32" s="37">
        <f t="shared" si="193"/>
        <v>7500.0000000000018</v>
      </c>
      <c r="CG32" s="37">
        <f t="shared" si="193"/>
        <v>7916.6666666666688</v>
      </c>
      <c r="CH32" s="37">
        <f t="shared" si="193"/>
        <v>8333.3333333333358</v>
      </c>
      <c r="CI32" s="37">
        <f t="shared" si="193"/>
        <v>8750.0000000000018</v>
      </c>
      <c r="CJ32" s="37">
        <f t="shared" si="193"/>
        <v>9166.6666666666679</v>
      </c>
      <c r="CK32" s="37">
        <f t="shared" si="193"/>
        <v>9583.3333333333339</v>
      </c>
      <c r="CL32" s="37">
        <f t="shared" si="193"/>
        <v>10000</v>
      </c>
      <c r="CM32" s="37">
        <f t="shared" si="193"/>
        <v>10416.666666666666</v>
      </c>
      <c r="CN32" s="37">
        <f t="shared" si="193"/>
        <v>10833.333333333332</v>
      </c>
      <c r="CO32" s="37">
        <f t="shared" si="193"/>
        <v>11249.999999999998</v>
      </c>
      <c r="CP32" s="37">
        <f t="shared" si="193"/>
        <v>11666.666666666664</v>
      </c>
      <c r="CQ32" s="37">
        <f t="shared" si="193"/>
        <v>12083.33333333333</v>
      </c>
      <c r="CR32" s="37">
        <f t="shared" si="193"/>
        <v>12499.999999999996</v>
      </c>
      <c r="CS32" s="37">
        <f t="shared" si="193"/>
        <v>12916.666666666662</v>
      </c>
      <c r="CT32" s="37">
        <f t="shared" si="193"/>
        <v>13333.333333333328</v>
      </c>
      <c r="CU32" s="37">
        <f t="shared" si="193"/>
        <v>13749.999999999995</v>
      </c>
      <c r="CV32" s="37">
        <f t="shared" si="193"/>
        <v>14166.666666666661</v>
      </c>
      <c r="CW32" s="37">
        <f t="shared" si="193"/>
        <v>14583.333333333327</v>
      </c>
      <c r="CX32" s="37">
        <f t="shared" si="193"/>
        <v>14999.999999999993</v>
      </c>
      <c r="CY32" s="37">
        <f t="shared" si="193"/>
        <v>15416.666666666659</v>
      </c>
      <c r="CZ32" s="37">
        <f t="shared" si="193"/>
        <v>15833.333333333325</v>
      </c>
      <c r="DA32" s="37">
        <f t="shared" si="193"/>
        <v>16249.999999999991</v>
      </c>
      <c r="DB32" s="37">
        <f t="shared" si="193"/>
        <v>16666.666666666657</v>
      </c>
      <c r="DC32" s="37">
        <f t="shared" si="193"/>
        <v>17083.333333333325</v>
      </c>
      <c r="DD32" s="37">
        <f t="shared" si="193"/>
        <v>17499.999999999993</v>
      </c>
      <c r="DE32" s="37">
        <f t="shared" si="193"/>
        <v>17916.666666666661</v>
      </c>
      <c r="DF32" s="37">
        <f t="shared" si="193"/>
        <v>18333.333333333328</v>
      </c>
      <c r="DG32" s="37">
        <f t="shared" si="193"/>
        <v>18749.999999999996</v>
      </c>
      <c r="DH32" s="37">
        <f t="shared" si="193"/>
        <v>19166.666666666664</v>
      </c>
      <c r="DI32" s="37">
        <f t="shared" si="193"/>
        <v>19583.333333333332</v>
      </c>
      <c r="DJ32" s="37">
        <f t="shared" si="193"/>
        <v>20000</v>
      </c>
      <c r="DK32" s="38">
        <f t="shared" ref="DK32:DS32" si="194">DJ32</f>
        <v>20000</v>
      </c>
      <c r="DL32" s="38">
        <f t="shared" si="194"/>
        <v>20000</v>
      </c>
      <c r="DM32" s="38">
        <f t="shared" si="194"/>
        <v>20000</v>
      </c>
      <c r="DN32" s="38">
        <f t="shared" si="194"/>
        <v>20000</v>
      </c>
      <c r="DO32" s="38">
        <f t="shared" si="194"/>
        <v>20000</v>
      </c>
      <c r="DP32" s="38">
        <f t="shared" si="194"/>
        <v>20000</v>
      </c>
      <c r="DQ32" s="38">
        <f t="shared" si="194"/>
        <v>20000</v>
      </c>
      <c r="DR32" s="38">
        <f t="shared" si="194"/>
        <v>20000</v>
      </c>
      <c r="DS32" s="38">
        <f t="shared" si="194"/>
        <v>20000</v>
      </c>
      <c r="DT32" s="38">
        <f t="shared" si="16"/>
        <v>20000</v>
      </c>
      <c r="DU32" s="38">
        <f t="shared" si="17"/>
        <v>20000</v>
      </c>
      <c r="DV32" s="38">
        <f t="shared" si="18"/>
        <v>20000</v>
      </c>
      <c r="DW32" s="38">
        <f t="shared" si="19"/>
        <v>20000</v>
      </c>
      <c r="DX32" s="38">
        <f t="shared" si="20"/>
        <v>20000</v>
      </c>
      <c r="DY32" s="38">
        <f t="shared" si="21"/>
        <v>20000</v>
      </c>
      <c r="DZ32" s="38">
        <f t="shared" si="22"/>
        <v>20000</v>
      </c>
      <c r="EA32" s="38">
        <f t="shared" si="23"/>
        <v>20000</v>
      </c>
      <c r="EB32" s="38">
        <f t="shared" si="24"/>
        <v>20000</v>
      </c>
    </row>
    <row r="33" spans="1:133">
      <c r="A33" s="1"/>
      <c r="B33" s="9" t="s">
        <v>79</v>
      </c>
      <c r="C33" s="10" t="s">
        <v>54</v>
      </c>
      <c r="D33" s="10" t="s">
        <v>28</v>
      </c>
      <c r="E33" s="11">
        <v>42178</v>
      </c>
      <c r="F33" s="7">
        <v>10000</v>
      </c>
      <c r="G33" s="16">
        <v>20000000</v>
      </c>
      <c r="BZ33" s="37">
        <f>F33*0.25</f>
        <v>2500</v>
      </c>
      <c r="CA33" s="37">
        <f t="shared" ref="CA33:DJ33" si="195">$F33*1/48+BZ33</f>
        <v>2708.3333333333335</v>
      </c>
      <c r="CB33" s="37">
        <f t="shared" si="195"/>
        <v>2916.666666666667</v>
      </c>
      <c r="CC33" s="37">
        <f t="shared" si="195"/>
        <v>3125.0000000000005</v>
      </c>
      <c r="CD33" s="37">
        <f t="shared" si="195"/>
        <v>3333.3333333333339</v>
      </c>
      <c r="CE33" s="37">
        <f t="shared" si="195"/>
        <v>3541.6666666666674</v>
      </c>
      <c r="CF33" s="37">
        <f t="shared" si="195"/>
        <v>3750.0000000000009</v>
      </c>
      <c r="CG33" s="37">
        <f t="shared" si="195"/>
        <v>3958.3333333333344</v>
      </c>
      <c r="CH33" s="37">
        <f t="shared" si="195"/>
        <v>4166.6666666666679</v>
      </c>
      <c r="CI33" s="37">
        <f t="shared" si="195"/>
        <v>4375.0000000000009</v>
      </c>
      <c r="CJ33" s="37">
        <f t="shared" si="195"/>
        <v>4583.3333333333339</v>
      </c>
      <c r="CK33" s="37">
        <f t="shared" si="195"/>
        <v>4791.666666666667</v>
      </c>
      <c r="CL33" s="37">
        <f t="shared" si="195"/>
        <v>5000</v>
      </c>
      <c r="CM33" s="37">
        <f t="shared" si="195"/>
        <v>5208.333333333333</v>
      </c>
      <c r="CN33" s="37">
        <f t="shared" si="195"/>
        <v>5416.6666666666661</v>
      </c>
      <c r="CO33" s="37">
        <f t="shared" si="195"/>
        <v>5624.9999999999991</v>
      </c>
      <c r="CP33" s="37">
        <f t="shared" si="195"/>
        <v>5833.3333333333321</v>
      </c>
      <c r="CQ33" s="37">
        <f t="shared" si="195"/>
        <v>6041.6666666666652</v>
      </c>
      <c r="CR33" s="37">
        <f t="shared" si="195"/>
        <v>6249.9999999999982</v>
      </c>
      <c r="CS33" s="37">
        <f t="shared" si="195"/>
        <v>6458.3333333333312</v>
      </c>
      <c r="CT33" s="37">
        <f t="shared" si="195"/>
        <v>6666.6666666666642</v>
      </c>
      <c r="CU33" s="37">
        <f t="shared" si="195"/>
        <v>6874.9999999999973</v>
      </c>
      <c r="CV33" s="37">
        <f t="shared" si="195"/>
        <v>7083.3333333333303</v>
      </c>
      <c r="CW33" s="37">
        <f t="shared" si="195"/>
        <v>7291.6666666666633</v>
      </c>
      <c r="CX33" s="37">
        <f t="shared" si="195"/>
        <v>7499.9999999999964</v>
      </c>
      <c r="CY33" s="37">
        <f t="shared" si="195"/>
        <v>7708.3333333333294</v>
      </c>
      <c r="CZ33" s="37">
        <f t="shared" si="195"/>
        <v>7916.6666666666624</v>
      </c>
      <c r="DA33" s="37">
        <f t="shared" si="195"/>
        <v>8124.9999999999955</v>
      </c>
      <c r="DB33" s="37">
        <f t="shared" si="195"/>
        <v>8333.3333333333285</v>
      </c>
      <c r="DC33" s="37">
        <f t="shared" si="195"/>
        <v>8541.6666666666624</v>
      </c>
      <c r="DD33" s="37">
        <f t="shared" si="195"/>
        <v>8749.9999999999964</v>
      </c>
      <c r="DE33" s="37">
        <f t="shared" si="195"/>
        <v>8958.3333333333303</v>
      </c>
      <c r="DF33" s="37">
        <f t="shared" si="195"/>
        <v>9166.6666666666642</v>
      </c>
      <c r="DG33" s="37">
        <f t="shared" si="195"/>
        <v>9374.9999999999982</v>
      </c>
      <c r="DH33" s="37">
        <f t="shared" si="195"/>
        <v>9583.3333333333321</v>
      </c>
      <c r="DI33" s="37">
        <f t="shared" si="195"/>
        <v>9791.6666666666661</v>
      </c>
      <c r="DJ33" s="37">
        <f t="shared" si="195"/>
        <v>10000</v>
      </c>
      <c r="DK33" s="38">
        <f t="shared" ref="DK33:DS35" si="196">DJ33</f>
        <v>10000</v>
      </c>
      <c r="DL33" s="38">
        <f t="shared" si="196"/>
        <v>10000</v>
      </c>
      <c r="DM33" s="38">
        <f t="shared" si="196"/>
        <v>10000</v>
      </c>
      <c r="DN33" s="38">
        <f t="shared" si="196"/>
        <v>10000</v>
      </c>
      <c r="DO33" s="38">
        <f t="shared" si="196"/>
        <v>10000</v>
      </c>
      <c r="DP33" s="38">
        <f t="shared" si="196"/>
        <v>10000</v>
      </c>
      <c r="DQ33" s="38">
        <f t="shared" si="196"/>
        <v>10000</v>
      </c>
      <c r="DR33" s="38">
        <f t="shared" si="196"/>
        <v>10000</v>
      </c>
      <c r="DS33" s="38">
        <f t="shared" si="196"/>
        <v>10000</v>
      </c>
      <c r="DT33" s="38">
        <f t="shared" si="16"/>
        <v>10000</v>
      </c>
      <c r="DU33" s="38">
        <f t="shared" si="17"/>
        <v>10000</v>
      </c>
      <c r="DV33" s="38">
        <f t="shared" si="18"/>
        <v>10000</v>
      </c>
      <c r="DW33" s="38">
        <f t="shared" si="19"/>
        <v>10000</v>
      </c>
      <c r="DX33" s="38">
        <f t="shared" si="20"/>
        <v>10000</v>
      </c>
      <c r="DY33" s="38">
        <f t="shared" si="21"/>
        <v>10000</v>
      </c>
      <c r="DZ33" s="38">
        <f t="shared" si="22"/>
        <v>10000</v>
      </c>
      <c r="EA33" s="38">
        <f t="shared" si="23"/>
        <v>10000</v>
      </c>
      <c r="EB33" s="38">
        <f t="shared" si="24"/>
        <v>10000</v>
      </c>
    </row>
    <row r="34" spans="1:133">
      <c r="A34" s="9"/>
      <c r="B34" s="9" t="s">
        <v>102</v>
      </c>
      <c r="C34" s="10" t="s">
        <v>23</v>
      </c>
      <c r="D34" s="10" t="s">
        <v>23</v>
      </c>
      <c r="E34" s="11">
        <v>42186</v>
      </c>
      <c r="F34" s="7">
        <v>15000</v>
      </c>
      <c r="G34" s="16">
        <v>20000000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CA34" s="37">
        <f>F34*0.25</f>
        <v>3750</v>
      </c>
      <c r="CB34" s="37">
        <f t="shared" ref="CB34:DK34" si="197">$F34*1/48+CA34</f>
        <v>4062.5</v>
      </c>
      <c r="CC34" s="37">
        <f t="shared" si="197"/>
        <v>4375</v>
      </c>
      <c r="CD34" s="37">
        <f t="shared" si="197"/>
        <v>4687.5</v>
      </c>
      <c r="CE34" s="37">
        <f t="shared" si="197"/>
        <v>5000</v>
      </c>
      <c r="CF34" s="37">
        <f t="shared" si="197"/>
        <v>5312.5</v>
      </c>
      <c r="CG34" s="37">
        <f t="shared" si="197"/>
        <v>5625</v>
      </c>
      <c r="CH34" s="37">
        <f t="shared" si="197"/>
        <v>5937.5</v>
      </c>
      <c r="CI34" s="37">
        <f t="shared" si="197"/>
        <v>6250</v>
      </c>
      <c r="CJ34" s="37">
        <f t="shared" si="197"/>
        <v>6562.5</v>
      </c>
      <c r="CK34" s="37">
        <f t="shared" si="197"/>
        <v>6875</v>
      </c>
      <c r="CL34" s="37">
        <f t="shared" si="197"/>
        <v>7187.5</v>
      </c>
      <c r="CM34" s="37">
        <f t="shared" si="197"/>
        <v>7500</v>
      </c>
      <c r="CN34" s="37">
        <f t="shared" si="197"/>
        <v>7812.5</v>
      </c>
      <c r="CO34" s="37">
        <f t="shared" si="197"/>
        <v>8125</v>
      </c>
      <c r="CP34" s="37">
        <f t="shared" si="197"/>
        <v>8437.5</v>
      </c>
      <c r="CQ34" s="37">
        <f t="shared" si="197"/>
        <v>8750</v>
      </c>
      <c r="CR34" s="37">
        <f t="shared" si="197"/>
        <v>9062.5</v>
      </c>
      <c r="CS34" s="37">
        <f t="shared" si="197"/>
        <v>9375</v>
      </c>
      <c r="CT34" s="37">
        <f t="shared" si="197"/>
        <v>9687.5</v>
      </c>
      <c r="CU34" s="37">
        <f t="shared" si="197"/>
        <v>10000</v>
      </c>
      <c r="CV34" s="37">
        <f t="shared" si="197"/>
        <v>10312.5</v>
      </c>
      <c r="CW34" s="37">
        <f t="shared" si="197"/>
        <v>10625</v>
      </c>
      <c r="CX34" s="37">
        <f t="shared" si="197"/>
        <v>10937.5</v>
      </c>
      <c r="CY34" s="37">
        <f t="shared" si="197"/>
        <v>11250</v>
      </c>
      <c r="CZ34" s="37">
        <f t="shared" si="197"/>
        <v>11562.5</v>
      </c>
      <c r="DA34" s="37">
        <f t="shared" si="197"/>
        <v>11875</v>
      </c>
      <c r="DB34" s="37">
        <f t="shared" si="197"/>
        <v>12187.5</v>
      </c>
      <c r="DC34" s="37">
        <f t="shared" si="197"/>
        <v>12500</v>
      </c>
      <c r="DD34" s="37">
        <f t="shared" si="197"/>
        <v>12812.5</v>
      </c>
      <c r="DE34" s="37">
        <f t="shared" si="197"/>
        <v>13125</v>
      </c>
      <c r="DF34" s="37">
        <f t="shared" si="197"/>
        <v>13437.5</v>
      </c>
      <c r="DG34" s="37">
        <f t="shared" si="197"/>
        <v>13750</v>
      </c>
      <c r="DH34" s="37">
        <f t="shared" si="197"/>
        <v>14062.5</v>
      </c>
      <c r="DI34" s="37">
        <f t="shared" si="197"/>
        <v>14375</v>
      </c>
      <c r="DJ34" s="37">
        <f t="shared" si="197"/>
        <v>14687.5</v>
      </c>
      <c r="DK34" s="37">
        <f t="shared" si="197"/>
        <v>15000</v>
      </c>
      <c r="DL34" s="38">
        <f t="shared" ref="DL34:DR34" si="198">DK34</f>
        <v>15000</v>
      </c>
      <c r="DM34" s="38">
        <f t="shared" si="198"/>
        <v>15000</v>
      </c>
      <c r="DN34" s="38">
        <f t="shared" si="198"/>
        <v>15000</v>
      </c>
      <c r="DO34" s="38">
        <f t="shared" si="198"/>
        <v>15000</v>
      </c>
      <c r="DP34" s="38">
        <f t="shared" si="198"/>
        <v>15000</v>
      </c>
      <c r="DQ34" s="38">
        <f t="shared" si="198"/>
        <v>15000</v>
      </c>
      <c r="DR34" s="38">
        <f t="shared" si="198"/>
        <v>15000</v>
      </c>
      <c r="DS34" s="38">
        <f t="shared" ref="DS34:EB45" si="199">DR34</f>
        <v>15000</v>
      </c>
      <c r="DT34" s="38">
        <f t="shared" si="199"/>
        <v>15000</v>
      </c>
      <c r="DU34" s="38">
        <f t="shared" si="199"/>
        <v>15000</v>
      </c>
      <c r="DV34" s="38">
        <f t="shared" si="199"/>
        <v>15000</v>
      </c>
      <c r="DW34" s="38">
        <f t="shared" si="199"/>
        <v>15000</v>
      </c>
      <c r="DX34" s="38">
        <f t="shared" si="199"/>
        <v>15000</v>
      </c>
      <c r="DY34" s="38">
        <f t="shared" si="199"/>
        <v>15000</v>
      </c>
      <c r="DZ34" s="38">
        <f t="shared" si="199"/>
        <v>15000</v>
      </c>
      <c r="EA34" s="38">
        <f t="shared" si="199"/>
        <v>15000</v>
      </c>
      <c r="EB34" s="38">
        <f t="shared" si="199"/>
        <v>15000</v>
      </c>
    </row>
    <row r="35" spans="1:133">
      <c r="A35" s="9"/>
      <c r="B35" s="9" t="s">
        <v>82</v>
      </c>
      <c r="C35" s="10" t="s">
        <v>95</v>
      </c>
      <c r="D35" s="10" t="s">
        <v>36</v>
      </c>
      <c r="E35" s="11">
        <v>42214</v>
      </c>
      <c r="F35" s="7">
        <v>5000</v>
      </c>
      <c r="G35" s="16">
        <v>20000000</v>
      </c>
      <c r="CA35" s="37">
        <f>F35*0.25</f>
        <v>1250</v>
      </c>
      <c r="CB35" s="37">
        <f t="shared" ref="CB35:DK35" si="200">$F35*1/48+CA35</f>
        <v>1354.1666666666667</v>
      </c>
      <c r="CC35" s="37">
        <f t="shared" si="200"/>
        <v>1458.3333333333335</v>
      </c>
      <c r="CD35" s="37">
        <f t="shared" si="200"/>
        <v>1562.5000000000002</v>
      </c>
      <c r="CE35" s="37">
        <f t="shared" si="200"/>
        <v>1666.666666666667</v>
      </c>
      <c r="CF35" s="37">
        <f t="shared" si="200"/>
        <v>1770.8333333333337</v>
      </c>
      <c r="CG35" s="37">
        <f t="shared" si="200"/>
        <v>1875.0000000000005</v>
      </c>
      <c r="CH35" s="37">
        <f t="shared" si="200"/>
        <v>1979.1666666666672</v>
      </c>
      <c r="CI35" s="37">
        <f t="shared" si="200"/>
        <v>2083.3333333333339</v>
      </c>
      <c r="CJ35" s="37">
        <f t="shared" si="200"/>
        <v>2187.5000000000005</v>
      </c>
      <c r="CK35" s="37">
        <f t="shared" si="200"/>
        <v>2291.666666666667</v>
      </c>
      <c r="CL35" s="37">
        <f t="shared" si="200"/>
        <v>2395.8333333333335</v>
      </c>
      <c r="CM35" s="37">
        <f t="shared" si="200"/>
        <v>2500</v>
      </c>
      <c r="CN35" s="37">
        <f t="shared" si="200"/>
        <v>2604.1666666666665</v>
      </c>
      <c r="CO35" s="37">
        <f t="shared" si="200"/>
        <v>2708.333333333333</v>
      </c>
      <c r="CP35" s="37">
        <f t="shared" si="200"/>
        <v>2812.4999999999995</v>
      </c>
      <c r="CQ35" s="37">
        <f t="shared" si="200"/>
        <v>2916.6666666666661</v>
      </c>
      <c r="CR35" s="37">
        <f t="shared" si="200"/>
        <v>3020.8333333333326</v>
      </c>
      <c r="CS35" s="37">
        <f t="shared" si="200"/>
        <v>3124.9999999999991</v>
      </c>
      <c r="CT35" s="37">
        <f t="shared" si="200"/>
        <v>3229.1666666666656</v>
      </c>
      <c r="CU35" s="37">
        <f t="shared" si="200"/>
        <v>3333.3333333333321</v>
      </c>
      <c r="CV35" s="37">
        <f t="shared" si="200"/>
        <v>3437.4999999999986</v>
      </c>
      <c r="CW35" s="37">
        <f t="shared" si="200"/>
        <v>3541.6666666666652</v>
      </c>
      <c r="CX35" s="37">
        <f t="shared" si="200"/>
        <v>3645.8333333333317</v>
      </c>
      <c r="CY35" s="37">
        <f t="shared" si="200"/>
        <v>3749.9999999999982</v>
      </c>
      <c r="CZ35" s="37">
        <f t="shared" si="200"/>
        <v>3854.1666666666647</v>
      </c>
      <c r="DA35" s="37">
        <f t="shared" si="200"/>
        <v>3958.3333333333312</v>
      </c>
      <c r="DB35" s="37">
        <f t="shared" si="200"/>
        <v>4062.4999999999977</v>
      </c>
      <c r="DC35" s="37">
        <f t="shared" si="200"/>
        <v>4166.6666666666642</v>
      </c>
      <c r="DD35" s="37">
        <f t="shared" si="200"/>
        <v>4270.8333333333312</v>
      </c>
      <c r="DE35" s="37">
        <f t="shared" si="200"/>
        <v>4374.9999999999982</v>
      </c>
      <c r="DF35" s="37">
        <f t="shared" si="200"/>
        <v>4479.1666666666652</v>
      </c>
      <c r="DG35" s="37">
        <f t="shared" si="200"/>
        <v>4583.3333333333321</v>
      </c>
      <c r="DH35" s="37">
        <f t="shared" si="200"/>
        <v>4687.4999999999991</v>
      </c>
      <c r="DI35" s="37">
        <f t="shared" si="200"/>
        <v>4791.6666666666661</v>
      </c>
      <c r="DJ35" s="37">
        <f t="shared" si="200"/>
        <v>4895.833333333333</v>
      </c>
      <c r="DK35" s="37">
        <f t="shared" si="200"/>
        <v>5000</v>
      </c>
      <c r="DL35" s="38">
        <f t="shared" si="196"/>
        <v>5000</v>
      </c>
      <c r="DM35" s="38">
        <f t="shared" si="196"/>
        <v>5000</v>
      </c>
      <c r="DN35" s="38">
        <f t="shared" si="196"/>
        <v>5000</v>
      </c>
      <c r="DO35" s="38">
        <f t="shared" si="196"/>
        <v>5000</v>
      </c>
      <c r="DP35" s="38">
        <f t="shared" si="196"/>
        <v>5000</v>
      </c>
      <c r="DQ35" s="38">
        <f t="shared" si="196"/>
        <v>5000</v>
      </c>
      <c r="DR35" s="38">
        <f t="shared" si="196"/>
        <v>5000</v>
      </c>
      <c r="DS35" s="38">
        <f t="shared" si="196"/>
        <v>5000</v>
      </c>
      <c r="DT35" s="38">
        <f t="shared" si="199"/>
        <v>5000</v>
      </c>
      <c r="DU35" s="38">
        <f t="shared" si="199"/>
        <v>5000</v>
      </c>
      <c r="DV35" s="38">
        <f t="shared" si="199"/>
        <v>5000</v>
      </c>
      <c r="DW35" s="38">
        <f t="shared" si="199"/>
        <v>5000</v>
      </c>
      <c r="DX35" s="38">
        <f t="shared" si="199"/>
        <v>5000</v>
      </c>
      <c r="DY35" s="38">
        <f t="shared" si="199"/>
        <v>5000</v>
      </c>
      <c r="DZ35" s="38">
        <f t="shared" si="199"/>
        <v>5000</v>
      </c>
      <c r="EA35" s="38">
        <f t="shared" si="199"/>
        <v>5000</v>
      </c>
      <c r="EB35" s="38">
        <f t="shared" si="199"/>
        <v>5000</v>
      </c>
    </row>
    <row r="36" spans="1:133">
      <c r="B36" s="9" t="s">
        <v>83</v>
      </c>
      <c r="C36" s="10" t="s">
        <v>96</v>
      </c>
      <c r="D36" s="10" t="s">
        <v>28</v>
      </c>
      <c r="E36" s="11">
        <v>42226</v>
      </c>
      <c r="F36" s="7">
        <v>10000</v>
      </c>
      <c r="G36" s="16">
        <v>20000000</v>
      </c>
      <c r="CB36" s="37">
        <f>F36*0.25</f>
        <v>2500</v>
      </c>
      <c r="CC36" s="37">
        <f t="shared" ref="CC36:DL36" si="201">$F36*1/48+CB36</f>
        <v>2708.3333333333335</v>
      </c>
      <c r="CD36" s="37">
        <f t="shared" si="201"/>
        <v>2916.666666666667</v>
      </c>
      <c r="CE36" s="37">
        <f t="shared" si="201"/>
        <v>3125.0000000000005</v>
      </c>
      <c r="CF36" s="37">
        <f t="shared" si="201"/>
        <v>3333.3333333333339</v>
      </c>
      <c r="CG36" s="37">
        <f t="shared" si="201"/>
        <v>3541.6666666666674</v>
      </c>
      <c r="CH36" s="37">
        <f t="shared" si="201"/>
        <v>3750.0000000000009</v>
      </c>
      <c r="CI36" s="37">
        <f t="shared" si="201"/>
        <v>3958.3333333333344</v>
      </c>
      <c r="CJ36" s="37">
        <f t="shared" si="201"/>
        <v>4166.6666666666679</v>
      </c>
      <c r="CK36" s="37">
        <f t="shared" si="201"/>
        <v>4375.0000000000009</v>
      </c>
      <c r="CL36" s="37">
        <f t="shared" si="201"/>
        <v>4583.3333333333339</v>
      </c>
      <c r="CM36" s="37">
        <f t="shared" si="201"/>
        <v>4791.666666666667</v>
      </c>
      <c r="CN36" s="37">
        <f t="shared" si="201"/>
        <v>5000</v>
      </c>
      <c r="CO36" s="37">
        <f t="shared" si="201"/>
        <v>5208.333333333333</v>
      </c>
      <c r="CP36" s="37">
        <f t="shared" si="201"/>
        <v>5416.6666666666661</v>
      </c>
      <c r="CQ36" s="37">
        <f t="shared" si="201"/>
        <v>5624.9999999999991</v>
      </c>
      <c r="CR36" s="37">
        <f t="shared" si="201"/>
        <v>5833.3333333333321</v>
      </c>
      <c r="CS36" s="37">
        <f t="shared" si="201"/>
        <v>6041.6666666666652</v>
      </c>
      <c r="CT36" s="37">
        <f t="shared" si="201"/>
        <v>6249.9999999999982</v>
      </c>
      <c r="CU36" s="37">
        <f t="shared" si="201"/>
        <v>6458.3333333333312</v>
      </c>
      <c r="CV36" s="37">
        <f t="shared" si="201"/>
        <v>6666.6666666666642</v>
      </c>
      <c r="CW36" s="37">
        <f t="shared" si="201"/>
        <v>6874.9999999999973</v>
      </c>
      <c r="CX36" s="37">
        <f t="shared" si="201"/>
        <v>7083.3333333333303</v>
      </c>
      <c r="CY36" s="37">
        <f t="shared" si="201"/>
        <v>7291.6666666666633</v>
      </c>
      <c r="CZ36" s="37">
        <f t="shared" si="201"/>
        <v>7499.9999999999964</v>
      </c>
      <c r="DA36" s="37">
        <f t="shared" si="201"/>
        <v>7708.3333333333294</v>
      </c>
      <c r="DB36" s="37">
        <f t="shared" si="201"/>
        <v>7916.6666666666624</v>
      </c>
      <c r="DC36" s="37">
        <f t="shared" si="201"/>
        <v>8124.9999999999955</v>
      </c>
      <c r="DD36" s="37">
        <f t="shared" si="201"/>
        <v>8333.3333333333285</v>
      </c>
      <c r="DE36" s="37">
        <f t="shared" si="201"/>
        <v>8541.6666666666624</v>
      </c>
      <c r="DF36" s="37">
        <f t="shared" si="201"/>
        <v>8749.9999999999964</v>
      </c>
      <c r="DG36" s="37">
        <f t="shared" si="201"/>
        <v>8958.3333333333303</v>
      </c>
      <c r="DH36" s="37">
        <f t="shared" si="201"/>
        <v>9166.6666666666642</v>
      </c>
      <c r="DI36" s="37">
        <f t="shared" si="201"/>
        <v>9374.9999999999982</v>
      </c>
      <c r="DJ36" s="37">
        <f t="shared" si="201"/>
        <v>9583.3333333333321</v>
      </c>
      <c r="DK36" s="37">
        <f t="shared" si="201"/>
        <v>9791.6666666666661</v>
      </c>
      <c r="DL36" s="37">
        <f t="shared" si="201"/>
        <v>10000</v>
      </c>
      <c r="DM36" s="38">
        <f t="shared" ref="DM36:DS36" si="202">DL36</f>
        <v>10000</v>
      </c>
      <c r="DN36" s="38">
        <f t="shared" si="202"/>
        <v>10000</v>
      </c>
      <c r="DO36" s="38">
        <f t="shared" si="202"/>
        <v>10000</v>
      </c>
      <c r="DP36" s="38">
        <f t="shared" si="202"/>
        <v>10000</v>
      </c>
      <c r="DQ36" s="38">
        <f t="shared" si="202"/>
        <v>10000</v>
      </c>
      <c r="DR36" s="38">
        <f t="shared" si="202"/>
        <v>10000</v>
      </c>
      <c r="DS36" s="38">
        <f t="shared" si="202"/>
        <v>10000</v>
      </c>
      <c r="DT36" s="38">
        <f t="shared" si="199"/>
        <v>10000</v>
      </c>
      <c r="DU36" s="38">
        <f t="shared" si="199"/>
        <v>10000</v>
      </c>
      <c r="DV36" s="38">
        <f t="shared" si="199"/>
        <v>10000</v>
      </c>
      <c r="DW36" s="38">
        <f t="shared" si="199"/>
        <v>10000</v>
      </c>
      <c r="DX36" s="38">
        <f t="shared" si="199"/>
        <v>10000</v>
      </c>
      <c r="DY36" s="38">
        <f t="shared" si="199"/>
        <v>10000</v>
      </c>
      <c r="DZ36" s="38">
        <f t="shared" si="199"/>
        <v>10000</v>
      </c>
      <c r="EA36" s="38">
        <f t="shared" si="199"/>
        <v>10000</v>
      </c>
      <c r="EB36" s="38">
        <f t="shared" si="199"/>
        <v>10000</v>
      </c>
    </row>
    <row r="37" spans="1:133">
      <c r="A37" s="9"/>
      <c r="B37" s="9" t="s">
        <v>81</v>
      </c>
      <c r="C37" s="10" t="s">
        <v>23</v>
      </c>
      <c r="D37" s="10" t="s">
        <v>23</v>
      </c>
      <c r="E37" s="11">
        <v>42233</v>
      </c>
      <c r="F37" s="7">
        <v>5000</v>
      </c>
      <c r="G37" s="16">
        <v>20000000</v>
      </c>
      <c r="CB37" s="37">
        <f>F37*0.25</f>
        <v>1250</v>
      </c>
      <c r="CC37" s="37">
        <f t="shared" ref="CC37:DL37" si="203">$F37*1/48+CB37</f>
        <v>1354.1666666666667</v>
      </c>
      <c r="CD37" s="37">
        <f t="shared" si="203"/>
        <v>1458.3333333333335</v>
      </c>
      <c r="CE37" s="37">
        <f t="shared" si="203"/>
        <v>1562.5000000000002</v>
      </c>
      <c r="CF37" s="37">
        <f t="shared" si="203"/>
        <v>1666.666666666667</v>
      </c>
      <c r="CG37" s="37">
        <f t="shared" si="203"/>
        <v>1770.8333333333337</v>
      </c>
      <c r="CH37" s="37">
        <f t="shared" si="203"/>
        <v>1875.0000000000005</v>
      </c>
      <c r="CI37" s="37">
        <f t="shared" si="203"/>
        <v>1979.1666666666672</v>
      </c>
      <c r="CJ37" s="37">
        <f t="shared" si="203"/>
        <v>2083.3333333333339</v>
      </c>
      <c r="CK37" s="37">
        <f t="shared" si="203"/>
        <v>2187.5000000000005</v>
      </c>
      <c r="CL37" s="37">
        <f t="shared" si="203"/>
        <v>2291.666666666667</v>
      </c>
      <c r="CM37" s="37">
        <f t="shared" si="203"/>
        <v>2395.8333333333335</v>
      </c>
      <c r="CN37" s="37">
        <f t="shared" si="203"/>
        <v>2500</v>
      </c>
      <c r="CO37" s="37">
        <f t="shared" si="203"/>
        <v>2604.1666666666665</v>
      </c>
      <c r="CP37" s="37">
        <f t="shared" si="203"/>
        <v>2708.333333333333</v>
      </c>
      <c r="CQ37" s="37">
        <f t="shared" si="203"/>
        <v>2812.4999999999995</v>
      </c>
      <c r="CR37" s="37">
        <f t="shared" si="203"/>
        <v>2916.6666666666661</v>
      </c>
      <c r="CS37" s="37">
        <f t="shared" si="203"/>
        <v>3020.8333333333326</v>
      </c>
      <c r="CT37" s="37">
        <f t="shared" si="203"/>
        <v>3124.9999999999991</v>
      </c>
      <c r="CU37" s="37">
        <f t="shared" si="203"/>
        <v>3229.1666666666656</v>
      </c>
      <c r="CV37" s="37">
        <f t="shared" si="203"/>
        <v>3333.3333333333321</v>
      </c>
      <c r="CW37" s="37">
        <f t="shared" si="203"/>
        <v>3437.4999999999986</v>
      </c>
      <c r="CX37" s="37">
        <f t="shared" si="203"/>
        <v>3541.6666666666652</v>
      </c>
      <c r="CY37" s="37">
        <f t="shared" si="203"/>
        <v>3645.8333333333317</v>
      </c>
      <c r="CZ37" s="37">
        <f t="shared" si="203"/>
        <v>3749.9999999999982</v>
      </c>
      <c r="DA37" s="37">
        <f t="shared" si="203"/>
        <v>3854.1666666666647</v>
      </c>
      <c r="DB37" s="37">
        <f t="shared" si="203"/>
        <v>3958.3333333333312</v>
      </c>
      <c r="DC37" s="37">
        <f t="shared" si="203"/>
        <v>4062.4999999999977</v>
      </c>
      <c r="DD37" s="37">
        <f t="shared" si="203"/>
        <v>4166.6666666666642</v>
      </c>
      <c r="DE37" s="37">
        <f t="shared" si="203"/>
        <v>4270.8333333333312</v>
      </c>
      <c r="DF37" s="37">
        <f t="shared" si="203"/>
        <v>4374.9999999999982</v>
      </c>
      <c r="DG37" s="37">
        <f t="shared" si="203"/>
        <v>4479.1666666666652</v>
      </c>
      <c r="DH37" s="37">
        <f t="shared" si="203"/>
        <v>4583.3333333333321</v>
      </c>
      <c r="DI37" s="37">
        <f t="shared" si="203"/>
        <v>4687.4999999999991</v>
      </c>
      <c r="DJ37" s="37">
        <f t="shared" si="203"/>
        <v>4791.6666666666661</v>
      </c>
      <c r="DK37" s="37">
        <f t="shared" si="203"/>
        <v>4895.833333333333</v>
      </c>
      <c r="DL37" s="37">
        <f t="shared" si="203"/>
        <v>5000</v>
      </c>
      <c r="DM37" s="38">
        <f t="shared" ref="DM37:DS38" si="204">DL37</f>
        <v>5000</v>
      </c>
      <c r="DN37" s="38">
        <f t="shared" si="204"/>
        <v>5000</v>
      </c>
      <c r="DO37" s="38">
        <f t="shared" si="204"/>
        <v>5000</v>
      </c>
      <c r="DP37" s="38">
        <f t="shared" si="204"/>
        <v>5000</v>
      </c>
      <c r="DQ37" s="38">
        <f t="shared" si="204"/>
        <v>5000</v>
      </c>
      <c r="DR37" s="38">
        <f t="shared" si="204"/>
        <v>5000</v>
      </c>
      <c r="DS37" s="38">
        <f t="shared" si="204"/>
        <v>5000</v>
      </c>
      <c r="DT37" s="38">
        <f t="shared" si="199"/>
        <v>5000</v>
      </c>
      <c r="DU37" s="38">
        <f t="shared" si="199"/>
        <v>5000</v>
      </c>
      <c r="DV37" s="38">
        <f t="shared" si="199"/>
        <v>5000</v>
      </c>
      <c r="DW37" s="38">
        <f t="shared" si="199"/>
        <v>5000</v>
      </c>
      <c r="DX37" s="38">
        <f t="shared" si="199"/>
        <v>5000</v>
      </c>
      <c r="DY37" s="38">
        <f t="shared" si="199"/>
        <v>5000</v>
      </c>
      <c r="DZ37" s="38">
        <f t="shared" si="199"/>
        <v>5000</v>
      </c>
      <c r="EA37" s="38">
        <f t="shared" si="199"/>
        <v>5000</v>
      </c>
      <c r="EB37" s="38">
        <f t="shared" si="199"/>
        <v>5000</v>
      </c>
    </row>
    <row r="38" spans="1:133">
      <c r="A38" s="50" t="s">
        <v>104</v>
      </c>
      <c r="B38" s="39" t="s">
        <v>86</v>
      </c>
      <c r="C38" s="10" t="s">
        <v>47</v>
      </c>
      <c r="D38" s="10" t="s">
        <v>48</v>
      </c>
      <c r="E38" s="11">
        <v>42278</v>
      </c>
      <c r="F38" s="7">
        <v>10000</v>
      </c>
      <c r="G38" s="16">
        <v>20000000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CD38" s="37">
        <f>F38*0.25</f>
        <v>2500</v>
      </c>
      <c r="CE38" s="37">
        <f t="shared" ref="CE38:DN39" si="205">$F38*1/48+CD38</f>
        <v>2708.3333333333335</v>
      </c>
      <c r="CF38" s="37">
        <f t="shared" si="205"/>
        <v>2916.666666666667</v>
      </c>
      <c r="CG38" s="37">
        <f t="shared" si="205"/>
        <v>3125.0000000000005</v>
      </c>
      <c r="CH38" s="37">
        <f t="shared" si="205"/>
        <v>3333.3333333333339</v>
      </c>
      <c r="CI38" s="37">
        <f t="shared" si="205"/>
        <v>3541.6666666666674</v>
      </c>
      <c r="CJ38" s="37">
        <f t="shared" si="205"/>
        <v>3750.0000000000009</v>
      </c>
      <c r="CK38" s="37">
        <f t="shared" si="205"/>
        <v>3958.3333333333344</v>
      </c>
      <c r="CL38" s="37">
        <f t="shared" si="205"/>
        <v>4166.6666666666679</v>
      </c>
      <c r="CM38" s="37">
        <f t="shared" si="205"/>
        <v>4375.0000000000009</v>
      </c>
      <c r="CN38" s="37">
        <f t="shared" si="205"/>
        <v>4583.3333333333339</v>
      </c>
      <c r="CO38" s="37">
        <f t="shared" si="205"/>
        <v>4791.666666666667</v>
      </c>
      <c r="CP38" s="37">
        <f t="shared" si="205"/>
        <v>5000</v>
      </c>
      <c r="CQ38" s="37">
        <f t="shared" si="205"/>
        <v>5208.333333333333</v>
      </c>
      <c r="CR38" s="37">
        <f t="shared" si="205"/>
        <v>5416.6666666666661</v>
      </c>
      <c r="CS38" s="37">
        <f t="shared" si="205"/>
        <v>5624.9999999999991</v>
      </c>
      <c r="CT38" s="37">
        <f t="shared" si="205"/>
        <v>5833.3333333333321</v>
      </c>
      <c r="CU38" s="37">
        <f t="shared" si="205"/>
        <v>6041.6666666666652</v>
      </c>
      <c r="CV38" s="37">
        <f t="shared" si="205"/>
        <v>6249.9999999999982</v>
      </c>
      <c r="CW38" s="37">
        <f t="shared" si="205"/>
        <v>6458.3333333333312</v>
      </c>
      <c r="CX38" s="37">
        <f t="shared" si="205"/>
        <v>6666.6666666666642</v>
      </c>
      <c r="CY38" s="37">
        <f t="shared" si="205"/>
        <v>6874.9999999999973</v>
      </c>
      <c r="CZ38" s="37">
        <f t="shared" si="205"/>
        <v>7083.3333333333303</v>
      </c>
      <c r="DA38" s="37">
        <f t="shared" si="205"/>
        <v>7291.6666666666633</v>
      </c>
      <c r="DB38" s="37">
        <f t="shared" si="205"/>
        <v>7499.9999999999964</v>
      </c>
      <c r="DC38" s="37">
        <f t="shared" si="205"/>
        <v>7708.3333333333294</v>
      </c>
      <c r="DD38" s="37">
        <f t="shared" si="205"/>
        <v>7916.6666666666624</v>
      </c>
      <c r="DE38" s="37">
        <f t="shared" si="205"/>
        <v>8124.9999999999955</v>
      </c>
      <c r="DF38" s="37">
        <f t="shared" si="205"/>
        <v>8333.3333333333285</v>
      </c>
      <c r="DG38" s="37">
        <f t="shared" si="205"/>
        <v>8541.6666666666624</v>
      </c>
      <c r="DH38" s="37">
        <f t="shared" si="205"/>
        <v>8749.9999999999964</v>
      </c>
      <c r="DI38" s="37">
        <f t="shared" si="205"/>
        <v>8958.3333333333303</v>
      </c>
      <c r="DJ38" s="37">
        <f t="shared" si="205"/>
        <v>9166.6666666666642</v>
      </c>
      <c r="DK38" s="37">
        <f t="shared" si="205"/>
        <v>9374.9999999999982</v>
      </c>
      <c r="DL38" s="37">
        <f t="shared" si="205"/>
        <v>9583.3333333333321</v>
      </c>
      <c r="DM38" s="37">
        <f t="shared" si="205"/>
        <v>9791.6666666666661</v>
      </c>
      <c r="DN38" s="37">
        <f t="shared" si="205"/>
        <v>10000</v>
      </c>
      <c r="DO38" s="38">
        <f t="shared" si="204"/>
        <v>10000</v>
      </c>
      <c r="DP38" s="38">
        <f t="shared" si="204"/>
        <v>10000</v>
      </c>
      <c r="DQ38" s="38">
        <f t="shared" si="204"/>
        <v>10000</v>
      </c>
      <c r="DR38" s="38">
        <f t="shared" si="204"/>
        <v>10000</v>
      </c>
      <c r="DS38" s="38">
        <f t="shared" si="204"/>
        <v>10000</v>
      </c>
      <c r="DT38" s="38">
        <f t="shared" si="199"/>
        <v>10000</v>
      </c>
      <c r="DU38" s="38">
        <f t="shared" si="199"/>
        <v>10000</v>
      </c>
      <c r="DV38" s="38">
        <f t="shared" si="199"/>
        <v>10000</v>
      </c>
      <c r="DW38" s="38">
        <f t="shared" si="199"/>
        <v>10000</v>
      </c>
      <c r="DX38" s="38">
        <f t="shared" si="199"/>
        <v>10000</v>
      </c>
      <c r="DY38" s="38">
        <f t="shared" si="199"/>
        <v>10000</v>
      </c>
      <c r="DZ38" s="38">
        <f t="shared" si="199"/>
        <v>10000</v>
      </c>
      <c r="EA38" s="38">
        <f t="shared" si="199"/>
        <v>10000</v>
      </c>
      <c r="EB38" s="38">
        <f t="shared" si="199"/>
        <v>10000</v>
      </c>
    </row>
    <row r="39" spans="1:133">
      <c r="A39" s="50" t="s">
        <v>104</v>
      </c>
      <c r="B39" s="39" t="s">
        <v>114</v>
      </c>
      <c r="C39" s="10" t="s">
        <v>23</v>
      </c>
      <c r="D39" s="10" t="s">
        <v>23</v>
      </c>
      <c r="E39" s="11">
        <v>42278</v>
      </c>
      <c r="F39" s="7">
        <v>5000</v>
      </c>
      <c r="G39" s="16">
        <v>20000000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CD39" s="37">
        <f>F39*0.25</f>
        <v>1250</v>
      </c>
      <c r="CE39" s="37">
        <f t="shared" si="205"/>
        <v>1354.1666666666667</v>
      </c>
      <c r="CF39" s="37">
        <f t="shared" si="205"/>
        <v>1458.3333333333335</v>
      </c>
      <c r="CG39" s="37">
        <f t="shared" si="205"/>
        <v>1562.5000000000002</v>
      </c>
      <c r="CH39" s="37">
        <f t="shared" si="205"/>
        <v>1666.666666666667</v>
      </c>
      <c r="CI39" s="37">
        <f t="shared" si="205"/>
        <v>1770.8333333333337</v>
      </c>
      <c r="CJ39" s="37">
        <f t="shared" si="205"/>
        <v>1875.0000000000005</v>
      </c>
      <c r="CK39" s="37">
        <f t="shared" si="205"/>
        <v>1979.1666666666672</v>
      </c>
      <c r="CL39" s="37">
        <f t="shared" si="205"/>
        <v>2083.3333333333339</v>
      </c>
      <c r="CM39" s="37">
        <f t="shared" si="205"/>
        <v>2187.5000000000005</v>
      </c>
      <c r="CN39" s="37">
        <f t="shared" si="205"/>
        <v>2291.666666666667</v>
      </c>
      <c r="CO39" s="37">
        <f t="shared" si="205"/>
        <v>2395.8333333333335</v>
      </c>
      <c r="CP39" s="37">
        <f t="shared" si="205"/>
        <v>2500</v>
      </c>
      <c r="CQ39" s="37">
        <f t="shared" si="205"/>
        <v>2604.1666666666665</v>
      </c>
      <c r="CR39" s="37">
        <f t="shared" si="205"/>
        <v>2708.333333333333</v>
      </c>
      <c r="CS39" s="37">
        <f t="shared" si="205"/>
        <v>2812.4999999999995</v>
      </c>
      <c r="CT39" s="37">
        <f t="shared" si="205"/>
        <v>2916.6666666666661</v>
      </c>
      <c r="CU39" s="37">
        <f t="shared" si="205"/>
        <v>3020.8333333333326</v>
      </c>
      <c r="CV39" s="37">
        <f t="shared" si="205"/>
        <v>3124.9999999999991</v>
      </c>
      <c r="CW39" s="37">
        <f t="shared" si="205"/>
        <v>3229.1666666666656</v>
      </c>
      <c r="CX39" s="37">
        <f t="shared" si="205"/>
        <v>3333.3333333333321</v>
      </c>
      <c r="CY39" s="37">
        <f t="shared" si="205"/>
        <v>3437.4999999999986</v>
      </c>
      <c r="CZ39" s="37">
        <f t="shared" si="205"/>
        <v>3541.6666666666652</v>
      </c>
      <c r="DA39" s="37">
        <f t="shared" si="205"/>
        <v>3645.8333333333317</v>
      </c>
      <c r="DB39" s="37">
        <f t="shared" si="205"/>
        <v>3749.9999999999982</v>
      </c>
      <c r="DC39" s="37">
        <f t="shared" si="205"/>
        <v>3854.1666666666647</v>
      </c>
      <c r="DD39" s="37">
        <f t="shared" si="205"/>
        <v>3958.3333333333312</v>
      </c>
      <c r="DE39" s="37">
        <f t="shared" si="205"/>
        <v>4062.4999999999977</v>
      </c>
      <c r="DF39" s="37">
        <f t="shared" si="205"/>
        <v>4166.6666666666642</v>
      </c>
      <c r="DG39" s="37">
        <f t="shared" si="205"/>
        <v>4270.8333333333312</v>
      </c>
      <c r="DH39" s="37">
        <f t="shared" si="205"/>
        <v>4374.9999999999982</v>
      </c>
      <c r="DI39" s="37">
        <f t="shared" si="205"/>
        <v>4479.1666666666652</v>
      </c>
      <c r="DJ39" s="37">
        <f t="shared" si="205"/>
        <v>4583.3333333333321</v>
      </c>
      <c r="DK39" s="37">
        <f t="shared" si="205"/>
        <v>4687.4999999999991</v>
      </c>
      <c r="DL39" s="37">
        <f t="shared" si="205"/>
        <v>4791.6666666666661</v>
      </c>
      <c r="DM39" s="37">
        <f t="shared" si="205"/>
        <v>4895.833333333333</v>
      </c>
      <c r="DN39" s="37">
        <f t="shared" si="205"/>
        <v>5000</v>
      </c>
      <c r="DO39" s="38">
        <f t="shared" ref="DO39" si="206">DN39</f>
        <v>5000</v>
      </c>
      <c r="DP39" s="38">
        <f t="shared" ref="DP39" si="207">DO39</f>
        <v>5000</v>
      </c>
      <c r="DQ39" s="38">
        <f t="shared" ref="DQ39" si="208">DP39</f>
        <v>5000</v>
      </c>
      <c r="DR39" s="38">
        <f t="shared" ref="DR39:DS39" si="209">DQ39</f>
        <v>5000</v>
      </c>
      <c r="DS39" s="38">
        <f t="shared" si="209"/>
        <v>5000</v>
      </c>
      <c r="DT39" s="38">
        <f t="shared" si="199"/>
        <v>5000</v>
      </c>
      <c r="DU39" s="38">
        <f t="shared" si="199"/>
        <v>5000</v>
      </c>
      <c r="DV39" s="38">
        <f t="shared" si="199"/>
        <v>5000</v>
      </c>
      <c r="DW39" s="38">
        <f t="shared" si="199"/>
        <v>5000</v>
      </c>
      <c r="DX39" s="38">
        <f t="shared" si="199"/>
        <v>5000</v>
      </c>
      <c r="DY39" s="38">
        <f t="shared" si="199"/>
        <v>5000</v>
      </c>
      <c r="DZ39" s="38">
        <f t="shared" si="199"/>
        <v>5000</v>
      </c>
      <c r="EA39" s="38">
        <f t="shared" si="199"/>
        <v>5000</v>
      </c>
      <c r="EB39" s="38">
        <f t="shared" si="199"/>
        <v>5000</v>
      </c>
    </row>
    <row r="40" spans="1:133">
      <c r="A40" s="50" t="s">
        <v>104</v>
      </c>
      <c r="B40" s="24" t="s">
        <v>88</v>
      </c>
      <c r="C40" s="10" t="s">
        <v>23</v>
      </c>
      <c r="D40" s="10" t="s">
        <v>23</v>
      </c>
      <c r="E40" s="11">
        <v>42309</v>
      </c>
      <c r="F40" s="7">
        <v>5000</v>
      </c>
      <c r="G40" s="16">
        <v>20000000</v>
      </c>
      <c r="CE40" s="37">
        <f>F40*0.25</f>
        <v>1250</v>
      </c>
      <c r="CF40" s="37">
        <f t="shared" ref="CF40:DO41" si="210">$F40*1/48+CE40</f>
        <v>1354.1666666666667</v>
      </c>
      <c r="CG40" s="37">
        <f t="shared" si="210"/>
        <v>1458.3333333333335</v>
      </c>
      <c r="CH40" s="37">
        <f t="shared" si="210"/>
        <v>1562.5000000000002</v>
      </c>
      <c r="CI40" s="37">
        <f t="shared" si="210"/>
        <v>1666.666666666667</v>
      </c>
      <c r="CJ40" s="37">
        <f t="shared" si="210"/>
        <v>1770.8333333333337</v>
      </c>
      <c r="CK40" s="37">
        <f t="shared" si="210"/>
        <v>1875.0000000000005</v>
      </c>
      <c r="CL40" s="37">
        <f t="shared" si="210"/>
        <v>1979.1666666666672</v>
      </c>
      <c r="CM40" s="37">
        <f t="shared" si="210"/>
        <v>2083.3333333333339</v>
      </c>
      <c r="CN40" s="37">
        <f t="shared" si="210"/>
        <v>2187.5000000000005</v>
      </c>
      <c r="CO40" s="37">
        <f t="shared" si="210"/>
        <v>2291.666666666667</v>
      </c>
      <c r="CP40" s="37">
        <f t="shared" si="210"/>
        <v>2395.8333333333335</v>
      </c>
      <c r="CQ40" s="37">
        <f t="shared" si="210"/>
        <v>2500</v>
      </c>
      <c r="CR40" s="37">
        <f t="shared" si="210"/>
        <v>2604.1666666666665</v>
      </c>
      <c r="CS40" s="37">
        <f t="shared" si="210"/>
        <v>2708.333333333333</v>
      </c>
      <c r="CT40" s="37">
        <f t="shared" si="210"/>
        <v>2812.4999999999995</v>
      </c>
      <c r="CU40" s="37">
        <f t="shared" si="210"/>
        <v>2916.6666666666661</v>
      </c>
      <c r="CV40" s="37">
        <f t="shared" si="210"/>
        <v>3020.8333333333326</v>
      </c>
      <c r="CW40" s="37">
        <f t="shared" si="210"/>
        <v>3124.9999999999991</v>
      </c>
      <c r="CX40" s="37">
        <f t="shared" si="210"/>
        <v>3229.1666666666656</v>
      </c>
      <c r="CY40" s="37">
        <f t="shared" si="210"/>
        <v>3333.3333333333321</v>
      </c>
      <c r="CZ40" s="37">
        <f t="shared" si="210"/>
        <v>3437.4999999999986</v>
      </c>
      <c r="DA40" s="37">
        <f t="shared" si="210"/>
        <v>3541.6666666666652</v>
      </c>
      <c r="DB40" s="37">
        <f t="shared" si="210"/>
        <v>3645.8333333333317</v>
      </c>
      <c r="DC40" s="37">
        <f t="shared" si="210"/>
        <v>3749.9999999999982</v>
      </c>
      <c r="DD40" s="37">
        <f t="shared" si="210"/>
        <v>3854.1666666666647</v>
      </c>
      <c r="DE40" s="37">
        <f t="shared" si="210"/>
        <v>3958.3333333333312</v>
      </c>
      <c r="DF40" s="37">
        <f t="shared" si="210"/>
        <v>4062.4999999999977</v>
      </c>
      <c r="DG40" s="37">
        <f t="shared" si="210"/>
        <v>4166.6666666666642</v>
      </c>
      <c r="DH40" s="37">
        <f t="shared" si="210"/>
        <v>4270.8333333333312</v>
      </c>
      <c r="DI40" s="37">
        <f t="shared" si="210"/>
        <v>4374.9999999999982</v>
      </c>
      <c r="DJ40" s="37">
        <f t="shared" si="210"/>
        <v>4479.1666666666652</v>
      </c>
      <c r="DK40" s="37">
        <f t="shared" si="210"/>
        <v>4583.3333333333321</v>
      </c>
      <c r="DL40" s="37">
        <f t="shared" si="210"/>
        <v>4687.4999999999991</v>
      </c>
      <c r="DM40" s="37">
        <f t="shared" si="210"/>
        <v>4791.6666666666661</v>
      </c>
      <c r="DN40" s="37">
        <f t="shared" si="210"/>
        <v>4895.833333333333</v>
      </c>
      <c r="DO40" s="37">
        <f t="shared" si="210"/>
        <v>5000</v>
      </c>
      <c r="DP40" s="38">
        <f t="shared" ref="DP40:DS40" si="211">DO40</f>
        <v>5000</v>
      </c>
      <c r="DQ40" s="38">
        <f t="shared" si="211"/>
        <v>5000</v>
      </c>
      <c r="DR40" s="38">
        <f t="shared" si="211"/>
        <v>5000</v>
      </c>
      <c r="DS40" s="38">
        <f t="shared" si="211"/>
        <v>5000</v>
      </c>
      <c r="DT40" s="38">
        <f t="shared" si="199"/>
        <v>5000</v>
      </c>
      <c r="DU40" s="38">
        <f t="shared" si="199"/>
        <v>5000</v>
      </c>
      <c r="DV40" s="38">
        <f t="shared" si="199"/>
        <v>5000</v>
      </c>
      <c r="DW40" s="38">
        <f t="shared" si="199"/>
        <v>5000</v>
      </c>
      <c r="DX40" s="38">
        <f t="shared" si="199"/>
        <v>5000</v>
      </c>
      <c r="DY40" s="38">
        <f t="shared" si="199"/>
        <v>5000</v>
      </c>
      <c r="DZ40" s="38">
        <f t="shared" si="199"/>
        <v>5000</v>
      </c>
      <c r="EA40" s="38">
        <f t="shared" si="199"/>
        <v>5000</v>
      </c>
      <c r="EB40" s="38">
        <f t="shared" si="199"/>
        <v>5000</v>
      </c>
    </row>
    <row r="41" spans="1:133">
      <c r="A41" s="50" t="s">
        <v>104</v>
      </c>
      <c r="B41" s="24" t="s">
        <v>106</v>
      </c>
      <c r="C41" s="10" t="s">
        <v>23</v>
      </c>
      <c r="D41" s="10" t="s">
        <v>23</v>
      </c>
      <c r="E41" s="11">
        <v>42309</v>
      </c>
      <c r="F41" s="7">
        <v>5000</v>
      </c>
      <c r="G41" s="16">
        <v>20000000</v>
      </c>
      <c r="CE41" s="37">
        <f>F41*0.25</f>
        <v>1250</v>
      </c>
      <c r="CF41" s="37">
        <f t="shared" si="210"/>
        <v>1354.1666666666667</v>
      </c>
      <c r="CG41" s="37">
        <f t="shared" si="210"/>
        <v>1458.3333333333335</v>
      </c>
      <c r="CH41" s="37">
        <f t="shared" si="210"/>
        <v>1562.5000000000002</v>
      </c>
      <c r="CI41" s="37">
        <f t="shared" si="210"/>
        <v>1666.666666666667</v>
      </c>
      <c r="CJ41" s="37">
        <f t="shared" si="210"/>
        <v>1770.8333333333337</v>
      </c>
      <c r="CK41" s="37">
        <f t="shared" si="210"/>
        <v>1875.0000000000005</v>
      </c>
      <c r="CL41" s="37">
        <f t="shared" si="210"/>
        <v>1979.1666666666672</v>
      </c>
      <c r="CM41" s="37">
        <f t="shared" si="210"/>
        <v>2083.3333333333339</v>
      </c>
      <c r="CN41" s="37">
        <f t="shared" si="210"/>
        <v>2187.5000000000005</v>
      </c>
      <c r="CO41" s="37">
        <f t="shared" si="210"/>
        <v>2291.666666666667</v>
      </c>
      <c r="CP41" s="37">
        <f t="shared" si="210"/>
        <v>2395.8333333333335</v>
      </c>
      <c r="CQ41" s="37">
        <f t="shared" si="210"/>
        <v>2500</v>
      </c>
      <c r="CR41" s="37">
        <f t="shared" si="210"/>
        <v>2604.1666666666665</v>
      </c>
      <c r="CS41" s="37">
        <f t="shared" si="210"/>
        <v>2708.333333333333</v>
      </c>
      <c r="CT41" s="37">
        <f t="shared" si="210"/>
        <v>2812.4999999999995</v>
      </c>
      <c r="CU41" s="37">
        <f t="shared" si="210"/>
        <v>2916.6666666666661</v>
      </c>
      <c r="CV41" s="37">
        <f t="shared" si="210"/>
        <v>3020.8333333333326</v>
      </c>
      <c r="CW41" s="37">
        <f t="shared" si="210"/>
        <v>3124.9999999999991</v>
      </c>
      <c r="CX41" s="37">
        <f t="shared" si="210"/>
        <v>3229.1666666666656</v>
      </c>
      <c r="CY41" s="37">
        <f t="shared" si="210"/>
        <v>3333.3333333333321</v>
      </c>
      <c r="CZ41" s="37">
        <f t="shared" si="210"/>
        <v>3437.4999999999986</v>
      </c>
      <c r="DA41" s="37">
        <f t="shared" si="210"/>
        <v>3541.6666666666652</v>
      </c>
      <c r="DB41" s="37">
        <f t="shared" si="210"/>
        <v>3645.8333333333317</v>
      </c>
      <c r="DC41" s="37">
        <f t="shared" si="210"/>
        <v>3749.9999999999982</v>
      </c>
      <c r="DD41" s="37">
        <f t="shared" si="210"/>
        <v>3854.1666666666647</v>
      </c>
      <c r="DE41" s="37">
        <f t="shared" si="210"/>
        <v>3958.3333333333312</v>
      </c>
      <c r="DF41" s="37">
        <f t="shared" si="210"/>
        <v>4062.4999999999977</v>
      </c>
      <c r="DG41" s="37">
        <f t="shared" si="210"/>
        <v>4166.6666666666642</v>
      </c>
      <c r="DH41" s="37">
        <f t="shared" si="210"/>
        <v>4270.8333333333312</v>
      </c>
      <c r="DI41" s="37">
        <f t="shared" si="210"/>
        <v>4374.9999999999982</v>
      </c>
      <c r="DJ41" s="37">
        <f t="shared" si="210"/>
        <v>4479.1666666666652</v>
      </c>
      <c r="DK41" s="37">
        <f t="shared" si="210"/>
        <v>4583.3333333333321</v>
      </c>
      <c r="DL41" s="37">
        <f t="shared" si="210"/>
        <v>4687.4999999999991</v>
      </c>
      <c r="DM41" s="37">
        <f t="shared" si="210"/>
        <v>4791.6666666666661</v>
      </c>
      <c r="DN41" s="37">
        <f t="shared" si="210"/>
        <v>4895.833333333333</v>
      </c>
      <c r="DO41" s="37">
        <f t="shared" si="210"/>
        <v>5000</v>
      </c>
      <c r="DP41" s="38">
        <f t="shared" ref="DP41" si="212">DO41</f>
        <v>5000</v>
      </c>
      <c r="DQ41" s="38">
        <f t="shared" ref="DQ41" si="213">DP41</f>
        <v>5000</v>
      </c>
      <c r="DR41" s="38">
        <f t="shared" ref="DR41:DS41" si="214">DQ41</f>
        <v>5000</v>
      </c>
      <c r="DS41" s="38">
        <f t="shared" si="214"/>
        <v>5000</v>
      </c>
      <c r="DT41" s="38">
        <f t="shared" si="199"/>
        <v>5000</v>
      </c>
      <c r="DU41" s="38">
        <f t="shared" si="199"/>
        <v>5000</v>
      </c>
      <c r="DV41" s="38">
        <f t="shared" si="199"/>
        <v>5000</v>
      </c>
      <c r="DW41" s="38">
        <f t="shared" si="199"/>
        <v>5000</v>
      </c>
      <c r="DX41" s="38">
        <f t="shared" si="199"/>
        <v>5000</v>
      </c>
      <c r="DY41" s="38">
        <f t="shared" si="199"/>
        <v>5000</v>
      </c>
      <c r="DZ41" s="38">
        <f t="shared" si="199"/>
        <v>5000</v>
      </c>
      <c r="EA41" s="38">
        <f t="shared" si="199"/>
        <v>5000</v>
      </c>
      <c r="EB41" s="38">
        <f t="shared" si="199"/>
        <v>5000</v>
      </c>
    </row>
    <row r="42" spans="1:133" s="10" customFormat="1">
      <c r="A42" s="50" t="s">
        <v>104</v>
      </c>
      <c r="B42" s="24" t="s">
        <v>32</v>
      </c>
      <c r="C42" s="10" t="s">
        <v>32</v>
      </c>
      <c r="D42" s="10" t="s">
        <v>28</v>
      </c>
      <c r="E42" s="11">
        <v>42309</v>
      </c>
      <c r="F42" s="7">
        <v>20000</v>
      </c>
      <c r="G42" s="16">
        <v>20000000</v>
      </c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/>
      <c r="CE42" s="37">
        <f>$F42*0.25</f>
        <v>5000</v>
      </c>
      <c r="CF42" s="37">
        <f t="shared" ref="CF42:DO43" si="215">$F42*1/48+CE42</f>
        <v>5416.666666666667</v>
      </c>
      <c r="CG42" s="37">
        <f t="shared" si="215"/>
        <v>5833.3333333333339</v>
      </c>
      <c r="CH42" s="37">
        <f t="shared" si="215"/>
        <v>6250.0000000000009</v>
      </c>
      <c r="CI42" s="37">
        <f t="shared" si="215"/>
        <v>6666.6666666666679</v>
      </c>
      <c r="CJ42" s="37">
        <f t="shared" si="215"/>
        <v>7083.3333333333348</v>
      </c>
      <c r="CK42" s="37">
        <f t="shared" si="215"/>
        <v>7500.0000000000018</v>
      </c>
      <c r="CL42" s="37">
        <f t="shared" si="215"/>
        <v>7916.6666666666688</v>
      </c>
      <c r="CM42" s="37">
        <f t="shared" si="215"/>
        <v>8333.3333333333358</v>
      </c>
      <c r="CN42" s="37">
        <f t="shared" si="215"/>
        <v>8750.0000000000018</v>
      </c>
      <c r="CO42" s="37">
        <f t="shared" si="215"/>
        <v>9166.6666666666679</v>
      </c>
      <c r="CP42" s="37">
        <f t="shared" si="215"/>
        <v>9583.3333333333339</v>
      </c>
      <c r="CQ42" s="37">
        <f t="shared" si="215"/>
        <v>10000</v>
      </c>
      <c r="CR42" s="37">
        <f t="shared" si="215"/>
        <v>10416.666666666666</v>
      </c>
      <c r="CS42" s="37">
        <f t="shared" si="215"/>
        <v>10833.333333333332</v>
      </c>
      <c r="CT42" s="37">
        <f t="shared" si="215"/>
        <v>11249.999999999998</v>
      </c>
      <c r="CU42" s="37">
        <f t="shared" si="215"/>
        <v>11666.666666666664</v>
      </c>
      <c r="CV42" s="37">
        <f t="shared" si="215"/>
        <v>12083.33333333333</v>
      </c>
      <c r="CW42" s="37">
        <f t="shared" si="215"/>
        <v>12499.999999999996</v>
      </c>
      <c r="CX42" s="37">
        <f t="shared" si="215"/>
        <v>12916.666666666662</v>
      </c>
      <c r="CY42" s="37">
        <f t="shared" si="215"/>
        <v>13333.333333333328</v>
      </c>
      <c r="CZ42" s="37">
        <f t="shared" si="215"/>
        <v>13749.999999999995</v>
      </c>
      <c r="DA42" s="37">
        <f t="shared" si="215"/>
        <v>14166.666666666661</v>
      </c>
      <c r="DB42" s="37">
        <f t="shared" si="215"/>
        <v>14583.333333333327</v>
      </c>
      <c r="DC42" s="37">
        <f t="shared" si="215"/>
        <v>14999.999999999993</v>
      </c>
      <c r="DD42" s="37">
        <f t="shared" si="215"/>
        <v>15416.666666666659</v>
      </c>
      <c r="DE42" s="37">
        <f t="shared" si="215"/>
        <v>15833.333333333325</v>
      </c>
      <c r="DF42" s="37">
        <f t="shared" si="215"/>
        <v>16249.999999999991</v>
      </c>
      <c r="DG42" s="37">
        <f t="shared" si="215"/>
        <v>16666.666666666657</v>
      </c>
      <c r="DH42" s="37">
        <f t="shared" si="215"/>
        <v>17083.333333333325</v>
      </c>
      <c r="DI42" s="37">
        <f t="shared" si="215"/>
        <v>17499.999999999993</v>
      </c>
      <c r="DJ42" s="37">
        <f t="shared" si="215"/>
        <v>17916.666666666661</v>
      </c>
      <c r="DK42" s="37">
        <f t="shared" si="215"/>
        <v>18333.333333333328</v>
      </c>
      <c r="DL42" s="37">
        <f t="shared" si="215"/>
        <v>18749.999999999996</v>
      </c>
      <c r="DM42" s="37">
        <f t="shared" si="215"/>
        <v>19166.666666666664</v>
      </c>
      <c r="DN42" s="37">
        <f t="shared" si="215"/>
        <v>19583.333333333332</v>
      </c>
      <c r="DO42" s="37">
        <f t="shared" si="215"/>
        <v>20000</v>
      </c>
      <c r="DP42" s="38">
        <f t="shared" ref="DP42:DS45" si="216">DO42</f>
        <v>20000</v>
      </c>
      <c r="DQ42" s="38">
        <f t="shared" si="216"/>
        <v>20000</v>
      </c>
      <c r="DR42" s="38">
        <f t="shared" si="216"/>
        <v>20000</v>
      </c>
      <c r="DS42" s="38">
        <f t="shared" si="216"/>
        <v>20000</v>
      </c>
      <c r="DT42" s="38">
        <f t="shared" si="199"/>
        <v>20000</v>
      </c>
      <c r="DU42" s="38">
        <f t="shared" si="199"/>
        <v>20000</v>
      </c>
      <c r="DV42" s="38">
        <f t="shared" si="199"/>
        <v>20000</v>
      </c>
      <c r="DW42" s="38">
        <f t="shared" si="199"/>
        <v>20000</v>
      </c>
      <c r="DX42" s="38">
        <f t="shared" si="199"/>
        <v>20000</v>
      </c>
      <c r="DY42" s="38">
        <f t="shared" si="199"/>
        <v>20000</v>
      </c>
      <c r="DZ42" s="38">
        <f t="shared" si="199"/>
        <v>20000</v>
      </c>
      <c r="EA42" s="38">
        <f t="shared" si="199"/>
        <v>20000</v>
      </c>
      <c r="EB42" s="38">
        <f t="shared" si="199"/>
        <v>20000</v>
      </c>
    </row>
    <row r="43" spans="1:133" s="10" customFormat="1">
      <c r="A43" s="50" t="s">
        <v>104</v>
      </c>
      <c r="B43" s="24" t="s">
        <v>116</v>
      </c>
      <c r="C43" s="51" t="str">
        <f>B43</f>
        <v>Product Marketing Manager</v>
      </c>
      <c r="D43" s="10" t="s">
        <v>107</v>
      </c>
      <c r="E43" s="11">
        <v>42339</v>
      </c>
      <c r="F43" s="7">
        <v>10000</v>
      </c>
      <c r="G43" s="16">
        <v>20000000</v>
      </c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/>
      <c r="CE43" s="37"/>
      <c r="CF43" s="37">
        <f>$F43*0.25</f>
        <v>2500</v>
      </c>
      <c r="CG43" s="37">
        <f t="shared" si="215"/>
        <v>2708.3333333333335</v>
      </c>
      <c r="CH43" s="37">
        <f t="shared" si="215"/>
        <v>2916.666666666667</v>
      </c>
      <c r="CI43" s="37">
        <f t="shared" si="215"/>
        <v>3125.0000000000005</v>
      </c>
      <c r="CJ43" s="37">
        <f t="shared" si="215"/>
        <v>3333.3333333333339</v>
      </c>
      <c r="CK43" s="37">
        <f t="shared" si="215"/>
        <v>3541.6666666666674</v>
      </c>
      <c r="CL43" s="37">
        <f t="shared" si="215"/>
        <v>3750.0000000000009</v>
      </c>
      <c r="CM43" s="37">
        <f t="shared" si="215"/>
        <v>3958.3333333333344</v>
      </c>
      <c r="CN43" s="37">
        <f t="shared" si="215"/>
        <v>4166.6666666666679</v>
      </c>
      <c r="CO43" s="37">
        <f t="shared" si="215"/>
        <v>4375.0000000000009</v>
      </c>
      <c r="CP43" s="37">
        <f t="shared" si="215"/>
        <v>4583.3333333333339</v>
      </c>
      <c r="CQ43" s="37">
        <f t="shared" si="215"/>
        <v>4791.666666666667</v>
      </c>
      <c r="CR43" s="37">
        <f t="shared" si="215"/>
        <v>5000</v>
      </c>
      <c r="CS43" s="37">
        <f t="shared" si="215"/>
        <v>5208.333333333333</v>
      </c>
      <c r="CT43" s="37">
        <f t="shared" si="215"/>
        <v>5416.6666666666661</v>
      </c>
      <c r="CU43" s="37">
        <f t="shared" si="215"/>
        <v>5624.9999999999991</v>
      </c>
      <c r="CV43" s="37">
        <f t="shared" si="215"/>
        <v>5833.3333333333321</v>
      </c>
      <c r="CW43" s="37">
        <f t="shared" si="215"/>
        <v>6041.6666666666652</v>
      </c>
      <c r="CX43" s="37">
        <f t="shared" si="215"/>
        <v>6249.9999999999982</v>
      </c>
      <c r="CY43" s="37">
        <f t="shared" si="215"/>
        <v>6458.3333333333312</v>
      </c>
      <c r="CZ43" s="37">
        <f t="shared" si="215"/>
        <v>6666.6666666666642</v>
      </c>
      <c r="DA43" s="37">
        <f t="shared" si="215"/>
        <v>6874.9999999999973</v>
      </c>
      <c r="DB43" s="37">
        <f t="shared" si="215"/>
        <v>7083.3333333333303</v>
      </c>
      <c r="DC43" s="37">
        <f t="shared" si="215"/>
        <v>7291.6666666666633</v>
      </c>
      <c r="DD43" s="37">
        <f t="shared" si="215"/>
        <v>7499.9999999999964</v>
      </c>
      <c r="DE43" s="37">
        <f t="shared" si="215"/>
        <v>7708.3333333333294</v>
      </c>
      <c r="DF43" s="37">
        <f t="shared" si="215"/>
        <v>7916.6666666666624</v>
      </c>
      <c r="DG43" s="37">
        <f t="shared" si="215"/>
        <v>8124.9999999999955</v>
      </c>
      <c r="DH43" s="37">
        <f t="shared" si="215"/>
        <v>8333.3333333333285</v>
      </c>
      <c r="DI43" s="37">
        <f t="shared" si="215"/>
        <v>8541.6666666666624</v>
      </c>
      <c r="DJ43" s="37">
        <f t="shared" si="215"/>
        <v>8749.9999999999964</v>
      </c>
      <c r="DK43" s="37">
        <f t="shared" si="215"/>
        <v>8958.3333333333303</v>
      </c>
      <c r="DL43" s="37">
        <f t="shared" si="215"/>
        <v>9166.6666666666642</v>
      </c>
      <c r="DM43" s="37">
        <f t="shared" si="215"/>
        <v>9374.9999999999982</v>
      </c>
      <c r="DN43" s="37">
        <f t="shared" si="215"/>
        <v>9583.3333333333321</v>
      </c>
      <c r="DO43" s="37">
        <f t="shared" si="215"/>
        <v>9791.6666666666661</v>
      </c>
      <c r="DP43" s="37">
        <f t="shared" ref="DP43" si="217">$F43*1/48+DO43</f>
        <v>10000</v>
      </c>
      <c r="DQ43" s="38">
        <f t="shared" ref="DQ43" si="218">DP43</f>
        <v>10000</v>
      </c>
      <c r="DR43" s="38">
        <f t="shared" ref="DR43:DS43" si="219">DQ43</f>
        <v>10000</v>
      </c>
      <c r="DS43" s="38">
        <f t="shared" si="219"/>
        <v>10000</v>
      </c>
      <c r="DT43" s="38">
        <f t="shared" si="199"/>
        <v>10000</v>
      </c>
      <c r="DU43" s="38">
        <f t="shared" si="199"/>
        <v>10000</v>
      </c>
      <c r="DV43" s="38">
        <f t="shared" si="199"/>
        <v>10000</v>
      </c>
      <c r="DW43" s="38">
        <f t="shared" si="199"/>
        <v>10000</v>
      </c>
      <c r="DX43" s="38">
        <f t="shared" si="199"/>
        <v>10000</v>
      </c>
      <c r="DY43" s="38">
        <f t="shared" si="199"/>
        <v>10000</v>
      </c>
      <c r="DZ43" s="38">
        <f t="shared" si="199"/>
        <v>10000</v>
      </c>
      <c r="EA43" s="38">
        <f t="shared" si="199"/>
        <v>10000</v>
      </c>
      <c r="EB43" s="38">
        <f t="shared" si="199"/>
        <v>10000</v>
      </c>
    </row>
    <row r="44" spans="1:133">
      <c r="A44" s="50" t="s">
        <v>104</v>
      </c>
      <c r="B44" s="24" t="s">
        <v>32</v>
      </c>
      <c r="C44" s="10" t="s">
        <v>32</v>
      </c>
      <c r="D44" s="10" t="s">
        <v>28</v>
      </c>
      <c r="E44" s="11">
        <v>42339</v>
      </c>
      <c r="F44" s="7">
        <v>20000</v>
      </c>
      <c r="G44" s="16">
        <v>20000000</v>
      </c>
      <c r="CF44" s="37">
        <f>F44*0.25</f>
        <v>5000</v>
      </c>
      <c r="CG44" s="37">
        <f t="shared" ref="CG44:DP44" si="220">$F44*1/48+CF44</f>
        <v>5416.666666666667</v>
      </c>
      <c r="CH44" s="37">
        <f t="shared" si="220"/>
        <v>5833.3333333333339</v>
      </c>
      <c r="CI44" s="37">
        <f t="shared" si="220"/>
        <v>6250.0000000000009</v>
      </c>
      <c r="CJ44" s="37">
        <f t="shared" si="220"/>
        <v>6666.6666666666679</v>
      </c>
      <c r="CK44" s="37">
        <f t="shared" si="220"/>
        <v>7083.3333333333348</v>
      </c>
      <c r="CL44" s="37">
        <f t="shared" si="220"/>
        <v>7500.0000000000018</v>
      </c>
      <c r="CM44" s="37">
        <f t="shared" si="220"/>
        <v>7916.6666666666688</v>
      </c>
      <c r="CN44" s="37">
        <f t="shared" si="220"/>
        <v>8333.3333333333358</v>
      </c>
      <c r="CO44" s="37">
        <f t="shared" si="220"/>
        <v>8750.0000000000018</v>
      </c>
      <c r="CP44" s="37">
        <f t="shared" si="220"/>
        <v>9166.6666666666679</v>
      </c>
      <c r="CQ44" s="37">
        <f t="shared" si="220"/>
        <v>9583.3333333333339</v>
      </c>
      <c r="CR44" s="37">
        <f t="shared" si="220"/>
        <v>10000</v>
      </c>
      <c r="CS44" s="37">
        <f t="shared" si="220"/>
        <v>10416.666666666666</v>
      </c>
      <c r="CT44" s="37">
        <f t="shared" si="220"/>
        <v>10833.333333333332</v>
      </c>
      <c r="CU44" s="37">
        <f t="shared" si="220"/>
        <v>11249.999999999998</v>
      </c>
      <c r="CV44" s="37">
        <f t="shared" si="220"/>
        <v>11666.666666666664</v>
      </c>
      <c r="CW44" s="37">
        <f t="shared" si="220"/>
        <v>12083.33333333333</v>
      </c>
      <c r="CX44" s="37">
        <f t="shared" si="220"/>
        <v>12499.999999999996</v>
      </c>
      <c r="CY44" s="37">
        <f t="shared" si="220"/>
        <v>12916.666666666662</v>
      </c>
      <c r="CZ44" s="37">
        <f t="shared" si="220"/>
        <v>13333.333333333328</v>
      </c>
      <c r="DA44" s="37">
        <f t="shared" si="220"/>
        <v>13749.999999999995</v>
      </c>
      <c r="DB44" s="37">
        <f t="shared" si="220"/>
        <v>14166.666666666661</v>
      </c>
      <c r="DC44" s="37">
        <f t="shared" si="220"/>
        <v>14583.333333333327</v>
      </c>
      <c r="DD44" s="37">
        <f t="shared" si="220"/>
        <v>14999.999999999993</v>
      </c>
      <c r="DE44" s="37">
        <f t="shared" si="220"/>
        <v>15416.666666666659</v>
      </c>
      <c r="DF44" s="37">
        <f t="shared" si="220"/>
        <v>15833.333333333325</v>
      </c>
      <c r="DG44" s="37">
        <f t="shared" si="220"/>
        <v>16249.999999999991</v>
      </c>
      <c r="DH44" s="37">
        <f t="shared" si="220"/>
        <v>16666.666666666657</v>
      </c>
      <c r="DI44" s="37">
        <f t="shared" si="220"/>
        <v>17083.333333333325</v>
      </c>
      <c r="DJ44" s="37">
        <f t="shared" si="220"/>
        <v>17499.999999999993</v>
      </c>
      <c r="DK44" s="37">
        <f t="shared" si="220"/>
        <v>17916.666666666661</v>
      </c>
      <c r="DL44" s="37">
        <f t="shared" si="220"/>
        <v>18333.333333333328</v>
      </c>
      <c r="DM44" s="37">
        <f t="shared" si="220"/>
        <v>18749.999999999996</v>
      </c>
      <c r="DN44" s="37">
        <f t="shared" si="220"/>
        <v>19166.666666666664</v>
      </c>
      <c r="DO44" s="37">
        <f t="shared" si="220"/>
        <v>19583.333333333332</v>
      </c>
      <c r="DP44" s="37">
        <f t="shared" si="220"/>
        <v>20000</v>
      </c>
      <c r="DQ44" s="38">
        <f t="shared" si="216"/>
        <v>20000</v>
      </c>
      <c r="DR44" s="38">
        <f t="shared" si="216"/>
        <v>20000</v>
      </c>
      <c r="DS44" s="38">
        <f t="shared" si="216"/>
        <v>20000</v>
      </c>
      <c r="DT44" s="38">
        <f t="shared" si="199"/>
        <v>20000</v>
      </c>
      <c r="DU44" s="38">
        <f t="shared" si="199"/>
        <v>20000</v>
      </c>
      <c r="DV44" s="38">
        <f t="shared" si="199"/>
        <v>20000</v>
      </c>
      <c r="DW44" s="38">
        <f t="shared" si="199"/>
        <v>20000</v>
      </c>
      <c r="DX44" s="38">
        <f t="shared" si="199"/>
        <v>20000</v>
      </c>
      <c r="DY44" s="38">
        <f t="shared" si="199"/>
        <v>20000</v>
      </c>
      <c r="DZ44" s="38">
        <f t="shared" si="199"/>
        <v>20000</v>
      </c>
      <c r="EA44" s="38">
        <f t="shared" si="199"/>
        <v>20000</v>
      </c>
      <c r="EB44" s="38">
        <f t="shared" si="199"/>
        <v>20000</v>
      </c>
    </row>
    <row r="45" spans="1:133">
      <c r="A45" s="50" t="s">
        <v>104</v>
      </c>
      <c r="B45" s="34" t="s">
        <v>87</v>
      </c>
      <c r="C45" s="10" t="s">
        <v>54</v>
      </c>
      <c r="D45" s="10" t="s">
        <v>28</v>
      </c>
      <c r="E45" s="11">
        <v>42401</v>
      </c>
      <c r="F45" s="7">
        <v>10000</v>
      </c>
      <c r="G45" s="16">
        <v>20000000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CH45" s="37">
        <f>F45*0.25</f>
        <v>2500</v>
      </c>
      <c r="CI45" s="37">
        <f t="shared" ref="CI45:DR45" si="221">$F45*1/48+CH45</f>
        <v>2708.3333333333335</v>
      </c>
      <c r="CJ45" s="37">
        <f t="shared" si="221"/>
        <v>2916.666666666667</v>
      </c>
      <c r="CK45" s="37">
        <f t="shared" si="221"/>
        <v>3125.0000000000005</v>
      </c>
      <c r="CL45" s="37">
        <f t="shared" si="221"/>
        <v>3333.3333333333339</v>
      </c>
      <c r="CM45" s="37">
        <f t="shared" si="221"/>
        <v>3541.6666666666674</v>
      </c>
      <c r="CN45" s="37">
        <f t="shared" si="221"/>
        <v>3750.0000000000009</v>
      </c>
      <c r="CO45" s="37">
        <f t="shared" si="221"/>
        <v>3958.3333333333344</v>
      </c>
      <c r="CP45" s="37">
        <f t="shared" si="221"/>
        <v>4166.6666666666679</v>
      </c>
      <c r="CQ45" s="37">
        <f t="shared" si="221"/>
        <v>4375.0000000000009</v>
      </c>
      <c r="CR45" s="37">
        <f t="shared" si="221"/>
        <v>4583.3333333333339</v>
      </c>
      <c r="CS45" s="37">
        <f t="shared" si="221"/>
        <v>4791.666666666667</v>
      </c>
      <c r="CT45" s="37">
        <f t="shared" si="221"/>
        <v>5000</v>
      </c>
      <c r="CU45" s="37">
        <f t="shared" si="221"/>
        <v>5208.333333333333</v>
      </c>
      <c r="CV45" s="37">
        <f t="shared" si="221"/>
        <v>5416.6666666666661</v>
      </c>
      <c r="CW45" s="37">
        <f t="shared" si="221"/>
        <v>5624.9999999999991</v>
      </c>
      <c r="CX45" s="37">
        <f t="shared" si="221"/>
        <v>5833.3333333333321</v>
      </c>
      <c r="CY45" s="37">
        <f t="shared" si="221"/>
        <v>6041.6666666666652</v>
      </c>
      <c r="CZ45" s="37">
        <f t="shared" si="221"/>
        <v>6249.9999999999982</v>
      </c>
      <c r="DA45" s="37">
        <f t="shared" si="221"/>
        <v>6458.3333333333312</v>
      </c>
      <c r="DB45" s="37">
        <f t="shared" si="221"/>
        <v>6666.6666666666642</v>
      </c>
      <c r="DC45" s="37">
        <f t="shared" si="221"/>
        <v>6874.9999999999973</v>
      </c>
      <c r="DD45" s="37">
        <f t="shared" si="221"/>
        <v>7083.3333333333303</v>
      </c>
      <c r="DE45" s="37">
        <f t="shared" si="221"/>
        <v>7291.6666666666633</v>
      </c>
      <c r="DF45" s="37">
        <f t="shared" si="221"/>
        <v>7499.9999999999964</v>
      </c>
      <c r="DG45" s="37">
        <f t="shared" si="221"/>
        <v>7708.3333333333294</v>
      </c>
      <c r="DH45" s="37">
        <f t="shared" si="221"/>
        <v>7916.6666666666624</v>
      </c>
      <c r="DI45" s="37">
        <f t="shared" si="221"/>
        <v>8124.9999999999955</v>
      </c>
      <c r="DJ45" s="37">
        <f t="shared" si="221"/>
        <v>8333.3333333333285</v>
      </c>
      <c r="DK45" s="37">
        <f t="shared" si="221"/>
        <v>8541.6666666666624</v>
      </c>
      <c r="DL45" s="37">
        <f t="shared" si="221"/>
        <v>8749.9999999999964</v>
      </c>
      <c r="DM45" s="37">
        <f t="shared" si="221"/>
        <v>8958.3333333333303</v>
      </c>
      <c r="DN45" s="37">
        <f t="shared" si="221"/>
        <v>9166.6666666666642</v>
      </c>
      <c r="DO45" s="37">
        <f t="shared" si="221"/>
        <v>9374.9999999999982</v>
      </c>
      <c r="DP45" s="37">
        <f t="shared" si="221"/>
        <v>9583.3333333333321</v>
      </c>
      <c r="DQ45" s="37">
        <f t="shared" si="221"/>
        <v>9791.6666666666661</v>
      </c>
      <c r="DR45" s="37">
        <f t="shared" si="221"/>
        <v>10000</v>
      </c>
      <c r="DS45" s="38">
        <f t="shared" si="216"/>
        <v>10000</v>
      </c>
      <c r="DT45" s="38">
        <f t="shared" si="199"/>
        <v>10000</v>
      </c>
      <c r="DU45" s="38">
        <f t="shared" si="199"/>
        <v>10000</v>
      </c>
      <c r="DV45" s="38">
        <f t="shared" si="199"/>
        <v>10000</v>
      </c>
      <c r="DW45" s="38">
        <f t="shared" si="199"/>
        <v>10000</v>
      </c>
      <c r="DX45" s="38">
        <f t="shared" si="199"/>
        <v>10000</v>
      </c>
      <c r="DY45" s="38">
        <f t="shared" si="199"/>
        <v>10000</v>
      </c>
      <c r="DZ45" s="38">
        <f t="shared" si="199"/>
        <v>10000</v>
      </c>
      <c r="EA45" s="38">
        <f t="shared" si="199"/>
        <v>10000</v>
      </c>
      <c r="EB45" s="38">
        <f t="shared" si="199"/>
        <v>10000</v>
      </c>
    </row>
    <row r="46" spans="1:133">
      <c r="A46" s="50" t="s">
        <v>104</v>
      </c>
      <c r="B46" s="39" t="s">
        <v>86</v>
      </c>
      <c r="C46" s="10" t="s">
        <v>47</v>
      </c>
      <c r="D46" s="10" t="s">
        <v>48</v>
      </c>
      <c r="E46" s="11">
        <v>42430</v>
      </c>
      <c r="F46" s="7">
        <v>10000</v>
      </c>
      <c r="G46" s="16">
        <v>20000000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CI46" s="37">
        <f>F46*0.25</f>
        <v>2500</v>
      </c>
      <c r="CJ46" s="37">
        <f t="shared" ref="CJ46:DS46" si="222">$F46*1/48+CI46</f>
        <v>2708.3333333333335</v>
      </c>
      <c r="CK46" s="37">
        <f t="shared" si="222"/>
        <v>2916.666666666667</v>
      </c>
      <c r="CL46" s="37">
        <f t="shared" si="222"/>
        <v>3125.0000000000005</v>
      </c>
      <c r="CM46" s="37">
        <f t="shared" si="222"/>
        <v>3333.3333333333339</v>
      </c>
      <c r="CN46" s="37">
        <f t="shared" si="222"/>
        <v>3541.6666666666674</v>
      </c>
      <c r="CO46" s="37">
        <f t="shared" si="222"/>
        <v>3750.0000000000009</v>
      </c>
      <c r="CP46" s="37">
        <f t="shared" si="222"/>
        <v>3958.3333333333344</v>
      </c>
      <c r="CQ46" s="37">
        <f t="shared" si="222"/>
        <v>4166.6666666666679</v>
      </c>
      <c r="CR46" s="37">
        <f t="shared" si="222"/>
        <v>4375.0000000000009</v>
      </c>
      <c r="CS46" s="37">
        <f t="shared" si="222"/>
        <v>4583.3333333333339</v>
      </c>
      <c r="CT46" s="37">
        <f t="shared" si="222"/>
        <v>4791.666666666667</v>
      </c>
      <c r="CU46" s="37">
        <f t="shared" si="222"/>
        <v>5000</v>
      </c>
      <c r="CV46" s="37">
        <f t="shared" si="222"/>
        <v>5208.333333333333</v>
      </c>
      <c r="CW46" s="37">
        <f t="shared" si="222"/>
        <v>5416.6666666666661</v>
      </c>
      <c r="CX46" s="37">
        <f t="shared" si="222"/>
        <v>5624.9999999999991</v>
      </c>
      <c r="CY46" s="37">
        <f t="shared" si="222"/>
        <v>5833.3333333333321</v>
      </c>
      <c r="CZ46" s="37">
        <f t="shared" si="222"/>
        <v>6041.6666666666652</v>
      </c>
      <c r="DA46" s="37">
        <f t="shared" si="222"/>
        <v>6249.9999999999982</v>
      </c>
      <c r="DB46" s="37">
        <f t="shared" si="222"/>
        <v>6458.3333333333312</v>
      </c>
      <c r="DC46" s="37">
        <f t="shared" si="222"/>
        <v>6666.6666666666642</v>
      </c>
      <c r="DD46" s="37">
        <f t="shared" si="222"/>
        <v>6874.9999999999973</v>
      </c>
      <c r="DE46" s="37">
        <f t="shared" si="222"/>
        <v>7083.3333333333303</v>
      </c>
      <c r="DF46" s="37">
        <f t="shared" si="222"/>
        <v>7291.6666666666633</v>
      </c>
      <c r="DG46" s="37">
        <f t="shared" si="222"/>
        <v>7499.9999999999964</v>
      </c>
      <c r="DH46" s="37">
        <f t="shared" si="222"/>
        <v>7708.3333333333294</v>
      </c>
      <c r="DI46" s="37">
        <f t="shared" si="222"/>
        <v>7916.6666666666624</v>
      </c>
      <c r="DJ46" s="37">
        <f t="shared" si="222"/>
        <v>8124.9999999999955</v>
      </c>
      <c r="DK46" s="37">
        <f t="shared" si="222"/>
        <v>8333.3333333333285</v>
      </c>
      <c r="DL46" s="37">
        <f t="shared" si="222"/>
        <v>8541.6666666666624</v>
      </c>
      <c r="DM46" s="37">
        <f t="shared" si="222"/>
        <v>8749.9999999999964</v>
      </c>
      <c r="DN46" s="37">
        <f t="shared" si="222"/>
        <v>8958.3333333333303</v>
      </c>
      <c r="DO46" s="37">
        <f t="shared" si="222"/>
        <v>9166.6666666666642</v>
      </c>
      <c r="DP46" s="37">
        <f t="shared" si="222"/>
        <v>9374.9999999999982</v>
      </c>
      <c r="DQ46" s="37">
        <f t="shared" si="222"/>
        <v>9583.3333333333321</v>
      </c>
      <c r="DR46" s="37">
        <f t="shared" si="222"/>
        <v>9791.6666666666661</v>
      </c>
      <c r="DS46" s="37">
        <f t="shared" si="222"/>
        <v>10000</v>
      </c>
      <c r="DT46" s="38">
        <f t="shared" ref="DT46" si="223">DS46</f>
        <v>10000</v>
      </c>
      <c r="DU46" s="38">
        <f t="shared" ref="DU46" si="224">DT46</f>
        <v>10000</v>
      </c>
      <c r="DV46" s="38">
        <f t="shared" ref="DV46" si="225">DU46</f>
        <v>10000</v>
      </c>
      <c r="DW46" s="38">
        <f t="shared" ref="DW46:EB46" si="226">DV46</f>
        <v>10000</v>
      </c>
      <c r="DX46" s="38">
        <f t="shared" si="226"/>
        <v>10000</v>
      </c>
      <c r="DY46" s="38">
        <f t="shared" si="226"/>
        <v>10000</v>
      </c>
      <c r="DZ46" s="38">
        <f t="shared" si="226"/>
        <v>10000</v>
      </c>
      <c r="EA46" s="38">
        <f t="shared" si="226"/>
        <v>10000</v>
      </c>
      <c r="EB46" s="38">
        <f t="shared" si="226"/>
        <v>10000</v>
      </c>
    </row>
    <row r="47" spans="1:133">
      <c r="A47" s="52" t="s">
        <v>104</v>
      </c>
      <c r="B47" s="34" t="s">
        <v>32</v>
      </c>
      <c r="C47" s="10" t="s">
        <v>32</v>
      </c>
      <c r="D47" s="10" t="s">
        <v>28</v>
      </c>
      <c r="E47" s="11">
        <v>42430</v>
      </c>
      <c r="F47" s="7">
        <v>20000</v>
      </c>
      <c r="G47" s="16">
        <v>20000000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CH47" s="37"/>
      <c r="CI47" s="37">
        <f>F47*0.25</f>
        <v>5000</v>
      </c>
      <c r="CJ47" s="37">
        <f t="shared" ref="CJ47:DS47" si="227">$F47*1/48+CI47</f>
        <v>5416.666666666667</v>
      </c>
      <c r="CK47" s="37">
        <f t="shared" si="227"/>
        <v>5833.3333333333339</v>
      </c>
      <c r="CL47" s="37">
        <f t="shared" si="227"/>
        <v>6250.0000000000009</v>
      </c>
      <c r="CM47" s="37">
        <f t="shared" si="227"/>
        <v>6666.6666666666679</v>
      </c>
      <c r="CN47" s="37">
        <f t="shared" si="227"/>
        <v>7083.3333333333348</v>
      </c>
      <c r="CO47" s="37">
        <f t="shared" si="227"/>
        <v>7500.0000000000018</v>
      </c>
      <c r="CP47" s="37">
        <f t="shared" si="227"/>
        <v>7916.6666666666688</v>
      </c>
      <c r="CQ47" s="37">
        <f t="shared" si="227"/>
        <v>8333.3333333333358</v>
      </c>
      <c r="CR47" s="37">
        <f t="shared" si="227"/>
        <v>8750.0000000000018</v>
      </c>
      <c r="CS47" s="37">
        <f t="shared" si="227"/>
        <v>9166.6666666666679</v>
      </c>
      <c r="CT47" s="37">
        <f t="shared" si="227"/>
        <v>9583.3333333333339</v>
      </c>
      <c r="CU47" s="37">
        <f t="shared" si="227"/>
        <v>10000</v>
      </c>
      <c r="CV47" s="37">
        <f t="shared" si="227"/>
        <v>10416.666666666666</v>
      </c>
      <c r="CW47" s="37">
        <f t="shared" si="227"/>
        <v>10833.333333333332</v>
      </c>
      <c r="CX47" s="37">
        <f t="shared" si="227"/>
        <v>11249.999999999998</v>
      </c>
      <c r="CY47" s="37">
        <f t="shared" si="227"/>
        <v>11666.666666666664</v>
      </c>
      <c r="CZ47" s="37">
        <f t="shared" si="227"/>
        <v>12083.33333333333</v>
      </c>
      <c r="DA47" s="37">
        <f t="shared" si="227"/>
        <v>12499.999999999996</v>
      </c>
      <c r="DB47" s="37">
        <f t="shared" si="227"/>
        <v>12916.666666666662</v>
      </c>
      <c r="DC47" s="37">
        <f t="shared" si="227"/>
        <v>13333.333333333328</v>
      </c>
      <c r="DD47" s="37">
        <f t="shared" si="227"/>
        <v>13749.999999999995</v>
      </c>
      <c r="DE47" s="37">
        <f t="shared" si="227"/>
        <v>14166.666666666661</v>
      </c>
      <c r="DF47" s="37">
        <f t="shared" si="227"/>
        <v>14583.333333333327</v>
      </c>
      <c r="DG47" s="37">
        <f t="shared" si="227"/>
        <v>14999.999999999993</v>
      </c>
      <c r="DH47" s="37">
        <f t="shared" si="227"/>
        <v>15416.666666666659</v>
      </c>
      <c r="DI47" s="37">
        <f t="shared" si="227"/>
        <v>15833.333333333325</v>
      </c>
      <c r="DJ47" s="37">
        <f t="shared" si="227"/>
        <v>16249.999999999991</v>
      </c>
      <c r="DK47" s="37">
        <f t="shared" si="227"/>
        <v>16666.666666666657</v>
      </c>
      <c r="DL47" s="37">
        <f t="shared" si="227"/>
        <v>17083.333333333325</v>
      </c>
      <c r="DM47" s="37">
        <f t="shared" si="227"/>
        <v>17499.999999999993</v>
      </c>
      <c r="DN47" s="37">
        <f t="shared" si="227"/>
        <v>17916.666666666661</v>
      </c>
      <c r="DO47" s="37">
        <f t="shared" si="227"/>
        <v>18333.333333333328</v>
      </c>
      <c r="DP47" s="37">
        <f t="shared" si="227"/>
        <v>18749.999999999996</v>
      </c>
      <c r="DQ47" s="37">
        <f t="shared" si="227"/>
        <v>19166.666666666664</v>
      </c>
      <c r="DR47" s="37">
        <f t="shared" si="227"/>
        <v>19583.333333333332</v>
      </c>
      <c r="DS47" s="37">
        <f t="shared" si="227"/>
        <v>20000</v>
      </c>
      <c r="DT47" s="38">
        <f t="shared" ref="DT47" si="228">DS47</f>
        <v>20000</v>
      </c>
      <c r="DU47" s="38">
        <f t="shared" ref="DU47" si="229">DT47</f>
        <v>20000</v>
      </c>
      <c r="DV47" s="38">
        <f t="shared" ref="DV47" si="230">DU47</f>
        <v>20000</v>
      </c>
      <c r="DW47" s="38">
        <f t="shared" ref="DW47:EB48" si="231">DV47</f>
        <v>20000</v>
      </c>
      <c r="DX47" s="38">
        <f t="shared" si="231"/>
        <v>20000</v>
      </c>
      <c r="DY47" s="38">
        <f t="shared" si="231"/>
        <v>20000</v>
      </c>
      <c r="DZ47" s="38">
        <f t="shared" si="231"/>
        <v>20000</v>
      </c>
      <c r="EA47" s="38">
        <f t="shared" si="231"/>
        <v>20000</v>
      </c>
      <c r="EB47" s="38">
        <f t="shared" si="231"/>
        <v>20000</v>
      </c>
    </row>
    <row r="48" spans="1:133">
      <c r="A48" s="52" t="s">
        <v>104</v>
      </c>
      <c r="B48" s="24" t="s">
        <v>88</v>
      </c>
      <c r="C48" s="10" t="s">
        <v>23</v>
      </c>
      <c r="D48" s="10" t="s">
        <v>23</v>
      </c>
      <c r="E48" s="11">
        <v>42461</v>
      </c>
      <c r="F48" s="7">
        <v>5000</v>
      </c>
      <c r="G48" s="16">
        <v>20000000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CH48" s="37"/>
      <c r="CJ48" s="37">
        <f>F48*0.25</f>
        <v>1250</v>
      </c>
      <c r="CK48" s="37">
        <f t="shared" ref="CK48:DT48" si="232">$F48*1/48+CJ48</f>
        <v>1354.1666666666667</v>
      </c>
      <c r="CL48" s="37">
        <f t="shared" si="232"/>
        <v>1458.3333333333335</v>
      </c>
      <c r="CM48" s="37">
        <f t="shared" si="232"/>
        <v>1562.5000000000002</v>
      </c>
      <c r="CN48" s="37">
        <f t="shared" si="232"/>
        <v>1666.666666666667</v>
      </c>
      <c r="CO48" s="37">
        <f t="shared" si="232"/>
        <v>1770.8333333333337</v>
      </c>
      <c r="CP48" s="37">
        <f t="shared" si="232"/>
        <v>1875.0000000000005</v>
      </c>
      <c r="CQ48" s="37">
        <f t="shared" si="232"/>
        <v>1979.1666666666672</v>
      </c>
      <c r="CR48" s="37">
        <f t="shared" si="232"/>
        <v>2083.3333333333339</v>
      </c>
      <c r="CS48" s="37">
        <f t="shared" si="232"/>
        <v>2187.5000000000005</v>
      </c>
      <c r="CT48" s="37">
        <f t="shared" si="232"/>
        <v>2291.666666666667</v>
      </c>
      <c r="CU48" s="37">
        <f t="shared" si="232"/>
        <v>2395.8333333333335</v>
      </c>
      <c r="CV48" s="37">
        <f t="shared" si="232"/>
        <v>2500</v>
      </c>
      <c r="CW48" s="37">
        <f t="shared" si="232"/>
        <v>2604.1666666666665</v>
      </c>
      <c r="CX48" s="37">
        <f t="shared" si="232"/>
        <v>2708.333333333333</v>
      </c>
      <c r="CY48" s="37">
        <f t="shared" si="232"/>
        <v>2812.4999999999995</v>
      </c>
      <c r="CZ48" s="37">
        <f t="shared" si="232"/>
        <v>2916.6666666666661</v>
      </c>
      <c r="DA48" s="37">
        <f t="shared" si="232"/>
        <v>3020.8333333333326</v>
      </c>
      <c r="DB48" s="37">
        <f t="shared" si="232"/>
        <v>3124.9999999999991</v>
      </c>
      <c r="DC48" s="37">
        <f t="shared" si="232"/>
        <v>3229.1666666666656</v>
      </c>
      <c r="DD48" s="37">
        <f t="shared" si="232"/>
        <v>3333.3333333333321</v>
      </c>
      <c r="DE48" s="37">
        <f t="shared" si="232"/>
        <v>3437.4999999999986</v>
      </c>
      <c r="DF48" s="37">
        <f t="shared" si="232"/>
        <v>3541.6666666666652</v>
      </c>
      <c r="DG48" s="37">
        <f t="shared" si="232"/>
        <v>3645.8333333333317</v>
      </c>
      <c r="DH48" s="37">
        <f t="shared" si="232"/>
        <v>3749.9999999999982</v>
      </c>
      <c r="DI48" s="37">
        <f t="shared" si="232"/>
        <v>3854.1666666666647</v>
      </c>
      <c r="DJ48" s="37">
        <f t="shared" si="232"/>
        <v>3958.3333333333312</v>
      </c>
      <c r="DK48" s="37">
        <f t="shared" si="232"/>
        <v>4062.4999999999977</v>
      </c>
      <c r="DL48" s="37">
        <f t="shared" si="232"/>
        <v>4166.6666666666642</v>
      </c>
      <c r="DM48" s="37">
        <f t="shared" si="232"/>
        <v>4270.8333333333312</v>
      </c>
      <c r="DN48" s="37">
        <f t="shared" si="232"/>
        <v>4374.9999999999982</v>
      </c>
      <c r="DO48" s="37">
        <f t="shared" si="232"/>
        <v>4479.1666666666652</v>
      </c>
      <c r="DP48" s="37">
        <f t="shared" si="232"/>
        <v>4583.3333333333321</v>
      </c>
      <c r="DQ48" s="37">
        <f t="shared" si="232"/>
        <v>4687.4999999999991</v>
      </c>
      <c r="DR48" s="37">
        <f t="shared" si="232"/>
        <v>4791.6666666666661</v>
      </c>
      <c r="DS48" s="37">
        <f t="shared" si="232"/>
        <v>4895.833333333333</v>
      </c>
      <c r="DT48" s="37">
        <f t="shared" si="232"/>
        <v>5000</v>
      </c>
      <c r="DU48" s="38">
        <f t="shared" ref="DU48:DX49" si="233">DT48</f>
        <v>5000</v>
      </c>
      <c r="DV48" s="38">
        <f t="shared" si="233"/>
        <v>5000</v>
      </c>
      <c r="DW48" s="38">
        <f t="shared" si="233"/>
        <v>5000</v>
      </c>
      <c r="DX48" s="38">
        <f t="shared" si="233"/>
        <v>5000</v>
      </c>
      <c r="DY48" s="38">
        <f t="shared" si="231"/>
        <v>5000</v>
      </c>
      <c r="DZ48" s="38">
        <f t="shared" si="231"/>
        <v>5000</v>
      </c>
      <c r="EA48" s="38">
        <f t="shared" si="231"/>
        <v>5000</v>
      </c>
      <c r="EB48" s="38">
        <f t="shared" si="231"/>
        <v>5000</v>
      </c>
      <c r="EC48" s="38"/>
    </row>
    <row r="49" spans="1:140" s="10" customFormat="1">
      <c r="A49" s="52" t="s">
        <v>104</v>
      </c>
      <c r="B49" s="24" t="s">
        <v>116</v>
      </c>
      <c r="C49" s="51" t="str">
        <f>B49</f>
        <v>Product Marketing Manager</v>
      </c>
      <c r="D49" s="10" t="s">
        <v>107</v>
      </c>
      <c r="E49" s="11">
        <v>42461</v>
      </c>
      <c r="F49" s="7">
        <v>10000</v>
      </c>
      <c r="G49" s="16">
        <v>20000000</v>
      </c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/>
      <c r="CE49" s="37"/>
      <c r="CF49" s="37"/>
      <c r="CG49" s="37"/>
      <c r="CH49" s="37"/>
      <c r="CJ49" s="37">
        <f>F49*0.25</f>
        <v>2500</v>
      </c>
      <c r="CK49" s="37">
        <f t="shared" ref="CK49:DT49" si="234">$F49*1/48+CJ49</f>
        <v>2708.3333333333335</v>
      </c>
      <c r="CL49" s="37">
        <f t="shared" si="234"/>
        <v>2916.666666666667</v>
      </c>
      <c r="CM49" s="37">
        <f t="shared" si="234"/>
        <v>3125.0000000000005</v>
      </c>
      <c r="CN49" s="37">
        <f t="shared" si="234"/>
        <v>3333.3333333333339</v>
      </c>
      <c r="CO49" s="37">
        <f t="shared" si="234"/>
        <v>3541.6666666666674</v>
      </c>
      <c r="CP49" s="37">
        <f t="shared" si="234"/>
        <v>3750.0000000000009</v>
      </c>
      <c r="CQ49" s="37">
        <f t="shared" si="234"/>
        <v>3958.3333333333344</v>
      </c>
      <c r="CR49" s="37">
        <f t="shared" si="234"/>
        <v>4166.6666666666679</v>
      </c>
      <c r="CS49" s="37">
        <f t="shared" si="234"/>
        <v>4375.0000000000009</v>
      </c>
      <c r="CT49" s="37">
        <f t="shared" si="234"/>
        <v>4583.3333333333339</v>
      </c>
      <c r="CU49" s="37">
        <f t="shared" si="234"/>
        <v>4791.666666666667</v>
      </c>
      <c r="CV49" s="37">
        <f t="shared" si="234"/>
        <v>5000</v>
      </c>
      <c r="CW49" s="37">
        <f t="shared" si="234"/>
        <v>5208.333333333333</v>
      </c>
      <c r="CX49" s="37">
        <f t="shared" si="234"/>
        <v>5416.6666666666661</v>
      </c>
      <c r="CY49" s="37">
        <f t="shared" si="234"/>
        <v>5624.9999999999991</v>
      </c>
      <c r="CZ49" s="37">
        <f t="shared" si="234"/>
        <v>5833.3333333333321</v>
      </c>
      <c r="DA49" s="37">
        <f t="shared" si="234"/>
        <v>6041.6666666666652</v>
      </c>
      <c r="DB49" s="37">
        <f t="shared" si="234"/>
        <v>6249.9999999999982</v>
      </c>
      <c r="DC49" s="37">
        <f t="shared" si="234"/>
        <v>6458.3333333333312</v>
      </c>
      <c r="DD49" s="37">
        <f t="shared" si="234"/>
        <v>6666.6666666666642</v>
      </c>
      <c r="DE49" s="37">
        <f t="shared" si="234"/>
        <v>6874.9999999999973</v>
      </c>
      <c r="DF49" s="37">
        <f t="shared" si="234"/>
        <v>7083.3333333333303</v>
      </c>
      <c r="DG49" s="37">
        <f t="shared" si="234"/>
        <v>7291.6666666666633</v>
      </c>
      <c r="DH49" s="37">
        <f t="shared" si="234"/>
        <v>7499.9999999999964</v>
      </c>
      <c r="DI49" s="37">
        <f t="shared" si="234"/>
        <v>7708.3333333333294</v>
      </c>
      <c r="DJ49" s="37">
        <f t="shared" si="234"/>
        <v>7916.6666666666624</v>
      </c>
      <c r="DK49" s="37">
        <f t="shared" si="234"/>
        <v>8124.9999999999955</v>
      </c>
      <c r="DL49" s="37">
        <f t="shared" si="234"/>
        <v>8333.3333333333285</v>
      </c>
      <c r="DM49" s="37">
        <f t="shared" si="234"/>
        <v>8541.6666666666624</v>
      </c>
      <c r="DN49" s="37">
        <f t="shared" si="234"/>
        <v>8749.9999999999964</v>
      </c>
      <c r="DO49" s="37">
        <f t="shared" si="234"/>
        <v>8958.3333333333303</v>
      </c>
      <c r="DP49" s="37">
        <f t="shared" si="234"/>
        <v>9166.6666666666642</v>
      </c>
      <c r="DQ49" s="37">
        <f t="shared" si="234"/>
        <v>9374.9999999999982</v>
      </c>
      <c r="DR49" s="37">
        <f t="shared" si="234"/>
        <v>9583.3333333333321</v>
      </c>
      <c r="DS49" s="37">
        <f t="shared" si="234"/>
        <v>9791.6666666666661</v>
      </c>
      <c r="DT49" s="37">
        <f t="shared" si="234"/>
        <v>10000</v>
      </c>
      <c r="DU49" s="38">
        <f t="shared" si="233"/>
        <v>10000</v>
      </c>
      <c r="DV49" s="38">
        <f t="shared" si="233"/>
        <v>10000</v>
      </c>
      <c r="DW49" s="38">
        <f t="shared" si="233"/>
        <v>10000</v>
      </c>
      <c r="DX49" s="38">
        <f t="shared" si="233"/>
        <v>10000</v>
      </c>
      <c r="DY49" s="38">
        <f t="shared" ref="DY49" si="235">DX49</f>
        <v>10000</v>
      </c>
      <c r="DZ49" s="38">
        <f t="shared" ref="DZ49:DZ51" si="236">DY49</f>
        <v>10000</v>
      </c>
      <c r="EA49" s="38">
        <f t="shared" ref="EA49:EA53" si="237">DZ49</f>
        <v>10000</v>
      </c>
      <c r="EB49" s="38">
        <f t="shared" ref="EB49:EB55" si="238">EA49</f>
        <v>10000</v>
      </c>
      <c r="EC49" s="38"/>
    </row>
    <row r="50" spans="1:140" s="10" customFormat="1">
      <c r="A50" s="52" t="s">
        <v>104</v>
      </c>
      <c r="B50" s="24" t="s">
        <v>108</v>
      </c>
      <c r="C50" s="51" t="str">
        <f>B50</f>
        <v>Marketing Manager</v>
      </c>
      <c r="D50" s="10" t="s">
        <v>107</v>
      </c>
      <c r="E50" s="11">
        <v>42491</v>
      </c>
      <c r="F50" s="7">
        <v>10000</v>
      </c>
      <c r="G50" s="16">
        <v>20000000</v>
      </c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/>
      <c r="CE50" s="37"/>
      <c r="CF50" s="37"/>
      <c r="CG50" s="37"/>
      <c r="CH50" s="37"/>
      <c r="CK50" s="37">
        <f>F50*0.25</f>
        <v>2500</v>
      </c>
      <c r="CL50" s="37">
        <f t="shared" ref="CL50:DU50" si="239">$F50*1/48+CK50</f>
        <v>2708.3333333333335</v>
      </c>
      <c r="CM50" s="37">
        <f t="shared" si="239"/>
        <v>2916.666666666667</v>
      </c>
      <c r="CN50" s="37">
        <f t="shared" si="239"/>
        <v>3125.0000000000005</v>
      </c>
      <c r="CO50" s="37">
        <f t="shared" si="239"/>
        <v>3333.3333333333339</v>
      </c>
      <c r="CP50" s="37">
        <f t="shared" si="239"/>
        <v>3541.6666666666674</v>
      </c>
      <c r="CQ50" s="37">
        <f t="shared" si="239"/>
        <v>3750.0000000000009</v>
      </c>
      <c r="CR50" s="37">
        <f t="shared" si="239"/>
        <v>3958.3333333333344</v>
      </c>
      <c r="CS50" s="37">
        <f t="shared" si="239"/>
        <v>4166.6666666666679</v>
      </c>
      <c r="CT50" s="37">
        <f t="shared" si="239"/>
        <v>4375.0000000000009</v>
      </c>
      <c r="CU50" s="37">
        <f t="shared" si="239"/>
        <v>4583.3333333333339</v>
      </c>
      <c r="CV50" s="37">
        <f t="shared" si="239"/>
        <v>4791.666666666667</v>
      </c>
      <c r="CW50" s="37">
        <f t="shared" si="239"/>
        <v>5000</v>
      </c>
      <c r="CX50" s="37">
        <f t="shared" si="239"/>
        <v>5208.333333333333</v>
      </c>
      <c r="CY50" s="37">
        <f t="shared" si="239"/>
        <v>5416.6666666666661</v>
      </c>
      <c r="CZ50" s="37">
        <f t="shared" si="239"/>
        <v>5624.9999999999991</v>
      </c>
      <c r="DA50" s="37">
        <f t="shared" si="239"/>
        <v>5833.3333333333321</v>
      </c>
      <c r="DB50" s="37">
        <f t="shared" si="239"/>
        <v>6041.6666666666652</v>
      </c>
      <c r="DC50" s="37">
        <f t="shared" si="239"/>
        <v>6249.9999999999982</v>
      </c>
      <c r="DD50" s="37">
        <f t="shared" si="239"/>
        <v>6458.3333333333312</v>
      </c>
      <c r="DE50" s="37">
        <f t="shared" si="239"/>
        <v>6666.6666666666642</v>
      </c>
      <c r="DF50" s="37">
        <f t="shared" si="239"/>
        <v>6874.9999999999973</v>
      </c>
      <c r="DG50" s="37">
        <f t="shared" si="239"/>
        <v>7083.3333333333303</v>
      </c>
      <c r="DH50" s="37">
        <f t="shared" si="239"/>
        <v>7291.6666666666633</v>
      </c>
      <c r="DI50" s="37">
        <f t="shared" si="239"/>
        <v>7499.9999999999964</v>
      </c>
      <c r="DJ50" s="37">
        <f t="shared" si="239"/>
        <v>7708.3333333333294</v>
      </c>
      <c r="DK50" s="37">
        <f t="shared" si="239"/>
        <v>7916.6666666666624</v>
      </c>
      <c r="DL50" s="37">
        <f t="shared" si="239"/>
        <v>8124.9999999999955</v>
      </c>
      <c r="DM50" s="37">
        <f t="shared" si="239"/>
        <v>8333.3333333333285</v>
      </c>
      <c r="DN50" s="37">
        <f t="shared" si="239"/>
        <v>8541.6666666666624</v>
      </c>
      <c r="DO50" s="37">
        <f t="shared" si="239"/>
        <v>8749.9999999999964</v>
      </c>
      <c r="DP50" s="37">
        <f t="shared" si="239"/>
        <v>8958.3333333333303</v>
      </c>
      <c r="DQ50" s="37">
        <f t="shared" si="239"/>
        <v>9166.6666666666642</v>
      </c>
      <c r="DR50" s="37">
        <f t="shared" si="239"/>
        <v>9374.9999999999982</v>
      </c>
      <c r="DS50" s="37">
        <f t="shared" si="239"/>
        <v>9583.3333333333321</v>
      </c>
      <c r="DT50" s="37">
        <f t="shared" si="239"/>
        <v>9791.6666666666661</v>
      </c>
      <c r="DU50" s="37">
        <f t="shared" si="239"/>
        <v>10000</v>
      </c>
      <c r="DV50" s="38">
        <f t="shared" ref="DV50:DY51" si="240">DU50</f>
        <v>10000</v>
      </c>
      <c r="DW50" s="38">
        <f t="shared" si="240"/>
        <v>10000</v>
      </c>
      <c r="DX50" s="38">
        <f t="shared" si="240"/>
        <v>10000</v>
      </c>
      <c r="DY50" s="38">
        <f t="shared" si="240"/>
        <v>10000</v>
      </c>
      <c r="DZ50" s="38">
        <f t="shared" si="236"/>
        <v>10000</v>
      </c>
      <c r="EA50" s="38">
        <f t="shared" si="237"/>
        <v>10000</v>
      </c>
      <c r="EB50" s="38">
        <f t="shared" si="238"/>
        <v>10000</v>
      </c>
      <c r="EC50" s="38"/>
      <c r="ED50" s="38"/>
    </row>
    <row r="51" spans="1:140">
      <c r="A51" s="52" t="s">
        <v>104</v>
      </c>
      <c r="B51" s="34" t="s">
        <v>32</v>
      </c>
      <c r="C51" s="10" t="s">
        <v>32</v>
      </c>
      <c r="D51" s="10" t="s">
        <v>28</v>
      </c>
      <c r="E51" s="11">
        <v>42491</v>
      </c>
      <c r="F51" s="7">
        <v>20000</v>
      </c>
      <c r="G51" s="16">
        <v>20000000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CH51" s="37"/>
      <c r="CK51" s="37">
        <f>F51*0.25</f>
        <v>5000</v>
      </c>
      <c r="CL51" s="37">
        <f t="shared" ref="CL51:DU51" si="241">$F51*1/48+CK51</f>
        <v>5416.666666666667</v>
      </c>
      <c r="CM51" s="37">
        <f t="shared" si="241"/>
        <v>5833.3333333333339</v>
      </c>
      <c r="CN51" s="37">
        <f t="shared" si="241"/>
        <v>6250.0000000000009</v>
      </c>
      <c r="CO51" s="37">
        <f t="shared" si="241"/>
        <v>6666.6666666666679</v>
      </c>
      <c r="CP51" s="37">
        <f t="shared" si="241"/>
        <v>7083.3333333333348</v>
      </c>
      <c r="CQ51" s="37">
        <f t="shared" si="241"/>
        <v>7500.0000000000018</v>
      </c>
      <c r="CR51" s="37">
        <f t="shared" si="241"/>
        <v>7916.6666666666688</v>
      </c>
      <c r="CS51" s="37">
        <f t="shared" si="241"/>
        <v>8333.3333333333358</v>
      </c>
      <c r="CT51" s="37">
        <f t="shared" si="241"/>
        <v>8750.0000000000018</v>
      </c>
      <c r="CU51" s="37">
        <f t="shared" si="241"/>
        <v>9166.6666666666679</v>
      </c>
      <c r="CV51" s="37">
        <f t="shared" si="241"/>
        <v>9583.3333333333339</v>
      </c>
      <c r="CW51" s="37">
        <f t="shared" si="241"/>
        <v>10000</v>
      </c>
      <c r="CX51" s="37">
        <f t="shared" si="241"/>
        <v>10416.666666666666</v>
      </c>
      <c r="CY51" s="37">
        <f t="shared" si="241"/>
        <v>10833.333333333332</v>
      </c>
      <c r="CZ51" s="37">
        <f t="shared" si="241"/>
        <v>11249.999999999998</v>
      </c>
      <c r="DA51" s="37">
        <f t="shared" si="241"/>
        <v>11666.666666666664</v>
      </c>
      <c r="DB51" s="37">
        <f t="shared" si="241"/>
        <v>12083.33333333333</v>
      </c>
      <c r="DC51" s="37">
        <f t="shared" si="241"/>
        <v>12499.999999999996</v>
      </c>
      <c r="DD51" s="37">
        <f t="shared" si="241"/>
        <v>12916.666666666662</v>
      </c>
      <c r="DE51" s="37">
        <f t="shared" si="241"/>
        <v>13333.333333333328</v>
      </c>
      <c r="DF51" s="37">
        <f t="shared" si="241"/>
        <v>13749.999999999995</v>
      </c>
      <c r="DG51" s="37">
        <f t="shared" si="241"/>
        <v>14166.666666666661</v>
      </c>
      <c r="DH51" s="37">
        <f t="shared" si="241"/>
        <v>14583.333333333327</v>
      </c>
      <c r="DI51" s="37">
        <f t="shared" si="241"/>
        <v>14999.999999999993</v>
      </c>
      <c r="DJ51" s="37">
        <f t="shared" si="241"/>
        <v>15416.666666666659</v>
      </c>
      <c r="DK51" s="37">
        <f t="shared" si="241"/>
        <v>15833.333333333325</v>
      </c>
      <c r="DL51" s="37">
        <f t="shared" si="241"/>
        <v>16249.999999999991</v>
      </c>
      <c r="DM51" s="37">
        <f t="shared" si="241"/>
        <v>16666.666666666657</v>
      </c>
      <c r="DN51" s="37">
        <f t="shared" si="241"/>
        <v>17083.333333333325</v>
      </c>
      <c r="DO51" s="37">
        <f t="shared" si="241"/>
        <v>17499.999999999993</v>
      </c>
      <c r="DP51" s="37">
        <f t="shared" si="241"/>
        <v>17916.666666666661</v>
      </c>
      <c r="DQ51" s="37">
        <f t="shared" si="241"/>
        <v>18333.333333333328</v>
      </c>
      <c r="DR51" s="37">
        <f t="shared" si="241"/>
        <v>18749.999999999996</v>
      </c>
      <c r="DS51" s="37">
        <f t="shared" si="241"/>
        <v>19166.666666666664</v>
      </c>
      <c r="DT51" s="37">
        <f t="shared" si="241"/>
        <v>19583.333333333332</v>
      </c>
      <c r="DU51" s="37">
        <f t="shared" si="241"/>
        <v>20000</v>
      </c>
      <c r="DV51" s="38">
        <f t="shared" si="240"/>
        <v>20000</v>
      </c>
      <c r="DW51" s="38">
        <f t="shared" si="240"/>
        <v>20000</v>
      </c>
      <c r="DX51" s="38">
        <f t="shared" si="240"/>
        <v>20000</v>
      </c>
      <c r="DY51" s="38">
        <f t="shared" si="240"/>
        <v>20000</v>
      </c>
      <c r="DZ51" s="38">
        <f t="shared" si="236"/>
        <v>20000</v>
      </c>
      <c r="EA51" s="38">
        <f t="shared" si="237"/>
        <v>20000</v>
      </c>
      <c r="EB51" s="38">
        <f t="shared" si="238"/>
        <v>20000</v>
      </c>
      <c r="EC51" s="38"/>
      <c r="ED51" s="38"/>
    </row>
    <row r="52" spans="1:140">
      <c r="A52" s="52" t="s">
        <v>104</v>
      </c>
      <c r="B52" s="34" t="s">
        <v>111</v>
      </c>
      <c r="C52" s="53" t="s">
        <v>32</v>
      </c>
      <c r="D52" s="53" t="s">
        <v>28</v>
      </c>
      <c r="E52" s="11">
        <v>42522</v>
      </c>
      <c r="F52" s="7">
        <v>20000</v>
      </c>
      <c r="G52" s="16">
        <v>20000000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CH52" s="37"/>
      <c r="CL52" s="37">
        <f>F52*0.25</f>
        <v>5000</v>
      </c>
      <c r="CM52" s="37">
        <f t="shared" ref="CM52:DV52" si="242">$F52*1/48+CL52</f>
        <v>5416.666666666667</v>
      </c>
      <c r="CN52" s="37">
        <f t="shared" si="242"/>
        <v>5833.3333333333339</v>
      </c>
      <c r="CO52" s="37">
        <f t="shared" si="242"/>
        <v>6250.0000000000009</v>
      </c>
      <c r="CP52" s="37">
        <f t="shared" si="242"/>
        <v>6666.6666666666679</v>
      </c>
      <c r="CQ52" s="37">
        <f t="shared" si="242"/>
        <v>7083.3333333333348</v>
      </c>
      <c r="CR52" s="37">
        <f t="shared" si="242"/>
        <v>7500.0000000000018</v>
      </c>
      <c r="CS52" s="37">
        <f t="shared" si="242"/>
        <v>7916.6666666666688</v>
      </c>
      <c r="CT52" s="37">
        <f t="shared" si="242"/>
        <v>8333.3333333333358</v>
      </c>
      <c r="CU52" s="37">
        <f t="shared" si="242"/>
        <v>8750.0000000000018</v>
      </c>
      <c r="CV52" s="37">
        <f t="shared" si="242"/>
        <v>9166.6666666666679</v>
      </c>
      <c r="CW52" s="37">
        <f t="shared" si="242"/>
        <v>9583.3333333333339</v>
      </c>
      <c r="CX52" s="37">
        <f t="shared" si="242"/>
        <v>10000</v>
      </c>
      <c r="CY52" s="37">
        <f t="shared" si="242"/>
        <v>10416.666666666666</v>
      </c>
      <c r="CZ52" s="37">
        <f t="shared" si="242"/>
        <v>10833.333333333332</v>
      </c>
      <c r="DA52" s="37">
        <f t="shared" si="242"/>
        <v>11249.999999999998</v>
      </c>
      <c r="DB52" s="37">
        <f t="shared" si="242"/>
        <v>11666.666666666664</v>
      </c>
      <c r="DC52" s="37">
        <f t="shared" si="242"/>
        <v>12083.33333333333</v>
      </c>
      <c r="DD52" s="37">
        <f t="shared" si="242"/>
        <v>12499.999999999996</v>
      </c>
      <c r="DE52" s="37">
        <f t="shared" si="242"/>
        <v>12916.666666666662</v>
      </c>
      <c r="DF52" s="37">
        <f t="shared" si="242"/>
        <v>13333.333333333328</v>
      </c>
      <c r="DG52" s="37">
        <f t="shared" si="242"/>
        <v>13749.999999999995</v>
      </c>
      <c r="DH52" s="37">
        <f t="shared" si="242"/>
        <v>14166.666666666661</v>
      </c>
      <c r="DI52" s="37">
        <f t="shared" si="242"/>
        <v>14583.333333333327</v>
      </c>
      <c r="DJ52" s="37">
        <f t="shared" si="242"/>
        <v>14999.999999999993</v>
      </c>
      <c r="DK52" s="37">
        <f t="shared" si="242"/>
        <v>15416.666666666659</v>
      </c>
      <c r="DL52" s="37">
        <f t="shared" si="242"/>
        <v>15833.333333333325</v>
      </c>
      <c r="DM52" s="37">
        <f t="shared" si="242"/>
        <v>16249.999999999991</v>
      </c>
      <c r="DN52" s="37">
        <f t="shared" si="242"/>
        <v>16666.666666666657</v>
      </c>
      <c r="DO52" s="37">
        <f t="shared" si="242"/>
        <v>17083.333333333325</v>
      </c>
      <c r="DP52" s="37">
        <f t="shared" si="242"/>
        <v>17499.999999999993</v>
      </c>
      <c r="DQ52" s="37">
        <f t="shared" si="242"/>
        <v>17916.666666666661</v>
      </c>
      <c r="DR52" s="37">
        <f t="shared" si="242"/>
        <v>18333.333333333328</v>
      </c>
      <c r="DS52" s="37">
        <f t="shared" si="242"/>
        <v>18749.999999999996</v>
      </c>
      <c r="DT52" s="37">
        <f t="shared" si="242"/>
        <v>19166.666666666664</v>
      </c>
      <c r="DU52" s="37">
        <f t="shared" si="242"/>
        <v>19583.333333333332</v>
      </c>
      <c r="DV52" s="37">
        <f t="shared" si="242"/>
        <v>20000</v>
      </c>
      <c r="DW52" s="38">
        <f t="shared" ref="DW52:DZ53" si="243">DV52</f>
        <v>20000</v>
      </c>
      <c r="DX52" s="38">
        <f t="shared" si="243"/>
        <v>20000</v>
      </c>
      <c r="DY52" s="38">
        <f t="shared" si="243"/>
        <v>20000</v>
      </c>
      <c r="DZ52" s="38">
        <f t="shared" si="243"/>
        <v>20000</v>
      </c>
      <c r="EA52" s="38">
        <f t="shared" si="237"/>
        <v>20000</v>
      </c>
      <c r="EB52" s="38">
        <f t="shared" si="238"/>
        <v>20000</v>
      </c>
      <c r="EC52" s="38"/>
      <c r="ED52" s="38"/>
      <c r="EE52" s="38"/>
    </row>
    <row r="53" spans="1:140">
      <c r="A53" s="52" t="s">
        <v>104</v>
      </c>
      <c r="B53" s="39" t="s">
        <v>114</v>
      </c>
      <c r="C53" s="10" t="str">
        <f>B53</f>
        <v>Inside Sales/Biz Dev</v>
      </c>
      <c r="D53" s="10" t="s">
        <v>23</v>
      </c>
      <c r="E53" s="11">
        <v>42522</v>
      </c>
      <c r="F53" s="7">
        <v>5000</v>
      </c>
      <c r="G53" s="16">
        <v>20000000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CD53" s="37"/>
      <c r="CE53" s="37"/>
      <c r="CF53" s="37"/>
      <c r="CG53" s="37"/>
      <c r="CH53" s="37"/>
      <c r="CL53" s="37">
        <f>F53*0.25</f>
        <v>1250</v>
      </c>
      <c r="CM53" s="37">
        <f t="shared" ref="CM53:DV53" si="244">$F53*1/48+CL53</f>
        <v>1354.1666666666667</v>
      </c>
      <c r="CN53" s="37">
        <f t="shared" si="244"/>
        <v>1458.3333333333335</v>
      </c>
      <c r="CO53" s="37">
        <f t="shared" si="244"/>
        <v>1562.5000000000002</v>
      </c>
      <c r="CP53" s="37">
        <f t="shared" si="244"/>
        <v>1666.666666666667</v>
      </c>
      <c r="CQ53" s="37">
        <f t="shared" si="244"/>
        <v>1770.8333333333337</v>
      </c>
      <c r="CR53" s="37">
        <f t="shared" si="244"/>
        <v>1875.0000000000005</v>
      </c>
      <c r="CS53" s="37">
        <f t="shared" si="244"/>
        <v>1979.1666666666672</v>
      </c>
      <c r="CT53" s="37">
        <f t="shared" si="244"/>
        <v>2083.3333333333339</v>
      </c>
      <c r="CU53" s="37">
        <f t="shared" si="244"/>
        <v>2187.5000000000005</v>
      </c>
      <c r="CV53" s="37">
        <f t="shared" si="244"/>
        <v>2291.666666666667</v>
      </c>
      <c r="CW53" s="37">
        <f t="shared" si="244"/>
        <v>2395.8333333333335</v>
      </c>
      <c r="CX53" s="37">
        <f t="shared" si="244"/>
        <v>2500</v>
      </c>
      <c r="CY53" s="37">
        <f t="shared" si="244"/>
        <v>2604.1666666666665</v>
      </c>
      <c r="CZ53" s="37">
        <f t="shared" si="244"/>
        <v>2708.333333333333</v>
      </c>
      <c r="DA53" s="37">
        <f t="shared" si="244"/>
        <v>2812.4999999999995</v>
      </c>
      <c r="DB53" s="37">
        <f t="shared" si="244"/>
        <v>2916.6666666666661</v>
      </c>
      <c r="DC53" s="37">
        <f t="shared" si="244"/>
        <v>3020.8333333333326</v>
      </c>
      <c r="DD53" s="37">
        <f t="shared" si="244"/>
        <v>3124.9999999999991</v>
      </c>
      <c r="DE53" s="37">
        <f t="shared" si="244"/>
        <v>3229.1666666666656</v>
      </c>
      <c r="DF53" s="37">
        <f t="shared" si="244"/>
        <v>3333.3333333333321</v>
      </c>
      <c r="DG53" s="37">
        <f t="shared" si="244"/>
        <v>3437.4999999999986</v>
      </c>
      <c r="DH53" s="37">
        <f t="shared" si="244"/>
        <v>3541.6666666666652</v>
      </c>
      <c r="DI53" s="37">
        <f t="shared" si="244"/>
        <v>3645.8333333333317</v>
      </c>
      <c r="DJ53" s="37">
        <f t="shared" si="244"/>
        <v>3749.9999999999982</v>
      </c>
      <c r="DK53" s="37">
        <f t="shared" si="244"/>
        <v>3854.1666666666647</v>
      </c>
      <c r="DL53" s="37">
        <f t="shared" si="244"/>
        <v>3958.3333333333312</v>
      </c>
      <c r="DM53" s="37">
        <f t="shared" si="244"/>
        <v>4062.4999999999977</v>
      </c>
      <c r="DN53" s="37">
        <f t="shared" si="244"/>
        <v>4166.6666666666642</v>
      </c>
      <c r="DO53" s="37">
        <f t="shared" si="244"/>
        <v>4270.8333333333312</v>
      </c>
      <c r="DP53" s="37">
        <f t="shared" si="244"/>
        <v>4374.9999999999982</v>
      </c>
      <c r="DQ53" s="37">
        <f t="shared" si="244"/>
        <v>4479.1666666666652</v>
      </c>
      <c r="DR53" s="37">
        <f t="shared" si="244"/>
        <v>4583.3333333333321</v>
      </c>
      <c r="DS53" s="37">
        <f t="shared" si="244"/>
        <v>4687.4999999999991</v>
      </c>
      <c r="DT53" s="37">
        <f t="shared" si="244"/>
        <v>4791.6666666666661</v>
      </c>
      <c r="DU53" s="37">
        <f t="shared" si="244"/>
        <v>4895.833333333333</v>
      </c>
      <c r="DV53" s="37">
        <f t="shared" si="244"/>
        <v>5000</v>
      </c>
      <c r="DW53" s="38">
        <f t="shared" si="243"/>
        <v>5000</v>
      </c>
      <c r="DX53" s="38">
        <f t="shared" si="243"/>
        <v>5000</v>
      </c>
      <c r="DY53" s="38">
        <f t="shared" si="243"/>
        <v>5000</v>
      </c>
      <c r="DZ53" s="38">
        <f t="shared" si="243"/>
        <v>5000</v>
      </c>
      <c r="EA53" s="38">
        <f t="shared" si="237"/>
        <v>5000</v>
      </c>
      <c r="EB53" s="38">
        <f t="shared" si="238"/>
        <v>5000</v>
      </c>
      <c r="EC53" s="38"/>
      <c r="ED53" s="38"/>
      <c r="EE53" s="38"/>
    </row>
    <row r="54" spans="1:140">
      <c r="A54" s="52" t="s">
        <v>104</v>
      </c>
      <c r="B54" s="34" t="s">
        <v>112</v>
      </c>
      <c r="C54" s="53" t="str">
        <f>B54</f>
        <v>Tech Ops</v>
      </c>
      <c r="D54" s="53" t="s">
        <v>28</v>
      </c>
      <c r="E54" s="11">
        <v>42552</v>
      </c>
      <c r="F54" s="7">
        <v>10000</v>
      </c>
      <c r="G54" s="16">
        <v>20000000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CH54" s="37"/>
      <c r="CM54" s="37">
        <f>F54*0.25</f>
        <v>2500</v>
      </c>
      <c r="CN54" s="37">
        <f t="shared" ref="CN54:DW54" si="245">$F54*1/48+CM54</f>
        <v>2708.3333333333335</v>
      </c>
      <c r="CO54" s="37">
        <f t="shared" si="245"/>
        <v>2916.666666666667</v>
      </c>
      <c r="CP54" s="37">
        <f t="shared" si="245"/>
        <v>3125.0000000000005</v>
      </c>
      <c r="CQ54" s="37">
        <f t="shared" si="245"/>
        <v>3333.3333333333339</v>
      </c>
      <c r="CR54" s="37">
        <f t="shared" si="245"/>
        <v>3541.6666666666674</v>
      </c>
      <c r="CS54" s="37">
        <f t="shared" si="245"/>
        <v>3750.0000000000009</v>
      </c>
      <c r="CT54" s="37">
        <f t="shared" si="245"/>
        <v>3958.3333333333344</v>
      </c>
      <c r="CU54" s="37">
        <f t="shared" si="245"/>
        <v>4166.6666666666679</v>
      </c>
      <c r="CV54" s="37">
        <f t="shared" si="245"/>
        <v>4375.0000000000009</v>
      </c>
      <c r="CW54" s="37">
        <f t="shared" si="245"/>
        <v>4583.3333333333339</v>
      </c>
      <c r="CX54" s="37">
        <f t="shared" si="245"/>
        <v>4791.666666666667</v>
      </c>
      <c r="CY54" s="37">
        <f t="shared" si="245"/>
        <v>5000</v>
      </c>
      <c r="CZ54" s="37">
        <f t="shared" si="245"/>
        <v>5208.333333333333</v>
      </c>
      <c r="DA54" s="37">
        <f t="shared" si="245"/>
        <v>5416.6666666666661</v>
      </c>
      <c r="DB54" s="37">
        <f t="shared" si="245"/>
        <v>5624.9999999999991</v>
      </c>
      <c r="DC54" s="37">
        <f t="shared" si="245"/>
        <v>5833.3333333333321</v>
      </c>
      <c r="DD54" s="37">
        <f t="shared" si="245"/>
        <v>6041.6666666666652</v>
      </c>
      <c r="DE54" s="37">
        <f t="shared" si="245"/>
        <v>6249.9999999999982</v>
      </c>
      <c r="DF54" s="37">
        <f t="shared" si="245"/>
        <v>6458.3333333333312</v>
      </c>
      <c r="DG54" s="37">
        <f t="shared" si="245"/>
        <v>6666.6666666666642</v>
      </c>
      <c r="DH54" s="37">
        <f t="shared" si="245"/>
        <v>6874.9999999999973</v>
      </c>
      <c r="DI54" s="37">
        <f t="shared" si="245"/>
        <v>7083.3333333333303</v>
      </c>
      <c r="DJ54" s="37">
        <f t="shared" si="245"/>
        <v>7291.6666666666633</v>
      </c>
      <c r="DK54" s="37">
        <f t="shared" si="245"/>
        <v>7499.9999999999964</v>
      </c>
      <c r="DL54" s="37">
        <f t="shared" si="245"/>
        <v>7708.3333333333294</v>
      </c>
      <c r="DM54" s="37">
        <f t="shared" si="245"/>
        <v>7916.6666666666624</v>
      </c>
      <c r="DN54" s="37">
        <f t="shared" si="245"/>
        <v>8124.9999999999955</v>
      </c>
      <c r="DO54" s="37">
        <f t="shared" si="245"/>
        <v>8333.3333333333285</v>
      </c>
      <c r="DP54" s="37">
        <f t="shared" si="245"/>
        <v>8541.6666666666624</v>
      </c>
      <c r="DQ54" s="37">
        <f t="shared" si="245"/>
        <v>8749.9999999999964</v>
      </c>
      <c r="DR54" s="37">
        <f t="shared" si="245"/>
        <v>8958.3333333333303</v>
      </c>
      <c r="DS54" s="37">
        <f t="shared" si="245"/>
        <v>9166.6666666666642</v>
      </c>
      <c r="DT54" s="37">
        <f t="shared" si="245"/>
        <v>9374.9999999999982</v>
      </c>
      <c r="DU54" s="37">
        <f t="shared" si="245"/>
        <v>9583.3333333333321</v>
      </c>
      <c r="DV54" s="37">
        <f t="shared" si="245"/>
        <v>9791.6666666666661</v>
      </c>
      <c r="DW54" s="37">
        <f t="shared" si="245"/>
        <v>10000</v>
      </c>
      <c r="DX54" s="38">
        <f>DW54</f>
        <v>10000</v>
      </c>
      <c r="DY54" s="38">
        <f>DX54</f>
        <v>10000</v>
      </c>
      <c r="DZ54" s="38">
        <f>DY54</f>
        <v>10000</v>
      </c>
      <c r="EA54" s="38">
        <f>DZ54</f>
        <v>10000</v>
      </c>
      <c r="EB54" s="38">
        <f t="shared" si="238"/>
        <v>10000</v>
      </c>
      <c r="EC54" s="38"/>
      <c r="ED54" s="38"/>
      <c r="EE54" s="38"/>
      <c r="EF54" s="38"/>
    </row>
    <row r="55" spans="1:140">
      <c r="A55" s="52" t="s">
        <v>104</v>
      </c>
      <c r="B55" s="34" t="s">
        <v>115</v>
      </c>
      <c r="C55" s="10" t="str">
        <f>B55</f>
        <v>Sales Support</v>
      </c>
      <c r="D55" s="10" t="s">
        <v>23</v>
      </c>
      <c r="E55" s="11">
        <v>42583</v>
      </c>
      <c r="F55" s="7">
        <v>5000</v>
      </c>
      <c r="G55" s="16">
        <v>20000000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CH55" s="37"/>
      <c r="CN55" s="37">
        <f>F55*0.25</f>
        <v>1250</v>
      </c>
      <c r="CO55" s="37">
        <f t="shared" ref="CO55:DX55" si="246">$F55*1/48+CN55</f>
        <v>1354.1666666666667</v>
      </c>
      <c r="CP55" s="37">
        <f t="shared" si="246"/>
        <v>1458.3333333333335</v>
      </c>
      <c r="CQ55" s="37">
        <f t="shared" si="246"/>
        <v>1562.5000000000002</v>
      </c>
      <c r="CR55" s="37">
        <f t="shared" si="246"/>
        <v>1666.666666666667</v>
      </c>
      <c r="CS55" s="37">
        <f t="shared" si="246"/>
        <v>1770.8333333333337</v>
      </c>
      <c r="CT55" s="37">
        <f t="shared" si="246"/>
        <v>1875.0000000000005</v>
      </c>
      <c r="CU55" s="37">
        <f t="shared" si="246"/>
        <v>1979.1666666666672</v>
      </c>
      <c r="CV55" s="37">
        <f t="shared" si="246"/>
        <v>2083.3333333333339</v>
      </c>
      <c r="CW55" s="37">
        <f t="shared" si="246"/>
        <v>2187.5000000000005</v>
      </c>
      <c r="CX55" s="37">
        <f t="shared" si="246"/>
        <v>2291.666666666667</v>
      </c>
      <c r="CY55" s="37">
        <f t="shared" si="246"/>
        <v>2395.8333333333335</v>
      </c>
      <c r="CZ55" s="37">
        <f t="shared" si="246"/>
        <v>2500</v>
      </c>
      <c r="DA55" s="37">
        <f t="shared" si="246"/>
        <v>2604.1666666666665</v>
      </c>
      <c r="DB55" s="37">
        <f t="shared" si="246"/>
        <v>2708.333333333333</v>
      </c>
      <c r="DC55" s="37">
        <f t="shared" si="246"/>
        <v>2812.4999999999995</v>
      </c>
      <c r="DD55" s="37">
        <f t="shared" si="246"/>
        <v>2916.6666666666661</v>
      </c>
      <c r="DE55" s="37">
        <f t="shared" si="246"/>
        <v>3020.8333333333326</v>
      </c>
      <c r="DF55" s="37">
        <f t="shared" si="246"/>
        <v>3124.9999999999991</v>
      </c>
      <c r="DG55" s="37">
        <f t="shared" si="246"/>
        <v>3229.1666666666656</v>
      </c>
      <c r="DH55" s="37">
        <f t="shared" si="246"/>
        <v>3333.3333333333321</v>
      </c>
      <c r="DI55" s="37">
        <f t="shared" si="246"/>
        <v>3437.4999999999986</v>
      </c>
      <c r="DJ55" s="37">
        <f t="shared" si="246"/>
        <v>3541.6666666666652</v>
      </c>
      <c r="DK55" s="37">
        <f t="shared" si="246"/>
        <v>3645.8333333333317</v>
      </c>
      <c r="DL55" s="37">
        <f t="shared" si="246"/>
        <v>3749.9999999999982</v>
      </c>
      <c r="DM55" s="37">
        <f t="shared" si="246"/>
        <v>3854.1666666666647</v>
      </c>
      <c r="DN55" s="37">
        <f t="shared" si="246"/>
        <v>3958.3333333333312</v>
      </c>
      <c r="DO55" s="37">
        <f t="shared" si="246"/>
        <v>4062.4999999999977</v>
      </c>
      <c r="DP55" s="37">
        <f t="shared" si="246"/>
        <v>4166.6666666666642</v>
      </c>
      <c r="DQ55" s="37">
        <f t="shared" si="246"/>
        <v>4270.8333333333312</v>
      </c>
      <c r="DR55" s="37">
        <f t="shared" si="246"/>
        <v>4374.9999999999982</v>
      </c>
      <c r="DS55" s="37">
        <f t="shared" si="246"/>
        <v>4479.1666666666652</v>
      </c>
      <c r="DT55" s="37">
        <f t="shared" si="246"/>
        <v>4583.3333333333321</v>
      </c>
      <c r="DU55" s="37">
        <f t="shared" si="246"/>
        <v>4687.4999999999991</v>
      </c>
      <c r="DV55" s="37">
        <f t="shared" si="246"/>
        <v>4791.6666666666661</v>
      </c>
      <c r="DW55" s="37">
        <f t="shared" si="246"/>
        <v>4895.833333333333</v>
      </c>
      <c r="DX55" s="37">
        <f t="shared" si="246"/>
        <v>5000</v>
      </c>
      <c r="DY55" s="38">
        <f>DX55</f>
        <v>5000</v>
      </c>
      <c r="DZ55" s="38">
        <f>DY55</f>
        <v>5000</v>
      </c>
      <c r="EA55" s="38">
        <f>DZ55</f>
        <v>5000</v>
      </c>
      <c r="EB55" s="38">
        <f t="shared" si="238"/>
        <v>5000</v>
      </c>
      <c r="EC55" s="38"/>
      <c r="ED55" s="38"/>
      <c r="EE55" s="38"/>
      <c r="EF55" s="38"/>
    </row>
    <row r="56" spans="1:140">
      <c r="A56" s="52" t="s">
        <v>104</v>
      </c>
      <c r="B56" s="34" t="s">
        <v>117</v>
      </c>
      <c r="C56" s="10" t="str">
        <f>B56</f>
        <v>Programs Manager</v>
      </c>
      <c r="D56" s="10" t="s">
        <v>107</v>
      </c>
      <c r="E56" s="11">
        <v>42614</v>
      </c>
      <c r="F56" s="7">
        <v>10000</v>
      </c>
      <c r="G56" s="16">
        <v>20000000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CH56" s="37"/>
      <c r="CO56" s="37">
        <f>F56*0.25</f>
        <v>2500</v>
      </c>
      <c r="CP56" s="37">
        <f t="shared" ref="CP56:DY56" si="247">$F56*1/48+CO56</f>
        <v>2708.3333333333335</v>
      </c>
      <c r="CQ56" s="37">
        <f t="shared" si="247"/>
        <v>2916.666666666667</v>
      </c>
      <c r="CR56" s="37">
        <f t="shared" si="247"/>
        <v>3125.0000000000005</v>
      </c>
      <c r="CS56" s="37">
        <f t="shared" si="247"/>
        <v>3333.3333333333339</v>
      </c>
      <c r="CT56" s="37">
        <f t="shared" si="247"/>
        <v>3541.6666666666674</v>
      </c>
      <c r="CU56" s="37">
        <f t="shared" si="247"/>
        <v>3750.0000000000009</v>
      </c>
      <c r="CV56" s="37">
        <f t="shared" si="247"/>
        <v>3958.3333333333344</v>
      </c>
      <c r="CW56" s="37">
        <f t="shared" si="247"/>
        <v>4166.6666666666679</v>
      </c>
      <c r="CX56" s="37">
        <f t="shared" si="247"/>
        <v>4375.0000000000009</v>
      </c>
      <c r="CY56" s="37">
        <f t="shared" si="247"/>
        <v>4583.3333333333339</v>
      </c>
      <c r="CZ56" s="37">
        <f t="shared" si="247"/>
        <v>4791.666666666667</v>
      </c>
      <c r="DA56" s="37">
        <f t="shared" si="247"/>
        <v>5000</v>
      </c>
      <c r="DB56" s="37">
        <f t="shared" si="247"/>
        <v>5208.333333333333</v>
      </c>
      <c r="DC56" s="37">
        <f t="shared" si="247"/>
        <v>5416.6666666666661</v>
      </c>
      <c r="DD56" s="37">
        <f t="shared" si="247"/>
        <v>5624.9999999999991</v>
      </c>
      <c r="DE56" s="37">
        <f t="shared" si="247"/>
        <v>5833.3333333333321</v>
      </c>
      <c r="DF56" s="37">
        <f t="shared" si="247"/>
        <v>6041.6666666666652</v>
      </c>
      <c r="DG56" s="37">
        <f t="shared" si="247"/>
        <v>6249.9999999999982</v>
      </c>
      <c r="DH56" s="37">
        <f t="shared" si="247"/>
        <v>6458.3333333333312</v>
      </c>
      <c r="DI56" s="37">
        <f t="shared" si="247"/>
        <v>6666.6666666666642</v>
      </c>
      <c r="DJ56" s="37">
        <f t="shared" si="247"/>
        <v>6874.9999999999973</v>
      </c>
      <c r="DK56" s="37">
        <f t="shared" si="247"/>
        <v>7083.3333333333303</v>
      </c>
      <c r="DL56" s="37">
        <f t="shared" si="247"/>
        <v>7291.6666666666633</v>
      </c>
      <c r="DM56" s="37">
        <f t="shared" si="247"/>
        <v>7499.9999999999964</v>
      </c>
      <c r="DN56" s="37">
        <f t="shared" si="247"/>
        <v>7708.3333333333294</v>
      </c>
      <c r="DO56" s="37">
        <f t="shared" si="247"/>
        <v>7916.6666666666624</v>
      </c>
      <c r="DP56" s="37">
        <f t="shared" si="247"/>
        <v>8124.9999999999955</v>
      </c>
      <c r="DQ56" s="37">
        <f t="shared" si="247"/>
        <v>8333.3333333333285</v>
      </c>
      <c r="DR56" s="37">
        <f t="shared" si="247"/>
        <v>8541.6666666666624</v>
      </c>
      <c r="DS56" s="37">
        <f t="shared" si="247"/>
        <v>8749.9999999999964</v>
      </c>
      <c r="DT56" s="37">
        <f t="shared" si="247"/>
        <v>8958.3333333333303</v>
      </c>
      <c r="DU56" s="37">
        <f t="shared" si="247"/>
        <v>9166.6666666666642</v>
      </c>
      <c r="DV56" s="37">
        <f t="shared" si="247"/>
        <v>9374.9999999999982</v>
      </c>
      <c r="DW56" s="37">
        <f t="shared" si="247"/>
        <v>9583.3333333333321</v>
      </c>
      <c r="DX56" s="37">
        <f t="shared" si="247"/>
        <v>9791.6666666666661</v>
      </c>
      <c r="DY56" s="37">
        <f t="shared" si="247"/>
        <v>10000</v>
      </c>
      <c r="DZ56" s="38">
        <f t="shared" ref="DZ56:EB59" si="248">DY56</f>
        <v>10000</v>
      </c>
      <c r="EA56" s="38">
        <f t="shared" si="248"/>
        <v>10000</v>
      </c>
      <c r="EB56" s="38">
        <f t="shared" si="248"/>
        <v>10000</v>
      </c>
      <c r="EC56" s="38"/>
      <c r="ED56" s="38"/>
      <c r="EE56" s="38"/>
      <c r="EF56" s="38"/>
      <c r="EG56" s="38"/>
      <c r="EH56" s="38"/>
    </row>
    <row r="57" spans="1:140">
      <c r="A57" s="52" t="s">
        <v>104</v>
      </c>
      <c r="B57" s="34" t="s">
        <v>32</v>
      </c>
      <c r="C57" s="53" t="s">
        <v>32</v>
      </c>
      <c r="D57" s="53" t="s">
        <v>28</v>
      </c>
      <c r="E57" s="11">
        <v>42614</v>
      </c>
      <c r="F57" s="7">
        <v>20000</v>
      </c>
      <c r="G57" s="16">
        <v>20000000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CH57" s="37"/>
      <c r="CO57" s="37">
        <f>F57*0.25</f>
        <v>5000</v>
      </c>
      <c r="CP57" s="37">
        <f t="shared" ref="CP57:DY57" si="249">$F57*1/48+CO57</f>
        <v>5416.666666666667</v>
      </c>
      <c r="CQ57" s="37">
        <f t="shared" si="249"/>
        <v>5833.3333333333339</v>
      </c>
      <c r="CR57" s="37">
        <f t="shared" si="249"/>
        <v>6250.0000000000009</v>
      </c>
      <c r="CS57" s="37">
        <f t="shared" si="249"/>
        <v>6666.6666666666679</v>
      </c>
      <c r="CT57" s="37">
        <f t="shared" si="249"/>
        <v>7083.3333333333348</v>
      </c>
      <c r="CU57" s="37">
        <f t="shared" si="249"/>
        <v>7500.0000000000018</v>
      </c>
      <c r="CV57" s="37">
        <f t="shared" si="249"/>
        <v>7916.6666666666688</v>
      </c>
      <c r="CW57" s="37">
        <f t="shared" si="249"/>
        <v>8333.3333333333358</v>
      </c>
      <c r="CX57" s="37">
        <f t="shared" si="249"/>
        <v>8750.0000000000018</v>
      </c>
      <c r="CY57" s="37">
        <f t="shared" si="249"/>
        <v>9166.6666666666679</v>
      </c>
      <c r="CZ57" s="37">
        <f t="shared" si="249"/>
        <v>9583.3333333333339</v>
      </c>
      <c r="DA57" s="37">
        <f t="shared" si="249"/>
        <v>10000</v>
      </c>
      <c r="DB57" s="37">
        <f t="shared" si="249"/>
        <v>10416.666666666666</v>
      </c>
      <c r="DC57" s="37">
        <f t="shared" si="249"/>
        <v>10833.333333333332</v>
      </c>
      <c r="DD57" s="37">
        <f t="shared" si="249"/>
        <v>11249.999999999998</v>
      </c>
      <c r="DE57" s="37">
        <f t="shared" si="249"/>
        <v>11666.666666666664</v>
      </c>
      <c r="DF57" s="37">
        <f t="shared" si="249"/>
        <v>12083.33333333333</v>
      </c>
      <c r="DG57" s="37">
        <f t="shared" si="249"/>
        <v>12499.999999999996</v>
      </c>
      <c r="DH57" s="37">
        <f t="shared" si="249"/>
        <v>12916.666666666662</v>
      </c>
      <c r="DI57" s="37">
        <f t="shared" si="249"/>
        <v>13333.333333333328</v>
      </c>
      <c r="DJ57" s="37">
        <f t="shared" si="249"/>
        <v>13749.999999999995</v>
      </c>
      <c r="DK57" s="37">
        <f t="shared" si="249"/>
        <v>14166.666666666661</v>
      </c>
      <c r="DL57" s="37">
        <f t="shared" si="249"/>
        <v>14583.333333333327</v>
      </c>
      <c r="DM57" s="37">
        <f t="shared" si="249"/>
        <v>14999.999999999993</v>
      </c>
      <c r="DN57" s="37">
        <f t="shared" si="249"/>
        <v>15416.666666666659</v>
      </c>
      <c r="DO57" s="37">
        <f t="shared" si="249"/>
        <v>15833.333333333325</v>
      </c>
      <c r="DP57" s="37">
        <f t="shared" si="249"/>
        <v>16249.999999999991</v>
      </c>
      <c r="DQ57" s="37">
        <f t="shared" si="249"/>
        <v>16666.666666666657</v>
      </c>
      <c r="DR57" s="37">
        <f t="shared" si="249"/>
        <v>17083.333333333325</v>
      </c>
      <c r="DS57" s="37">
        <f t="shared" si="249"/>
        <v>17499.999999999993</v>
      </c>
      <c r="DT57" s="37">
        <f t="shared" si="249"/>
        <v>17916.666666666661</v>
      </c>
      <c r="DU57" s="37">
        <f t="shared" si="249"/>
        <v>18333.333333333328</v>
      </c>
      <c r="DV57" s="37">
        <f t="shared" si="249"/>
        <v>18749.999999999996</v>
      </c>
      <c r="DW57" s="37">
        <f t="shared" si="249"/>
        <v>19166.666666666664</v>
      </c>
      <c r="DX57" s="37">
        <f t="shared" si="249"/>
        <v>19583.333333333332</v>
      </c>
      <c r="DY57" s="37">
        <f t="shared" si="249"/>
        <v>20000</v>
      </c>
      <c r="DZ57" s="38">
        <f t="shared" si="248"/>
        <v>20000</v>
      </c>
      <c r="EA57" s="38">
        <f t="shared" si="248"/>
        <v>20000</v>
      </c>
      <c r="EB57" s="38">
        <f t="shared" si="248"/>
        <v>20000</v>
      </c>
      <c r="EC57" s="38"/>
      <c r="ED57" s="38"/>
      <c r="EE57" s="38"/>
      <c r="EF57" s="38"/>
      <c r="EG57" s="38"/>
      <c r="EH57" s="38"/>
    </row>
    <row r="58" spans="1:140">
      <c r="A58" s="52" t="s">
        <v>104</v>
      </c>
      <c r="B58" s="39" t="s">
        <v>86</v>
      </c>
      <c r="C58" s="10" t="s">
        <v>47</v>
      </c>
      <c r="D58" s="10" t="s">
        <v>48</v>
      </c>
      <c r="E58" s="11">
        <v>42614</v>
      </c>
      <c r="F58" s="7">
        <v>10000</v>
      </c>
      <c r="G58" s="16">
        <v>20000000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CD58" s="37"/>
      <c r="CE58" s="37"/>
      <c r="CF58" s="37"/>
      <c r="CG58" s="37"/>
      <c r="CH58" s="37"/>
      <c r="CO58" s="37">
        <f>F58*0.25</f>
        <v>2500</v>
      </c>
      <c r="CP58" s="37">
        <f t="shared" ref="CP58:DY58" si="250">$F58*1/48+CO58</f>
        <v>2708.3333333333335</v>
      </c>
      <c r="CQ58" s="37">
        <f t="shared" si="250"/>
        <v>2916.666666666667</v>
      </c>
      <c r="CR58" s="37">
        <f t="shared" si="250"/>
        <v>3125.0000000000005</v>
      </c>
      <c r="CS58" s="37">
        <f t="shared" si="250"/>
        <v>3333.3333333333339</v>
      </c>
      <c r="CT58" s="37">
        <f t="shared" si="250"/>
        <v>3541.6666666666674</v>
      </c>
      <c r="CU58" s="37">
        <f t="shared" si="250"/>
        <v>3750.0000000000009</v>
      </c>
      <c r="CV58" s="37">
        <f t="shared" si="250"/>
        <v>3958.3333333333344</v>
      </c>
      <c r="CW58" s="37">
        <f t="shared" si="250"/>
        <v>4166.6666666666679</v>
      </c>
      <c r="CX58" s="37">
        <f t="shared" si="250"/>
        <v>4375.0000000000009</v>
      </c>
      <c r="CY58" s="37">
        <f t="shared" si="250"/>
        <v>4583.3333333333339</v>
      </c>
      <c r="CZ58" s="37">
        <f t="shared" si="250"/>
        <v>4791.666666666667</v>
      </c>
      <c r="DA58" s="37">
        <f t="shared" si="250"/>
        <v>5000</v>
      </c>
      <c r="DB58" s="37">
        <f t="shared" si="250"/>
        <v>5208.333333333333</v>
      </c>
      <c r="DC58" s="37">
        <f t="shared" si="250"/>
        <v>5416.6666666666661</v>
      </c>
      <c r="DD58" s="37">
        <f t="shared" si="250"/>
        <v>5624.9999999999991</v>
      </c>
      <c r="DE58" s="37">
        <f t="shared" si="250"/>
        <v>5833.3333333333321</v>
      </c>
      <c r="DF58" s="37">
        <f t="shared" si="250"/>
        <v>6041.6666666666652</v>
      </c>
      <c r="DG58" s="37">
        <f t="shared" si="250"/>
        <v>6249.9999999999982</v>
      </c>
      <c r="DH58" s="37">
        <f t="shared" si="250"/>
        <v>6458.3333333333312</v>
      </c>
      <c r="DI58" s="37">
        <f t="shared" si="250"/>
        <v>6666.6666666666642</v>
      </c>
      <c r="DJ58" s="37">
        <f t="shared" si="250"/>
        <v>6874.9999999999973</v>
      </c>
      <c r="DK58" s="37">
        <f t="shared" si="250"/>
        <v>7083.3333333333303</v>
      </c>
      <c r="DL58" s="37">
        <f t="shared" si="250"/>
        <v>7291.6666666666633</v>
      </c>
      <c r="DM58" s="37">
        <f t="shared" si="250"/>
        <v>7499.9999999999964</v>
      </c>
      <c r="DN58" s="37">
        <f t="shared" si="250"/>
        <v>7708.3333333333294</v>
      </c>
      <c r="DO58" s="37">
        <f t="shared" si="250"/>
        <v>7916.6666666666624</v>
      </c>
      <c r="DP58" s="37">
        <f t="shared" si="250"/>
        <v>8124.9999999999955</v>
      </c>
      <c r="DQ58" s="37">
        <f t="shared" si="250"/>
        <v>8333.3333333333285</v>
      </c>
      <c r="DR58" s="37">
        <f t="shared" si="250"/>
        <v>8541.6666666666624</v>
      </c>
      <c r="DS58" s="37">
        <f t="shared" si="250"/>
        <v>8749.9999999999964</v>
      </c>
      <c r="DT58" s="37">
        <f t="shared" si="250"/>
        <v>8958.3333333333303</v>
      </c>
      <c r="DU58" s="37">
        <f t="shared" si="250"/>
        <v>9166.6666666666642</v>
      </c>
      <c r="DV58" s="37">
        <f t="shared" si="250"/>
        <v>9374.9999999999982</v>
      </c>
      <c r="DW58" s="37">
        <f t="shared" si="250"/>
        <v>9583.3333333333321</v>
      </c>
      <c r="DX58" s="37">
        <f t="shared" si="250"/>
        <v>9791.6666666666661</v>
      </c>
      <c r="DY58" s="37">
        <f t="shared" si="250"/>
        <v>10000</v>
      </c>
      <c r="DZ58" s="38">
        <f t="shared" si="248"/>
        <v>10000</v>
      </c>
      <c r="EA58" s="38">
        <f t="shared" si="248"/>
        <v>10000</v>
      </c>
      <c r="EB58" s="38">
        <f t="shared" si="248"/>
        <v>10000</v>
      </c>
      <c r="EC58" s="38"/>
      <c r="ED58" s="38"/>
      <c r="EE58" s="38"/>
      <c r="EF58" s="38"/>
      <c r="EG58" s="38"/>
      <c r="EH58" s="38"/>
    </row>
    <row r="59" spans="1:140">
      <c r="A59" s="52" t="s">
        <v>104</v>
      </c>
      <c r="B59" s="34" t="s">
        <v>109</v>
      </c>
      <c r="C59" s="19" t="str">
        <f>B59</f>
        <v>Assistant Controller</v>
      </c>
      <c r="D59" s="19" t="s">
        <v>51</v>
      </c>
      <c r="E59" s="11">
        <v>42614</v>
      </c>
      <c r="F59" s="7">
        <v>10000</v>
      </c>
      <c r="G59" s="16">
        <v>20000000</v>
      </c>
      <c r="CO59" s="37">
        <f>F59*0.25</f>
        <v>2500</v>
      </c>
      <c r="CP59" s="37">
        <f t="shared" ref="CP59:DY59" si="251">$F59*1/48+CO59</f>
        <v>2708.3333333333335</v>
      </c>
      <c r="CQ59" s="37">
        <f t="shared" si="251"/>
        <v>2916.666666666667</v>
      </c>
      <c r="CR59" s="37">
        <f t="shared" si="251"/>
        <v>3125.0000000000005</v>
      </c>
      <c r="CS59" s="37">
        <f t="shared" si="251"/>
        <v>3333.3333333333339</v>
      </c>
      <c r="CT59" s="37">
        <f t="shared" si="251"/>
        <v>3541.6666666666674</v>
      </c>
      <c r="CU59" s="37">
        <f t="shared" si="251"/>
        <v>3750.0000000000009</v>
      </c>
      <c r="CV59" s="37">
        <f t="shared" si="251"/>
        <v>3958.3333333333344</v>
      </c>
      <c r="CW59" s="37">
        <f t="shared" si="251"/>
        <v>4166.6666666666679</v>
      </c>
      <c r="CX59" s="37">
        <f t="shared" si="251"/>
        <v>4375.0000000000009</v>
      </c>
      <c r="CY59" s="37">
        <f t="shared" si="251"/>
        <v>4583.3333333333339</v>
      </c>
      <c r="CZ59" s="37">
        <f t="shared" si="251"/>
        <v>4791.666666666667</v>
      </c>
      <c r="DA59" s="37">
        <f t="shared" si="251"/>
        <v>5000</v>
      </c>
      <c r="DB59" s="37">
        <f t="shared" si="251"/>
        <v>5208.333333333333</v>
      </c>
      <c r="DC59" s="37">
        <f t="shared" si="251"/>
        <v>5416.6666666666661</v>
      </c>
      <c r="DD59" s="37">
        <f t="shared" si="251"/>
        <v>5624.9999999999991</v>
      </c>
      <c r="DE59" s="37">
        <f t="shared" si="251"/>
        <v>5833.3333333333321</v>
      </c>
      <c r="DF59" s="37">
        <f t="shared" si="251"/>
        <v>6041.6666666666652</v>
      </c>
      <c r="DG59" s="37">
        <f t="shared" si="251"/>
        <v>6249.9999999999982</v>
      </c>
      <c r="DH59" s="37">
        <f t="shared" si="251"/>
        <v>6458.3333333333312</v>
      </c>
      <c r="DI59" s="37">
        <f t="shared" si="251"/>
        <v>6666.6666666666642</v>
      </c>
      <c r="DJ59" s="37">
        <f t="shared" si="251"/>
        <v>6874.9999999999973</v>
      </c>
      <c r="DK59" s="37">
        <f t="shared" si="251"/>
        <v>7083.3333333333303</v>
      </c>
      <c r="DL59" s="37">
        <f t="shared" si="251"/>
        <v>7291.6666666666633</v>
      </c>
      <c r="DM59" s="37">
        <f t="shared" si="251"/>
        <v>7499.9999999999964</v>
      </c>
      <c r="DN59" s="37">
        <f t="shared" si="251"/>
        <v>7708.3333333333294</v>
      </c>
      <c r="DO59" s="37">
        <f t="shared" si="251"/>
        <v>7916.6666666666624</v>
      </c>
      <c r="DP59" s="37">
        <f t="shared" si="251"/>
        <v>8124.9999999999955</v>
      </c>
      <c r="DQ59" s="37">
        <f t="shared" si="251"/>
        <v>8333.3333333333285</v>
      </c>
      <c r="DR59" s="37">
        <f t="shared" si="251"/>
        <v>8541.6666666666624</v>
      </c>
      <c r="DS59" s="37">
        <f t="shared" si="251"/>
        <v>8749.9999999999964</v>
      </c>
      <c r="DT59" s="37">
        <f t="shared" si="251"/>
        <v>8958.3333333333303</v>
      </c>
      <c r="DU59" s="37">
        <f t="shared" si="251"/>
        <v>9166.6666666666642</v>
      </c>
      <c r="DV59" s="37">
        <f t="shared" si="251"/>
        <v>9374.9999999999982</v>
      </c>
      <c r="DW59" s="37">
        <f t="shared" si="251"/>
        <v>9583.3333333333321</v>
      </c>
      <c r="DX59" s="37">
        <f t="shared" si="251"/>
        <v>9791.6666666666661</v>
      </c>
      <c r="DY59" s="37">
        <f t="shared" si="251"/>
        <v>10000</v>
      </c>
      <c r="DZ59" s="38">
        <f t="shared" si="248"/>
        <v>10000</v>
      </c>
      <c r="EA59" s="38">
        <f t="shared" si="248"/>
        <v>10000</v>
      </c>
      <c r="EB59" s="38">
        <f t="shared" si="248"/>
        <v>10000</v>
      </c>
      <c r="EC59" s="38"/>
      <c r="ED59" s="38"/>
      <c r="EE59" s="38"/>
      <c r="EF59" s="38"/>
      <c r="EG59" s="38"/>
      <c r="EH59" s="38"/>
    </row>
    <row r="60" spans="1:140">
      <c r="A60" s="52" t="s">
        <v>104</v>
      </c>
      <c r="B60" s="34" t="s">
        <v>108</v>
      </c>
      <c r="C60" s="10" t="str">
        <f>B60</f>
        <v>Marketing Manager</v>
      </c>
      <c r="D60" s="10" t="s">
        <v>107</v>
      </c>
      <c r="E60" s="11">
        <v>42644</v>
      </c>
      <c r="F60" s="7">
        <v>10000</v>
      </c>
      <c r="G60" s="16">
        <v>20000000</v>
      </c>
      <c r="CP60" s="37">
        <f>F60*0.25</f>
        <v>2500</v>
      </c>
      <c r="CQ60" s="37">
        <f t="shared" ref="CQ60:DZ60" si="252">$F60*1/48+CP60</f>
        <v>2708.3333333333335</v>
      </c>
      <c r="CR60" s="37">
        <f t="shared" si="252"/>
        <v>2916.666666666667</v>
      </c>
      <c r="CS60" s="37">
        <f t="shared" si="252"/>
        <v>3125.0000000000005</v>
      </c>
      <c r="CT60" s="37">
        <f t="shared" si="252"/>
        <v>3333.3333333333339</v>
      </c>
      <c r="CU60" s="37">
        <f t="shared" si="252"/>
        <v>3541.6666666666674</v>
      </c>
      <c r="CV60" s="37">
        <f t="shared" si="252"/>
        <v>3750.0000000000009</v>
      </c>
      <c r="CW60" s="37">
        <f t="shared" si="252"/>
        <v>3958.3333333333344</v>
      </c>
      <c r="CX60" s="37">
        <f t="shared" si="252"/>
        <v>4166.6666666666679</v>
      </c>
      <c r="CY60" s="37">
        <f t="shared" si="252"/>
        <v>4375.0000000000009</v>
      </c>
      <c r="CZ60" s="37">
        <f t="shared" si="252"/>
        <v>4583.3333333333339</v>
      </c>
      <c r="DA60" s="37">
        <f t="shared" si="252"/>
        <v>4791.666666666667</v>
      </c>
      <c r="DB60" s="37">
        <f t="shared" si="252"/>
        <v>5000</v>
      </c>
      <c r="DC60" s="37">
        <f t="shared" si="252"/>
        <v>5208.333333333333</v>
      </c>
      <c r="DD60" s="37">
        <f t="shared" si="252"/>
        <v>5416.6666666666661</v>
      </c>
      <c r="DE60" s="37">
        <f t="shared" si="252"/>
        <v>5624.9999999999991</v>
      </c>
      <c r="DF60" s="37">
        <f t="shared" si="252"/>
        <v>5833.3333333333321</v>
      </c>
      <c r="DG60" s="37">
        <f t="shared" si="252"/>
        <v>6041.6666666666652</v>
      </c>
      <c r="DH60" s="37">
        <f t="shared" si="252"/>
        <v>6249.9999999999982</v>
      </c>
      <c r="DI60" s="37">
        <f t="shared" si="252"/>
        <v>6458.3333333333312</v>
      </c>
      <c r="DJ60" s="37">
        <f t="shared" si="252"/>
        <v>6666.6666666666642</v>
      </c>
      <c r="DK60" s="37">
        <f t="shared" si="252"/>
        <v>6874.9999999999973</v>
      </c>
      <c r="DL60" s="37">
        <f t="shared" si="252"/>
        <v>7083.3333333333303</v>
      </c>
      <c r="DM60" s="37">
        <f t="shared" si="252"/>
        <v>7291.6666666666633</v>
      </c>
      <c r="DN60" s="37">
        <f t="shared" si="252"/>
        <v>7499.9999999999964</v>
      </c>
      <c r="DO60" s="37">
        <f t="shared" si="252"/>
        <v>7708.3333333333294</v>
      </c>
      <c r="DP60" s="37">
        <f t="shared" si="252"/>
        <v>7916.6666666666624</v>
      </c>
      <c r="DQ60" s="37">
        <f t="shared" si="252"/>
        <v>8124.9999999999955</v>
      </c>
      <c r="DR60" s="37">
        <f t="shared" si="252"/>
        <v>8333.3333333333285</v>
      </c>
      <c r="DS60" s="37">
        <f t="shared" si="252"/>
        <v>8541.6666666666624</v>
      </c>
      <c r="DT60" s="37">
        <f t="shared" si="252"/>
        <v>8749.9999999999964</v>
      </c>
      <c r="DU60" s="37">
        <f t="shared" si="252"/>
        <v>8958.3333333333303</v>
      </c>
      <c r="DV60" s="37">
        <f t="shared" si="252"/>
        <v>9166.6666666666642</v>
      </c>
      <c r="DW60" s="37">
        <f t="shared" si="252"/>
        <v>9374.9999999999982</v>
      </c>
      <c r="DX60" s="37">
        <f t="shared" si="252"/>
        <v>9583.3333333333321</v>
      </c>
      <c r="DY60" s="37">
        <f t="shared" si="252"/>
        <v>9791.6666666666661</v>
      </c>
      <c r="DZ60" s="37">
        <f t="shared" si="252"/>
        <v>10000</v>
      </c>
      <c r="EA60" s="38">
        <f>DZ60</f>
        <v>10000</v>
      </c>
      <c r="EB60" s="38">
        <f>EA60</f>
        <v>10000</v>
      </c>
      <c r="EC60" s="38"/>
      <c r="ED60" s="38"/>
      <c r="EE60" s="38"/>
      <c r="EF60" s="38"/>
      <c r="EG60" s="38"/>
      <c r="EH60" s="38"/>
      <c r="EI60" s="38"/>
    </row>
    <row r="61" spans="1:140">
      <c r="A61" s="52" t="s">
        <v>104</v>
      </c>
      <c r="B61" s="24" t="s">
        <v>88</v>
      </c>
      <c r="C61" s="10" t="s">
        <v>23</v>
      </c>
      <c r="D61" s="10" t="s">
        <v>23</v>
      </c>
      <c r="E61" s="11">
        <v>42644</v>
      </c>
      <c r="F61" s="7">
        <v>5000</v>
      </c>
      <c r="G61" s="16">
        <v>20000000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CH61" s="37"/>
      <c r="CP61" s="37">
        <f>F61*0.25</f>
        <v>1250</v>
      </c>
      <c r="CQ61" s="37">
        <f t="shared" ref="CQ61:DZ61" si="253">$F61*1/48+CP61</f>
        <v>1354.1666666666667</v>
      </c>
      <c r="CR61" s="37">
        <f t="shared" si="253"/>
        <v>1458.3333333333335</v>
      </c>
      <c r="CS61" s="37">
        <f t="shared" si="253"/>
        <v>1562.5000000000002</v>
      </c>
      <c r="CT61" s="37">
        <f t="shared" si="253"/>
        <v>1666.666666666667</v>
      </c>
      <c r="CU61" s="37">
        <f t="shared" si="253"/>
        <v>1770.8333333333337</v>
      </c>
      <c r="CV61" s="37">
        <f t="shared" si="253"/>
        <v>1875.0000000000005</v>
      </c>
      <c r="CW61" s="37">
        <f t="shared" si="253"/>
        <v>1979.1666666666672</v>
      </c>
      <c r="CX61" s="37">
        <f t="shared" si="253"/>
        <v>2083.3333333333339</v>
      </c>
      <c r="CY61" s="37">
        <f t="shared" si="253"/>
        <v>2187.5000000000005</v>
      </c>
      <c r="CZ61" s="37">
        <f t="shared" si="253"/>
        <v>2291.666666666667</v>
      </c>
      <c r="DA61" s="37">
        <f t="shared" si="253"/>
        <v>2395.8333333333335</v>
      </c>
      <c r="DB61" s="37">
        <f t="shared" si="253"/>
        <v>2500</v>
      </c>
      <c r="DC61" s="37">
        <f t="shared" si="253"/>
        <v>2604.1666666666665</v>
      </c>
      <c r="DD61" s="37">
        <f t="shared" si="253"/>
        <v>2708.333333333333</v>
      </c>
      <c r="DE61" s="37">
        <f t="shared" si="253"/>
        <v>2812.4999999999995</v>
      </c>
      <c r="DF61" s="37">
        <f t="shared" si="253"/>
        <v>2916.6666666666661</v>
      </c>
      <c r="DG61" s="37">
        <f t="shared" si="253"/>
        <v>3020.8333333333326</v>
      </c>
      <c r="DH61" s="37">
        <f t="shared" si="253"/>
        <v>3124.9999999999991</v>
      </c>
      <c r="DI61" s="37">
        <f t="shared" si="253"/>
        <v>3229.1666666666656</v>
      </c>
      <c r="DJ61" s="37">
        <f t="shared" si="253"/>
        <v>3333.3333333333321</v>
      </c>
      <c r="DK61" s="37">
        <f t="shared" si="253"/>
        <v>3437.4999999999986</v>
      </c>
      <c r="DL61" s="37">
        <f t="shared" si="253"/>
        <v>3541.6666666666652</v>
      </c>
      <c r="DM61" s="37">
        <f t="shared" si="253"/>
        <v>3645.8333333333317</v>
      </c>
      <c r="DN61" s="37">
        <f t="shared" si="253"/>
        <v>3749.9999999999982</v>
      </c>
      <c r="DO61" s="37">
        <f t="shared" si="253"/>
        <v>3854.1666666666647</v>
      </c>
      <c r="DP61" s="37">
        <f t="shared" si="253"/>
        <v>3958.3333333333312</v>
      </c>
      <c r="DQ61" s="37">
        <f t="shared" si="253"/>
        <v>4062.4999999999977</v>
      </c>
      <c r="DR61" s="37">
        <f t="shared" si="253"/>
        <v>4166.6666666666642</v>
      </c>
      <c r="DS61" s="37">
        <f t="shared" si="253"/>
        <v>4270.8333333333312</v>
      </c>
      <c r="DT61" s="37">
        <f t="shared" si="253"/>
        <v>4374.9999999999982</v>
      </c>
      <c r="DU61" s="37">
        <f t="shared" si="253"/>
        <v>4479.1666666666652</v>
      </c>
      <c r="DV61" s="37">
        <f t="shared" si="253"/>
        <v>4583.3333333333321</v>
      </c>
      <c r="DW61" s="37">
        <f t="shared" si="253"/>
        <v>4687.4999999999991</v>
      </c>
      <c r="DX61" s="37">
        <f t="shared" si="253"/>
        <v>4791.6666666666661</v>
      </c>
      <c r="DY61" s="37">
        <f t="shared" si="253"/>
        <v>4895.833333333333</v>
      </c>
      <c r="DZ61" s="37">
        <f t="shared" si="253"/>
        <v>5000</v>
      </c>
      <c r="EA61" s="38">
        <f>DZ61</f>
        <v>5000</v>
      </c>
      <c r="EB61" s="38">
        <f>EA61</f>
        <v>5000</v>
      </c>
      <c r="EC61" s="38"/>
      <c r="ED61" s="38"/>
      <c r="EE61" s="38"/>
      <c r="EF61" s="38"/>
      <c r="EG61" s="38"/>
      <c r="EH61" s="38"/>
      <c r="EI61" s="38"/>
    </row>
    <row r="62" spans="1:140">
      <c r="A62" s="52" t="s">
        <v>104</v>
      </c>
      <c r="B62" s="34" t="s">
        <v>113</v>
      </c>
      <c r="C62" s="53" t="str">
        <f>B62</f>
        <v>SDET</v>
      </c>
      <c r="D62" s="53" t="s">
        <v>28</v>
      </c>
      <c r="E62" s="11">
        <v>42675</v>
      </c>
      <c r="F62" s="7">
        <v>10000</v>
      </c>
      <c r="G62" s="16">
        <v>20000000</v>
      </c>
      <c r="CQ62" s="37">
        <f>F62*0.25</f>
        <v>2500</v>
      </c>
      <c r="CR62" s="37">
        <f t="shared" ref="CR62:EA62" si="254">$F62*1/48+CQ62</f>
        <v>2708.3333333333335</v>
      </c>
      <c r="CS62" s="37">
        <f t="shared" si="254"/>
        <v>2916.666666666667</v>
      </c>
      <c r="CT62" s="37">
        <f t="shared" si="254"/>
        <v>3125.0000000000005</v>
      </c>
      <c r="CU62" s="37">
        <f t="shared" si="254"/>
        <v>3333.3333333333339</v>
      </c>
      <c r="CV62" s="37">
        <f t="shared" si="254"/>
        <v>3541.6666666666674</v>
      </c>
      <c r="CW62" s="37">
        <f t="shared" si="254"/>
        <v>3750.0000000000009</v>
      </c>
      <c r="CX62" s="37">
        <f t="shared" si="254"/>
        <v>3958.3333333333344</v>
      </c>
      <c r="CY62" s="37">
        <f t="shared" si="254"/>
        <v>4166.6666666666679</v>
      </c>
      <c r="CZ62" s="37">
        <f t="shared" si="254"/>
        <v>4375.0000000000009</v>
      </c>
      <c r="DA62" s="37">
        <f t="shared" si="254"/>
        <v>4583.3333333333339</v>
      </c>
      <c r="DB62" s="37">
        <f t="shared" si="254"/>
        <v>4791.666666666667</v>
      </c>
      <c r="DC62" s="37">
        <f t="shared" si="254"/>
        <v>5000</v>
      </c>
      <c r="DD62" s="37">
        <f t="shared" si="254"/>
        <v>5208.333333333333</v>
      </c>
      <c r="DE62" s="37">
        <f t="shared" si="254"/>
        <v>5416.6666666666661</v>
      </c>
      <c r="DF62" s="37">
        <f t="shared" si="254"/>
        <v>5624.9999999999991</v>
      </c>
      <c r="DG62" s="37">
        <f t="shared" si="254"/>
        <v>5833.3333333333321</v>
      </c>
      <c r="DH62" s="37">
        <f t="shared" si="254"/>
        <v>6041.6666666666652</v>
      </c>
      <c r="DI62" s="37">
        <f t="shared" si="254"/>
        <v>6249.9999999999982</v>
      </c>
      <c r="DJ62" s="37">
        <f t="shared" si="254"/>
        <v>6458.3333333333312</v>
      </c>
      <c r="DK62" s="37">
        <f t="shared" si="254"/>
        <v>6666.6666666666642</v>
      </c>
      <c r="DL62" s="37">
        <f t="shared" si="254"/>
        <v>6874.9999999999973</v>
      </c>
      <c r="DM62" s="37">
        <f t="shared" si="254"/>
        <v>7083.3333333333303</v>
      </c>
      <c r="DN62" s="37">
        <f t="shared" si="254"/>
        <v>7291.6666666666633</v>
      </c>
      <c r="DO62" s="37">
        <f t="shared" si="254"/>
        <v>7499.9999999999964</v>
      </c>
      <c r="DP62" s="37">
        <f t="shared" si="254"/>
        <v>7708.3333333333294</v>
      </c>
      <c r="DQ62" s="37">
        <f t="shared" si="254"/>
        <v>7916.6666666666624</v>
      </c>
      <c r="DR62" s="37">
        <f t="shared" si="254"/>
        <v>8124.9999999999955</v>
      </c>
      <c r="DS62" s="37">
        <f t="shared" si="254"/>
        <v>8333.3333333333285</v>
      </c>
      <c r="DT62" s="37">
        <f t="shared" si="254"/>
        <v>8541.6666666666624</v>
      </c>
      <c r="DU62" s="37">
        <f t="shared" si="254"/>
        <v>8749.9999999999964</v>
      </c>
      <c r="DV62" s="37">
        <f t="shared" si="254"/>
        <v>8958.3333333333303</v>
      </c>
      <c r="DW62" s="37">
        <f t="shared" si="254"/>
        <v>9166.6666666666642</v>
      </c>
      <c r="DX62" s="37">
        <f t="shared" si="254"/>
        <v>9374.9999999999982</v>
      </c>
      <c r="DY62" s="37">
        <f t="shared" si="254"/>
        <v>9583.3333333333321</v>
      </c>
      <c r="DZ62" s="37">
        <f t="shared" si="254"/>
        <v>9791.6666666666661</v>
      </c>
      <c r="EA62" s="37">
        <f t="shared" si="254"/>
        <v>10000</v>
      </c>
      <c r="EB62" s="38">
        <f>EA62</f>
        <v>10000</v>
      </c>
      <c r="EC62" s="38"/>
      <c r="ED62" s="38"/>
      <c r="EE62" s="38"/>
      <c r="EF62" s="38"/>
      <c r="EG62" s="38"/>
      <c r="EH62" s="38"/>
      <c r="EI62" s="38"/>
      <c r="EJ62" s="38"/>
    </row>
    <row r="63" spans="1:140">
      <c r="A63" s="52" t="s">
        <v>104</v>
      </c>
      <c r="B63" s="34" t="s">
        <v>110</v>
      </c>
      <c r="C63" s="2" t="str">
        <f>B63</f>
        <v>HR Specialist</v>
      </c>
      <c r="D63" s="19" t="s">
        <v>51</v>
      </c>
      <c r="E63" s="11">
        <v>42675</v>
      </c>
      <c r="F63" s="7">
        <v>10000</v>
      </c>
      <c r="G63" s="16">
        <v>20000000</v>
      </c>
      <c r="CQ63" s="37">
        <f>F63*0.25</f>
        <v>2500</v>
      </c>
      <c r="CR63" s="37">
        <f t="shared" ref="CR63:EA63" si="255">$F63*1/48+CQ63</f>
        <v>2708.3333333333335</v>
      </c>
      <c r="CS63" s="37">
        <f t="shared" si="255"/>
        <v>2916.666666666667</v>
      </c>
      <c r="CT63" s="37">
        <f t="shared" si="255"/>
        <v>3125.0000000000005</v>
      </c>
      <c r="CU63" s="37">
        <f t="shared" si="255"/>
        <v>3333.3333333333339</v>
      </c>
      <c r="CV63" s="37">
        <f t="shared" si="255"/>
        <v>3541.6666666666674</v>
      </c>
      <c r="CW63" s="37">
        <f t="shared" si="255"/>
        <v>3750.0000000000009</v>
      </c>
      <c r="CX63" s="37">
        <f t="shared" si="255"/>
        <v>3958.3333333333344</v>
      </c>
      <c r="CY63" s="37">
        <f t="shared" si="255"/>
        <v>4166.6666666666679</v>
      </c>
      <c r="CZ63" s="37">
        <f t="shared" si="255"/>
        <v>4375.0000000000009</v>
      </c>
      <c r="DA63" s="37">
        <f t="shared" si="255"/>
        <v>4583.3333333333339</v>
      </c>
      <c r="DB63" s="37">
        <f t="shared" si="255"/>
        <v>4791.666666666667</v>
      </c>
      <c r="DC63" s="37">
        <f t="shared" si="255"/>
        <v>5000</v>
      </c>
      <c r="DD63" s="37">
        <f t="shared" si="255"/>
        <v>5208.333333333333</v>
      </c>
      <c r="DE63" s="37">
        <f t="shared" si="255"/>
        <v>5416.6666666666661</v>
      </c>
      <c r="DF63" s="37">
        <f t="shared" si="255"/>
        <v>5624.9999999999991</v>
      </c>
      <c r="DG63" s="37">
        <f t="shared" si="255"/>
        <v>5833.3333333333321</v>
      </c>
      <c r="DH63" s="37">
        <f t="shared" si="255"/>
        <v>6041.6666666666652</v>
      </c>
      <c r="DI63" s="37">
        <f t="shared" si="255"/>
        <v>6249.9999999999982</v>
      </c>
      <c r="DJ63" s="37">
        <f t="shared" si="255"/>
        <v>6458.3333333333312</v>
      </c>
      <c r="DK63" s="37">
        <f t="shared" si="255"/>
        <v>6666.6666666666642</v>
      </c>
      <c r="DL63" s="37">
        <f t="shared" si="255"/>
        <v>6874.9999999999973</v>
      </c>
      <c r="DM63" s="37">
        <f t="shared" si="255"/>
        <v>7083.3333333333303</v>
      </c>
      <c r="DN63" s="37">
        <f t="shared" si="255"/>
        <v>7291.6666666666633</v>
      </c>
      <c r="DO63" s="37">
        <f t="shared" si="255"/>
        <v>7499.9999999999964</v>
      </c>
      <c r="DP63" s="37">
        <f t="shared" si="255"/>
        <v>7708.3333333333294</v>
      </c>
      <c r="DQ63" s="37">
        <f t="shared" si="255"/>
        <v>7916.6666666666624</v>
      </c>
      <c r="DR63" s="37">
        <f t="shared" si="255"/>
        <v>8124.9999999999955</v>
      </c>
      <c r="DS63" s="37">
        <f t="shared" si="255"/>
        <v>8333.3333333333285</v>
      </c>
      <c r="DT63" s="37">
        <f t="shared" si="255"/>
        <v>8541.6666666666624</v>
      </c>
      <c r="DU63" s="37">
        <f t="shared" si="255"/>
        <v>8749.9999999999964</v>
      </c>
      <c r="DV63" s="37">
        <f t="shared" si="255"/>
        <v>8958.3333333333303</v>
      </c>
      <c r="DW63" s="37">
        <f t="shared" si="255"/>
        <v>9166.6666666666642</v>
      </c>
      <c r="DX63" s="37">
        <f t="shared" si="255"/>
        <v>9374.9999999999982</v>
      </c>
      <c r="DY63" s="37">
        <f t="shared" si="255"/>
        <v>9583.3333333333321</v>
      </c>
      <c r="DZ63" s="37">
        <f t="shared" si="255"/>
        <v>9791.6666666666661</v>
      </c>
      <c r="EA63" s="37">
        <f t="shared" si="255"/>
        <v>10000</v>
      </c>
      <c r="EB63" s="38">
        <f>EA63</f>
        <v>10000</v>
      </c>
      <c r="EC63" s="38"/>
      <c r="ED63" s="38"/>
      <c r="EE63" s="38"/>
      <c r="EF63" s="38"/>
      <c r="EG63" s="38"/>
      <c r="EH63" s="38"/>
      <c r="EI63" s="38"/>
      <c r="EJ63" s="38"/>
    </row>
    <row r="64" spans="1:140">
      <c r="A64" s="52" t="s">
        <v>104</v>
      </c>
      <c r="B64" s="34" t="s">
        <v>115</v>
      </c>
      <c r="C64" s="10" t="str">
        <f>B64</f>
        <v>Sales Support</v>
      </c>
      <c r="D64" s="10" t="s">
        <v>23</v>
      </c>
      <c r="E64" s="11">
        <v>42705</v>
      </c>
      <c r="F64" s="7">
        <v>5000</v>
      </c>
      <c r="G64" s="16">
        <v>20000000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CH64" s="37"/>
      <c r="CR64" s="37">
        <f>F64*0.25</f>
        <v>1250</v>
      </c>
      <c r="CS64" s="37">
        <f t="shared" ref="CS64:EB64" si="256">$F64*1/48+CR64</f>
        <v>1354.1666666666667</v>
      </c>
      <c r="CT64" s="37">
        <f t="shared" si="256"/>
        <v>1458.3333333333335</v>
      </c>
      <c r="CU64" s="37">
        <f t="shared" si="256"/>
        <v>1562.5000000000002</v>
      </c>
      <c r="CV64" s="37">
        <f t="shared" si="256"/>
        <v>1666.666666666667</v>
      </c>
      <c r="CW64" s="37">
        <f t="shared" si="256"/>
        <v>1770.8333333333337</v>
      </c>
      <c r="CX64" s="37">
        <f t="shared" si="256"/>
        <v>1875.0000000000005</v>
      </c>
      <c r="CY64" s="37">
        <f t="shared" si="256"/>
        <v>1979.1666666666672</v>
      </c>
      <c r="CZ64" s="37">
        <f t="shared" si="256"/>
        <v>2083.3333333333339</v>
      </c>
      <c r="DA64" s="37">
        <f t="shared" si="256"/>
        <v>2187.5000000000005</v>
      </c>
      <c r="DB64" s="37">
        <f t="shared" si="256"/>
        <v>2291.666666666667</v>
      </c>
      <c r="DC64" s="37">
        <f t="shared" si="256"/>
        <v>2395.8333333333335</v>
      </c>
      <c r="DD64" s="37">
        <f t="shared" si="256"/>
        <v>2500</v>
      </c>
      <c r="DE64" s="37">
        <f t="shared" si="256"/>
        <v>2604.1666666666665</v>
      </c>
      <c r="DF64" s="37">
        <f t="shared" si="256"/>
        <v>2708.333333333333</v>
      </c>
      <c r="DG64" s="37">
        <f t="shared" si="256"/>
        <v>2812.4999999999995</v>
      </c>
      <c r="DH64" s="37">
        <f t="shared" si="256"/>
        <v>2916.6666666666661</v>
      </c>
      <c r="DI64" s="37">
        <f t="shared" si="256"/>
        <v>3020.8333333333326</v>
      </c>
      <c r="DJ64" s="37">
        <f t="shared" si="256"/>
        <v>3124.9999999999991</v>
      </c>
      <c r="DK64" s="37">
        <f t="shared" si="256"/>
        <v>3229.1666666666656</v>
      </c>
      <c r="DL64" s="37">
        <f t="shared" si="256"/>
        <v>3333.3333333333321</v>
      </c>
      <c r="DM64" s="37">
        <f t="shared" si="256"/>
        <v>3437.4999999999986</v>
      </c>
      <c r="DN64" s="37">
        <f t="shared" si="256"/>
        <v>3541.6666666666652</v>
      </c>
      <c r="DO64" s="37">
        <f t="shared" si="256"/>
        <v>3645.8333333333317</v>
      </c>
      <c r="DP64" s="37">
        <f t="shared" si="256"/>
        <v>3749.9999999999982</v>
      </c>
      <c r="DQ64" s="37">
        <f t="shared" si="256"/>
        <v>3854.1666666666647</v>
      </c>
      <c r="DR64" s="37">
        <f t="shared" si="256"/>
        <v>3958.3333333333312</v>
      </c>
      <c r="DS64" s="37">
        <f t="shared" si="256"/>
        <v>4062.4999999999977</v>
      </c>
      <c r="DT64" s="37">
        <f t="shared" si="256"/>
        <v>4166.6666666666642</v>
      </c>
      <c r="DU64" s="37">
        <f t="shared" si="256"/>
        <v>4270.8333333333312</v>
      </c>
      <c r="DV64" s="37">
        <f t="shared" si="256"/>
        <v>4374.9999999999982</v>
      </c>
      <c r="DW64" s="37">
        <f t="shared" si="256"/>
        <v>4479.1666666666652</v>
      </c>
      <c r="DX64" s="37">
        <f t="shared" si="256"/>
        <v>4583.3333333333321</v>
      </c>
      <c r="DY64" s="37">
        <f t="shared" si="256"/>
        <v>4687.4999999999991</v>
      </c>
      <c r="DZ64" s="37">
        <f t="shared" si="256"/>
        <v>4791.6666666666661</v>
      </c>
      <c r="EA64" s="37">
        <f t="shared" si="256"/>
        <v>4895.833333333333</v>
      </c>
      <c r="EB64" s="37">
        <f t="shared" si="256"/>
        <v>5000</v>
      </c>
    </row>
    <row r="65" spans="2:132 16376:16376">
      <c r="B65" s="10"/>
      <c r="C65" s="19"/>
      <c r="D65" s="19"/>
      <c r="E65" s="19"/>
      <c r="F65" s="7"/>
      <c r="CJ65" s="37"/>
      <c r="CK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8"/>
      <c r="DX65" s="38"/>
      <c r="DY65" s="38"/>
      <c r="DZ65" s="38"/>
    </row>
    <row r="66" spans="2:132 16376:16376">
      <c r="B66" s="9"/>
      <c r="C66" s="10"/>
      <c r="D66" s="10"/>
      <c r="E66" s="11"/>
      <c r="F66" s="23"/>
    </row>
    <row r="67" spans="2:132 16376:16376" s="1" customFormat="1" ht="16" thickBot="1">
      <c r="B67" s="1" t="s">
        <v>89</v>
      </c>
      <c r="F67" s="41"/>
      <c r="G67" s="42"/>
      <c r="H67" s="42"/>
      <c r="I67" s="42"/>
      <c r="J67" s="42"/>
      <c r="K67" s="42"/>
      <c r="L67" s="41">
        <f t="shared" ref="L67:AQ67" si="257">SUM(L5:L66)</f>
        <v>203333.33333333331</v>
      </c>
      <c r="M67" s="41">
        <f t="shared" si="257"/>
        <v>216041.66666666666</v>
      </c>
      <c r="N67" s="41">
        <f t="shared" si="257"/>
        <v>228750</v>
      </c>
      <c r="O67" s="41">
        <f t="shared" si="257"/>
        <v>241458.33333333331</v>
      </c>
      <c r="P67" s="41">
        <f t="shared" si="257"/>
        <v>254166.66666666666</v>
      </c>
      <c r="Q67" s="41">
        <f t="shared" si="257"/>
        <v>266875</v>
      </c>
      <c r="R67" s="41">
        <f t="shared" si="257"/>
        <v>279583.33333333331</v>
      </c>
      <c r="S67" s="41">
        <f t="shared" si="257"/>
        <v>292291.66666666663</v>
      </c>
      <c r="T67" s="41">
        <f t="shared" si="257"/>
        <v>310000</v>
      </c>
      <c r="U67" s="41">
        <f t="shared" si="257"/>
        <v>323125</v>
      </c>
      <c r="V67" s="41">
        <f t="shared" si="257"/>
        <v>336249.99999999994</v>
      </c>
      <c r="W67" s="41">
        <f t="shared" si="257"/>
        <v>349375</v>
      </c>
      <c r="X67" s="41">
        <f t="shared" si="257"/>
        <v>362500</v>
      </c>
      <c r="Y67" s="41">
        <f t="shared" si="257"/>
        <v>375624.99999999994</v>
      </c>
      <c r="Z67" s="41">
        <f t="shared" si="257"/>
        <v>388750</v>
      </c>
      <c r="AA67" s="41">
        <f t="shared" si="257"/>
        <v>401875.00000000006</v>
      </c>
      <c r="AB67" s="41">
        <f t="shared" si="257"/>
        <v>415000</v>
      </c>
      <c r="AC67" s="41">
        <f t="shared" si="257"/>
        <v>443125</v>
      </c>
      <c r="AD67" s="41">
        <f t="shared" si="257"/>
        <v>457500.00000000006</v>
      </c>
      <c r="AE67" s="41">
        <f t="shared" si="257"/>
        <v>481875</v>
      </c>
      <c r="AF67" s="41">
        <f t="shared" si="257"/>
        <v>497083.33333333331</v>
      </c>
      <c r="AG67" s="41">
        <f t="shared" si="257"/>
        <v>514791.66666666674</v>
      </c>
      <c r="AH67" s="41">
        <f t="shared" si="257"/>
        <v>530208.33333333337</v>
      </c>
      <c r="AI67" s="41">
        <f t="shared" si="257"/>
        <v>545625</v>
      </c>
      <c r="AJ67" s="41">
        <f t="shared" si="257"/>
        <v>561041.66666666663</v>
      </c>
      <c r="AK67" s="41">
        <f t="shared" si="257"/>
        <v>576458.33333333337</v>
      </c>
      <c r="AL67" s="41">
        <f t="shared" si="257"/>
        <v>591875</v>
      </c>
      <c r="AM67" s="41">
        <f t="shared" si="257"/>
        <v>607291.66666666663</v>
      </c>
      <c r="AN67" s="41">
        <f t="shared" si="257"/>
        <v>622708.33333333349</v>
      </c>
      <c r="AO67" s="41">
        <f t="shared" si="257"/>
        <v>663125</v>
      </c>
      <c r="AP67" s="41">
        <f t="shared" si="257"/>
        <v>680625</v>
      </c>
      <c r="AQ67" s="41">
        <f t="shared" si="257"/>
        <v>698125.00000000012</v>
      </c>
      <c r="AR67" s="41">
        <f t="shared" ref="AR67:BW67" si="258">SUM(AR5:AR66)</f>
        <v>715625</v>
      </c>
      <c r="AS67" s="41">
        <f t="shared" si="258"/>
        <v>720416.66666666663</v>
      </c>
      <c r="AT67" s="41">
        <f t="shared" si="258"/>
        <v>725208.33333333337</v>
      </c>
      <c r="AU67" s="41">
        <f t="shared" si="258"/>
        <v>730000</v>
      </c>
      <c r="AV67" s="41">
        <f t="shared" si="258"/>
        <v>734791.66666666663</v>
      </c>
      <c r="AW67" s="41">
        <f t="shared" si="258"/>
        <v>740833.33333333337</v>
      </c>
      <c r="AX67" s="41">
        <f t="shared" si="258"/>
        <v>745729.16666666663</v>
      </c>
      <c r="AY67" s="41">
        <f t="shared" si="258"/>
        <v>750625</v>
      </c>
      <c r="AZ67" s="41">
        <f t="shared" si="258"/>
        <v>755520.83333333337</v>
      </c>
      <c r="BA67" s="41">
        <f t="shared" si="258"/>
        <v>762916.66666666663</v>
      </c>
      <c r="BB67" s="41">
        <f t="shared" si="258"/>
        <v>780520.83333333337</v>
      </c>
      <c r="BC67" s="41">
        <f t="shared" si="258"/>
        <v>786666.66666666686</v>
      </c>
      <c r="BD67" s="41">
        <f t="shared" si="258"/>
        <v>792812.49999999988</v>
      </c>
      <c r="BE67" s="41">
        <f t="shared" si="258"/>
        <v>801041.66666666674</v>
      </c>
      <c r="BF67" s="41">
        <f t="shared" si="258"/>
        <v>815729.16666666686</v>
      </c>
      <c r="BG67" s="41">
        <f t="shared" si="258"/>
        <v>829895.83333333302</v>
      </c>
      <c r="BH67" s="41">
        <f t="shared" si="258"/>
        <v>837187.50000000012</v>
      </c>
      <c r="BI67" s="41">
        <f t="shared" si="258"/>
        <v>844479.16666666686</v>
      </c>
      <c r="BJ67" s="41">
        <f t="shared" si="258"/>
        <v>851770.83333333314</v>
      </c>
      <c r="BK67" s="41">
        <f t="shared" si="258"/>
        <v>859062.50000000012</v>
      </c>
      <c r="BL67" s="41">
        <f t="shared" si="258"/>
        <v>866354.16666666674</v>
      </c>
      <c r="BM67" s="41">
        <f t="shared" si="258"/>
        <v>873645.83333333314</v>
      </c>
      <c r="BN67" s="41">
        <f t="shared" si="258"/>
        <v>879687.50000000012</v>
      </c>
      <c r="BO67" s="41">
        <f t="shared" si="258"/>
        <v>890729.16666666674</v>
      </c>
      <c r="BP67" s="41">
        <f t="shared" si="258"/>
        <v>896354.1666666664</v>
      </c>
      <c r="BQ67" s="41">
        <f t="shared" si="258"/>
        <v>903229.16666666686</v>
      </c>
      <c r="BR67" s="41">
        <f t="shared" si="258"/>
        <v>908750</v>
      </c>
      <c r="BS67" s="41">
        <f t="shared" si="258"/>
        <v>914270.83333333314</v>
      </c>
      <c r="BT67" s="41">
        <f t="shared" si="258"/>
        <v>922291.66666666674</v>
      </c>
      <c r="BU67" s="41">
        <f t="shared" si="258"/>
        <v>929270.83333333337</v>
      </c>
      <c r="BV67" s="41">
        <f t="shared" si="258"/>
        <v>935104.1666666664</v>
      </c>
      <c r="BW67" s="41">
        <f t="shared" si="258"/>
        <v>940937.50000000012</v>
      </c>
      <c r="BX67" s="41">
        <f t="shared" ref="BX67:DC67" si="259">SUM(BX5:BX66)</f>
        <v>946770.83333333337</v>
      </c>
      <c r="BY67" s="41">
        <f t="shared" si="259"/>
        <v>960104.1666666664</v>
      </c>
      <c r="BZ67" s="41">
        <f t="shared" si="259"/>
        <v>971979.16666666674</v>
      </c>
      <c r="CA67" s="41">
        <f t="shared" si="259"/>
        <v>981979.16666666686</v>
      </c>
      <c r="CB67" s="41">
        <f t="shared" si="259"/>
        <v>991145.83333333302</v>
      </c>
      <c r="CC67" s="41">
        <f t="shared" si="259"/>
        <v>996875.00000000012</v>
      </c>
      <c r="CD67" s="41">
        <f t="shared" si="259"/>
        <v>1006354.1666666667</v>
      </c>
      <c r="CE67" s="41">
        <f t="shared" si="259"/>
        <v>1019895.833333333</v>
      </c>
      <c r="CF67" s="41">
        <f t="shared" si="259"/>
        <v>1034062.5</v>
      </c>
      <c r="CG67" s="41">
        <f t="shared" si="259"/>
        <v>1041354.166666667</v>
      </c>
      <c r="CH67" s="41">
        <f t="shared" si="259"/>
        <v>1051041.6666666665</v>
      </c>
      <c r="CI67" s="41">
        <f t="shared" si="259"/>
        <v>1065937.5</v>
      </c>
      <c r="CJ67" s="41">
        <f t="shared" si="259"/>
        <v>1077708.3333333337</v>
      </c>
      <c r="CK67" s="41">
        <f t="shared" si="259"/>
        <v>1093541.6666666665</v>
      </c>
      <c r="CL67" s="41">
        <f t="shared" si="259"/>
        <v>1108541.6666666667</v>
      </c>
      <c r="CM67" s="41">
        <f t="shared" si="259"/>
        <v>1119270.8333333335</v>
      </c>
      <c r="CN67" s="41">
        <f t="shared" si="259"/>
        <v>1128958.333333333</v>
      </c>
      <c r="CO67" s="41">
        <f t="shared" si="259"/>
        <v>1150000.0000000002</v>
      </c>
      <c r="CP67" s="41">
        <f t="shared" si="259"/>
        <v>1163124.9999999998</v>
      </c>
      <c r="CQ67" s="41">
        <f t="shared" si="259"/>
        <v>1177083.3333333333</v>
      </c>
      <c r="CR67" s="41">
        <f t="shared" si="259"/>
        <v>1187083.3333333333</v>
      </c>
      <c r="CS67" s="41">
        <f t="shared" si="259"/>
        <v>1195937.5</v>
      </c>
      <c r="CT67" s="41">
        <f t="shared" si="259"/>
        <v>1204791.6666666665</v>
      </c>
      <c r="CU67" s="41">
        <f t="shared" si="259"/>
        <v>1213645.8333333333</v>
      </c>
      <c r="CV67" s="41">
        <f t="shared" si="259"/>
        <v>1222500</v>
      </c>
      <c r="CW67" s="41">
        <f t="shared" si="259"/>
        <v>1231354.1666666665</v>
      </c>
      <c r="CX67" s="41">
        <f t="shared" si="259"/>
        <v>1240208.3333333333</v>
      </c>
      <c r="CY67" s="41">
        <f t="shared" si="259"/>
        <v>1249062.5</v>
      </c>
      <c r="CZ67" s="41">
        <f t="shared" si="259"/>
        <v>1257500</v>
      </c>
      <c r="DA67" s="41">
        <f t="shared" si="259"/>
        <v>1265937.5</v>
      </c>
      <c r="DB67" s="41">
        <f t="shared" si="259"/>
        <v>1274270.8333333335</v>
      </c>
      <c r="DC67" s="41">
        <f t="shared" si="259"/>
        <v>1282604.1666666665</v>
      </c>
      <c r="DD67" s="41">
        <f t="shared" ref="DD67:DR67" si="260">SUM(DD5:DD66)</f>
        <v>1290937.5</v>
      </c>
      <c r="DE67" s="41">
        <f t="shared" si="260"/>
        <v>1299062.5</v>
      </c>
      <c r="DF67" s="41">
        <f t="shared" si="260"/>
        <v>1307083.3333333333</v>
      </c>
      <c r="DG67" s="41">
        <f t="shared" si="260"/>
        <v>1315104.1666666667</v>
      </c>
      <c r="DH67" s="41">
        <f t="shared" si="260"/>
        <v>1323125</v>
      </c>
      <c r="DI67" s="41">
        <f t="shared" si="260"/>
        <v>1331145.8333333333</v>
      </c>
      <c r="DJ67" s="41">
        <f t="shared" si="260"/>
        <v>1338541.6666666667</v>
      </c>
      <c r="DK67" s="41">
        <f t="shared" si="260"/>
        <v>1345312.5</v>
      </c>
      <c r="DL67" s="41">
        <f t="shared" si="260"/>
        <v>1351666.6666666665</v>
      </c>
      <c r="DM67" s="41">
        <f t="shared" si="260"/>
        <v>1357708.3333333335</v>
      </c>
      <c r="DN67" s="41">
        <f t="shared" si="260"/>
        <v>1363750</v>
      </c>
      <c r="DO67" s="41">
        <f t="shared" si="260"/>
        <v>1369479.1666666665</v>
      </c>
      <c r="DP67" s="41">
        <f t="shared" si="260"/>
        <v>1374583.3333333333</v>
      </c>
      <c r="DQ67" s="41">
        <f t="shared" si="260"/>
        <v>1379062.5000000002</v>
      </c>
      <c r="DR67" s="41">
        <f t="shared" si="260"/>
        <v>1383541.6666666665</v>
      </c>
      <c r="DS67" s="41">
        <f t="shared" ref="DS67" si="261">SUM(DS5:DS66)</f>
        <v>1387812.5</v>
      </c>
      <c r="DT67" s="41">
        <f t="shared" ref="DT67" si="262">SUM(DT5:DT66)</f>
        <v>1391458.3333333335</v>
      </c>
      <c r="DU67" s="41">
        <f t="shared" ref="DU67" si="263">SUM(DU5:DU66)</f>
        <v>1394791.6666666665</v>
      </c>
      <c r="DV67" s="41">
        <f t="shared" ref="DV67" si="264">SUM(DV5:DV66)</f>
        <v>1397500</v>
      </c>
      <c r="DW67" s="41">
        <f t="shared" ref="DW67" si="265">SUM(DW5:DW66)</f>
        <v>1399687.5</v>
      </c>
      <c r="DX67" s="41">
        <f t="shared" ref="DX67" si="266">SUM(DX5:DX66)</f>
        <v>1401666.6666666667</v>
      </c>
      <c r="DY67" s="41">
        <f t="shared" ref="DY67" si="267">SUM(DY5:DY66)</f>
        <v>1403541.6666666665</v>
      </c>
      <c r="DZ67" s="41">
        <f t="shared" ref="DZ67" si="268">SUM(DZ5:DZ66)</f>
        <v>1404375.0000000002</v>
      </c>
      <c r="EA67" s="41">
        <f t="shared" ref="EA67" si="269">SUM(EA5:EA66)</f>
        <v>1404895.8333333333</v>
      </c>
      <c r="EB67" s="41">
        <f t="shared" ref="EB67" si="270">SUM(EB5:EB66)</f>
        <v>1405000</v>
      </c>
      <c r="XEV67" s="40">
        <f>SUM(XEV5:XFD66)</f>
        <v>0</v>
      </c>
    </row>
    <row r="68" spans="2:132 16376:16376" ht="16" thickTop="1"/>
    <row r="69" spans="2:132 16376:16376">
      <c r="B69" s="1" t="s">
        <v>99</v>
      </c>
      <c r="C69" s="1"/>
      <c r="D69" s="1"/>
      <c r="E69" s="1"/>
      <c r="F69" s="48">
        <f>'Phantom Equity Grants'!H52</f>
        <v>1270000</v>
      </c>
    </row>
    <row r="70" spans="2:132 16376:16376">
      <c r="B70" s="1" t="s">
        <v>98</v>
      </c>
      <c r="C70" s="1"/>
      <c r="D70" s="1"/>
      <c r="E70" s="1"/>
      <c r="F70" s="49">
        <f>'Phantom Equity Grants'!H55</f>
        <v>8730000</v>
      </c>
      <c r="L70" s="37"/>
    </row>
    <row r="71" spans="2:132 16376:16376">
      <c r="B71" s="1" t="s">
        <v>120</v>
      </c>
      <c r="C71" s="1"/>
      <c r="D71" s="1"/>
      <c r="E71" s="1"/>
      <c r="F71" s="49">
        <f>SUM(F5:F37)</f>
        <v>1115000</v>
      </c>
      <c r="L71" s="37"/>
    </row>
    <row r="72" spans="2:132 16376:16376">
      <c r="B72" s="1" t="s">
        <v>118</v>
      </c>
      <c r="C72" s="1"/>
      <c r="D72" s="1"/>
      <c r="E72" s="1"/>
      <c r="F72" s="54">
        <f>SUM(F5:F50)</f>
        <v>1255000</v>
      </c>
      <c r="G72" t="s">
        <v>122</v>
      </c>
      <c r="L72" s="37"/>
    </row>
    <row r="73" spans="2:132 16376:16376">
      <c r="B73" s="1" t="s">
        <v>119</v>
      </c>
      <c r="C73" s="1"/>
      <c r="D73" s="1"/>
      <c r="E73" s="1"/>
      <c r="F73" s="54">
        <f>SUM(F5:F64)</f>
        <v>1405000</v>
      </c>
      <c r="G73" t="s">
        <v>121</v>
      </c>
      <c r="L73" s="37"/>
    </row>
    <row r="74" spans="2:132 16376:16376" s="1" customFormat="1">
      <c r="B74" s="1" t="s">
        <v>100</v>
      </c>
      <c r="F74" s="47">
        <f>SUM(F69:F70)</f>
        <v>10000000</v>
      </c>
      <c r="L74" s="40">
        <f>$L67+F70</f>
        <v>8933333.333333334</v>
      </c>
      <c r="M74" s="40">
        <f>M67+$F70</f>
        <v>8946041.666666666</v>
      </c>
      <c r="N74" s="40">
        <f t="shared" ref="N74:BY74" si="271">N67+$F70</f>
        <v>8958750</v>
      </c>
      <c r="O74" s="40">
        <f t="shared" si="271"/>
        <v>8971458.333333334</v>
      </c>
      <c r="P74" s="40">
        <f t="shared" si="271"/>
        <v>8984166.666666666</v>
      </c>
      <c r="Q74" s="40">
        <f t="shared" si="271"/>
        <v>8996875</v>
      </c>
      <c r="R74" s="40">
        <f t="shared" si="271"/>
        <v>9009583.333333334</v>
      </c>
      <c r="S74" s="40">
        <f t="shared" si="271"/>
        <v>9022291.666666666</v>
      </c>
      <c r="T74" s="40">
        <f t="shared" si="271"/>
        <v>9040000</v>
      </c>
      <c r="U74" s="40">
        <f t="shared" si="271"/>
        <v>9053125</v>
      </c>
      <c r="V74" s="40">
        <f t="shared" si="271"/>
        <v>9066250</v>
      </c>
      <c r="W74" s="40">
        <f t="shared" si="271"/>
        <v>9079375</v>
      </c>
      <c r="X74" s="40">
        <f t="shared" si="271"/>
        <v>9092500</v>
      </c>
      <c r="Y74" s="40">
        <f t="shared" si="271"/>
        <v>9105625</v>
      </c>
      <c r="Z74" s="40">
        <f t="shared" si="271"/>
        <v>9118750</v>
      </c>
      <c r="AA74" s="40">
        <f t="shared" si="271"/>
        <v>9131875</v>
      </c>
      <c r="AB74" s="40">
        <f t="shared" si="271"/>
        <v>9145000</v>
      </c>
      <c r="AC74" s="40">
        <f t="shared" si="271"/>
        <v>9173125</v>
      </c>
      <c r="AD74" s="40">
        <f t="shared" si="271"/>
        <v>9187500</v>
      </c>
      <c r="AE74" s="40">
        <f t="shared" si="271"/>
        <v>9211875</v>
      </c>
      <c r="AF74" s="40">
        <f t="shared" si="271"/>
        <v>9227083.333333334</v>
      </c>
      <c r="AG74" s="40">
        <f t="shared" si="271"/>
        <v>9244791.666666666</v>
      </c>
      <c r="AH74" s="40">
        <f t="shared" si="271"/>
        <v>9260208.333333334</v>
      </c>
      <c r="AI74" s="40">
        <f t="shared" si="271"/>
        <v>9275625</v>
      </c>
      <c r="AJ74" s="40">
        <f t="shared" si="271"/>
        <v>9291041.666666666</v>
      </c>
      <c r="AK74" s="40">
        <f t="shared" si="271"/>
        <v>9306458.333333334</v>
      </c>
      <c r="AL74" s="40">
        <f t="shared" si="271"/>
        <v>9321875</v>
      </c>
      <c r="AM74" s="40">
        <f t="shared" si="271"/>
        <v>9337291.666666666</v>
      </c>
      <c r="AN74" s="40">
        <f t="shared" si="271"/>
        <v>9352708.333333334</v>
      </c>
      <c r="AO74" s="40">
        <f t="shared" si="271"/>
        <v>9393125</v>
      </c>
      <c r="AP74" s="40">
        <f t="shared" si="271"/>
        <v>9410625</v>
      </c>
      <c r="AQ74" s="40">
        <f t="shared" si="271"/>
        <v>9428125</v>
      </c>
      <c r="AR74" s="40">
        <f t="shared" si="271"/>
        <v>9445625</v>
      </c>
      <c r="AS74" s="40">
        <f t="shared" si="271"/>
        <v>9450416.666666666</v>
      </c>
      <c r="AT74" s="40">
        <f t="shared" si="271"/>
        <v>9455208.333333334</v>
      </c>
      <c r="AU74" s="40">
        <f t="shared" si="271"/>
        <v>9460000</v>
      </c>
      <c r="AV74" s="40">
        <f t="shared" si="271"/>
        <v>9464791.666666666</v>
      </c>
      <c r="AW74" s="40">
        <f t="shared" si="271"/>
        <v>9470833.333333334</v>
      </c>
      <c r="AX74" s="40">
        <f t="shared" si="271"/>
        <v>9475729.166666666</v>
      </c>
      <c r="AY74" s="40">
        <f t="shared" si="271"/>
        <v>9480625</v>
      </c>
      <c r="AZ74" s="40">
        <f t="shared" si="271"/>
        <v>9485520.833333334</v>
      </c>
      <c r="BA74" s="40">
        <f t="shared" si="271"/>
        <v>9492916.666666666</v>
      </c>
      <c r="BB74" s="40">
        <f t="shared" si="271"/>
        <v>9510520.833333334</v>
      </c>
      <c r="BC74" s="40">
        <f t="shared" si="271"/>
        <v>9516666.666666666</v>
      </c>
      <c r="BD74" s="40">
        <f t="shared" si="271"/>
        <v>9522812.5</v>
      </c>
      <c r="BE74" s="40">
        <f t="shared" si="271"/>
        <v>9531041.666666666</v>
      </c>
      <c r="BF74" s="40">
        <f t="shared" si="271"/>
        <v>9545729.166666666</v>
      </c>
      <c r="BG74" s="40">
        <f t="shared" si="271"/>
        <v>9559895.8333333321</v>
      </c>
      <c r="BH74" s="40">
        <f t="shared" si="271"/>
        <v>9567187.5</v>
      </c>
      <c r="BI74" s="40">
        <f t="shared" si="271"/>
        <v>9574479.166666666</v>
      </c>
      <c r="BJ74" s="40">
        <f t="shared" si="271"/>
        <v>9581770.833333334</v>
      </c>
      <c r="BK74" s="40">
        <f t="shared" si="271"/>
        <v>9589062.5</v>
      </c>
      <c r="BL74" s="40">
        <f t="shared" si="271"/>
        <v>9596354.166666666</v>
      </c>
      <c r="BM74" s="40">
        <f t="shared" si="271"/>
        <v>9603645.833333334</v>
      </c>
      <c r="BN74" s="40">
        <f t="shared" si="271"/>
        <v>9609687.5</v>
      </c>
      <c r="BO74" s="40">
        <f t="shared" si="271"/>
        <v>9620729.166666666</v>
      </c>
      <c r="BP74" s="40">
        <f t="shared" si="271"/>
        <v>9626354.166666666</v>
      </c>
      <c r="BQ74" s="40">
        <f t="shared" si="271"/>
        <v>9633229.166666666</v>
      </c>
      <c r="BR74" s="40">
        <f t="shared" si="271"/>
        <v>9638750</v>
      </c>
      <c r="BS74" s="40">
        <f t="shared" si="271"/>
        <v>9644270.833333334</v>
      </c>
      <c r="BT74" s="40">
        <f t="shared" si="271"/>
        <v>9652291.666666666</v>
      </c>
      <c r="BU74" s="40">
        <f t="shared" si="271"/>
        <v>9659270.833333334</v>
      </c>
      <c r="BV74" s="40">
        <f t="shared" si="271"/>
        <v>9665104.166666666</v>
      </c>
      <c r="BW74" s="40">
        <f t="shared" si="271"/>
        <v>9670937.5</v>
      </c>
      <c r="BX74" s="40">
        <f t="shared" si="271"/>
        <v>9676770.833333334</v>
      </c>
      <c r="BY74" s="40">
        <f t="shared" si="271"/>
        <v>9690104.166666666</v>
      </c>
      <c r="BZ74" s="40">
        <f t="shared" ref="BZ74:DR74" si="272">BZ67+$F70</f>
        <v>9701979.166666666</v>
      </c>
      <c r="CA74" s="40">
        <f t="shared" si="272"/>
        <v>9711979.166666666</v>
      </c>
      <c r="CB74" s="40">
        <f t="shared" si="272"/>
        <v>9721145.8333333321</v>
      </c>
      <c r="CC74" s="40">
        <f t="shared" si="272"/>
        <v>9726875</v>
      </c>
      <c r="CD74" s="40">
        <f t="shared" si="272"/>
        <v>9736354.166666666</v>
      </c>
      <c r="CE74" s="40">
        <f t="shared" si="272"/>
        <v>9749895.8333333321</v>
      </c>
      <c r="CF74" s="40">
        <f t="shared" si="272"/>
        <v>9764062.5</v>
      </c>
      <c r="CG74" s="40">
        <f t="shared" si="272"/>
        <v>9771354.1666666679</v>
      </c>
      <c r="CH74" s="40">
        <f t="shared" si="272"/>
        <v>9781041.666666666</v>
      </c>
      <c r="CI74" s="40">
        <f t="shared" si="272"/>
        <v>9795937.5</v>
      </c>
      <c r="CJ74" s="40">
        <f t="shared" si="272"/>
        <v>9807708.333333334</v>
      </c>
      <c r="CK74" s="40">
        <f t="shared" si="272"/>
        <v>9823541.666666666</v>
      </c>
      <c r="CL74" s="40">
        <f t="shared" si="272"/>
        <v>9838541.666666666</v>
      </c>
      <c r="CM74" s="40">
        <f t="shared" si="272"/>
        <v>9849270.833333334</v>
      </c>
      <c r="CN74" s="40">
        <f t="shared" si="272"/>
        <v>9858958.3333333321</v>
      </c>
      <c r="CO74" s="40">
        <f t="shared" si="272"/>
        <v>9880000</v>
      </c>
      <c r="CP74" s="40">
        <f t="shared" si="272"/>
        <v>9893125</v>
      </c>
      <c r="CQ74" s="40">
        <f t="shared" si="272"/>
        <v>9907083.333333334</v>
      </c>
      <c r="CR74" s="40">
        <f t="shared" si="272"/>
        <v>9917083.333333334</v>
      </c>
      <c r="CS74" s="40">
        <f t="shared" si="272"/>
        <v>9925937.5</v>
      </c>
      <c r="CT74" s="40">
        <f t="shared" si="272"/>
        <v>9934791.666666666</v>
      </c>
      <c r="CU74" s="40">
        <f t="shared" si="272"/>
        <v>9943645.833333334</v>
      </c>
      <c r="CV74" s="40">
        <f t="shared" si="272"/>
        <v>9952500</v>
      </c>
      <c r="CW74" s="40">
        <f t="shared" si="272"/>
        <v>9961354.166666666</v>
      </c>
      <c r="CX74" s="40">
        <f t="shared" si="272"/>
        <v>9970208.333333334</v>
      </c>
      <c r="CY74" s="40">
        <f t="shared" si="272"/>
        <v>9979062.5</v>
      </c>
      <c r="CZ74" s="40">
        <f t="shared" si="272"/>
        <v>9987500</v>
      </c>
      <c r="DA74" s="40">
        <f t="shared" si="272"/>
        <v>9995937.5</v>
      </c>
      <c r="DB74" s="40">
        <f t="shared" si="272"/>
        <v>10004270.833333334</v>
      </c>
      <c r="DC74" s="40">
        <f t="shared" si="272"/>
        <v>10012604.166666666</v>
      </c>
      <c r="DD74" s="40">
        <f t="shared" si="272"/>
        <v>10020937.5</v>
      </c>
      <c r="DE74" s="40">
        <f t="shared" si="272"/>
        <v>10029062.5</v>
      </c>
      <c r="DF74" s="40">
        <f t="shared" si="272"/>
        <v>10037083.333333334</v>
      </c>
      <c r="DG74" s="40">
        <f t="shared" si="272"/>
        <v>10045104.166666666</v>
      </c>
      <c r="DH74" s="40">
        <f t="shared" si="272"/>
        <v>10053125</v>
      </c>
      <c r="DI74" s="40">
        <f t="shared" si="272"/>
        <v>10061145.833333334</v>
      </c>
      <c r="DJ74" s="40">
        <f t="shared" si="272"/>
        <v>10068541.666666666</v>
      </c>
      <c r="DK74" s="40">
        <f t="shared" si="272"/>
        <v>10075312.5</v>
      </c>
      <c r="DL74" s="40">
        <f t="shared" si="272"/>
        <v>10081666.666666666</v>
      </c>
      <c r="DM74" s="40">
        <f t="shared" si="272"/>
        <v>10087708.333333334</v>
      </c>
      <c r="DN74" s="40">
        <f t="shared" si="272"/>
        <v>10093750</v>
      </c>
      <c r="DO74" s="40">
        <f t="shared" si="272"/>
        <v>10099479.166666666</v>
      </c>
      <c r="DP74" s="40">
        <f t="shared" si="272"/>
        <v>10104583.333333334</v>
      </c>
      <c r="DQ74" s="40">
        <f t="shared" si="272"/>
        <v>10109062.5</v>
      </c>
      <c r="DR74" s="40">
        <f t="shared" si="272"/>
        <v>10113541.666666666</v>
      </c>
      <c r="DS74" s="40">
        <f>DS67+$F70</f>
        <v>10117812.5</v>
      </c>
      <c r="DT74" s="40">
        <f>DT67+$F70</f>
        <v>10121458.333333334</v>
      </c>
      <c r="DU74" s="40">
        <f>DU67+$F70</f>
        <v>10124791.666666666</v>
      </c>
      <c r="DV74" s="40">
        <f>DV67+$F70</f>
        <v>10127500</v>
      </c>
      <c r="DW74" s="40">
        <f>DW67+$F70</f>
        <v>10129687.5</v>
      </c>
      <c r="DX74" s="40">
        <f>DX67+$F70</f>
        <v>10131666.666666666</v>
      </c>
      <c r="DY74" s="40">
        <f>DY67+$F70</f>
        <v>10133541.666666666</v>
      </c>
      <c r="DZ74" s="40">
        <f>DZ67+$F70</f>
        <v>10134375</v>
      </c>
      <c r="EA74" s="40">
        <f>EA67+$F70</f>
        <v>10134895.833333334</v>
      </c>
      <c r="EB74" s="40">
        <f>EB67+$F70</f>
        <v>10135000</v>
      </c>
    </row>
    <row r="79" spans="2:132 16376:16376">
      <c r="CF79" s="36"/>
    </row>
  </sheetData>
  <sortState ref="A4:L45">
    <sortCondition ref="E4:E4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Phantom Equity Grants</vt:lpstr>
      <vt:lpstr>Vesting Schedule</vt:lpstr>
    </vt:vector>
  </TitlesOfParts>
  <Company>DomainTools,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Duke</dc:creator>
  <cp:lastModifiedBy>Tim Chen</cp:lastModifiedBy>
  <cp:lastPrinted>2015-03-17T17:33:39Z</cp:lastPrinted>
  <dcterms:created xsi:type="dcterms:W3CDTF">2015-03-16T23:41:59Z</dcterms:created>
  <dcterms:modified xsi:type="dcterms:W3CDTF">2015-09-01T14:49:11Z</dcterms:modified>
</cp:coreProperties>
</file>